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29c7a889ad493849/Desktop/DATA ANALYTICS/EXCEL/PROJECTS/"/>
    </mc:Choice>
  </mc:AlternateContent>
  <xr:revisionPtr revIDLastSave="54" documentId="8_{4BB8A646-5ACE-4DE2-ACAD-868AE63C18B3}" xr6:coauthVersionLast="47" xr6:coauthVersionMax="47" xr10:uidLastSave="{7EE3E2B2-A0E7-407F-8A6E-2C20ADF627A6}"/>
  <bookViews>
    <workbookView xWindow="-108" yWindow="-108" windowWidth="23256" windowHeight="12456" tabRatio="607" activeTab="4" xr2:uid="{00000000-000D-0000-FFFF-FFFF00000000}"/>
  </bookViews>
  <sheets>
    <sheet name="Data" sheetId="33" r:id="rId1"/>
    <sheet name="Sheet1" sheetId="36" r:id="rId2"/>
    <sheet name="Sheet2" sheetId="35" r:id="rId3"/>
    <sheet name="Sheet3" sheetId="37" r:id="rId4"/>
    <sheet name="Dashboard" sheetId="34" r:id="rId5"/>
    <sheet name="Colors" sheetId="38" r:id="rId6"/>
    <sheet name="FY2015 to 2016 Sales Data" sheetId="14" state="hidden" r:id="rId7"/>
    <sheet name="Inventory Analysis" sheetId="29" state="hidden" r:id="rId8"/>
    <sheet name="Inventory" sheetId="26" state="hidden" r:id="rId9"/>
  </sheets>
  <definedNames>
    <definedName name="_xlnm._FilterDatabase" localSheetId="6" hidden="1">'FY2015 to 2016 Sales Data'!$A$1:$P$3265</definedName>
    <definedName name="_xlnm._FilterDatabase" localSheetId="8" hidden="1">Inventory!$A$1:$J$4161</definedName>
    <definedName name="_xlchart.v1.0" hidden="1">Sheet3!$O$5:$O$9</definedName>
    <definedName name="_xlchart.v1.1" hidden="1">Sheet3!$P$4</definedName>
    <definedName name="_xlchart.v1.2" hidden="1">Sheet3!$P$5:$P$9</definedName>
    <definedName name="Slicer_Month">#N/A</definedName>
    <definedName name="Slicer_Rank">#N/A</definedName>
    <definedName name="Slicer_Region">#N/A</definedName>
    <definedName name="Slicer_Years">#N/A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37" l="1"/>
  <c r="F6" i="37"/>
  <c r="G6" i="37"/>
  <c r="F7" i="37"/>
  <c r="G7" i="37"/>
  <c r="F8" i="37"/>
  <c r="G8" i="37"/>
  <c r="F9" i="37"/>
  <c r="G9" i="37"/>
  <c r="F10" i="37"/>
  <c r="G10" i="37"/>
  <c r="F11" i="37"/>
  <c r="G11" i="37"/>
  <c r="F12" i="37"/>
  <c r="G12" i="37"/>
  <c r="F13" i="37"/>
  <c r="G13" i="37"/>
  <c r="F14" i="37"/>
  <c r="G14" i="37"/>
  <c r="F15" i="37"/>
  <c r="G15" i="37"/>
  <c r="F16" i="37"/>
  <c r="G16" i="37"/>
  <c r="F17" i="37"/>
  <c r="G17" i="37"/>
  <c r="F18" i="37"/>
  <c r="G18" i="37"/>
  <c r="F19" i="37"/>
  <c r="G19" i="37"/>
  <c r="F20" i="37"/>
  <c r="G20" i="37"/>
  <c r="F21" i="37"/>
  <c r="G21" i="37"/>
  <c r="G5" i="37"/>
  <c r="F5" i="37"/>
  <c r="H4" i="37" l="1"/>
  <c r="S12" i="37" l="1"/>
  <c r="S13" i="37"/>
  <c r="S14" i="37"/>
  <c r="S15" i="37"/>
  <c r="S16" i="37"/>
  <c r="R13" i="37"/>
  <c r="R14" i="37"/>
  <c r="R15" i="37"/>
  <c r="R16" i="37"/>
  <c r="R12" i="37"/>
  <c r="O5" i="37" l="1"/>
  <c r="P5" i="37"/>
  <c r="O6" i="37"/>
  <c r="P6" i="37"/>
  <c r="O7" i="37"/>
  <c r="P7" i="37"/>
  <c r="O8" i="37"/>
  <c r="P8" i="37"/>
  <c r="O9" i="37"/>
  <c r="P9" i="37"/>
  <c r="P4" i="37"/>
  <c r="O4" i="37"/>
  <c r="H6" i="37"/>
  <c r="H7" i="37"/>
  <c r="W18" i="36"/>
  <c r="W19" i="36"/>
  <c r="W20" i="36"/>
  <c r="W17" i="36"/>
  <c r="X5" i="36"/>
  <c r="T5" i="36"/>
  <c r="T6" i="36"/>
  <c r="T7" i="36"/>
  <c r="T8" i="36"/>
  <c r="T9" i="36"/>
  <c r="T10" i="36"/>
  <c r="T11" i="36"/>
  <c r="T12" i="36"/>
  <c r="T13" i="36"/>
  <c r="T14" i="36"/>
  <c r="T15" i="36"/>
  <c r="T4" i="36"/>
  <c r="P15" i="35"/>
  <c r="Q15" i="35"/>
  <c r="R15" i="35" s="1"/>
  <c r="N3" i="36"/>
  <c r="E4" i="36"/>
  <c r="H5" i="37" l="1"/>
  <c r="J4" i="37"/>
  <c r="U6" i="36"/>
  <c r="X6" i="36" s="1"/>
  <c r="U12" i="36"/>
  <c r="X8" i="36" s="1"/>
  <c r="U15" i="36"/>
  <c r="X9" i="36" s="1"/>
  <c r="U9" i="36"/>
  <c r="X7" i="36" s="1"/>
  <c r="J4161" i="26"/>
  <c r="J4160" i="26"/>
  <c r="J4159" i="26"/>
  <c r="J4158" i="26"/>
  <c r="J4157" i="26"/>
  <c r="J4156" i="26"/>
  <c r="J4155" i="26"/>
  <c r="J4154" i="26"/>
  <c r="J4153" i="26"/>
  <c r="J4152" i="26"/>
  <c r="J4151" i="26"/>
  <c r="J4150" i="26"/>
  <c r="J4149" i="26"/>
  <c r="J4148" i="26"/>
  <c r="J4147" i="26"/>
  <c r="J4146" i="26"/>
  <c r="J4145" i="26"/>
  <c r="J4144" i="26"/>
  <c r="J4143" i="26"/>
  <c r="J4142" i="26"/>
  <c r="J4141" i="26"/>
  <c r="J4140" i="26"/>
  <c r="J4139" i="26"/>
  <c r="J4138" i="26"/>
  <c r="J4137" i="26"/>
  <c r="J4136" i="26"/>
  <c r="J4135" i="26"/>
  <c r="J4134" i="26"/>
  <c r="J4133" i="26"/>
  <c r="J4132" i="26"/>
  <c r="J4131" i="26"/>
  <c r="J4130" i="26"/>
  <c r="J4129" i="26"/>
  <c r="J4128" i="26"/>
  <c r="J4127" i="26"/>
  <c r="J4126" i="26"/>
  <c r="J4125" i="26"/>
  <c r="J4124" i="26"/>
  <c r="J4123" i="26"/>
  <c r="J4122" i="26"/>
  <c r="J4121" i="26"/>
  <c r="J4120" i="26"/>
  <c r="J4119" i="26"/>
  <c r="J4118" i="26"/>
  <c r="J4117" i="26"/>
  <c r="J4116" i="26"/>
  <c r="J4115" i="26"/>
  <c r="J4114" i="26"/>
  <c r="J4113" i="26"/>
  <c r="J4112" i="26"/>
  <c r="J4111" i="26"/>
  <c r="J4110" i="26"/>
  <c r="J4109" i="26"/>
  <c r="J4108" i="26"/>
  <c r="J4107" i="26"/>
  <c r="J4106" i="26"/>
  <c r="J4105" i="26"/>
  <c r="J4104" i="26"/>
  <c r="J4103" i="26"/>
  <c r="J4102" i="26"/>
  <c r="J4101" i="26"/>
  <c r="J4100" i="26"/>
  <c r="J4099" i="26"/>
  <c r="J4098" i="26"/>
  <c r="J4097" i="26"/>
  <c r="J4096" i="26"/>
  <c r="J4095" i="26"/>
  <c r="J4094" i="26"/>
  <c r="J4093" i="26"/>
  <c r="J4092" i="26"/>
  <c r="J4091" i="26"/>
  <c r="J4090" i="26"/>
  <c r="J4089" i="26"/>
  <c r="J4088" i="26"/>
  <c r="J4087" i="26"/>
  <c r="J4086" i="26"/>
  <c r="J4085" i="26"/>
  <c r="J4084" i="26"/>
  <c r="J4083" i="26"/>
  <c r="J4082" i="26"/>
  <c r="J4081" i="26"/>
  <c r="J4080" i="26"/>
  <c r="J4079" i="26"/>
  <c r="J4078" i="26"/>
  <c r="J4077" i="26"/>
  <c r="J4076" i="26"/>
  <c r="J4075" i="26"/>
  <c r="J4074" i="26"/>
  <c r="J4073" i="26"/>
  <c r="J4072" i="26"/>
  <c r="J4071" i="26"/>
  <c r="J4070" i="26"/>
  <c r="J4069" i="26"/>
  <c r="J4068" i="26"/>
  <c r="J4067" i="26"/>
  <c r="J4066" i="26"/>
  <c r="J4065" i="26"/>
  <c r="J4064" i="26"/>
  <c r="J4063" i="26"/>
  <c r="J4062" i="26"/>
  <c r="J4061" i="26"/>
  <c r="J4060" i="26"/>
  <c r="J4059" i="26"/>
  <c r="J4058" i="26"/>
  <c r="J4057" i="26"/>
  <c r="J4056" i="26"/>
  <c r="J4055" i="26"/>
  <c r="J4054" i="26"/>
  <c r="J4053" i="26"/>
  <c r="J4052" i="26"/>
  <c r="J4051" i="26"/>
  <c r="J4050" i="26"/>
  <c r="J4049" i="26"/>
  <c r="J4048" i="26"/>
  <c r="J4047" i="26"/>
  <c r="J4046" i="26"/>
  <c r="J4045" i="26"/>
  <c r="J4044" i="26"/>
  <c r="J4043" i="26"/>
  <c r="J4042" i="26"/>
  <c r="J4041" i="26"/>
  <c r="J4040" i="26"/>
  <c r="J4039" i="26"/>
  <c r="J4038" i="26"/>
  <c r="J4037" i="26"/>
  <c r="J4036" i="26"/>
  <c r="J4035" i="26"/>
  <c r="J4034" i="26"/>
  <c r="J4033" i="26"/>
  <c r="J4032" i="26"/>
  <c r="J4031" i="26"/>
  <c r="J4030" i="26"/>
  <c r="J4029" i="26"/>
  <c r="J4028" i="26"/>
  <c r="J4027" i="26"/>
  <c r="J4026" i="26"/>
  <c r="J4025" i="26"/>
  <c r="J4024" i="26"/>
  <c r="J4023" i="26"/>
  <c r="J4022" i="26"/>
  <c r="J4021" i="26"/>
  <c r="J4020" i="26"/>
  <c r="J4019" i="26"/>
  <c r="J4018" i="26"/>
  <c r="J4017" i="26"/>
  <c r="J4016" i="26"/>
  <c r="J4015" i="26"/>
  <c r="J4014" i="26"/>
  <c r="J4013" i="26"/>
  <c r="J4012" i="26"/>
  <c r="J4011" i="26"/>
  <c r="J4010" i="26"/>
  <c r="J4009" i="26"/>
  <c r="J4008" i="26"/>
  <c r="J4007" i="26"/>
  <c r="J4006" i="26"/>
  <c r="J4005" i="26"/>
  <c r="J4004" i="26"/>
  <c r="J4003" i="26"/>
  <c r="J4002" i="26"/>
  <c r="J4001" i="26"/>
  <c r="J4000" i="26"/>
  <c r="J3999" i="26"/>
  <c r="J3998" i="26"/>
  <c r="J3997" i="26"/>
  <c r="J3996" i="26"/>
  <c r="J3995" i="26"/>
  <c r="J3994" i="26"/>
  <c r="J3993" i="26"/>
  <c r="J3992" i="26"/>
  <c r="J3991" i="26"/>
  <c r="J3990" i="26"/>
  <c r="J3989" i="26"/>
  <c r="J3988" i="26"/>
  <c r="J3987" i="26"/>
  <c r="J3986" i="26"/>
  <c r="J3985" i="26"/>
  <c r="J3984" i="26"/>
  <c r="J3983" i="26"/>
  <c r="J3982" i="26"/>
  <c r="J3981" i="26"/>
  <c r="J3980" i="26"/>
  <c r="J3979" i="26"/>
  <c r="J3978" i="26"/>
  <c r="J3977" i="26"/>
  <c r="J3976" i="26"/>
  <c r="J3975" i="26"/>
  <c r="J3974" i="26"/>
  <c r="J3973" i="26"/>
  <c r="J3972" i="26"/>
  <c r="J3971" i="26"/>
  <c r="J3970" i="26"/>
  <c r="J3969" i="26"/>
  <c r="J3968" i="26"/>
  <c r="J3967" i="26"/>
  <c r="J3966" i="26"/>
  <c r="J3965" i="26"/>
  <c r="J3964" i="26"/>
  <c r="J3963" i="26"/>
  <c r="J3962" i="26"/>
  <c r="J3961" i="26"/>
  <c r="J3960" i="26"/>
  <c r="J3959" i="26"/>
  <c r="J3958" i="26"/>
  <c r="J3957" i="26"/>
  <c r="J3956" i="26"/>
  <c r="J3955" i="26"/>
  <c r="J3954" i="26"/>
  <c r="J3953" i="26"/>
  <c r="J3952" i="26"/>
  <c r="J3951" i="26"/>
  <c r="J3950" i="26"/>
  <c r="J3949" i="26"/>
  <c r="J3948" i="26"/>
  <c r="J3947" i="26"/>
  <c r="J3946" i="26"/>
  <c r="J3945" i="26"/>
  <c r="J3944" i="26"/>
  <c r="J3943" i="26"/>
  <c r="J3942" i="26"/>
  <c r="J3941" i="26"/>
  <c r="J3940" i="26"/>
  <c r="J3939" i="26"/>
  <c r="J3938" i="26"/>
  <c r="J3937" i="26"/>
  <c r="J3936" i="26"/>
  <c r="J3935" i="26"/>
  <c r="J3934" i="26"/>
  <c r="J3933" i="26"/>
  <c r="J3932" i="26"/>
  <c r="J3931" i="26"/>
  <c r="J3930" i="26"/>
  <c r="J3929" i="26"/>
  <c r="J3928" i="26"/>
  <c r="J3927" i="26"/>
  <c r="J3926" i="26"/>
  <c r="J3925" i="26"/>
  <c r="J3924" i="26"/>
  <c r="J3923" i="26"/>
  <c r="J3922" i="26"/>
  <c r="J3921" i="26"/>
  <c r="J3920" i="26"/>
  <c r="J3919" i="26"/>
  <c r="J3918" i="26"/>
  <c r="J3917" i="26"/>
  <c r="J3916" i="26"/>
  <c r="J3915" i="26"/>
  <c r="J3914" i="26"/>
  <c r="J3913" i="26"/>
  <c r="J3912" i="26"/>
  <c r="J3911" i="26"/>
  <c r="J3910" i="26"/>
  <c r="J3909" i="26"/>
  <c r="J3908" i="26"/>
  <c r="J3907" i="26"/>
  <c r="J3906" i="26"/>
  <c r="J3905" i="26"/>
  <c r="J3904" i="26"/>
  <c r="J3903" i="26"/>
  <c r="J3902" i="26"/>
  <c r="J3901" i="26"/>
  <c r="J3900" i="26"/>
  <c r="J3899" i="26"/>
  <c r="J3898" i="26"/>
  <c r="J3897" i="26"/>
  <c r="J3896" i="26"/>
  <c r="J3895" i="26"/>
  <c r="J3894" i="26"/>
  <c r="J3893" i="26"/>
  <c r="J3892" i="26"/>
  <c r="J3891" i="26"/>
  <c r="J3890" i="26"/>
  <c r="J3889" i="26"/>
  <c r="J3888" i="26"/>
  <c r="J3887" i="26"/>
  <c r="J3886" i="26"/>
  <c r="J3885" i="26"/>
  <c r="J3884" i="26"/>
  <c r="J3883" i="26"/>
  <c r="J3882" i="26"/>
  <c r="J3881" i="26"/>
  <c r="J3880" i="26"/>
  <c r="J3879" i="26"/>
  <c r="J3878" i="26"/>
  <c r="J3877" i="26"/>
  <c r="J3876" i="26"/>
  <c r="J3875" i="26"/>
  <c r="J3874" i="26"/>
  <c r="J3873" i="26"/>
  <c r="J3872" i="26"/>
  <c r="J3871" i="26"/>
  <c r="J3870" i="26"/>
  <c r="J3869" i="26"/>
  <c r="J3868" i="26"/>
  <c r="J3867" i="26"/>
  <c r="J3866" i="26"/>
  <c r="J3865" i="26"/>
  <c r="J3864" i="26"/>
  <c r="J3863" i="26"/>
  <c r="J3862" i="26"/>
  <c r="J3861" i="26"/>
  <c r="J3860" i="26"/>
  <c r="J3859" i="26"/>
  <c r="J3858" i="26"/>
  <c r="J3857" i="26"/>
  <c r="J3856" i="26"/>
  <c r="J3855" i="26"/>
  <c r="J3854" i="26"/>
  <c r="J3853" i="26"/>
  <c r="J3852" i="26"/>
  <c r="J3851" i="26"/>
  <c r="J3850" i="26"/>
  <c r="J3849" i="26"/>
  <c r="J3848" i="26"/>
  <c r="J3847" i="26"/>
  <c r="J3846" i="26"/>
  <c r="J3845" i="26"/>
  <c r="J3844" i="26"/>
  <c r="J3843" i="26"/>
  <c r="J3842" i="26"/>
  <c r="J3841" i="26"/>
  <c r="J3840" i="26"/>
  <c r="J3839" i="26"/>
  <c r="J3838" i="26"/>
  <c r="J3837" i="26"/>
  <c r="J3836" i="26"/>
  <c r="J3835" i="26"/>
  <c r="J3834" i="26"/>
  <c r="J3833" i="26"/>
  <c r="J3832" i="26"/>
  <c r="J3831" i="26"/>
  <c r="J3830" i="26"/>
  <c r="J3829" i="26"/>
  <c r="J3828" i="26"/>
  <c r="J3827" i="26"/>
  <c r="J3826" i="26"/>
  <c r="J3825" i="26"/>
  <c r="J3824" i="26"/>
  <c r="J3823" i="26"/>
  <c r="J3822" i="26"/>
  <c r="J3821" i="26"/>
  <c r="J3820" i="26"/>
  <c r="J3819" i="26"/>
  <c r="J3818" i="26"/>
  <c r="J3817" i="26"/>
  <c r="J3816" i="26"/>
  <c r="J3815" i="26"/>
  <c r="J3814" i="26"/>
  <c r="J3813" i="26"/>
  <c r="J3812" i="26"/>
  <c r="J3811" i="26"/>
  <c r="J3810" i="26"/>
  <c r="J3809" i="26"/>
  <c r="J3808" i="26"/>
  <c r="J3807" i="26"/>
  <c r="J3806" i="26"/>
  <c r="J3805" i="26"/>
  <c r="J3804" i="26"/>
  <c r="J3803" i="26"/>
  <c r="J3802" i="26"/>
  <c r="J3801" i="26"/>
  <c r="J3800" i="26"/>
  <c r="J3799" i="26"/>
  <c r="J3798" i="26"/>
  <c r="J3797" i="26"/>
  <c r="J3796" i="26"/>
  <c r="J3795" i="26"/>
  <c r="J3794" i="26"/>
  <c r="J3793" i="26"/>
  <c r="J3792" i="26"/>
  <c r="J3791" i="26"/>
  <c r="J3790" i="26"/>
  <c r="J3789" i="26"/>
  <c r="J3788" i="26"/>
  <c r="J3787" i="26"/>
  <c r="J3786" i="26"/>
  <c r="J3785" i="26"/>
  <c r="J3784" i="26"/>
  <c r="J3783" i="26"/>
  <c r="J3782" i="26"/>
  <c r="J3781" i="26"/>
  <c r="J3780" i="26"/>
  <c r="J3779" i="26"/>
  <c r="J3778" i="26"/>
  <c r="J3777" i="26"/>
  <c r="J3776" i="26"/>
  <c r="J3775" i="26"/>
  <c r="J3774" i="26"/>
  <c r="J3773" i="26"/>
  <c r="J3772" i="26"/>
  <c r="J3771" i="26"/>
  <c r="J3770" i="26"/>
  <c r="J3769" i="26"/>
  <c r="J3768" i="26"/>
  <c r="J3767" i="26"/>
  <c r="J3766" i="26"/>
  <c r="J3765" i="26"/>
  <c r="J3764" i="26"/>
  <c r="J3763" i="26"/>
  <c r="J3762" i="26"/>
  <c r="J3761" i="26"/>
  <c r="J3760" i="26"/>
  <c r="J3759" i="26"/>
  <c r="J3758" i="26"/>
  <c r="J3757" i="26"/>
  <c r="J3756" i="26"/>
  <c r="J3755" i="26"/>
  <c r="J3754" i="26"/>
  <c r="J3753" i="26"/>
  <c r="J3752" i="26"/>
  <c r="J3751" i="26"/>
  <c r="J3750" i="26"/>
  <c r="J3749" i="26"/>
  <c r="J3748" i="26"/>
  <c r="J3747" i="26"/>
  <c r="J3746" i="26"/>
  <c r="J3745" i="26"/>
  <c r="J3744" i="26"/>
  <c r="J3743" i="26"/>
  <c r="J3742" i="26"/>
  <c r="J3741" i="26"/>
  <c r="J3740" i="26"/>
  <c r="J3739" i="26"/>
  <c r="J3738" i="26"/>
  <c r="J3737" i="26"/>
  <c r="J3736" i="26"/>
  <c r="J3735" i="26"/>
  <c r="J3734" i="26"/>
  <c r="J3733" i="26"/>
  <c r="J3732" i="26"/>
  <c r="J3731" i="26"/>
  <c r="J3730" i="26"/>
  <c r="J3729" i="26"/>
  <c r="J3728" i="26"/>
  <c r="J3727" i="26"/>
  <c r="J3726" i="26"/>
  <c r="J3725" i="26"/>
  <c r="J3724" i="26"/>
  <c r="J3723" i="26"/>
  <c r="J3722" i="26"/>
  <c r="J3721" i="26"/>
  <c r="J3720" i="26"/>
  <c r="J3719" i="26"/>
  <c r="J3718" i="26"/>
  <c r="J3717" i="26"/>
  <c r="J3716" i="26"/>
  <c r="J3715" i="26"/>
  <c r="J3714" i="26"/>
  <c r="J3713" i="26"/>
  <c r="J3712" i="26"/>
  <c r="J3711" i="26"/>
  <c r="J3710" i="26"/>
  <c r="J3709" i="26"/>
  <c r="J3708" i="26"/>
  <c r="J3707" i="26"/>
  <c r="J3706" i="26"/>
  <c r="J3705" i="26"/>
  <c r="J3704" i="26"/>
  <c r="J3703" i="26"/>
  <c r="J3702" i="26"/>
  <c r="J3701" i="26"/>
  <c r="J3700" i="26"/>
  <c r="J3699" i="26"/>
  <c r="J3698" i="26"/>
  <c r="J3697" i="26"/>
  <c r="J3696" i="26"/>
  <c r="J3695" i="26"/>
  <c r="J3694" i="26"/>
  <c r="J3693" i="26"/>
  <c r="J3692" i="26"/>
  <c r="J3691" i="26"/>
  <c r="J3690" i="26"/>
  <c r="J3689" i="26"/>
  <c r="J3688" i="26"/>
  <c r="J3687" i="26"/>
  <c r="J3686" i="26"/>
  <c r="J3685" i="26"/>
  <c r="J3684" i="26"/>
  <c r="J3683" i="26"/>
  <c r="J3682" i="26"/>
  <c r="J3681" i="26"/>
  <c r="J3680" i="26"/>
  <c r="J3679" i="26"/>
  <c r="J3678" i="26"/>
  <c r="J3677" i="26"/>
  <c r="J3676" i="26"/>
  <c r="J3675" i="26"/>
  <c r="J3674" i="26"/>
  <c r="J3673" i="26"/>
  <c r="J3672" i="26"/>
  <c r="J3671" i="26"/>
  <c r="J3670" i="26"/>
  <c r="J3669" i="26"/>
  <c r="J3668" i="26"/>
  <c r="J3667" i="26"/>
  <c r="J3666" i="26"/>
  <c r="J3665" i="26"/>
  <c r="J3664" i="26"/>
  <c r="J3663" i="26"/>
  <c r="J3662" i="26"/>
  <c r="J3661" i="26"/>
  <c r="J3660" i="26"/>
  <c r="J3659" i="26"/>
  <c r="J3658" i="26"/>
  <c r="J3657" i="26"/>
  <c r="J3656" i="26"/>
  <c r="J3655" i="26"/>
  <c r="J3654" i="26"/>
  <c r="J3653" i="26"/>
  <c r="J3652" i="26"/>
  <c r="J3651" i="26"/>
  <c r="J3650" i="26"/>
  <c r="J3649" i="26"/>
  <c r="J3648" i="26"/>
  <c r="J3647" i="26"/>
  <c r="J3646" i="26"/>
  <c r="J3645" i="26"/>
  <c r="J3644" i="26"/>
  <c r="J3643" i="26"/>
  <c r="J3642" i="26"/>
  <c r="J3641" i="26"/>
  <c r="J3640" i="26"/>
  <c r="J3639" i="26"/>
  <c r="J3638" i="26"/>
  <c r="J3637" i="26"/>
  <c r="J3636" i="26"/>
  <c r="J3635" i="26"/>
  <c r="J3634" i="26"/>
  <c r="J3633" i="26"/>
  <c r="J3632" i="26"/>
  <c r="J3631" i="26"/>
  <c r="J3630" i="26"/>
  <c r="J3629" i="26"/>
  <c r="J3628" i="26"/>
  <c r="J3627" i="26"/>
  <c r="J3626" i="26"/>
  <c r="J3625" i="26"/>
  <c r="J3624" i="26"/>
  <c r="J3623" i="26"/>
  <c r="J3622" i="26"/>
  <c r="J3621" i="26"/>
  <c r="J3620" i="26"/>
  <c r="J3619" i="26"/>
  <c r="J3618" i="26"/>
  <c r="J3617" i="26"/>
  <c r="J3616" i="26"/>
  <c r="J3615" i="26"/>
  <c r="J3614" i="26"/>
  <c r="J3613" i="26"/>
  <c r="J3612" i="26"/>
  <c r="J3611" i="26"/>
  <c r="J3610" i="26"/>
  <c r="J3609" i="26"/>
  <c r="J3608" i="26"/>
  <c r="J3607" i="26"/>
  <c r="J3606" i="26"/>
  <c r="J3605" i="26"/>
  <c r="J3604" i="26"/>
  <c r="J3603" i="26"/>
  <c r="J3602" i="26"/>
  <c r="J3601" i="26"/>
  <c r="J3600" i="26"/>
  <c r="J3599" i="26"/>
  <c r="J3598" i="26"/>
  <c r="J3597" i="26"/>
  <c r="J3596" i="26"/>
  <c r="J3595" i="26"/>
  <c r="J3594" i="26"/>
  <c r="J3593" i="26"/>
  <c r="J3592" i="26"/>
  <c r="J3591" i="26"/>
  <c r="J3590" i="26"/>
  <c r="J3589" i="26"/>
  <c r="J3588" i="26"/>
  <c r="J3587" i="26"/>
  <c r="J3586" i="26"/>
  <c r="J3585" i="26"/>
  <c r="J3584" i="26"/>
  <c r="J3583" i="26"/>
  <c r="J3582" i="26"/>
  <c r="J3581" i="26"/>
  <c r="J3580" i="26"/>
  <c r="J3579" i="26"/>
  <c r="J3578" i="26"/>
  <c r="J3577" i="26"/>
  <c r="J3576" i="26"/>
  <c r="J3575" i="26"/>
  <c r="J3574" i="26"/>
  <c r="J3573" i="26"/>
  <c r="J3572" i="26"/>
  <c r="J3571" i="26"/>
  <c r="J3570" i="26"/>
  <c r="J3569" i="26"/>
  <c r="J3568" i="26"/>
  <c r="J3567" i="26"/>
  <c r="J3566" i="26"/>
  <c r="J3565" i="26"/>
  <c r="J3564" i="26"/>
  <c r="J3563" i="26"/>
  <c r="J3562" i="26"/>
  <c r="J3561" i="26"/>
  <c r="J3560" i="26"/>
  <c r="J3559" i="26"/>
  <c r="J3558" i="26"/>
  <c r="J3557" i="26"/>
  <c r="J3556" i="26"/>
  <c r="J3555" i="26"/>
  <c r="J3554" i="26"/>
  <c r="J3553" i="26"/>
  <c r="J3552" i="26"/>
  <c r="J3551" i="26"/>
  <c r="J3550" i="26"/>
  <c r="J3549" i="26"/>
  <c r="J3548" i="26"/>
  <c r="J3547" i="26"/>
  <c r="J3546" i="26"/>
  <c r="J3545" i="26"/>
  <c r="J3544" i="26"/>
  <c r="J3543" i="26"/>
  <c r="J3542" i="26"/>
  <c r="J3541" i="26"/>
  <c r="J3540" i="26"/>
  <c r="J3539" i="26"/>
  <c r="J3538" i="26"/>
  <c r="J3537" i="26"/>
  <c r="J3536" i="26"/>
  <c r="J3535" i="26"/>
  <c r="J3534" i="26"/>
  <c r="J3533" i="26"/>
  <c r="J3532" i="26"/>
  <c r="J3531" i="26"/>
  <c r="J3530" i="26"/>
  <c r="J3529" i="26"/>
  <c r="J3528" i="26"/>
  <c r="J3527" i="26"/>
  <c r="J3526" i="26"/>
  <c r="J3525" i="26"/>
  <c r="J3524" i="26"/>
  <c r="J3523" i="26"/>
  <c r="J3522" i="26"/>
  <c r="J3521" i="26"/>
  <c r="J3520" i="26"/>
  <c r="J3519" i="26"/>
  <c r="J3518" i="26"/>
  <c r="J3517" i="26"/>
  <c r="J3516" i="26"/>
  <c r="J3515" i="26"/>
  <c r="J3514" i="26"/>
  <c r="J3513" i="26"/>
  <c r="J3512" i="26"/>
  <c r="J3511" i="26"/>
  <c r="J3510" i="26"/>
  <c r="J3509" i="26"/>
  <c r="J3508" i="26"/>
  <c r="J3507" i="26"/>
  <c r="J3506" i="26"/>
  <c r="J3505" i="26"/>
  <c r="J3504" i="26"/>
  <c r="J3503" i="26"/>
  <c r="J3502" i="26"/>
  <c r="J3501" i="26"/>
  <c r="J3500" i="26"/>
  <c r="J3499" i="26"/>
  <c r="J3498" i="26"/>
  <c r="J3497" i="26"/>
  <c r="J3496" i="26"/>
  <c r="J3495" i="26"/>
  <c r="J3494" i="26"/>
  <c r="J3493" i="26"/>
  <c r="J3492" i="26"/>
  <c r="J3491" i="26"/>
  <c r="J3490" i="26"/>
  <c r="J3489" i="26"/>
  <c r="J3488" i="26"/>
  <c r="J3487" i="26"/>
  <c r="J3486" i="26"/>
  <c r="J3485" i="26"/>
  <c r="J3484" i="26"/>
  <c r="J3483" i="26"/>
  <c r="J3482" i="26"/>
  <c r="J3481" i="26"/>
  <c r="J3480" i="26"/>
  <c r="J3479" i="26"/>
  <c r="J3478" i="26"/>
  <c r="J3477" i="26"/>
  <c r="J3476" i="26"/>
  <c r="J3475" i="26"/>
  <c r="J3474" i="26"/>
  <c r="J3473" i="26"/>
  <c r="J3472" i="26"/>
  <c r="J3471" i="26"/>
  <c r="J3470" i="26"/>
  <c r="J3469" i="26"/>
  <c r="J3468" i="26"/>
  <c r="J3467" i="26"/>
  <c r="J3466" i="26"/>
  <c r="J3465" i="26"/>
  <c r="J3464" i="26"/>
  <c r="J3463" i="26"/>
  <c r="J3462" i="26"/>
  <c r="J3461" i="26"/>
  <c r="J3460" i="26"/>
  <c r="J3459" i="26"/>
  <c r="J3458" i="26"/>
  <c r="J3457" i="26"/>
  <c r="J3456" i="26"/>
  <c r="J3455" i="26"/>
  <c r="J3454" i="26"/>
  <c r="J3453" i="26"/>
  <c r="J3452" i="26"/>
  <c r="J3451" i="26"/>
  <c r="J3450" i="26"/>
  <c r="J3449" i="26"/>
  <c r="J3448" i="26"/>
  <c r="J3447" i="26"/>
  <c r="J3446" i="26"/>
  <c r="J3445" i="26"/>
  <c r="J3444" i="26"/>
  <c r="J3443" i="26"/>
  <c r="J3442" i="26"/>
  <c r="J3441" i="26"/>
  <c r="J3440" i="26"/>
  <c r="J3439" i="26"/>
  <c r="J3438" i="26"/>
  <c r="J3437" i="26"/>
  <c r="J3436" i="26"/>
  <c r="J3435" i="26"/>
  <c r="J3434" i="26"/>
  <c r="J3433" i="26"/>
  <c r="J3432" i="26"/>
  <c r="J3431" i="26"/>
  <c r="J3430" i="26"/>
  <c r="J3429" i="26"/>
  <c r="J3428" i="26"/>
  <c r="J3427" i="26"/>
  <c r="J3426" i="26"/>
  <c r="J3425" i="26"/>
  <c r="J3424" i="26"/>
  <c r="J3423" i="26"/>
  <c r="J3422" i="26"/>
  <c r="J3421" i="26"/>
  <c r="J3420" i="26"/>
  <c r="J3419" i="26"/>
  <c r="J3418" i="26"/>
  <c r="J3417" i="26"/>
  <c r="J3416" i="26"/>
  <c r="J3415" i="26"/>
  <c r="J3414" i="26"/>
  <c r="J3413" i="26"/>
  <c r="J3412" i="26"/>
  <c r="J3411" i="26"/>
  <c r="J3410" i="26"/>
  <c r="J3409" i="26"/>
  <c r="J3408" i="26"/>
  <c r="J3407" i="26"/>
  <c r="J3406" i="26"/>
  <c r="J3405" i="26"/>
  <c r="J3404" i="26"/>
  <c r="J3403" i="26"/>
  <c r="J3402" i="26"/>
  <c r="J3401" i="26"/>
  <c r="J3400" i="26"/>
  <c r="J3399" i="26"/>
  <c r="J3398" i="26"/>
  <c r="J3397" i="26"/>
  <c r="J3396" i="26"/>
  <c r="J3395" i="26"/>
  <c r="J3394" i="26"/>
  <c r="J3393" i="26"/>
  <c r="J3392" i="26"/>
  <c r="J3391" i="26"/>
  <c r="J3390" i="26"/>
  <c r="J3389" i="26"/>
  <c r="J3388" i="26"/>
  <c r="J3387" i="26"/>
  <c r="J3386" i="26"/>
  <c r="J3385" i="26"/>
  <c r="J3384" i="26"/>
  <c r="J3383" i="26"/>
  <c r="J3382" i="26"/>
  <c r="J3381" i="26"/>
  <c r="J3380" i="26"/>
  <c r="J3379" i="26"/>
  <c r="J3378" i="26"/>
  <c r="J3377" i="26"/>
  <c r="J3376" i="26"/>
  <c r="J3375" i="26"/>
  <c r="J3374" i="26"/>
  <c r="J3373" i="26"/>
  <c r="J3372" i="26"/>
  <c r="J3371" i="26"/>
  <c r="J3370" i="26"/>
  <c r="J3369" i="26"/>
  <c r="J3368" i="26"/>
  <c r="J3367" i="26"/>
  <c r="J3366" i="26"/>
  <c r="J3365" i="26"/>
  <c r="J3364" i="26"/>
  <c r="J3363" i="26"/>
  <c r="J3362" i="26"/>
  <c r="J3361" i="26"/>
  <c r="J3360" i="26"/>
  <c r="J3359" i="26"/>
  <c r="J3358" i="26"/>
  <c r="J3357" i="26"/>
  <c r="J3356" i="26"/>
  <c r="J3355" i="26"/>
  <c r="J3354" i="26"/>
  <c r="J3353" i="26"/>
  <c r="J3352" i="26"/>
  <c r="J3351" i="26"/>
  <c r="J3350" i="26"/>
  <c r="J3349" i="26"/>
  <c r="J3348" i="26"/>
  <c r="J3347" i="26"/>
  <c r="J3346" i="26"/>
  <c r="J3345" i="26"/>
  <c r="J3344" i="26"/>
  <c r="J3343" i="26"/>
  <c r="J3342" i="26"/>
  <c r="J3341" i="26"/>
  <c r="J3340" i="26"/>
  <c r="J3339" i="26"/>
  <c r="J3338" i="26"/>
  <c r="J3337" i="26"/>
  <c r="J3336" i="26"/>
  <c r="J3335" i="26"/>
  <c r="J3334" i="26"/>
  <c r="J3333" i="26"/>
  <c r="J3332" i="26"/>
  <c r="J3331" i="26"/>
  <c r="J3330" i="26"/>
  <c r="J3329" i="26"/>
  <c r="J3328" i="26"/>
  <c r="J3327" i="26"/>
  <c r="J3326" i="26"/>
  <c r="J3325" i="26"/>
  <c r="J3324" i="26"/>
  <c r="J3323" i="26"/>
  <c r="J3322" i="26"/>
  <c r="J3321" i="26"/>
  <c r="J3320" i="26"/>
  <c r="J3319" i="26"/>
  <c r="J3318" i="26"/>
  <c r="J3317" i="26"/>
  <c r="J3316" i="26"/>
  <c r="J3315" i="26"/>
  <c r="J3314" i="26"/>
  <c r="J3313" i="26"/>
  <c r="J3312" i="26"/>
  <c r="J3311" i="26"/>
  <c r="J3310" i="26"/>
  <c r="J3309" i="26"/>
  <c r="J3308" i="26"/>
  <c r="J3307" i="26"/>
  <c r="J3306" i="26"/>
  <c r="J3305" i="26"/>
  <c r="J3304" i="26"/>
  <c r="J3303" i="26"/>
  <c r="J3302" i="26"/>
  <c r="J3301" i="26"/>
  <c r="J3300" i="26"/>
  <c r="J3299" i="26"/>
  <c r="J3298" i="26"/>
  <c r="J3297" i="26"/>
  <c r="J3296" i="26"/>
  <c r="J3295" i="26"/>
  <c r="J3294" i="26"/>
  <c r="J3293" i="26"/>
  <c r="J3292" i="26"/>
  <c r="J3291" i="26"/>
  <c r="J3290" i="26"/>
  <c r="J3289" i="26"/>
  <c r="J3288" i="26"/>
  <c r="J3287" i="26"/>
  <c r="J3286" i="26"/>
  <c r="J3285" i="26"/>
  <c r="J3284" i="26"/>
  <c r="J3283" i="26"/>
  <c r="J3282" i="26"/>
  <c r="J3281" i="26"/>
  <c r="J3280" i="26"/>
  <c r="J3279" i="26"/>
  <c r="J3278" i="26"/>
  <c r="J3277" i="26"/>
  <c r="J3276" i="26"/>
  <c r="J3275" i="26"/>
  <c r="J3274" i="26"/>
  <c r="J3273" i="26"/>
  <c r="J3272" i="26"/>
  <c r="J3271" i="26"/>
  <c r="J3270" i="26"/>
  <c r="J3269" i="26"/>
  <c r="J3268" i="26"/>
  <c r="J3267" i="26"/>
  <c r="J3266" i="26"/>
  <c r="J3265" i="26"/>
  <c r="J3264" i="26"/>
  <c r="J3263" i="26"/>
  <c r="J3262" i="26"/>
  <c r="J3261" i="26"/>
  <c r="J3260" i="26"/>
  <c r="J3259" i="26"/>
  <c r="J3258" i="26"/>
  <c r="J3257" i="26"/>
  <c r="J3256" i="26"/>
  <c r="J3255" i="26"/>
  <c r="J3254" i="26"/>
  <c r="J3253" i="26"/>
  <c r="J3252" i="26"/>
  <c r="J3251" i="26"/>
  <c r="J3250" i="26"/>
  <c r="J3249" i="26"/>
  <c r="J3248" i="26"/>
  <c r="J3247" i="26"/>
  <c r="J3246" i="26"/>
  <c r="J3245" i="26"/>
  <c r="J3244" i="26"/>
  <c r="J3243" i="26"/>
  <c r="J3242" i="26"/>
  <c r="J3241" i="26"/>
  <c r="J3240" i="26"/>
  <c r="J3239" i="26"/>
  <c r="J3238" i="26"/>
  <c r="J3237" i="26"/>
  <c r="J3236" i="26"/>
  <c r="J3235" i="26"/>
  <c r="J3234" i="26"/>
  <c r="J3233" i="26"/>
  <c r="J3232" i="26"/>
  <c r="J3231" i="26"/>
  <c r="J3230" i="26"/>
  <c r="J3229" i="26"/>
  <c r="J3228" i="26"/>
  <c r="J3227" i="26"/>
  <c r="J3226" i="26"/>
  <c r="J3225" i="26"/>
  <c r="J3224" i="26"/>
  <c r="J3223" i="26"/>
  <c r="J3222" i="26"/>
  <c r="J3221" i="26"/>
  <c r="J3220" i="26"/>
  <c r="J3219" i="26"/>
  <c r="J3218" i="26"/>
  <c r="J3217" i="26"/>
  <c r="J3216" i="26"/>
  <c r="J3215" i="26"/>
  <c r="J3214" i="26"/>
  <c r="J3213" i="26"/>
  <c r="J3212" i="26"/>
  <c r="J3211" i="26"/>
  <c r="J3210" i="26"/>
  <c r="J3209" i="26"/>
  <c r="J3208" i="26"/>
  <c r="J3207" i="26"/>
  <c r="J3206" i="26"/>
  <c r="J3205" i="26"/>
  <c r="J3204" i="26"/>
  <c r="J3203" i="26"/>
  <c r="J3202" i="26"/>
  <c r="J3201" i="26"/>
  <c r="J3200" i="26"/>
  <c r="J3199" i="26"/>
  <c r="J3198" i="26"/>
  <c r="J3197" i="26"/>
  <c r="J3196" i="26"/>
  <c r="J3195" i="26"/>
  <c r="J3194" i="26"/>
  <c r="J3193" i="26"/>
  <c r="J3192" i="26"/>
  <c r="J3191" i="26"/>
  <c r="J3190" i="26"/>
  <c r="J3189" i="26"/>
  <c r="J3188" i="26"/>
  <c r="J3187" i="26"/>
  <c r="J3186" i="26"/>
  <c r="J3185" i="26"/>
  <c r="J3184" i="26"/>
  <c r="J3183" i="26"/>
  <c r="J3182" i="26"/>
  <c r="J3181" i="26"/>
  <c r="J3180" i="26"/>
  <c r="J3179" i="26"/>
  <c r="J3178" i="26"/>
  <c r="J3177" i="26"/>
  <c r="J3176" i="26"/>
  <c r="J3175" i="26"/>
  <c r="J3174" i="26"/>
  <c r="J3173" i="26"/>
  <c r="J3172" i="26"/>
  <c r="J3171" i="26"/>
  <c r="J3170" i="26"/>
  <c r="J3169" i="26"/>
  <c r="J3168" i="26"/>
  <c r="J3167" i="26"/>
  <c r="J3166" i="26"/>
  <c r="J3165" i="26"/>
  <c r="J3164" i="26"/>
  <c r="J3163" i="26"/>
  <c r="J3162" i="26"/>
  <c r="J3161" i="26"/>
  <c r="J3160" i="26"/>
  <c r="J3159" i="26"/>
  <c r="J3158" i="26"/>
  <c r="J3157" i="26"/>
  <c r="J3156" i="26"/>
  <c r="J3155" i="26"/>
  <c r="J3154" i="26"/>
  <c r="J3153" i="26"/>
  <c r="J3152" i="26"/>
  <c r="J3151" i="26"/>
  <c r="J3150" i="26"/>
  <c r="J3149" i="26"/>
  <c r="J3148" i="26"/>
  <c r="J3147" i="26"/>
  <c r="J3146" i="26"/>
  <c r="J3145" i="26"/>
  <c r="J3144" i="26"/>
  <c r="J3143" i="26"/>
  <c r="J3142" i="26"/>
  <c r="J3141" i="26"/>
  <c r="J3140" i="26"/>
  <c r="J3139" i="26"/>
  <c r="J3138" i="26"/>
  <c r="J3137" i="26"/>
  <c r="J3136" i="26"/>
  <c r="J3135" i="26"/>
  <c r="J3134" i="26"/>
  <c r="J3133" i="26"/>
  <c r="J3132" i="26"/>
  <c r="J3131" i="26"/>
  <c r="J3130" i="26"/>
  <c r="J3129" i="26"/>
  <c r="J3128" i="26"/>
  <c r="J3127" i="26"/>
  <c r="J3126" i="26"/>
  <c r="J3125" i="26"/>
  <c r="J3124" i="26"/>
  <c r="J3123" i="26"/>
  <c r="J3122" i="26"/>
  <c r="J3121" i="26"/>
  <c r="J3120" i="26"/>
  <c r="J3119" i="26"/>
  <c r="J3118" i="26"/>
  <c r="J3117" i="26"/>
  <c r="J3116" i="26"/>
  <c r="J3115" i="26"/>
  <c r="J3114" i="26"/>
  <c r="J3113" i="26"/>
  <c r="J3112" i="26"/>
  <c r="J3111" i="26"/>
  <c r="J3110" i="26"/>
  <c r="J3109" i="26"/>
  <c r="J3108" i="26"/>
  <c r="J3107" i="26"/>
  <c r="J3106" i="26"/>
  <c r="J3105" i="26"/>
  <c r="J3104" i="26"/>
  <c r="J3103" i="26"/>
  <c r="J3102" i="26"/>
  <c r="J3101" i="26"/>
  <c r="J3100" i="26"/>
  <c r="J3099" i="26"/>
  <c r="J3098" i="26"/>
  <c r="J3097" i="26"/>
  <c r="J3096" i="26"/>
  <c r="J3095" i="26"/>
  <c r="J3094" i="26"/>
  <c r="J3093" i="26"/>
  <c r="J3092" i="26"/>
  <c r="J3091" i="26"/>
  <c r="J3090" i="26"/>
  <c r="J3089" i="26"/>
  <c r="J3088" i="26"/>
  <c r="J3087" i="26"/>
  <c r="J3086" i="26"/>
  <c r="J3085" i="26"/>
  <c r="J3084" i="26"/>
  <c r="J3083" i="26"/>
  <c r="J3082" i="26"/>
  <c r="J3081" i="26"/>
  <c r="J3080" i="26"/>
  <c r="J3079" i="26"/>
  <c r="J3078" i="26"/>
  <c r="J3077" i="26"/>
  <c r="J3076" i="26"/>
  <c r="J3075" i="26"/>
  <c r="J3074" i="26"/>
  <c r="J3073" i="26"/>
  <c r="J3072" i="26"/>
  <c r="J3071" i="26"/>
  <c r="J3070" i="26"/>
  <c r="J3069" i="26"/>
  <c r="J3068" i="26"/>
  <c r="J3067" i="26"/>
  <c r="J3066" i="26"/>
  <c r="J3065" i="26"/>
  <c r="J3064" i="26"/>
  <c r="J3063" i="26"/>
  <c r="J3062" i="26"/>
  <c r="J3061" i="26"/>
  <c r="J3060" i="26"/>
  <c r="J3059" i="26"/>
  <c r="J3058" i="26"/>
  <c r="J3057" i="26"/>
  <c r="J3056" i="26"/>
  <c r="J3055" i="26"/>
  <c r="J3054" i="26"/>
  <c r="J3053" i="26"/>
  <c r="J3052" i="26"/>
  <c r="J3051" i="26"/>
  <c r="J3050" i="26"/>
  <c r="J3049" i="26"/>
  <c r="J3048" i="26"/>
  <c r="J3047" i="26"/>
  <c r="J3046" i="26"/>
  <c r="J3045" i="26"/>
  <c r="J3044" i="26"/>
  <c r="J3043" i="26"/>
  <c r="J3042" i="26"/>
  <c r="J3041" i="26"/>
  <c r="J3040" i="26"/>
  <c r="J3039" i="26"/>
  <c r="J3038" i="26"/>
  <c r="J3037" i="26"/>
  <c r="J3036" i="26"/>
  <c r="J3035" i="26"/>
  <c r="J3034" i="26"/>
  <c r="J3033" i="26"/>
  <c r="J3032" i="26"/>
  <c r="J3031" i="26"/>
  <c r="J3030" i="26"/>
  <c r="J3029" i="26"/>
  <c r="J3028" i="26"/>
  <c r="J3027" i="26"/>
  <c r="J3026" i="26"/>
  <c r="J3025" i="26"/>
  <c r="J3024" i="26"/>
  <c r="J3023" i="26"/>
  <c r="J3022" i="26"/>
  <c r="J3021" i="26"/>
  <c r="J3020" i="26"/>
  <c r="J3019" i="26"/>
  <c r="J3018" i="26"/>
  <c r="J3017" i="26"/>
  <c r="J3016" i="26"/>
  <c r="J3015" i="26"/>
  <c r="J3014" i="26"/>
  <c r="J3013" i="26"/>
  <c r="J3012" i="26"/>
  <c r="J3011" i="26"/>
  <c r="J3010" i="26"/>
  <c r="J3009" i="26"/>
  <c r="J3008" i="26"/>
  <c r="J3007" i="26"/>
  <c r="J3006" i="26"/>
  <c r="J3005" i="26"/>
  <c r="J3004" i="26"/>
  <c r="J3003" i="26"/>
  <c r="J3002" i="26"/>
  <c r="J3001" i="26"/>
  <c r="J3000" i="26"/>
  <c r="J2999" i="26"/>
  <c r="J2998" i="26"/>
  <c r="J2997" i="26"/>
  <c r="J2996" i="26"/>
  <c r="J2995" i="26"/>
  <c r="J2994" i="26"/>
  <c r="J2993" i="26"/>
  <c r="J2992" i="26"/>
  <c r="J2991" i="26"/>
  <c r="J2990" i="26"/>
  <c r="J2989" i="26"/>
  <c r="J2988" i="26"/>
  <c r="J2987" i="26"/>
  <c r="J2986" i="26"/>
  <c r="J2985" i="26"/>
  <c r="J2984" i="26"/>
  <c r="J2983" i="26"/>
  <c r="J2982" i="26"/>
  <c r="J2981" i="26"/>
  <c r="J2980" i="26"/>
  <c r="J2979" i="26"/>
  <c r="J2978" i="26"/>
  <c r="J2977" i="26"/>
  <c r="J2976" i="26"/>
  <c r="J2975" i="26"/>
  <c r="J2974" i="26"/>
  <c r="J2973" i="26"/>
  <c r="J2972" i="26"/>
  <c r="J2971" i="26"/>
  <c r="J2970" i="26"/>
  <c r="J2969" i="26"/>
  <c r="J2968" i="26"/>
  <c r="J2967" i="26"/>
  <c r="J2966" i="26"/>
  <c r="J2965" i="26"/>
  <c r="J2964" i="26"/>
  <c r="J2963" i="26"/>
  <c r="J2962" i="26"/>
  <c r="J2961" i="26"/>
  <c r="J2960" i="26"/>
  <c r="J2959" i="26"/>
  <c r="J2958" i="26"/>
  <c r="J2957" i="26"/>
  <c r="J2956" i="26"/>
  <c r="J2955" i="26"/>
  <c r="J2954" i="26"/>
  <c r="J2953" i="26"/>
  <c r="J2952" i="26"/>
  <c r="J2951" i="26"/>
  <c r="J2950" i="26"/>
  <c r="J2949" i="26"/>
  <c r="J2948" i="26"/>
  <c r="J2947" i="26"/>
  <c r="J2946" i="26"/>
  <c r="J2945" i="26"/>
  <c r="J2944" i="26"/>
  <c r="J2943" i="26"/>
  <c r="J2942" i="26"/>
  <c r="J2941" i="26"/>
  <c r="J2940" i="26"/>
  <c r="J2939" i="26"/>
  <c r="J2938" i="26"/>
  <c r="J2937" i="26"/>
  <c r="J2936" i="26"/>
  <c r="J2935" i="26"/>
  <c r="J2934" i="26"/>
  <c r="J2933" i="26"/>
  <c r="J2932" i="26"/>
  <c r="J2931" i="26"/>
  <c r="J2930" i="26"/>
  <c r="J2929" i="26"/>
  <c r="J2928" i="26"/>
  <c r="J2927" i="26"/>
  <c r="J2926" i="26"/>
  <c r="J2925" i="26"/>
  <c r="J2924" i="26"/>
  <c r="J2923" i="26"/>
  <c r="J2922" i="26"/>
  <c r="J2921" i="26"/>
  <c r="J2920" i="26"/>
  <c r="J2919" i="26"/>
  <c r="J2918" i="26"/>
  <c r="J2917" i="26"/>
  <c r="J2916" i="26"/>
  <c r="J2915" i="26"/>
  <c r="J2914" i="26"/>
  <c r="J2913" i="26"/>
  <c r="J2912" i="26"/>
  <c r="J2911" i="26"/>
  <c r="J2910" i="26"/>
  <c r="J2909" i="26"/>
  <c r="J2908" i="26"/>
  <c r="J2907" i="26"/>
  <c r="J2906" i="26"/>
  <c r="J2905" i="26"/>
  <c r="J2904" i="26"/>
  <c r="J2903" i="26"/>
  <c r="J2902" i="26"/>
  <c r="J2901" i="26"/>
  <c r="J2900" i="26"/>
  <c r="J2899" i="26"/>
  <c r="J2898" i="26"/>
  <c r="J2897" i="26"/>
  <c r="J2896" i="26"/>
  <c r="J2895" i="26"/>
  <c r="J2894" i="26"/>
  <c r="J2893" i="26"/>
  <c r="J2892" i="26"/>
  <c r="J2891" i="26"/>
  <c r="J2890" i="26"/>
  <c r="J2889" i="26"/>
  <c r="J2888" i="26"/>
  <c r="J2887" i="26"/>
  <c r="J2886" i="26"/>
  <c r="J2885" i="26"/>
  <c r="J2884" i="26"/>
  <c r="J2883" i="26"/>
  <c r="J2882" i="26"/>
  <c r="J2881" i="26"/>
  <c r="J2880" i="26"/>
  <c r="J2879" i="26"/>
  <c r="J2878" i="26"/>
  <c r="J2877" i="26"/>
  <c r="J2876" i="26"/>
  <c r="J2875" i="26"/>
  <c r="J2874" i="26"/>
  <c r="J2873" i="26"/>
  <c r="J2872" i="26"/>
  <c r="J2871" i="26"/>
  <c r="J2870" i="26"/>
  <c r="J2869" i="26"/>
  <c r="J2868" i="26"/>
  <c r="J2867" i="26"/>
  <c r="J2866" i="26"/>
  <c r="J2865" i="26"/>
  <c r="J2864" i="26"/>
  <c r="J2863" i="26"/>
  <c r="J2862" i="26"/>
  <c r="J2861" i="26"/>
  <c r="J2860" i="26"/>
  <c r="J2859" i="26"/>
  <c r="J2858" i="26"/>
  <c r="J2857" i="26"/>
  <c r="J2856" i="26"/>
  <c r="J2855" i="26"/>
  <c r="J2854" i="26"/>
  <c r="J2853" i="26"/>
  <c r="J2852" i="26"/>
  <c r="J2851" i="26"/>
  <c r="J2850" i="26"/>
  <c r="J2849" i="26"/>
  <c r="J2848" i="26"/>
  <c r="J2847" i="26"/>
  <c r="J2846" i="26"/>
  <c r="J2845" i="26"/>
  <c r="J2844" i="26"/>
  <c r="J2843" i="26"/>
  <c r="J2842" i="26"/>
  <c r="J2841" i="26"/>
  <c r="J2840" i="26"/>
  <c r="J2839" i="26"/>
  <c r="J2838" i="26"/>
  <c r="J2837" i="26"/>
  <c r="J2836" i="26"/>
  <c r="J2835" i="26"/>
  <c r="J2834" i="26"/>
  <c r="J2833" i="26"/>
  <c r="J2832" i="26"/>
  <c r="J2831" i="26"/>
  <c r="J2830" i="26"/>
  <c r="J2829" i="26"/>
  <c r="J2828" i="26"/>
  <c r="J2827" i="26"/>
  <c r="J2826" i="26"/>
  <c r="J2825" i="26"/>
  <c r="J2824" i="26"/>
  <c r="J2823" i="26"/>
  <c r="J2822" i="26"/>
  <c r="J2821" i="26"/>
  <c r="J2820" i="26"/>
  <c r="J2819" i="26"/>
  <c r="J2818" i="26"/>
  <c r="J2817" i="26"/>
  <c r="J2816" i="26"/>
  <c r="J2815" i="26"/>
  <c r="J2814" i="26"/>
  <c r="J2813" i="26"/>
  <c r="J2812" i="26"/>
  <c r="J2811" i="26"/>
  <c r="J2810" i="26"/>
  <c r="J2809" i="26"/>
  <c r="J2808" i="26"/>
  <c r="J2807" i="26"/>
  <c r="J2806" i="26"/>
  <c r="J2805" i="26"/>
  <c r="J2804" i="26"/>
  <c r="J2803" i="26"/>
  <c r="J2802" i="26"/>
  <c r="J2801" i="26"/>
  <c r="J2800" i="26"/>
  <c r="J2799" i="26"/>
  <c r="J2798" i="26"/>
  <c r="J2797" i="26"/>
  <c r="J2796" i="26"/>
  <c r="J2795" i="26"/>
  <c r="J2794" i="26"/>
  <c r="J2793" i="26"/>
  <c r="J2792" i="26"/>
  <c r="J2791" i="26"/>
  <c r="J2790" i="26"/>
  <c r="J2789" i="26"/>
  <c r="J2788" i="26"/>
  <c r="J2787" i="26"/>
  <c r="J2786" i="26"/>
  <c r="J2785" i="26"/>
  <c r="J2784" i="26"/>
  <c r="J2783" i="26"/>
  <c r="J2782" i="26"/>
  <c r="J2781" i="26"/>
  <c r="J2780" i="26"/>
  <c r="J2779" i="26"/>
  <c r="J2778" i="26"/>
  <c r="J2777" i="26"/>
  <c r="J2776" i="26"/>
  <c r="J2775" i="26"/>
  <c r="J2774" i="26"/>
  <c r="J2773" i="26"/>
  <c r="J2772" i="26"/>
  <c r="J2771" i="26"/>
  <c r="J2770" i="26"/>
  <c r="J2769" i="26"/>
  <c r="J2768" i="26"/>
  <c r="J2767" i="26"/>
  <c r="J2766" i="26"/>
  <c r="J2765" i="26"/>
  <c r="J2764" i="26"/>
  <c r="J2763" i="26"/>
  <c r="J2762" i="26"/>
  <c r="J2761" i="26"/>
  <c r="J2760" i="26"/>
  <c r="J2759" i="26"/>
  <c r="J2758" i="26"/>
  <c r="J2757" i="26"/>
  <c r="J2756" i="26"/>
  <c r="J2755" i="26"/>
  <c r="J2754" i="26"/>
  <c r="J2753" i="26"/>
  <c r="J2752" i="26"/>
  <c r="J2751" i="26"/>
  <c r="J2750" i="26"/>
  <c r="J2749" i="26"/>
  <c r="J2748" i="26"/>
  <c r="J2747" i="26"/>
  <c r="J2746" i="26"/>
  <c r="J2745" i="26"/>
  <c r="J2744" i="26"/>
  <c r="J2743" i="26"/>
  <c r="J2742" i="26"/>
  <c r="J2741" i="26"/>
  <c r="J2740" i="26"/>
  <c r="J2739" i="26"/>
  <c r="J2738" i="26"/>
  <c r="J2737" i="26"/>
  <c r="J2736" i="26"/>
  <c r="J2735" i="26"/>
  <c r="J2734" i="26"/>
  <c r="J2733" i="26"/>
  <c r="J2732" i="26"/>
  <c r="J2731" i="26"/>
  <c r="J2730" i="26"/>
  <c r="J2729" i="26"/>
  <c r="J2728" i="26"/>
  <c r="J2727" i="26"/>
  <c r="J2726" i="26"/>
  <c r="J2725" i="26"/>
  <c r="J2724" i="26"/>
  <c r="J2723" i="26"/>
  <c r="J2722" i="26"/>
  <c r="J2721" i="26"/>
  <c r="J2720" i="26"/>
  <c r="J2719" i="26"/>
  <c r="J2718" i="26"/>
  <c r="J2717" i="26"/>
  <c r="J2716" i="26"/>
  <c r="J2715" i="26"/>
  <c r="J2714" i="26"/>
  <c r="J2713" i="26"/>
  <c r="J2712" i="26"/>
  <c r="J2711" i="26"/>
  <c r="J2710" i="26"/>
  <c r="J2709" i="26"/>
  <c r="J2708" i="26"/>
  <c r="J2707" i="26"/>
  <c r="J2706" i="26"/>
  <c r="J2705" i="26"/>
  <c r="J2704" i="26"/>
  <c r="J2703" i="26"/>
  <c r="J2702" i="26"/>
  <c r="J2701" i="26"/>
  <c r="J2700" i="26"/>
  <c r="J2699" i="26"/>
  <c r="J2698" i="26"/>
  <c r="J2697" i="26"/>
  <c r="J2696" i="26"/>
  <c r="J2695" i="26"/>
  <c r="J2694" i="26"/>
  <c r="J2693" i="26"/>
  <c r="J2692" i="26"/>
  <c r="J2691" i="26"/>
  <c r="J2690" i="26"/>
  <c r="J2689" i="26"/>
  <c r="J2688" i="26"/>
  <c r="J2687" i="26"/>
  <c r="J2686" i="26"/>
  <c r="J2685" i="26"/>
  <c r="J2684" i="26"/>
  <c r="J2683" i="26"/>
  <c r="J2682" i="26"/>
  <c r="J2681" i="26"/>
  <c r="J2680" i="26"/>
  <c r="J2679" i="26"/>
  <c r="J2678" i="26"/>
  <c r="J2677" i="26"/>
  <c r="J2676" i="26"/>
  <c r="J2675" i="26"/>
  <c r="J2674" i="26"/>
  <c r="J2673" i="26"/>
  <c r="J2672" i="26"/>
  <c r="J2671" i="26"/>
  <c r="J2670" i="26"/>
  <c r="J2669" i="26"/>
  <c r="J2668" i="26"/>
  <c r="J2667" i="26"/>
  <c r="J2666" i="26"/>
  <c r="J2665" i="26"/>
  <c r="J2664" i="26"/>
  <c r="J2663" i="26"/>
  <c r="J2662" i="26"/>
  <c r="J2661" i="26"/>
  <c r="J2660" i="26"/>
  <c r="J2659" i="26"/>
  <c r="J2658" i="26"/>
  <c r="J2657" i="26"/>
  <c r="J2656" i="26"/>
  <c r="J2655" i="26"/>
  <c r="J2654" i="26"/>
  <c r="J2653" i="26"/>
  <c r="J2652" i="26"/>
  <c r="J2651" i="26"/>
  <c r="J2650" i="26"/>
  <c r="J2649" i="26"/>
  <c r="J2648" i="26"/>
  <c r="J2647" i="26"/>
  <c r="J2646" i="26"/>
  <c r="J2645" i="26"/>
  <c r="J2644" i="26"/>
  <c r="J2643" i="26"/>
  <c r="J2642" i="26"/>
  <c r="J2641" i="26"/>
  <c r="J2640" i="26"/>
  <c r="J2639" i="26"/>
  <c r="J2638" i="26"/>
  <c r="J2637" i="26"/>
  <c r="J2636" i="26"/>
  <c r="J2635" i="26"/>
  <c r="J2634" i="26"/>
  <c r="J2633" i="26"/>
  <c r="J2632" i="26"/>
  <c r="J2631" i="26"/>
  <c r="J2630" i="26"/>
  <c r="J2629" i="26"/>
  <c r="J2628" i="26"/>
  <c r="J2627" i="26"/>
  <c r="J2626" i="26"/>
  <c r="J2625" i="26"/>
  <c r="J2624" i="26"/>
  <c r="J2623" i="26"/>
  <c r="J2622" i="26"/>
  <c r="J2621" i="26"/>
  <c r="J2620" i="26"/>
  <c r="J2619" i="26"/>
  <c r="J2618" i="26"/>
  <c r="J2617" i="26"/>
  <c r="J2616" i="26"/>
  <c r="J2615" i="26"/>
  <c r="J2614" i="26"/>
  <c r="J2613" i="26"/>
  <c r="J2612" i="26"/>
  <c r="J2611" i="26"/>
  <c r="J2610" i="26"/>
  <c r="J2609" i="26"/>
  <c r="J2608" i="26"/>
  <c r="J2607" i="26"/>
  <c r="J2606" i="26"/>
  <c r="J2605" i="26"/>
  <c r="J2604" i="26"/>
  <c r="J2603" i="26"/>
  <c r="J2602" i="26"/>
  <c r="J2601" i="26"/>
  <c r="J2600" i="26"/>
  <c r="J2599" i="26"/>
  <c r="J2598" i="26"/>
  <c r="J2597" i="26"/>
  <c r="J2596" i="26"/>
  <c r="J2595" i="26"/>
  <c r="J2594" i="26"/>
  <c r="J2593" i="26"/>
  <c r="J2592" i="26"/>
  <c r="J2591" i="26"/>
  <c r="J2590" i="26"/>
  <c r="J2589" i="26"/>
  <c r="J2588" i="26"/>
  <c r="J2587" i="26"/>
  <c r="J2586" i="26"/>
  <c r="J2585" i="26"/>
  <c r="J2584" i="26"/>
  <c r="J2583" i="26"/>
  <c r="J2582" i="26"/>
  <c r="J2581" i="26"/>
  <c r="J2580" i="26"/>
  <c r="J2579" i="26"/>
  <c r="J2578" i="26"/>
  <c r="J2577" i="26"/>
  <c r="J2576" i="26"/>
  <c r="J2575" i="26"/>
  <c r="J2574" i="26"/>
  <c r="J2573" i="26"/>
  <c r="J2572" i="26"/>
  <c r="J2571" i="26"/>
  <c r="J2570" i="26"/>
  <c r="J2569" i="26"/>
  <c r="J2568" i="26"/>
  <c r="J2567" i="26"/>
  <c r="J2566" i="26"/>
  <c r="J2565" i="26"/>
  <c r="J2564" i="26"/>
  <c r="J2563" i="26"/>
  <c r="J2562" i="26"/>
  <c r="J2561" i="26"/>
  <c r="J2560" i="26"/>
  <c r="J2559" i="26"/>
  <c r="J2558" i="26"/>
  <c r="J2557" i="26"/>
  <c r="J2556" i="26"/>
  <c r="J2555" i="26"/>
  <c r="J2554" i="26"/>
  <c r="J2553" i="26"/>
  <c r="J2552" i="26"/>
  <c r="J2551" i="26"/>
  <c r="J2550" i="26"/>
  <c r="J2549" i="26"/>
  <c r="J2548" i="26"/>
  <c r="J2547" i="26"/>
  <c r="J2546" i="26"/>
  <c r="J2545" i="26"/>
  <c r="J2544" i="26"/>
  <c r="J2543" i="26"/>
  <c r="J2542" i="26"/>
  <c r="J2541" i="26"/>
  <c r="J2540" i="26"/>
  <c r="J2539" i="26"/>
  <c r="J2538" i="26"/>
  <c r="J2537" i="26"/>
  <c r="J2536" i="26"/>
  <c r="J2535" i="26"/>
  <c r="J2534" i="26"/>
  <c r="J2533" i="26"/>
  <c r="J2532" i="26"/>
  <c r="J2531" i="26"/>
  <c r="J2530" i="26"/>
  <c r="J2529" i="26"/>
  <c r="J2528" i="26"/>
  <c r="J2527" i="26"/>
  <c r="J2526" i="26"/>
  <c r="J2525" i="26"/>
  <c r="J2524" i="26"/>
  <c r="J2523" i="26"/>
  <c r="J2522" i="26"/>
  <c r="J2521" i="26"/>
  <c r="J2520" i="26"/>
  <c r="J2519" i="26"/>
  <c r="J2518" i="26"/>
  <c r="J2517" i="26"/>
  <c r="J2516" i="26"/>
  <c r="J2515" i="26"/>
  <c r="J2514" i="26"/>
  <c r="J2513" i="26"/>
  <c r="J2512" i="26"/>
  <c r="J2511" i="26"/>
  <c r="J2510" i="26"/>
  <c r="J2509" i="26"/>
  <c r="J2508" i="26"/>
  <c r="J2507" i="26"/>
  <c r="J2506" i="26"/>
  <c r="J2505" i="26"/>
  <c r="J2504" i="26"/>
  <c r="J2503" i="26"/>
  <c r="J2502" i="26"/>
  <c r="J2501" i="26"/>
  <c r="J2500" i="26"/>
  <c r="J2499" i="26"/>
  <c r="J2498" i="26"/>
  <c r="J2497" i="26"/>
  <c r="J2496" i="26"/>
  <c r="J2495" i="26"/>
  <c r="J2494" i="26"/>
  <c r="J2493" i="26"/>
  <c r="J2492" i="26"/>
  <c r="J2491" i="26"/>
  <c r="J2490" i="26"/>
  <c r="J2489" i="26"/>
  <c r="J2488" i="26"/>
  <c r="J2487" i="26"/>
  <c r="J2486" i="26"/>
  <c r="J2485" i="26"/>
  <c r="J2484" i="26"/>
  <c r="J2483" i="26"/>
  <c r="J2482" i="26"/>
  <c r="J2481" i="26"/>
  <c r="J2480" i="26"/>
  <c r="J2479" i="26"/>
  <c r="J2478" i="26"/>
  <c r="J2477" i="26"/>
  <c r="J2476" i="26"/>
  <c r="J2475" i="26"/>
  <c r="J2474" i="26"/>
  <c r="J2473" i="26"/>
  <c r="J2472" i="26"/>
  <c r="J2471" i="26"/>
  <c r="J2470" i="26"/>
  <c r="J2469" i="26"/>
  <c r="J2468" i="26"/>
  <c r="J2467" i="26"/>
  <c r="J2466" i="26"/>
  <c r="J2465" i="26"/>
  <c r="J2464" i="26"/>
  <c r="J2463" i="26"/>
  <c r="J2462" i="26"/>
  <c r="J2461" i="26"/>
  <c r="J2460" i="26"/>
  <c r="J2459" i="26"/>
  <c r="J2458" i="26"/>
  <c r="J2457" i="26"/>
  <c r="J2456" i="26"/>
  <c r="J2455" i="26"/>
  <c r="J2454" i="26"/>
  <c r="J2453" i="26"/>
  <c r="J2452" i="26"/>
  <c r="J2451" i="26"/>
  <c r="J2450" i="26"/>
  <c r="J2449" i="26"/>
  <c r="J2448" i="26"/>
  <c r="J2447" i="26"/>
  <c r="J2446" i="26"/>
  <c r="J2445" i="26"/>
  <c r="J2444" i="26"/>
  <c r="J2443" i="26"/>
  <c r="J2442" i="26"/>
  <c r="J2441" i="26"/>
  <c r="J2440" i="26"/>
  <c r="J2439" i="26"/>
  <c r="J2438" i="26"/>
  <c r="J2437" i="26"/>
  <c r="J2436" i="26"/>
  <c r="J2435" i="26"/>
  <c r="J2434" i="26"/>
  <c r="J2433" i="26"/>
  <c r="J2432" i="26"/>
  <c r="J2431" i="26"/>
  <c r="J2430" i="26"/>
  <c r="J2429" i="26"/>
  <c r="J2428" i="26"/>
  <c r="J2427" i="26"/>
  <c r="J2426" i="26"/>
  <c r="J2425" i="26"/>
  <c r="J2424" i="26"/>
  <c r="J2423" i="26"/>
  <c r="J2422" i="26"/>
  <c r="J2421" i="26"/>
  <c r="J2420" i="26"/>
  <c r="J2419" i="26"/>
  <c r="J2418" i="26"/>
  <c r="J2417" i="26"/>
  <c r="J2416" i="26"/>
  <c r="J2415" i="26"/>
  <c r="J2414" i="26"/>
  <c r="J2413" i="26"/>
  <c r="J2412" i="26"/>
  <c r="J2411" i="26"/>
  <c r="J2410" i="26"/>
  <c r="J2409" i="26"/>
  <c r="J2408" i="26"/>
  <c r="J2407" i="26"/>
  <c r="J2406" i="26"/>
  <c r="J2405" i="26"/>
  <c r="J2404" i="26"/>
  <c r="J2403" i="26"/>
  <c r="J2402" i="26"/>
  <c r="J2401" i="26"/>
  <c r="J2400" i="26"/>
  <c r="J2399" i="26"/>
  <c r="J2398" i="26"/>
  <c r="J2397" i="26"/>
  <c r="J2396" i="26"/>
  <c r="J2395" i="26"/>
  <c r="J2394" i="26"/>
  <c r="J2393" i="26"/>
  <c r="J2392" i="26"/>
  <c r="J2391" i="26"/>
  <c r="J2390" i="26"/>
  <c r="J2389" i="26"/>
  <c r="J2388" i="26"/>
  <c r="J2387" i="26"/>
  <c r="J2386" i="26"/>
  <c r="J2385" i="26"/>
  <c r="J2384" i="26"/>
  <c r="J2383" i="26"/>
  <c r="J2382" i="26"/>
  <c r="J2381" i="26"/>
  <c r="J2380" i="26"/>
  <c r="J2379" i="26"/>
  <c r="J2378" i="26"/>
  <c r="J2377" i="26"/>
  <c r="J2376" i="26"/>
  <c r="J2375" i="26"/>
  <c r="J2374" i="26"/>
  <c r="J2373" i="26"/>
  <c r="J2372" i="26"/>
  <c r="J2371" i="26"/>
  <c r="J2370" i="26"/>
  <c r="J2369" i="26"/>
  <c r="J2368" i="26"/>
  <c r="J2367" i="26"/>
  <c r="J2366" i="26"/>
  <c r="J2365" i="26"/>
  <c r="J2364" i="26"/>
  <c r="J2363" i="26"/>
  <c r="J2362" i="26"/>
  <c r="J2361" i="26"/>
  <c r="J2360" i="26"/>
  <c r="J2359" i="26"/>
  <c r="J2358" i="26"/>
  <c r="J2357" i="26"/>
  <c r="J2356" i="26"/>
  <c r="J2355" i="26"/>
  <c r="J2354" i="26"/>
  <c r="J2353" i="26"/>
  <c r="J2352" i="26"/>
  <c r="J2351" i="26"/>
  <c r="J2350" i="26"/>
  <c r="J2349" i="26"/>
  <c r="J2348" i="26"/>
  <c r="J2347" i="26"/>
  <c r="J2346" i="26"/>
  <c r="J2345" i="26"/>
  <c r="J2344" i="26"/>
  <c r="J2343" i="26"/>
  <c r="J2342" i="26"/>
  <c r="J2341" i="26"/>
  <c r="J2340" i="26"/>
  <c r="J2339" i="26"/>
  <c r="J2338" i="26"/>
  <c r="J2337" i="26"/>
  <c r="J2336" i="26"/>
  <c r="J2335" i="26"/>
  <c r="J2334" i="26"/>
  <c r="J2333" i="26"/>
  <c r="J2332" i="26"/>
  <c r="J2331" i="26"/>
  <c r="J2330" i="26"/>
  <c r="J2329" i="26"/>
  <c r="J2328" i="26"/>
  <c r="J2327" i="26"/>
  <c r="J2326" i="26"/>
  <c r="J2325" i="26"/>
  <c r="J2324" i="26"/>
  <c r="J2323" i="26"/>
  <c r="J2322" i="26"/>
  <c r="J2321" i="26"/>
  <c r="J2320" i="26"/>
  <c r="J2319" i="26"/>
  <c r="J2318" i="26"/>
  <c r="J2317" i="26"/>
  <c r="J2316" i="26"/>
  <c r="J2315" i="26"/>
  <c r="J2314" i="26"/>
  <c r="J2313" i="26"/>
  <c r="J2312" i="26"/>
  <c r="J2311" i="26"/>
  <c r="J2310" i="26"/>
  <c r="J2309" i="26"/>
  <c r="J2308" i="26"/>
  <c r="J2307" i="26"/>
  <c r="J2306" i="26"/>
  <c r="J2305" i="26"/>
  <c r="J2304" i="26"/>
  <c r="J2303" i="26"/>
  <c r="J2302" i="26"/>
  <c r="J2301" i="26"/>
  <c r="J2300" i="26"/>
  <c r="J2299" i="26"/>
  <c r="J2298" i="26"/>
  <c r="J2297" i="26"/>
  <c r="J2296" i="26"/>
  <c r="J2295" i="26"/>
  <c r="J2294" i="26"/>
  <c r="J2293" i="26"/>
  <c r="J2292" i="26"/>
  <c r="J2291" i="26"/>
  <c r="J2290" i="26"/>
  <c r="J2289" i="26"/>
  <c r="J2288" i="26"/>
  <c r="J2287" i="26"/>
  <c r="J2286" i="26"/>
  <c r="J2285" i="26"/>
  <c r="J2284" i="26"/>
  <c r="J2283" i="26"/>
  <c r="J2282" i="26"/>
  <c r="J2281" i="26"/>
  <c r="J2280" i="26"/>
  <c r="J2279" i="26"/>
  <c r="J2278" i="26"/>
  <c r="J2277" i="26"/>
  <c r="J2276" i="26"/>
  <c r="J2275" i="26"/>
  <c r="J2274" i="26"/>
  <c r="J2273" i="26"/>
  <c r="J2272" i="26"/>
  <c r="J2271" i="26"/>
  <c r="J2270" i="26"/>
  <c r="J2269" i="26"/>
  <c r="J2268" i="26"/>
  <c r="J2267" i="26"/>
  <c r="J2266" i="26"/>
  <c r="J2265" i="26"/>
  <c r="J2264" i="26"/>
  <c r="J2263" i="26"/>
  <c r="J2262" i="26"/>
  <c r="J2261" i="26"/>
  <c r="J2260" i="26"/>
  <c r="J2259" i="26"/>
  <c r="J2258" i="26"/>
  <c r="J2257" i="26"/>
  <c r="J2256" i="26"/>
  <c r="J2255" i="26"/>
  <c r="J2254" i="26"/>
  <c r="J2253" i="26"/>
  <c r="J2252" i="26"/>
  <c r="J2251" i="26"/>
  <c r="J2250" i="26"/>
  <c r="J2249" i="26"/>
  <c r="J2248" i="26"/>
  <c r="J2247" i="26"/>
  <c r="J2246" i="26"/>
  <c r="J2245" i="26"/>
  <c r="J2244" i="26"/>
  <c r="J2243" i="26"/>
  <c r="J2242" i="26"/>
  <c r="J2241" i="26"/>
  <c r="J2240" i="26"/>
  <c r="J2239" i="26"/>
  <c r="J2238" i="26"/>
  <c r="J2237" i="26"/>
  <c r="J2236" i="26"/>
  <c r="J2235" i="26"/>
  <c r="J2234" i="26"/>
  <c r="J2233" i="26"/>
  <c r="J2232" i="26"/>
  <c r="J2231" i="26"/>
  <c r="J2230" i="26"/>
  <c r="J2229" i="26"/>
  <c r="J2228" i="26"/>
  <c r="J2227" i="26"/>
  <c r="J2226" i="26"/>
  <c r="J2225" i="26"/>
  <c r="J2224" i="26"/>
  <c r="J2223" i="26"/>
  <c r="J2222" i="26"/>
  <c r="J2221" i="26"/>
  <c r="J2220" i="26"/>
  <c r="J2219" i="26"/>
  <c r="J2218" i="26"/>
  <c r="J2217" i="26"/>
  <c r="J2216" i="26"/>
  <c r="J2215" i="26"/>
  <c r="J2214" i="26"/>
  <c r="J2213" i="26"/>
  <c r="J2212" i="26"/>
  <c r="J2211" i="26"/>
  <c r="J2210" i="26"/>
  <c r="J2209" i="26"/>
  <c r="J2208" i="26"/>
  <c r="J2207" i="26"/>
  <c r="J2206" i="26"/>
  <c r="J2205" i="26"/>
  <c r="J2204" i="26"/>
  <c r="J2203" i="26"/>
  <c r="J2202" i="26"/>
  <c r="J2201" i="26"/>
  <c r="J2200" i="26"/>
  <c r="J2199" i="26"/>
  <c r="J2198" i="26"/>
  <c r="J2197" i="26"/>
  <c r="J2196" i="26"/>
  <c r="J2195" i="26"/>
  <c r="J2194" i="26"/>
  <c r="J2193" i="26"/>
  <c r="J2192" i="26"/>
  <c r="J2191" i="26"/>
  <c r="J2190" i="26"/>
  <c r="J2189" i="26"/>
  <c r="J2188" i="26"/>
  <c r="J2187" i="26"/>
  <c r="J2186" i="26"/>
  <c r="J2185" i="26"/>
  <c r="J2184" i="26"/>
  <c r="J2183" i="26"/>
  <c r="J2182" i="26"/>
  <c r="J2181" i="26"/>
  <c r="J2180" i="26"/>
  <c r="J2179" i="26"/>
  <c r="J2178" i="26"/>
  <c r="J2177" i="26"/>
  <c r="J2176" i="26"/>
  <c r="J2175" i="26"/>
  <c r="J2174" i="26"/>
  <c r="J2173" i="26"/>
  <c r="J2172" i="26"/>
  <c r="J2171" i="26"/>
  <c r="J2170" i="26"/>
  <c r="J2169" i="26"/>
  <c r="J2168" i="26"/>
  <c r="J2167" i="26"/>
  <c r="J2166" i="26"/>
  <c r="J2165" i="26"/>
  <c r="J2164" i="26"/>
  <c r="J2163" i="26"/>
  <c r="J2162" i="26"/>
  <c r="J2161" i="26"/>
  <c r="J2160" i="26"/>
  <c r="J2159" i="26"/>
  <c r="J2158" i="26"/>
  <c r="J2157" i="26"/>
  <c r="J2156" i="26"/>
  <c r="J2155" i="26"/>
  <c r="J2154" i="26"/>
  <c r="J2153" i="26"/>
  <c r="J2152" i="26"/>
  <c r="J2151" i="26"/>
  <c r="J2150" i="26"/>
  <c r="J2149" i="26"/>
  <c r="J2148" i="26"/>
  <c r="J2147" i="26"/>
  <c r="J2146" i="26"/>
  <c r="J2145" i="26"/>
  <c r="J2144" i="26"/>
  <c r="J2143" i="26"/>
  <c r="J2142" i="26"/>
  <c r="J2141" i="26"/>
  <c r="J2140" i="26"/>
  <c r="J2139" i="26"/>
  <c r="J2138" i="26"/>
  <c r="J2137" i="26"/>
  <c r="J2136" i="26"/>
  <c r="J2135" i="26"/>
  <c r="J2134" i="26"/>
  <c r="J2133" i="26"/>
  <c r="J2132" i="26"/>
  <c r="J2131" i="26"/>
  <c r="J2130" i="26"/>
  <c r="J2129" i="26"/>
  <c r="J2128" i="26"/>
  <c r="J2127" i="26"/>
  <c r="J2126" i="26"/>
  <c r="J2125" i="26"/>
  <c r="J2124" i="26"/>
  <c r="J2123" i="26"/>
  <c r="J2122" i="26"/>
  <c r="J2121" i="26"/>
  <c r="J2120" i="26"/>
  <c r="J2119" i="26"/>
  <c r="J2118" i="26"/>
  <c r="J2117" i="26"/>
  <c r="J2116" i="26"/>
  <c r="J2115" i="26"/>
  <c r="J2114" i="26"/>
  <c r="J2113" i="26"/>
  <c r="J2112" i="26"/>
  <c r="J2111" i="26"/>
  <c r="J2110" i="26"/>
  <c r="J2109" i="26"/>
  <c r="J2108" i="26"/>
  <c r="J2107" i="26"/>
  <c r="J2106" i="26"/>
  <c r="J2105" i="26"/>
  <c r="J2104" i="26"/>
  <c r="J2103" i="26"/>
  <c r="J2102" i="26"/>
  <c r="J2101" i="26"/>
  <c r="J2100" i="26"/>
  <c r="J2099" i="26"/>
  <c r="J2098" i="26"/>
  <c r="J2097" i="26"/>
  <c r="J2096" i="26"/>
  <c r="J2095" i="26"/>
  <c r="J2094" i="26"/>
  <c r="J2093" i="26"/>
  <c r="J2092" i="26"/>
  <c r="J2091" i="26"/>
  <c r="J2090" i="26"/>
  <c r="J2089" i="26"/>
  <c r="J2088" i="26"/>
  <c r="J2087" i="26"/>
  <c r="J2086" i="26"/>
  <c r="J2085" i="26"/>
  <c r="J2084" i="26"/>
  <c r="J2083" i="26"/>
  <c r="J2082" i="26"/>
  <c r="J2081" i="26"/>
  <c r="J2080" i="26"/>
  <c r="J2079" i="26"/>
  <c r="J2078" i="26"/>
  <c r="J2077" i="26"/>
  <c r="J2076" i="26"/>
  <c r="J2075" i="26"/>
  <c r="J2074" i="26"/>
  <c r="J2073" i="26"/>
  <c r="J2072" i="26"/>
  <c r="J2071" i="26"/>
  <c r="J2070" i="26"/>
  <c r="J2069" i="26"/>
  <c r="J2068" i="26"/>
  <c r="J2067" i="26"/>
  <c r="J2066" i="26"/>
  <c r="J2065" i="26"/>
  <c r="J2064" i="26"/>
  <c r="J2063" i="26"/>
  <c r="J2062" i="26"/>
  <c r="J2061" i="26"/>
  <c r="J2060" i="26"/>
  <c r="J2059" i="26"/>
  <c r="J2058" i="26"/>
  <c r="J2057" i="26"/>
  <c r="J2056" i="26"/>
  <c r="J2055" i="26"/>
  <c r="J2054" i="26"/>
  <c r="J2053" i="26"/>
  <c r="J2052" i="26"/>
  <c r="J2051" i="26"/>
  <c r="J2050" i="26"/>
  <c r="J2049" i="26"/>
  <c r="J2048" i="26"/>
  <c r="J2047" i="26"/>
  <c r="J2046" i="26"/>
  <c r="J2045" i="26"/>
  <c r="J2044" i="26"/>
  <c r="J2043" i="26"/>
  <c r="J2042" i="26"/>
  <c r="J2041" i="26"/>
  <c r="J2040" i="26"/>
  <c r="J2039" i="26"/>
  <c r="J2038" i="26"/>
  <c r="J2037" i="26"/>
  <c r="J2036" i="26"/>
  <c r="J2035" i="26"/>
  <c r="J2034" i="26"/>
  <c r="J2033" i="26"/>
  <c r="J2032" i="26"/>
  <c r="J2031" i="26"/>
  <c r="J2030" i="26"/>
  <c r="J2029" i="26"/>
  <c r="J2028" i="26"/>
  <c r="J2027" i="26"/>
  <c r="J2026" i="26"/>
  <c r="J2025" i="26"/>
  <c r="J2024" i="26"/>
  <c r="J2023" i="26"/>
  <c r="J2022" i="26"/>
  <c r="J2021" i="26"/>
  <c r="J2020" i="26"/>
  <c r="J2019" i="26"/>
  <c r="J2018" i="26"/>
  <c r="J2017" i="26"/>
  <c r="J2016" i="26"/>
  <c r="J2015" i="26"/>
  <c r="J2014" i="26"/>
  <c r="J2013" i="26"/>
  <c r="J2012" i="26"/>
  <c r="J2011" i="26"/>
  <c r="J2010" i="26"/>
  <c r="J2009" i="26"/>
  <c r="J2008" i="26"/>
  <c r="J2007" i="26"/>
  <c r="J2006" i="26"/>
  <c r="J2005" i="26"/>
  <c r="J2004" i="26"/>
  <c r="J2003" i="26"/>
  <c r="J2002" i="26"/>
  <c r="J2001" i="26"/>
  <c r="J2000" i="26"/>
  <c r="J1999" i="26"/>
  <c r="J1998" i="26"/>
  <c r="J1997" i="26"/>
  <c r="J1996" i="26"/>
  <c r="J1995" i="26"/>
  <c r="J1994" i="26"/>
  <c r="J1993" i="26"/>
  <c r="J1992" i="26"/>
  <c r="J1991" i="26"/>
  <c r="J1990" i="26"/>
  <c r="J1989" i="26"/>
  <c r="J1988" i="26"/>
  <c r="J1987" i="26"/>
  <c r="J1986" i="26"/>
  <c r="J1985" i="26"/>
  <c r="J1984" i="26"/>
  <c r="J1983" i="26"/>
  <c r="J1982" i="26"/>
  <c r="J1981" i="26"/>
  <c r="J1980" i="26"/>
  <c r="J1979" i="26"/>
  <c r="J1978" i="26"/>
  <c r="J1977" i="26"/>
  <c r="J1976" i="26"/>
  <c r="J1975" i="26"/>
  <c r="J1974" i="26"/>
  <c r="J1973" i="26"/>
  <c r="J1972" i="26"/>
  <c r="J1971" i="26"/>
  <c r="J1970" i="26"/>
  <c r="J1969" i="26"/>
  <c r="J1968" i="26"/>
  <c r="J1967" i="26"/>
  <c r="J1966" i="26"/>
  <c r="J1965" i="26"/>
  <c r="J1964" i="26"/>
  <c r="J1963" i="26"/>
  <c r="J1962" i="26"/>
  <c r="J1961" i="26"/>
  <c r="J1960" i="26"/>
  <c r="J1959" i="26"/>
  <c r="J1958" i="26"/>
  <c r="J1957" i="26"/>
  <c r="J1956" i="26"/>
  <c r="J1955" i="26"/>
  <c r="J1954" i="26"/>
  <c r="J1953" i="26"/>
  <c r="J1952" i="26"/>
  <c r="J1951" i="26"/>
  <c r="J1950" i="26"/>
  <c r="J1949" i="26"/>
  <c r="J1948" i="26"/>
  <c r="J1947" i="26"/>
  <c r="J1946" i="26"/>
  <c r="J1945" i="26"/>
  <c r="J1944" i="26"/>
  <c r="J1943" i="26"/>
  <c r="J1942" i="26"/>
  <c r="J1941" i="26"/>
  <c r="J1940" i="26"/>
  <c r="J1939" i="26"/>
  <c r="J1938" i="26"/>
  <c r="J1937" i="26"/>
  <c r="J1936" i="26"/>
  <c r="J1935" i="26"/>
  <c r="J1934" i="26"/>
  <c r="J1933" i="26"/>
  <c r="J1932" i="26"/>
  <c r="J1931" i="26"/>
  <c r="J1930" i="26"/>
  <c r="J1929" i="26"/>
  <c r="J1928" i="26"/>
  <c r="J1927" i="26"/>
  <c r="J1926" i="26"/>
  <c r="J1925" i="26"/>
  <c r="J1924" i="26"/>
  <c r="J1923" i="26"/>
  <c r="J1922" i="26"/>
  <c r="J1921" i="26"/>
  <c r="J1920" i="26"/>
  <c r="J1919" i="26"/>
  <c r="J1918" i="26"/>
  <c r="J1917" i="26"/>
  <c r="J1916" i="26"/>
  <c r="J1915" i="26"/>
  <c r="J1914" i="26"/>
  <c r="J1913" i="26"/>
  <c r="J1912" i="26"/>
  <c r="J1911" i="26"/>
  <c r="J1910" i="26"/>
  <c r="J1909" i="26"/>
  <c r="J1908" i="26"/>
  <c r="J1907" i="26"/>
  <c r="J1906" i="26"/>
  <c r="J1905" i="26"/>
  <c r="J1904" i="26"/>
  <c r="J1903" i="26"/>
  <c r="J1902" i="26"/>
  <c r="J1901" i="26"/>
  <c r="J1900" i="26"/>
  <c r="J1899" i="26"/>
  <c r="J1898" i="26"/>
  <c r="J1897" i="26"/>
  <c r="J1896" i="26"/>
  <c r="J1895" i="26"/>
  <c r="J1894" i="26"/>
  <c r="J1893" i="26"/>
  <c r="J1892" i="26"/>
  <c r="J1891" i="26"/>
  <c r="J1890" i="26"/>
  <c r="J1889" i="26"/>
  <c r="J1888" i="26"/>
  <c r="J1887" i="26"/>
  <c r="J1886" i="26"/>
  <c r="J1885" i="26"/>
  <c r="J1884" i="26"/>
  <c r="J1883" i="26"/>
  <c r="J1882" i="26"/>
  <c r="J1881" i="26"/>
  <c r="J1880" i="26"/>
  <c r="J1879" i="26"/>
  <c r="J1878" i="26"/>
  <c r="J1877" i="26"/>
  <c r="J1876" i="26"/>
  <c r="J1875" i="26"/>
  <c r="J1874" i="26"/>
  <c r="J1873" i="26"/>
  <c r="J1872" i="26"/>
  <c r="J1871" i="26"/>
  <c r="J1870" i="26"/>
  <c r="J1869" i="26"/>
  <c r="J1868" i="26"/>
  <c r="J1867" i="26"/>
  <c r="J1866" i="26"/>
  <c r="J1865" i="26"/>
  <c r="J1864" i="26"/>
  <c r="J1863" i="26"/>
  <c r="J1862" i="26"/>
  <c r="J1861" i="26"/>
  <c r="J1860" i="26"/>
  <c r="J1859" i="26"/>
  <c r="J1858" i="26"/>
  <c r="J1857" i="26"/>
  <c r="J1856" i="26"/>
  <c r="J1855" i="26"/>
  <c r="J1854" i="26"/>
  <c r="J1853" i="26"/>
  <c r="J1852" i="26"/>
  <c r="J1851" i="26"/>
  <c r="J1850" i="26"/>
  <c r="J1849" i="26"/>
  <c r="J1848" i="26"/>
  <c r="J1847" i="26"/>
  <c r="J1846" i="26"/>
  <c r="J1845" i="26"/>
  <c r="J1844" i="26"/>
  <c r="J1843" i="26"/>
  <c r="J1842" i="26"/>
  <c r="J1841" i="26"/>
  <c r="J1840" i="26"/>
  <c r="J1839" i="26"/>
  <c r="J1838" i="26"/>
  <c r="J1837" i="26"/>
  <c r="J1836" i="26"/>
  <c r="J1835" i="26"/>
  <c r="J1834" i="26"/>
  <c r="J1833" i="26"/>
  <c r="J1832" i="26"/>
  <c r="J1831" i="26"/>
  <c r="J1830" i="26"/>
  <c r="J1829" i="26"/>
  <c r="J1828" i="26"/>
  <c r="J1827" i="26"/>
  <c r="J1826" i="26"/>
  <c r="J1825" i="26"/>
  <c r="J1824" i="26"/>
  <c r="J1823" i="26"/>
  <c r="J1822" i="26"/>
  <c r="J1821" i="26"/>
  <c r="J1820" i="26"/>
  <c r="J1819" i="26"/>
  <c r="J1818" i="26"/>
  <c r="J1817" i="26"/>
  <c r="J1816" i="26"/>
  <c r="J1815" i="26"/>
  <c r="J1814" i="26"/>
  <c r="J1813" i="26"/>
  <c r="J1812" i="26"/>
  <c r="J1811" i="26"/>
  <c r="J1810" i="26"/>
  <c r="J1809" i="26"/>
  <c r="J1808" i="26"/>
  <c r="J1807" i="26"/>
  <c r="J1806" i="26"/>
  <c r="J1805" i="26"/>
  <c r="J1804" i="26"/>
  <c r="J1803" i="26"/>
  <c r="J1802" i="26"/>
  <c r="J1801" i="26"/>
  <c r="J1800" i="26"/>
  <c r="J1799" i="26"/>
  <c r="J1798" i="26"/>
  <c r="J1797" i="26"/>
  <c r="J1796" i="26"/>
  <c r="J1795" i="26"/>
  <c r="J1794" i="26"/>
  <c r="J1793" i="26"/>
  <c r="J1792" i="26"/>
  <c r="J1791" i="26"/>
  <c r="J1790" i="26"/>
  <c r="J1789" i="26"/>
  <c r="J1788" i="26"/>
  <c r="J1787" i="26"/>
  <c r="J1786" i="26"/>
  <c r="J1785" i="26"/>
  <c r="J1784" i="26"/>
  <c r="J1783" i="26"/>
  <c r="J1782" i="26"/>
  <c r="J1781" i="26"/>
  <c r="J1780" i="26"/>
  <c r="J1779" i="26"/>
  <c r="J1778" i="26"/>
  <c r="J1777" i="26"/>
  <c r="J1776" i="26"/>
  <c r="J1775" i="26"/>
  <c r="J1774" i="26"/>
  <c r="J1773" i="26"/>
  <c r="J1772" i="26"/>
  <c r="J1771" i="26"/>
  <c r="J1770" i="26"/>
  <c r="J1769" i="26"/>
  <c r="J1768" i="26"/>
  <c r="J1767" i="26"/>
  <c r="J1766" i="26"/>
  <c r="J1765" i="26"/>
  <c r="J1764" i="26"/>
  <c r="J1763" i="26"/>
  <c r="J1762" i="26"/>
  <c r="J1761" i="26"/>
  <c r="J1760" i="26"/>
  <c r="J1759" i="26"/>
  <c r="J1758" i="26"/>
  <c r="J1757" i="26"/>
  <c r="J1756" i="26"/>
  <c r="J1755" i="26"/>
  <c r="J1754" i="26"/>
  <c r="J1753" i="26"/>
  <c r="J1752" i="26"/>
  <c r="J1751" i="26"/>
  <c r="J1750" i="26"/>
  <c r="J1749" i="26"/>
  <c r="J1748" i="26"/>
  <c r="J1747" i="26"/>
  <c r="J1746" i="26"/>
  <c r="J1745" i="26"/>
  <c r="J1744" i="26"/>
  <c r="J1743" i="26"/>
  <c r="J1742" i="26"/>
  <c r="J1741" i="26"/>
  <c r="J1740" i="26"/>
  <c r="J1739" i="26"/>
  <c r="J1738" i="26"/>
  <c r="J1737" i="26"/>
  <c r="J1736" i="26"/>
  <c r="J1735" i="26"/>
  <c r="J1734" i="26"/>
  <c r="J1733" i="26"/>
  <c r="J1732" i="26"/>
  <c r="J1731" i="26"/>
  <c r="J1730" i="26"/>
  <c r="J1729" i="26"/>
  <c r="J1728" i="26"/>
  <c r="J1727" i="26"/>
  <c r="J1726" i="26"/>
  <c r="J1725" i="26"/>
  <c r="J1724" i="26"/>
  <c r="J1723" i="26"/>
  <c r="J1722" i="26"/>
  <c r="J1721" i="26"/>
  <c r="J1720" i="26"/>
  <c r="J1719" i="26"/>
  <c r="J1718" i="26"/>
  <c r="J1717" i="26"/>
  <c r="J1716" i="26"/>
  <c r="J1715" i="26"/>
  <c r="J1714" i="26"/>
  <c r="J1713" i="26"/>
  <c r="J1712" i="26"/>
  <c r="J1711" i="26"/>
  <c r="J1710" i="26"/>
  <c r="J1709" i="26"/>
  <c r="J1708" i="26"/>
  <c r="J1707" i="26"/>
  <c r="J1706" i="26"/>
  <c r="J1705" i="26"/>
  <c r="J1704" i="26"/>
  <c r="J1703" i="26"/>
  <c r="J1702" i="26"/>
  <c r="J1701" i="26"/>
  <c r="J1700" i="26"/>
  <c r="J1699" i="26"/>
  <c r="J1698" i="26"/>
  <c r="J1697" i="26"/>
  <c r="J1696" i="26"/>
  <c r="J1695" i="26"/>
  <c r="J1694" i="26"/>
  <c r="J1693" i="26"/>
  <c r="J1692" i="26"/>
  <c r="J1691" i="26"/>
  <c r="J1690" i="26"/>
  <c r="J1689" i="26"/>
  <c r="J1688" i="26"/>
  <c r="J1687" i="26"/>
  <c r="J1686" i="26"/>
  <c r="J1685" i="26"/>
  <c r="J1684" i="26"/>
  <c r="J1683" i="26"/>
  <c r="J1682" i="26"/>
  <c r="J1681" i="26"/>
  <c r="J1680" i="26"/>
  <c r="J1679" i="26"/>
  <c r="J1678" i="26"/>
  <c r="J1677" i="26"/>
  <c r="J1676" i="26"/>
  <c r="J1675" i="26"/>
  <c r="J1674" i="26"/>
  <c r="J1673" i="26"/>
  <c r="J1672" i="26"/>
  <c r="J1671" i="26"/>
  <c r="J1670" i="26"/>
  <c r="J1669" i="26"/>
  <c r="J1668" i="26"/>
  <c r="J1667" i="26"/>
  <c r="J1666" i="26"/>
  <c r="J1665" i="26"/>
  <c r="J1664" i="26"/>
  <c r="J1663" i="26"/>
  <c r="J1662" i="26"/>
  <c r="J1661" i="26"/>
  <c r="J1660" i="26"/>
  <c r="J1659" i="26"/>
  <c r="J1658" i="26"/>
  <c r="J1657" i="26"/>
  <c r="J1656" i="26"/>
  <c r="J1655" i="26"/>
  <c r="J1654" i="26"/>
  <c r="J1653" i="26"/>
  <c r="J1652" i="26"/>
  <c r="J1651" i="26"/>
  <c r="J1650" i="26"/>
  <c r="J1649" i="26"/>
  <c r="J1648" i="26"/>
  <c r="J1647" i="26"/>
  <c r="J1646" i="26"/>
  <c r="J1645" i="26"/>
  <c r="J1644" i="26"/>
  <c r="J1643" i="26"/>
  <c r="J1642" i="26"/>
  <c r="J1641" i="26"/>
  <c r="J1640" i="26"/>
  <c r="J1639" i="26"/>
  <c r="J1638" i="26"/>
  <c r="J1637" i="26"/>
  <c r="J1636" i="26"/>
  <c r="J1635" i="26"/>
  <c r="J1634" i="26"/>
  <c r="J1633" i="26"/>
  <c r="J1632" i="26"/>
  <c r="J1631" i="26"/>
  <c r="J1630" i="26"/>
  <c r="J1629" i="26"/>
  <c r="J1628" i="26"/>
  <c r="J1627" i="26"/>
  <c r="J1626" i="26"/>
  <c r="J1625" i="26"/>
  <c r="J1624" i="26"/>
  <c r="J1623" i="26"/>
  <c r="J1622" i="26"/>
  <c r="J1621" i="26"/>
  <c r="J1620" i="26"/>
  <c r="J1619" i="26"/>
  <c r="J1618" i="26"/>
  <c r="J1617" i="26"/>
  <c r="J1616" i="26"/>
  <c r="J1615" i="26"/>
  <c r="J1614" i="26"/>
  <c r="J1613" i="26"/>
  <c r="J1612" i="26"/>
  <c r="J1611" i="26"/>
  <c r="J1610" i="26"/>
  <c r="J1609" i="26"/>
  <c r="J1608" i="26"/>
  <c r="J1607" i="26"/>
  <c r="J1606" i="26"/>
  <c r="J1605" i="26"/>
  <c r="J1604" i="26"/>
  <c r="J1603" i="26"/>
  <c r="J1602" i="26"/>
  <c r="J1601" i="26"/>
  <c r="J1600" i="26"/>
  <c r="J1599" i="26"/>
  <c r="J1598" i="26"/>
  <c r="J1597" i="26"/>
  <c r="J1596" i="26"/>
  <c r="J1595" i="26"/>
  <c r="J1594" i="26"/>
  <c r="J1593" i="26"/>
  <c r="J1592" i="26"/>
  <c r="J1591" i="26"/>
  <c r="J1590" i="26"/>
  <c r="J1589" i="26"/>
  <c r="J1588" i="26"/>
  <c r="J1587" i="26"/>
  <c r="J1586" i="26"/>
  <c r="J1585" i="26"/>
  <c r="J1584" i="26"/>
  <c r="J1583" i="26"/>
  <c r="J1582" i="26"/>
  <c r="J1581" i="26"/>
  <c r="J1580" i="26"/>
  <c r="J1579" i="26"/>
  <c r="J1578" i="26"/>
  <c r="J1577" i="26"/>
  <c r="J1576" i="26"/>
  <c r="J1575" i="26"/>
  <c r="J1574" i="26"/>
  <c r="J1573" i="26"/>
  <c r="J1572" i="26"/>
  <c r="J1571" i="26"/>
  <c r="J1570" i="26"/>
  <c r="J1569" i="26"/>
  <c r="J1568" i="26"/>
  <c r="J1567" i="26"/>
  <c r="J1566" i="26"/>
  <c r="J1565" i="26"/>
  <c r="J1564" i="26"/>
  <c r="J1563" i="26"/>
  <c r="J1562" i="26"/>
  <c r="J1561" i="26"/>
  <c r="J1560" i="26"/>
  <c r="J1559" i="26"/>
  <c r="J1558" i="26"/>
  <c r="J1557" i="26"/>
  <c r="J1556" i="26"/>
  <c r="J1555" i="26"/>
  <c r="J1554" i="26"/>
  <c r="J1553" i="26"/>
  <c r="J1552" i="26"/>
  <c r="J1551" i="26"/>
  <c r="J1550" i="26"/>
  <c r="J1549" i="26"/>
  <c r="J1548" i="26"/>
  <c r="J1547" i="26"/>
  <c r="J1546" i="26"/>
  <c r="J1545" i="26"/>
  <c r="J1544" i="26"/>
  <c r="J1543" i="26"/>
  <c r="J1542" i="26"/>
  <c r="J1541" i="26"/>
  <c r="J1540" i="26"/>
  <c r="J1539" i="26"/>
  <c r="J1538" i="26"/>
  <c r="J1537" i="26"/>
  <c r="J1536" i="26"/>
  <c r="J1535" i="26"/>
  <c r="J1534" i="26"/>
  <c r="J1533" i="26"/>
  <c r="J1532" i="26"/>
  <c r="J1531" i="26"/>
  <c r="J1530" i="26"/>
  <c r="J1529" i="26"/>
  <c r="J1528" i="26"/>
  <c r="J1527" i="26"/>
  <c r="J1526" i="26"/>
  <c r="J1525" i="26"/>
  <c r="J1524" i="26"/>
  <c r="J1523" i="26"/>
  <c r="J1522" i="26"/>
  <c r="J1521" i="26"/>
  <c r="J1520" i="26"/>
  <c r="J1519" i="26"/>
  <c r="J1518" i="26"/>
  <c r="J1517" i="26"/>
  <c r="J1516" i="26"/>
  <c r="J1515" i="26"/>
  <c r="J1514" i="26"/>
  <c r="J1513" i="26"/>
  <c r="J1512" i="26"/>
  <c r="J1511" i="26"/>
  <c r="J1510" i="26"/>
  <c r="J1509" i="26"/>
  <c r="J1508" i="26"/>
  <c r="J1507" i="26"/>
  <c r="J1506" i="26"/>
  <c r="J1505" i="26"/>
  <c r="J1504" i="26"/>
  <c r="J1503" i="26"/>
  <c r="J1502" i="26"/>
  <c r="J1501" i="26"/>
  <c r="J1500" i="26"/>
  <c r="J1499" i="26"/>
  <c r="J1498" i="26"/>
  <c r="J1497" i="26"/>
  <c r="J1496" i="26"/>
  <c r="J1495" i="26"/>
  <c r="J1494" i="26"/>
  <c r="J1493" i="26"/>
  <c r="J1492" i="26"/>
  <c r="J1491" i="26"/>
  <c r="J1490" i="26"/>
  <c r="J1489" i="26"/>
  <c r="J1488" i="26"/>
  <c r="J1487" i="26"/>
  <c r="J1486" i="26"/>
  <c r="J1485" i="26"/>
  <c r="J1484" i="26"/>
  <c r="J1483" i="26"/>
  <c r="J1482" i="26"/>
  <c r="J1481" i="26"/>
  <c r="J1480" i="26"/>
  <c r="J1479" i="26"/>
  <c r="J1478" i="26"/>
  <c r="J1477" i="26"/>
  <c r="J1476" i="26"/>
  <c r="J1475" i="26"/>
  <c r="J1474" i="26"/>
  <c r="J1473" i="26"/>
  <c r="J1472" i="26"/>
  <c r="J1471" i="26"/>
  <c r="J1470" i="26"/>
  <c r="J1469" i="26"/>
  <c r="J1468" i="26"/>
  <c r="J1467" i="26"/>
  <c r="J1466" i="26"/>
  <c r="J1465" i="26"/>
  <c r="J1464" i="26"/>
  <c r="J1463" i="26"/>
  <c r="J1462" i="26"/>
  <c r="J1461" i="26"/>
  <c r="J1460" i="26"/>
  <c r="J1459" i="26"/>
  <c r="J1458" i="26"/>
  <c r="J1457" i="26"/>
  <c r="J1456" i="26"/>
  <c r="J1455" i="26"/>
  <c r="J1454" i="26"/>
  <c r="J1453" i="26"/>
  <c r="J1452" i="26"/>
  <c r="J1451" i="26"/>
  <c r="J1450" i="26"/>
  <c r="J1449" i="26"/>
  <c r="J1448" i="26"/>
  <c r="J1447" i="26"/>
  <c r="J1446" i="26"/>
  <c r="J1445" i="26"/>
  <c r="J1444" i="26"/>
  <c r="J1443" i="26"/>
  <c r="J1442" i="26"/>
  <c r="J1441" i="26"/>
  <c r="J1440" i="26"/>
  <c r="J1439" i="26"/>
  <c r="J1438" i="26"/>
  <c r="J1437" i="26"/>
  <c r="J1436" i="26"/>
  <c r="J1435" i="26"/>
  <c r="J1434" i="26"/>
  <c r="J1433" i="26"/>
  <c r="J1432" i="26"/>
  <c r="J1431" i="26"/>
  <c r="J1430" i="26"/>
  <c r="J1429" i="26"/>
  <c r="J1428" i="26"/>
  <c r="J1427" i="26"/>
  <c r="J1426" i="26"/>
  <c r="J1425" i="26"/>
  <c r="J1424" i="26"/>
  <c r="J1423" i="26"/>
  <c r="J1422" i="26"/>
  <c r="J1421" i="26"/>
  <c r="J1420" i="26"/>
  <c r="J1419" i="26"/>
  <c r="J1418" i="26"/>
  <c r="J1417" i="26"/>
  <c r="J1416" i="26"/>
  <c r="J1415" i="26"/>
  <c r="J1414" i="26"/>
  <c r="J1413" i="26"/>
  <c r="J1412" i="26"/>
  <c r="J1411" i="26"/>
  <c r="J1410" i="26"/>
  <c r="J1409" i="26"/>
  <c r="J1408" i="26"/>
  <c r="J1407" i="26"/>
  <c r="J1406" i="26"/>
  <c r="J1405" i="26"/>
  <c r="J1404" i="26"/>
  <c r="J1403" i="26"/>
  <c r="J1402" i="26"/>
  <c r="J1401" i="26"/>
  <c r="J1400" i="26"/>
  <c r="J1399" i="26"/>
  <c r="J1398" i="26"/>
  <c r="J1397" i="26"/>
  <c r="J1396" i="26"/>
  <c r="J1395" i="26"/>
  <c r="J1394" i="26"/>
  <c r="J1393" i="26"/>
  <c r="J1392" i="26"/>
  <c r="J1391" i="26"/>
  <c r="J1390" i="26"/>
  <c r="J1389" i="26"/>
  <c r="J1388" i="26"/>
  <c r="J1387" i="26"/>
  <c r="J1386" i="26"/>
  <c r="J1385" i="26"/>
  <c r="J1384" i="26"/>
  <c r="J1383" i="26"/>
  <c r="J1382" i="26"/>
  <c r="J1381" i="26"/>
  <c r="J1380" i="26"/>
  <c r="J1379" i="26"/>
  <c r="J1378" i="26"/>
  <c r="J1377" i="26"/>
  <c r="J1376" i="26"/>
  <c r="J1375" i="26"/>
  <c r="J1374" i="26"/>
  <c r="J1373" i="26"/>
  <c r="J1372" i="26"/>
  <c r="J1371" i="26"/>
  <c r="J1370" i="26"/>
  <c r="J1369" i="26"/>
  <c r="J1368" i="26"/>
  <c r="J1367" i="26"/>
  <c r="J1366" i="26"/>
  <c r="J1365" i="26"/>
  <c r="J1364" i="26"/>
  <c r="J1363" i="26"/>
  <c r="J1362" i="26"/>
  <c r="J1361" i="26"/>
  <c r="J1360" i="26"/>
  <c r="J1359" i="26"/>
  <c r="J1358" i="26"/>
  <c r="J1357" i="26"/>
  <c r="J1356" i="26"/>
  <c r="J1355" i="26"/>
  <c r="J1354" i="26"/>
  <c r="J1353" i="26"/>
  <c r="J1352" i="26"/>
  <c r="J1351" i="26"/>
  <c r="J1350" i="26"/>
  <c r="J1349" i="26"/>
  <c r="J1348" i="26"/>
  <c r="J1347" i="26"/>
  <c r="J1346" i="26"/>
  <c r="J1345" i="26"/>
  <c r="J1344" i="26"/>
  <c r="J1343" i="26"/>
  <c r="J1342" i="26"/>
  <c r="J1341" i="26"/>
  <c r="J1340" i="26"/>
  <c r="J1339" i="26"/>
  <c r="J1338" i="26"/>
  <c r="J1337" i="26"/>
  <c r="J1336" i="26"/>
  <c r="J1335" i="26"/>
  <c r="J1334" i="26"/>
  <c r="J1333" i="26"/>
  <c r="J1332" i="26"/>
  <c r="J1331" i="26"/>
  <c r="J1330" i="26"/>
  <c r="J1329" i="26"/>
  <c r="J1328" i="26"/>
  <c r="J1327" i="26"/>
  <c r="J1326" i="26"/>
  <c r="J1325" i="26"/>
  <c r="J1324" i="26"/>
  <c r="J1323" i="26"/>
  <c r="J1322" i="26"/>
  <c r="J1321" i="26"/>
  <c r="J1320" i="26"/>
  <c r="J1319" i="26"/>
  <c r="J1318" i="26"/>
  <c r="J1317" i="26"/>
  <c r="J1316" i="26"/>
  <c r="J1315" i="26"/>
  <c r="J1314" i="26"/>
  <c r="J1313" i="26"/>
  <c r="J1312" i="26"/>
  <c r="J1311" i="26"/>
  <c r="J1310" i="26"/>
  <c r="J1309" i="26"/>
  <c r="J1308" i="26"/>
  <c r="J1307" i="26"/>
  <c r="J1306" i="26"/>
  <c r="J1305" i="26"/>
  <c r="J1304" i="26"/>
  <c r="J1303" i="26"/>
  <c r="J1302" i="26"/>
  <c r="J1301" i="26"/>
  <c r="J1300" i="26"/>
  <c r="J1299" i="26"/>
  <c r="J1298" i="26"/>
  <c r="J1297" i="26"/>
  <c r="J1296" i="26"/>
  <c r="J1295" i="26"/>
  <c r="J1294" i="26"/>
  <c r="J1293" i="26"/>
  <c r="J1292" i="26"/>
  <c r="J1291" i="26"/>
  <c r="J1290" i="26"/>
  <c r="J1289" i="26"/>
  <c r="J1288" i="26"/>
  <c r="J1287" i="26"/>
  <c r="J1286" i="26"/>
  <c r="J1285" i="26"/>
  <c r="J1284" i="26"/>
  <c r="J1283" i="26"/>
  <c r="J1282" i="26"/>
  <c r="J1281" i="26"/>
  <c r="J1280" i="26"/>
  <c r="J1279" i="26"/>
  <c r="J1278" i="26"/>
  <c r="J1277" i="26"/>
  <c r="J1276" i="26"/>
  <c r="J1275" i="26"/>
  <c r="J1274" i="26"/>
  <c r="J1273" i="26"/>
  <c r="J1272" i="26"/>
  <c r="J1271" i="26"/>
  <c r="J1270" i="26"/>
  <c r="J1269" i="26"/>
  <c r="J1268" i="26"/>
  <c r="J1267" i="26"/>
  <c r="J1266" i="26"/>
  <c r="J1265" i="26"/>
  <c r="J1264" i="26"/>
  <c r="J1263" i="26"/>
  <c r="J1262" i="26"/>
  <c r="J1261" i="26"/>
  <c r="J1260" i="26"/>
  <c r="J1259" i="26"/>
  <c r="J1258" i="26"/>
  <c r="J1257" i="26"/>
  <c r="J1256" i="26"/>
  <c r="J1255" i="26"/>
  <c r="J1254" i="26"/>
  <c r="J1253" i="26"/>
  <c r="J1252" i="26"/>
  <c r="J1251" i="26"/>
  <c r="J1250" i="26"/>
  <c r="J1249" i="26"/>
  <c r="J1248" i="26"/>
  <c r="J1247" i="26"/>
  <c r="J1246" i="26"/>
  <c r="J1245" i="26"/>
  <c r="J1244" i="26"/>
  <c r="J1243" i="26"/>
  <c r="J1242" i="26"/>
  <c r="J1241" i="26"/>
  <c r="J1240" i="26"/>
  <c r="J1239" i="26"/>
  <c r="J1238" i="26"/>
  <c r="J1237" i="26"/>
  <c r="J1236" i="26"/>
  <c r="J1235" i="26"/>
  <c r="J1234" i="26"/>
  <c r="J1233" i="26"/>
  <c r="J1232" i="26"/>
  <c r="J1231" i="26"/>
  <c r="J1230" i="26"/>
  <c r="J1229" i="26"/>
  <c r="J1228" i="26"/>
  <c r="J1227" i="26"/>
  <c r="J1226" i="26"/>
  <c r="J1225" i="26"/>
  <c r="J1224" i="26"/>
  <c r="J1223" i="26"/>
  <c r="J1222" i="26"/>
  <c r="J1221" i="26"/>
  <c r="J1220" i="26"/>
  <c r="J1219" i="26"/>
  <c r="J1218" i="26"/>
  <c r="J1217" i="26"/>
  <c r="J1216" i="26"/>
  <c r="J1215" i="26"/>
  <c r="J1214" i="26"/>
  <c r="J1213" i="26"/>
  <c r="J1212" i="26"/>
  <c r="J1211" i="26"/>
  <c r="J1210" i="26"/>
  <c r="J1209" i="26"/>
  <c r="J1208" i="26"/>
  <c r="J1207" i="26"/>
  <c r="J1206" i="26"/>
  <c r="J1205" i="26"/>
  <c r="J1204" i="26"/>
  <c r="J1203" i="26"/>
  <c r="J1202" i="26"/>
  <c r="J1201" i="26"/>
  <c r="J1200" i="26"/>
  <c r="J1199" i="26"/>
  <c r="J1198" i="26"/>
  <c r="J1197" i="26"/>
  <c r="J1196" i="26"/>
  <c r="J1195" i="26"/>
  <c r="J1194" i="26"/>
  <c r="J1193" i="26"/>
  <c r="J1192" i="26"/>
  <c r="J1191" i="26"/>
  <c r="J1190" i="26"/>
  <c r="J1189" i="26"/>
  <c r="J1188" i="26"/>
  <c r="J1187" i="26"/>
  <c r="J1186" i="26"/>
  <c r="J1185" i="26"/>
  <c r="J1184" i="26"/>
  <c r="J1183" i="26"/>
  <c r="J1182" i="26"/>
  <c r="J1181" i="26"/>
  <c r="J1180" i="26"/>
  <c r="J1179" i="26"/>
  <c r="J1178" i="26"/>
  <c r="J1177" i="26"/>
  <c r="J1176" i="26"/>
  <c r="J1175" i="26"/>
  <c r="J1174" i="26"/>
  <c r="J1173" i="26"/>
  <c r="J1172" i="26"/>
  <c r="J1171" i="26"/>
  <c r="J1170" i="26"/>
  <c r="J1169" i="26"/>
  <c r="J1168" i="26"/>
  <c r="J1167" i="26"/>
  <c r="J1166" i="26"/>
  <c r="J1165" i="26"/>
  <c r="J1164" i="26"/>
  <c r="J1163" i="26"/>
  <c r="J1162" i="26"/>
  <c r="J1161" i="26"/>
  <c r="J1160" i="26"/>
  <c r="J1159" i="26"/>
  <c r="J1158" i="26"/>
  <c r="J1157" i="26"/>
  <c r="J1156" i="26"/>
  <c r="J1155" i="26"/>
  <c r="J1154" i="26"/>
  <c r="J1153" i="26"/>
  <c r="J1152" i="26"/>
  <c r="J1151" i="26"/>
  <c r="J1150" i="26"/>
  <c r="J1149" i="26"/>
  <c r="J1148" i="26"/>
  <c r="J1147" i="26"/>
  <c r="J1146" i="26"/>
  <c r="J1145" i="26"/>
  <c r="J1144" i="26"/>
  <c r="J1143" i="26"/>
  <c r="J1142" i="26"/>
  <c r="J1141" i="26"/>
  <c r="J1140" i="26"/>
  <c r="J1139" i="26"/>
  <c r="J1138" i="26"/>
  <c r="J1137" i="26"/>
  <c r="J1136" i="26"/>
  <c r="J1135" i="26"/>
  <c r="J1134" i="26"/>
  <c r="J1133" i="26"/>
  <c r="J1132" i="26"/>
  <c r="J1131" i="26"/>
  <c r="J1130" i="26"/>
  <c r="J1129" i="26"/>
  <c r="J1128" i="26"/>
  <c r="J1127" i="26"/>
  <c r="J1126" i="26"/>
  <c r="J1125" i="26"/>
  <c r="J1124" i="26"/>
  <c r="J1123" i="26"/>
  <c r="J1122" i="26"/>
  <c r="J1121" i="26"/>
  <c r="J1120" i="26"/>
  <c r="J1119" i="26"/>
  <c r="J1118" i="26"/>
  <c r="J1117" i="26"/>
  <c r="J1116" i="26"/>
  <c r="J1115" i="26"/>
  <c r="J1114" i="26"/>
  <c r="J1113" i="26"/>
  <c r="J1112" i="26"/>
  <c r="J1111" i="26"/>
  <c r="J1110" i="26"/>
  <c r="J1109" i="26"/>
  <c r="J1108" i="26"/>
  <c r="J1107" i="26"/>
  <c r="J1106" i="26"/>
  <c r="J1105" i="26"/>
  <c r="J1104" i="26"/>
  <c r="J1103" i="26"/>
  <c r="J1102" i="26"/>
  <c r="J1101" i="26"/>
  <c r="J1100" i="26"/>
  <c r="J1099" i="26"/>
  <c r="J1098" i="26"/>
  <c r="J1097" i="26"/>
  <c r="J1096" i="26"/>
  <c r="J1095" i="26"/>
  <c r="J1094" i="26"/>
  <c r="J1093" i="26"/>
  <c r="J1092" i="26"/>
  <c r="J1091" i="26"/>
  <c r="J1090" i="26"/>
  <c r="J1089" i="26"/>
  <c r="J1088" i="26"/>
  <c r="J1087" i="26"/>
  <c r="J1086" i="26"/>
  <c r="J1085" i="26"/>
  <c r="J1084" i="26"/>
  <c r="J1083" i="26"/>
  <c r="J1082" i="26"/>
  <c r="J1081" i="26"/>
  <c r="J1080" i="26"/>
  <c r="J1079" i="26"/>
  <c r="J1078" i="26"/>
  <c r="J1077" i="26"/>
  <c r="J1076" i="26"/>
  <c r="J1075" i="26"/>
  <c r="J1074" i="26"/>
  <c r="J1073" i="26"/>
  <c r="J1072" i="26"/>
  <c r="J1071" i="26"/>
  <c r="J1070" i="26"/>
  <c r="J1069" i="26"/>
  <c r="J1068" i="26"/>
  <c r="J1067" i="26"/>
  <c r="J1066" i="26"/>
  <c r="J1065" i="26"/>
  <c r="J1064" i="26"/>
  <c r="J1063" i="26"/>
  <c r="J1062" i="26"/>
  <c r="J1061" i="26"/>
  <c r="J1060" i="26"/>
  <c r="J1059" i="26"/>
  <c r="J1058" i="26"/>
  <c r="J1057" i="26"/>
  <c r="J1056" i="26"/>
  <c r="J1055" i="26"/>
  <c r="J1054" i="26"/>
  <c r="J1053" i="26"/>
  <c r="J1052" i="26"/>
  <c r="J1051" i="26"/>
  <c r="J1050" i="26"/>
  <c r="J1049" i="26"/>
  <c r="J1048" i="26"/>
  <c r="J1047" i="26"/>
  <c r="J1046" i="26"/>
  <c r="J1045" i="26"/>
  <c r="J1044" i="26"/>
  <c r="J1043" i="26"/>
  <c r="J1042" i="26"/>
  <c r="J1041" i="26"/>
  <c r="J1040" i="26"/>
  <c r="J1039" i="26"/>
  <c r="J1038" i="26"/>
  <c r="J1037" i="26"/>
  <c r="J1036" i="26"/>
  <c r="J1035" i="26"/>
  <c r="J1034" i="26"/>
  <c r="J1033" i="26"/>
  <c r="J1032" i="26"/>
  <c r="J1031" i="26"/>
  <c r="J1030" i="26"/>
  <c r="J1029" i="26"/>
  <c r="J1028" i="26"/>
  <c r="J1027" i="26"/>
  <c r="J1026" i="26"/>
  <c r="J1025" i="26"/>
  <c r="J1024" i="26"/>
  <c r="J1023" i="26"/>
  <c r="J1022" i="26"/>
  <c r="J1021" i="26"/>
  <c r="J1020" i="26"/>
  <c r="J1019" i="26"/>
  <c r="J1018" i="26"/>
  <c r="J1017" i="26"/>
  <c r="J1016" i="26"/>
  <c r="J1015" i="26"/>
  <c r="J1014" i="26"/>
  <c r="J1013" i="26"/>
  <c r="J1012" i="26"/>
  <c r="J1011" i="26"/>
  <c r="J1010" i="26"/>
  <c r="J1009" i="26"/>
  <c r="J1008" i="26"/>
  <c r="J1007" i="26"/>
  <c r="J1006" i="26"/>
  <c r="J1005" i="26"/>
  <c r="J1004" i="26"/>
  <c r="J1003" i="26"/>
  <c r="J1002" i="26"/>
  <c r="J1001" i="26"/>
  <c r="J1000" i="26"/>
  <c r="J999" i="26"/>
  <c r="J998" i="26"/>
  <c r="J997" i="26"/>
  <c r="J996" i="26"/>
  <c r="J995" i="26"/>
  <c r="J994" i="26"/>
  <c r="J993" i="26"/>
  <c r="J992" i="26"/>
  <c r="J991" i="26"/>
  <c r="J990" i="26"/>
  <c r="J989" i="26"/>
  <c r="J988" i="26"/>
  <c r="J987" i="26"/>
  <c r="J986" i="26"/>
  <c r="J985" i="26"/>
  <c r="J984" i="26"/>
  <c r="J983" i="26"/>
  <c r="J982" i="26"/>
  <c r="J981" i="26"/>
  <c r="J980" i="26"/>
  <c r="J979" i="26"/>
  <c r="J978" i="26"/>
  <c r="J977" i="26"/>
  <c r="J976" i="26"/>
  <c r="J975" i="26"/>
  <c r="J974" i="26"/>
  <c r="J973" i="26"/>
  <c r="J972" i="26"/>
  <c r="J971" i="26"/>
  <c r="J970" i="26"/>
  <c r="J969" i="26"/>
  <c r="J968" i="26"/>
  <c r="J967" i="26"/>
  <c r="J966" i="26"/>
  <c r="J965" i="26"/>
  <c r="J964" i="26"/>
  <c r="J963" i="26"/>
  <c r="J962" i="26"/>
  <c r="J961" i="26"/>
  <c r="J960" i="26"/>
  <c r="J959" i="26"/>
  <c r="J958" i="26"/>
  <c r="J957" i="26"/>
  <c r="J956" i="26"/>
  <c r="J955" i="26"/>
  <c r="J954" i="26"/>
  <c r="J953" i="26"/>
  <c r="J952" i="26"/>
  <c r="J951" i="26"/>
  <c r="J950" i="26"/>
  <c r="J949" i="26"/>
  <c r="J948" i="26"/>
  <c r="J947" i="26"/>
  <c r="J946" i="26"/>
  <c r="J945" i="26"/>
  <c r="J944" i="26"/>
  <c r="J943" i="26"/>
  <c r="J942" i="26"/>
  <c r="J941" i="26"/>
  <c r="J940" i="26"/>
  <c r="J939" i="26"/>
  <c r="J938" i="26"/>
  <c r="J937" i="26"/>
  <c r="J936" i="26"/>
  <c r="J935" i="26"/>
  <c r="J934" i="26"/>
  <c r="J933" i="26"/>
  <c r="J932" i="26"/>
  <c r="J931" i="26"/>
  <c r="J930" i="26"/>
  <c r="J929" i="26"/>
  <c r="J928" i="26"/>
  <c r="J927" i="26"/>
  <c r="J926" i="26"/>
  <c r="J925" i="26"/>
  <c r="J924" i="26"/>
  <c r="J923" i="26"/>
  <c r="J922" i="26"/>
  <c r="J921" i="26"/>
  <c r="J920" i="26"/>
  <c r="J919" i="26"/>
  <c r="J918" i="26"/>
  <c r="J917" i="26"/>
  <c r="J916" i="26"/>
  <c r="J915" i="26"/>
  <c r="J914" i="26"/>
  <c r="J913" i="26"/>
  <c r="J912" i="26"/>
  <c r="J911" i="26"/>
  <c r="J910" i="26"/>
  <c r="J909" i="26"/>
  <c r="J908" i="26"/>
  <c r="J907" i="26"/>
  <c r="J906" i="26"/>
  <c r="J905" i="26"/>
  <c r="J904" i="26"/>
  <c r="J903" i="26"/>
  <c r="J902" i="26"/>
  <c r="J901" i="26"/>
  <c r="J900" i="26"/>
  <c r="J899" i="26"/>
  <c r="J898" i="26"/>
  <c r="J897" i="26"/>
  <c r="J896" i="26"/>
  <c r="J895" i="26"/>
  <c r="J894" i="26"/>
  <c r="J893" i="26"/>
  <c r="J892" i="26"/>
  <c r="J891" i="26"/>
  <c r="J890" i="26"/>
  <c r="J889" i="26"/>
  <c r="J888" i="26"/>
  <c r="J887" i="26"/>
  <c r="J886" i="26"/>
  <c r="J885" i="26"/>
  <c r="J884" i="26"/>
  <c r="J883" i="26"/>
  <c r="J882" i="26"/>
  <c r="J881" i="26"/>
  <c r="J880" i="26"/>
  <c r="J879" i="26"/>
  <c r="J878" i="26"/>
  <c r="J877" i="26"/>
  <c r="J876" i="26"/>
  <c r="J875" i="26"/>
  <c r="J874" i="26"/>
  <c r="J873" i="26"/>
  <c r="J872" i="26"/>
  <c r="J871" i="26"/>
  <c r="J870" i="26"/>
  <c r="J869" i="26"/>
  <c r="J868" i="26"/>
  <c r="J867" i="26"/>
  <c r="J866" i="26"/>
  <c r="J865" i="26"/>
  <c r="J864" i="26"/>
  <c r="J863" i="26"/>
  <c r="J862" i="26"/>
  <c r="J861" i="26"/>
  <c r="J860" i="26"/>
  <c r="J859" i="26"/>
  <c r="J858" i="26"/>
  <c r="J857" i="26"/>
  <c r="J856" i="26"/>
  <c r="J855" i="26"/>
  <c r="J854" i="26"/>
  <c r="J853" i="26"/>
  <c r="J852" i="26"/>
  <c r="J851" i="26"/>
  <c r="J850" i="26"/>
  <c r="J849" i="26"/>
  <c r="J848" i="26"/>
  <c r="J847" i="26"/>
  <c r="J846" i="26"/>
  <c r="J845" i="26"/>
  <c r="J844" i="26"/>
  <c r="J843" i="26"/>
  <c r="J842" i="26"/>
  <c r="J841" i="26"/>
  <c r="J840" i="26"/>
  <c r="J839" i="26"/>
  <c r="J838" i="26"/>
  <c r="J837" i="26"/>
  <c r="J836" i="26"/>
  <c r="J835" i="26"/>
  <c r="J834" i="26"/>
  <c r="J833" i="26"/>
  <c r="J832" i="26"/>
  <c r="J831" i="26"/>
  <c r="J830" i="26"/>
  <c r="J829" i="26"/>
  <c r="J828" i="26"/>
  <c r="J827" i="26"/>
  <c r="J826" i="26"/>
  <c r="J825" i="26"/>
  <c r="J824" i="26"/>
  <c r="J823" i="26"/>
  <c r="J822" i="26"/>
  <c r="J821" i="26"/>
  <c r="J820" i="26"/>
  <c r="J819" i="26"/>
  <c r="J818" i="26"/>
  <c r="J817" i="26"/>
  <c r="J816" i="26"/>
  <c r="J815" i="26"/>
  <c r="J814" i="26"/>
  <c r="J813" i="26"/>
  <c r="J812" i="26"/>
  <c r="J811" i="26"/>
  <c r="J810" i="26"/>
  <c r="J809" i="26"/>
  <c r="J808" i="26"/>
  <c r="J807" i="26"/>
  <c r="J806" i="26"/>
  <c r="J805" i="26"/>
  <c r="J804" i="26"/>
  <c r="J803" i="26"/>
  <c r="J802" i="26"/>
  <c r="J801" i="26"/>
  <c r="J800" i="26"/>
  <c r="J799" i="26"/>
  <c r="J798" i="26"/>
  <c r="J797" i="26"/>
  <c r="J796" i="26"/>
  <c r="J795" i="26"/>
  <c r="J794" i="26"/>
  <c r="J793" i="26"/>
  <c r="J792" i="26"/>
  <c r="J791" i="26"/>
  <c r="J790" i="26"/>
  <c r="J789" i="26"/>
  <c r="J788" i="26"/>
  <c r="J787" i="26"/>
  <c r="J786" i="26"/>
  <c r="J785" i="26"/>
  <c r="J784" i="26"/>
  <c r="J783" i="26"/>
  <c r="J782" i="26"/>
  <c r="J781" i="26"/>
  <c r="J780" i="26"/>
  <c r="J779" i="26"/>
  <c r="J778" i="26"/>
  <c r="J777" i="26"/>
  <c r="J776" i="26"/>
  <c r="J775" i="26"/>
  <c r="J774" i="26"/>
  <c r="J773" i="26"/>
  <c r="J772" i="26"/>
  <c r="J771" i="26"/>
  <c r="J770" i="26"/>
  <c r="J769" i="26"/>
  <c r="J768" i="26"/>
  <c r="J767" i="26"/>
  <c r="J766" i="26"/>
  <c r="J765" i="26"/>
  <c r="J764" i="26"/>
  <c r="J763" i="26"/>
  <c r="J762" i="26"/>
  <c r="J761" i="26"/>
  <c r="J760" i="26"/>
  <c r="J759" i="26"/>
  <c r="J758" i="26"/>
  <c r="J757" i="26"/>
  <c r="J756" i="26"/>
  <c r="J755" i="26"/>
  <c r="J754" i="26"/>
  <c r="J753" i="26"/>
  <c r="J752" i="26"/>
  <c r="J751" i="26"/>
  <c r="J750" i="26"/>
  <c r="J749" i="26"/>
  <c r="J748" i="26"/>
  <c r="J747" i="26"/>
  <c r="J746" i="26"/>
  <c r="J745" i="26"/>
  <c r="J744" i="26"/>
  <c r="J743" i="26"/>
  <c r="J742" i="26"/>
  <c r="J741" i="26"/>
  <c r="J740" i="26"/>
  <c r="J739" i="26"/>
  <c r="J738" i="26"/>
  <c r="J737" i="26"/>
  <c r="J736" i="26"/>
  <c r="J735" i="26"/>
  <c r="J734" i="26"/>
  <c r="J733" i="26"/>
  <c r="J732" i="26"/>
  <c r="J731" i="26"/>
  <c r="J730" i="26"/>
  <c r="J729" i="26"/>
  <c r="J728" i="26"/>
  <c r="J727" i="26"/>
  <c r="J726" i="26"/>
  <c r="J725" i="26"/>
  <c r="J724" i="26"/>
  <c r="J723" i="26"/>
  <c r="J722" i="26"/>
  <c r="J721" i="26"/>
  <c r="J720" i="26"/>
  <c r="J719" i="26"/>
  <c r="J718" i="26"/>
  <c r="J717" i="26"/>
  <c r="J716" i="26"/>
  <c r="J715" i="26"/>
  <c r="J714" i="26"/>
  <c r="J713" i="26"/>
  <c r="J712" i="26"/>
  <c r="J711" i="26"/>
  <c r="J710" i="26"/>
  <c r="J709" i="26"/>
  <c r="J708" i="26"/>
  <c r="J707" i="26"/>
  <c r="J706" i="26"/>
  <c r="J705" i="26"/>
  <c r="J704" i="26"/>
  <c r="J703" i="26"/>
  <c r="J702" i="26"/>
  <c r="J701" i="26"/>
  <c r="J700" i="26"/>
  <c r="J699" i="26"/>
  <c r="J698" i="26"/>
  <c r="J697" i="26"/>
  <c r="J696" i="26"/>
  <c r="J695" i="26"/>
  <c r="J694" i="26"/>
  <c r="J693" i="26"/>
  <c r="J692" i="26"/>
  <c r="J691" i="26"/>
  <c r="J690" i="26"/>
  <c r="J689" i="26"/>
  <c r="J688" i="26"/>
  <c r="J687" i="26"/>
  <c r="J686" i="26"/>
  <c r="J685" i="26"/>
  <c r="J684" i="26"/>
  <c r="J683" i="26"/>
  <c r="J682" i="26"/>
  <c r="J681" i="26"/>
  <c r="J680" i="26"/>
  <c r="J679" i="26"/>
  <c r="J678" i="26"/>
  <c r="J677" i="26"/>
  <c r="J676" i="26"/>
  <c r="J675" i="26"/>
  <c r="J674" i="26"/>
  <c r="J673" i="26"/>
  <c r="J672" i="26"/>
  <c r="J671" i="26"/>
  <c r="J670" i="26"/>
  <c r="J669" i="26"/>
  <c r="J668" i="26"/>
  <c r="J667" i="26"/>
  <c r="J666" i="26"/>
  <c r="J665" i="26"/>
  <c r="J664" i="26"/>
  <c r="J663" i="26"/>
  <c r="J662" i="26"/>
  <c r="J661" i="26"/>
  <c r="J660" i="26"/>
  <c r="J659" i="26"/>
  <c r="J658" i="26"/>
  <c r="J657" i="26"/>
  <c r="J656" i="26"/>
  <c r="J655" i="26"/>
  <c r="J654" i="26"/>
  <c r="J653" i="26"/>
  <c r="J652" i="26"/>
  <c r="J651" i="26"/>
  <c r="J650" i="26"/>
  <c r="J649" i="26"/>
  <c r="J648" i="26"/>
  <c r="J647" i="26"/>
  <c r="J646" i="26"/>
  <c r="J645" i="26"/>
  <c r="J644" i="26"/>
  <c r="J643" i="26"/>
  <c r="J642" i="26"/>
  <c r="J641" i="26"/>
  <c r="J640" i="26"/>
  <c r="J639" i="26"/>
  <c r="J638" i="26"/>
  <c r="J637" i="26"/>
  <c r="J636" i="26"/>
  <c r="J635" i="26"/>
  <c r="J634" i="26"/>
  <c r="J633" i="26"/>
  <c r="J632" i="26"/>
  <c r="J631" i="26"/>
  <c r="J630" i="26"/>
  <c r="J629" i="26"/>
  <c r="J628" i="26"/>
  <c r="J627" i="26"/>
  <c r="J626" i="26"/>
  <c r="J625" i="26"/>
  <c r="J624" i="26"/>
  <c r="J623" i="26"/>
  <c r="J622" i="26"/>
  <c r="J621" i="26"/>
  <c r="J620" i="26"/>
  <c r="J619" i="26"/>
  <c r="J618" i="26"/>
  <c r="J617" i="26"/>
  <c r="J616" i="26"/>
  <c r="J615" i="26"/>
  <c r="J614" i="26"/>
  <c r="J613" i="26"/>
  <c r="J612" i="26"/>
  <c r="J611" i="26"/>
  <c r="J610" i="26"/>
  <c r="J609" i="26"/>
  <c r="J608" i="26"/>
  <c r="J607" i="26"/>
  <c r="J606" i="26"/>
  <c r="J605" i="26"/>
  <c r="J604" i="26"/>
  <c r="J603" i="26"/>
  <c r="J602" i="26"/>
  <c r="J601" i="26"/>
  <c r="J600" i="26"/>
  <c r="J599" i="26"/>
  <c r="J598" i="26"/>
  <c r="J597" i="26"/>
  <c r="J596" i="26"/>
  <c r="J595" i="26"/>
  <c r="J594" i="26"/>
  <c r="J593" i="26"/>
  <c r="J592" i="26"/>
  <c r="J591" i="26"/>
  <c r="J590" i="26"/>
  <c r="J589" i="26"/>
  <c r="J588" i="26"/>
  <c r="J587" i="26"/>
  <c r="J586" i="26"/>
  <c r="J585" i="26"/>
  <c r="J584" i="26"/>
  <c r="J583" i="26"/>
  <c r="J582" i="26"/>
  <c r="J581" i="26"/>
  <c r="J580" i="26"/>
  <c r="J579" i="26"/>
  <c r="J578" i="26"/>
  <c r="J577" i="26"/>
  <c r="J576" i="26"/>
  <c r="J575" i="26"/>
  <c r="J574" i="26"/>
  <c r="J573" i="26"/>
  <c r="J572" i="26"/>
  <c r="J571" i="26"/>
  <c r="J570" i="26"/>
  <c r="J569" i="26"/>
  <c r="J568" i="26"/>
  <c r="J567" i="26"/>
  <c r="J566" i="26"/>
  <c r="J565" i="26"/>
  <c r="J564" i="26"/>
  <c r="J563" i="26"/>
  <c r="J562" i="26"/>
  <c r="J561" i="26"/>
  <c r="J560" i="26"/>
  <c r="J559" i="26"/>
  <c r="J558" i="26"/>
  <c r="J557" i="26"/>
  <c r="J556" i="26"/>
  <c r="J555" i="26"/>
  <c r="J554" i="26"/>
  <c r="J553" i="26"/>
  <c r="J552" i="26"/>
  <c r="J551" i="26"/>
  <c r="J550" i="26"/>
  <c r="J549" i="26"/>
  <c r="J548" i="26"/>
  <c r="J547" i="26"/>
  <c r="J546" i="26"/>
  <c r="J545" i="26"/>
  <c r="J544" i="26"/>
  <c r="J543" i="26"/>
  <c r="J542" i="26"/>
  <c r="J541" i="26"/>
  <c r="J540" i="26"/>
  <c r="J539" i="26"/>
  <c r="J538" i="26"/>
  <c r="J537" i="26"/>
  <c r="J536" i="26"/>
  <c r="J535" i="26"/>
  <c r="J534" i="26"/>
  <c r="J533" i="26"/>
  <c r="J532" i="26"/>
  <c r="J531" i="26"/>
  <c r="J530" i="26"/>
  <c r="J529" i="26"/>
  <c r="J528" i="26"/>
  <c r="J527" i="26"/>
  <c r="J526" i="26"/>
  <c r="J525" i="26"/>
  <c r="J524" i="26"/>
  <c r="J523" i="26"/>
  <c r="J522" i="26"/>
  <c r="J521" i="26"/>
  <c r="J520" i="26"/>
  <c r="J519" i="26"/>
  <c r="J518" i="26"/>
  <c r="J517" i="26"/>
  <c r="J516" i="26"/>
  <c r="J515" i="26"/>
  <c r="J514" i="26"/>
  <c r="J513" i="26"/>
  <c r="J512" i="26"/>
  <c r="J511" i="26"/>
  <c r="J510" i="26"/>
  <c r="J509" i="26"/>
  <c r="J508" i="26"/>
  <c r="J507" i="26"/>
  <c r="J506" i="26"/>
  <c r="J505" i="26"/>
  <c r="J504" i="26"/>
  <c r="J503" i="26"/>
  <c r="J502" i="26"/>
  <c r="J501" i="26"/>
  <c r="J500" i="26"/>
  <c r="J499" i="26"/>
  <c r="J498" i="26"/>
  <c r="J497" i="26"/>
  <c r="J496" i="26"/>
  <c r="J495" i="26"/>
  <c r="J494" i="26"/>
  <c r="J493" i="26"/>
  <c r="J492" i="26"/>
  <c r="J491" i="26"/>
  <c r="J490" i="26"/>
  <c r="J489" i="26"/>
  <c r="J488" i="26"/>
  <c r="J487" i="26"/>
  <c r="J486" i="26"/>
  <c r="J485" i="26"/>
  <c r="J484" i="26"/>
  <c r="J483" i="26"/>
  <c r="J482" i="26"/>
  <c r="J481" i="26"/>
  <c r="J480" i="26"/>
  <c r="J479" i="26"/>
  <c r="J478" i="26"/>
  <c r="J477" i="26"/>
  <c r="J476" i="26"/>
  <c r="J475" i="26"/>
  <c r="J474" i="26"/>
  <c r="J473" i="26"/>
  <c r="J472" i="26"/>
  <c r="J471" i="26"/>
  <c r="J470" i="26"/>
  <c r="J469" i="26"/>
  <c r="J468" i="26"/>
  <c r="J467" i="26"/>
  <c r="J466" i="26"/>
  <c r="J465" i="26"/>
  <c r="J464" i="26"/>
  <c r="J463" i="26"/>
  <c r="J462" i="26"/>
  <c r="J461" i="26"/>
  <c r="J460" i="26"/>
  <c r="J459" i="26"/>
  <c r="J458" i="26"/>
  <c r="J457" i="26"/>
  <c r="J456" i="26"/>
  <c r="J455" i="26"/>
  <c r="J454" i="26"/>
  <c r="J453" i="26"/>
  <c r="J452" i="26"/>
  <c r="J451" i="26"/>
  <c r="J450" i="26"/>
  <c r="J449" i="26"/>
  <c r="J448" i="26"/>
  <c r="J447" i="26"/>
  <c r="J446" i="26"/>
  <c r="J445" i="26"/>
  <c r="J444" i="26"/>
  <c r="J443" i="26"/>
  <c r="J442" i="26"/>
  <c r="J441" i="26"/>
  <c r="J440" i="26"/>
  <c r="J439" i="26"/>
  <c r="J438" i="26"/>
  <c r="J437" i="26"/>
  <c r="J436" i="26"/>
  <c r="J435" i="26"/>
  <c r="J434" i="26"/>
  <c r="J433" i="26"/>
  <c r="J432" i="26"/>
  <c r="J431" i="26"/>
  <c r="J430" i="26"/>
  <c r="J429" i="26"/>
  <c r="J428" i="26"/>
  <c r="J427" i="26"/>
  <c r="J426" i="26"/>
  <c r="J425" i="26"/>
  <c r="J424" i="26"/>
  <c r="J423" i="26"/>
  <c r="J422" i="26"/>
  <c r="J421" i="26"/>
  <c r="J420" i="26"/>
  <c r="J419" i="26"/>
  <c r="J418" i="26"/>
  <c r="J417" i="26"/>
  <c r="J416" i="26"/>
  <c r="J415" i="26"/>
  <c r="J414" i="26"/>
  <c r="J413" i="26"/>
  <c r="J412" i="26"/>
  <c r="J411" i="26"/>
  <c r="J410" i="26"/>
  <c r="J409" i="26"/>
  <c r="J408" i="26"/>
  <c r="J407" i="26"/>
  <c r="J406" i="26"/>
  <c r="J405" i="26"/>
  <c r="J404" i="26"/>
  <c r="J403" i="26"/>
  <c r="J402" i="26"/>
  <c r="J401" i="26"/>
  <c r="J400" i="26"/>
  <c r="J399" i="26"/>
  <c r="J398" i="26"/>
  <c r="J397" i="26"/>
  <c r="J396" i="26"/>
  <c r="J395" i="26"/>
  <c r="J394" i="26"/>
  <c r="J393" i="26"/>
  <c r="J392" i="26"/>
  <c r="J391" i="26"/>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J193" i="26"/>
  <c r="J192" i="26"/>
  <c r="J191" i="26"/>
  <c r="J190" i="26"/>
  <c r="J189" i="26"/>
  <c r="J188" i="26"/>
  <c r="J187" i="26"/>
  <c r="J186" i="26"/>
  <c r="J185" i="26"/>
  <c r="J184" i="26"/>
  <c r="J183" i="26"/>
  <c r="J182" i="26"/>
  <c r="J181" i="26"/>
  <c r="J180" i="26"/>
  <c r="J179" i="26"/>
  <c r="J178" i="26"/>
  <c r="J177" i="26"/>
  <c r="J176" i="26"/>
  <c r="J175" i="26"/>
  <c r="J174" i="26"/>
  <c r="J173" i="26"/>
  <c r="J172" i="26"/>
  <c r="J171" i="26"/>
  <c r="J170" i="26"/>
  <c r="J169" i="26"/>
  <c r="J168" i="26"/>
  <c r="J167" i="26"/>
  <c r="J166" i="26"/>
  <c r="J165" i="26"/>
  <c r="J164" i="26"/>
  <c r="J163" i="26"/>
  <c r="J162" i="26"/>
  <c r="J161" i="26"/>
  <c r="J160" i="26"/>
  <c r="J159" i="26"/>
  <c r="J158" i="26"/>
  <c r="J157" i="26"/>
  <c r="J156" i="26"/>
  <c r="J155" i="26"/>
  <c r="J154" i="26"/>
  <c r="J153" i="26"/>
  <c r="J152" i="26"/>
  <c r="J151" i="26"/>
  <c r="J150" i="26"/>
  <c r="J149" i="26"/>
  <c r="J148" i="26"/>
  <c r="J147" i="26"/>
  <c r="J146" i="26"/>
  <c r="J145" i="26"/>
  <c r="J144" i="26"/>
  <c r="J143" i="26"/>
  <c r="J142" i="26"/>
  <c r="J141" i="26"/>
  <c r="J140" i="26"/>
  <c r="J139" i="26"/>
  <c r="J138" i="26"/>
  <c r="J137" i="26"/>
  <c r="J136" i="26"/>
  <c r="J135" i="26"/>
  <c r="J134" i="26"/>
  <c r="J133" i="26"/>
  <c r="J132" i="26"/>
  <c r="J131" i="26"/>
  <c r="J130" i="26"/>
  <c r="J129" i="26"/>
  <c r="J128" i="26"/>
  <c r="J127" i="26"/>
  <c r="J126" i="26"/>
  <c r="J125" i="26"/>
  <c r="J124" i="26"/>
  <c r="J123" i="26"/>
  <c r="J122" i="26"/>
  <c r="J121" i="26"/>
  <c r="J120" i="26"/>
  <c r="J119" i="26"/>
  <c r="J118" i="26"/>
  <c r="J117" i="26"/>
  <c r="J116" i="26"/>
  <c r="J115" i="26"/>
  <c r="J114" i="26"/>
  <c r="J113" i="26"/>
  <c r="J112" i="26"/>
  <c r="J111" i="26"/>
  <c r="J110" i="26"/>
  <c r="J109" i="26"/>
  <c r="J108" i="26"/>
  <c r="J107" i="26"/>
  <c r="J106" i="26"/>
  <c r="J105" i="26"/>
  <c r="J104" i="26"/>
  <c r="J103" i="26"/>
  <c r="J102" i="26"/>
  <c r="J101" i="26"/>
  <c r="J100" i="26"/>
  <c r="J99" i="26"/>
  <c r="J98" i="26"/>
  <c r="J97" i="26"/>
  <c r="J96" i="26"/>
  <c r="J95" i="26"/>
  <c r="J94" i="26"/>
  <c r="J93" i="26"/>
  <c r="J92" i="26"/>
  <c r="J91" i="26"/>
  <c r="J90" i="26"/>
  <c r="J89" i="26"/>
  <c r="J88" i="26"/>
  <c r="J87" i="26"/>
  <c r="J86" i="26"/>
  <c r="J85" i="26"/>
  <c r="J84" i="26"/>
  <c r="J83" i="26"/>
  <c r="J82" i="26"/>
  <c r="J81" i="26"/>
  <c r="J80" i="26"/>
  <c r="J79" i="26"/>
  <c r="J78" i="26"/>
  <c r="J77" i="26"/>
  <c r="J76" i="26"/>
  <c r="J75" i="26"/>
  <c r="J74" i="26"/>
  <c r="J73" i="26"/>
  <c r="J72" i="26"/>
  <c r="J71" i="26"/>
  <c r="J70" i="26"/>
  <c r="J69" i="26"/>
  <c r="J68" i="26"/>
  <c r="J67" i="26"/>
  <c r="J66" i="26"/>
  <c r="J65" i="26"/>
  <c r="J64" i="26"/>
  <c r="J63" i="26"/>
  <c r="J62" i="26"/>
  <c r="J61" i="26"/>
  <c r="J60" i="26"/>
  <c r="J59" i="26"/>
  <c r="J58" i="26"/>
  <c r="J57" i="26"/>
  <c r="J56" i="26"/>
  <c r="J55" i="26"/>
  <c r="J54" i="26"/>
  <c r="J53" i="26"/>
  <c r="J52" i="26"/>
  <c r="J51" i="26"/>
  <c r="J50" i="26"/>
  <c r="J49" i="26"/>
  <c r="J48" i="26"/>
  <c r="J47" i="26"/>
  <c r="J46" i="26"/>
  <c r="J45" i="26"/>
  <c r="J44" i="26"/>
  <c r="J43" i="26"/>
  <c r="J42" i="26"/>
  <c r="J41" i="26"/>
  <c r="J40" i="26"/>
  <c r="J39" i="26"/>
  <c r="J38" i="26"/>
  <c r="J37" i="26"/>
  <c r="J36" i="26"/>
  <c r="J35" i="26"/>
  <c r="J34" i="26"/>
  <c r="J33" i="26"/>
  <c r="J32" i="26"/>
  <c r="J31" i="26"/>
  <c r="J30" i="26"/>
  <c r="J29" i="26"/>
  <c r="J28" i="26"/>
  <c r="J27" i="26"/>
  <c r="J26" i="26"/>
  <c r="J25" i="26"/>
  <c r="J24" i="26"/>
  <c r="J23" i="26"/>
  <c r="J22" i="26"/>
  <c r="J21" i="26"/>
  <c r="J20" i="26"/>
  <c r="J19" i="26"/>
  <c r="J18" i="26"/>
  <c r="J17" i="26"/>
  <c r="J16" i="26"/>
  <c r="J15" i="26"/>
  <c r="J14" i="26"/>
  <c r="J13" i="26"/>
  <c r="J12" i="26"/>
  <c r="J11" i="26"/>
  <c r="J10" i="26"/>
  <c r="J9" i="26"/>
  <c r="J8" i="26"/>
  <c r="J7" i="26"/>
  <c r="J6" i="26"/>
  <c r="J5" i="26"/>
  <c r="J4" i="26"/>
  <c r="J3" i="26"/>
  <c r="J2" i="26"/>
  <c r="P3265" i="14"/>
  <c r="L3265" i="14"/>
  <c r="K3265" i="14"/>
  <c r="C3265" i="14"/>
  <c r="P3264" i="14"/>
  <c r="L3264" i="14"/>
  <c r="K3264" i="14"/>
  <c r="C3264" i="14"/>
  <c r="P3263" i="14"/>
  <c r="L3263" i="14"/>
  <c r="K3263" i="14"/>
  <c r="C3263" i="14"/>
  <c r="P3262" i="14"/>
  <c r="L3262" i="14"/>
  <c r="K3262" i="14"/>
  <c r="C3262" i="14"/>
  <c r="P3261" i="14"/>
  <c r="L3261" i="14"/>
  <c r="K3261" i="14"/>
  <c r="C3261" i="14"/>
  <c r="P3260" i="14"/>
  <c r="L3260" i="14"/>
  <c r="K3260" i="14"/>
  <c r="C3260" i="14"/>
  <c r="P3259" i="14"/>
  <c r="L3259" i="14"/>
  <c r="K3259" i="14"/>
  <c r="C3259" i="14"/>
  <c r="P3258" i="14"/>
  <c r="L3258" i="14"/>
  <c r="K3258" i="14"/>
  <c r="C3258" i="14"/>
  <c r="P3257" i="14"/>
  <c r="L3257" i="14"/>
  <c r="K3257" i="14"/>
  <c r="C3257" i="14"/>
  <c r="P3256" i="14"/>
  <c r="L3256" i="14"/>
  <c r="K3256" i="14"/>
  <c r="C3256" i="14"/>
  <c r="P3255" i="14"/>
  <c r="L3255" i="14"/>
  <c r="K3255" i="14"/>
  <c r="C3255" i="14"/>
  <c r="P3254" i="14"/>
  <c r="L3254" i="14"/>
  <c r="K3254" i="14"/>
  <c r="C3254" i="14"/>
  <c r="P3253" i="14"/>
  <c r="L3253" i="14"/>
  <c r="K3253" i="14"/>
  <c r="C3253" i="14"/>
  <c r="P3252" i="14"/>
  <c r="L3252" i="14"/>
  <c r="K3252" i="14"/>
  <c r="C3252" i="14"/>
  <c r="P3251" i="14"/>
  <c r="L3251" i="14"/>
  <c r="K3251" i="14"/>
  <c r="C3251" i="14"/>
  <c r="P3250" i="14"/>
  <c r="L3250" i="14"/>
  <c r="K3250" i="14"/>
  <c r="C3250" i="14"/>
  <c r="P3249" i="14"/>
  <c r="L3249" i="14"/>
  <c r="K3249" i="14"/>
  <c r="C3249" i="14"/>
  <c r="P3248" i="14"/>
  <c r="L3248" i="14"/>
  <c r="K3248" i="14"/>
  <c r="C3248" i="14"/>
  <c r="P3247" i="14"/>
  <c r="L3247" i="14"/>
  <c r="K3247" i="14"/>
  <c r="C3247" i="14"/>
  <c r="P3246" i="14"/>
  <c r="L3246" i="14"/>
  <c r="K3246" i="14"/>
  <c r="C3246" i="14"/>
  <c r="P3245" i="14"/>
  <c r="L3245" i="14"/>
  <c r="K3245" i="14"/>
  <c r="C3245" i="14"/>
  <c r="P3244" i="14"/>
  <c r="L3244" i="14"/>
  <c r="K3244" i="14"/>
  <c r="C3244" i="14"/>
  <c r="P3243" i="14"/>
  <c r="L3243" i="14"/>
  <c r="K3243" i="14"/>
  <c r="C3243" i="14"/>
  <c r="P3242" i="14"/>
  <c r="L3242" i="14"/>
  <c r="K3242" i="14"/>
  <c r="C3242" i="14"/>
  <c r="P3241" i="14"/>
  <c r="L3241" i="14"/>
  <c r="K3241" i="14"/>
  <c r="C3241" i="14"/>
  <c r="P3240" i="14"/>
  <c r="L3240" i="14"/>
  <c r="K3240" i="14"/>
  <c r="C3240" i="14"/>
  <c r="P3239" i="14"/>
  <c r="L3239" i="14"/>
  <c r="K3239" i="14"/>
  <c r="C3239" i="14"/>
  <c r="P3238" i="14"/>
  <c r="L3238" i="14"/>
  <c r="K3238" i="14"/>
  <c r="C3238" i="14"/>
  <c r="P3237" i="14"/>
  <c r="L3237" i="14"/>
  <c r="K3237" i="14"/>
  <c r="C3237" i="14"/>
  <c r="P3236" i="14"/>
  <c r="L3236" i="14"/>
  <c r="K3236" i="14"/>
  <c r="C3236" i="14"/>
  <c r="P3235" i="14"/>
  <c r="L3235" i="14"/>
  <c r="K3235" i="14"/>
  <c r="C3235" i="14"/>
  <c r="P3234" i="14"/>
  <c r="L3234" i="14"/>
  <c r="K3234" i="14"/>
  <c r="C3234" i="14"/>
  <c r="P3233" i="14"/>
  <c r="L3233" i="14"/>
  <c r="K3233" i="14"/>
  <c r="C3233" i="14"/>
  <c r="P3232" i="14"/>
  <c r="L3232" i="14"/>
  <c r="K3232" i="14"/>
  <c r="C3232" i="14"/>
  <c r="P3231" i="14"/>
  <c r="L3231" i="14"/>
  <c r="K3231" i="14"/>
  <c r="C3231" i="14"/>
  <c r="P3230" i="14"/>
  <c r="L3230" i="14"/>
  <c r="K3230" i="14"/>
  <c r="C3230" i="14"/>
  <c r="P3229" i="14"/>
  <c r="L3229" i="14"/>
  <c r="K3229" i="14"/>
  <c r="C3229" i="14"/>
  <c r="P3228" i="14"/>
  <c r="L3228" i="14"/>
  <c r="K3228" i="14"/>
  <c r="C3228" i="14"/>
  <c r="P3227" i="14"/>
  <c r="L3227" i="14"/>
  <c r="K3227" i="14"/>
  <c r="C3227" i="14"/>
  <c r="P3226" i="14"/>
  <c r="L3226" i="14"/>
  <c r="K3226" i="14"/>
  <c r="C3226" i="14"/>
  <c r="P3225" i="14"/>
  <c r="L3225" i="14"/>
  <c r="K3225" i="14"/>
  <c r="C3225" i="14"/>
  <c r="P3224" i="14"/>
  <c r="L3224" i="14"/>
  <c r="K3224" i="14"/>
  <c r="C3224" i="14"/>
  <c r="P3223" i="14"/>
  <c r="L3223" i="14"/>
  <c r="K3223" i="14"/>
  <c r="C3223" i="14"/>
  <c r="P3222" i="14"/>
  <c r="L3222" i="14"/>
  <c r="K3222" i="14"/>
  <c r="C3222" i="14"/>
  <c r="P3221" i="14"/>
  <c r="L3221" i="14"/>
  <c r="K3221" i="14"/>
  <c r="C3221" i="14"/>
  <c r="P3220" i="14"/>
  <c r="L3220" i="14"/>
  <c r="K3220" i="14"/>
  <c r="C3220" i="14"/>
  <c r="P3219" i="14"/>
  <c r="L3219" i="14"/>
  <c r="K3219" i="14"/>
  <c r="C3219" i="14"/>
  <c r="P3218" i="14"/>
  <c r="L3218" i="14"/>
  <c r="K3218" i="14"/>
  <c r="C3218" i="14"/>
  <c r="P3217" i="14"/>
  <c r="L3217" i="14"/>
  <c r="K3217" i="14"/>
  <c r="C3217" i="14"/>
  <c r="P3216" i="14"/>
  <c r="L3216" i="14"/>
  <c r="K3216" i="14"/>
  <c r="C3216" i="14"/>
  <c r="P3215" i="14"/>
  <c r="L3215" i="14"/>
  <c r="K3215" i="14"/>
  <c r="C3215" i="14"/>
  <c r="P3214" i="14"/>
  <c r="L3214" i="14"/>
  <c r="K3214" i="14"/>
  <c r="C3214" i="14"/>
  <c r="P3213" i="14"/>
  <c r="L3213" i="14"/>
  <c r="K3213" i="14"/>
  <c r="C3213" i="14"/>
  <c r="P3212" i="14"/>
  <c r="L3212" i="14"/>
  <c r="K3212" i="14"/>
  <c r="C3212" i="14"/>
  <c r="P3211" i="14"/>
  <c r="L3211" i="14"/>
  <c r="K3211" i="14"/>
  <c r="C3211" i="14"/>
  <c r="P3210" i="14"/>
  <c r="L3210" i="14"/>
  <c r="K3210" i="14"/>
  <c r="C3210" i="14"/>
  <c r="P3209" i="14"/>
  <c r="L3209" i="14"/>
  <c r="K3209" i="14"/>
  <c r="C3209" i="14"/>
  <c r="P3208" i="14"/>
  <c r="L3208" i="14"/>
  <c r="K3208" i="14"/>
  <c r="C3208" i="14"/>
  <c r="P3207" i="14"/>
  <c r="L3207" i="14"/>
  <c r="K3207" i="14"/>
  <c r="C3207" i="14"/>
  <c r="P3206" i="14"/>
  <c r="L3206" i="14"/>
  <c r="K3206" i="14"/>
  <c r="C3206" i="14"/>
  <c r="P3205" i="14"/>
  <c r="L3205" i="14"/>
  <c r="K3205" i="14"/>
  <c r="C3205" i="14"/>
  <c r="P3204" i="14"/>
  <c r="L3204" i="14"/>
  <c r="K3204" i="14"/>
  <c r="C3204" i="14"/>
  <c r="P3203" i="14"/>
  <c r="L3203" i="14"/>
  <c r="K3203" i="14"/>
  <c r="C3203" i="14"/>
  <c r="P3202" i="14"/>
  <c r="L3202" i="14"/>
  <c r="K3202" i="14"/>
  <c r="C3202" i="14"/>
  <c r="P3201" i="14"/>
  <c r="L3201" i="14"/>
  <c r="K3201" i="14"/>
  <c r="C3201" i="14"/>
  <c r="P3200" i="14"/>
  <c r="L3200" i="14"/>
  <c r="K3200" i="14"/>
  <c r="C3200" i="14"/>
  <c r="P3199" i="14"/>
  <c r="L3199" i="14"/>
  <c r="K3199" i="14"/>
  <c r="C3199" i="14"/>
  <c r="P3198" i="14"/>
  <c r="L3198" i="14"/>
  <c r="K3198" i="14"/>
  <c r="C3198" i="14"/>
  <c r="P3197" i="14"/>
  <c r="L3197" i="14"/>
  <c r="K3197" i="14"/>
  <c r="C3197" i="14"/>
  <c r="P3196" i="14"/>
  <c r="L3196" i="14"/>
  <c r="K3196" i="14"/>
  <c r="C3196" i="14"/>
  <c r="P3195" i="14"/>
  <c r="L3195" i="14"/>
  <c r="K3195" i="14"/>
  <c r="C3195" i="14"/>
  <c r="P3194" i="14"/>
  <c r="L3194" i="14"/>
  <c r="K3194" i="14"/>
  <c r="C3194" i="14"/>
  <c r="P3193" i="14"/>
  <c r="L3193" i="14"/>
  <c r="K3193" i="14"/>
  <c r="C3193" i="14"/>
  <c r="P3192" i="14"/>
  <c r="L3192" i="14"/>
  <c r="K3192" i="14"/>
  <c r="C3192" i="14"/>
  <c r="P3191" i="14"/>
  <c r="L3191" i="14"/>
  <c r="K3191" i="14"/>
  <c r="C3191" i="14"/>
  <c r="P3190" i="14"/>
  <c r="L3190" i="14"/>
  <c r="K3190" i="14"/>
  <c r="C3190" i="14"/>
  <c r="P3189" i="14"/>
  <c r="L3189" i="14"/>
  <c r="K3189" i="14"/>
  <c r="C3189" i="14"/>
  <c r="P3188" i="14"/>
  <c r="L3188" i="14"/>
  <c r="K3188" i="14"/>
  <c r="C3188" i="14"/>
  <c r="P3187" i="14"/>
  <c r="L3187" i="14"/>
  <c r="K3187" i="14"/>
  <c r="C3187" i="14"/>
  <c r="P3186" i="14"/>
  <c r="L3186" i="14"/>
  <c r="K3186" i="14"/>
  <c r="C3186" i="14"/>
  <c r="P3185" i="14"/>
  <c r="L3185" i="14"/>
  <c r="K3185" i="14"/>
  <c r="C3185" i="14"/>
  <c r="P3184" i="14"/>
  <c r="L3184" i="14"/>
  <c r="K3184" i="14"/>
  <c r="C3184" i="14"/>
  <c r="P3183" i="14"/>
  <c r="L3183" i="14"/>
  <c r="K3183" i="14"/>
  <c r="C3183" i="14"/>
  <c r="P3182" i="14"/>
  <c r="L3182" i="14"/>
  <c r="K3182" i="14"/>
  <c r="C3182" i="14"/>
  <c r="P3181" i="14"/>
  <c r="L3181" i="14"/>
  <c r="K3181" i="14"/>
  <c r="C3181" i="14"/>
  <c r="P3180" i="14"/>
  <c r="L3180" i="14"/>
  <c r="K3180" i="14"/>
  <c r="C3180" i="14"/>
  <c r="P3179" i="14"/>
  <c r="L3179" i="14"/>
  <c r="K3179" i="14"/>
  <c r="C3179" i="14"/>
  <c r="P3178" i="14"/>
  <c r="L3178" i="14"/>
  <c r="K3178" i="14"/>
  <c r="C3178" i="14"/>
  <c r="P3177" i="14"/>
  <c r="L3177" i="14"/>
  <c r="K3177" i="14"/>
  <c r="C3177" i="14"/>
  <c r="P3176" i="14"/>
  <c r="L3176" i="14"/>
  <c r="K3176" i="14"/>
  <c r="C3176" i="14"/>
  <c r="P3175" i="14"/>
  <c r="L3175" i="14"/>
  <c r="K3175" i="14"/>
  <c r="C3175" i="14"/>
  <c r="P3174" i="14"/>
  <c r="L3174" i="14"/>
  <c r="K3174" i="14"/>
  <c r="C3174" i="14"/>
  <c r="P3173" i="14"/>
  <c r="L3173" i="14"/>
  <c r="K3173" i="14"/>
  <c r="C3173" i="14"/>
  <c r="P3172" i="14"/>
  <c r="L3172" i="14"/>
  <c r="K3172" i="14"/>
  <c r="C3172" i="14"/>
  <c r="P3171" i="14"/>
  <c r="L3171" i="14"/>
  <c r="K3171" i="14"/>
  <c r="C3171" i="14"/>
  <c r="P3170" i="14"/>
  <c r="L3170" i="14"/>
  <c r="K3170" i="14"/>
  <c r="C3170" i="14"/>
  <c r="P3169" i="14"/>
  <c r="L3169" i="14"/>
  <c r="K3169" i="14"/>
  <c r="C3169" i="14"/>
  <c r="P3168" i="14"/>
  <c r="L3168" i="14"/>
  <c r="K3168" i="14"/>
  <c r="C3168" i="14"/>
  <c r="P3167" i="14"/>
  <c r="L3167" i="14"/>
  <c r="K3167" i="14"/>
  <c r="C3167" i="14"/>
  <c r="P3166" i="14"/>
  <c r="L3166" i="14"/>
  <c r="K3166" i="14"/>
  <c r="C3166" i="14"/>
  <c r="P3165" i="14"/>
  <c r="L3165" i="14"/>
  <c r="K3165" i="14"/>
  <c r="C3165" i="14"/>
  <c r="P3164" i="14"/>
  <c r="L3164" i="14"/>
  <c r="K3164" i="14"/>
  <c r="C3164" i="14"/>
  <c r="P3163" i="14"/>
  <c r="L3163" i="14"/>
  <c r="K3163" i="14"/>
  <c r="C3163" i="14"/>
  <c r="P3162" i="14"/>
  <c r="L3162" i="14"/>
  <c r="K3162" i="14"/>
  <c r="C3162" i="14"/>
  <c r="P3161" i="14"/>
  <c r="L3161" i="14"/>
  <c r="K3161" i="14"/>
  <c r="C3161" i="14"/>
  <c r="P3160" i="14"/>
  <c r="L3160" i="14"/>
  <c r="K3160" i="14"/>
  <c r="C3160" i="14"/>
  <c r="P3159" i="14"/>
  <c r="L3159" i="14"/>
  <c r="K3159" i="14"/>
  <c r="C3159" i="14"/>
  <c r="P3158" i="14"/>
  <c r="L3158" i="14"/>
  <c r="K3158" i="14"/>
  <c r="C3158" i="14"/>
  <c r="P3157" i="14"/>
  <c r="L3157" i="14"/>
  <c r="K3157" i="14"/>
  <c r="C3157" i="14"/>
  <c r="P3156" i="14"/>
  <c r="L3156" i="14"/>
  <c r="K3156" i="14"/>
  <c r="C3156" i="14"/>
  <c r="P3155" i="14"/>
  <c r="L3155" i="14"/>
  <c r="K3155" i="14"/>
  <c r="C3155" i="14"/>
  <c r="P3154" i="14"/>
  <c r="L3154" i="14"/>
  <c r="K3154" i="14"/>
  <c r="C3154" i="14"/>
  <c r="P3153" i="14"/>
  <c r="L3153" i="14"/>
  <c r="K3153" i="14"/>
  <c r="C3153" i="14"/>
  <c r="P3152" i="14"/>
  <c r="L3152" i="14"/>
  <c r="K3152" i="14"/>
  <c r="C3152" i="14"/>
  <c r="P3151" i="14"/>
  <c r="L3151" i="14"/>
  <c r="K3151" i="14"/>
  <c r="C3151" i="14"/>
  <c r="P3150" i="14"/>
  <c r="L3150" i="14"/>
  <c r="K3150" i="14"/>
  <c r="C3150" i="14"/>
  <c r="P3149" i="14"/>
  <c r="L3149" i="14"/>
  <c r="K3149" i="14"/>
  <c r="C3149" i="14"/>
  <c r="P3148" i="14"/>
  <c r="L3148" i="14"/>
  <c r="K3148" i="14"/>
  <c r="C3148" i="14"/>
  <c r="P3147" i="14"/>
  <c r="L3147" i="14"/>
  <c r="K3147" i="14"/>
  <c r="C3147" i="14"/>
  <c r="P3146" i="14"/>
  <c r="L3146" i="14"/>
  <c r="K3146" i="14"/>
  <c r="C3146" i="14"/>
  <c r="P3145" i="14"/>
  <c r="L3145" i="14"/>
  <c r="K3145" i="14"/>
  <c r="C3145" i="14"/>
  <c r="P3144" i="14"/>
  <c r="L3144" i="14"/>
  <c r="K3144" i="14"/>
  <c r="C3144" i="14"/>
  <c r="P3143" i="14"/>
  <c r="L3143" i="14"/>
  <c r="K3143" i="14"/>
  <c r="C3143" i="14"/>
  <c r="P3142" i="14"/>
  <c r="L3142" i="14"/>
  <c r="K3142" i="14"/>
  <c r="C3142" i="14"/>
  <c r="P3141" i="14"/>
  <c r="L3141" i="14"/>
  <c r="K3141" i="14"/>
  <c r="C3141" i="14"/>
  <c r="P3140" i="14"/>
  <c r="L3140" i="14"/>
  <c r="K3140" i="14"/>
  <c r="C3140" i="14"/>
  <c r="P3139" i="14"/>
  <c r="L3139" i="14"/>
  <c r="K3139" i="14"/>
  <c r="C3139" i="14"/>
  <c r="P3138" i="14"/>
  <c r="L3138" i="14"/>
  <c r="K3138" i="14"/>
  <c r="C3138" i="14"/>
  <c r="P3137" i="14"/>
  <c r="L3137" i="14"/>
  <c r="K3137" i="14"/>
  <c r="C3137" i="14"/>
  <c r="P3136" i="14"/>
  <c r="L3136" i="14"/>
  <c r="K3136" i="14"/>
  <c r="C3136" i="14"/>
  <c r="P3135" i="14"/>
  <c r="L3135" i="14"/>
  <c r="K3135" i="14"/>
  <c r="C3135" i="14"/>
  <c r="P3134" i="14"/>
  <c r="L3134" i="14"/>
  <c r="K3134" i="14"/>
  <c r="C3134" i="14"/>
  <c r="P3133" i="14"/>
  <c r="L3133" i="14"/>
  <c r="K3133" i="14"/>
  <c r="C3133" i="14"/>
  <c r="P3132" i="14"/>
  <c r="L3132" i="14"/>
  <c r="K3132" i="14"/>
  <c r="C3132" i="14"/>
  <c r="P3131" i="14"/>
  <c r="L3131" i="14"/>
  <c r="K3131" i="14"/>
  <c r="C3131" i="14"/>
  <c r="P3130" i="14"/>
  <c r="L3130" i="14"/>
  <c r="K3130" i="14"/>
  <c r="C3130" i="14"/>
  <c r="P3129" i="14"/>
  <c r="L3129" i="14"/>
  <c r="K3129" i="14"/>
  <c r="C3129" i="14"/>
  <c r="P3128" i="14"/>
  <c r="L3128" i="14"/>
  <c r="K3128" i="14"/>
  <c r="C3128" i="14"/>
  <c r="P3127" i="14"/>
  <c r="L3127" i="14"/>
  <c r="K3127" i="14"/>
  <c r="C3127" i="14"/>
  <c r="P3126" i="14"/>
  <c r="L3126" i="14"/>
  <c r="K3126" i="14"/>
  <c r="C3126" i="14"/>
  <c r="P3125" i="14"/>
  <c r="L3125" i="14"/>
  <c r="K3125" i="14"/>
  <c r="C3125" i="14"/>
  <c r="P3124" i="14"/>
  <c r="L3124" i="14"/>
  <c r="K3124" i="14"/>
  <c r="C3124" i="14"/>
  <c r="P3123" i="14"/>
  <c r="L3123" i="14"/>
  <c r="K3123" i="14"/>
  <c r="C3123" i="14"/>
  <c r="P3122" i="14"/>
  <c r="L3122" i="14"/>
  <c r="K3122" i="14"/>
  <c r="C3122" i="14"/>
  <c r="P3121" i="14"/>
  <c r="L3121" i="14"/>
  <c r="K3121" i="14"/>
  <c r="C3121" i="14"/>
  <c r="P3120" i="14"/>
  <c r="L3120" i="14"/>
  <c r="K3120" i="14"/>
  <c r="C3120" i="14"/>
  <c r="P3119" i="14"/>
  <c r="L3119" i="14"/>
  <c r="K3119" i="14"/>
  <c r="C3119" i="14"/>
  <c r="P3118" i="14"/>
  <c r="L3118" i="14"/>
  <c r="K3118" i="14"/>
  <c r="C3118" i="14"/>
  <c r="P3117" i="14"/>
  <c r="L3117" i="14"/>
  <c r="K3117" i="14"/>
  <c r="C3117" i="14"/>
  <c r="P3116" i="14"/>
  <c r="L3116" i="14"/>
  <c r="K3116" i="14"/>
  <c r="C3116" i="14"/>
  <c r="P3115" i="14"/>
  <c r="L3115" i="14"/>
  <c r="K3115" i="14"/>
  <c r="C3115" i="14"/>
  <c r="P3114" i="14"/>
  <c r="L3114" i="14"/>
  <c r="K3114" i="14"/>
  <c r="C3114" i="14"/>
  <c r="P3113" i="14"/>
  <c r="L3113" i="14"/>
  <c r="K3113" i="14"/>
  <c r="C3113" i="14"/>
  <c r="P3112" i="14"/>
  <c r="L3112" i="14"/>
  <c r="K3112" i="14"/>
  <c r="C3112" i="14"/>
  <c r="P3111" i="14"/>
  <c r="L3111" i="14"/>
  <c r="K3111" i="14"/>
  <c r="C3111" i="14"/>
  <c r="P3110" i="14"/>
  <c r="L3110" i="14"/>
  <c r="K3110" i="14"/>
  <c r="C3110" i="14"/>
  <c r="P3109" i="14"/>
  <c r="L3109" i="14"/>
  <c r="K3109" i="14"/>
  <c r="C3109" i="14"/>
  <c r="P3108" i="14"/>
  <c r="L3108" i="14"/>
  <c r="K3108" i="14"/>
  <c r="C3108" i="14"/>
  <c r="P3107" i="14"/>
  <c r="L3107" i="14"/>
  <c r="K3107" i="14"/>
  <c r="C3107" i="14"/>
  <c r="P3106" i="14"/>
  <c r="L3106" i="14"/>
  <c r="K3106" i="14"/>
  <c r="C3106" i="14"/>
  <c r="P3105" i="14"/>
  <c r="L3105" i="14"/>
  <c r="K3105" i="14"/>
  <c r="C3105" i="14"/>
  <c r="P3104" i="14"/>
  <c r="L3104" i="14"/>
  <c r="K3104" i="14"/>
  <c r="C3104" i="14"/>
  <c r="P3103" i="14"/>
  <c r="L3103" i="14"/>
  <c r="K3103" i="14"/>
  <c r="C3103" i="14"/>
  <c r="P3102" i="14"/>
  <c r="L3102" i="14"/>
  <c r="K3102" i="14"/>
  <c r="C3102" i="14"/>
  <c r="P3101" i="14"/>
  <c r="L3101" i="14"/>
  <c r="K3101" i="14"/>
  <c r="C3101" i="14"/>
  <c r="P3100" i="14"/>
  <c r="L3100" i="14"/>
  <c r="K3100" i="14"/>
  <c r="C3100" i="14"/>
  <c r="P3099" i="14"/>
  <c r="L3099" i="14"/>
  <c r="K3099" i="14"/>
  <c r="C3099" i="14"/>
  <c r="P3098" i="14"/>
  <c r="L3098" i="14"/>
  <c r="K3098" i="14"/>
  <c r="C3098" i="14"/>
  <c r="P3097" i="14"/>
  <c r="L3097" i="14"/>
  <c r="K3097" i="14"/>
  <c r="C3097" i="14"/>
  <c r="P3096" i="14"/>
  <c r="L3096" i="14"/>
  <c r="K3096" i="14"/>
  <c r="C3096" i="14"/>
  <c r="P3095" i="14"/>
  <c r="L3095" i="14"/>
  <c r="K3095" i="14"/>
  <c r="C3095" i="14"/>
  <c r="P3094" i="14"/>
  <c r="L3094" i="14"/>
  <c r="K3094" i="14"/>
  <c r="C3094" i="14"/>
  <c r="P3093" i="14"/>
  <c r="L3093" i="14"/>
  <c r="K3093" i="14"/>
  <c r="C3093" i="14"/>
  <c r="P3092" i="14"/>
  <c r="L3092" i="14"/>
  <c r="K3092" i="14"/>
  <c r="C3092" i="14"/>
  <c r="P3091" i="14"/>
  <c r="L3091" i="14"/>
  <c r="K3091" i="14"/>
  <c r="C3091" i="14"/>
  <c r="P3090" i="14"/>
  <c r="L3090" i="14"/>
  <c r="K3090" i="14"/>
  <c r="C3090" i="14"/>
  <c r="P3089" i="14"/>
  <c r="L3089" i="14"/>
  <c r="K3089" i="14"/>
  <c r="C3089" i="14"/>
  <c r="P3088" i="14"/>
  <c r="L3088" i="14"/>
  <c r="K3088" i="14"/>
  <c r="C3088" i="14"/>
  <c r="P3087" i="14"/>
  <c r="L3087" i="14"/>
  <c r="K3087" i="14"/>
  <c r="C3087" i="14"/>
  <c r="P3086" i="14"/>
  <c r="L3086" i="14"/>
  <c r="K3086" i="14"/>
  <c r="C3086" i="14"/>
  <c r="P3085" i="14"/>
  <c r="L3085" i="14"/>
  <c r="K3085" i="14"/>
  <c r="C3085" i="14"/>
  <c r="P3084" i="14"/>
  <c r="L3084" i="14"/>
  <c r="K3084" i="14"/>
  <c r="C3084" i="14"/>
  <c r="P3083" i="14"/>
  <c r="L3083" i="14"/>
  <c r="K3083" i="14"/>
  <c r="C3083" i="14"/>
  <c r="P3082" i="14"/>
  <c r="L3082" i="14"/>
  <c r="K3082" i="14"/>
  <c r="C3082" i="14"/>
  <c r="P3081" i="14"/>
  <c r="L3081" i="14"/>
  <c r="K3081" i="14"/>
  <c r="C3081" i="14"/>
  <c r="P3080" i="14"/>
  <c r="L3080" i="14"/>
  <c r="K3080" i="14"/>
  <c r="C3080" i="14"/>
  <c r="P3079" i="14"/>
  <c r="L3079" i="14"/>
  <c r="K3079" i="14"/>
  <c r="C3079" i="14"/>
  <c r="P3078" i="14"/>
  <c r="L3078" i="14"/>
  <c r="K3078" i="14"/>
  <c r="C3078" i="14"/>
  <c r="P3077" i="14"/>
  <c r="L3077" i="14"/>
  <c r="K3077" i="14"/>
  <c r="C3077" i="14"/>
  <c r="P3076" i="14"/>
  <c r="L3076" i="14"/>
  <c r="K3076" i="14"/>
  <c r="C3076" i="14"/>
  <c r="P3075" i="14"/>
  <c r="L3075" i="14"/>
  <c r="K3075" i="14"/>
  <c r="C3075" i="14"/>
  <c r="P3074" i="14"/>
  <c r="L3074" i="14"/>
  <c r="K3074" i="14"/>
  <c r="C3074" i="14"/>
  <c r="P3073" i="14"/>
  <c r="L3073" i="14"/>
  <c r="K3073" i="14"/>
  <c r="C3073" i="14"/>
  <c r="P3072" i="14"/>
  <c r="L3072" i="14"/>
  <c r="K3072" i="14"/>
  <c r="C3072" i="14"/>
  <c r="P3071" i="14"/>
  <c r="L3071" i="14"/>
  <c r="K3071" i="14"/>
  <c r="C3071" i="14"/>
  <c r="P3070" i="14"/>
  <c r="L3070" i="14"/>
  <c r="K3070" i="14"/>
  <c r="C3070" i="14"/>
  <c r="P3069" i="14"/>
  <c r="L3069" i="14"/>
  <c r="K3069" i="14"/>
  <c r="C3069" i="14"/>
  <c r="P3068" i="14"/>
  <c r="L3068" i="14"/>
  <c r="K3068" i="14"/>
  <c r="C3068" i="14"/>
  <c r="P3067" i="14"/>
  <c r="L3067" i="14"/>
  <c r="K3067" i="14"/>
  <c r="C3067" i="14"/>
  <c r="P3066" i="14"/>
  <c r="L3066" i="14"/>
  <c r="K3066" i="14"/>
  <c r="C3066" i="14"/>
  <c r="P3065" i="14"/>
  <c r="L3065" i="14"/>
  <c r="K3065" i="14"/>
  <c r="C3065" i="14"/>
  <c r="P3064" i="14"/>
  <c r="L3064" i="14"/>
  <c r="K3064" i="14"/>
  <c r="C3064" i="14"/>
  <c r="P3063" i="14"/>
  <c r="L3063" i="14"/>
  <c r="K3063" i="14"/>
  <c r="C3063" i="14"/>
  <c r="P3062" i="14"/>
  <c r="L3062" i="14"/>
  <c r="K3062" i="14"/>
  <c r="C3062" i="14"/>
  <c r="P3061" i="14"/>
  <c r="L3061" i="14"/>
  <c r="K3061" i="14"/>
  <c r="C3061" i="14"/>
  <c r="P3060" i="14"/>
  <c r="L3060" i="14"/>
  <c r="K3060" i="14"/>
  <c r="C3060" i="14"/>
  <c r="P3059" i="14"/>
  <c r="L3059" i="14"/>
  <c r="K3059" i="14"/>
  <c r="C3059" i="14"/>
  <c r="P3058" i="14"/>
  <c r="L3058" i="14"/>
  <c r="K3058" i="14"/>
  <c r="C3058" i="14"/>
  <c r="P3057" i="14"/>
  <c r="L3057" i="14"/>
  <c r="K3057" i="14"/>
  <c r="C3057" i="14"/>
  <c r="P3056" i="14"/>
  <c r="L3056" i="14"/>
  <c r="K3056" i="14"/>
  <c r="C3056" i="14"/>
  <c r="P3055" i="14"/>
  <c r="L3055" i="14"/>
  <c r="K3055" i="14"/>
  <c r="C3055" i="14"/>
  <c r="P3054" i="14"/>
  <c r="L3054" i="14"/>
  <c r="K3054" i="14"/>
  <c r="C3054" i="14"/>
  <c r="P3053" i="14"/>
  <c r="L3053" i="14"/>
  <c r="K3053" i="14"/>
  <c r="C3053" i="14"/>
  <c r="P3052" i="14"/>
  <c r="L3052" i="14"/>
  <c r="K3052" i="14"/>
  <c r="C3052" i="14"/>
  <c r="P3051" i="14"/>
  <c r="L3051" i="14"/>
  <c r="K3051" i="14"/>
  <c r="C3051" i="14"/>
  <c r="P3050" i="14"/>
  <c r="L3050" i="14"/>
  <c r="K3050" i="14"/>
  <c r="C3050" i="14"/>
  <c r="P3049" i="14"/>
  <c r="L3049" i="14"/>
  <c r="K3049" i="14"/>
  <c r="C3049" i="14"/>
  <c r="P3048" i="14"/>
  <c r="L3048" i="14"/>
  <c r="K3048" i="14"/>
  <c r="C3048" i="14"/>
  <c r="P3047" i="14"/>
  <c r="L3047" i="14"/>
  <c r="K3047" i="14"/>
  <c r="C3047" i="14"/>
  <c r="P3046" i="14"/>
  <c r="L3046" i="14"/>
  <c r="K3046" i="14"/>
  <c r="C3046" i="14"/>
  <c r="P3045" i="14"/>
  <c r="L3045" i="14"/>
  <c r="K3045" i="14"/>
  <c r="C3045" i="14"/>
  <c r="P3044" i="14"/>
  <c r="L3044" i="14"/>
  <c r="K3044" i="14"/>
  <c r="C3044" i="14"/>
  <c r="P3043" i="14"/>
  <c r="L3043" i="14"/>
  <c r="K3043" i="14"/>
  <c r="C3043" i="14"/>
  <c r="P3042" i="14"/>
  <c r="L3042" i="14"/>
  <c r="K3042" i="14"/>
  <c r="C3042" i="14"/>
  <c r="P3041" i="14"/>
  <c r="L3041" i="14"/>
  <c r="K3041" i="14"/>
  <c r="C3041" i="14"/>
  <c r="P3040" i="14"/>
  <c r="L3040" i="14"/>
  <c r="K3040" i="14"/>
  <c r="C3040" i="14"/>
  <c r="P3039" i="14"/>
  <c r="L3039" i="14"/>
  <c r="K3039" i="14"/>
  <c r="C3039" i="14"/>
  <c r="P3038" i="14"/>
  <c r="L3038" i="14"/>
  <c r="K3038" i="14"/>
  <c r="C3038" i="14"/>
  <c r="P3037" i="14"/>
  <c r="L3037" i="14"/>
  <c r="K3037" i="14"/>
  <c r="C3037" i="14"/>
  <c r="P3036" i="14"/>
  <c r="L3036" i="14"/>
  <c r="K3036" i="14"/>
  <c r="C3036" i="14"/>
  <c r="P3035" i="14"/>
  <c r="L3035" i="14"/>
  <c r="K3035" i="14"/>
  <c r="C3035" i="14"/>
  <c r="P3034" i="14"/>
  <c r="L3034" i="14"/>
  <c r="K3034" i="14"/>
  <c r="C3034" i="14"/>
  <c r="P3033" i="14"/>
  <c r="L3033" i="14"/>
  <c r="K3033" i="14"/>
  <c r="C3033" i="14"/>
  <c r="P3032" i="14"/>
  <c r="L3032" i="14"/>
  <c r="K3032" i="14"/>
  <c r="C3032" i="14"/>
  <c r="P3031" i="14"/>
  <c r="L3031" i="14"/>
  <c r="K3031" i="14"/>
  <c r="C3031" i="14"/>
  <c r="P3030" i="14"/>
  <c r="L3030" i="14"/>
  <c r="K3030" i="14"/>
  <c r="C3030" i="14"/>
  <c r="P3029" i="14"/>
  <c r="L3029" i="14"/>
  <c r="K3029" i="14"/>
  <c r="C3029" i="14"/>
  <c r="P3028" i="14"/>
  <c r="L3028" i="14"/>
  <c r="K3028" i="14"/>
  <c r="C3028" i="14"/>
  <c r="P3027" i="14"/>
  <c r="L3027" i="14"/>
  <c r="K3027" i="14"/>
  <c r="C3027" i="14"/>
  <c r="P3026" i="14"/>
  <c r="L3026" i="14"/>
  <c r="K3026" i="14"/>
  <c r="C3026" i="14"/>
  <c r="P3025" i="14"/>
  <c r="L3025" i="14"/>
  <c r="K3025" i="14"/>
  <c r="C3025" i="14"/>
  <c r="P3024" i="14"/>
  <c r="L3024" i="14"/>
  <c r="K3024" i="14"/>
  <c r="C3024" i="14"/>
  <c r="P3023" i="14"/>
  <c r="L3023" i="14"/>
  <c r="K3023" i="14"/>
  <c r="C3023" i="14"/>
  <c r="P3022" i="14"/>
  <c r="L3022" i="14"/>
  <c r="K3022" i="14"/>
  <c r="C3022" i="14"/>
  <c r="P3021" i="14"/>
  <c r="L3021" i="14"/>
  <c r="K3021" i="14"/>
  <c r="C3021" i="14"/>
  <c r="P3020" i="14"/>
  <c r="L3020" i="14"/>
  <c r="K3020" i="14"/>
  <c r="C3020" i="14"/>
  <c r="P3019" i="14"/>
  <c r="L3019" i="14"/>
  <c r="K3019" i="14"/>
  <c r="C3019" i="14"/>
  <c r="P3018" i="14"/>
  <c r="L3018" i="14"/>
  <c r="K3018" i="14"/>
  <c r="C3018" i="14"/>
  <c r="P3017" i="14"/>
  <c r="L3017" i="14"/>
  <c r="K3017" i="14"/>
  <c r="C3017" i="14"/>
  <c r="P3016" i="14"/>
  <c r="L3016" i="14"/>
  <c r="K3016" i="14"/>
  <c r="C3016" i="14"/>
  <c r="P3015" i="14"/>
  <c r="L3015" i="14"/>
  <c r="K3015" i="14"/>
  <c r="C3015" i="14"/>
  <c r="P3014" i="14"/>
  <c r="L3014" i="14"/>
  <c r="K3014" i="14"/>
  <c r="C3014" i="14"/>
  <c r="P3013" i="14"/>
  <c r="L3013" i="14"/>
  <c r="K3013" i="14"/>
  <c r="C3013" i="14"/>
  <c r="P3012" i="14"/>
  <c r="L3012" i="14"/>
  <c r="K3012" i="14"/>
  <c r="C3012" i="14"/>
  <c r="P3011" i="14"/>
  <c r="L3011" i="14"/>
  <c r="K3011" i="14"/>
  <c r="C3011" i="14"/>
  <c r="P3010" i="14"/>
  <c r="L3010" i="14"/>
  <c r="K3010" i="14"/>
  <c r="C3010" i="14"/>
  <c r="P3009" i="14"/>
  <c r="L3009" i="14"/>
  <c r="K3009" i="14"/>
  <c r="C3009" i="14"/>
  <c r="P3008" i="14"/>
  <c r="L3008" i="14"/>
  <c r="K3008" i="14"/>
  <c r="C3008" i="14"/>
  <c r="P3007" i="14"/>
  <c r="L3007" i="14"/>
  <c r="K3007" i="14"/>
  <c r="C3007" i="14"/>
  <c r="P3006" i="14"/>
  <c r="L3006" i="14"/>
  <c r="K3006" i="14"/>
  <c r="C3006" i="14"/>
  <c r="P3005" i="14"/>
  <c r="L3005" i="14"/>
  <c r="K3005" i="14"/>
  <c r="C3005" i="14"/>
  <c r="P3004" i="14"/>
  <c r="L3004" i="14"/>
  <c r="K3004" i="14"/>
  <c r="C3004" i="14"/>
  <c r="P3003" i="14"/>
  <c r="L3003" i="14"/>
  <c r="K3003" i="14"/>
  <c r="C3003" i="14"/>
  <c r="P3002" i="14"/>
  <c r="L3002" i="14"/>
  <c r="K3002" i="14"/>
  <c r="C3002" i="14"/>
  <c r="P3001" i="14"/>
  <c r="L3001" i="14"/>
  <c r="K3001" i="14"/>
  <c r="C3001" i="14"/>
  <c r="P3000" i="14"/>
  <c r="L3000" i="14"/>
  <c r="K3000" i="14"/>
  <c r="C3000" i="14"/>
  <c r="P2999" i="14"/>
  <c r="L2999" i="14"/>
  <c r="K2999" i="14"/>
  <c r="C2999" i="14"/>
  <c r="P2998" i="14"/>
  <c r="L2998" i="14"/>
  <c r="K2998" i="14"/>
  <c r="C2998" i="14"/>
  <c r="P2997" i="14"/>
  <c r="L2997" i="14"/>
  <c r="K2997" i="14"/>
  <c r="C2997" i="14"/>
  <c r="P2996" i="14"/>
  <c r="L2996" i="14"/>
  <c r="K2996" i="14"/>
  <c r="C2996" i="14"/>
  <c r="P2995" i="14"/>
  <c r="L2995" i="14"/>
  <c r="K2995" i="14"/>
  <c r="C2995" i="14"/>
  <c r="P2994" i="14"/>
  <c r="L2994" i="14"/>
  <c r="K2994" i="14"/>
  <c r="C2994" i="14"/>
  <c r="P2993" i="14"/>
  <c r="L2993" i="14"/>
  <c r="K2993" i="14"/>
  <c r="C2993" i="14"/>
  <c r="P2992" i="14"/>
  <c r="L2992" i="14"/>
  <c r="K2992" i="14"/>
  <c r="C2992" i="14"/>
  <c r="P2991" i="14"/>
  <c r="L2991" i="14"/>
  <c r="K2991" i="14"/>
  <c r="C2991" i="14"/>
  <c r="P2990" i="14"/>
  <c r="L2990" i="14"/>
  <c r="K2990" i="14"/>
  <c r="C2990" i="14"/>
  <c r="P2989" i="14"/>
  <c r="L2989" i="14"/>
  <c r="K2989" i="14"/>
  <c r="C2989" i="14"/>
  <c r="P2988" i="14"/>
  <c r="L2988" i="14"/>
  <c r="K2988" i="14"/>
  <c r="C2988" i="14"/>
  <c r="P2987" i="14"/>
  <c r="L2987" i="14"/>
  <c r="K2987" i="14"/>
  <c r="C2987" i="14"/>
  <c r="P2986" i="14"/>
  <c r="L2986" i="14"/>
  <c r="K2986" i="14"/>
  <c r="C2986" i="14"/>
  <c r="P2985" i="14"/>
  <c r="L2985" i="14"/>
  <c r="K2985" i="14"/>
  <c r="C2985" i="14"/>
  <c r="P2984" i="14"/>
  <c r="L2984" i="14"/>
  <c r="K2984" i="14"/>
  <c r="C2984" i="14"/>
  <c r="P2983" i="14"/>
  <c r="L2983" i="14"/>
  <c r="K2983" i="14"/>
  <c r="C2983" i="14"/>
  <c r="P2982" i="14"/>
  <c r="L2982" i="14"/>
  <c r="K2982" i="14"/>
  <c r="C2982" i="14"/>
  <c r="P2981" i="14"/>
  <c r="L2981" i="14"/>
  <c r="K2981" i="14"/>
  <c r="C2981" i="14"/>
  <c r="P2980" i="14"/>
  <c r="L2980" i="14"/>
  <c r="K2980" i="14"/>
  <c r="C2980" i="14"/>
  <c r="P2979" i="14"/>
  <c r="L2979" i="14"/>
  <c r="K2979" i="14"/>
  <c r="C2979" i="14"/>
  <c r="P2978" i="14"/>
  <c r="L2978" i="14"/>
  <c r="K2978" i="14"/>
  <c r="C2978" i="14"/>
  <c r="P2977" i="14"/>
  <c r="L2977" i="14"/>
  <c r="K2977" i="14"/>
  <c r="C2977" i="14"/>
  <c r="P2976" i="14"/>
  <c r="L2976" i="14"/>
  <c r="K2976" i="14"/>
  <c r="C2976" i="14"/>
  <c r="P2975" i="14"/>
  <c r="L2975" i="14"/>
  <c r="K2975" i="14"/>
  <c r="C2975" i="14"/>
  <c r="P2974" i="14"/>
  <c r="L2974" i="14"/>
  <c r="K2974" i="14"/>
  <c r="C2974" i="14"/>
  <c r="P2973" i="14"/>
  <c r="L2973" i="14"/>
  <c r="K2973" i="14"/>
  <c r="C2973" i="14"/>
  <c r="P2972" i="14"/>
  <c r="L2972" i="14"/>
  <c r="K2972" i="14"/>
  <c r="C2972" i="14"/>
  <c r="P2971" i="14"/>
  <c r="L2971" i="14"/>
  <c r="K2971" i="14"/>
  <c r="C2971" i="14"/>
  <c r="P2970" i="14"/>
  <c r="L2970" i="14"/>
  <c r="K2970" i="14"/>
  <c r="C2970" i="14"/>
  <c r="P2969" i="14"/>
  <c r="L2969" i="14"/>
  <c r="K2969" i="14"/>
  <c r="C2969" i="14"/>
  <c r="P2968" i="14"/>
  <c r="L2968" i="14"/>
  <c r="K2968" i="14"/>
  <c r="C2968" i="14"/>
  <c r="P2967" i="14"/>
  <c r="L2967" i="14"/>
  <c r="K2967" i="14"/>
  <c r="C2967" i="14"/>
  <c r="P2966" i="14"/>
  <c r="L2966" i="14"/>
  <c r="K2966" i="14"/>
  <c r="C2966" i="14"/>
  <c r="P2965" i="14"/>
  <c r="L2965" i="14"/>
  <c r="K2965" i="14"/>
  <c r="C2965" i="14"/>
  <c r="P2964" i="14"/>
  <c r="L2964" i="14"/>
  <c r="K2964" i="14"/>
  <c r="C2964" i="14"/>
  <c r="P2963" i="14"/>
  <c r="L2963" i="14"/>
  <c r="K2963" i="14"/>
  <c r="C2963" i="14"/>
  <c r="P2962" i="14"/>
  <c r="L2962" i="14"/>
  <c r="K2962" i="14"/>
  <c r="C2962" i="14"/>
  <c r="P2961" i="14"/>
  <c r="L2961" i="14"/>
  <c r="K2961" i="14"/>
  <c r="C2961" i="14"/>
  <c r="P2960" i="14"/>
  <c r="L2960" i="14"/>
  <c r="K2960" i="14"/>
  <c r="C2960" i="14"/>
  <c r="P2959" i="14"/>
  <c r="L2959" i="14"/>
  <c r="K2959" i="14"/>
  <c r="C2959" i="14"/>
  <c r="P2958" i="14"/>
  <c r="L2958" i="14"/>
  <c r="K2958" i="14"/>
  <c r="C2958" i="14"/>
  <c r="P2957" i="14"/>
  <c r="L2957" i="14"/>
  <c r="K2957" i="14"/>
  <c r="C2957" i="14"/>
  <c r="P2956" i="14"/>
  <c r="L2956" i="14"/>
  <c r="K2956" i="14"/>
  <c r="C2956" i="14"/>
  <c r="P2955" i="14"/>
  <c r="L2955" i="14"/>
  <c r="K2955" i="14"/>
  <c r="C2955" i="14"/>
  <c r="P2954" i="14"/>
  <c r="L2954" i="14"/>
  <c r="K2954" i="14"/>
  <c r="C2954" i="14"/>
  <c r="P2953" i="14"/>
  <c r="L2953" i="14"/>
  <c r="K2953" i="14"/>
  <c r="C2953" i="14"/>
  <c r="P2952" i="14"/>
  <c r="L2952" i="14"/>
  <c r="K2952" i="14"/>
  <c r="C2952" i="14"/>
  <c r="P2951" i="14"/>
  <c r="L2951" i="14"/>
  <c r="K2951" i="14"/>
  <c r="C2951" i="14"/>
  <c r="P2950" i="14"/>
  <c r="L2950" i="14"/>
  <c r="K2950" i="14"/>
  <c r="C2950" i="14"/>
  <c r="P2949" i="14"/>
  <c r="L2949" i="14"/>
  <c r="K2949" i="14"/>
  <c r="C2949" i="14"/>
  <c r="P2948" i="14"/>
  <c r="L2948" i="14"/>
  <c r="K2948" i="14"/>
  <c r="C2948" i="14"/>
  <c r="P2947" i="14"/>
  <c r="L2947" i="14"/>
  <c r="K2947" i="14"/>
  <c r="C2947" i="14"/>
  <c r="P2946" i="14"/>
  <c r="L2946" i="14"/>
  <c r="K2946" i="14"/>
  <c r="C2946" i="14"/>
  <c r="P2945" i="14"/>
  <c r="L2945" i="14"/>
  <c r="K2945" i="14"/>
  <c r="C2945" i="14"/>
  <c r="P2944" i="14"/>
  <c r="L2944" i="14"/>
  <c r="K2944" i="14"/>
  <c r="C2944" i="14"/>
  <c r="P2943" i="14"/>
  <c r="L2943" i="14"/>
  <c r="K2943" i="14"/>
  <c r="C2943" i="14"/>
  <c r="P2942" i="14"/>
  <c r="L2942" i="14"/>
  <c r="K2942" i="14"/>
  <c r="C2942" i="14"/>
  <c r="P2941" i="14"/>
  <c r="L2941" i="14"/>
  <c r="K2941" i="14"/>
  <c r="C2941" i="14"/>
  <c r="P2940" i="14"/>
  <c r="L2940" i="14"/>
  <c r="K2940" i="14"/>
  <c r="C2940" i="14"/>
  <c r="P2939" i="14"/>
  <c r="L2939" i="14"/>
  <c r="K2939" i="14"/>
  <c r="C2939" i="14"/>
  <c r="P2938" i="14"/>
  <c r="L2938" i="14"/>
  <c r="K2938" i="14"/>
  <c r="C2938" i="14"/>
  <c r="P2937" i="14"/>
  <c r="L2937" i="14"/>
  <c r="K2937" i="14"/>
  <c r="C2937" i="14"/>
  <c r="P2936" i="14"/>
  <c r="L2936" i="14"/>
  <c r="K2936" i="14"/>
  <c r="C2936" i="14"/>
  <c r="P2935" i="14"/>
  <c r="L2935" i="14"/>
  <c r="K2935" i="14"/>
  <c r="C2935" i="14"/>
  <c r="P2934" i="14"/>
  <c r="L2934" i="14"/>
  <c r="K2934" i="14"/>
  <c r="C2934" i="14"/>
  <c r="P2933" i="14"/>
  <c r="L2933" i="14"/>
  <c r="K2933" i="14"/>
  <c r="C2933" i="14"/>
  <c r="P2932" i="14"/>
  <c r="L2932" i="14"/>
  <c r="K2932" i="14"/>
  <c r="C2932" i="14"/>
  <c r="P2931" i="14"/>
  <c r="L2931" i="14"/>
  <c r="K2931" i="14"/>
  <c r="C2931" i="14"/>
  <c r="P2930" i="14"/>
  <c r="L2930" i="14"/>
  <c r="K2930" i="14"/>
  <c r="C2930" i="14"/>
  <c r="P2929" i="14"/>
  <c r="L2929" i="14"/>
  <c r="K2929" i="14"/>
  <c r="C2929" i="14"/>
  <c r="P2928" i="14"/>
  <c r="L2928" i="14"/>
  <c r="K2928" i="14"/>
  <c r="C2928" i="14"/>
  <c r="P2927" i="14"/>
  <c r="L2927" i="14"/>
  <c r="K2927" i="14"/>
  <c r="C2927" i="14"/>
  <c r="P2926" i="14"/>
  <c r="L2926" i="14"/>
  <c r="K2926" i="14"/>
  <c r="C2926" i="14"/>
  <c r="P2925" i="14"/>
  <c r="L2925" i="14"/>
  <c r="K2925" i="14"/>
  <c r="C2925" i="14"/>
  <c r="P2924" i="14"/>
  <c r="L2924" i="14"/>
  <c r="K2924" i="14"/>
  <c r="C2924" i="14"/>
  <c r="P2923" i="14"/>
  <c r="L2923" i="14"/>
  <c r="K2923" i="14"/>
  <c r="C2923" i="14"/>
  <c r="P2922" i="14"/>
  <c r="L2922" i="14"/>
  <c r="K2922" i="14"/>
  <c r="C2922" i="14"/>
  <c r="P2921" i="14"/>
  <c r="L2921" i="14"/>
  <c r="K2921" i="14"/>
  <c r="C2921" i="14"/>
  <c r="P2920" i="14"/>
  <c r="L2920" i="14"/>
  <c r="K2920" i="14"/>
  <c r="C2920" i="14"/>
  <c r="P2919" i="14"/>
  <c r="L2919" i="14"/>
  <c r="K2919" i="14"/>
  <c r="C2919" i="14"/>
  <c r="P2918" i="14"/>
  <c r="L2918" i="14"/>
  <c r="K2918" i="14"/>
  <c r="C2918" i="14"/>
  <c r="P2917" i="14"/>
  <c r="L2917" i="14"/>
  <c r="K2917" i="14"/>
  <c r="C2917" i="14"/>
  <c r="P2916" i="14"/>
  <c r="L2916" i="14"/>
  <c r="K2916" i="14"/>
  <c r="C2916" i="14"/>
  <c r="P2915" i="14"/>
  <c r="L2915" i="14"/>
  <c r="K2915" i="14"/>
  <c r="C2915" i="14"/>
  <c r="P2914" i="14"/>
  <c r="L2914" i="14"/>
  <c r="K2914" i="14"/>
  <c r="C2914" i="14"/>
  <c r="P2913" i="14"/>
  <c r="L2913" i="14"/>
  <c r="K2913" i="14"/>
  <c r="C2913" i="14"/>
  <c r="P2912" i="14"/>
  <c r="L2912" i="14"/>
  <c r="K2912" i="14"/>
  <c r="C2912" i="14"/>
  <c r="P2911" i="14"/>
  <c r="L2911" i="14"/>
  <c r="K2911" i="14"/>
  <c r="C2911" i="14"/>
  <c r="P2910" i="14"/>
  <c r="L2910" i="14"/>
  <c r="K2910" i="14"/>
  <c r="C2910" i="14"/>
  <c r="P2909" i="14"/>
  <c r="L2909" i="14"/>
  <c r="K2909" i="14"/>
  <c r="C2909" i="14"/>
  <c r="P2908" i="14"/>
  <c r="L2908" i="14"/>
  <c r="K2908" i="14"/>
  <c r="C2908" i="14"/>
  <c r="P2907" i="14"/>
  <c r="L2907" i="14"/>
  <c r="K2907" i="14"/>
  <c r="C2907" i="14"/>
  <c r="P2906" i="14"/>
  <c r="L2906" i="14"/>
  <c r="K2906" i="14"/>
  <c r="C2906" i="14"/>
  <c r="P2905" i="14"/>
  <c r="L2905" i="14"/>
  <c r="K2905" i="14"/>
  <c r="C2905" i="14"/>
  <c r="P2904" i="14"/>
  <c r="L2904" i="14"/>
  <c r="K2904" i="14"/>
  <c r="C2904" i="14"/>
  <c r="P2903" i="14"/>
  <c r="L2903" i="14"/>
  <c r="K2903" i="14"/>
  <c r="C2903" i="14"/>
  <c r="P2902" i="14"/>
  <c r="L2902" i="14"/>
  <c r="K2902" i="14"/>
  <c r="C2902" i="14"/>
  <c r="P2901" i="14"/>
  <c r="L2901" i="14"/>
  <c r="K2901" i="14"/>
  <c r="C2901" i="14"/>
  <c r="P2900" i="14"/>
  <c r="L2900" i="14"/>
  <c r="K2900" i="14"/>
  <c r="C2900" i="14"/>
  <c r="P2899" i="14"/>
  <c r="L2899" i="14"/>
  <c r="K2899" i="14"/>
  <c r="C2899" i="14"/>
  <c r="P2898" i="14"/>
  <c r="L2898" i="14"/>
  <c r="K2898" i="14"/>
  <c r="C2898" i="14"/>
  <c r="P2897" i="14"/>
  <c r="L2897" i="14"/>
  <c r="K2897" i="14"/>
  <c r="C2897" i="14"/>
  <c r="P2896" i="14"/>
  <c r="L2896" i="14"/>
  <c r="K2896" i="14"/>
  <c r="C2896" i="14"/>
  <c r="P2895" i="14"/>
  <c r="L2895" i="14"/>
  <c r="K2895" i="14"/>
  <c r="C2895" i="14"/>
  <c r="P2894" i="14"/>
  <c r="L2894" i="14"/>
  <c r="K2894" i="14"/>
  <c r="C2894" i="14"/>
  <c r="P2893" i="14"/>
  <c r="L2893" i="14"/>
  <c r="K2893" i="14"/>
  <c r="C2893" i="14"/>
  <c r="P2892" i="14"/>
  <c r="L2892" i="14"/>
  <c r="K2892" i="14"/>
  <c r="C2892" i="14"/>
  <c r="P2891" i="14"/>
  <c r="L2891" i="14"/>
  <c r="K2891" i="14"/>
  <c r="C2891" i="14"/>
  <c r="P2890" i="14"/>
  <c r="L2890" i="14"/>
  <c r="K2890" i="14"/>
  <c r="C2890" i="14"/>
  <c r="P2889" i="14"/>
  <c r="L2889" i="14"/>
  <c r="K2889" i="14"/>
  <c r="C2889" i="14"/>
  <c r="P2888" i="14"/>
  <c r="L2888" i="14"/>
  <c r="K2888" i="14"/>
  <c r="C2888" i="14"/>
  <c r="P2887" i="14"/>
  <c r="L2887" i="14"/>
  <c r="K2887" i="14"/>
  <c r="C2887" i="14"/>
  <c r="P2886" i="14"/>
  <c r="L2886" i="14"/>
  <c r="K2886" i="14"/>
  <c r="C2886" i="14"/>
  <c r="P2885" i="14"/>
  <c r="L2885" i="14"/>
  <c r="K2885" i="14"/>
  <c r="C2885" i="14"/>
  <c r="P2884" i="14"/>
  <c r="L2884" i="14"/>
  <c r="K2884" i="14"/>
  <c r="C2884" i="14"/>
  <c r="P2883" i="14"/>
  <c r="L2883" i="14"/>
  <c r="K2883" i="14"/>
  <c r="C2883" i="14"/>
  <c r="P2882" i="14"/>
  <c r="L2882" i="14"/>
  <c r="K2882" i="14"/>
  <c r="C2882" i="14"/>
  <c r="P2881" i="14"/>
  <c r="L2881" i="14"/>
  <c r="K2881" i="14"/>
  <c r="C2881" i="14"/>
  <c r="P2880" i="14"/>
  <c r="L2880" i="14"/>
  <c r="K2880" i="14"/>
  <c r="C2880" i="14"/>
  <c r="P2879" i="14"/>
  <c r="L2879" i="14"/>
  <c r="K2879" i="14"/>
  <c r="C2879" i="14"/>
  <c r="P2878" i="14"/>
  <c r="L2878" i="14"/>
  <c r="K2878" i="14"/>
  <c r="C2878" i="14"/>
  <c r="P2877" i="14"/>
  <c r="L2877" i="14"/>
  <c r="K2877" i="14"/>
  <c r="C2877" i="14"/>
  <c r="P2876" i="14"/>
  <c r="L2876" i="14"/>
  <c r="K2876" i="14"/>
  <c r="C2876" i="14"/>
  <c r="P2875" i="14"/>
  <c r="L2875" i="14"/>
  <c r="K2875" i="14"/>
  <c r="C2875" i="14"/>
  <c r="P2874" i="14"/>
  <c r="L2874" i="14"/>
  <c r="K2874" i="14"/>
  <c r="C2874" i="14"/>
  <c r="P2873" i="14"/>
  <c r="L2873" i="14"/>
  <c r="K2873" i="14"/>
  <c r="C2873" i="14"/>
  <c r="P2872" i="14"/>
  <c r="L2872" i="14"/>
  <c r="K2872" i="14"/>
  <c r="C2872" i="14"/>
  <c r="P2871" i="14"/>
  <c r="L2871" i="14"/>
  <c r="K2871" i="14"/>
  <c r="C2871" i="14"/>
  <c r="P2870" i="14"/>
  <c r="L2870" i="14"/>
  <c r="K2870" i="14"/>
  <c r="C2870" i="14"/>
  <c r="P2869" i="14"/>
  <c r="L2869" i="14"/>
  <c r="K2869" i="14"/>
  <c r="C2869" i="14"/>
  <c r="P2868" i="14"/>
  <c r="L2868" i="14"/>
  <c r="K2868" i="14"/>
  <c r="C2868" i="14"/>
  <c r="P2867" i="14"/>
  <c r="L2867" i="14"/>
  <c r="K2867" i="14"/>
  <c r="C2867" i="14"/>
  <c r="P2866" i="14"/>
  <c r="L2866" i="14"/>
  <c r="K2866" i="14"/>
  <c r="C2866" i="14"/>
  <c r="P2865" i="14"/>
  <c r="L2865" i="14"/>
  <c r="K2865" i="14"/>
  <c r="C2865" i="14"/>
  <c r="P2864" i="14"/>
  <c r="L2864" i="14"/>
  <c r="K2864" i="14"/>
  <c r="C2864" i="14"/>
  <c r="P2863" i="14"/>
  <c r="L2863" i="14"/>
  <c r="K2863" i="14"/>
  <c r="C2863" i="14"/>
  <c r="P2862" i="14"/>
  <c r="L2862" i="14"/>
  <c r="K2862" i="14"/>
  <c r="C2862" i="14"/>
  <c r="P2861" i="14"/>
  <c r="L2861" i="14"/>
  <c r="K2861" i="14"/>
  <c r="C2861" i="14"/>
  <c r="P2860" i="14"/>
  <c r="L2860" i="14"/>
  <c r="K2860" i="14"/>
  <c r="C2860" i="14"/>
  <c r="P2859" i="14"/>
  <c r="L2859" i="14"/>
  <c r="K2859" i="14"/>
  <c r="C2859" i="14"/>
  <c r="P2858" i="14"/>
  <c r="L2858" i="14"/>
  <c r="K2858" i="14"/>
  <c r="C2858" i="14"/>
  <c r="P2857" i="14"/>
  <c r="L2857" i="14"/>
  <c r="K2857" i="14"/>
  <c r="C2857" i="14"/>
  <c r="P2856" i="14"/>
  <c r="L2856" i="14"/>
  <c r="K2856" i="14"/>
  <c r="C2856" i="14"/>
  <c r="P2855" i="14"/>
  <c r="L2855" i="14"/>
  <c r="K2855" i="14"/>
  <c r="C2855" i="14"/>
  <c r="P2854" i="14"/>
  <c r="L2854" i="14"/>
  <c r="K2854" i="14"/>
  <c r="C2854" i="14"/>
  <c r="P2853" i="14"/>
  <c r="L2853" i="14"/>
  <c r="K2853" i="14"/>
  <c r="C2853" i="14"/>
  <c r="P2852" i="14"/>
  <c r="L2852" i="14"/>
  <c r="K2852" i="14"/>
  <c r="C2852" i="14"/>
  <c r="P2851" i="14"/>
  <c r="L2851" i="14"/>
  <c r="K2851" i="14"/>
  <c r="C2851" i="14"/>
  <c r="P2850" i="14"/>
  <c r="L2850" i="14"/>
  <c r="K2850" i="14"/>
  <c r="C2850" i="14"/>
  <c r="P2849" i="14"/>
  <c r="L2849" i="14"/>
  <c r="K2849" i="14"/>
  <c r="C2849" i="14"/>
  <c r="P2848" i="14"/>
  <c r="L2848" i="14"/>
  <c r="K2848" i="14"/>
  <c r="C2848" i="14"/>
  <c r="P2847" i="14"/>
  <c r="L2847" i="14"/>
  <c r="K2847" i="14"/>
  <c r="C2847" i="14"/>
  <c r="P2846" i="14"/>
  <c r="L2846" i="14"/>
  <c r="K2846" i="14"/>
  <c r="C2846" i="14"/>
  <c r="P2845" i="14"/>
  <c r="L2845" i="14"/>
  <c r="K2845" i="14"/>
  <c r="C2845" i="14"/>
  <c r="P2844" i="14"/>
  <c r="L2844" i="14"/>
  <c r="K2844" i="14"/>
  <c r="C2844" i="14"/>
  <c r="P2843" i="14"/>
  <c r="L2843" i="14"/>
  <c r="K2843" i="14"/>
  <c r="C2843" i="14"/>
  <c r="P2842" i="14"/>
  <c r="L2842" i="14"/>
  <c r="K2842" i="14"/>
  <c r="C2842" i="14"/>
  <c r="P2841" i="14"/>
  <c r="L2841" i="14"/>
  <c r="K2841" i="14"/>
  <c r="C2841" i="14"/>
  <c r="P2840" i="14"/>
  <c r="L2840" i="14"/>
  <c r="K2840" i="14"/>
  <c r="C2840" i="14"/>
  <c r="P2839" i="14"/>
  <c r="L2839" i="14"/>
  <c r="K2839" i="14"/>
  <c r="C2839" i="14"/>
  <c r="P2838" i="14"/>
  <c r="L2838" i="14"/>
  <c r="K2838" i="14"/>
  <c r="C2838" i="14"/>
  <c r="P2837" i="14"/>
  <c r="L2837" i="14"/>
  <c r="K2837" i="14"/>
  <c r="C2837" i="14"/>
  <c r="P2836" i="14"/>
  <c r="L2836" i="14"/>
  <c r="K2836" i="14"/>
  <c r="C2836" i="14"/>
  <c r="P2835" i="14"/>
  <c r="L2835" i="14"/>
  <c r="K2835" i="14"/>
  <c r="C2835" i="14"/>
  <c r="P2834" i="14"/>
  <c r="L2834" i="14"/>
  <c r="K2834" i="14"/>
  <c r="C2834" i="14"/>
  <c r="P2833" i="14"/>
  <c r="L2833" i="14"/>
  <c r="K2833" i="14"/>
  <c r="C2833" i="14"/>
  <c r="P2832" i="14"/>
  <c r="L2832" i="14"/>
  <c r="K2832" i="14"/>
  <c r="C2832" i="14"/>
  <c r="P2831" i="14"/>
  <c r="L2831" i="14"/>
  <c r="K2831" i="14"/>
  <c r="C2831" i="14"/>
  <c r="P2830" i="14"/>
  <c r="L2830" i="14"/>
  <c r="K2830" i="14"/>
  <c r="C2830" i="14"/>
  <c r="P2829" i="14"/>
  <c r="L2829" i="14"/>
  <c r="K2829" i="14"/>
  <c r="C2829" i="14"/>
  <c r="P2828" i="14"/>
  <c r="L2828" i="14"/>
  <c r="K2828" i="14"/>
  <c r="C2828" i="14"/>
  <c r="P2827" i="14"/>
  <c r="L2827" i="14"/>
  <c r="K2827" i="14"/>
  <c r="C2827" i="14"/>
  <c r="P2826" i="14"/>
  <c r="L2826" i="14"/>
  <c r="K2826" i="14"/>
  <c r="C2826" i="14"/>
  <c r="P2825" i="14"/>
  <c r="L2825" i="14"/>
  <c r="K2825" i="14"/>
  <c r="C2825" i="14"/>
  <c r="P2824" i="14"/>
  <c r="L2824" i="14"/>
  <c r="K2824" i="14"/>
  <c r="C2824" i="14"/>
  <c r="P2823" i="14"/>
  <c r="L2823" i="14"/>
  <c r="K2823" i="14"/>
  <c r="C2823" i="14"/>
  <c r="P2822" i="14"/>
  <c r="L2822" i="14"/>
  <c r="K2822" i="14"/>
  <c r="C2822" i="14"/>
  <c r="P2821" i="14"/>
  <c r="L2821" i="14"/>
  <c r="K2821" i="14"/>
  <c r="C2821" i="14"/>
  <c r="P2820" i="14"/>
  <c r="L2820" i="14"/>
  <c r="K2820" i="14"/>
  <c r="C2820" i="14"/>
  <c r="P2819" i="14"/>
  <c r="L2819" i="14"/>
  <c r="K2819" i="14"/>
  <c r="C2819" i="14"/>
  <c r="P2818" i="14"/>
  <c r="L2818" i="14"/>
  <c r="K2818" i="14"/>
  <c r="C2818" i="14"/>
  <c r="P2817" i="14"/>
  <c r="L2817" i="14"/>
  <c r="K2817" i="14"/>
  <c r="C2817" i="14"/>
  <c r="P2816" i="14"/>
  <c r="L2816" i="14"/>
  <c r="K2816" i="14"/>
  <c r="C2816" i="14"/>
  <c r="P2815" i="14"/>
  <c r="L2815" i="14"/>
  <c r="K2815" i="14"/>
  <c r="C2815" i="14"/>
  <c r="P2814" i="14"/>
  <c r="L2814" i="14"/>
  <c r="K2814" i="14"/>
  <c r="C2814" i="14"/>
  <c r="P2813" i="14"/>
  <c r="L2813" i="14"/>
  <c r="K2813" i="14"/>
  <c r="C2813" i="14"/>
  <c r="P2812" i="14"/>
  <c r="L2812" i="14"/>
  <c r="K2812" i="14"/>
  <c r="C2812" i="14"/>
  <c r="P2811" i="14"/>
  <c r="L2811" i="14"/>
  <c r="K2811" i="14"/>
  <c r="C2811" i="14"/>
  <c r="P2810" i="14"/>
  <c r="L2810" i="14"/>
  <c r="K2810" i="14"/>
  <c r="C2810" i="14"/>
  <c r="P2809" i="14"/>
  <c r="L2809" i="14"/>
  <c r="K2809" i="14"/>
  <c r="C2809" i="14"/>
  <c r="P2808" i="14"/>
  <c r="L2808" i="14"/>
  <c r="K2808" i="14"/>
  <c r="C2808" i="14"/>
  <c r="P2807" i="14"/>
  <c r="L2807" i="14"/>
  <c r="K2807" i="14"/>
  <c r="C2807" i="14"/>
  <c r="P2806" i="14"/>
  <c r="L2806" i="14"/>
  <c r="K2806" i="14"/>
  <c r="C2806" i="14"/>
  <c r="P2805" i="14"/>
  <c r="L2805" i="14"/>
  <c r="K2805" i="14"/>
  <c r="C2805" i="14"/>
  <c r="P2804" i="14"/>
  <c r="L2804" i="14"/>
  <c r="K2804" i="14"/>
  <c r="C2804" i="14"/>
  <c r="P2803" i="14"/>
  <c r="L2803" i="14"/>
  <c r="K2803" i="14"/>
  <c r="C2803" i="14"/>
  <c r="P2802" i="14"/>
  <c r="L2802" i="14"/>
  <c r="K2802" i="14"/>
  <c r="C2802" i="14"/>
  <c r="P2801" i="14"/>
  <c r="L2801" i="14"/>
  <c r="K2801" i="14"/>
  <c r="C2801" i="14"/>
  <c r="P2800" i="14"/>
  <c r="L2800" i="14"/>
  <c r="K2800" i="14"/>
  <c r="C2800" i="14"/>
  <c r="P2799" i="14"/>
  <c r="L2799" i="14"/>
  <c r="K2799" i="14"/>
  <c r="C2799" i="14"/>
  <c r="P2798" i="14"/>
  <c r="L2798" i="14"/>
  <c r="K2798" i="14"/>
  <c r="C2798" i="14"/>
  <c r="P2797" i="14"/>
  <c r="L2797" i="14"/>
  <c r="K2797" i="14"/>
  <c r="C2797" i="14"/>
  <c r="P2796" i="14"/>
  <c r="L2796" i="14"/>
  <c r="K2796" i="14"/>
  <c r="C2796" i="14"/>
  <c r="P2795" i="14"/>
  <c r="L2795" i="14"/>
  <c r="K2795" i="14"/>
  <c r="C2795" i="14"/>
  <c r="P2794" i="14"/>
  <c r="L2794" i="14"/>
  <c r="K2794" i="14"/>
  <c r="C2794" i="14"/>
  <c r="P2793" i="14"/>
  <c r="L2793" i="14"/>
  <c r="K2793" i="14"/>
  <c r="C2793" i="14"/>
  <c r="P2792" i="14"/>
  <c r="L2792" i="14"/>
  <c r="K2792" i="14"/>
  <c r="C2792" i="14"/>
  <c r="P2791" i="14"/>
  <c r="L2791" i="14"/>
  <c r="K2791" i="14"/>
  <c r="C2791" i="14"/>
  <c r="P2790" i="14"/>
  <c r="L2790" i="14"/>
  <c r="K2790" i="14"/>
  <c r="C2790" i="14"/>
  <c r="P2789" i="14"/>
  <c r="L2789" i="14"/>
  <c r="K2789" i="14"/>
  <c r="C2789" i="14"/>
  <c r="P2788" i="14"/>
  <c r="L2788" i="14"/>
  <c r="K2788" i="14"/>
  <c r="C2788" i="14"/>
  <c r="P2787" i="14"/>
  <c r="L2787" i="14"/>
  <c r="K2787" i="14"/>
  <c r="C2787" i="14"/>
  <c r="P2786" i="14"/>
  <c r="L2786" i="14"/>
  <c r="K2786" i="14"/>
  <c r="C2786" i="14"/>
  <c r="P2785" i="14"/>
  <c r="L2785" i="14"/>
  <c r="K2785" i="14"/>
  <c r="C2785" i="14"/>
  <c r="P2784" i="14"/>
  <c r="L2784" i="14"/>
  <c r="K2784" i="14"/>
  <c r="C2784" i="14"/>
  <c r="P2783" i="14"/>
  <c r="L2783" i="14"/>
  <c r="K2783" i="14"/>
  <c r="C2783" i="14"/>
  <c r="P2782" i="14"/>
  <c r="L2782" i="14"/>
  <c r="K2782" i="14"/>
  <c r="C2782" i="14"/>
  <c r="P2781" i="14"/>
  <c r="L2781" i="14"/>
  <c r="K2781" i="14"/>
  <c r="C2781" i="14"/>
  <c r="P2780" i="14"/>
  <c r="L2780" i="14"/>
  <c r="K2780" i="14"/>
  <c r="C2780" i="14"/>
  <c r="P2779" i="14"/>
  <c r="L2779" i="14"/>
  <c r="K2779" i="14"/>
  <c r="C2779" i="14"/>
  <c r="P2778" i="14"/>
  <c r="L2778" i="14"/>
  <c r="K2778" i="14"/>
  <c r="C2778" i="14"/>
  <c r="P2777" i="14"/>
  <c r="L2777" i="14"/>
  <c r="K2777" i="14"/>
  <c r="C2777" i="14"/>
  <c r="P2776" i="14"/>
  <c r="L2776" i="14"/>
  <c r="K2776" i="14"/>
  <c r="C2776" i="14"/>
  <c r="P2775" i="14"/>
  <c r="L2775" i="14"/>
  <c r="K2775" i="14"/>
  <c r="C2775" i="14"/>
  <c r="P2774" i="14"/>
  <c r="L2774" i="14"/>
  <c r="K2774" i="14"/>
  <c r="C2774" i="14"/>
  <c r="P2773" i="14"/>
  <c r="L2773" i="14"/>
  <c r="K2773" i="14"/>
  <c r="C2773" i="14"/>
  <c r="P2772" i="14"/>
  <c r="L2772" i="14"/>
  <c r="K2772" i="14"/>
  <c r="C2772" i="14"/>
  <c r="P2771" i="14"/>
  <c r="L2771" i="14"/>
  <c r="K2771" i="14"/>
  <c r="C2771" i="14"/>
  <c r="P2770" i="14"/>
  <c r="L2770" i="14"/>
  <c r="K2770" i="14"/>
  <c r="C2770" i="14"/>
  <c r="P2769" i="14"/>
  <c r="L2769" i="14"/>
  <c r="K2769" i="14"/>
  <c r="C2769" i="14"/>
  <c r="P2768" i="14"/>
  <c r="L2768" i="14"/>
  <c r="K2768" i="14"/>
  <c r="C2768" i="14"/>
  <c r="P2767" i="14"/>
  <c r="L2767" i="14"/>
  <c r="K2767" i="14"/>
  <c r="C2767" i="14"/>
  <c r="P2766" i="14"/>
  <c r="L2766" i="14"/>
  <c r="K2766" i="14"/>
  <c r="C2766" i="14"/>
  <c r="P2765" i="14"/>
  <c r="L2765" i="14"/>
  <c r="K2765" i="14"/>
  <c r="C2765" i="14"/>
  <c r="P2764" i="14"/>
  <c r="L2764" i="14"/>
  <c r="K2764" i="14"/>
  <c r="C2764" i="14"/>
  <c r="P2763" i="14"/>
  <c r="L2763" i="14"/>
  <c r="K2763" i="14"/>
  <c r="C2763" i="14"/>
  <c r="P2762" i="14"/>
  <c r="L2762" i="14"/>
  <c r="K2762" i="14"/>
  <c r="C2762" i="14"/>
  <c r="P2761" i="14"/>
  <c r="L2761" i="14"/>
  <c r="K2761" i="14"/>
  <c r="C2761" i="14"/>
  <c r="P2760" i="14"/>
  <c r="L2760" i="14"/>
  <c r="K2760" i="14"/>
  <c r="C2760" i="14"/>
  <c r="P2759" i="14"/>
  <c r="L2759" i="14"/>
  <c r="K2759" i="14"/>
  <c r="C2759" i="14"/>
  <c r="P2758" i="14"/>
  <c r="L2758" i="14"/>
  <c r="K2758" i="14"/>
  <c r="C2758" i="14"/>
  <c r="P2757" i="14"/>
  <c r="L2757" i="14"/>
  <c r="K2757" i="14"/>
  <c r="C2757" i="14"/>
  <c r="P2756" i="14"/>
  <c r="L2756" i="14"/>
  <c r="K2756" i="14"/>
  <c r="C2756" i="14"/>
  <c r="P2755" i="14"/>
  <c r="L2755" i="14"/>
  <c r="K2755" i="14"/>
  <c r="C2755" i="14"/>
  <c r="P2754" i="14"/>
  <c r="L2754" i="14"/>
  <c r="K2754" i="14"/>
  <c r="C2754" i="14"/>
  <c r="P2753" i="14"/>
  <c r="L2753" i="14"/>
  <c r="K2753" i="14"/>
  <c r="C2753" i="14"/>
  <c r="P2752" i="14"/>
  <c r="L2752" i="14"/>
  <c r="K2752" i="14"/>
  <c r="C2752" i="14"/>
  <c r="P2751" i="14"/>
  <c r="L2751" i="14"/>
  <c r="K2751" i="14"/>
  <c r="C2751" i="14"/>
  <c r="P2750" i="14"/>
  <c r="L2750" i="14"/>
  <c r="K2750" i="14"/>
  <c r="C2750" i="14"/>
  <c r="P2749" i="14"/>
  <c r="L2749" i="14"/>
  <c r="K2749" i="14"/>
  <c r="C2749" i="14"/>
  <c r="P2748" i="14"/>
  <c r="L2748" i="14"/>
  <c r="K2748" i="14"/>
  <c r="C2748" i="14"/>
  <c r="P2747" i="14"/>
  <c r="L2747" i="14"/>
  <c r="K2747" i="14"/>
  <c r="C2747" i="14"/>
  <c r="P2746" i="14"/>
  <c r="L2746" i="14"/>
  <c r="K2746" i="14"/>
  <c r="C2746" i="14"/>
  <c r="P2745" i="14"/>
  <c r="L2745" i="14"/>
  <c r="K2745" i="14"/>
  <c r="C2745" i="14"/>
  <c r="P2744" i="14"/>
  <c r="L2744" i="14"/>
  <c r="K2744" i="14"/>
  <c r="C2744" i="14"/>
  <c r="P2743" i="14"/>
  <c r="L2743" i="14"/>
  <c r="K2743" i="14"/>
  <c r="C2743" i="14"/>
  <c r="P2742" i="14"/>
  <c r="L2742" i="14"/>
  <c r="K2742" i="14"/>
  <c r="C2742" i="14"/>
  <c r="P2741" i="14"/>
  <c r="L2741" i="14"/>
  <c r="K2741" i="14"/>
  <c r="C2741" i="14"/>
  <c r="P2740" i="14"/>
  <c r="L2740" i="14"/>
  <c r="K2740" i="14"/>
  <c r="C2740" i="14"/>
  <c r="P2739" i="14"/>
  <c r="L2739" i="14"/>
  <c r="K2739" i="14"/>
  <c r="C2739" i="14"/>
  <c r="P2738" i="14"/>
  <c r="L2738" i="14"/>
  <c r="K2738" i="14"/>
  <c r="C2738" i="14"/>
  <c r="P2737" i="14"/>
  <c r="L2737" i="14"/>
  <c r="K2737" i="14"/>
  <c r="C2737" i="14"/>
  <c r="P2736" i="14"/>
  <c r="L2736" i="14"/>
  <c r="K2736" i="14"/>
  <c r="C2736" i="14"/>
  <c r="P2735" i="14"/>
  <c r="L2735" i="14"/>
  <c r="K2735" i="14"/>
  <c r="C2735" i="14"/>
  <c r="P2734" i="14"/>
  <c r="L2734" i="14"/>
  <c r="K2734" i="14"/>
  <c r="C2734" i="14"/>
  <c r="P2733" i="14"/>
  <c r="L2733" i="14"/>
  <c r="K2733" i="14"/>
  <c r="C2733" i="14"/>
  <c r="P2732" i="14"/>
  <c r="L2732" i="14"/>
  <c r="K2732" i="14"/>
  <c r="C2732" i="14"/>
  <c r="P2731" i="14"/>
  <c r="L2731" i="14"/>
  <c r="K2731" i="14"/>
  <c r="C2731" i="14"/>
  <c r="P2730" i="14"/>
  <c r="L2730" i="14"/>
  <c r="K2730" i="14"/>
  <c r="C2730" i="14"/>
  <c r="P2729" i="14"/>
  <c r="L2729" i="14"/>
  <c r="K2729" i="14"/>
  <c r="C2729" i="14"/>
  <c r="P2728" i="14"/>
  <c r="L2728" i="14"/>
  <c r="K2728" i="14"/>
  <c r="C2728" i="14"/>
  <c r="P2727" i="14"/>
  <c r="L2727" i="14"/>
  <c r="K2727" i="14"/>
  <c r="C2727" i="14"/>
  <c r="P2726" i="14"/>
  <c r="L2726" i="14"/>
  <c r="K2726" i="14"/>
  <c r="C2726" i="14"/>
  <c r="P2725" i="14"/>
  <c r="L2725" i="14"/>
  <c r="K2725" i="14"/>
  <c r="C2725" i="14"/>
  <c r="P2724" i="14"/>
  <c r="L2724" i="14"/>
  <c r="K2724" i="14"/>
  <c r="C2724" i="14"/>
  <c r="P2723" i="14"/>
  <c r="L2723" i="14"/>
  <c r="K2723" i="14"/>
  <c r="C2723" i="14"/>
  <c r="P2722" i="14"/>
  <c r="L2722" i="14"/>
  <c r="K2722" i="14"/>
  <c r="C2722" i="14"/>
  <c r="P2721" i="14"/>
  <c r="L2721" i="14"/>
  <c r="K2721" i="14"/>
  <c r="C2721" i="14"/>
  <c r="P2720" i="14"/>
  <c r="L2720" i="14"/>
  <c r="K2720" i="14"/>
  <c r="C2720" i="14"/>
  <c r="P2719" i="14"/>
  <c r="L2719" i="14"/>
  <c r="K2719" i="14"/>
  <c r="C2719" i="14"/>
  <c r="P2718" i="14"/>
  <c r="L2718" i="14"/>
  <c r="K2718" i="14"/>
  <c r="C2718" i="14"/>
  <c r="P2717" i="14"/>
  <c r="L2717" i="14"/>
  <c r="K2717" i="14"/>
  <c r="C2717" i="14"/>
  <c r="P2716" i="14"/>
  <c r="L2716" i="14"/>
  <c r="K2716" i="14"/>
  <c r="C2716" i="14"/>
  <c r="P2715" i="14"/>
  <c r="L2715" i="14"/>
  <c r="K2715" i="14"/>
  <c r="C2715" i="14"/>
  <c r="P2714" i="14"/>
  <c r="L2714" i="14"/>
  <c r="K2714" i="14"/>
  <c r="C2714" i="14"/>
  <c r="P2713" i="14"/>
  <c r="L2713" i="14"/>
  <c r="K2713" i="14"/>
  <c r="C2713" i="14"/>
  <c r="P2712" i="14"/>
  <c r="L2712" i="14"/>
  <c r="K2712" i="14"/>
  <c r="C2712" i="14"/>
  <c r="P2711" i="14"/>
  <c r="L2711" i="14"/>
  <c r="K2711" i="14"/>
  <c r="C2711" i="14"/>
  <c r="P2710" i="14"/>
  <c r="L2710" i="14"/>
  <c r="K2710" i="14"/>
  <c r="C2710" i="14"/>
  <c r="P2709" i="14"/>
  <c r="L2709" i="14"/>
  <c r="K2709" i="14"/>
  <c r="C2709" i="14"/>
  <c r="P2708" i="14"/>
  <c r="L2708" i="14"/>
  <c r="K2708" i="14"/>
  <c r="C2708" i="14"/>
  <c r="P2707" i="14"/>
  <c r="L2707" i="14"/>
  <c r="K2707" i="14"/>
  <c r="C2707" i="14"/>
  <c r="P2706" i="14"/>
  <c r="L2706" i="14"/>
  <c r="K2706" i="14"/>
  <c r="C2706" i="14"/>
  <c r="P2705" i="14"/>
  <c r="L2705" i="14"/>
  <c r="K2705" i="14"/>
  <c r="C2705" i="14"/>
  <c r="P2704" i="14"/>
  <c r="L2704" i="14"/>
  <c r="K2704" i="14"/>
  <c r="C2704" i="14"/>
  <c r="P2703" i="14"/>
  <c r="L2703" i="14"/>
  <c r="K2703" i="14"/>
  <c r="C2703" i="14"/>
  <c r="P2702" i="14"/>
  <c r="L2702" i="14"/>
  <c r="K2702" i="14"/>
  <c r="C2702" i="14"/>
  <c r="P2701" i="14"/>
  <c r="L2701" i="14"/>
  <c r="K2701" i="14"/>
  <c r="C2701" i="14"/>
  <c r="P2700" i="14"/>
  <c r="L2700" i="14"/>
  <c r="K2700" i="14"/>
  <c r="C2700" i="14"/>
  <c r="P2699" i="14"/>
  <c r="L2699" i="14"/>
  <c r="K2699" i="14"/>
  <c r="C2699" i="14"/>
  <c r="P2698" i="14"/>
  <c r="L2698" i="14"/>
  <c r="K2698" i="14"/>
  <c r="C2698" i="14"/>
  <c r="P2697" i="14"/>
  <c r="L2697" i="14"/>
  <c r="K2697" i="14"/>
  <c r="C2697" i="14"/>
  <c r="P2696" i="14"/>
  <c r="L2696" i="14"/>
  <c r="K2696" i="14"/>
  <c r="C2696" i="14"/>
  <c r="P2695" i="14"/>
  <c r="L2695" i="14"/>
  <c r="K2695" i="14"/>
  <c r="C2695" i="14"/>
  <c r="P2694" i="14"/>
  <c r="L2694" i="14"/>
  <c r="K2694" i="14"/>
  <c r="C2694" i="14"/>
  <c r="P2693" i="14"/>
  <c r="L2693" i="14"/>
  <c r="K2693" i="14"/>
  <c r="C2693" i="14"/>
  <c r="P2692" i="14"/>
  <c r="L2692" i="14"/>
  <c r="K2692" i="14"/>
  <c r="C2692" i="14"/>
  <c r="P2691" i="14"/>
  <c r="L2691" i="14"/>
  <c r="K2691" i="14"/>
  <c r="C2691" i="14"/>
  <c r="P2690" i="14"/>
  <c r="L2690" i="14"/>
  <c r="K2690" i="14"/>
  <c r="C2690" i="14"/>
  <c r="P2689" i="14"/>
  <c r="L2689" i="14"/>
  <c r="K2689" i="14"/>
  <c r="C2689" i="14"/>
  <c r="P2688" i="14"/>
  <c r="L2688" i="14"/>
  <c r="K2688" i="14"/>
  <c r="C2688" i="14"/>
  <c r="P2687" i="14"/>
  <c r="L2687" i="14"/>
  <c r="K2687" i="14"/>
  <c r="C2687" i="14"/>
  <c r="P2686" i="14"/>
  <c r="L2686" i="14"/>
  <c r="K2686" i="14"/>
  <c r="C2686" i="14"/>
  <c r="P2685" i="14"/>
  <c r="L2685" i="14"/>
  <c r="K2685" i="14"/>
  <c r="C2685" i="14"/>
  <c r="P2684" i="14"/>
  <c r="L2684" i="14"/>
  <c r="K2684" i="14"/>
  <c r="C2684" i="14"/>
  <c r="P2683" i="14"/>
  <c r="L2683" i="14"/>
  <c r="K2683" i="14"/>
  <c r="C2683" i="14"/>
  <c r="P2682" i="14"/>
  <c r="L2682" i="14"/>
  <c r="K2682" i="14"/>
  <c r="C2682" i="14"/>
  <c r="P2681" i="14"/>
  <c r="L2681" i="14"/>
  <c r="K2681" i="14"/>
  <c r="C2681" i="14"/>
  <c r="P2680" i="14"/>
  <c r="L2680" i="14"/>
  <c r="K2680" i="14"/>
  <c r="C2680" i="14"/>
  <c r="P2679" i="14"/>
  <c r="L2679" i="14"/>
  <c r="K2679" i="14"/>
  <c r="C2679" i="14"/>
  <c r="P2678" i="14"/>
  <c r="L2678" i="14"/>
  <c r="K2678" i="14"/>
  <c r="C2678" i="14"/>
  <c r="P2677" i="14"/>
  <c r="L2677" i="14"/>
  <c r="K2677" i="14"/>
  <c r="C2677" i="14"/>
  <c r="P2676" i="14"/>
  <c r="L2676" i="14"/>
  <c r="K2676" i="14"/>
  <c r="C2676" i="14"/>
  <c r="P2675" i="14"/>
  <c r="L2675" i="14"/>
  <c r="K2675" i="14"/>
  <c r="C2675" i="14"/>
  <c r="P2674" i="14"/>
  <c r="L2674" i="14"/>
  <c r="K2674" i="14"/>
  <c r="C2674" i="14"/>
  <c r="P2673" i="14"/>
  <c r="L2673" i="14"/>
  <c r="K2673" i="14"/>
  <c r="C2673" i="14"/>
  <c r="P2672" i="14"/>
  <c r="L2672" i="14"/>
  <c r="K2672" i="14"/>
  <c r="C2672" i="14"/>
  <c r="P2671" i="14"/>
  <c r="L2671" i="14"/>
  <c r="K2671" i="14"/>
  <c r="C2671" i="14"/>
  <c r="P2670" i="14"/>
  <c r="L2670" i="14"/>
  <c r="K2670" i="14"/>
  <c r="C2670" i="14"/>
  <c r="P2669" i="14"/>
  <c r="L2669" i="14"/>
  <c r="K2669" i="14"/>
  <c r="C2669" i="14"/>
  <c r="P2668" i="14"/>
  <c r="L2668" i="14"/>
  <c r="K2668" i="14"/>
  <c r="C2668" i="14"/>
  <c r="P2667" i="14"/>
  <c r="L2667" i="14"/>
  <c r="K2667" i="14"/>
  <c r="C2667" i="14"/>
  <c r="P2666" i="14"/>
  <c r="L2666" i="14"/>
  <c r="K2666" i="14"/>
  <c r="C2666" i="14"/>
  <c r="P2665" i="14"/>
  <c r="L2665" i="14"/>
  <c r="K2665" i="14"/>
  <c r="C2665" i="14"/>
  <c r="P2664" i="14"/>
  <c r="L2664" i="14"/>
  <c r="K2664" i="14"/>
  <c r="C2664" i="14"/>
  <c r="P2663" i="14"/>
  <c r="L2663" i="14"/>
  <c r="K2663" i="14"/>
  <c r="C2663" i="14"/>
  <c r="P2662" i="14"/>
  <c r="L2662" i="14"/>
  <c r="K2662" i="14"/>
  <c r="C2662" i="14"/>
  <c r="P2661" i="14"/>
  <c r="L2661" i="14"/>
  <c r="K2661" i="14"/>
  <c r="C2661" i="14"/>
  <c r="P2660" i="14"/>
  <c r="L2660" i="14"/>
  <c r="K2660" i="14"/>
  <c r="C2660" i="14"/>
  <c r="P2659" i="14"/>
  <c r="L2659" i="14"/>
  <c r="K2659" i="14"/>
  <c r="C2659" i="14"/>
  <c r="P2658" i="14"/>
  <c r="L2658" i="14"/>
  <c r="K2658" i="14"/>
  <c r="C2658" i="14"/>
  <c r="P2657" i="14"/>
  <c r="L2657" i="14"/>
  <c r="K2657" i="14"/>
  <c r="C2657" i="14"/>
  <c r="P2656" i="14"/>
  <c r="L2656" i="14"/>
  <c r="K2656" i="14"/>
  <c r="C2656" i="14"/>
  <c r="P2655" i="14"/>
  <c r="L2655" i="14"/>
  <c r="K2655" i="14"/>
  <c r="C2655" i="14"/>
  <c r="P2654" i="14"/>
  <c r="L2654" i="14"/>
  <c r="K2654" i="14"/>
  <c r="C2654" i="14"/>
  <c r="P2653" i="14"/>
  <c r="L2653" i="14"/>
  <c r="K2653" i="14"/>
  <c r="C2653" i="14"/>
  <c r="P2652" i="14"/>
  <c r="L2652" i="14"/>
  <c r="K2652" i="14"/>
  <c r="C2652" i="14"/>
  <c r="P2651" i="14"/>
  <c r="L2651" i="14"/>
  <c r="K2651" i="14"/>
  <c r="C2651" i="14"/>
  <c r="P2650" i="14"/>
  <c r="L2650" i="14"/>
  <c r="K2650" i="14"/>
  <c r="C2650" i="14"/>
  <c r="P2649" i="14"/>
  <c r="L2649" i="14"/>
  <c r="K2649" i="14"/>
  <c r="C2649" i="14"/>
  <c r="P2648" i="14"/>
  <c r="L2648" i="14"/>
  <c r="K2648" i="14"/>
  <c r="C2648" i="14"/>
  <c r="P2647" i="14"/>
  <c r="L2647" i="14"/>
  <c r="K2647" i="14"/>
  <c r="C2647" i="14"/>
  <c r="P2646" i="14"/>
  <c r="L2646" i="14"/>
  <c r="K2646" i="14"/>
  <c r="C2646" i="14"/>
  <c r="P2645" i="14"/>
  <c r="L2645" i="14"/>
  <c r="K2645" i="14"/>
  <c r="C2645" i="14"/>
  <c r="P2644" i="14"/>
  <c r="L2644" i="14"/>
  <c r="K2644" i="14"/>
  <c r="C2644" i="14"/>
  <c r="P2643" i="14"/>
  <c r="L2643" i="14"/>
  <c r="K2643" i="14"/>
  <c r="C2643" i="14"/>
  <c r="P2642" i="14"/>
  <c r="L2642" i="14"/>
  <c r="K2642" i="14"/>
  <c r="C2642" i="14"/>
  <c r="P2641" i="14"/>
  <c r="L2641" i="14"/>
  <c r="K2641" i="14"/>
  <c r="C2641" i="14"/>
  <c r="P2640" i="14"/>
  <c r="L2640" i="14"/>
  <c r="K2640" i="14"/>
  <c r="C2640" i="14"/>
  <c r="P2639" i="14"/>
  <c r="L2639" i="14"/>
  <c r="K2639" i="14"/>
  <c r="C2639" i="14"/>
  <c r="P2638" i="14"/>
  <c r="L2638" i="14"/>
  <c r="K2638" i="14"/>
  <c r="C2638" i="14"/>
  <c r="P2637" i="14"/>
  <c r="L2637" i="14"/>
  <c r="K2637" i="14"/>
  <c r="C2637" i="14"/>
  <c r="P2636" i="14"/>
  <c r="L2636" i="14"/>
  <c r="K2636" i="14"/>
  <c r="C2636" i="14"/>
  <c r="P2635" i="14"/>
  <c r="L2635" i="14"/>
  <c r="K2635" i="14"/>
  <c r="C2635" i="14"/>
  <c r="P2634" i="14"/>
  <c r="L2634" i="14"/>
  <c r="K2634" i="14"/>
  <c r="C2634" i="14"/>
  <c r="P2633" i="14"/>
  <c r="L2633" i="14"/>
  <c r="K2633" i="14"/>
  <c r="C2633" i="14"/>
  <c r="P2632" i="14"/>
  <c r="L2632" i="14"/>
  <c r="K2632" i="14"/>
  <c r="C2632" i="14"/>
  <c r="P2631" i="14"/>
  <c r="L2631" i="14"/>
  <c r="K2631" i="14"/>
  <c r="C2631" i="14"/>
  <c r="P2630" i="14"/>
  <c r="L2630" i="14"/>
  <c r="K2630" i="14"/>
  <c r="C2630" i="14"/>
  <c r="P2629" i="14"/>
  <c r="L2629" i="14"/>
  <c r="K2629" i="14"/>
  <c r="C2629" i="14"/>
  <c r="P2628" i="14"/>
  <c r="L2628" i="14"/>
  <c r="K2628" i="14"/>
  <c r="C2628" i="14"/>
  <c r="P2627" i="14"/>
  <c r="L2627" i="14"/>
  <c r="K2627" i="14"/>
  <c r="C2627" i="14"/>
  <c r="P2626" i="14"/>
  <c r="L2626" i="14"/>
  <c r="K2626" i="14"/>
  <c r="C2626" i="14"/>
  <c r="P2625" i="14"/>
  <c r="L2625" i="14"/>
  <c r="K2625" i="14"/>
  <c r="C2625" i="14"/>
  <c r="P2624" i="14"/>
  <c r="L2624" i="14"/>
  <c r="K2624" i="14"/>
  <c r="C2624" i="14"/>
  <c r="P2623" i="14"/>
  <c r="L2623" i="14"/>
  <c r="K2623" i="14"/>
  <c r="C2623" i="14"/>
  <c r="P2622" i="14"/>
  <c r="L2622" i="14"/>
  <c r="K2622" i="14"/>
  <c r="C2622" i="14"/>
  <c r="P2621" i="14"/>
  <c r="L2621" i="14"/>
  <c r="K2621" i="14"/>
  <c r="C2621" i="14"/>
  <c r="P2620" i="14"/>
  <c r="L2620" i="14"/>
  <c r="K2620" i="14"/>
  <c r="C2620" i="14"/>
  <c r="P2619" i="14"/>
  <c r="L2619" i="14"/>
  <c r="K2619" i="14"/>
  <c r="C2619" i="14"/>
  <c r="P2618" i="14"/>
  <c r="L2618" i="14"/>
  <c r="K2618" i="14"/>
  <c r="C2618" i="14"/>
  <c r="P2617" i="14"/>
  <c r="L2617" i="14"/>
  <c r="K2617" i="14"/>
  <c r="C2617" i="14"/>
  <c r="P2616" i="14"/>
  <c r="L2616" i="14"/>
  <c r="K2616" i="14"/>
  <c r="C2616" i="14"/>
  <c r="P2615" i="14"/>
  <c r="L2615" i="14"/>
  <c r="K2615" i="14"/>
  <c r="C2615" i="14"/>
  <c r="P2614" i="14"/>
  <c r="L2614" i="14"/>
  <c r="K2614" i="14"/>
  <c r="C2614" i="14"/>
  <c r="P2613" i="14"/>
  <c r="L2613" i="14"/>
  <c r="K2613" i="14"/>
  <c r="C2613" i="14"/>
  <c r="P2612" i="14"/>
  <c r="L2612" i="14"/>
  <c r="K2612" i="14"/>
  <c r="C2612" i="14"/>
  <c r="P2611" i="14"/>
  <c r="L2611" i="14"/>
  <c r="K2611" i="14"/>
  <c r="C2611" i="14"/>
  <c r="P2610" i="14"/>
  <c r="L2610" i="14"/>
  <c r="K2610" i="14"/>
  <c r="C2610" i="14"/>
  <c r="P2609" i="14"/>
  <c r="L2609" i="14"/>
  <c r="K2609" i="14"/>
  <c r="C2609" i="14"/>
  <c r="P2608" i="14"/>
  <c r="L2608" i="14"/>
  <c r="K2608" i="14"/>
  <c r="C2608" i="14"/>
  <c r="P2607" i="14"/>
  <c r="L2607" i="14"/>
  <c r="K2607" i="14"/>
  <c r="C2607" i="14"/>
  <c r="P2606" i="14"/>
  <c r="L2606" i="14"/>
  <c r="K2606" i="14"/>
  <c r="C2606" i="14"/>
  <c r="P2605" i="14"/>
  <c r="L2605" i="14"/>
  <c r="K2605" i="14"/>
  <c r="C2605" i="14"/>
  <c r="P2604" i="14"/>
  <c r="L2604" i="14"/>
  <c r="K2604" i="14"/>
  <c r="C2604" i="14"/>
  <c r="P2603" i="14"/>
  <c r="L2603" i="14"/>
  <c r="K2603" i="14"/>
  <c r="C2603" i="14"/>
  <c r="P2602" i="14"/>
  <c r="L2602" i="14"/>
  <c r="K2602" i="14"/>
  <c r="C2602" i="14"/>
  <c r="P2601" i="14"/>
  <c r="L2601" i="14"/>
  <c r="K2601" i="14"/>
  <c r="C2601" i="14"/>
  <c r="P2600" i="14"/>
  <c r="L2600" i="14"/>
  <c r="K2600" i="14"/>
  <c r="C2600" i="14"/>
  <c r="P2599" i="14"/>
  <c r="L2599" i="14"/>
  <c r="K2599" i="14"/>
  <c r="C2599" i="14"/>
  <c r="P2598" i="14"/>
  <c r="L2598" i="14"/>
  <c r="K2598" i="14"/>
  <c r="C2598" i="14"/>
  <c r="P2597" i="14"/>
  <c r="L2597" i="14"/>
  <c r="K2597" i="14"/>
  <c r="C2597" i="14"/>
  <c r="P2596" i="14"/>
  <c r="L2596" i="14"/>
  <c r="K2596" i="14"/>
  <c r="C2596" i="14"/>
  <c r="P2595" i="14"/>
  <c r="L2595" i="14"/>
  <c r="K2595" i="14"/>
  <c r="C2595" i="14"/>
  <c r="P2594" i="14"/>
  <c r="L2594" i="14"/>
  <c r="K2594" i="14"/>
  <c r="C2594" i="14"/>
  <c r="P2593" i="14"/>
  <c r="L2593" i="14"/>
  <c r="K2593" i="14"/>
  <c r="C2593" i="14"/>
  <c r="P2592" i="14"/>
  <c r="L2592" i="14"/>
  <c r="K2592" i="14"/>
  <c r="C2592" i="14"/>
  <c r="P2591" i="14"/>
  <c r="L2591" i="14"/>
  <c r="K2591" i="14"/>
  <c r="C2591" i="14"/>
  <c r="P2590" i="14"/>
  <c r="L2590" i="14"/>
  <c r="K2590" i="14"/>
  <c r="C2590" i="14"/>
  <c r="P2589" i="14"/>
  <c r="L2589" i="14"/>
  <c r="K2589" i="14"/>
  <c r="C2589" i="14"/>
  <c r="P2588" i="14"/>
  <c r="L2588" i="14"/>
  <c r="K2588" i="14"/>
  <c r="C2588" i="14"/>
  <c r="P2587" i="14"/>
  <c r="L2587" i="14"/>
  <c r="K2587" i="14"/>
  <c r="C2587" i="14"/>
  <c r="P2586" i="14"/>
  <c r="L2586" i="14"/>
  <c r="K2586" i="14"/>
  <c r="C2586" i="14"/>
  <c r="P2585" i="14"/>
  <c r="L2585" i="14"/>
  <c r="K2585" i="14"/>
  <c r="C2585" i="14"/>
  <c r="P2584" i="14"/>
  <c r="L2584" i="14"/>
  <c r="K2584" i="14"/>
  <c r="C2584" i="14"/>
  <c r="P2583" i="14"/>
  <c r="L2583" i="14"/>
  <c r="K2583" i="14"/>
  <c r="C2583" i="14"/>
  <c r="P2582" i="14"/>
  <c r="L2582" i="14"/>
  <c r="K2582" i="14"/>
  <c r="C2582" i="14"/>
  <c r="P2581" i="14"/>
  <c r="L2581" i="14"/>
  <c r="K2581" i="14"/>
  <c r="C2581" i="14"/>
  <c r="P2580" i="14"/>
  <c r="L2580" i="14"/>
  <c r="K2580" i="14"/>
  <c r="C2580" i="14"/>
  <c r="P2579" i="14"/>
  <c r="L2579" i="14"/>
  <c r="K2579" i="14"/>
  <c r="C2579" i="14"/>
  <c r="P2578" i="14"/>
  <c r="L2578" i="14"/>
  <c r="K2578" i="14"/>
  <c r="C2578" i="14"/>
  <c r="P2577" i="14"/>
  <c r="L2577" i="14"/>
  <c r="K2577" i="14"/>
  <c r="C2577" i="14"/>
  <c r="P2576" i="14"/>
  <c r="L2576" i="14"/>
  <c r="K2576" i="14"/>
  <c r="C2576" i="14"/>
  <c r="P2575" i="14"/>
  <c r="L2575" i="14"/>
  <c r="K2575" i="14"/>
  <c r="C2575" i="14"/>
  <c r="P2574" i="14"/>
  <c r="L2574" i="14"/>
  <c r="K2574" i="14"/>
  <c r="C2574" i="14"/>
  <c r="P2573" i="14"/>
  <c r="L2573" i="14"/>
  <c r="K2573" i="14"/>
  <c r="C2573" i="14"/>
  <c r="P2572" i="14"/>
  <c r="L2572" i="14"/>
  <c r="K2572" i="14"/>
  <c r="C2572" i="14"/>
  <c r="P2571" i="14"/>
  <c r="L2571" i="14"/>
  <c r="K2571" i="14"/>
  <c r="C2571" i="14"/>
  <c r="P2570" i="14"/>
  <c r="L2570" i="14"/>
  <c r="K2570" i="14"/>
  <c r="C2570" i="14"/>
  <c r="P2569" i="14"/>
  <c r="L2569" i="14"/>
  <c r="K2569" i="14"/>
  <c r="C2569" i="14"/>
  <c r="P2568" i="14"/>
  <c r="L2568" i="14"/>
  <c r="K2568" i="14"/>
  <c r="C2568" i="14"/>
  <c r="P2567" i="14"/>
  <c r="L2567" i="14"/>
  <c r="K2567" i="14"/>
  <c r="C2567" i="14"/>
  <c r="P2566" i="14"/>
  <c r="L2566" i="14"/>
  <c r="K2566" i="14"/>
  <c r="C2566" i="14"/>
  <c r="P2565" i="14"/>
  <c r="L2565" i="14"/>
  <c r="K2565" i="14"/>
  <c r="C2565" i="14"/>
  <c r="P2564" i="14"/>
  <c r="L2564" i="14"/>
  <c r="K2564" i="14"/>
  <c r="C2564" i="14"/>
  <c r="P2563" i="14"/>
  <c r="L2563" i="14"/>
  <c r="K2563" i="14"/>
  <c r="C2563" i="14"/>
  <c r="P2562" i="14"/>
  <c r="L2562" i="14"/>
  <c r="K2562" i="14"/>
  <c r="C2562" i="14"/>
  <c r="P2561" i="14"/>
  <c r="L2561" i="14"/>
  <c r="K2561" i="14"/>
  <c r="C2561" i="14"/>
  <c r="P2560" i="14"/>
  <c r="L2560" i="14"/>
  <c r="K2560" i="14"/>
  <c r="C2560" i="14"/>
  <c r="P2559" i="14"/>
  <c r="L2559" i="14"/>
  <c r="K2559" i="14"/>
  <c r="C2559" i="14"/>
  <c r="P2558" i="14"/>
  <c r="L2558" i="14"/>
  <c r="K2558" i="14"/>
  <c r="C2558" i="14"/>
  <c r="P2557" i="14"/>
  <c r="L2557" i="14"/>
  <c r="K2557" i="14"/>
  <c r="C2557" i="14"/>
  <c r="P2556" i="14"/>
  <c r="L2556" i="14"/>
  <c r="K2556" i="14"/>
  <c r="C2556" i="14"/>
  <c r="P2555" i="14"/>
  <c r="L2555" i="14"/>
  <c r="K2555" i="14"/>
  <c r="C2555" i="14"/>
  <c r="P2554" i="14"/>
  <c r="L2554" i="14"/>
  <c r="K2554" i="14"/>
  <c r="C2554" i="14"/>
  <c r="P2553" i="14"/>
  <c r="L2553" i="14"/>
  <c r="K2553" i="14"/>
  <c r="C2553" i="14"/>
  <c r="P2552" i="14"/>
  <c r="L2552" i="14"/>
  <c r="K2552" i="14"/>
  <c r="C2552" i="14"/>
  <c r="P2551" i="14"/>
  <c r="L2551" i="14"/>
  <c r="K2551" i="14"/>
  <c r="C2551" i="14"/>
  <c r="P2550" i="14"/>
  <c r="L2550" i="14"/>
  <c r="K2550" i="14"/>
  <c r="C2550" i="14"/>
  <c r="P2549" i="14"/>
  <c r="L2549" i="14"/>
  <c r="K2549" i="14"/>
  <c r="C2549" i="14"/>
  <c r="P2548" i="14"/>
  <c r="L2548" i="14"/>
  <c r="K2548" i="14"/>
  <c r="C2548" i="14"/>
  <c r="P2547" i="14"/>
  <c r="L2547" i="14"/>
  <c r="K2547" i="14"/>
  <c r="C2547" i="14"/>
  <c r="P2546" i="14"/>
  <c r="L2546" i="14"/>
  <c r="K2546" i="14"/>
  <c r="C2546" i="14"/>
  <c r="P2545" i="14"/>
  <c r="L2545" i="14"/>
  <c r="K2545" i="14"/>
  <c r="C2545" i="14"/>
  <c r="P2544" i="14"/>
  <c r="L2544" i="14"/>
  <c r="K2544" i="14"/>
  <c r="C2544" i="14"/>
  <c r="P2543" i="14"/>
  <c r="L2543" i="14"/>
  <c r="K2543" i="14"/>
  <c r="C2543" i="14"/>
  <c r="P2542" i="14"/>
  <c r="L2542" i="14"/>
  <c r="K2542" i="14"/>
  <c r="C2542" i="14"/>
  <c r="P2541" i="14"/>
  <c r="L2541" i="14"/>
  <c r="K2541" i="14"/>
  <c r="C2541" i="14"/>
  <c r="P2540" i="14"/>
  <c r="L2540" i="14"/>
  <c r="K2540" i="14"/>
  <c r="C2540" i="14"/>
  <c r="P2539" i="14"/>
  <c r="L2539" i="14"/>
  <c r="K2539" i="14"/>
  <c r="C2539" i="14"/>
  <c r="P2538" i="14"/>
  <c r="L2538" i="14"/>
  <c r="K2538" i="14"/>
  <c r="C2538" i="14"/>
  <c r="P2537" i="14"/>
  <c r="L2537" i="14"/>
  <c r="K2537" i="14"/>
  <c r="C2537" i="14"/>
  <c r="P2536" i="14"/>
  <c r="L2536" i="14"/>
  <c r="K2536" i="14"/>
  <c r="C2536" i="14"/>
  <c r="P2535" i="14"/>
  <c r="L2535" i="14"/>
  <c r="K2535" i="14"/>
  <c r="C2535" i="14"/>
  <c r="P2534" i="14"/>
  <c r="L2534" i="14"/>
  <c r="K2534" i="14"/>
  <c r="C2534" i="14"/>
  <c r="P2533" i="14"/>
  <c r="L2533" i="14"/>
  <c r="K2533" i="14"/>
  <c r="C2533" i="14"/>
  <c r="P2532" i="14"/>
  <c r="L2532" i="14"/>
  <c r="K2532" i="14"/>
  <c r="C2532" i="14"/>
  <c r="P2531" i="14"/>
  <c r="L2531" i="14"/>
  <c r="K2531" i="14"/>
  <c r="C2531" i="14"/>
  <c r="P2530" i="14"/>
  <c r="L2530" i="14"/>
  <c r="K2530" i="14"/>
  <c r="C2530" i="14"/>
  <c r="P2529" i="14"/>
  <c r="L2529" i="14"/>
  <c r="K2529" i="14"/>
  <c r="C2529" i="14"/>
  <c r="P2528" i="14"/>
  <c r="L2528" i="14"/>
  <c r="K2528" i="14"/>
  <c r="C2528" i="14"/>
  <c r="P2527" i="14"/>
  <c r="L2527" i="14"/>
  <c r="K2527" i="14"/>
  <c r="C2527" i="14"/>
  <c r="P2526" i="14"/>
  <c r="L2526" i="14"/>
  <c r="K2526" i="14"/>
  <c r="C2526" i="14"/>
  <c r="P2525" i="14"/>
  <c r="L2525" i="14"/>
  <c r="K2525" i="14"/>
  <c r="C2525" i="14"/>
  <c r="P2524" i="14"/>
  <c r="L2524" i="14"/>
  <c r="K2524" i="14"/>
  <c r="C2524" i="14"/>
  <c r="P2523" i="14"/>
  <c r="L2523" i="14"/>
  <c r="K2523" i="14"/>
  <c r="C2523" i="14"/>
  <c r="P2522" i="14"/>
  <c r="L2522" i="14"/>
  <c r="K2522" i="14"/>
  <c r="C2522" i="14"/>
  <c r="P2521" i="14"/>
  <c r="L2521" i="14"/>
  <c r="K2521" i="14"/>
  <c r="C2521" i="14"/>
  <c r="P2520" i="14"/>
  <c r="L2520" i="14"/>
  <c r="K2520" i="14"/>
  <c r="C2520" i="14"/>
  <c r="P2519" i="14"/>
  <c r="L2519" i="14"/>
  <c r="K2519" i="14"/>
  <c r="C2519" i="14"/>
  <c r="P2518" i="14"/>
  <c r="L2518" i="14"/>
  <c r="K2518" i="14"/>
  <c r="C2518" i="14"/>
  <c r="P2517" i="14"/>
  <c r="L2517" i="14"/>
  <c r="K2517" i="14"/>
  <c r="C2517" i="14"/>
  <c r="P2516" i="14"/>
  <c r="L2516" i="14"/>
  <c r="K2516" i="14"/>
  <c r="C2516" i="14"/>
  <c r="P2515" i="14"/>
  <c r="L2515" i="14"/>
  <c r="K2515" i="14"/>
  <c r="C2515" i="14"/>
  <c r="P2514" i="14"/>
  <c r="L2514" i="14"/>
  <c r="K2514" i="14"/>
  <c r="C2514" i="14"/>
  <c r="P2513" i="14"/>
  <c r="L2513" i="14"/>
  <c r="K2513" i="14"/>
  <c r="C2513" i="14"/>
  <c r="P2512" i="14"/>
  <c r="L2512" i="14"/>
  <c r="K2512" i="14"/>
  <c r="C2512" i="14"/>
  <c r="P2511" i="14"/>
  <c r="L2511" i="14"/>
  <c r="K2511" i="14"/>
  <c r="C2511" i="14"/>
  <c r="P2510" i="14"/>
  <c r="L2510" i="14"/>
  <c r="K2510" i="14"/>
  <c r="C2510" i="14"/>
  <c r="P2509" i="14"/>
  <c r="L2509" i="14"/>
  <c r="K2509" i="14"/>
  <c r="C2509" i="14"/>
  <c r="P2508" i="14"/>
  <c r="L2508" i="14"/>
  <c r="K2508" i="14"/>
  <c r="C2508" i="14"/>
  <c r="P2507" i="14"/>
  <c r="L2507" i="14"/>
  <c r="K2507" i="14"/>
  <c r="C2507" i="14"/>
  <c r="P2506" i="14"/>
  <c r="L2506" i="14"/>
  <c r="K2506" i="14"/>
  <c r="C2506" i="14"/>
  <c r="P2505" i="14"/>
  <c r="L2505" i="14"/>
  <c r="K2505" i="14"/>
  <c r="C2505" i="14"/>
  <c r="P2504" i="14"/>
  <c r="L2504" i="14"/>
  <c r="K2504" i="14"/>
  <c r="C2504" i="14"/>
  <c r="P2503" i="14"/>
  <c r="L2503" i="14"/>
  <c r="K2503" i="14"/>
  <c r="C2503" i="14"/>
  <c r="P2502" i="14"/>
  <c r="L2502" i="14"/>
  <c r="K2502" i="14"/>
  <c r="C2502" i="14"/>
  <c r="P2501" i="14"/>
  <c r="L2501" i="14"/>
  <c r="K2501" i="14"/>
  <c r="C2501" i="14"/>
  <c r="P2500" i="14"/>
  <c r="L2500" i="14"/>
  <c r="K2500" i="14"/>
  <c r="C2500" i="14"/>
  <c r="P2499" i="14"/>
  <c r="L2499" i="14"/>
  <c r="K2499" i="14"/>
  <c r="C2499" i="14"/>
  <c r="P2498" i="14"/>
  <c r="L2498" i="14"/>
  <c r="K2498" i="14"/>
  <c r="C2498" i="14"/>
  <c r="P2497" i="14"/>
  <c r="L2497" i="14"/>
  <c r="K2497" i="14"/>
  <c r="C2497" i="14"/>
  <c r="P2496" i="14"/>
  <c r="L2496" i="14"/>
  <c r="K2496" i="14"/>
  <c r="C2496" i="14"/>
  <c r="P2495" i="14"/>
  <c r="L2495" i="14"/>
  <c r="K2495" i="14"/>
  <c r="C2495" i="14"/>
  <c r="P2494" i="14"/>
  <c r="L2494" i="14"/>
  <c r="K2494" i="14"/>
  <c r="C2494" i="14"/>
  <c r="P2493" i="14"/>
  <c r="L2493" i="14"/>
  <c r="K2493" i="14"/>
  <c r="C2493" i="14"/>
  <c r="P2492" i="14"/>
  <c r="L2492" i="14"/>
  <c r="K2492" i="14"/>
  <c r="C2492" i="14"/>
  <c r="P2491" i="14"/>
  <c r="L2491" i="14"/>
  <c r="K2491" i="14"/>
  <c r="C2491" i="14"/>
  <c r="P2490" i="14"/>
  <c r="L2490" i="14"/>
  <c r="K2490" i="14"/>
  <c r="C2490" i="14"/>
  <c r="P2489" i="14"/>
  <c r="L2489" i="14"/>
  <c r="K2489" i="14"/>
  <c r="C2489" i="14"/>
  <c r="P2488" i="14"/>
  <c r="L2488" i="14"/>
  <c r="K2488" i="14"/>
  <c r="C2488" i="14"/>
  <c r="P2487" i="14"/>
  <c r="L2487" i="14"/>
  <c r="K2487" i="14"/>
  <c r="C2487" i="14"/>
  <c r="P2486" i="14"/>
  <c r="L2486" i="14"/>
  <c r="K2486" i="14"/>
  <c r="C2486" i="14"/>
  <c r="P2485" i="14"/>
  <c r="L2485" i="14"/>
  <c r="K2485" i="14"/>
  <c r="C2485" i="14"/>
  <c r="P2484" i="14"/>
  <c r="L2484" i="14"/>
  <c r="K2484" i="14"/>
  <c r="C2484" i="14"/>
  <c r="P2483" i="14"/>
  <c r="L2483" i="14"/>
  <c r="K2483" i="14"/>
  <c r="C2483" i="14"/>
  <c r="P2482" i="14"/>
  <c r="L2482" i="14"/>
  <c r="K2482" i="14"/>
  <c r="C2482" i="14"/>
  <c r="P2481" i="14"/>
  <c r="L2481" i="14"/>
  <c r="K2481" i="14"/>
  <c r="C2481" i="14"/>
  <c r="P2480" i="14"/>
  <c r="L2480" i="14"/>
  <c r="K2480" i="14"/>
  <c r="C2480" i="14"/>
  <c r="P2479" i="14"/>
  <c r="L2479" i="14"/>
  <c r="K2479" i="14"/>
  <c r="C2479" i="14"/>
  <c r="P2478" i="14"/>
  <c r="L2478" i="14"/>
  <c r="K2478" i="14"/>
  <c r="C2478" i="14"/>
  <c r="P2477" i="14"/>
  <c r="L2477" i="14"/>
  <c r="K2477" i="14"/>
  <c r="C2477" i="14"/>
  <c r="P2476" i="14"/>
  <c r="L2476" i="14"/>
  <c r="K2476" i="14"/>
  <c r="C2476" i="14"/>
  <c r="P2475" i="14"/>
  <c r="L2475" i="14"/>
  <c r="K2475" i="14"/>
  <c r="C2475" i="14"/>
  <c r="P2474" i="14"/>
  <c r="L2474" i="14"/>
  <c r="K2474" i="14"/>
  <c r="C2474" i="14"/>
  <c r="P2473" i="14"/>
  <c r="L2473" i="14"/>
  <c r="K2473" i="14"/>
  <c r="C2473" i="14"/>
  <c r="P2472" i="14"/>
  <c r="L2472" i="14"/>
  <c r="K2472" i="14"/>
  <c r="C2472" i="14"/>
  <c r="P2471" i="14"/>
  <c r="L2471" i="14"/>
  <c r="K2471" i="14"/>
  <c r="C2471" i="14"/>
  <c r="P2470" i="14"/>
  <c r="L2470" i="14"/>
  <c r="K2470" i="14"/>
  <c r="C2470" i="14"/>
  <c r="P2469" i="14"/>
  <c r="L2469" i="14"/>
  <c r="K2469" i="14"/>
  <c r="C2469" i="14"/>
  <c r="P2468" i="14"/>
  <c r="L2468" i="14"/>
  <c r="K2468" i="14"/>
  <c r="C2468" i="14"/>
  <c r="P2467" i="14"/>
  <c r="L2467" i="14"/>
  <c r="K2467" i="14"/>
  <c r="C2467" i="14"/>
  <c r="P2466" i="14"/>
  <c r="L2466" i="14"/>
  <c r="K2466" i="14"/>
  <c r="C2466" i="14"/>
  <c r="P2465" i="14"/>
  <c r="L2465" i="14"/>
  <c r="K2465" i="14"/>
  <c r="C2465" i="14"/>
  <c r="P2464" i="14"/>
  <c r="L2464" i="14"/>
  <c r="K2464" i="14"/>
  <c r="C2464" i="14"/>
  <c r="P2463" i="14"/>
  <c r="L2463" i="14"/>
  <c r="K2463" i="14"/>
  <c r="C2463" i="14"/>
  <c r="P2462" i="14"/>
  <c r="L2462" i="14"/>
  <c r="K2462" i="14"/>
  <c r="C2462" i="14"/>
  <c r="P2461" i="14"/>
  <c r="L2461" i="14"/>
  <c r="K2461" i="14"/>
  <c r="C2461" i="14"/>
  <c r="P2460" i="14"/>
  <c r="L2460" i="14"/>
  <c r="K2460" i="14"/>
  <c r="C2460" i="14"/>
  <c r="P2459" i="14"/>
  <c r="L2459" i="14"/>
  <c r="K2459" i="14"/>
  <c r="C2459" i="14"/>
  <c r="P2458" i="14"/>
  <c r="L2458" i="14"/>
  <c r="K2458" i="14"/>
  <c r="C2458" i="14"/>
  <c r="P2457" i="14"/>
  <c r="L2457" i="14"/>
  <c r="K2457" i="14"/>
  <c r="C2457" i="14"/>
  <c r="P2456" i="14"/>
  <c r="L2456" i="14"/>
  <c r="K2456" i="14"/>
  <c r="C2456" i="14"/>
  <c r="P2455" i="14"/>
  <c r="L2455" i="14"/>
  <c r="K2455" i="14"/>
  <c r="C2455" i="14"/>
  <c r="P2454" i="14"/>
  <c r="L2454" i="14"/>
  <c r="K2454" i="14"/>
  <c r="C2454" i="14"/>
  <c r="P2453" i="14"/>
  <c r="L2453" i="14"/>
  <c r="K2453" i="14"/>
  <c r="C2453" i="14"/>
  <c r="P2452" i="14"/>
  <c r="L2452" i="14"/>
  <c r="K2452" i="14"/>
  <c r="C2452" i="14"/>
  <c r="P2451" i="14"/>
  <c r="L2451" i="14"/>
  <c r="K2451" i="14"/>
  <c r="C2451" i="14"/>
  <c r="P2450" i="14"/>
  <c r="L2450" i="14"/>
  <c r="K2450" i="14"/>
  <c r="C2450" i="14"/>
  <c r="P2449" i="14"/>
  <c r="L2449" i="14"/>
  <c r="K2449" i="14"/>
  <c r="C2449" i="14"/>
  <c r="P2448" i="14"/>
  <c r="L2448" i="14"/>
  <c r="K2448" i="14"/>
  <c r="C2448" i="14"/>
  <c r="P2447" i="14"/>
  <c r="L2447" i="14"/>
  <c r="K2447" i="14"/>
  <c r="C2447" i="14"/>
  <c r="P2446" i="14"/>
  <c r="L2446" i="14"/>
  <c r="K2446" i="14"/>
  <c r="C2446" i="14"/>
  <c r="P2445" i="14"/>
  <c r="L2445" i="14"/>
  <c r="K2445" i="14"/>
  <c r="C2445" i="14"/>
  <c r="P2444" i="14"/>
  <c r="L2444" i="14"/>
  <c r="K2444" i="14"/>
  <c r="C2444" i="14"/>
  <c r="P2443" i="14"/>
  <c r="L2443" i="14"/>
  <c r="K2443" i="14"/>
  <c r="C2443" i="14"/>
  <c r="P2442" i="14"/>
  <c r="L2442" i="14"/>
  <c r="K2442" i="14"/>
  <c r="C2442" i="14"/>
  <c r="P2441" i="14"/>
  <c r="L2441" i="14"/>
  <c r="K2441" i="14"/>
  <c r="C2441" i="14"/>
  <c r="P2440" i="14"/>
  <c r="L2440" i="14"/>
  <c r="K2440" i="14"/>
  <c r="C2440" i="14"/>
  <c r="P2439" i="14"/>
  <c r="L2439" i="14"/>
  <c r="K2439" i="14"/>
  <c r="C2439" i="14"/>
  <c r="P2438" i="14"/>
  <c r="L2438" i="14"/>
  <c r="K2438" i="14"/>
  <c r="C2438" i="14"/>
  <c r="P2437" i="14"/>
  <c r="L2437" i="14"/>
  <c r="K2437" i="14"/>
  <c r="C2437" i="14"/>
  <c r="P2436" i="14"/>
  <c r="L2436" i="14"/>
  <c r="K2436" i="14"/>
  <c r="C2436" i="14"/>
  <c r="P2435" i="14"/>
  <c r="L2435" i="14"/>
  <c r="K2435" i="14"/>
  <c r="C2435" i="14"/>
  <c r="P2434" i="14"/>
  <c r="L2434" i="14"/>
  <c r="K2434" i="14"/>
  <c r="C2434" i="14"/>
  <c r="P2433" i="14"/>
  <c r="L2433" i="14"/>
  <c r="K2433" i="14"/>
  <c r="C2433" i="14"/>
  <c r="P2432" i="14"/>
  <c r="L2432" i="14"/>
  <c r="K2432" i="14"/>
  <c r="C2432" i="14"/>
  <c r="P2431" i="14"/>
  <c r="L2431" i="14"/>
  <c r="K2431" i="14"/>
  <c r="C2431" i="14"/>
  <c r="P2430" i="14"/>
  <c r="L2430" i="14"/>
  <c r="K2430" i="14"/>
  <c r="C2430" i="14"/>
  <c r="P2429" i="14"/>
  <c r="L2429" i="14"/>
  <c r="K2429" i="14"/>
  <c r="C2429" i="14"/>
  <c r="P2428" i="14"/>
  <c r="L2428" i="14"/>
  <c r="K2428" i="14"/>
  <c r="C2428" i="14"/>
  <c r="P2427" i="14"/>
  <c r="L2427" i="14"/>
  <c r="K2427" i="14"/>
  <c r="C2427" i="14"/>
  <c r="P2426" i="14"/>
  <c r="L2426" i="14"/>
  <c r="K2426" i="14"/>
  <c r="C2426" i="14"/>
  <c r="P2425" i="14"/>
  <c r="L2425" i="14"/>
  <c r="K2425" i="14"/>
  <c r="C2425" i="14"/>
  <c r="P2424" i="14"/>
  <c r="L2424" i="14"/>
  <c r="K2424" i="14"/>
  <c r="C2424" i="14"/>
  <c r="P2423" i="14"/>
  <c r="L2423" i="14"/>
  <c r="K2423" i="14"/>
  <c r="C2423" i="14"/>
  <c r="P2422" i="14"/>
  <c r="L2422" i="14"/>
  <c r="K2422" i="14"/>
  <c r="C2422" i="14"/>
  <c r="P2421" i="14"/>
  <c r="L2421" i="14"/>
  <c r="K2421" i="14"/>
  <c r="C2421" i="14"/>
  <c r="P2420" i="14"/>
  <c r="L2420" i="14"/>
  <c r="K2420" i="14"/>
  <c r="C2420" i="14"/>
  <c r="P2419" i="14"/>
  <c r="L2419" i="14"/>
  <c r="K2419" i="14"/>
  <c r="C2419" i="14"/>
  <c r="P2418" i="14"/>
  <c r="L2418" i="14"/>
  <c r="K2418" i="14"/>
  <c r="C2418" i="14"/>
  <c r="P2417" i="14"/>
  <c r="L2417" i="14"/>
  <c r="K2417" i="14"/>
  <c r="C2417" i="14"/>
  <c r="P2416" i="14"/>
  <c r="L2416" i="14"/>
  <c r="K2416" i="14"/>
  <c r="C2416" i="14"/>
  <c r="P2415" i="14"/>
  <c r="L2415" i="14"/>
  <c r="K2415" i="14"/>
  <c r="C2415" i="14"/>
  <c r="P2414" i="14"/>
  <c r="L2414" i="14"/>
  <c r="K2414" i="14"/>
  <c r="C2414" i="14"/>
  <c r="P2413" i="14"/>
  <c r="L2413" i="14"/>
  <c r="K2413" i="14"/>
  <c r="C2413" i="14"/>
  <c r="P2412" i="14"/>
  <c r="L2412" i="14"/>
  <c r="K2412" i="14"/>
  <c r="C2412" i="14"/>
  <c r="P2411" i="14"/>
  <c r="L2411" i="14"/>
  <c r="K2411" i="14"/>
  <c r="C2411" i="14"/>
  <c r="P2410" i="14"/>
  <c r="L2410" i="14"/>
  <c r="K2410" i="14"/>
  <c r="C2410" i="14"/>
  <c r="P2409" i="14"/>
  <c r="L2409" i="14"/>
  <c r="K2409" i="14"/>
  <c r="C2409" i="14"/>
  <c r="P2408" i="14"/>
  <c r="L2408" i="14"/>
  <c r="K2408" i="14"/>
  <c r="C2408" i="14"/>
  <c r="P2407" i="14"/>
  <c r="L2407" i="14"/>
  <c r="K2407" i="14"/>
  <c r="C2407" i="14"/>
  <c r="P2406" i="14"/>
  <c r="L2406" i="14"/>
  <c r="K2406" i="14"/>
  <c r="C2406" i="14"/>
  <c r="P2405" i="14"/>
  <c r="L2405" i="14"/>
  <c r="K2405" i="14"/>
  <c r="C2405" i="14"/>
  <c r="P2404" i="14"/>
  <c r="L2404" i="14"/>
  <c r="K2404" i="14"/>
  <c r="C2404" i="14"/>
  <c r="P2403" i="14"/>
  <c r="L2403" i="14"/>
  <c r="K2403" i="14"/>
  <c r="C2403" i="14"/>
  <c r="P2402" i="14"/>
  <c r="L2402" i="14"/>
  <c r="K2402" i="14"/>
  <c r="C2402" i="14"/>
  <c r="P2401" i="14"/>
  <c r="L2401" i="14"/>
  <c r="K2401" i="14"/>
  <c r="C2401" i="14"/>
  <c r="P2400" i="14"/>
  <c r="L2400" i="14"/>
  <c r="K2400" i="14"/>
  <c r="C2400" i="14"/>
  <c r="P2399" i="14"/>
  <c r="L2399" i="14"/>
  <c r="K2399" i="14"/>
  <c r="C2399" i="14"/>
  <c r="P2398" i="14"/>
  <c r="L2398" i="14"/>
  <c r="K2398" i="14"/>
  <c r="C2398" i="14"/>
  <c r="P2397" i="14"/>
  <c r="L2397" i="14"/>
  <c r="K2397" i="14"/>
  <c r="C2397" i="14"/>
  <c r="P2396" i="14"/>
  <c r="L2396" i="14"/>
  <c r="K2396" i="14"/>
  <c r="C2396" i="14"/>
  <c r="P2395" i="14"/>
  <c r="L2395" i="14"/>
  <c r="K2395" i="14"/>
  <c r="C2395" i="14"/>
  <c r="P2394" i="14"/>
  <c r="L2394" i="14"/>
  <c r="K2394" i="14"/>
  <c r="C2394" i="14"/>
  <c r="P2393" i="14"/>
  <c r="L2393" i="14"/>
  <c r="K2393" i="14"/>
  <c r="C2393" i="14"/>
  <c r="P2392" i="14"/>
  <c r="L2392" i="14"/>
  <c r="K2392" i="14"/>
  <c r="C2392" i="14"/>
  <c r="P2391" i="14"/>
  <c r="L2391" i="14"/>
  <c r="K2391" i="14"/>
  <c r="C2391" i="14"/>
  <c r="P2390" i="14"/>
  <c r="L2390" i="14"/>
  <c r="K2390" i="14"/>
  <c r="C2390" i="14"/>
  <c r="P2389" i="14"/>
  <c r="L2389" i="14"/>
  <c r="K2389" i="14"/>
  <c r="C2389" i="14"/>
  <c r="P2388" i="14"/>
  <c r="L2388" i="14"/>
  <c r="K2388" i="14"/>
  <c r="C2388" i="14"/>
  <c r="P2387" i="14"/>
  <c r="L2387" i="14"/>
  <c r="K2387" i="14"/>
  <c r="C2387" i="14"/>
  <c r="P2386" i="14"/>
  <c r="L2386" i="14"/>
  <c r="K2386" i="14"/>
  <c r="C2386" i="14"/>
  <c r="P2385" i="14"/>
  <c r="L2385" i="14"/>
  <c r="K2385" i="14"/>
  <c r="C2385" i="14"/>
  <c r="P2384" i="14"/>
  <c r="L2384" i="14"/>
  <c r="K2384" i="14"/>
  <c r="C2384" i="14"/>
  <c r="P2383" i="14"/>
  <c r="L2383" i="14"/>
  <c r="K2383" i="14"/>
  <c r="C2383" i="14"/>
  <c r="P2382" i="14"/>
  <c r="L2382" i="14"/>
  <c r="K2382" i="14"/>
  <c r="C2382" i="14"/>
  <c r="P2381" i="14"/>
  <c r="L2381" i="14"/>
  <c r="K2381" i="14"/>
  <c r="C2381" i="14"/>
  <c r="P2380" i="14"/>
  <c r="L2380" i="14"/>
  <c r="K2380" i="14"/>
  <c r="C2380" i="14"/>
  <c r="P2379" i="14"/>
  <c r="L2379" i="14"/>
  <c r="K2379" i="14"/>
  <c r="C2379" i="14"/>
  <c r="P2378" i="14"/>
  <c r="L2378" i="14"/>
  <c r="K2378" i="14"/>
  <c r="C2378" i="14"/>
  <c r="P2377" i="14"/>
  <c r="L2377" i="14"/>
  <c r="K2377" i="14"/>
  <c r="C2377" i="14"/>
  <c r="P2376" i="14"/>
  <c r="L2376" i="14"/>
  <c r="K2376" i="14"/>
  <c r="C2376" i="14"/>
  <c r="P2375" i="14"/>
  <c r="L2375" i="14"/>
  <c r="K2375" i="14"/>
  <c r="C2375" i="14"/>
  <c r="P2374" i="14"/>
  <c r="L2374" i="14"/>
  <c r="K2374" i="14"/>
  <c r="C2374" i="14"/>
  <c r="P2373" i="14"/>
  <c r="L2373" i="14"/>
  <c r="K2373" i="14"/>
  <c r="C2373" i="14"/>
  <c r="P2372" i="14"/>
  <c r="L2372" i="14"/>
  <c r="K2372" i="14"/>
  <c r="C2372" i="14"/>
  <c r="P2371" i="14"/>
  <c r="L2371" i="14"/>
  <c r="K2371" i="14"/>
  <c r="C2371" i="14"/>
  <c r="P2370" i="14"/>
  <c r="L2370" i="14"/>
  <c r="K2370" i="14"/>
  <c r="C2370" i="14"/>
  <c r="P2369" i="14"/>
  <c r="L2369" i="14"/>
  <c r="K2369" i="14"/>
  <c r="C2369" i="14"/>
  <c r="P2368" i="14"/>
  <c r="L2368" i="14"/>
  <c r="K2368" i="14"/>
  <c r="C2368" i="14"/>
  <c r="P2367" i="14"/>
  <c r="L2367" i="14"/>
  <c r="K2367" i="14"/>
  <c r="C2367" i="14"/>
  <c r="P2366" i="14"/>
  <c r="L2366" i="14"/>
  <c r="K2366" i="14"/>
  <c r="C2366" i="14"/>
  <c r="P2365" i="14"/>
  <c r="L2365" i="14"/>
  <c r="K2365" i="14"/>
  <c r="C2365" i="14"/>
  <c r="P2364" i="14"/>
  <c r="L2364" i="14"/>
  <c r="K2364" i="14"/>
  <c r="C2364" i="14"/>
  <c r="P2363" i="14"/>
  <c r="L2363" i="14"/>
  <c r="K2363" i="14"/>
  <c r="C2363" i="14"/>
  <c r="P2362" i="14"/>
  <c r="L2362" i="14"/>
  <c r="K2362" i="14"/>
  <c r="C2362" i="14"/>
  <c r="P2361" i="14"/>
  <c r="L2361" i="14"/>
  <c r="K2361" i="14"/>
  <c r="C2361" i="14"/>
  <c r="P2360" i="14"/>
  <c r="L2360" i="14"/>
  <c r="K2360" i="14"/>
  <c r="C2360" i="14"/>
  <c r="P2359" i="14"/>
  <c r="L2359" i="14"/>
  <c r="K2359" i="14"/>
  <c r="C2359" i="14"/>
  <c r="P2358" i="14"/>
  <c r="L2358" i="14"/>
  <c r="K2358" i="14"/>
  <c r="C2358" i="14"/>
  <c r="P2357" i="14"/>
  <c r="L2357" i="14"/>
  <c r="K2357" i="14"/>
  <c r="C2357" i="14"/>
  <c r="P2356" i="14"/>
  <c r="L2356" i="14"/>
  <c r="K2356" i="14"/>
  <c r="C2356" i="14"/>
  <c r="P2355" i="14"/>
  <c r="L2355" i="14"/>
  <c r="K2355" i="14"/>
  <c r="C2355" i="14"/>
  <c r="P2354" i="14"/>
  <c r="L2354" i="14"/>
  <c r="K2354" i="14"/>
  <c r="C2354" i="14"/>
  <c r="P2353" i="14"/>
  <c r="L2353" i="14"/>
  <c r="K2353" i="14"/>
  <c r="C2353" i="14"/>
  <c r="P2352" i="14"/>
  <c r="L2352" i="14"/>
  <c r="K2352" i="14"/>
  <c r="C2352" i="14"/>
  <c r="P2351" i="14"/>
  <c r="L2351" i="14"/>
  <c r="K2351" i="14"/>
  <c r="C2351" i="14"/>
  <c r="P2350" i="14"/>
  <c r="L2350" i="14"/>
  <c r="K2350" i="14"/>
  <c r="C2350" i="14"/>
  <c r="P2349" i="14"/>
  <c r="L2349" i="14"/>
  <c r="K2349" i="14"/>
  <c r="C2349" i="14"/>
  <c r="P2348" i="14"/>
  <c r="L2348" i="14"/>
  <c r="K2348" i="14"/>
  <c r="C2348" i="14"/>
  <c r="P2347" i="14"/>
  <c r="L2347" i="14"/>
  <c r="K2347" i="14"/>
  <c r="C2347" i="14"/>
  <c r="P2346" i="14"/>
  <c r="L2346" i="14"/>
  <c r="K2346" i="14"/>
  <c r="C2346" i="14"/>
  <c r="P2345" i="14"/>
  <c r="L2345" i="14"/>
  <c r="K2345" i="14"/>
  <c r="C2345" i="14"/>
  <c r="P2344" i="14"/>
  <c r="L2344" i="14"/>
  <c r="K2344" i="14"/>
  <c r="C2344" i="14"/>
  <c r="P2343" i="14"/>
  <c r="L2343" i="14"/>
  <c r="K2343" i="14"/>
  <c r="C2343" i="14"/>
  <c r="P2342" i="14"/>
  <c r="L2342" i="14"/>
  <c r="K2342" i="14"/>
  <c r="C2342" i="14"/>
  <c r="P2341" i="14"/>
  <c r="L2341" i="14"/>
  <c r="K2341" i="14"/>
  <c r="C2341" i="14"/>
  <c r="P2340" i="14"/>
  <c r="L2340" i="14"/>
  <c r="K2340" i="14"/>
  <c r="C2340" i="14"/>
  <c r="P2339" i="14"/>
  <c r="L2339" i="14"/>
  <c r="K2339" i="14"/>
  <c r="C2339" i="14"/>
  <c r="P2338" i="14"/>
  <c r="L2338" i="14"/>
  <c r="K2338" i="14"/>
  <c r="C2338" i="14"/>
  <c r="P2337" i="14"/>
  <c r="L2337" i="14"/>
  <c r="K2337" i="14"/>
  <c r="C2337" i="14"/>
  <c r="P2336" i="14"/>
  <c r="L2336" i="14"/>
  <c r="K2336" i="14"/>
  <c r="C2336" i="14"/>
  <c r="P2335" i="14"/>
  <c r="L2335" i="14"/>
  <c r="K2335" i="14"/>
  <c r="C2335" i="14"/>
  <c r="P2334" i="14"/>
  <c r="L2334" i="14"/>
  <c r="K2334" i="14"/>
  <c r="C2334" i="14"/>
  <c r="P2333" i="14"/>
  <c r="L2333" i="14"/>
  <c r="K2333" i="14"/>
  <c r="C2333" i="14"/>
  <c r="P2332" i="14"/>
  <c r="L2332" i="14"/>
  <c r="K2332" i="14"/>
  <c r="C2332" i="14"/>
  <c r="P2331" i="14"/>
  <c r="L2331" i="14"/>
  <c r="K2331" i="14"/>
  <c r="C2331" i="14"/>
  <c r="P2330" i="14"/>
  <c r="L2330" i="14"/>
  <c r="K2330" i="14"/>
  <c r="C2330" i="14"/>
  <c r="P2329" i="14"/>
  <c r="L2329" i="14"/>
  <c r="K2329" i="14"/>
  <c r="C2329" i="14"/>
  <c r="P2328" i="14"/>
  <c r="L2328" i="14"/>
  <c r="K2328" i="14"/>
  <c r="C2328" i="14"/>
  <c r="P2327" i="14"/>
  <c r="L2327" i="14"/>
  <c r="K2327" i="14"/>
  <c r="C2327" i="14"/>
  <c r="P2326" i="14"/>
  <c r="L2326" i="14"/>
  <c r="K2326" i="14"/>
  <c r="C2326" i="14"/>
  <c r="P2325" i="14"/>
  <c r="L2325" i="14"/>
  <c r="K2325" i="14"/>
  <c r="C2325" i="14"/>
  <c r="P2324" i="14"/>
  <c r="L2324" i="14"/>
  <c r="K2324" i="14"/>
  <c r="C2324" i="14"/>
  <c r="P2323" i="14"/>
  <c r="L2323" i="14"/>
  <c r="K2323" i="14"/>
  <c r="C2323" i="14"/>
  <c r="P2322" i="14"/>
  <c r="L2322" i="14"/>
  <c r="K2322" i="14"/>
  <c r="C2322" i="14"/>
  <c r="P2321" i="14"/>
  <c r="L2321" i="14"/>
  <c r="K2321" i="14"/>
  <c r="C2321" i="14"/>
  <c r="P2320" i="14"/>
  <c r="L2320" i="14"/>
  <c r="K2320" i="14"/>
  <c r="C2320" i="14"/>
  <c r="P2319" i="14"/>
  <c r="L2319" i="14"/>
  <c r="K2319" i="14"/>
  <c r="C2319" i="14"/>
  <c r="P2318" i="14"/>
  <c r="L2318" i="14"/>
  <c r="K2318" i="14"/>
  <c r="C2318" i="14"/>
  <c r="P2317" i="14"/>
  <c r="L2317" i="14"/>
  <c r="K2317" i="14"/>
  <c r="C2317" i="14"/>
  <c r="P2316" i="14"/>
  <c r="L2316" i="14"/>
  <c r="K2316" i="14"/>
  <c r="C2316" i="14"/>
  <c r="P2315" i="14"/>
  <c r="L2315" i="14"/>
  <c r="K2315" i="14"/>
  <c r="C2315" i="14"/>
  <c r="P2314" i="14"/>
  <c r="L2314" i="14"/>
  <c r="K2314" i="14"/>
  <c r="C2314" i="14"/>
  <c r="P2313" i="14"/>
  <c r="L2313" i="14"/>
  <c r="K2313" i="14"/>
  <c r="C2313" i="14"/>
  <c r="P2312" i="14"/>
  <c r="L2312" i="14"/>
  <c r="K2312" i="14"/>
  <c r="C2312" i="14"/>
  <c r="P2311" i="14"/>
  <c r="L2311" i="14"/>
  <c r="K2311" i="14"/>
  <c r="C2311" i="14"/>
  <c r="P2310" i="14"/>
  <c r="L2310" i="14"/>
  <c r="K2310" i="14"/>
  <c r="C2310" i="14"/>
  <c r="P2309" i="14"/>
  <c r="L2309" i="14"/>
  <c r="K2309" i="14"/>
  <c r="C2309" i="14"/>
  <c r="P2308" i="14"/>
  <c r="L2308" i="14"/>
  <c r="K2308" i="14"/>
  <c r="C2308" i="14"/>
  <c r="P2307" i="14"/>
  <c r="L2307" i="14"/>
  <c r="K2307" i="14"/>
  <c r="C2307" i="14"/>
  <c r="P2306" i="14"/>
  <c r="L2306" i="14"/>
  <c r="K2306" i="14"/>
  <c r="C2306" i="14"/>
  <c r="P2305" i="14"/>
  <c r="L2305" i="14"/>
  <c r="K2305" i="14"/>
  <c r="C2305" i="14"/>
  <c r="P2304" i="14"/>
  <c r="L2304" i="14"/>
  <c r="K2304" i="14"/>
  <c r="C2304" i="14"/>
  <c r="P2303" i="14"/>
  <c r="L2303" i="14"/>
  <c r="K2303" i="14"/>
  <c r="C2303" i="14"/>
  <c r="P2302" i="14"/>
  <c r="L2302" i="14"/>
  <c r="K2302" i="14"/>
  <c r="C2302" i="14"/>
  <c r="P2301" i="14"/>
  <c r="L2301" i="14"/>
  <c r="K2301" i="14"/>
  <c r="C2301" i="14"/>
  <c r="P2300" i="14"/>
  <c r="L2300" i="14"/>
  <c r="K2300" i="14"/>
  <c r="C2300" i="14"/>
  <c r="P2299" i="14"/>
  <c r="L2299" i="14"/>
  <c r="K2299" i="14"/>
  <c r="C2299" i="14"/>
  <c r="P2298" i="14"/>
  <c r="L2298" i="14"/>
  <c r="K2298" i="14"/>
  <c r="C2298" i="14"/>
  <c r="P2297" i="14"/>
  <c r="L2297" i="14"/>
  <c r="K2297" i="14"/>
  <c r="C2297" i="14"/>
  <c r="P2296" i="14"/>
  <c r="L2296" i="14"/>
  <c r="K2296" i="14"/>
  <c r="C2296" i="14"/>
  <c r="P2295" i="14"/>
  <c r="L2295" i="14"/>
  <c r="K2295" i="14"/>
  <c r="C2295" i="14"/>
  <c r="P2294" i="14"/>
  <c r="L2294" i="14"/>
  <c r="K2294" i="14"/>
  <c r="C2294" i="14"/>
  <c r="P2293" i="14"/>
  <c r="L2293" i="14"/>
  <c r="K2293" i="14"/>
  <c r="C2293" i="14"/>
  <c r="P2292" i="14"/>
  <c r="L2292" i="14"/>
  <c r="K2292" i="14"/>
  <c r="C2292" i="14"/>
  <c r="P2291" i="14"/>
  <c r="L2291" i="14"/>
  <c r="K2291" i="14"/>
  <c r="C2291" i="14"/>
  <c r="P2290" i="14"/>
  <c r="L2290" i="14"/>
  <c r="K2290" i="14"/>
  <c r="C2290" i="14"/>
  <c r="P2289" i="14"/>
  <c r="L2289" i="14"/>
  <c r="K2289" i="14"/>
  <c r="C2289" i="14"/>
  <c r="P2288" i="14"/>
  <c r="L2288" i="14"/>
  <c r="K2288" i="14"/>
  <c r="C2288" i="14"/>
  <c r="P2287" i="14"/>
  <c r="L2287" i="14"/>
  <c r="K2287" i="14"/>
  <c r="C2287" i="14"/>
  <c r="P2286" i="14"/>
  <c r="L2286" i="14"/>
  <c r="K2286" i="14"/>
  <c r="C2286" i="14"/>
  <c r="P2285" i="14"/>
  <c r="L2285" i="14"/>
  <c r="K2285" i="14"/>
  <c r="C2285" i="14"/>
  <c r="P2284" i="14"/>
  <c r="L2284" i="14"/>
  <c r="K2284" i="14"/>
  <c r="C2284" i="14"/>
  <c r="P2283" i="14"/>
  <c r="L2283" i="14"/>
  <c r="K2283" i="14"/>
  <c r="C2283" i="14"/>
  <c r="P2282" i="14"/>
  <c r="L2282" i="14"/>
  <c r="K2282" i="14"/>
  <c r="C2282" i="14"/>
  <c r="P2281" i="14"/>
  <c r="L2281" i="14"/>
  <c r="K2281" i="14"/>
  <c r="C2281" i="14"/>
  <c r="P2280" i="14"/>
  <c r="L2280" i="14"/>
  <c r="K2280" i="14"/>
  <c r="C2280" i="14"/>
  <c r="P2279" i="14"/>
  <c r="L2279" i="14"/>
  <c r="K2279" i="14"/>
  <c r="C2279" i="14"/>
  <c r="P2278" i="14"/>
  <c r="L2278" i="14"/>
  <c r="K2278" i="14"/>
  <c r="C2278" i="14"/>
  <c r="P2277" i="14"/>
  <c r="L2277" i="14"/>
  <c r="K2277" i="14"/>
  <c r="C2277" i="14"/>
  <c r="P2276" i="14"/>
  <c r="L2276" i="14"/>
  <c r="K2276" i="14"/>
  <c r="C2276" i="14"/>
  <c r="P2275" i="14"/>
  <c r="L2275" i="14"/>
  <c r="K2275" i="14"/>
  <c r="C2275" i="14"/>
  <c r="P2274" i="14"/>
  <c r="L2274" i="14"/>
  <c r="K2274" i="14"/>
  <c r="C2274" i="14"/>
  <c r="P2273" i="14"/>
  <c r="L2273" i="14"/>
  <c r="K2273" i="14"/>
  <c r="C2273" i="14"/>
  <c r="P2272" i="14"/>
  <c r="L2272" i="14"/>
  <c r="K2272" i="14"/>
  <c r="C2272" i="14"/>
  <c r="P2271" i="14"/>
  <c r="L2271" i="14"/>
  <c r="K2271" i="14"/>
  <c r="C2271" i="14"/>
  <c r="P2270" i="14"/>
  <c r="L2270" i="14"/>
  <c r="K2270" i="14"/>
  <c r="C2270" i="14"/>
  <c r="P2269" i="14"/>
  <c r="L2269" i="14"/>
  <c r="K2269" i="14"/>
  <c r="C2269" i="14"/>
  <c r="P2268" i="14"/>
  <c r="L2268" i="14"/>
  <c r="K2268" i="14"/>
  <c r="C2268" i="14"/>
  <c r="P2267" i="14"/>
  <c r="L2267" i="14"/>
  <c r="K2267" i="14"/>
  <c r="C2267" i="14"/>
  <c r="P2266" i="14"/>
  <c r="L2266" i="14"/>
  <c r="K2266" i="14"/>
  <c r="C2266" i="14"/>
  <c r="P2265" i="14"/>
  <c r="L2265" i="14"/>
  <c r="K2265" i="14"/>
  <c r="C2265" i="14"/>
  <c r="P2264" i="14"/>
  <c r="L2264" i="14"/>
  <c r="K2264" i="14"/>
  <c r="C2264" i="14"/>
  <c r="P2263" i="14"/>
  <c r="L2263" i="14"/>
  <c r="K2263" i="14"/>
  <c r="C2263" i="14"/>
  <c r="P2262" i="14"/>
  <c r="L2262" i="14"/>
  <c r="K2262" i="14"/>
  <c r="C2262" i="14"/>
  <c r="P2261" i="14"/>
  <c r="L2261" i="14"/>
  <c r="K2261" i="14"/>
  <c r="C2261" i="14"/>
  <c r="P2260" i="14"/>
  <c r="L2260" i="14"/>
  <c r="K2260" i="14"/>
  <c r="C2260" i="14"/>
  <c r="P2259" i="14"/>
  <c r="L2259" i="14"/>
  <c r="K2259" i="14"/>
  <c r="C2259" i="14"/>
  <c r="P2258" i="14"/>
  <c r="L2258" i="14"/>
  <c r="K2258" i="14"/>
  <c r="C2258" i="14"/>
  <c r="P2257" i="14"/>
  <c r="L2257" i="14"/>
  <c r="K2257" i="14"/>
  <c r="C2257" i="14"/>
  <c r="P2256" i="14"/>
  <c r="L2256" i="14"/>
  <c r="K2256" i="14"/>
  <c r="C2256" i="14"/>
  <c r="P2255" i="14"/>
  <c r="L2255" i="14"/>
  <c r="K2255" i="14"/>
  <c r="C2255" i="14"/>
  <c r="P2254" i="14"/>
  <c r="L2254" i="14"/>
  <c r="K2254" i="14"/>
  <c r="C2254" i="14"/>
  <c r="P2253" i="14"/>
  <c r="L2253" i="14"/>
  <c r="K2253" i="14"/>
  <c r="C2253" i="14"/>
  <c r="P2252" i="14"/>
  <c r="L2252" i="14"/>
  <c r="K2252" i="14"/>
  <c r="C2252" i="14"/>
  <c r="P2251" i="14"/>
  <c r="L2251" i="14"/>
  <c r="K2251" i="14"/>
  <c r="C2251" i="14"/>
  <c r="P2250" i="14"/>
  <c r="L2250" i="14"/>
  <c r="K2250" i="14"/>
  <c r="C2250" i="14"/>
  <c r="P2249" i="14"/>
  <c r="L2249" i="14"/>
  <c r="K2249" i="14"/>
  <c r="C2249" i="14"/>
  <c r="P2248" i="14"/>
  <c r="L2248" i="14"/>
  <c r="K2248" i="14"/>
  <c r="C2248" i="14"/>
  <c r="P2247" i="14"/>
  <c r="L2247" i="14"/>
  <c r="K2247" i="14"/>
  <c r="C2247" i="14"/>
  <c r="P2246" i="14"/>
  <c r="L2246" i="14"/>
  <c r="K2246" i="14"/>
  <c r="C2246" i="14"/>
  <c r="P2245" i="14"/>
  <c r="L2245" i="14"/>
  <c r="K2245" i="14"/>
  <c r="C2245" i="14"/>
  <c r="P2244" i="14"/>
  <c r="L2244" i="14"/>
  <c r="K2244" i="14"/>
  <c r="C2244" i="14"/>
  <c r="P2243" i="14"/>
  <c r="L2243" i="14"/>
  <c r="K2243" i="14"/>
  <c r="C2243" i="14"/>
  <c r="P2242" i="14"/>
  <c r="L2242" i="14"/>
  <c r="K2242" i="14"/>
  <c r="C2242" i="14"/>
  <c r="P2241" i="14"/>
  <c r="L2241" i="14"/>
  <c r="K2241" i="14"/>
  <c r="C2241" i="14"/>
  <c r="P2240" i="14"/>
  <c r="L2240" i="14"/>
  <c r="K2240" i="14"/>
  <c r="C2240" i="14"/>
  <c r="P2239" i="14"/>
  <c r="L2239" i="14"/>
  <c r="K2239" i="14"/>
  <c r="C2239" i="14"/>
  <c r="P2238" i="14"/>
  <c r="L2238" i="14"/>
  <c r="K2238" i="14"/>
  <c r="C2238" i="14"/>
  <c r="P2237" i="14"/>
  <c r="L2237" i="14"/>
  <c r="K2237" i="14"/>
  <c r="C2237" i="14"/>
  <c r="P2236" i="14"/>
  <c r="L2236" i="14"/>
  <c r="K2236" i="14"/>
  <c r="C2236" i="14"/>
  <c r="P2235" i="14"/>
  <c r="L2235" i="14"/>
  <c r="K2235" i="14"/>
  <c r="C2235" i="14"/>
  <c r="P2234" i="14"/>
  <c r="L2234" i="14"/>
  <c r="K2234" i="14"/>
  <c r="C2234" i="14"/>
  <c r="P2233" i="14"/>
  <c r="L2233" i="14"/>
  <c r="K2233" i="14"/>
  <c r="C2233" i="14"/>
  <c r="P2232" i="14"/>
  <c r="L2232" i="14"/>
  <c r="K2232" i="14"/>
  <c r="C2232" i="14"/>
  <c r="P2231" i="14"/>
  <c r="L2231" i="14"/>
  <c r="K2231" i="14"/>
  <c r="C2231" i="14"/>
  <c r="P2230" i="14"/>
  <c r="L2230" i="14"/>
  <c r="K2230" i="14"/>
  <c r="C2230" i="14"/>
  <c r="P2229" i="14"/>
  <c r="L2229" i="14"/>
  <c r="K2229" i="14"/>
  <c r="C2229" i="14"/>
  <c r="P2228" i="14"/>
  <c r="L2228" i="14"/>
  <c r="K2228" i="14"/>
  <c r="C2228" i="14"/>
  <c r="P2227" i="14"/>
  <c r="L2227" i="14"/>
  <c r="K2227" i="14"/>
  <c r="C2227" i="14"/>
  <c r="P2226" i="14"/>
  <c r="L2226" i="14"/>
  <c r="K2226" i="14"/>
  <c r="C2226" i="14"/>
  <c r="P2225" i="14"/>
  <c r="L2225" i="14"/>
  <c r="K2225" i="14"/>
  <c r="C2225" i="14"/>
  <c r="P2224" i="14"/>
  <c r="L2224" i="14"/>
  <c r="K2224" i="14"/>
  <c r="C2224" i="14"/>
  <c r="P2223" i="14"/>
  <c r="L2223" i="14"/>
  <c r="K2223" i="14"/>
  <c r="C2223" i="14"/>
  <c r="P2222" i="14"/>
  <c r="L2222" i="14"/>
  <c r="K2222" i="14"/>
  <c r="C2222" i="14"/>
  <c r="P2221" i="14"/>
  <c r="L2221" i="14"/>
  <c r="K2221" i="14"/>
  <c r="C2221" i="14"/>
  <c r="P2220" i="14"/>
  <c r="L2220" i="14"/>
  <c r="K2220" i="14"/>
  <c r="C2220" i="14"/>
  <c r="P2219" i="14"/>
  <c r="L2219" i="14"/>
  <c r="K2219" i="14"/>
  <c r="C2219" i="14"/>
  <c r="P2218" i="14"/>
  <c r="L2218" i="14"/>
  <c r="K2218" i="14"/>
  <c r="C2218" i="14"/>
  <c r="P2217" i="14"/>
  <c r="L2217" i="14"/>
  <c r="K2217" i="14"/>
  <c r="C2217" i="14"/>
  <c r="P2216" i="14"/>
  <c r="L2216" i="14"/>
  <c r="K2216" i="14"/>
  <c r="C2216" i="14"/>
  <c r="P2215" i="14"/>
  <c r="L2215" i="14"/>
  <c r="K2215" i="14"/>
  <c r="C2215" i="14"/>
  <c r="P2214" i="14"/>
  <c r="L2214" i="14"/>
  <c r="K2214" i="14"/>
  <c r="C2214" i="14"/>
  <c r="P2213" i="14"/>
  <c r="L2213" i="14"/>
  <c r="K2213" i="14"/>
  <c r="C2213" i="14"/>
  <c r="P2212" i="14"/>
  <c r="L2212" i="14"/>
  <c r="K2212" i="14"/>
  <c r="C2212" i="14"/>
  <c r="P2211" i="14"/>
  <c r="L2211" i="14"/>
  <c r="K2211" i="14"/>
  <c r="C2211" i="14"/>
  <c r="P2210" i="14"/>
  <c r="L2210" i="14"/>
  <c r="K2210" i="14"/>
  <c r="C2210" i="14"/>
  <c r="P2209" i="14"/>
  <c r="L2209" i="14"/>
  <c r="K2209" i="14"/>
  <c r="C2209" i="14"/>
  <c r="P2208" i="14"/>
  <c r="L2208" i="14"/>
  <c r="K2208" i="14"/>
  <c r="C2208" i="14"/>
  <c r="P2207" i="14"/>
  <c r="L2207" i="14"/>
  <c r="K2207" i="14"/>
  <c r="C2207" i="14"/>
  <c r="P2206" i="14"/>
  <c r="L2206" i="14"/>
  <c r="K2206" i="14"/>
  <c r="C2206" i="14"/>
  <c r="P2205" i="14"/>
  <c r="L2205" i="14"/>
  <c r="K2205" i="14"/>
  <c r="C2205" i="14"/>
  <c r="P2204" i="14"/>
  <c r="L2204" i="14"/>
  <c r="K2204" i="14"/>
  <c r="C2204" i="14"/>
  <c r="P2203" i="14"/>
  <c r="L2203" i="14"/>
  <c r="K2203" i="14"/>
  <c r="C2203" i="14"/>
  <c r="P2202" i="14"/>
  <c r="L2202" i="14"/>
  <c r="K2202" i="14"/>
  <c r="C2202" i="14"/>
  <c r="P2201" i="14"/>
  <c r="L2201" i="14"/>
  <c r="K2201" i="14"/>
  <c r="C2201" i="14"/>
  <c r="P2200" i="14"/>
  <c r="L2200" i="14"/>
  <c r="K2200" i="14"/>
  <c r="C2200" i="14"/>
  <c r="P2199" i="14"/>
  <c r="L2199" i="14"/>
  <c r="K2199" i="14"/>
  <c r="C2199" i="14"/>
  <c r="P2198" i="14"/>
  <c r="L2198" i="14"/>
  <c r="K2198" i="14"/>
  <c r="C2198" i="14"/>
  <c r="P2197" i="14"/>
  <c r="L2197" i="14"/>
  <c r="K2197" i="14"/>
  <c r="C2197" i="14"/>
  <c r="P2196" i="14"/>
  <c r="L2196" i="14"/>
  <c r="K2196" i="14"/>
  <c r="C2196" i="14"/>
  <c r="P2195" i="14"/>
  <c r="L2195" i="14"/>
  <c r="K2195" i="14"/>
  <c r="C2195" i="14"/>
  <c r="P2194" i="14"/>
  <c r="L2194" i="14"/>
  <c r="K2194" i="14"/>
  <c r="C2194" i="14"/>
  <c r="P2193" i="14"/>
  <c r="L2193" i="14"/>
  <c r="K2193" i="14"/>
  <c r="C2193" i="14"/>
  <c r="P2192" i="14"/>
  <c r="L2192" i="14"/>
  <c r="K2192" i="14"/>
  <c r="C2192" i="14"/>
  <c r="P2191" i="14"/>
  <c r="L2191" i="14"/>
  <c r="K2191" i="14"/>
  <c r="C2191" i="14"/>
  <c r="P2190" i="14"/>
  <c r="L2190" i="14"/>
  <c r="K2190" i="14"/>
  <c r="C2190" i="14"/>
  <c r="P2189" i="14"/>
  <c r="L2189" i="14"/>
  <c r="K2189" i="14"/>
  <c r="C2189" i="14"/>
  <c r="P2188" i="14"/>
  <c r="L2188" i="14"/>
  <c r="K2188" i="14"/>
  <c r="C2188" i="14"/>
  <c r="P2187" i="14"/>
  <c r="L2187" i="14"/>
  <c r="K2187" i="14"/>
  <c r="C2187" i="14"/>
  <c r="P2186" i="14"/>
  <c r="L2186" i="14"/>
  <c r="K2186" i="14"/>
  <c r="C2186" i="14"/>
  <c r="P2185" i="14"/>
  <c r="L2185" i="14"/>
  <c r="K2185" i="14"/>
  <c r="C2185" i="14"/>
  <c r="P2184" i="14"/>
  <c r="L2184" i="14"/>
  <c r="K2184" i="14"/>
  <c r="C2184" i="14"/>
  <c r="P2183" i="14"/>
  <c r="L2183" i="14"/>
  <c r="K2183" i="14"/>
  <c r="C2183" i="14"/>
  <c r="P2182" i="14"/>
  <c r="L2182" i="14"/>
  <c r="K2182" i="14"/>
  <c r="C2182" i="14"/>
  <c r="P2181" i="14"/>
  <c r="L2181" i="14"/>
  <c r="K2181" i="14"/>
  <c r="C2181" i="14"/>
  <c r="P2180" i="14"/>
  <c r="L2180" i="14"/>
  <c r="K2180" i="14"/>
  <c r="C2180" i="14"/>
  <c r="P2179" i="14"/>
  <c r="L2179" i="14"/>
  <c r="K2179" i="14"/>
  <c r="C2179" i="14"/>
  <c r="P2178" i="14"/>
  <c r="L2178" i="14"/>
  <c r="K2178" i="14"/>
  <c r="C2178" i="14"/>
  <c r="P2177" i="14"/>
  <c r="L2177" i="14"/>
  <c r="K2177" i="14"/>
  <c r="C2177" i="14"/>
  <c r="P2176" i="14"/>
  <c r="L2176" i="14"/>
  <c r="K2176" i="14"/>
  <c r="C2176" i="14"/>
  <c r="P2175" i="14"/>
  <c r="L2175" i="14"/>
  <c r="K2175" i="14"/>
  <c r="C2175" i="14"/>
  <c r="P2174" i="14"/>
  <c r="L2174" i="14"/>
  <c r="K2174" i="14"/>
  <c r="C2174" i="14"/>
  <c r="P2173" i="14"/>
  <c r="L2173" i="14"/>
  <c r="K2173" i="14"/>
  <c r="C2173" i="14"/>
  <c r="P2172" i="14"/>
  <c r="L2172" i="14"/>
  <c r="K2172" i="14"/>
  <c r="C2172" i="14"/>
  <c r="P2171" i="14"/>
  <c r="L2171" i="14"/>
  <c r="K2171" i="14"/>
  <c r="C2171" i="14"/>
  <c r="P2170" i="14"/>
  <c r="L2170" i="14"/>
  <c r="K2170" i="14"/>
  <c r="C2170" i="14"/>
  <c r="P2169" i="14"/>
  <c r="L2169" i="14"/>
  <c r="K2169" i="14"/>
  <c r="C2169" i="14"/>
  <c r="P2168" i="14"/>
  <c r="L2168" i="14"/>
  <c r="K2168" i="14"/>
  <c r="C2168" i="14"/>
  <c r="P2167" i="14"/>
  <c r="L2167" i="14"/>
  <c r="K2167" i="14"/>
  <c r="C2167" i="14"/>
  <c r="P2166" i="14"/>
  <c r="L2166" i="14"/>
  <c r="K2166" i="14"/>
  <c r="C2166" i="14"/>
  <c r="P2165" i="14"/>
  <c r="L2165" i="14"/>
  <c r="K2165" i="14"/>
  <c r="C2165" i="14"/>
  <c r="P2164" i="14"/>
  <c r="L2164" i="14"/>
  <c r="K2164" i="14"/>
  <c r="C2164" i="14"/>
  <c r="P2163" i="14"/>
  <c r="L2163" i="14"/>
  <c r="K2163" i="14"/>
  <c r="C2163" i="14"/>
  <c r="P2162" i="14"/>
  <c r="L2162" i="14"/>
  <c r="K2162" i="14"/>
  <c r="C2162" i="14"/>
  <c r="P2161" i="14"/>
  <c r="L2161" i="14"/>
  <c r="K2161" i="14"/>
  <c r="C2161" i="14"/>
  <c r="P2160" i="14"/>
  <c r="L2160" i="14"/>
  <c r="K2160" i="14"/>
  <c r="C2160" i="14"/>
  <c r="P2159" i="14"/>
  <c r="L2159" i="14"/>
  <c r="K2159" i="14"/>
  <c r="C2159" i="14"/>
  <c r="P2158" i="14"/>
  <c r="L2158" i="14"/>
  <c r="K2158" i="14"/>
  <c r="C2158" i="14"/>
  <c r="P2157" i="14"/>
  <c r="L2157" i="14"/>
  <c r="K2157" i="14"/>
  <c r="C2157" i="14"/>
  <c r="P2156" i="14"/>
  <c r="L2156" i="14"/>
  <c r="K2156" i="14"/>
  <c r="C2156" i="14"/>
  <c r="P2155" i="14"/>
  <c r="L2155" i="14"/>
  <c r="K2155" i="14"/>
  <c r="C2155" i="14"/>
  <c r="P2154" i="14"/>
  <c r="L2154" i="14"/>
  <c r="K2154" i="14"/>
  <c r="C2154" i="14"/>
  <c r="P2153" i="14"/>
  <c r="L2153" i="14"/>
  <c r="K2153" i="14"/>
  <c r="C2153" i="14"/>
  <c r="P2152" i="14"/>
  <c r="L2152" i="14"/>
  <c r="K2152" i="14"/>
  <c r="C2152" i="14"/>
  <c r="P2151" i="14"/>
  <c r="L2151" i="14"/>
  <c r="K2151" i="14"/>
  <c r="C2151" i="14"/>
  <c r="P2150" i="14"/>
  <c r="L2150" i="14"/>
  <c r="K2150" i="14"/>
  <c r="C2150" i="14"/>
  <c r="P2149" i="14"/>
  <c r="L2149" i="14"/>
  <c r="K2149" i="14"/>
  <c r="C2149" i="14"/>
  <c r="P2148" i="14"/>
  <c r="L2148" i="14"/>
  <c r="K2148" i="14"/>
  <c r="C2148" i="14"/>
  <c r="P2147" i="14"/>
  <c r="L2147" i="14"/>
  <c r="K2147" i="14"/>
  <c r="C2147" i="14"/>
  <c r="P2146" i="14"/>
  <c r="L2146" i="14"/>
  <c r="K2146" i="14"/>
  <c r="C2146" i="14"/>
  <c r="P2145" i="14"/>
  <c r="L2145" i="14"/>
  <c r="K2145" i="14"/>
  <c r="C2145" i="14"/>
  <c r="P2144" i="14"/>
  <c r="L2144" i="14"/>
  <c r="K2144" i="14"/>
  <c r="C2144" i="14"/>
  <c r="P2143" i="14"/>
  <c r="L2143" i="14"/>
  <c r="K2143" i="14"/>
  <c r="C2143" i="14"/>
  <c r="P2142" i="14"/>
  <c r="L2142" i="14"/>
  <c r="K2142" i="14"/>
  <c r="C2142" i="14"/>
  <c r="P2141" i="14"/>
  <c r="L2141" i="14"/>
  <c r="K2141" i="14"/>
  <c r="C2141" i="14"/>
  <c r="P2140" i="14"/>
  <c r="L2140" i="14"/>
  <c r="K2140" i="14"/>
  <c r="C2140" i="14"/>
  <c r="P2139" i="14"/>
  <c r="L2139" i="14"/>
  <c r="K2139" i="14"/>
  <c r="C2139" i="14"/>
  <c r="P2138" i="14"/>
  <c r="L2138" i="14"/>
  <c r="K2138" i="14"/>
  <c r="C2138" i="14"/>
  <c r="P2137" i="14"/>
  <c r="L2137" i="14"/>
  <c r="K2137" i="14"/>
  <c r="C2137" i="14"/>
  <c r="P2136" i="14"/>
  <c r="L2136" i="14"/>
  <c r="K2136" i="14"/>
  <c r="C2136" i="14"/>
  <c r="P2135" i="14"/>
  <c r="L2135" i="14"/>
  <c r="K2135" i="14"/>
  <c r="C2135" i="14"/>
  <c r="P2134" i="14"/>
  <c r="L2134" i="14"/>
  <c r="K2134" i="14"/>
  <c r="C2134" i="14"/>
  <c r="P2133" i="14"/>
  <c r="L2133" i="14"/>
  <c r="K2133" i="14"/>
  <c r="C2133" i="14"/>
  <c r="P2132" i="14"/>
  <c r="L2132" i="14"/>
  <c r="K2132" i="14"/>
  <c r="C2132" i="14"/>
  <c r="P2131" i="14"/>
  <c r="L2131" i="14"/>
  <c r="K2131" i="14"/>
  <c r="C2131" i="14"/>
  <c r="P2130" i="14"/>
  <c r="L2130" i="14"/>
  <c r="K2130" i="14"/>
  <c r="C2130" i="14"/>
  <c r="P2129" i="14"/>
  <c r="L2129" i="14"/>
  <c r="K2129" i="14"/>
  <c r="C2129" i="14"/>
  <c r="P2128" i="14"/>
  <c r="L2128" i="14"/>
  <c r="K2128" i="14"/>
  <c r="C2128" i="14"/>
  <c r="P2127" i="14"/>
  <c r="L2127" i="14"/>
  <c r="K2127" i="14"/>
  <c r="C2127" i="14"/>
  <c r="P2126" i="14"/>
  <c r="L2126" i="14"/>
  <c r="K2126" i="14"/>
  <c r="C2126" i="14"/>
  <c r="P2125" i="14"/>
  <c r="L2125" i="14"/>
  <c r="K2125" i="14"/>
  <c r="C2125" i="14"/>
  <c r="P2124" i="14"/>
  <c r="L2124" i="14"/>
  <c r="K2124" i="14"/>
  <c r="C2124" i="14"/>
  <c r="P2123" i="14"/>
  <c r="L2123" i="14"/>
  <c r="K2123" i="14"/>
  <c r="C2123" i="14"/>
  <c r="P2122" i="14"/>
  <c r="L2122" i="14"/>
  <c r="K2122" i="14"/>
  <c r="C2122" i="14"/>
  <c r="P2121" i="14"/>
  <c r="L2121" i="14"/>
  <c r="K2121" i="14"/>
  <c r="C2121" i="14"/>
  <c r="P2120" i="14"/>
  <c r="L2120" i="14"/>
  <c r="K2120" i="14"/>
  <c r="C2120" i="14"/>
  <c r="P2119" i="14"/>
  <c r="L2119" i="14"/>
  <c r="K2119" i="14"/>
  <c r="C2119" i="14"/>
  <c r="P2118" i="14"/>
  <c r="L2118" i="14"/>
  <c r="K2118" i="14"/>
  <c r="C2118" i="14"/>
  <c r="P2117" i="14"/>
  <c r="L2117" i="14"/>
  <c r="K2117" i="14"/>
  <c r="C2117" i="14"/>
  <c r="P2116" i="14"/>
  <c r="L2116" i="14"/>
  <c r="K2116" i="14"/>
  <c r="C2116" i="14"/>
  <c r="P2115" i="14"/>
  <c r="L2115" i="14"/>
  <c r="K2115" i="14"/>
  <c r="C2115" i="14"/>
  <c r="P2114" i="14"/>
  <c r="L2114" i="14"/>
  <c r="K2114" i="14"/>
  <c r="C2114" i="14"/>
  <c r="P2113" i="14"/>
  <c r="L2113" i="14"/>
  <c r="K2113" i="14"/>
  <c r="C2113" i="14"/>
  <c r="P2112" i="14"/>
  <c r="L2112" i="14"/>
  <c r="K2112" i="14"/>
  <c r="C2112" i="14"/>
  <c r="P2111" i="14"/>
  <c r="L2111" i="14"/>
  <c r="K2111" i="14"/>
  <c r="C2111" i="14"/>
  <c r="P2110" i="14"/>
  <c r="L2110" i="14"/>
  <c r="K2110" i="14"/>
  <c r="C2110" i="14"/>
  <c r="P2109" i="14"/>
  <c r="L2109" i="14"/>
  <c r="K2109" i="14"/>
  <c r="C2109" i="14"/>
  <c r="P2108" i="14"/>
  <c r="L2108" i="14"/>
  <c r="K2108" i="14"/>
  <c r="C2108" i="14"/>
  <c r="P2107" i="14"/>
  <c r="L2107" i="14"/>
  <c r="K2107" i="14"/>
  <c r="C2107" i="14"/>
  <c r="P2106" i="14"/>
  <c r="L2106" i="14"/>
  <c r="K2106" i="14"/>
  <c r="C2106" i="14"/>
  <c r="P2105" i="14"/>
  <c r="L2105" i="14"/>
  <c r="K2105" i="14"/>
  <c r="C2105" i="14"/>
  <c r="P2104" i="14"/>
  <c r="L2104" i="14"/>
  <c r="K2104" i="14"/>
  <c r="C2104" i="14"/>
  <c r="P2103" i="14"/>
  <c r="L2103" i="14"/>
  <c r="K2103" i="14"/>
  <c r="C2103" i="14"/>
  <c r="P2102" i="14"/>
  <c r="L2102" i="14"/>
  <c r="K2102" i="14"/>
  <c r="C2102" i="14"/>
  <c r="P2101" i="14"/>
  <c r="L2101" i="14"/>
  <c r="K2101" i="14"/>
  <c r="C2101" i="14"/>
  <c r="P2100" i="14"/>
  <c r="L2100" i="14"/>
  <c r="K2100" i="14"/>
  <c r="C2100" i="14"/>
  <c r="P2099" i="14"/>
  <c r="L2099" i="14"/>
  <c r="K2099" i="14"/>
  <c r="C2099" i="14"/>
  <c r="P2098" i="14"/>
  <c r="L2098" i="14"/>
  <c r="K2098" i="14"/>
  <c r="C2098" i="14"/>
  <c r="P2097" i="14"/>
  <c r="L2097" i="14"/>
  <c r="K2097" i="14"/>
  <c r="C2097" i="14"/>
  <c r="P2096" i="14"/>
  <c r="L2096" i="14"/>
  <c r="K2096" i="14"/>
  <c r="C2096" i="14"/>
  <c r="P2095" i="14"/>
  <c r="L2095" i="14"/>
  <c r="K2095" i="14"/>
  <c r="C2095" i="14"/>
  <c r="P2094" i="14"/>
  <c r="L2094" i="14"/>
  <c r="K2094" i="14"/>
  <c r="C2094" i="14"/>
  <c r="P2093" i="14"/>
  <c r="L2093" i="14"/>
  <c r="K2093" i="14"/>
  <c r="C2093" i="14"/>
  <c r="P2092" i="14"/>
  <c r="L2092" i="14"/>
  <c r="K2092" i="14"/>
  <c r="C2092" i="14"/>
  <c r="P2091" i="14"/>
  <c r="L2091" i="14"/>
  <c r="K2091" i="14"/>
  <c r="C2091" i="14"/>
  <c r="P2090" i="14"/>
  <c r="L2090" i="14"/>
  <c r="K2090" i="14"/>
  <c r="C2090" i="14"/>
  <c r="P2089" i="14"/>
  <c r="L2089" i="14"/>
  <c r="K2089" i="14"/>
  <c r="C2089" i="14"/>
  <c r="P2088" i="14"/>
  <c r="L2088" i="14"/>
  <c r="K2088" i="14"/>
  <c r="C2088" i="14"/>
  <c r="P2087" i="14"/>
  <c r="L2087" i="14"/>
  <c r="K2087" i="14"/>
  <c r="C2087" i="14"/>
  <c r="P2086" i="14"/>
  <c r="L2086" i="14"/>
  <c r="K2086" i="14"/>
  <c r="C2086" i="14"/>
  <c r="P2085" i="14"/>
  <c r="L2085" i="14"/>
  <c r="K2085" i="14"/>
  <c r="C2085" i="14"/>
  <c r="P2084" i="14"/>
  <c r="L2084" i="14"/>
  <c r="K2084" i="14"/>
  <c r="C2084" i="14"/>
  <c r="P2083" i="14"/>
  <c r="L2083" i="14"/>
  <c r="K2083" i="14"/>
  <c r="C2083" i="14"/>
  <c r="P2082" i="14"/>
  <c r="L2082" i="14"/>
  <c r="K2082" i="14"/>
  <c r="C2082" i="14"/>
  <c r="P2081" i="14"/>
  <c r="L2081" i="14"/>
  <c r="K2081" i="14"/>
  <c r="C2081" i="14"/>
  <c r="P2080" i="14"/>
  <c r="L2080" i="14"/>
  <c r="K2080" i="14"/>
  <c r="C2080" i="14"/>
  <c r="P2079" i="14"/>
  <c r="L2079" i="14"/>
  <c r="K2079" i="14"/>
  <c r="C2079" i="14"/>
  <c r="P2078" i="14"/>
  <c r="L2078" i="14"/>
  <c r="K2078" i="14"/>
  <c r="C2078" i="14"/>
  <c r="P2077" i="14"/>
  <c r="L2077" i="14"/>
  <c r="K2077" i="14"/>
  <c r="C2077" i="14"/>
  <c r="P2076" i="14"/>
  <c r="L2076" i="14"/>
  <c r="K2076" i="14"/>
  <c r="C2076" i="14"/>
  <c r="P2075" i="14"/>
  <c r="L2075" i="14"/>
  <c r="K2075" i="14"/>
  <c r="C2075" i="14"/>
  <c r="P2074" i="14"/>
  <c r="L2074" i="14"/>
  <c r="K2074" i="14"/>
  <c r="C2074" i="14"/>
  <c r="P2073" i="14"/>
  <c r="L2073" i="14"/>
  <c r="K2073" i="14"/>
  <c r="C2073" i="14"/>
  <c r="P2072" i="14"/>
  <c r="L2072" i="14"/>
  <c r="K2072" i="14"/>
  <c r="C2072" i="14"/>
  <c r="P2071" i="14"/>
  <c r="L2071" i="14"/>
  <c r="K2071" i="14"/>
  <c r="C2071" i="14"/>
  <c r="P2070" i="14"/>
  <c r="L2070" i="14"/>
  <c r="K2070" i="14"/>
  <c r="C2070" i="14"/>
  <c r="P2069" i="14"/>
  <c r="L2069" i="14"/>
  <c r="K2069" i="14"/>
  <c r="C2069" i="14"/>
  <c r="P2068" i="14"/>
  <c r="L2068" i="14"/>
  <c r="K2068" i="14"/>
  <c r="C2068" i="14"/>
  <c r="P2067" i="14"/>
  <c r="L2067" i="14"/>
  <c r="K2067" i="14"/>
  <c r="C2067" i="14"/>
  <c r="P2066" i="14"/>
  <c r="L2066" i="14"/>
  <c r="K2066" i="14"/>
  <c r="C2066" i="14"/>
  <c r="P2065" i="14"/>
  <c r="L2065" i="14"/>
  <c r="K2065" i="14"/>
  <c r="C2065" i="14"/>
  <c r="P2064" i="14"/>
  <c r="L2064" i="14"/>
  <c r="K2064" i="14"/>
  <c r="C2064" i="14"/>
  <c r="P2063" i="14"/>
  <c r="L2063" i="14"/>
  <c r="K2063" i="14"/>
  <c r="C2063" i="14"/>
  <c r="P2062" i="14"/>
  <c r="L2062" i="14"/>
  <c r="K2062" i="14"/>
  <c r="C2062" i="14"/>
  <c r="P2061" i="14"/>
  <c r="L2061" i="14"/>
  <c r="K2061" i="14"/>
  <c r="C2061" i="14"/>
  <c r="P2060" i="14"/>
  <c r="L2060" i="14"/>
  <c r="K2060" i="14"/>
  <c r="C2060" i="14"/>
  <c r="P2059" i="14"/>
  <c r="L2059" i="14"/>
  <c r="K2059" i="14"/>
  <c r="C2059" i="14"/>
  <c r="P2058" i="14"/>
  <c r="L2058" i="14"/>
  <c r="K2058" i="14"/>
  <c r="C2058" i="14"/>
  <c r="P2057" i="14"/>
  <c r="L2057" i="14"/>
  <c r="K2057" i="14"/>
  <c r="C2057" i="14"/>
  <c r="P2056" i="14"/>
  <c r="L2056" i="14"/>
  <c r="K2056" i="14"/>
  <c r="C2056" i="14"/>
  <c r="P2055" i="14"/>
  <c r="L2055" i="14"/>
  <c r="K2055" i="14"/>
  <c r="C2055" i="14"/>
  <c r="P2054" i="14"/>
  <c r="L2054" i="14"/>
  <c r="K2054" i="14"/>
  <c r="C2054" i="14"/>
  <c r="P2053" i="14"/>
  <c r="L2053" i="14"/>
  <c r="K2053" i="14"/>
  <c r="C2053" i="14"/>
  <c r="P2052" i="14"/>
  <c r="L2052" i="14"/>
  <c r="K2052" i="14"/>
  <c r="C2052" i="14"/>
  <c r="P2051" i="14"/>
  <c r="L2051" i="14"/>
  <c r="K2051" i="14"/>
  <c r="C2051" i="14"/>
  <c r="P2050" i="14"/>
  <c r="L2050" i="14"/>
  <c r="K2050" i="14"/>
  <c r="C2050" i="14"/>
  <c r="P2049" i="14"/>
  <c r="L2049" i="14"/>
  <c r="K2049" i="14"/>
  <c r="C2049" i="14"/>
  <c r="P2048" i="14"/>
  <c r="L2048" i="14"/>
  <c r="K2048" i="14"/>
  <c r="C2048" i="14"/>
  <c r="P2047" i="14"/>
  <c r="L2047" i="14"/>
  <c r="K2047" i="14"/>
  <c r="C2047" i="14"/>
  <c r="P2046" i="14"/>
  <c r="L2046" i="14"/>
  <c r="K2046" i="14"/>
  <c r="C2046" i="14"/>
  <c r="P2045" i="14"/>
  <c r="L2045" i="14"/>
  <c r="K2045" i="14"/>
  <c r="C2045" i="14"/>
  <c r="P2044" i="14"/>
  <c r="L2044" i="14"/>
  <c r="K2044" i="14"/>
  <c r="C2044" i="14"/>
  <c r="P2043" i="14"/>
  <c r="L2043" i="14"/>
  <c r="K2043" i="14"/>
  <c r="C2043" i="14"/>
  <c r="P2042" i="14"/>
  <c r="L2042" i="14"/>
  <c r="K2042" i="14"/>
  <c r="C2042" i="14"/>
  <c r="P2041" i="14"/>
  <c r="L2041" i="14"/>
  <c r="K2041" i="14"/>
  <c r="C2041" i="14"/>
  <c r="P2040" i="14"/>
  <c r="L2040" i="14"/>
  <c r="K2040" i="14"/>
  <c r="C2040" i="14"/>
  <c r="P2039" i="14"/>
  <c r="L2039" i="14"/>
  <c r="K2039" i="14"/>
  <c r="C2039" i="14"/>
  <c r="P2038" i="14"/>
  <c r="L2038" i="14"/>
  <c r="K2038" i="14"/>
  <c r="C2038" i="14"/>
  <c r="P2037" i="14"/>
  <c r="L2037" i="14"/>
  <c r="K2037" i="14"/>
  <c r="C2037" i="14"/>
  <c r="P2036" i="14"/>
  <c r="L2036" i="14"/>
  <c r="K2036" i="14"/>
  <c r="C2036" i="14"/>
  <c r="P2035" i="14"/>
  <c r="L2035" i="14"/>
  <c r="K2035" i="14"/>
  <c r="C2035" i="14"/>
  <c r="P2034" i="14"/>
  <c r="L2034" i="14"/>
  <c r="K2034" i="14"/>
  <c r="C2034" i="14"/>
  <c r="P2033" i="14"/>
  <c r="L2033" i="14"/>
  <c r="K2033" i="14"/>
  <c r="C2033" i="14"/>
  <c r="P2032" i="14"/>
  <c r="L2032" i="14"/>
  <c r="K2032" i="14"/>
  <c r="C2032" i="14"/>
  <c r="P2031" i="14"/>
  <c r="L2031" i="14"/>
  <c r="K2031" i="14"/>
  <c r="C2031" i="14"/>
  <c r="P2030" i="14"/>
  <c r="L2030" i="14"/>
  <c r="K2030" i="14"/>
  <c r="C2030" i="14"/>
  <c r="P2029" i="14"/>
  <c r="L2029" i="14"/>
  <c r="K2029" i="14"/>
  <c r="C2029" i="14"/>
  <c r="P2028" i="14"/>
  <c r="L2028" i="14"/>
  <c r="K2028" i="14"/>
  <c r="C2028" i="14"/>
  <c r="P2027" i="14"/>
  <c r="L2027" i="14"/>
  <c r="K2027" i="14"/>
  <c r="C2027" i="14"/>
  <c r="P2026" i="14"/>
  <c r="L2026" i="14"/>
  <c r="K2026" i="14"/>
  <c r="C2026" i="14"/>
  <c r="P2025" i="14"/>
  <c r="L2025" i="14"/>
  <c r="K2025" i="14"/>
  <c r="C2025" i="14"/>
  <c r="P2024" i="14"/>
  <c r="L2024" i="14"/>
  <c r="K2024" i="14"/>
  <c r="C2024" i="14"/>
  <c r="P2023" i="14"/>
  <c r="L2023" i="14"/>
  <c r="K2023" i="14"/>
  <c r="C2023" i="14"/>
  <c r="P2022" i="14"/>
  <c r="L2022" i="14"/>
  <c r="K2022" i="14"/>
  <c r="C2022" i="14"/>
  <c r="P2021" i="14"/>
  <c r="L2021" i="14"/>
  <c r="K2021" i="14"/>
  <c r="C2021" i="14"/>
  <c r="P2020" i="14"/>
  <c r="L2020" i="14"/>
  <c r="K2020" i="14"/>
  <c r="C2020" i="14"/>
  <c r="P2019" i="14"/>
  <c r="L2019" i="14"/>
  <c r="K2019" i="14"/>
  <c r="C2019" i="14"/>
  <c r="P2018" i="14"/>
  <c r="L2018" i="14"/>
  <c r="K2018" i="14"/>
  <c r="C2018" i="14"/>
  <c r="P2017" i="14"/>
  <c r="L2017" i="14"/>
  <c r="K2017" i="14"/>
  <c r="C2017" i="14"/>
  <c r="P2016" i="14"/>
  <c r="L2016" i="14"/>
  <c r="K2016" i="14"/>
  <c r="C2016" i="14"/>
  <c r="P2015" i="14"/>
  <c r="L2015" i="14"/>
  <c r="K2015" i="14"/>
  <c r="C2015" i="14"/>
  <c r="P2014" i="14"/>
  <c r="L2014" i="14"/>
  <c r="K2014" i="14"/>
  <c r="C2014" i="14"/>
  <c r="P2013" i="14"/>
  <c r="L2013" i="14"/>
  <c r="K2013" i="14"/>
  <c r="C2013" i="14"/>
  <c r="P2012" i="14"/>
  <c r="L2012" i="14"/>
  <c r="K2012" i="14"/>
  <c r="C2012" i="14"/>
  <c r="P2011" i="14"/>
  <c r="L2011" i="14"/>
  <c r="K2011" i="14"/>
  <c r="C2011" i="14"/>
  <c r="P2010" i="14"/>
  <c r="L2010" i="14"/>
  <c r="K2010" i="14"/>
  <c r="C2010" i="14"/>
  <c r="P2009" i="14"/>
  <c r="L2009" i="14"/>
  <c r="K2009" i="14"/>
  <c r="C2009" i="14"/>
  <c r="P2008" i="14"/>
  <c r="L2008" i="14"/>
  <c r="K2008" i="14"/>
  <c r="C2008" i="14"/>
  <c r="P2007" i="14"/>
  <c r="L2007" i="14"/>
  <c r="K2007" i="14"/>
  <c r="C2007" i="14"/>
  <c r="P2006" i="14"/>
  <c r="L2006" i="14"/>
  <c r="K2006" i="14"/>
  <c r="C2006" i="14"/>
  <c r="P2005" i="14"/>
  <c r="L2005" i="14"/>
  <c r="K2005" i="14"/>
  <c r="C2005" i="14"/>
  <c r="P2004" i="14"/>
  <c r="L2004" i="14"/>
  <c r="K2004" i="14"/>
  <c r="C2004" i="14"/>
  <c r="P2003" i="14"/>
  <c r="L2003" i="14"/>
  <c r="K2003" i="14"/>
  <c r="C2003" i="14"/>
  <c r="P2002" i="14"/>
  <c r="L2002" i="14"/>
  <c r="K2002" i="14"/>
  <c r="C2002" i="14"/>
  <c r="P2001" i="14"/>
  <c r="L2001" i="14"/>
  <c r="K2001" i="14"/>
  <c r="C2001" i="14"/>
  <c r="P2000" i="14"/>
  <c r="L2000" i="14"/>
  <c r="K2000" i="14"/>
  <c r="C2000" i="14"/>
  <c r="P1999" i="14"/>
  <c r="L1999" i="14"/>
  <c r="K1999" i="14"/>
  <c r="C1999" i="14"/>
  <c r="P1998" i="14"/>
  <c r="L1998" i="14"/>
  <c r="K1998" i="14"/>
  <c r="C1998" i="14"/>
  <c r="P1997" i="14"/>
  <c r="L1997" i="14"/>
  <c r="K1997" i="14"/>
  <c r="C1997" i="14"/>
  <c r="P1996" i="14"/>
  <c r="L1996" i="14"/>
  <c r="K1996" i="14"/>
  <c r="C1996" i="14"/>
  <c r="P1995" i="14"/>
  <c r="L1995" i="14"/>
  <c r="K1995" i="14"/>
  <c r="C1995" i="14"/>
  <c r="P1994" i="14"/>
  <c r="L1994" i="14"/>
  <c r="K1994" i="14"/>
  <c r="C1994" i="14"/>
  <c r="P1993" i="14"/>
  <c r="L1993" i="14"/>
  <c r="K1993" i="14"/>
  <c r="C1993" i="14"/>
  <c r="P1992" i="14"/>
  <c r="L1992" i="14"/>
  <c r="K1992" i="14"/>
  <c r="C1992" i="14"/>
  <c r="P1991" i="14"/>
  <c r="L1991" i="14"/>
  <c r="K1991" i="14"/>
  <c r="C1991" i="14"/>
  <c r="P1990" i="14"/>
  <c r="L1990" i="14"/>
  <c r="K1990" i="14"/>
  <c r="C1990" i="14"/>
  <c r="P1989" i="14"/>
  <c r="L1989" i="14"/>
  <c r="K1989" i="14"/>
  <c r="C1989" i="14"/>
  <c r="P1988" i="14"/>
  <c r="L1988" i="14"/>
  <c r="K1988" i="14"/>
  <c r="C1988" i="14"/>
  <c r="P1987" i="14"/>
  <c r="L1987" i="14"/>
  <c r="K1987" i="14"/>
  <c r="C1987" i="14"/>
  <c r="P1986" i="14"/>
  <c r="L1986" i="14"/>
  <c r="K1986" i="14"/>
  <c r="C1986" i="14"/>
  <c r="P1985" i="14"/>
  <c r="L1985" i="14"/>
  <c r="K1985" i="14"/>
  <c r="C1985" i="14"/>
  <c r="P1984" i="14"/>
  <c r="L1984" i="14"/>
  <c r="K1984" i="14"/>
  <c r="C1984" i="14"/>
  <c r="P1983" i="14"/>
  <c r="L1983" i="14"/>
  <c r="K1983" i="14"/>
  <c r="C1983" i="14"/>
  <c r="P1982" i="14"/>
  <c r="L1982" i="14"/>
  <c r="K1982" i="14"/>
  <c r="C1982" i="14"/>
  <c r="P1981" i="14"/>
  <c r="L1981" i="14"/>
  <c r="K1981" i="14"/>
  <c r="C1981" i="14"/>
  <c r="P1980" i="14"/>
  <c r="L1980" i="14"/>
  <c r="K1980" i="14"/>
  <c r="C1980" i="14"/>
  <c r="P1979" i="14"/>
  <c r="L1979" i="14"/>
  <c r="K1979" i="14"/>
  <c r="C1979" i="14"/>
  <c r="P1978" i="14"/>
  <c r="L1978" i="14"/>
  <c r="K1978" i="14"/>
  <c r="C1978" i="14"/>
  <c r="P1977" i="14"/>
  <c r="L1977" i="14"/>
  <c r="K1977" i="14"/>
  <c r="C1977" i="14"/>
  <c r="P1976" i="14"/>
  <c r="L1976" i="14"/>
  <c r="K1976" i="14"/>
  <c r="C1976" i="14"/>
  <c r="P1975" i="14"/>
  <c r="L1975" i="14"/>
  <c r="K1975" i="14"/>
  <c r="C1975" i="14"/>
  <c r="P1974" i="14"/>
  <c r="L1974" i="14"/>
  <c r="K1974" i="14"/>
  <c r="C1974" i="14"/>
  <c r="P1973" i="14"/>
  <c r="L1973" i="14"/>
  <c r="K1973" i="14"/>
  <c r="C1973" i="14"/>
  <c r="P1972" i="14"/>
  <c r="L1972" i="14"/>
  <c r="K1972" i="14"/>
  <c r="C1972" i="14"/>
  <c r="P1971" i="14"/>
  <c r="L1971" i="14"/>
  <c r="K1971" i="14"/>
  <c r="C1971" i="14"/>
  <c r="P1970" i="14"/>
  <c r="L1970" i="14"/>
  <c r="K1970" i="14"/>
  <c r="C1970" i="14"/>
  <c r="P1969" i="14"/>
  <c r="L1969" i="14"/>
  <c r="K1969" i="14"/>
  <c r="C1969" i="14"/>
  <c r="P1968" i="14"/>
  <c r="L1968" i="14"/>
  <c r="K1968" i="14"/>
  <c r="C1968" i="14"/>
  <c r="P1967" i="14"/>
  <c r="L1967" i="14"/>
  <c r="K1967" i="14"/>
  <c r="C1967" i="14"/>
  <c r="P1966" i="14"/>
  <c r="L1966" i="14"/>
  <c r="K1966" i="14"/>
  <c r="C1966" i="14"/>
  <c r="P1965" i="14"/>
  <c r="L1965" i="14"/>
  <c r="K1965" i="14"/>
  <c r="C1965" i="14"/>
  <c r="P1964" i="14"/>
  <c r="L1964" i="14"/>
  <c r="K1964" i="14"/>
  <c r="C1964" i="14"/>
  <c r="P1963" i="14"/>
  <c r="L1963" i="14"/>
  <c r="K1963" i="14"/>
  <c r="C1963" i="14"/>
  <c r="P1962" i="14"/>
  <c r="L1962" i="14"/>
  <c r="K1962" i="14"/>
  <c r="C1962" i="14"/>
  <c r="P1961" i="14"/>
  <c r="L1961" i="14"/>
  <c r="K1961" i="14"/>
  <c r="C1961" i="14"/>
  <c r="P1960" i="14"/>
  <c r="L1960" i="14"/>
  <c r="K1960" i="14"/>
  <c r="C1960" i="14"/>
  <c r="P1959" i="14"/>
  <c r="L1959" i="14"/>
  <c r="K1959" i="14"/>
  <c r="C1959" i="14"/>
  <c r="P1958" i="14"/>
  <c r="L1958" i="14"/>
  <c r="K1958" i="14"/>
  <c r="C1958" i="14"/>
  <c r="P1957" i="14"/>
  <c r="L1957" i="14"/>
  <c r="K1957" i="14"/>
  <c r="C1957" i="14"/>
  <c r="P1956" i="14"/>
  <c r="L1956" i="14"/>
  <c r="K1956" i="14"/>
  <c r="C1956" i="14"/>
  <c r="P1955" i="14"/>
  <c r="L1955" i="14"/>
  <c r="K1955" i="14"/>
  <c r="C1955" i="14"/>
  <c r="P1954" i="14"/>
  <c r="L1954" i="14"/>
  <c r="K1954" i="14"/>
  <c r="C1954" i="14"/>
  <c r="P1953" i="14"/>
  <c r="L1953" i="14"/>
  <c r="K1953" i="14"/>
  <c r="C1953" i="14"/>
  <c r="P1952" i="14"/>
  <c r="L1952" i="14"/>
  <c r="K1952" i="14"/>
  <c r="C1952" i="14"/>
  <c r="P1951" i="14"/>
  <c r="L1951" i="14"/>
  <c r="K1951" i="14"/>
  <c r="C1951" i="14"/>
  <c r="P1950" i="14"/>
  <c r="L1950" i="14"/>
  <c r="K1950" i="14"/>
  <c r="C1950" i="14"/>
  <c r="P1949" i="14"/>
  <c r="L1949" i="14"/>
  <c r="K1949" i="14"/>
  <c r="C1949" i="14"/>
  <c r="P1948" i="14"/>
  <c r="L1948" i="14"/>
  <c r="K1948" i="14"/>
  <c r="C1948" i="14"/>
  <c r="P1947" i="14"/>
  <c r="L1947" i="14"/>
  <c r="K1947" i="14"/>
  <c r="C1947" i="14"/>
  <c r="P1946" i="14"/>
  <c r="L1946" i="14"/>
  <c r="K1946" i="14"/>
  <c r="C1946" i="14"/>
  <c r="P1945" i="14"/>
  <c r="L1945" i="14"/>
  <c r="K1945" i="14"/>
  <c r="C1945" i="14"/>
  <c r="P1944" i="14"/>
  <c r="L1944" i="14"/>
  <c r="K1944" i="14"/>
  <c r="C1944" i="14"/>
  <c r="P1943" i="14"/>
  <c r="L1943" i="14"/>
  <c r="K1943" i="14"/>
  <c r="C1943" i="14"/>
  <c r="P1942" i="14"/>
  <c r="L1942" i="14"/>
  <c r="K1942" i="14"/>
  <c r="C1942" i="14"/>
  <c r="P1941" i="14"/>
  <c r="L1941" i="14"/>
  <c r="K1941" i="14"/>
  <c r="C1941" i="14"/>
  <c r="P1940" i="14"/>
  <c r="L1940" i="14"/>
  <c r="K1940" i="14"/>
  <c r="C1940" i="14"/>
  <c r="P1939" i="14"/>
  <c r="L1939" i="14"/>
  <c r="K1939" i="14"/>
  <c r="C1939" i="14"/>
  <c r="P1938" i="14"/>
  <c r="L1938" i="14"/>
  <c r="K1938" i="14"/>
  <c r="C1938" i="14"/>
  <c r="P1937" i="14"/>
  <c r="L1937" i="14"/>
  <c r="K1937" i="14"/>
  <c r="C1937" i="14"/>
  <c r="P1936" i="14"/>
  <c r="L1936" i="14"/>
  <c r="K1936" i="14"/>
  <c r="C1936" i="14"/>
  <c r="P1935" i="14"/>
  <c r="L1935" i="14"/>
  <c r="K1935" i="14"/>
  <c r="C1935" i="14"/>
  <c r="P1934" i="14"/>
  <c r="L1934" i="14"/>
  <c r="K1934" i="14"/>
  <c r="C1934" i="14"/>
  <c r="P1933" i="14"/>
  <c r="L1933" i="14"/>
  <c r="K1933" i="14"/>
  <c r="C1933" i="14"/>
  <c r="P1932" i="14"/>
  <c r="L1932" i="14"/>
  <c r="K1932" i="14"/>
  <c r="C1932" i="14"/>
  <c r="P1931" i="14"/>
  <c r="L1931" i="14"/>
  <c r="K1931" i="14"/>
  <c r="C1931" i="14"/>
  <c r="P1930" i="14"/>
  <c r="L1930" i="14"/>
  <c r="K1930" i="14"/>
  <c r="C1930" i="14"/>
  <c r="P1929" i="14"/>
  <c r="L1929" i="14"/>
  <c r="K1929" i="14"/>
  <c r="C1929" i="14"/>
  <c r="P1928" i="14"/>
  <c r="L1928" i="14"/>
  <c r="K1928" i="14"/>
  <c r="C1928" i="14"/>
  <c r="P1927" i="14"/>
  <c r="L1927" i="14"/>
  <c r="K1927" i="14"/>
  <c r="C1927" i="14"/>
  <c r="P1926" i="14"/>
  <c r="L1926" i="14"/>
  <c r="K1926" i="14"/>
  <c r="C1926" i="14"/>
  <c r="P1925" i="14"/>
  <c r="L1925" i="14"/>
  <c r="K1925" i="14"/>
  <c r="C1925" i="14"/>
  <c r="P1924" i="14"/>
  <c r="L1924" i="14"/>
  <c r="K1924" i="14"/>
  <c r="C1924" i="14"/>
  <c r="P1923" i="14"/>
  <c r="L1923" i="14"/>
  <c r="K1923" i="14"/>
  <c r="C1923" i="14"/>
  <c r="P1922" i="14"/>
  <c r="L1922" i="14"/>
  <c r="K1922" i="14"/>
  <c r="C1922" i="14"/>
  <c r="P1921" i="14"/>
  <c r="L1921" i="14"/>
  <c r="K1921" i="14"/>
  <c r="C1921" i="14"/>
  <c r="P1920" i="14"/>
  <c r="L1920" i="14"/>
  <c r="K1920" i="14"/>
  <c r="C1920" i="14"/>
  <c r="P1919" i="14"/>
  <c r="L1919" i="14"/>
  <c r="K1919" i="14"/>
  <c r="C1919" i="14"/>
  <c r="P1918" i="14"/>
  <c r="L1918" i="14"/>
  <c r="K1918" i="14"/>
  <c r="C1918" i="14"/>
  <c r="P1917" i="14"/>
  <c r="L1917" i="14"/>
  <c r="K1917" i="14"/>
  <c r="C1917" i="14"/>
  <c r="P1916" i="14"/>
  <c r="L1916" i="14"/>
  <c r="K1916" i="14"/>
  <c r="C1916" i="14"/>
  <c r="P1915" i="14"/>
  <c r="L1915" i="14"/>
  <c r="K1915" i="14"/>
  <c r="C1915" i="14"/>
  <c r="P1914" i="14"/>
  <c r="L1914" i="14"/>
  <c r="K1914" i="14"/>
  <c r="C1914" i="14"/>
  <c r="P1913" i="14"/>
  <c r="L1913" i="14"/>
  <c r="K1913" i="14"/>
  <c r="C1913" i="14"/>
  <c r="P1912" i="14"/>
  <c r="L1912" i="14"/>
  <c r="K1912" i="14"/>
  <c r="C1912" i="14"/>
  <c r="P1911" i="14"/>
  <c r="L1911" i="14"/>
  <c r="K1911" i="14"/>
  <c r="C1911" i="14"/>
  <c r="P1910" i="14"/>
  <c r="L1910" i="14"/>
  <c r="K1910" i="14"/>
  <c r="C1910" i="14"/>
  <c r="P1909" i="14"/>
  <c r="L1909" i="14"/>
  <c r="K1909" i="14"/>
  <c r="C1909" i="14"/>
  <c r="P1908" i="14"/>
  <c r="L1908" i="14"/>
  <c r="K1908" i="14"/>
  <c r="C1908" i="14"/>
  <c r="P1907" i="14"/>
  <c r="L1907" i="14"/>
  <c r="K1907" i="14"/>
  <c r="C1907" i="14"/>
  <c r="P1906" i="14"/>
  <c r="L1906" i="14"/>
  <c r="K1906" i="14"/>
  <c r="C1906" i="14"/>
  <c r="P1905" i="14"/>
  <c r="L1905" i="14"/>
  <c r="K1905" i="14"/>
  <c r="C1905" i="14"/>
  <c r="P1904" i="14"/>
  <c r="L1904" i="14"/>
  <c r="K1904" i="14"/>
  <c r="C1904" i="14"/>
  <c r="P1903" i="14"/>
  <c r="L1903" i="14"/>
  <c r="K1903" i="14"/>
  <c r="C1903" i="14"/>
  <c r="P1902" i="14"/>
  <c r="L1902" i="14"/>
  <c r="K1902" i="14"/>
  <c r="C1902" i="14"/>
  <c r="P1901" i="14"/>
  <c r="L1901" i="14"/>
  <c r="K1901" i="14"/>
  <c r="C1901" i="14"/>
  <c r="P1900" i="14"/>
  <c r="L1900" i="14"/>
  <c r="K1900" i="14"/>
  <c r="C1900" i="14"/>
  <c r="P1899" i="14"/>
  <c r="L1899" i="14"/>
  <c r="K1899" i="14"/>
  <c r="C1899" i="14"/>
  <c r="P1898" i="14"/>
  <c r="L1898" i="14"/>
  <c r="K1898" i="14"/>
  <c r="C1898" i="14"/>
  <c r="P1897" i="14"/>
  <c r="L1897" i="14"/>
  <c r="K1897" i="14"/>
  <c r="C1897" i="14"/>
  <c r="P1896" i="14"/>
  <c r="L1896" i="14"/>
  <c r="K1896" i="14"/>
  <c r="C1896" i="14"/>
  <c r="P1895" i="14"/>
  <c r="L1895" i="14"/>
  <c r="K1895" i="14"/>
  <c r="C1895" i="14"/>
  <c r="P1894" i="14"/>
  <c r="L1894" i="14"/>
  <c r="K1894" i="14"/>
  <c r="C1894" i="14"/>
  <c r="P1893" i="14"/>
  <c r="L1893" i="14"/>
  <c r="K1893" i="14"/>
  <c r="C1893" i="14"/>
  <c r="P1892" i="14"/>
  <c r="L1892" i="14"/>
  <c r="K1892" i="14"/>
  <c r="C1892" i="14"/>
  <c r="P1891" i="14"/>
  <c r="L1891" i="14"/>
  <c r="K1891" i="14"/>
  <c r="C1891" i="14"/>
  <c r="P1890" i="14"/>
  <c r="L1890" i="14"/>
  <c r="K1890" i="14"/>
  <c r="C1890" i="14"/>
  <c r="P1889" i="14"/>
  <c r="L1889" i="14"/>
  <c r="K1889" i="14"/>
  <c r="C1889" i="14"/>
  <c r="P1888" i="14"/>
  <c r="L1888" i="14"/>
  <c r="K1888" i="14"/>
  <c r="C1888" i="14"/>
  <c r="P1887" i="14"/>
  <c r="L1887" i="14"/>
  <c r="K1887" i="14"/>
  <c r="C1887" i="14"/>
  <c r="P1886" i="14"/>
  <c r="L1886" i="14"/>
  <c r="K1886" i="14"/>
  <c r="C1886" i="14"/>
  <c r="P1885" i="14"/>
  <c r="L1885" i="14"/>
  <c r="K1885" i="14"/>
  <c r="C1885" i="14"/>
  <c r="P1884" i="14"/>
  <c r="L1884" i="14"/>
  <c r="K1884" i="14"/>
  <c r="C1884" i="14"/>
  <c r="P1883" i="14"/>
  <c r="L1883" i="14"/>
  <c r="K1883" i="14"/>
  <c r="C1883" i="14"/>
  <c r="P1882" i="14"/>
  <c r="L1882" i="14"/>
  <c r="K1882" i="14"/>
  <c r="C1882" i="14"/>
  <c r="P1881" i="14"/>
  <c r="L1881" i="14"/>
  <c r="K1881" i="14"/>
  <c r="C1881" i="14"/>
  <c r="P1880" i="14"/>
  <c r="L1880" i="14"/>
  <c r="K1880" i="14"/>
  <c r="C1880" i="14"/>
  <c r="P1879" i="14"/>
  <c r="L1879" i="14"/>
  <c r="K1879" i="14"/>
  <c r="C1879" i="14"/>
  <c r="P1878" i="14"/>
  <c r="L1878" i="14"/>
  <c r="K1878" i="14"/>
  <c r="C1878" i="14"/>
  <c r="P1877" i="14"/>
  <c r="L1877" i="14"/>
  <c r="K1877" i="14"/>
  <c r="C1877" i="14"/>
  <c r="P1876" i="14"/>
  <c r="L1876" i="14"/>
  <c r="K1876" i="14"/>
  <c r="C1876" i="14"/>
  <c r="P1875" i="14"/>
  <c r="L1875" i="14"/>
  <c r="K1875" i="14"/>
  <c r="C1875" i="14"/>
  <c r="P1874" i="14"/>
  <c r="L1874" i="14"/>
  <c r="K1874" i="14"/>
  <c r="C1874" i="14"/>
  <c r="P1873" i="14"/>
  <c r="L1873" i="14"/>
  <c r="K1873" i="14"/>
  <c r="C1873" i="14"/>
  <c r="P1872" i="14"/>
  <c r="L1872" i="14"/>
  <c r="K1872" i="14"/>
  <c r="C1872" i="14"/>
  <c r="P1871" i="14"/>
  <c r="L1871" i="14"/>
  <c r="K1871" i="14"/>
  <c r="C1871" i="14"/>
  <c r="P1870" i="14"/>
  <c r="L1870" i="14"/>
  <c r="K1870" i="14"/>
  <c r="C1870" i="14"/>
  <c r="P1869" i="14"/>
  <c r="L1869" i="14"/>
  <c r="K1869" i="14"/>
  <c r="C1869" i="14"/>
  <c r="P1868" i="14"/>
  <c r="L1868" i="14"/>
  <c r="K1868" i="14"/>
  <c r="C1868" i="14"/>
  <c r="P1867" i="14"/>
  <c r="L1867" i="14"/>
  <c r="K1867" i="14"/>
  <c r="C1867" i="14"/>
  <c r="P1866" i="14"/>
  <c r="L1866" i="14"/>
  <c r="K1866" i="14"/>
  <c r="C1866" i="14"/>
  <c r="P1865" i="14"/>
  <c r="L1865" i="14"/>
  <c r="K1865" i="14"/>
  <c r="C1865" i="14"/>
  <c r="P1864" i="14"/>
  <c r="L1864" i="14"/>
  <c r="K1864" i="14"/>
  <c r="C1864" i="14"/>
  <c r="P1863" i="14"/>
  <c r="L1863" i="14"/>
  <c r="K1863" i="14"/>
  <c r="C1863" i="14"/>
  <c r="P1862" i="14"/>
  <c r="L1862" i="14"/>
  <c r="K1862" i="14"/>
  <c r="C1862" i="14"/>
  <c r="P1861" i="14"/>
  <c r="L1861" i="14"/>
  <c r="K1861" i="14"/>
  <c r="C1861" i="14"/>
  <c r="P1860" i="14"/>
  <c r="L1860" i="14"/>
  <c r="K1860" i="14"/>
  <c r="C1860" i="14"/>
  <c r="P1859" i="14"/>
  <c r="L1859" i="14"/>
  <c r="K1859" i="14"/>
  <c r="C1859" i="14"/>
  <c r="P1858" i="14"/>
  <c r="L1858" i="14"/>
  <c r="K1858" i="14"/>
  <c r="C1858" i="14"/>
  <c r="P1857" i="14"/>
  <c r="L1857" i="14"/>
  <c r="K1857" i="14"/>
  <c r="C1857" i="14"/>
  <c r="P1856" i="14"/>
  <c r="L1856" i="14"/>
  <c r="K1856" i="14"/>
  <c r="C1856" i="14"/>
  <c r="P1855" i="14"/>
  <c r="L1855" i="14"/>
  <c r="K1855" i="14"/>
  <c r="C1855" i="14"/>
  <c r="P1854" i="14"/>
  <c r="L1854" i="14"/>
  <c r="K1854" i="14"/>
  <c r="C1854" i="14"/>
  <c r="P1853" i="14"/>
  <c r="L1853" i="14"/>
  <c r="K1853" i="14"/>
  <c r="C1853" i="14"/>
  <c r="P1852" i="14"/>
  <c r="L1852" i="14"/>
  <c r="K1852" i="14"/>
  <c r="C1852" i="14"/>
  <c r="P1851" i="14"/>
  <c r="L1851" i="14"/>
  <c r="K1851" i="14"/>
  <c r="C1851" i="14"/>
  <c r="P1850" i="14"/>
  <c r="L1850" i="14"/>
  <c r="K1850" i="14"/>
  <c r="C1850" i="14"/>
  <c r="P1849" i="14"/>
  <c r="L1849" i="14"/>
  <c r="K1849" i="14"/>
  <c r="C1849" i="14"/>
  <c r="P1848" i="14"/>
  <c r="L1848" i="14"/>
  <c r="K1848" i="14"/>
  <c r="C1848" i="14"/>
  <c r="P1847" i="14"/>
  <c r="L1847" i="14"/>
  <c r="K1847" i="14"/>
  <c r="C1847" i="14"/>
  <c r="P1846" i="14"/>
  <c r="L1846" i="14"/>
  <c r="K1846" i="14"/>
  <c r="C1846" i="14"/>
  <c r="P1845" i="14"/>
  <c r="L1845" i="14"/>
  <c r="K1845" i="14"/>
  <c r="C1845" i="14"/>
  <c r="P1844" i="14"/>
  <c r="L1844" i="14"/>
  <c r="K1844" i="14"/>
  <c r="C1844" i="14"/>
  <c r="P1843" i="14"/>
  <c r="L1843" i="14"/>
  <c r="K1843" i="14"/>
  <c r="C1843" i="14"/>
  <c r="P1842" i="14"/>
  <c r="L1842" i="14"/>
  <c r="K1842" i="14"/>
  <c r="C1842" i="14"/>
  <c r="P1841" i="14"/>
  <c r="L1841" i="14"/>
  <c r="K1841" i="14"/>
  <c r="C1841" i="14"/>
  <c r="P1840" i="14"/>
  <c r="L1840" i="14"/>
  <c r="K1840" i="14"/>
  <c r="C1840" i="14"/>
  <c r="P1839" i="14"/>
  <c r="L1839" i="14"/>
  <c r="K1839" i="14"/>
  <c r="C1839" i="14"/>
  <c r="P1838" i="14"/>
  <c r="L1838" i="14"/>
  <c r="K1838" i="14"/>
  <c r="C1838" i="14"/>
  <c r="P1837" i="14"/>
  <c r="L1837" i="14"/>
  <c r="K1837" i="14"/>
  <c r="C1837" i="14"/>
  <c r="P1836" i="14"/>
  <c r="L1836" i="14"/>
  <c r="K1836" i="14"/>
  <c r="C1836" i="14"/>
  <c r="P1835" i="14"/>
  <c r="L1835" i="14"/>
  <c r="K1835" i="14"/>
  <c r="C1835" i="14"/>
  <c r="P1834" i="14"/>
  <c r="L1834" i="14"/>
  <c r="K1834" i="14"/>
  <c r="C1834" i="14"/>
  <c r="P1833" i="14"/>
  <c r="L1833" i="14"/>
  <c r="K1833" i="14"/>
  <c r="C1833" i="14"/>
  <c r="P1832" i="14"/>
  <c r="L1832" i="14"/>
  <c r="K1832" i="14"/>
  <c r="C1832" i="14"/>
  <c r="P1831" i="14"/>
  <c r="L1831" i="14"/>
  <c r="K1831" i="14"/>
  <c r="C1831" i="14"/>
  <c r="P1830" i="14"/>
  <c r="L1830" i="14"/>
  <c r="K1830" i="14"/>
  <c r="C1830" i="14"/>
  <c r="P1829" i="14"/>
  <c r="L1829" i="14"/>
  <c r="K1829" i="14"/>
  <c r="C1829" i="14"/>
  <c r="P1828" i="14"/>
  <c r="L1828" i="14"/>
  <c r="K1828" i="14"/>
  <c r="C1828" i="14"/>
  <c r="P1827" i="14"/>
  <c r="L1827" i="14"/>
  <c r="K1827" i="14"/>
  <c r="C1827" i="14"/>
  <c r="P1826" i="14"/>
  <c r="L1826" i="14"/>
  <c r="K1826" i="14"/>
  <c r="C1826" i="14"/>
  <c r="P1825" i="14"/>
  <c r="L1825" i="14"/>
  <c r="K1825" i="14"/>
  <c r="C1825" i="14"/>
  <c r="P1824" i="14"/>
  <c r="L1824" i="14"/>
  <c r="K1824" i="14"/>
  <c r="C1824" i="14"/>
  <c r="P1823" i="14"/>
  <c r="L1823" i="14"/>
  <c r="K1823" i="14"/>
  <c r="C1823" i="14"/>
  <c r="P1822" i="14"/>
  <c r="L1822" i="14"/>
  <c r="K1822" i="14"/>
  <c r="C1822" i="14"/>
  <c r="P1821" i="14"/>
  <c r="L1821" i="14"/>
  <c r="K1821" i="14"/>
  <c r="C1821" i="14"/>
  <c r="P1820" i="14"/>
  <c r="L1820" i="14"/>
  <c r="K1820" i="14"/>
  <c r="C1820" i="14"/>
  <c r="P1819" i="14"/>
  <c r="L1819" i="14"/>
  <c r="K1819" i="14"/>
  <c r="C1819" i="14"/>
  <c r="P1818" i="14"/>
  <c r="L1818" i="14"/>
  <c r="K1818" i="14"/>
  <c r="C1818" i="14"/>
  <c r="P1817" i="14"/>
  <c r="L1817" i="14"/>
  <c r="K1817" i="14"/>
  <c r="C1817" i="14"/>
  <c r="P1816" i="14"/>
  <c r="L1816" i="14"/>
  <c r="K1816" i="14"/>
  <c r="C1816" i="14"/>
  <c r="P1815" i="14"/>
  <c r="L1815" i="14"/>
  <c r="K1815" i="14"/>
  <c r="C1815" i="14"/>
  <c r="P1814" i="14"/>
  <c r="L1814" i="14"/>
  <c r="K1814" i="14"/>
  <c r="C1814" i="14"/>
  <c r="P1813" i="14"/>
  <c r="L1813" i="14"/>
  <c r="K1813" i="14"/>
  <c r="C1813" i="14"/>
  <c r="P1812" i="14"/>
  <c r="L1812" i="14"/>
  <c r="K1812" i="14"/>
  <c r="C1812" i="14"/>
  <c r="P1811" i="14"/>
  <c r="L1811" i="14"/>
  <c r="K1811" i="14"/>
  <c r="C1811" i="14"/>
  <c r="P1810" i="14"/>
  <c r="L1810" i="14"/>
  <c r="K1810" i="14"/>
  <c r="C1810" i="14"/>
  <c r="P1809" i="14"/>
  <c r="L1809" i="14"/>
  <c r="K1809" i="14"/>
  <c r="C1809" i="14"/>
  <c r="P1808" i="14"/>
  <c r="L1808" i="14"/>
  <c r="K1808" i="14"/>
  <c r="C1808" i="14"/>
  <c r="P1807" i="14"/>
  <c r="L1807" i="14"/>
  <c r="K1807" i="14"/>
  <c r="C1807" i="14"/>
  <c r="P1806" i="14"/>
  <c r="L1806" i="14"/>
  <c r="K1806" i="14"/>
  <c r="C1806" i="14"/>
  <c r="P1805" i="14"/>
  <c r="L1805" i="14"/>
  <c r="K1805" i="14"/>
  <c r="C1805" i="14"/>
  <c r="P1804" i="14"/>
  <c r="L1804" i="14"/>
  <c r="K1804" i="14"/>
  <c r="C1804" i="14"/>
  <c r="P1803" i="14"/>
  <c r="L1803" i="14"/>
  <c r="K1803" i="14"/>
  <c r="C1803" i="14"/>
  <c r="P1802" i="14"/>
  <c r="L1802" i="14"/>
  <c r="K1802" i="14"/>
  <c r="C1802" i="14"/>
  <c r="P1801" i="14"/>
  <c r="L1801" i="14"/>
  <c r="K1801" i="14"/>
  <c r="C1801" i="14"/>
  <c r="P1800" i="14"/>
  <c r="L1800" i="14"/>
  <c r="K1800" i="14"/>
  <c r="C1800" i="14"/>
  <c r="P1799" i="14"/>
  <c r="L1799" i="14"/>
  <c r="K1799" i="14"/>
  <c r="C1799" i="14"/>
  <c r="P1798" i="14"/>
  <c r="L1798" i="14"/>
  <c r="K1798" i="14"/>
  <c r="C1798" i="14"/>
  <c r="P1797" i="14"/>
  <c r="L1797" i="14"/>
  <c r="K1797" i="14"/>
  <c r="C1797" i="14"/>
  <c r="P1796" i="14"/>
  <c r="L1796" i="14"/>
  <c r="K1796" i="14"/>
  <c r="C1796" i="14"/>
  <c r="P1795" i="14"/>
  <c r="L1795" i="14"/>
  <c r="K1795" i="14"/>
  <c r="C1795" i="14"/>
  <c r="P1794" i="14"/>
  <c r="L1794" i="14"/>
  <c r="K1794" i="14"/>
  <c r="C1794" i="14"/>
  <c r="P1793" i="14"/>
  <c r="L1793" i="14"/>
  <c r="K1793" i="14"/>
  <c r="C1793" i="14"/>
  <c r="P1792" i="14"/>
  <c r="L1792" i="14"/>
  <c r="K1792" i="14"/>
  <c r="C1792" i="14"/>
  <c r="P1791" i="14"/>
  <c r="L1791" i="14"/>
  <c r="K1791" i="14"/>
  <c r="C1791" i="14"/>
  <c r="P1790" i="14"/>
  <c r="L1790" i="14"/>
  <c r="K1790" i="14"/>
  <c r="C1790" i="14"/>
  <c r="P1789" i="14"/>
  <c r="L1789" i="14"/>
  <c r="K1789" i="14"/>
  <c r="C1789" i="14"/>
  <c r="P1788" i="14"/>
  <c r="L1788" i="14"/>
  <c r="K1788" i="14"/>
  <c r="C1788" i="14"/>
  <c r="P1787" i="14"/>
  <c r="L1787" i="14"/>
  <c r="K1787" i="14"/>
  <c r="C1787" i="14"/>
  <c r="P1786" i="14"/>
  <c r="L1786" i="14"/>
  <c r="K1786" i="14"/>
  <c r="C1786" i="14"/>
  <c r="P1785" i="14"/>
  <c r="L1785" i="14"/>
  <c r="K1785" i="14"/>
  <c r="C1785" i="14"/>
  <c r="P1784" i="14"/>
  <c r="L1784" i="14"/>
  <c r="K1784" i="14"/>
  <c r="C1784" i="14"/>
  <c r="P1783" i="14"/>
  <c r="L1783" i="14"/>
  <c r="K1783" i="14"/>
  <c r="C1783" i="14"/>
  <c r="P1782" i="14"/>
  <c r="L1782" i="14"/>
  <c r="K1782" i="14"/>
  <c r="C1782" i="14"/>
  <c r="P1781" i="14"/>
  <c r="L1781" i="14"/>
  <c r="K1781" i="14"/>
  <c r="C1781" i="14"/>
  <c r="P1780" i="14"/>
  <c r="L1780" i="14"/>
  <c r="K1780" i="14"/>
  <c r="C1780" i="14"/>
  <c r="P1779" i="14"/>
  <c r="L1779" i="14"/>
  <c r="K1779" i="14"/>
  <c r="C1779" i="14"/>
  <c r="P1778" i="14"/>
  <c r="L1778" i="14"/>
  <c r="K1778" i="14"/>
  <c r="C1778" i="14"/>
  <c r="P1777" i="14"/>
  <c r="L1777" i="14"/>
  <c r="K1777" i="14"/>
  <c r="C1777" i="14"/>
  <c r="P1776" i="14"/>
  <c r="L1776" i="14"/>
  <c r="K1776" i="14"/>
  <c r="C1776" i="14"/>
  <c r="P1775" i="14"/>
  <c r="L1775" i="14"/>
  <c r="K1775" i="14"/>
  <c r="C1775" i="14"/>
  <c r="P1774" i="14"/>
  <c r="L1774" i="14"/>
  <c r="K1774" i="14"/>
  <c r="C1774" i="14"/>
  <c r="P1773" i="14"/>
  <c r="L1773" i="14"/>
  <c r="K1773" i="14"/>
  <c r="C1773" i="14"/>
  <c r="P1772" i="14"/>
  <c r="L1772" i="14"/>
  <c r="K1772" i="14"/>
  <c r="C1772" i="14"/>
  <c r="P1771" i="14"/>
  <c r="L1771" i="14"/>
  <c r="K1771" i="14"/>
  <c r="C1771" i="14"/>
  <c r="P1770" i="14"/>
  <c r="L1770" i="14"/>
  <c r="K1770" i="14"/>
  <c r="C1770" i="14"/>
  <c r="P1769" i="14"/>
  <c r="L1769" i="14"/>
  <c r="K1769" i="14"/>
  <c r="C1769" i="14"/>
  <c r="P1768" i="14"/>
  <c r="L1768" i="14"/>
  <c r="K1768" i="14"/>
  <c r="C1768" i="14"/>
  <c r="P1767" i="14"/>
  <c r="L1767" i="14"/>
  <c r="K1767" i="14"/>
  <c r="C1767" i="14"/>
  <c r="P1766" i="14"/>
  <c r="L1766" i="14"/>
  <c r="K1766" i="14"/>
  <c r="C1766" i="14"/>
  <c r="P1765" i="14"/>
  <c r="L1765" i="14"/>
  <c r="K1765" i="14"/>
  <c r="C1765" i="14"/>
  <c r="P1764" i="14"/>
  <c r="L1764" i="14"/>
  <c r="K1764" i="14"/>
  <c r="C1764" i="14"/>
  <c r="P1763" i="14"/>
  <c r="L1763" i="14"/>
  <c r="K1763" i="14"/>
  <c r="C1763" i="14"/>
  <c r="P1762" i="14"/>
  <c r="L1762" i="14"/>
  <c r="K1762" i="14"/>
  <c r="C1762" i="14"/>
  <c r="P1761" i="14"/>
  <c r="L1761" i="14"/>
  <c r="K1761" i="14"/>
  <c r="C1761" i="14"/>
  <c r="P1760" i="14"/>
  <c r="L1760" i="14"/>
  <c r="K1760" i="14"/>
  <c r="C1760" i="14"/>
  <c r="P1759" i="14"/>
  <c r="L1759" i="14"/>
  <c r="K1759" i="14"/>
  <c r="C1759" i="14"/>
  <c r="P1758" i="14"/>
  <c r="L1758" i="14"/>
  <c r="K1758" i="14"/>
  <c r="C1758" i="14"/>
  <c r="P1757" i="14"/>
  <c r="L1757" i="14"/>
  <c r="K1757" i="14"/>
  <c r="C1757" i="14"/>
  <c r="P1756" i="14"/>
  <c r="L1756" i="14"/>
  <c r="K1756" i="14"/>
  <c r="C1756" i="14"/>
  <c r="P1755" i="14"/>
  <c r="L1755" i="14"/>
  <c r="K1755" i="14"/>
  <c r="C1755" i="14"/>
  <c r="P1754" i="14"/>
  <c r="L1754" i="14"/>
  <c r="K1754" i="14"/>
  <c r="C1754" i="14"/>
  <c r="P1753" i="14"/>
  <c r="L1753" i="14"/>
  <c r="K1753" i="14"/>
  <c r="C1753" i="14"/>
  <c r="P1752" i="14"/>
  <c r="L1752" i="14"/>
  <c r="K1752" i="14"/>
  <c r="C1752" i="14"/>
  <c r="P1751" i="14"/>
  <c r="L1751" i="14"/>
  <c r="K1751" i="14"/>
  <c r="C1751" i="14"/>
  <c r="P1750" i="14"/>
  <c r="L1750" i="14"/>
  <c r="K1750" i="14"/>
  <c r="C1750" i="14"/>
  <c r="P1749" i="14"/>
  <c r="L1749" i="14"/>
  <c r="K1749" i="14"/>
  <c r="C1749" i="14"/>
  <c r="P1748" i="14"/>
  <c r="L1748" i="14"/>
  <c r="K1748" i="14"/>
  <c r="C1748" i="14"/>
  <c r="P1747" i="14"/>
  <c r="L1747" i="14"/>
  <c r="K1747" i="14"/>
  <c r="C1747" i="14"/>
  <c r="P1746" i="14"/>
  <c r="L1746" i="14"/>
  <c r="K1746" i="14"/>
  <c r="C1746" i="14"/>
  <c r="P1745" i="14"/>
  <c r="L1745" i="14"/>
  <c r="K1745" i="14"/>
  <c r="C1745" i="14"/>
  <c r="P1744" i="14"/>
  <c r="L1744" i="14"/>
  <c r="K1744" i="14"/>
  <c r="C1744" i="14"/>
  <c r="P1743" i="14"/>
  <c r="L1743" i="14"/>
  <c r="K1743" i="14"/>
  <c r="C1743" i="14"/>
  <c r="P1742" i="14"/>
  <c r="L1742" i="14"/>
  <c r="K1742" i="14"/>
  <c r="C1742" i="14"/>
  <c r="P1741" i="14"/>
  <c r="L1741" i="14"/>
  <c r="K1741" i="14"/>
  <c r="C1741" i="14"/>
  <c r="P1740" i="14"/>
  <c r="L1740" i="14"/>
  <c r="K1740" i="14"/>
  <c r="C1740" i="14"/>
  <c r="P1739" i="14"/>
  <c r="L1739" i="14"/>
  <c r="K1739" i="14"/>
  <c r="C1739" i="14"/>
  <c r="P1738" i="14"/>
  <c r="L1738" i="14"/>
  <c r="K1738" i="14"/>
  <c r="C1738" i="14"/>
  <c r="P1737" i="14"/>
  <c r="L1737" i="14"/>
  <c r="K1737" i="14"/>
  <c r="C1737" i="14"/>
  <c r="P1736" i="14"/>
  <c r="L1736" i="14"/>
  <c r="K1736" i="14"/>
  <c r="C1736" i="14"/>
  <c r="P1735" i="14"/>
  <c r="L1735" i="14"/>
  <c r="K1735" i="14"/>
  <c r="C1735" i="14"/>
  <c r="P1734" i="14"/>
  <c r="L1734" i="14"/>
  <c r="K1734" i="14"/>
  <c r="C1734" i="14"/>
  <c r="P1733" i="14"/>
  <c r="L1733" i="14"/>
  <c r="K1733" i="14"/>
  <c r="C1733" i="14"/>
  <c r="P1732" i="14"/>
  <c r="L1732" i="14"/>
  <c r="K1732" i="14"/>
  <c r="C1732" i="14"/>
  <c r="P1731" i="14"/>
  <c r="L1731" i="14"/>
  <c r="K1731" i="14"/>
  <c r="C1731" i="14"/>
  <c r="P1730" i="14"/>
  <c r="L1730" i="14"/>
  <c r="K1730" i="14"/>
  <c r="C1730" i="14"/>
  <c r="P1729" i="14"/>
  <c r="L1729" i="14"/>
  <c r="K1729" i="14"/>
  <c r="C1729" i="14"/>
  <c r="P1728" i="14"/>
  <c r="L1728" i="14"/>
  <c r="K1728" i="14"/>
  <c r="C1728" i="14"/>
  <c r="P1727" i="14"/>
  <c r="L1727" i="14"/>
  <c r="K1727" i="14"/>
  <c r="C1727" i="14"/>
  <c r="P1726" i="14"/>
  <c r="L1726" i="14"/>
  <c r="K1726" i="14"/>
  <c r="C1726" i="14"/>
  <c r="P1725" i="14"/>
  <c r="L1725" i="14"/>
  <c r="K1725" i="14"/>
  <c r="C1725" i="14"/>
  <c r="P1724" i="14"/>
  <c r="L1724" i="14"/>
  <c r="K1724" i="14"/>
  <c r="C1724" i="14"/>
  <c r="P1723" i="14"/>
  <c r="L1723" i="14"/>
  <c r="K1723" i="14"/>
  <c r="C1723" i="14"/>
  <c r="P1722" i="14"/>
  <c r="L1722" i="14"/>
  <c r="K1722" i="14"/>
  <c r="C1722" i="14"/>
  <c r="P1721" i="14"/>
  <c r="L1721" i="14"/>
  <c r="K1721" i="14"/>
  <c r="C1721" i="14"/>
  <c r="P1720" i="14"/>
  <c r="L1720" i="14"/>
  <c r="K1720" i="14"/>
  <c r="C1720" i="14"/>
  <c r="P1719" i="14"/>
  <c r="L1719" i="14"/>
  <c r="K1719" i="14"/>
  <c r="C1719" i="14"/>
  <c r="P1718" i="14"/>
  <c r="L1718" i="14"/>
  <c r="K1718" i="14"/>
  <c r="C1718" i="14"/>
  <c r="P1717" i="14"/>
  <c r="L1717" i="14"/>
  <c r="K1717" i="14"/>
  <c r="C1717" i="14"/>
  <c r="P1716" i="14"/>
  <c r="L1716" i="14"/>
  <c r="K1716" i="14"/>
  <c r="C1716" i="14"/>
  <c r="P1715" i="14"/>
  <c r="L1715" i="14"/>
  <c r="K1715" i="14"/>
  <c r="C1715" i="14"/>
  <c r="P1714" i="14"/>
  <c r="L1714" i="14"/>
  <c r="K1714" i="14"/>
  <c r="C1714" i="14"/>
  <c r="P1713" i="14"/>
  <c r="L1713" i="14"/>
  <c r="K1713" i="14"/>
  <c r="C1713" i="14"/>
  <c r="P1712" i="14"/>
  <c r="L1712" i="14"/>
  <c r="K1712" i="14"/>
  <c r="C1712" i="14"/>
  <c r="P1711" i="14"/>
  <c r="L1711" i="14"/>
  <c r="K1711" i="14"/>
  <c r="C1711" i="14"/>
  <c r="P1710" i="14"/>
  <c r="L1710" i="14"/>
  <c r="K1710" i="14"/>
  <c r="C1710" i="14"/>
  <c r="P1709" i="14"/>
  <c r="L1709" i="14"/>
  <c r="K1709" i="14"/>
  <c r="C1709" i="14"/>
  <c r="P1708" i="14"/>
  <c r="L1708" i="14"/>
  <c r="K1708" i="14"/>
  <c r="C1708" i="14"/>
  <c r="P1707" i="14"/>
  <c r="L1707" i="14"/>
  <c r="K1707" i="14"/>
  <c r="C1707" i="14"/>
  <c r="P1706" i="14"/>
  <c r="L1706" i="14"/>
  <c r="K1706" i="14"/>
  <c r="C1706" i="14"/>
  <c r="P1705" i="14"/>
  <c r="L1705" i="14"/>
  <c r="K1705" i="14"/>
  <c r="C1705" i="14"/>
  <c r="P1704" i="14"/>
  <c r="L1704" i="14"/>
  <c r="K1704" i="14"/>
  <c r="C1704" i="14"/>
  <c r="P1703" i="14"/>
  <c r="L1703" i="14"/>
  <c r="K1703" i="14"/>
  <c r="C1703" i="14"/>
  <c r="P1702" i="14"/>
  <c r="L1702" i="14"/>
  <c r="K1702" i="14"/>
  <c r="C1702" i="14"/>
  <c r="P1701" i="14"/>
  <c r="L1701" i="14"/>
  <c r="K1701" i="14"/>
  <c r="C1701" i="14"/>
  <c r="P1700" i="14"/>
  <c r="L1700" i="14"/>
  <c r="K1700" i="14"/>
  <c r="C1700" i="14"/>
  <c r="P1699" i="14"/>
  <c r="L1699" i="14"/>
  <c r="K1699" i="14"/>
  <c r="C1699" i="14"/>
  <c r="P1698" i="14"/>
  <c r="L1698" i="14"/>
  <c r="K1698" i="14"/>
  <c r="C1698" i="14"/>
  <c r="P1697" i="14"/>
  <c r="L1697" i="14"/>
  <c r="K1697" i="14"/>
  <c r="C1697" i="14"/>
  <c r="P1696" i="14"/>
  <c r="L1696" i="14"/>
  <c r="K1696" i="14"/>
  <c r="C1696" i="14"/>
  <c r="P1695" i="14"/>
  <c r="L1695" i="14"/>
  <c r="K1695" i="14"/>
  <c r="C1695" i="14"/>
  <c r="P1694" i="14"/>
  <c r="L1694" i="14"/>
  <c r="K1694" i="14"/>
  <c r="C1694" i="14"/>
  <c r="P1693" i="14"/>
  <c r="L1693" i="14"/>
  <c r="K1693" i="14"/>
  <c r="C1693" i="14"/>
  <c r="P1692" i="14"/>
  <c r="L1692" i="14"/>
  <c r="K1692" i="14"/>
  <c r="C1692" i="14"/>
  <c r="P1691" i="14"/>
  <c r="L1691" i="14"/>
  <c r="K1691" i="14"/>
  <c r="C1691" i="14"/>
  <c r="P1690" i="14"/>
  <c r="L1690" i="14"/>
  <c r="K1690" i="14"/>
  <c r="C1690" i="14"/>
  <c r="P1689" i="14"/>
  <c r="L1689" i="14"/>
  <c r="K1689" i="14"/>
  <c r="C1689" i="14"/>
  <c r="P1688" i="14"/>
  <c r="L1688" i="14"/>
  <c r="K1688" i="14"/>
  <c r="C1688" i="14"/>
  <c r="P1687" i="14"/>
  <c r="L1687" i="14"/>
  <c r="K1687" i="14"/>
  <c r="C1687" i="14"/>
  <c r="P1686" i="14"/>
  <c r="L1686" i="14"/>
  <c r="K1686" i="14"/>
  <c r="C1686" i="14"/>
  <c r="P1685" i="14"/>
  <c r="L1685" i="14"/>
  <c r="K1685" i="14"/>
  <c r="C1685" i="14"/>
  <c r="P1684" i="14"/>
  <c r="L1684" i="14"/>
  <c r="K1684" i="14"/>
  <c r="C1684" i="14"/>
  <c r="P1683" i="14"/>
  <c r="L1683" i="14"/>
  <c r="K1683" i="14"/>
  <c r="C1683" i="14"/>
  <c r="P1682" i="14"/>
  <c r="L1682" i="14"/>
  <c r="K1682" i="14"/>
  <c r="C1682" i="14"/>
  <c r="P1681" i="14"/>
  <c r="L1681" i="14"/>
  <c r="K1681" i="14"/>
  <c r="C1681" i="14"/>
  <c r="P1680" i="14"/>
  <c r="L1680" i="14"/>
  <c r="K1680" i="14"/>
  <c r="C1680" i="14"/>
  <c r="P1679" i="14"/>
  <c r="L1679" i="14"/>
  <c r="K1679" i="14"/>
  <c r="C1679" i="14"/>
  <c r="P1678" i="14"/>
  <c r="L1678" i="14"/>
  <c r="K1678" i="14"/>
  <c r="C1678" i="14"/>
  <c r="P1677" i="14"/>
  <c r="L1677" i="14"/>
  <c r="K1677" i="14"/>
  <c r="C1677" i="14"/>
  <c r="P1676" i="14"/>
  <c r="L1676" i="14"/>
  <c r="K1676" i="14"/>
  <c r="C1676" i="14"/>
  <c r="P1675" i="14"/>
  <c r="L1675" i="14"/>
  <c r="K1675" i="14"/>
  <c r="C1675" i="14"/>
  <c r="P1674" i="14"/>
  <c r="L1674" i="14"/>
  <c r="K1674" i="14"/>
  <c r="C1674" i="14"/>
  <c r="P1673" i="14"/>
  <c r="L1673" i="14"/>
  <c r="K1673" i="14"/>
  <c r="C1673" i="14"/>
  <c r="P1672" i="14"/>
  <c r="L1672" i="14"/>
  <c r="K1672" i="14"/>
  <c r="C1672" i="14"/>
  <c r="P1671" i="14"/>
  <c r="L1671" i="14"/>
  <c r="K1671" i="14"/>
  <c r="C1671" i="14"/>
  <c r="P1670" i="14"/>
  <c r="L1670" i="14"/>
  <c r="K1670" i="14"/>
  <c r="C1670" i="14"/>
  <c r="P1669" i="14"/>
  <c r="L1669" i="14"/>
  <c r="K1669" i="14"/>
  <c r="C1669" i="14"/>
  <c r="P1668" i="14"/>
  <c r="L1668" i="14"/>
  <c r="K1668" i="14"/>
  <c r="C1668" i="14"/>
  <c r="P1667" i="14"/>
  <c r="L1667" i="14"/>
  <c r="K1667" i="14"/>
  <c r="C1667" i="14"/>
  <c r="P1666" i="14"/>
  <c r="L1666" i="14"/>
  <c r="K1666" i="14"/>
  <c r="C1666" i="14"/>
  <c r="P1665" i="14"/>
  <c r="L1665" i="14"/>
  <c r="K1665" i="14"/>
  <c r="C1665" i="14"/>
  <c r="P1664" i="14"/>
  <c r="L1664" i="14"/>
  <c r="K1664" i="14"/>
  <c r="C1664" i="14"/>
  <c r="P1663" i="14"/>
  <c r="L1663" i="14"/>
  <c r="K1663" i="14"/>
  <c r="C1663" i="14"/>
  <c r="P1662" i="14"/>
  <c r="L1662" i="14"/>
  <c r="K1662" i="14"/>
  <c r="C1662" i="14"/>
  <c r="P1661" i="14"/>
  <c r="L1661" i="14"/>
  <c r="K1661" i="14"/>
  <c r="C1661" i="14"/>
  <c r="P1660" i="14"/>
  <c r="L1660" i="14"/>
  <c r="K1660" i="14"/>
  <c r="C1660" i="14"/>
  <c r="P1659" i="14"/>
  <c r="L1659" i="14"/>
  <c r="K1659" i="14"/>
  <c r="C1659" i="14"/>
  <c r="P1658" i="14"/>
  <c r="L1658" i="14"/>
  <c r="K1658" i="14"/>
  <c r="C1658" i="14"/>
  <c r="P1657" i="14"/>
  <c r="L1657" i="14"/>
  <c r="K1657" i="14"/>
  <c r="C1657" i="14"/>
  <c r="P1656" i="14"/>
  <c r="L1656" i="14"/>
  <c r="K1656" i="14"/>
  <c r="C1656" i="14"/>
  <c r="P1655" i="14"/>
  <c r="L1655" i="14"/>
  <c r="K1655" i="14"/>
  <c r="C1655" i="14"/>
  <c r="P1654" i="14"/>
  <c r="L1654" i="14"/>
  <c r="K1654" i="14"/>
  <c r="C1654" i="14"/>
  <c r="P1653" i="14"/>
  <c r="L1653" i="14"/>
  <c r="K1653" i="14"/>
  <c r="C1653" i="14"/>
  <c r="P1652" i="14"/>
  <c r="L1652" i="14"/>
  <c r="K1652" i="14"/>
  <c r="C1652" i="14"/>
  <c r="P1651" i="14"/>
  <c r="L1651" i="14"/>
  <c r="K1651" i="14"/>
  <c r="C1651" i="14"/>
  <c r="P1650" i="14"/>
  <c r="L1650" i="14"/>
  <c r="K1650" i="14"/>
  <c r="C1650" i="14"/>
  <c r="P1649" i="14"/>
  <c r="L1649" i="14"/>
  <c r="K1649" i="14"/>
  <c r="C1649" i="14"/>
  <c r="P1648" i="14"/>
  <c r="L1648" i="14"/>
  <c r="K1648" i="14"/>
  <c r="C1648" i="14"/>
  <c r="P1647" i="14"/>
  <c r="L1647" i="14"/>
  <c r="K1647" i="14"/>
  <c r="C1647" i="14"/>
  <c r="P1646" i="14"/>
  <c r="L1646" i="14"/>
  <c r="K1646" i="14"/>
  <c r="C1646" i="14"/>
  <c r="P1645" i="14"/>
  <c r="L1645" i="14"/>
  <c r="K1645" i="14"/>
  <c r="C1645" i="14"/>
  <c r="P1644" i="14"/>
  <c r="L1644" i="14"/>
  <c r="K1644" i="14"/>
  <c r="C1644" i="14"/>
  <c r="P1643" i="14"/>
  <c r="L1643" i="14"/>
  <c r="K1643" i="14"/>
  <c r="C1643" i="14"/>
  <c r="P1642" i="14"/>
  <c r="L1642" i="14"/>
  <c r="K1642" i="14"/>
  <c r="C1642" i="14"/>
  <c r="P1641" i="14"/>
  <c r="L1641" i="14"/>
  <c r="K1641" i="14"/>
  <c r="C1641" i="14"/>
  <c r="P1640" i="14"/>
  <c r="L1640" i="14"/>
  <c r="K1640" i="14"/>
  <c r="C1640" i="14"/>
  <c r="P1639" i="14"/>
  <c r="L1639" i="14"/>
  <c r="K1639" i="14"/>
  <c r="C1639" i="14"/>
  <c r="P1638" i="14"/>
  <c r="L1638" i="14"/>
  <c r="K1638" i="14"/>
  <c r="C1638" i="14"/>
  <c r="P1637" i="14"/>
  <c r="L1637" i="14"/>
  <c r="K1637" i="14"/>
  <c r="C1637" i="14"/>
  <c r="P1636" i="14"/>
  <c r="L1636" i="14"/>
  <c r="K1636" i="14"/>
  <c r="C1636" i="14"/>
  <c r="P1635" i="14"/>
  <c r="L1635" i="14"/>
  <c r="K1635" i="14"/>
  <c r="C1635" i="14"/>
  <c r="P1634" i="14"/>
  <c r="L1634" i="14"/>
  <c r="K1634" i="14"/>
  <c r="C1634" i="14"/>
  <c r="P1633" i="14"/>
  <c r="L1633" i="14"/>
  <c r="K1633" i="14"/>
  <c r="C1633" i="14"/>
  <c r="P1632" i="14"/>
  <c r="L1632" i="14"/>
  <c r="K1632" i="14"/>
  <c r="C1632" i="14"/>
  <c r="P1631" i="14"/>
  <c r="L1631" i="14"/>
  <c r="K1631" i="14"/>
  <c r="C1631" i="14"/>
  <c r="P1630" i="14"/>
  <c r="L1630" i="14"/>
  <c r="K1630" i="14"/>
  <c r="C1630" i="14"/>
  <c r="P1629" i="14"/>
  <c r="L1629" i="14"/>
  <c r="K1629" i="14"/>
  <c r="C1629" i="14"/>
  <c r="P1628" i="14"/>
  <c r="L1628" i="14"/>
  <c r="K1628" i="14"/>
  <c r="C1628" i="14"/>
  <c r="P1627" i="14"/>
  <c r="L1627" i="14"/>
  <c r="K1627" i="14"/>
  <c r="C1627" i="14"/>
  <c r="P1626" i="14"/>
  <c r="L1626" i="14"/>
  <c r="K1626" i="14"/>
  <c r="C1626" i="14"/>
  <c r="P1625" i="14"/>
  <c r="L1625" i="14"/>
  <c r="K1625" i="14"/>
  <c r="C1625" i="14"/>
  <c r="P1624" i="14"/>
  <c r="L1624" i="14"/>
  <c r="K1624" i="14"/>
  <c r="C1624" i="14"/>
  <c r="P1623" i="14"/>
  <c r="L1623" i="14"/>
  <c r="K1623" i="14"/>
  <c r="C1623" i="14"/>
  <c r="P1622" i="14"/>
  <c r="L1622" i="14"/>
  <c r="K1622" i="14"/>
  <c r="C1622" i="14"/>
  <c r="P1621" i="14"/>
  <c r="L1621" i="14"/>
  <c r="K1621" i="14"/>
  <c r="C1621" i="14"/>
  <c r="P1620" i="14"/>
  <c r="L1620" i="14"/>
  <c r="K1620" i="14"/>
  <c r="C1620" i="14"/>
  <c r="P1619" i="14"/>
  <c r="L1619" i="14"/>
  <c r="K1619" i="14"/>
  <c r="C1619" i="14"/>
  <c r="P1618" i="14"/>
  <c r="L1618" i="14"/>
  <c r="K1618" i="14"/>
  <c r="C1618" i="14"/>
  <c r="P1617" i="14"/>
  <c r="L1617" i="14"/>
  <c r="K1617" i="14"/>
  <c r="C1617" i="14"/>
  <c r="P1616" i="14"/>
  <c r="L1616" i="14"/>
  <c r="K1616" i="14"/>
  <c r="C1616" i="14"/>
  <c r="P1615" i="14"/>
  <c r="L1615" i="14"/>
  <c r="K1615" i="14"/>
  <c r="C1615" i="14"/>
  <c r="P1614" i="14"/>
  <c r="L1614" i="14"/>
  <c r="K1614" i="14"/>
  <c r="C1614" i="14"/>
  <c r="P1613" i="14"/>
  <c r="L1613" i="14"/>
  <c r="K1613" i="14"/>
  <c r="C1613" i="14"/>
  <c r="P1612" i="14"/>
  <c r="L1612" i="14"/>
  <c r="K1612" i="14"/>
  <c r="C1612" i="14"/>
  <c r="P1611" i="14"/>
  <c r="L1611" i="14"/>
  <c r="K1611" i="14"/>
  <c r="C1611" i="14"/>
  <c r="P1610" i="14"/>
  <c r="L1610" i="14"/>
  <c r="K1610" i="14"/>
  <c r="C1610" i="14"/>
  <c r="P1609" i="14"/>
  <c r="L1609" i="14"/>
  <c r="K1609" i="14"/>
  <c r="C1609" i="14"/>
  <c r="P1608" i="14"/>
  <c r="L1608" i="14"/>
  <c r="K1608" i="14"/>
  <c r="C1608" i="14"/>
  <c r="P1607" i="14"/>
  <c r="L1607" i="14"/>
  <c r="K1607" i="14"/>
  <c r="C1607" i="14"/>
  <c r="P1606" i="14"/>
  <c r="L1606" i="14"/>
  <c r="K1606" i="14"/>
  <c r="C1606" i="14"/>
  <c r="P1605" i="14"/>
  <c r="L1605" i="14"/>
  <c r="K1605" i="14"/>
  <c r="C1605" i="14"/>
  <c r="P1604" i="14"/>
  <c r="L1604" i="14"/>
  <c r="K1604" i="14"/>
  <c r="C1604" i="14"/>
  <c r="P1603" i="14"/>
  <c r="L1603" i="14"/>
  <c r="K1603" i="14"/>
  <c r="C1603" i="14"/>
  <c r="P1602" i="14"/>
  <c r="L1602" i="14"/>
  <c r="K1602" i="14"/>
  <c r="C1602" i="14"/>
  <c r="P1601" i="14"/>
  <c r="L1601" i="14"/>
  <c r="K1601" i="14"/>
  <c r="C1601" i="14"/>
  <c r="P1600" i="14"/>
  <c r="L1600" i="14"/>
  <c r="K1600" i="14"/>
  <c r="C1600" i="14"/>
  <c r="P1599" i="14"/>
  <c r="L1599" i="14"/>
  <c r="K1599" i="14"/>
  <c r="C1599" i="14"/>
  <c r="P1598" i="14"/>
  <c r="L1598" i="14"/>
  <c r="K1598" i="14"/>
  <c r="C1598" i="14"/>
  <c r="P1597" i="14"/>
  <c r="L1597" i="14"/>
  <c r="K1597" i="14"/>
  <c r="C1597" i="14"/>
  <c r="P1596" i="14"/>
  <c r="L1596" i="14"/>
  <c r="K1596" i="14"/>
  <c r="C1596" i="14"/>
  <c r="P1595" i="14"/>
  <c r="L1595" i="14"/>
  <c r="K1595" i="14"/>
  <c r="C1595" i="14"/>
  <c r="P1594" i="14"/>
  <c r="L1594" i="14"/>
  <c r="K1594" i="14"/>
  <c r="C1594" i="14"/>
  <c r="P1593" i="14"/>
  <c r="L1593" i="14"/>
  <c r="K1593" i="14"/>
  <c r="C1593" i="14"/>
  <c r="P1592" i="14"/>
  <c r="L1592" i="14"/>
  <c r="K1592" i="14"/>
  <c r="C1592" i="14"/>
  <c r="P1591" i="14"/>
  <c r="L1591" i="14"/>
  <c r="K1591" i="14"/>
  <c r="C1591" i="14"/>
  <c r="P1590" i="14"/>
  <c r="L1590" i="14"/>
  <c r="K1590" i="14"/>
  <c r="C1590" i="14"/>
  <c r="P1589" i="14"/>
  <c r="L1589" i="14"/>
  <c r="K1589" i="14"/>
  <c r="C1589" i="14"/>
  <c r="P1588" i="14"/>
  <c r="L1588" i="14"/>
  <c r="K1588" i="14"/>
  <c r="C1588" i="14"/>
  <c r="P1587" i="14"/>
  <c r="L1587" i="14"/>
  <c r="K1587" i="14"/>
  <c r="C1587" i="14"/>
  <c r="P1586" i="14"/>
  <c r="L1586" i="14"/>
  <c r="K1586" i="14"/>
  <c r="C1586" i="14"/>
  <c r="P1585" i="14"/>
  <c r="L1585" i="14"/>
  <c r="K1585" i="14"/>
  <c r="C1585" i="14"/>
  <c r="P1584" i="14"/>
  <c r="L1584" i="14"/>
  <c r="K1584" i="14"/>
  <c r="C1584" i="14"/>
  <c r="P1583" i="14"/>
  <c r="L1583" i="14"/>
  <c r="K1583" i="14"/>
  <c r="C1583" i="14"/>
  <c r="P1582" i="14"/>
  <c r="L1582" i="14"/>
  <c r="K1582" i="14"/>
  <c r="C1582" i="14"/>
  <c r="P1581" i="14"/>
  <c r="L1581" i="14"/>
  <c r="K1581" i="14"/>
  <c r="C1581" i="14"/>
  <c r="P1580" i="14"/>
  <c r="L1580" i="14"/>
  <c r="K1580" i="14"/>
  <c r="C1580" i="14"/>
  <c r="P1579" i="14"/>
  <c r="L1579" i="14"/>
  <c r="K1579" i="14"/>
  <c r="C1579" i="14"/>
  <c r="P1578" i="14"/>
  <c r="L1578" i="14"/>
  <c r="K1578" i="14"/>
  <c r="C1578" i="14"/>
  <c r="P1577" i="14"/>
  <c r="L1577" i="14"/>
  <c r="K1577" i="14"/>
  <c r="C1577" i="14"/>
  <c r="P1576" i="14"/>
  <c r="L1576" i="14"/>
  <c r="K1576" i="14"/>
  <c r="C1576" i="14"/>
  <c r="P1575" i="14"/>
  <c r="L1575" i="14"/>
  <c r="K1575" i="14"/>
  <c r="C1575" i="14"/>
  <c r="P1574" i="14"/>
  <c r="L1574" i="14"/>
  <c r="K1574" i="14"/>
  <c r="C1574" i="14"/>
  <c r="P1573" i="14"/>
  <c r="L1573" i="14"/>
  <c r="K1573" i="14"/>
  <c r="C1573" i="14"/>
  <c r="P1572" i="14"/>
  <c r="L1572" i="14"/>
  <c r="K1572" i="14"/>
  <c r="C1572" i="14"/>
  <c r="P1571" i="14"/>
  <c r="L1571" i="14"/>
  <c r="K1571" i="14"/>
  <c r="C1571" i="14"/>
  <c r="P1570" i="14"/>
  <c r="L1570" i="14"/>
  <c r="K1570" i="14"/>
  <c r="C1570" i="14"/>
  <c r="P1569" i="14"/>
  <c r="L1569" i="14"/>
  <c r="K1569" i="14"/>
  <c r="C1569" i="14"/>
  <c r="P1568" i="14"/>
  <c r="L1568" i="14"/>
  <c r="K1568" i="14"/>
  <c r="C1568" i="14"/>
  <c r="P1567" i="14"/>
  <c r="L1567" i="14"/>
  <c r="K1567" i="14"/>
  <c r="C1567" i="14"/>
  <c r="P1566" i="14"/>
  <c r="L1566" i="14"/>
  <c r="K1566" i="14"/>
  <c r="C1566" i="14"/>
  <c r="P1565" i="14"/>
  <c r="L1565" i="14"/>
  <c r="K1565" i="14"/>
  <c r="C1565" i="14"/>
  <c r="P1564" i="14"/>
  <c r="L1564" i="14"/>
  <c r="K1564" i="14"/>
  <c r="C1564" i="14"/>
  <c r="P1563" i="14"/>
  <c r="L1563" i="14"/>
  <c r="K1563" i="14"/>
  <c r="C1563" i="14"/>
  <c r="P1562" i="14"/>
  <c r="L1562" i="14"/>
  <c r="K1562" i="14"/>
  <c r="C1562" i="14"/>
  <c r="P1561" i="14"/>
  <c r="L1561" i="14"/>
  <c r="K1561" i="14"/>
  <c r="C1561" i="14"/>
  <c r="P1560" i="14"/>
  <c r="L1560" i="14"/>
  <c r="K1560" i="14"/>
  <c r="C1560" i="14"/>
  <c r="P1559" i="14"/>
  <c r="L1559" i="14"/>
  <c r="K1559" i="14"/>
  <c r="C1559" i="14"/>
  <c r="P1558" i="14"/>
  <c r="L1558" i="14"/>
  <c r="K1558" i="14"/>
  <c r="C1558" i="14"/>
  <c r="P1557" i="14"/>
  <c r="L1557" i="14"/>
  <c r="K1557" i="14"/>
  <c r="C1557" i="14"/>
  <c r="P1556" i="14"/>
  <c r="L1556" i="14"/>
  <c r="K1556" i="14"/>
  <c r="C1556" i="14"/>
  <c r="P1555" i="14"/>
  <c r="L1555" i="14"/>
  <c r="K1555" i="14"/>
  <c r="C1555" i="14"/>
  <c r="P1554" i="14"/>
  <c r="L1554" i="14"/>
  <c r="K1554" i="14"/>
  <c r="C1554" i="14"/>
  <c r="P1553" i="14"/>
  <c r="L1553" i="14"/>
  <c r="K1553" i="14"/>
  <c r="C1553" i="14"/>
  <c r="P1552" i="14"/>
  <c r="L1552" i="14"/>
  <c r="K1552" i="14"/>
  <c r="C1552" i="14"/>
  <c r="P1551" i="14"/>
  <c r="L1551" i="14"/>
  <c r="K1551" i="14"/>
  <c r="C1551" i="14"/>
  <c r="P1550" i="14"/>
  <c r="L1550" i="14"/>
  <c r="K1550" i="14"/>
  <c r="C1550" i="14"/>
  <c r="P1549" i="14"/>
  <c r="L1549" i="14"/>
  <c r="K1549" i="14"/>
  <c r="C1549" i="14"/>
  <c r="P1548" i="14"/>
  <c r="L1548" i="14"/>
  <c r="K1548" i="14"/>
  <c r="C1548" i="14"/>
  <c r="P1547" i="14"/>
  <c r="L1547" i="14"/>
  <c r="K1547" i="14"/>
  <c r="C1547" i="14"/>
  <c r="P1546" i="14"/>
  <c r="L1546" i="14"/>
  <c r="K1546" i="14"/>
  <c r="C1546" i="14"/>
  <c r="P1545" i="14"/>
  <c r="L1545" i="14"/>
  <c r="K1545" i="14"/>
  <c r="C1545" i="14"/>
  <c r="P1544" i="14"/>
  <c r="L1544" i="14"/>
  <c r="K1544" i="14"/>
  <c r="C1544" i="14"/>
  <c r="P1543" i="14"/>
  <c r="L1543" i="14"/>
  <c r="K1543" i="14"/>
  <c r="C1543" i="14"/>
  <c r="P1542" i="14"/>
  <c r="L1542" i="14"/>
  <c r="K1542" i="14"/>
  <c r="C1542" i="14"/>
  <c r="P1541" i="14"/>
  <c r="L1541" i="14"/>
  <c r="K1541" i="14"/>
  <c r="C1541" i="14"/>
  <c r="P1540" i="14"/>
  <c r="L1540" i="14"/>
  <c r="K1540" i="14"/>
  <c r="C1540" i="14"/>
  <c r="P1539" i="14"/>
  <c r="L1539" i="14"/>
  <c r="K1539" i="14"/>
  <c r="C1539" i="14"/>
  <c r="P1538" i="14"/>
  <c r="L1538" i="14"/>
  <c r="K1538" i="14"/>
  <c r="C1538" i="14"/>
  <c r="P1537" i="14"/>
  <c r="L1537" i="14"/>
  <c r="K1537" i="14"/>
  <c r="C1537" i="14"/>
  <c r="P1536" i="14"/>
  <c r="L1536" i="14"/>
  <c r="K1536" i="14"/>
  <c r="C1536" i="14"/>
  <c r="P1535" i="14"/>
  <c r="L1535" i="14"/>
  <c r="K1535" i="14"/>
  <c r="C1535" i="14"/>
  <c r="P1534" i="14"/>
  <c r="L1534" i="14"/>
  <c r="K1534" i="14"/>
  <c r="C1534" i="14"/>
  <c r="P1533" i="14"/>
  <c r="L1533" i="14"/>
  <c r="K1533" i="14"/>
  <c r="C1533" i="14"/>
  <c r="P1532" i="14"/>
  <c r="L1532" i="14"/>
  <c r="K1532" i="14"/>
  <c r="C1532" i="14"/>
  <c r="P1531" i="14"/>
  <c r="L1531" i="14"/>
  <c r="K1531" i="14"/>
  <c r="C1531" i="14"/>
  <c r="P1530" i="14"/>
  <c r="L1530" i="14"/>
  <c r="K1530" i="14"/>
  <c r="C1530" i="14"/>
  <c r="P1529" i="14"/>
  <c r="L1529" i="14"/>
  <c r="K1529" i="14"/>
  <c r="C1529" i="14"/>
  <c r="P1528" i="14"/>
  <c r="L1528" i="14"/>
  <c r="K1528" i="14"/>
  <c r="C1528" i="14"/>
  <c r="P1527" i="14"/>
  <c r="L1527" i="14"/>
  <c r="K1527" i="14"/>
  <c r="C1527" i="14"/>
  <c r="P1526" i="14"/>
  <c r="L1526" i="14"/>
  <c r="K1526" i="14"/>
  <c r="C1526" i="14"/>
  <c r="P1525" i="14"/>
  <c r="L1525" i="14"/>
  <c r="K1525" i="14"/>
  <c r="C1525" i="14"/>
  <c r="P1524" i="14"/>
  <c r="L1524" i="14"/>
  <c r="K1524" i="14"/>
  <c r="C1524" i="14"/>
  <c r="P1523" i="14"/>
  <c r="L1523" i="14"/>
  <c r="K1523" i="14"/>
  <c r="C1523" i="14"/>
  <c r="P1522" i="14"/>
  <c r="L1522" i="14"/>
  <c r="K1522" i="14"/>
  <c r="C1522" i="14"/>
  <c r="P1521" i="14"/>
  <c r="L1521" i="14"/>
  <c r="K1521" i="14"/>
  <c r="C1521" i="14"/>
  <c r="P1520" i="14"/>
  <c r="L1520" i="14"/>
  <c r="K1520" i="14"/>
  <c r="C1520" i="14"/>
  <c r="P1519" i="14"/>
  <c r="L1519" i="14"/>
  <c r="K1519" i="14"/>
  <c r="C1519" i="14"/>
  <c r="P1518" i="14"/>
  <c r="L1518" i="14"/>
  <c r="K1518" i="14"/>
  <c r="C1518" i="14"/>
  <c r="P1517" i="14"/>
  <c r="L1517" i="14"/>
  <c r="K1517" i="14"/>
  <c r="C1517" i="14"/>
  <c r="P1516" i="14"/>
  <c r="L1516" i="14"/>
  <c r="K1516" i="14"/>
  <c r="C1516" i="14"/>
  <c r="P1515" i="14"/>
  <c r="L1515" i="14"/>
  <c r="K1515" i="14"/>
  <c r="C1515" i="14"/>
  <c r="P1514" i="14"/>
  <c r="L1514" i="14"/>
  <c r="K1514" i="14"/>
  <c r="C1514" i="14"/>
  <c r="P1513" i="14"/>
  <c r="L1513" i="14"/>
  <c r="K1513" i="14"/>
  <c r="C1513" i="14"/>
  <c r="P1512" i="14"/>
  <c r="L1512" i="14"/>
  <c r="K1512" i="14"/>
  <c r="C1512" i="14"/>
  <c r="P1511" i="14"/>
  <c r="L1511" i="14"/>
  <c r="K1511" i="14"/>
  <c r="C1511" i="14"/>
  <c r="P1510" i="14"/>
  <c r="L1510" i="14"/>
  <c r="K1510" i="14"/>
  <c r="C1510" i="14"/>
  <c r="P1509" i="14"/>
  <c r="L1509" i="14"/>
  <c r="K1509" i="14"/>
  <c r="C1509" i="14"/>
  <c r="P1508" i="14"/>
  <c r="L1508" i="14"/>
  <c r="K1508" i="14"/>
  <c r="C1508" i="14"/>
  <c r="P1507" i="14"/>
  <c r="L1507" i="14"/>
  <c r="K1507" i="14"/>
  <c r="C1507" i="14"/>
  <c r="P1506" i="14"/>
  <c r="L1506" i="14"/>
  <c r="K1506" i="14"/>
  <c r="C1506" i="14"/>
  <c r="P1505" i="14"/>
  <c r="L1505" i="14"/>
  <c r="K1505" i="14"/>
  <c r="C1505" i="14"/>
  <c r="P1504" i="14"/>
  <c r="L1504" i="14"/>
  <c r="K1504" i="14"/>
  <c r="C1504" i="14"/>
  <c r="P1503" i="14"/>
  <c r="L1503" i="14"/>
  <c r="K1503" i="14"/>
  <c r="C1503" i="14"/>
  <c r="P1502" i="14"/>
  <c r="L1502" i="14"/>
  <c r="K1502" i="14"/>
  <c r="C1502" i="14"/>
  <c r="P1501" i="14"/>
  <c r="L1501" i="14"/>
  <c r="K1501" i="14"/>
  <c r="C1501" i="14"/>
  <c r="P1500" i="14"/>
  <c r="L1500" i="14"/>
  <c r="K1500" i="14"/>
  <c r="C1500" i="14"/>
  <c r="P1499" i="14"/>
  <c r="L1499" i="14"/>
  <c r="K1499" i="14"/>
  <c r="C1499" i="14"/>
  <c r="P1498" i="14"/>
  <c r="L1498" i="14"/>
  <c r="K1498" i="14"/>
  <c r="C1498" i="14"/>
  <c r="P1497" i="14"/>
  <c r="L1497" i="14"/>
  <c r="K1497" i="14"/>
  <c r="C1497" i="14"/>
  <c r="P1496" i="14"/>
  <c r="L1496" i="14"/>
  <c r="K1496" i="14"/>
  <c r="C1496" i="14"/>
  <c r="P1495" i="14"/>
  <c r="L1495" i="14"/>
  <c r="K1495" i="14"/>
  <c r="C1495" i="14"/>
  <c r="P1494" i="14"/>
  <c r="L1494" i="14"/>
  <c r="K1494" i="14"/>
  <c r="C1494" i="14"/>
  <c r="P1493" i="14"/>
  <c r="L1493" i="14"/>
  <c r="K1493" i="14"/>
  <c r="C1493" i="14"/>
  <c r="P1492" i="14"/>
  <c r="L1492" i="14"/>
  <c r="K1492" i="14"/>
  <c r="C1492" i="14"/>
  <c r="P1491" i="14"/>
  <c r="L1491" i="14"/>
  <c r="K1491" i="14"/>
  <c r="C1491" i="14"/>
  <c r="P1490" i="14"/>
  <c r="L1490" i="14"/>
  <c r="K1490" i="14"/>
  <c r="C1490" i="14"/>
  <c r="P1489" i="14"/>
  <c r="L1489" i="14"/>
  <c r="K1489" i="14"/>
  <c r="C1489" i="14"/>
  <c r="P1488" i="14"/>
  <c r="L1488" i="14"/>
  <c r="K1488" i="14"/>
  <c r="C1488" i="14"/>
  <c r="P1487" i="14"/>
  <c r="L1487" i="14"/>
  <c r="K1487" i="14"/>
  <c r="C1487" i="14"/>
  <c r="P1486" i="14"/>
  <c r="L1486" i="14"/>
  <c r="K1486" i="14"/>
  <c r="C1486" i="14"/>
  <c r="P1485" i="14"/>
  <c r="L1485" i="14"/>
  <c r="K1485" i="14"/>
  <c r="C1485" i="14"/>
  <c r="P1484" i="14"/>
  <c r="L1484" i="14"/>
  <c r="K1484" i="14"/>
  <c r="C1484" i="14"/>
  <c r="P1483" i="14"/>
  <c r="L1483" i="14"/>
  <c r="K1483" i="14"/>
  <c r="C1483" i="14"/>
  <c r="P1482" i="14"/>
  <c r="L1482" i="14"/>
  <c r="K1482" i="14"/>
  <c r="C1482" i="14"/>
  <c r="P1481" i="14"/>
  <c r="L1481" i="14"/>
  <c r="K1481" i="14"/>
  <c r="C1481" i="14"/>
  <c r="P1480" i="14"/>
  <c r="L1480" i="14"/>
  <c r="K1480" i="14"/>
  <c r="C1480" i="14"/>
  <c r="P1479" i="14"/>
  <c r="L1479" i="14"/>
  <c r="K1479" i="14"/>
  <c r="C1479" i="14"/>
  <c r="P1478" i="14"/>
  <c r="L1478" i="14"/>
  <c r="K1478" i="14"/>
  <c r="C1478" i="14"/>
  <c r="P1477" i="14"/>
  <c r="L1477" i="14"/>
  <c r="K1477" i="14"/>
  <c r="C1477" i="14"/>
  <c r="P1476" i="14"/>
  <c r="L1476" i="14"/>
  <c r="K1476" i="14"/>
  <c r="C1476" i="14"/>
  <c r="P1475" i="14"/>
  <c r="L1475" i="14"/>
  <c r="K1475" i="14"/>
  <c r="C1475" i="14"/>
  <c r="P1474" i="14"/>
  <c r="L1474" i="14"/>
  <c r="K1474" i="14"/>
  <c r="C1474" i="14"/>
  <c r="P1473" i="14"/>
  <c r="L1473" i="14"/>
  <c r="K1473" i="14"/>
  <c r="C1473" i="14"/>
  <c r="P1472" i="14"/>
  <c r="L1472" i="14"/>
  <c r="K1472" i="14"/>
  <c r="C1472" i="14"/>
  <c r="P1471" i="14"/>
  <c r="L1471" i="14"/>
  <c r="K1471" i="14"/>
  <c r="C1471" i="14"/>
  <c r="P1470" i="14"/>
  <c r="L1470" i="14"/>
  <c r="K1470" i="14"/>
  <c r="C1470" i="14"/>
  <c r="P1469" i="14"/>
  <c r="L1469" i="14"/>
  <c r="K1469" i="14"/>
  <c r="C1469" i="14"/>
  <c r="P1468" i="14"/>
  <c r="L1468" i="14"/>
  <c r="K1468" i="14"/>
  <c r="C1468" i="14"/>
  <c r="P1467" i="14"/>
  <c r="L1467" i="14"/>
  <c r="K1467" i="14"/>
  <c r="C1467" i="14"/>
  <c r="P1466" i="14"/>
  <c r="L1466" i="14"/>
  <c r="K1466" i="14"/>
  <c r="C1466" i="14"/>
  <c r="P1465" i="14"/>
  <c r="L1465" i="14"/>
  <c r="K1465" i="14"/>
  <c r="C1465" i="14"/>
  <c r="P1464" i="14"/>
  <c r="L1464" i="14"/>
  <c r="K1464" i="14"/>
  <c r="C1464" i="14"/>
  <c r="P1463" i="14"/>
  <c r="L1463" i="14"/>
  <c r="K1463" i="14"/>
  <c r="C1463" i="14"/>
  <c r="P1462" i="14"/>
  <c r="L1462" i="14"/>
  <c r="K1462" i="14"/>
  <c r="C1462" i="14"/>
  <c r="P1461" i="14"/>
  <c r="L1461" i="14"/>
  <c r="K1461" i="14"/>
  <c r="C1461" i="14"/>
  <c r="P1460" i="14"/>
  <c r="L1460" i="14"/>
  <c r="K1460" i="14"/>
  <c r="C1460" i="14"/>
  <c r="P1459" i="14"/>
  <c r="L1459" i="14"/>
  <c r="K1459" i="14"/>
  <c r="C1459" i="14"/>
  <c r="P1458" i="14"/>
  <c r="L1458" i="14"/>
  <c r="K1458" i="14"/>
  <c r="C1458" i="14"/>
  <c r="P1457" i="14"/>
  <c r="L1457" i="14"/>
  <c r="K1457" i="14"/>
  <c r="C1457" i="14"/>
  <c r="P1456" i="14"/>
  <c r="L1456" i="14"/>
  <c r="K1456" i="14"/>
  <c r="C1456" i="14"/>
  <c r="P1455" i="14"/>
  <c r="L1455" i="14"/>
  <c r="K1455" i="14"/>
  <c r="C1455" i="14"/>
  <c r="P1454" i="14"/>
  <c r="L1454" i="14"/>
  <c r="K1454" i="14"/>
  <c r="C1454" i="14"/>
  <c r="P1453" i="14"/>
  <c r="L1453" i="14"/>
  <c r="K1453" i="14"/>
  <c r="C1453" i="14"/>
  <c r="P1452" i="14"/>
  <c r="L1452" i="14"/>
  <c r="K1452" i="14"/>
  <c r="C1452" i="14"/>
  <c r="P1451" i="14"/>
  <c r="L1451" i="14"/>
  <c r="K1451" i="14"/>
  <c r="C1451" i="14"/>
  <c r="P1450" i="14"/>
  <c r="L1450" i="14"/>
  <c r="K1450" i="14"/>
  <c r="C1450" i="14"/>
  <c r="P1449" i="14"/>
  <c r="L1449" i="14"/>
  <c r="K1449" i="14"/>
  <c r="C1449" i="14"/>
  <c r="P1448" i="14"/>
  <c r="L1448" i="14"/>
  <c r="K1448" i="14"/>
  <c r="C1448" i="14"/>
  <c r="P1447" i="14"/>
  <c r="L1447" i="14"/>
  <c r="K1447" i="14"/>
  <c r="C1447" i="14"/>
  <c r="P1446" i="14"/>
  <c r="L1446" i="14"/>
  <c r="K1446" i="14"/>
  <c r="C1446" i="14"/>
  <c r="P1445" i="14"/>
  <c r="L1445" i="14"/>
  <c r="K1445" i="14"/>
  <c r="C1445" i="14"/>
  <c r="P1444" i="14"/>
  <c r="L1444" i="14"/>
  <c r="K1444" i="14"/>
  <c r="C1444" i="14"/>
  <c r="P1443" i="14"/>
  <c r="L1443" i="14"/>
  <c r="K1443" i="14"/>
  <c r="C1443" i="14"/>
  <c r="P1442" i="14"/>
  <c r="L1442" i="14"/>
  <c r="K1442" i="14"/>
  <c r="C1442" i="14"/>
  <c r="P1441" i="14"/>
  <c r="L1441" i="14"/>
  <c r="K1441" i="14"/>
  <c r="C1441" i="14"/>
  <c r="P1440" i="14"/>
  <c r="L1440" i="14"/>
  <c r="K1440" i="14"/>
  <c r="C1440" i="14"/>
  <c r="P1439" i="14"/>
  <c r="L1439" i="14"/>
  <c r="K1439" i="14"/>
  <c r="C1439" i="14"/>
  <c r="P1438" i="14"/>
  <c r="L1438" i="14"/>
  <c r="K1438" i="14"/>
  <c r="C1438" i="14"/>
  <c r="P1437" i="14"/>
  <c r="L1437" i="14"/>
  <c r="K1437" i="14"/>
  <c r="C1437" i="14"/>
  <c r="P1436" i="14"/>
  <c r="L1436" i="14"/>
  <c r="K1436" i="14"/>
  <c r="C1436" i="14"/>
  <c r="P1435" i="14"/>
  <c r="L1435" i="14"/>
  <c r="K1435" i="14"/>
  <c r="C1435" i="14"/>
  <c r="P1434" i="14"/>
  <c r="L1434" i="14"/>
  <c r="K1434" i="14"/>
  <c r="C1434" i="14"/>
  <c r="P1433" i="14"/>
  <c r="L1433" i="14"/>
  <c r="K1433" i="14"/>
  <c r="C1433" i="14"/>
  <c r="P1432" i="14"/>
  <c r="L1432" i="14"/>
  <c r="K1432" i="14"/>
  <c r="C1432" i="14"/>
  <c r="P1431" i="14"/>
  <c r="L1431" i="14"/>
  <c r="K1431" i="14"/>
  <c r="C1431" i="14"/>
  <c r="P1430" i="14"/>
  <c r="L1430" i="14"/>
  <c r="K1430" i="14"/>
  <c r="C1430" i="14"/>
  <c r="P1429" i="14"/>
  <c r="L1429" i="14"/>
  <c r="K1429" i="14"/>
  <c r="C1429" i="14"/>
  <c r="P1428" i="14"/>
  <c r="L1428" i="14"/>
  <c r="K1428" i="14"/>
  <c r="C1428" i="14"/>
  <c r="P1427" i="14"/>
  <c r="L1427" i="14"/>
  <c r="K1427" i="14"/>
  <c r="C1427" i="14"/>
  <c r="P1426" i="14"/>
  <c r="L1426" i="14"/>
  <c r="K1426" i="14"/>
  <c r="C1426" i="14"/>
  <c r="P1425" i="14"/>
  <c r="L1425" i="14"/>
  <c r="K1425" i="14"/>
  <c r="C1425" i="14"/>
  <c r="P1424" i="14"/>
  <c r="L1424" i="14"/>
  <c r="K1424" i="14"/>
  <c r="C1424" i="14"/>
  <c r="P1423" i="14"/>
  <c r="L1423" i="14"/>
  <c r="K1423" i="14"/>
  <c r="C1423" i="14"/>
  <c r="P1422" i="14"/>
  <c r="L1422" i="14"/>
  <c r="K1422" i="14"/>
  <c r="C1422" i="14"/>
  <c r="P1421" i="14"/>
  <c r="L1421" i="14"/>
  <c r="K1421" i="14"/>
  <c r="C1421" i="14"/>
  <c r="P1420" i="14"/>
  <c r="L1420" i="14"/>
  <c r="K1420" i="14"/>
  <c r="C1420" i="14"/>
  <c r="P1419" i="14"/>
  <c r="L1419" i="14"/>
  <c r="K1419" i="14"/>
  <c r="C1419" i="14"/>
  <c r="P1418" i="14"/>
  <c r="L1418" i="14"/>
  <c r="K1418" i="14"/>
  <c r="C1418" i="14"/>
  <c r="P1417" i="14"/>
  <c r="L1417" i="14"/>
  <c r="K1417" i="14"/>
  <c r="C1417" i="14"/>
  <c r="P1416" i="14"/>
  <c r="L1416" i="14"/>
  <c r="K1416" i="14"/>
  <c r="C1416" i="14"/>
  <c r="P1415" i="14"/>
  <c r="L1415" i="14"/>
  <c r="K1415" i="14"/>
  <c r="C1415" i="14"/>
  <c r="P1414" i="14"/>
  <c r="L1414" i="14"/>
  <c r="K1414" i="14"/>
  <c r="C1414" i="14"/>
  <c r="P1413" i="14"/>
  <c r="L1413" i="14"/>
  <c r="K1413" i="14"/>
  <c r="C1413" i="14"/>
  <c r="P1412" i="14"/>
  <c r="L1412" i="14"/>
  <c r="K1412" i="14"/>
  <c r="C1412" i="14"/>
  <c r="P1411" i="14"/>
  <c r="L1411" i="14"/>
  <c r="K1411" i="14"/>
  <c r="C1411" i="14"/>
  <c r="P1410" i="14"/>
  <c r="L1410" i="14"/>
  <c r="K1410" i="14"/>
  <c r="C1410" i="14"/>
  <c r="P1409" i="14"/>
  <c r="L1409" i="14"/>
  <c r="K1409" i="14"/>
  <c r="C1409" i="14"/>
  <c r="P1408" i="14"/>
  <c r="L1408" i="14"/>
  <c r="K1408" i="14"/>
  <c r="C1408" i="14"/>
  <c r="P1407" i="14"/>
  <c r="L1407" i="14"/>
  <c r="K1407" i="14"/>
  <c r="C1407" i="14"/>
  <c r="P1406" i="14"/>
  <c r="L1406" i="14"/>
  <c r="K1406" i="14"/>
  <c r="C1406" i="14"/>
  <c r="P1405" i="14"/>
  <c r="L1405" i="14"/>
  <c r="K1405" i="14"/>
  <c r="C1405" i="14"/>
  <c r="P1404" i="14"/>
  <c r="L1404" i="14"/>
  <c r="K1404" i="14"/>
  <c r="C1404" i="14"/>
  <c r="P1403" i="14"/>
  <c r="L1403" i="14"/>
  <c r="K1403" i="14"/>
  <c r="C1403" i="14"/>
  <c r="P1402" i="14"/>
  <c r="L1402" i="14"/>
  <c r="K1402" i="14"/>
  <c r="C1402" i="14"/>
  <c r="P1401" i="14"/>
  <c r="L1401" i="14"/>
  <c r="K1401" i="14"/>
  <c r="C1401" i="14"/>
  <c r="P1400" i="14"/>
  <c r="L1400" i="14"/>
  <c r="K1400" i="14"/>
  <c r="C1400" i="14"/>
  <c r="P1399" i="14"/>
  <c r="L1399" i="14"/>
  <c r="K1399" i="14"/>
  <c r="C1399" i="14"/>
  <c r="P1398" i="14"/>
  <c r="L1398" i="14"/>
  <c r="K1398" i="14"/>
  <c r="C1398" i="14"/>
  <c r="P1397" i="14"/>
  <c r="L1397" i="14"/>
  <c r="K1397" i="14"/>
  <c r="C1397" i="14"/>
  <c r="P1396" i="14"/>
  <c r="L1396" i="14"/>
  <c r="K1396" i="14"/>
  <c r="C1396" i="14"/>
  <c r="P1395" i="14"/>
  <c r="L1395" i="14"/>
  <c r="K1395" i="14"/>
  <c r="C1395" i="14"/>
  <c r="P1394" i="14"/>
  <c r="L1394" i="14"/>
  <c r="K1394" i="14"/>
  <c r="C1394" i="14"/>
  <c r="P1393" i="14"/>
  <c r="L1393" i="14"/>
  <c r="K1393" i="14"/>
  <c r="C1393" i="14"/>
  <c r="P1392" i="14"/>
  <c r="L1392" i="14"/>
  <c r="K1392" i="14"/>
  <c r="C1392" i="14"/>
  <c r="P1391" i="14"/>
  <c r="L1391" i="14"/>
  <c r="K1391" i="14"/>
  <c r="C1391" i="14"/>
  <c r="P1390" i="14"/>
  <c r="L1390" i="14"/>
  <c r="K1390" i="14"/>
  <c r="C1390" i="14"/>
  <c r="P1389" i="14"/>
  <c r="L1389" i="14"/>
  <c r="K1389" i="14"/>
  <c r="C1389" i="14"/>
  <c r="P1388" i="14"/>
  <c r="L1388" i="14"/>
  <c r="K1388" i="14"/>
  <c r="C1388" i="14"/>
  <c r="P1387" i="14"/>
  <c r="L1387" i="14"/>
  <c r="K1387" i="14"/>
  <c r="C1387" i="14"/>
  <c r="P1386" i="14"/>
  <c r="L1386" i="14"/>
  <c r="K1386" i="14"/>
  <c r="C1386" i="14"/>
  <c r="P1385" i="14"/>
  <c r="L1385" i="14"/>
  <c r="K1385" i="14"/>
  <c r="C1385" i="14"/>
  <c r="P1384" i="14"/>
  <c r="L1384" i="14"/>
  <c r="K1384" i="14"/>
  <c r="C1384" i="14"/>
  <c r="P1383" i="14"/>
  <c r="L1383" i="14"/>
  <c r="K1383" i="14"/>
  <c r="C1383" i="14"/>
  <c r="P1382" i="14"/>
  <c r="L1382" i="14"/>
  <c r="K1382" i="14"/>
  <c r="C1382" i="14"/>
  <c r="P1381" i="14"/>
  <c r="L1381" i="14"/>
  <c r="K1381" i="14"/>
  <c r="C1381" i="14"/>
  <c r="P1380" i="14"/>
  <c r="L1380" i="14"/>
  <c r="K1380" i="14"/>
  <c r="C1380" i="14"/>
  <c r="P1379" i="14"/>
  <c r="L1379" i="14"/>
  <c r="K1379" i="14"/>
  <c r="C1379" i="14"/>
  <c r="P1378" i="14"/>
  <c r="L1378" i="14"/>
  <c r="K1378" i="14"/>
  <c r="C1378" i="14"/>
  <c r="P1377" i="14"/>
  <c r="L1377" i="14"/>
  <c r="K1377" i="14"/>
  <c r="C1377" i="14"/>
  <c r="P1376" i="14"/>
  <c r="L1376" i="14"/>
  <c r="K1376" i="14"/>
  <c r="C1376" i="14"/>
  <c r="P1375" i="14"/>
  <c r="L1375" i="14"/>
  <c r="K1375" i="14"/>
  <c r="C1375" i="14"/>
  <c r="P1374" i="14"/>
  <c r="L1374" i="14"/>
  <c r="K1374" i="14"/>
  <c r="C1374" i="14"/>
  <c r="P1373" i="14"/>
  <c r="L1373" i="14"/>
  <c r="K1373" i="14"/>
  <c r="C1373" i="14"/>
  <c r="P1372" i="14"/>
  <c r="L1372" i="14"/>
  <c r="K1372" i="14"/>
  <c r="C1372" i="14"/>
  <c r="P1371" i="14"/>
  <c r="L1371" i="14"/>
  <c r="K1371" i="14"/>
  <c r="C1371" i="14"/>
  <c r="P1370" i="14"/>
  <c r="L1370" i="14"/>
  <c r="K1370" i="14"/>
  <c r="C1370" i="14"/>
  <c r="P1369" i="14"/>
  <c r="L1369" i="14"/>
  <c r="K1369" i="14"/>
  <c r="C1369" i="14"/>
  <c r="P1368" i="14"/>
  <c r="L1368" i="14"/>
  <c r="K1368" i="14"/>
  <c r="C1368" i="14"/>
  <c r="P1367" i="14"/>
  <c r="L1367" i="14"/>
  <c r="K1367" i="14"/>
  <c r="C1367" i="14"/>
  <c r="P1366" i="14"/>
  <c r="L1366" i="14"/>
  <c r="K1366" i="14"/>
  <c r="C1366" i="14"/>
  <c r="P1365" i="14"/>
  <c r="L1365" i="14"/>
  <c r="K1365" i="14"/>
  <c r="C1365" i="14"/>
  <c r="P1364" i="14"/>
  <c r="L1364" i="14"/>
  <c r="K1364" i="14"/>
  <c r="C1364" i="14"/>
  <c r="P1363" i="14"/>
  <c r="L1363" i="14"/>
  <c r="K1363" i="14"/>
  <c r="C1363" i="14"/>
  <c r="P1362" i="14"/>
  <c r="L1362" i="14"/>
  <c r="K1362" i="14"/>
  <c r="C1362" i="14"/>
  <c r="P1361" i="14"/>
  <c r="L1361" i="14"/>
  <c r="K1361" i="14"/>
  <c r="C1361" i="14"/>
  <c r="P1360" i="14"/>
  <c r="L1360" i="14"/>
  <c r="K1360" i="14"/>
  <c r="C1360" i="14"/>
  <c r="P1359" i="14"/>
  <c r="L1359" i="14"/>
  <c r="K1359" i="14"/>
  <c r="C1359" i="14"/>
  <c r="P1358" i="14"/>
  <c r="L1358" i="14"/>
  <c r="K1358" i="14"/>
  <c r="C1358" i="14"/>
  <c r="P1357" i="14"/>
  <c r="L1357" i="14"/>
  <c r="K1357" i="14"/>
  <c r="C1357" i="14"/>
  <c r="P1356" i="14"/>
  <c r="L1356" i="14"/>
  <c r="K1356" i="14"/>
  <c r="C1356" i="14"/>
  <c r="P1355" i="14"/>
  <c r="L1355" i="14"/>
  <c r="K1355" i="14"/>
  <c r="C1355" i="14"/>
  <c r="P1354" i="14"/>
  <c r="L1354" i="14"/>
  <c r="K1354" i="14"/>
  <c r="C1354" i="14"/>
  <c r="P1353" i="14"/>
  <c r="L1353" i="14"/>
  <c r="K1353" i="14"/>
  <c r="C1353" i="14"/>
  <c r="P1352" i="14"/>
  <c r="L1352" i="14"/>
  <c r="K1352" i="14"/>
  <c r="C1352" i="14"/>
  <c r="P1351" i="14"/>
  <c r="L1351" i="14"/>
  <c r="K1351" i="14"/>
  <c r="C1351" i="14"/>
  <c r="P1350" i="14"/>
  <c r="L1350" i="14"/>
  <c r="K1350" i="14"/>
  <c r="C1350" i="14"/>
  <c r="P1349" i="14"/>
  <c r="L1349" i="14"/>
  <c r="K1349" i="14"/>
  <c r="C1349" i="14"/>
  <c r="P1348" i="14"/>
  <c r="L1348" i="14"/>
  <c r="K1348" i="14"/>
  <c r="C1348" i="14"/>
  <c r="P1347" i="14"/>
  <c r="L1347" i="14"/>
  <c r="K1347" i="14"/>
  <c r="C1347" i="14"/>
  <c r="P1346" i="14"/>
  <c r="L1346" i="14"/>
  <c r="K1346" i="14"/>
  <c r="C1346" i="14"/>
  <c r="P1345" i="14"/>
  <c r="L1345" i="14"/>
  <c r="K1345" i="14"/>
  <c r="C1345" i="14"/>
  <c r="P1344" i="14"/>
  <c r="L1344" i="14"/>
  <c r="K1344" i="14"/>
  <c r="C1344" i="14"/>
  <c r="P1343" i="14"/>
  <c r="L1343" i="14"/>
  <c r="K1343" i="14"/>
  <c r="C1343" i="14"/>
  <c r="P1342" i="14"/>
  <c r="L1342" i="14"/>
  <c r="K1342" i="14"/>
  <c r="C1342" i="14"/>
  <c r="P1341" i="14"/>
  <c r="L1341" i="14"/>
  <c r="K1341" i="14"/>
  <c r="C1341" i="14"/>
  <c r="P1340" i="14"/>
  <c r="L1340" i="14"/>
  <c r="K1340" i="14"/>
  <c r="C1340" i="14"/>
  <c r="P1339" i="14"/>
  <c r="L1339" i="14"/>
  <c r="K1339" i="14"/>
  <c r="C1339" i="14"/>
  <c r="P1338" i="14"/>
  <c r="L1338" i="14"/>
  <c r="K1338" i="14"/>
  <c r="C1338" i="14"/>
  <c r="P1337" i="14"/>
  <c r="L1337" i="14"/>
  <c r="K1337" i="14"/>
  <c r="C1337" i="14"/>
  <c r="P1336" i="14"/>
  <c r="L1336" i="14"/>
  <c r="K1336" i="14"/>
  <c r="C1336" i="14"/>
  <c r="P1335" i="14"/>
  <c r="L1335" i="14"/>
  <c r="K1335" i="14"/>
  <c r="C1335" i="14"/>
  <c r="P1334" i="14"/>
  <c r="L1334" i="14"/>
  <c r="K1334" i="14"/>
  <c r="C1334" i="14"/>
  <c r="P1333" i="14"/>
  <c r="L1333" i="14"/>
  <c r="K1333" i="14"/>
  <c r="C1333" i="14"/>
  <c r="P1332" i="14"/>
  <c r="L1332" i="14"/>
  <c r="K1332" i="14"/>
  <c r="C1332" i="14"/>
  <c r="P1331" i="14"/>
  <c r="L1331" i="14"/>
  <c r="K1331" i="14"/>
  <c r="C1331" i="14"/>
  <c r="P1330" i="14"/>
  <c r="L1330" i="14"/>
  <c r="K1330" i="14"/>
  <c r="C1330" i="14"/>
  <c r="P1329" i="14"/>
  <c r="L1329" i="14"/>
  <c r="K1329" i="14"/>
  <c r="C1329" i="14"/>
  <c r="P1328" i="14"/>
  <c r="L1328" i="14"/>
  <c r="K1328" i="14"/>
  <c r="C1328" i="14"/>
  <c r="P1327" i="14"/>
  <c r="L1327" i="14"/>
  <c r="K1327" i="14"/>
  <c r="C1327" i="14"/>
  <c r="P1326" i="14"/>
  <c r="L1326" i="14"/>
  <c r="K1326" i="14"/>
  <c r="C1326" i="14"/>
  <c r="P1325" i="14"/>
  <c r="L1325" i="14"/>
  <c r="K1325" i="14"/>
  <c r="C1325" i="14"/>
  <c r="P1324" i="14"/>
  <c r="L1324" i="14"/>
  <c r="K1324" i="14"/>
  <c r="C1324" i="14"/>
  <c r="P1323" i="14"/>
  <c r="L1323" i="14"/>
  <c r="K1323" i="14"/>
  <c r="C1323" i="14"/>
  <c r="P1322" i="14"/>
  <c r="L1322" i="14"/>
  <c r="K1322" i="14"/>
  <c r="C1322" i="14"/>
  <c r="P1321" i="14"/>
  <c r="L1321" i="14"/>
  <c r="K1321" i="14"/>
  <c r="C1321" i="14"/>
  <c r="P1320" i="14"/>
  <c r="L1320" i="14"/>
  <c r="K1320" i="14"/>
  <c r="C1320" i="14"/>
  <c r="P1319" i="14"/>
  <c r="L1319" i="14"/>
  <c r="K1319" i="14"/>
  <c r="C1319" i="14"/>
  <c r="P1318" i="14"/>
  <c r="L1318" i="14"/>
  <c r="K1318" i="14"/>
  <c r="C1318" i="14"/>
  <c r="P1317" i="14"/>
  <c r="L1317" i="14"/>
  <c r="K1317" i="14"/>
  <c r="C1317" i="14"/>
  <c r="P1316" i="14"/>
  <c r="L1316" i="14"/>
  <c r="K1316" i="14"/>
  <c r="C1316" i="14"/>
  <c r="P1315" i="14"/>
  <c r="L1315" i="14"/>
  <c r="K1315" i="14"/>
  <c r="C1315" i="14"/>
  <c r="P1314" i="14"/>
  <c r="L1314" i="14"/>
  <c r="K1314" i="14"/>
  <c r="C1314" i="14"/>
  <c r="P1313" i="14"/>
  <c r="L1313" i="14"/>
  <c r="K1313" i="14"/>
  <c r="C1313" i="14"/>
  <c r="P1312" i="14"/>
  <c r="L1312" i="14"/>
  <c r="K1312" i="14"/>
  <c r="C1312" i="14"/>
  <c r="P1311" i="14"/>
  <c r="L1311" i="14"/>
  <c r="K1311" i="14"/>
  <c r="C1311" i="14"/>
  <c r="P1310" i="14"/>
  <c r="L1310" i="14"/>
  <c r="K1310" i="14"/>
  <c r="C1310" i="14"/>
  <c r="P1309" i="14"/>
  <c r="L1309" i="14"/>
  <c r="K1309" i="14"/>
  <c r="C1309" i="14"/>
  <c r="P1308" i="14"/>
  <c r="L1308" i="14"/>
  <c r="K1308" i="14"/>
  <c r="C1308" i="14"/>
  <c r="P1307" i="14"/>
  <c r="L1307" i="14"/>
  <c r="K1307" i="14"/>
  <c r="C1307" i="14"/>
  <c r="P1306" i="14"/>
  <c r="L1306" i="14"/>
  <c r="K1306" i="14"/>
  <c r="C1306" i="14"/>
  <c r="P1305" i="14"/>
  <c r="L1305" i="14"/>
  <c r="K1305" i="14"/>
  <c r="C1305" i="14"/>
  <c r="P1304" i="14"/>
  <c r="L1304" i="14"/>
  <c r="K1304" i="14"/>
  <c r="C1304" i="14"/>
  <c r="P1303" i="14"/>
  <c r="L1303" i="14"/>
  <c r="K1303" i="14"/>
  <c r="C1303" i="14"/>
  <c r="P1302" i="14"/>
  <c r="L1302" i="14"/>
  <c r="K1302" i="14"/>
  <c r="C1302" i="14"/>
  <c r="P1301" i="14"/>
  <c r="L1301" i="14"/>
  <c r="K1301" i="14"/>
  <c r="C1301" i="14"/>
  <c r="P1300" i="14"/>
  <c r="L1300" i="14"/>
  <c r="K1300" i="14"/>
  <c r="C1300" i="14"/>
  <c r="P1299" i="14"/>
  <c r="L1299" i="14"/>
  <c r="K1299" i="14"/>
  <c r="C1299" i="14"/>
  <c r="P1298" i="14"/>
  <c r="L1298" i="14"/>
  <c r="K1298" i="14"/>
  <c r="C1298" i="14"/>
  <c r="P1297" i="14"/>
  <c r="L1297" i="14"/>
  <c r="K1297" i="14"/>
  <c r="C1297" i="14"/>
  <c r="P1296" i="14"/>
  <c r="L1296" i="14"/>
  <c r="K1296" i="14"/>
  <c r="C1296" i="14"/>
  <c r="P1295" i="14"/>
  <c r="L1295" i="14"/>
  <c r="K1295" i="14"/>
  <c r="C1295" i="14"/>
  <c r="P1294" i="14"/>
  <c r="L1294" i="14"/>
  <c r="K1294" i="14"/>
  <c r="C1294" i="14"/>
  <c r="P1293" i="14"/>
  <c r="L1293" i="14"/>
  <c r="K1293" i="14"/>
  <c r="C1293" i="14"/>
  <c r="P1292" i="14"/>
  <c r="L1292" i="14"/>
  <c r="K1292" i="14"/>
  <c r="C1292" i="14"/>
  <c r="P1291" i="14"/>
  <c r="L1291" i="14"/>
  <c r="K1291" i="14"/>
  <c r="C1291" i="14"/>
  <c r="P1290" i="14"/>
  <c r="L1290" i="14"/>
  <c r="K1290" i="14"/>
  <c r="C1290" i="14"/>
  <c r="P1289" i="14"/>
  <c r="L1289" i="14"/>
  <c r="K1289" i="14"/>
  <c r="C1289" i="14"/>
  <c r="P1288" i="14"/>
  <c r="L1288" i="14"/>
  <c r="K1288" i="14"/>
  <c r="C1288" i="14"/>
  <c r="P1287" i="14"/>
  <c r="L1287" i="14"/>
  <c r="K1287" i="14"/>
  <c r="C1287" i="14"/>
  <c r="P1286" i="14"/>
  <c r="L1286" i="14"/>
  <c r="K1286" i="14"/>
  <c r="C1286" i="14"/>
  <c r="P1285" i="14"/>
  <c r="L1285" i="14"/>
  <c r="K1285" i="14"/>
  <c r="C1285" i="14"/>
  <c r="P1284" i="14"/>
  <c r="L1284" i="14"/>
  <c r="K1284" i="14"/>
  <c r="C1284" i="14"/>
  <c r="P1283" i="14"/>
  <c r="L1283" i="14"/>
  <c r="K1283" i="14"/>
  <c r="C1283" i="14"/>
  <c r="P1282" i="14"/>
  <c r="L1282" i="14"/>
  <c r="K1282" i="14"/>
  <c r="C1282" i="14"/>
  <c r="P1281" i="14"/>
  <c r="L1281" i="14"/>
  <c r="K1281" i="14"/>
  <c r="C1281" i="14"/>
  <c r="P1280" i="14"/>
  <c r="L1280" i="14"/>
  <c r="K1280" i="14"/>
  <c r="C1280" i="14"/>
  <c r="P1279" i="14"/>
  <c r="L1279" i="14"/>
  <c r="K1279" i="14"/>
  <c r="C1279" i="14"/>
  <c r="P1278" i="14"/>
  <c r="L1278" i="14"/>
  <c r="K1278" i="14"/>
  <c r="C1278" i="14"/>
  <c r="P1277" i="14"/>
  <c r="L1277" i="14"/>
  <c r="K1277" i="14"/>
  <c r="C1277" i="14"/>
  <c r="P1276" i="14"/>
  <c r="L1276" i="14"/>
  <c r="K1276" i="14"/>
  <c r="C1276" i="14"/>
  <c r="P1275" i="14"/>
  <c r="L1275" i="14"/>
  <c r="K1275" i="14"/>
  <c r="C1275" i="14"/>
  <c r="P1274" i="14"/>
  <c r="L1274" i="14"/>
  <c r="K1274" i="14"/>
  <c r="C1274" i="14"/>
  <c r="P1273" i="14"/>
  <c r="L1273" i="14"/>
  <c r="K1273" i="14"/>
  <c r="C1273" i="14"/>
  <c r="P1272" i="14"/>
  <c r="L1272" i="14"/>
  <c r="K1272" i="14"/>
  <c r="C1272" i="14"/>
  <c r="P1271" i="14"/>
  <c r="L1271" i="14"/>
  <c r="K1271" i="14"/>
  <c r="C1271" i="14"/>
  <c r="P1270" i="14"/>
  <c r="L1270" i="14"/>
  <c r="K1270" i="14"/>
  <c r="C1270" i="14"/>
  <c r="P1269" i="14"/>
  <c r="L1269" i="14"/>
  <c r="K1269" i="14"/>
  <c r="C1269" i="14"/>
  <c r="P1268" i="14"/>
  <c r="L1268" i="14"/>
  <c r="K1268" i="14"/>
  <c r="C1268" i="14"/>
  <c r="P1267" i="14"/>
  <c r="L1267" i="14"/>
  <c r="K1267" i="14"/>
  <c r="C1267" i="14"/>
  <c r="P1266" i="14"/>
  <c r="L1266" i="14"/>
  <c r="K1266" i="14"/>
  <c r="C1266" i="14"/>
  <c r="P1265" i="14"/>
  <c r="L1265" i="14"/>
  <c r="K1265" i="14"/>
  <c r="C1265" i="14"/>
  <c r="P1264" i="14"/>
  <c r="L1264" i="14"/>
  <c r="K1264" i="14"/>
  <c r="C1264" i="14"/>
  <c r="P1263" i="14"/>
  <c r="L1263" i="14"/>
  <c r="K1263" i="14"/>
  <c r="C1263" i="14"/>
  <c r="P1262" i="14"/>
  <c r="L1262" i="14"/>
  <c r="K1262" i="14"/>
  <c r="C1262" i="14"/>
  <c r="P1261" i="14"/>
  <c r="L1261" i="14"/>
  <c r="K1261" i="14"/>
  <c r="C1261" i="14"/>
  <c r="P1260" i="14"/>
  <c r="L1260" i="14"/>
  <c r="K1260" i="14"/>
  <c r="C1260" i="14"/>
  <c r="P1259" i="14"/>
  <c r="L1259" i="14"/>
  <c r="K1259" i="14"/>
  <c r="C1259" i="14"/>
  <c r="P1258" i="14"/>
  <c r="L1258" i="14"/>
  <c r="K1258" i="14"/>
  <c r="C1258" i="14"/>
  <c r="P1257" i="14"/>
  <c r="L1257" i="14"/>
  <c r="K1257" i="14"/>
  <c r="C1257" i="14"/>
  <c r="P1256" i="14"/>
  <c r="L1256" i="14"/>
  <c r="K1256" i="14"/>
  <c r="C1256" i="14"/>
  <c r="P1255" i="14"/>
  <c r="L1255" i="14"/>
  <c r="K1255" i="14"/>
  <c r="C1255" i="14"/>
  <c r="P1254" i="14"/>
  <c r="L1254" i="14"/>
  <c r="K1254" i="14"/>
  <c r="C1254" i="14"/>
  <c r="P1253" i="14"/>
  <c r="L1253" i="14"/>
  <c r="K1253" i="14"/>
  <c r="C1253" i="14"/>
  <c r="P1252" i="14"/>
  <c r="L1252" i="14"/>
  <c r="K1252" i="14"/>
  <c r="C1252" i="14"/>
  <c r="P1251" i="14"/>
  <c r="L1251" i="14"/>
  <c r="K1251" i="14"/>
  <c r="C1251" i="14"/>
  <c r="P1250" i="14"/>
  <c r="L1250" i="14"/>
  <c r="K1250" i="14"/>
  <c r="C1250" i="14"/>
  <c r="P1249" i="14"/>
  <c r="L1249" i="14"/>
  <c r="K1249" i="14"/>
  <c r="C1249" i="14"/>
  <c r="P1248" i="14"/>
  <c r="L1248" i="14"/>
  <c r="K1248" i="14"/>
  <c r="C1248" i="14"/>
  <c r="P1247" i="14"/>
  <c r="L1247" i="14"/>
  <c r="K1247" i="14"/>
  <c r="C1247" i="14"/>
  <c r="P1246" i="14"/>
  <c r="L1246" i="14"/>
  <c r="K1246" i="14"/>
  <c r="C1246" i="14"/>
  <c r="P1245" i="14"/>
  <c r="L1245" i="14"/>
  <c r="K1245" i="14"/>
  <c r="C1245" i="14"/>
  <c r="P1244" i="14"/>
  <c r="L1244" i="14"/>
  <c r="K1244" i="14"/>
  <c r="C1244" i="14"/>
  <c r="P1243" i="14"/>
  <c r="L1243" i="14"/>
  <c r="K1243" i="14"/>
  <c r="C1243" i="14"/>
  <c r="P1242" i="14"/>
  <c r="L1242" i="14"/>
  <c r="K1242" i="14"/>
  <c r="C1242" i="14"/>
  <c r="P1241" i="14"/>
  <c r="L1241" i="14"/>
  <c r="K1241" i="14"/>
  <c r="C1241" i="14"/>
  <c r="P1240" i="14"/>
  <c r="L1240" i="14"/>
  <c r="K1240" i="14"/>
  <c r="C1240" i="14"/>
  <c r="P1239" i="14"/>
  <c r="L1239" i="14"/>
  <c r="K1239" i="14"/>
  <c r="C1239" i="14"/>
  <c r="P1238" i="14"/>
  <c r="L1238" i="14"/>
  <c r="K1238" i="14"/>
  <c r="C1238" i="14"/>
  <c r="P1237" i="14"/>
  <c r="L1237" i="14"/>
  <c r="K1237" i="14"/>
  <c r="C1237" i="14"/>
  <c r="P1236" i="14"/>
  <c r="L1236" i="14"/>
  <c r="K1236" i="14"/>
  <c r="C1236" i="14"/>
  <c r="P1235" i="14"/>
  <c r="L1235" i="14"/>
  <c r="K1235" i="14"/>
  <c r="C1235" i="14"/>
  <c r="P1234" i="14"/>
  <c r="L1234" i="14"/>
  <c r="K1234" i="14"/>
  <c r="C1234" i="14"/>
  <c r="P1233" i="14"/>
  <c r="L1233" i="14"/>
  <c r="K1233" i="14"/>
  <c r="C1233" i="14"/>
  <c r="P1232" i="14"/>
  <c r="L1232" i="14"/>
  <c r="K1232" i="14"/>
  <c r="C1232" i="14"/>
  <c r="P1231" i="14"/>
  <c r="L1231" i="14"/>
  <c r="K1231" i="14"/>
  <c r="C1231" i="14"/>
  <c r="P1230" i="14"/>
  <c r="L1230" i="14"/>
  <c r="K1230" i="14"/>
  <c r="C1230" i="14"/>
  <c r="P1229" i="14"/>
  <c r="L1229" i="14"/>
  <c r="K1229" i="14"/>
  <c r="C1229" i="14"/>
  <c r="P1228" i="14"/>
  <c r="L1228" i="14"/>
  <c r="K1228" i="14"/>
  <c r="C1228" i="14"/>
  <c r="P1227" i="14"/>
  <c r="L1227" i="14"/>
  <c r="K1227" i="14"/>
  <c r="C1227" i="14"/>
  <c r="P1226" i="14"/>
  <c r="L1226" i="14"/>
  <c r="K1226" i="14"/>
  <c r="C1226" i="14"/>
  <c r="P1225" i="14"/>
  <c r="L1225" i="14"/>
  <c r="K1225" i="14"/>
  <c r="C1225" i="14"/>
  <c r="P1224" i="14"/>
  <c r="L1224" i="14"/>
  <c r="K1224" i="14"/>
  <c r="C1224" i="14"/>
  <c r="P1223" i="14"/>
  <c r="L1223" i="14"/>
  <c r="K1223" i="14"/>
  <c r="C1223" i="14"/>
  <c r="P1222" i="14"/>
  <c r="L1222" i="14"/>
  <c r="K1222" i="14"/>
  <c r="C1222" i="14"/>
  <c r="P1221" i="14"/>
  <c r="L1221" i="14"/>
  <c r="K1221" i="14"/>
  <c r="C1221" i="14"/>
  <c r="P1220" i="14"/>
  <c r="L1220" i="14"/>
  <c r="K1220" i="14"/>
  <c r="C1220" i="14"/>
  <c r="P1219" i="14"/>
  <c r="L1219" i="14"/>
  <c r="K1219" i="14"/>
  <c r="C1219" i="14"/>
  <c r="P1218" i="14"/>
  <c r="L1218" i="14"/>
  <c r="K1218" i="14"/>
  <c r="C1218" i="14"/>
  <c r="P1217" i="14"/>
  <c r="L1217" i="14"/>
  <c r="K1217" i="14"/>
  <c r="C1217" i="14"/>
  <c r="P1216" i="14"/>
  <c r="L1216" i="14"/>
  <c r="K1216" i="14"/>
  <c r="C1216" i="14"/>
  <c r="P1215" i="14"/>
  <c r="L1215" i="14"/>
  <c r="K1215" i="14"/>
  <c r="C1215" i="14"/>
  <c r="P1214" i="14"/>
  <c r="L1214" i="14"/>
  <c r="K1214" i="14"/>
  <c r="C1214" i="14"/>
  <c r="P1213" i="14"/>
  <c r="L1213" i="14"/>
  <c r="K1213" i="14"/>
  <c r="C1213" i="14"/>
  <c r="P1212" i="14"/>
  <c r="L1212" i="14"/>
  <c r="K1212" i="14"/>
  <c r="C1212" i="14"/>
  <c r="P1211" i="14"/>
  <c r="L1211" i="14"/>
  <c r="K1211" i="14"/>
  <c r="C1211" i="14"/>
  <c r="P1210" i="14"/>
  <c r="L1210" i="14"/>
  <c r="K1210" i="14"/>
  <c r="C1210" i="14"/>
  <c r="P1209" i="14"/>
  <c r="L1209" i="14"/>
  <c r="K1209" i="14"/>
  <c r="C1209" i="14"/>
  <c r="P1208" i="14"/>
  <c r="L1208" i="14"/>
  <c r="K1208" i="14"/>
  <c r="C1208" i="14"/>
  <c r="P1207" i="14"/>
  <c r="L1207" i="14"/>
  <c r="K1207" i="14"/>
  <c r="C1207" i="14"/>
  <c r="P1206" i="14"/>
  <c r="L1206" i="14"/>
  <c r="K1206" i="14"/>
  <c r="C1206" i="14"/>
  <c r="P1205" i="14"/>
  <c r="L1205" i="14"/>
  <c r="K1205" i="14"/>
  <c r="C1205" i="14"/>
  <c r="P1204" i="14"/>
  <c r="L1204" i="14"/>
  <c r="K1204" i="14"/>
  <c r="C1204" i="14"/>
  <c r="P1203" i="14"/>
  <c r="L1203" i="14"/>
  <c r="K1203" i="14"/>
  <c r="C1203" i="14"/>
  <c r="P1202" i="14"/>
  <c r="L1202" i="14"/>
  <c r="K1202" i="14"/>
  <c r="C1202" i="14"/>
  <c r="P1201" i="14"/>
  <c r="L1201" i="14"/>
  <c r="K1201" i="14"/>
  <c r="C1201" i="14"/>
  <c r="P1200" i="14"/>
  <c r="L1200" i="14"/>
  <c r="K1200" i="14"/>
  <c r="C1200" i="14"/>
  <c r="P1199" i="14"/>
  <c r="L1199" i="14"/>
  <c r="K1199" i="14"/>
  <c r="C1199" i="14"/>
  <c r="P1198" i="14"/>
  <c r="L1198" i="14"/>
  <c r="K1198" i="14"/>
  <c r="C1198" i="14"/>
  <c r="P1197" i="14"/>
  <c r="L1197" i="14"/>
  <c r="K1197" i="14"/>
  <c r="C1197" i="14"/>
  <c r="P1196" i="14"/>
  <c r="L1196" i="14"/>
  <c r="K1196" i="14"/>
  <c r="C1196" i="14"/>
  <c r="P1195" i="14"/>
  <c r="L1195" i="14"/>
  <c r="K1195" i="14"/>
  <c r="C1195" i="14"/>
  <c r="P1194" i="14"/>
  <c r="L1194" i="14"/>
  <c r="K1194" i="14"/>
  <c r="C1194" i="14"/>
  <c r="P1193" i="14"/>
  <c r="L1193" i="14"/>
  <c r="K1193" i="14"/>
  <c r="C1193" i="14"/>
  <c r="P1192" i="14"/>
  <c r="L1192" i="14"/>
  <c r="K1192" i="14"/>
  <c r="C1192" i="14"/>
  <c r="P1191" i="14"/>
  <c r="L1191" i="14"/>
  <c r="K1191" i="14"/>
  <c r="C1191" i="14"/>
  <c r="P1190" i="14"/>
  <c r="L1190" i="14"/>
  <c r="K1190" i="14"/>
  <c r="C1190" i="14"/>
  <c r="P1189" i="14"/>
  <c r="L1189" i="14"/>
  <c r="K1189" i="14"/>
  <c r="C1189" i="14"/>
  <c r="P1188" i="14"/>
  <c r="L1188" i="14"/>
  <c r="K1188" i="14"/>
  <c r="C1188" i="14"/>
  <c r="P1187" i="14"/>
  <c r="L1187" i="14"/>
  <c r="K1187" i="14"/>
  <c r="C1187" i="14"/>
  <c r="P1186" i="14"/>
  <c r="L1186" i="14"/>
  <c r="K1186" i="14"/>
  <c r="C1186" i="14"/>
  <c r="P1185" i="14"/>
  <c r="L1185" i="14"/>
  <c r="K1185" i="14"/>
  <c r="C1185" i="14"/>
  <c r="P1184" i="14"/>
  <c r="L1184" i="14"/>
  <c r="K1184" i="14"/>
  <c r="C1184" i="14"/>
  <c r="P1183" i="14"/>
  <c r="L1183" i="14"/>
  <c r="K1183" i="14"/>
  <c r="C1183" i="14"/>
  <c r="P1182" i="14"/>
  <c r="L1182" i="14"/>
  <c r="K1182" i="14"/>
  <c r="C1182" i="14"/>
  <c r="P1181" i="14"/>
  <c r="L1181" i="14"/>
  <c r="K1181" i="14"/>
  <c r="C1181" i="14"/>
  <c r="P1180" i="14"/>
  <c r="L1180" i="14"/>
  <c r="K1180" i="14"/>
  <c r="C1180" i="14"/>
  <c r="P1179" i="14"/>
  <c r="L1179" i="14"/>
  <c r="K1179" i="14"/>
  <c r="C1179" i="14"/>
  <c r="P1178" i="14"/>
  <c r="L1178" i="14"/>
  <c r="K1178" i="14"/>
  <c r="C1178" i="14"/>
  <c r="P1177" i="14"/>
  <c r="L1177" i="14"/>
  <c r="K1177" i="14"/>
  <c r="C1177" i="14"/>
  <c r="P1176" i="14"/>
  <c r="L1176" i="14"/>
  <c r="K1176" i="14"/>
  <c r="C1176" i="14"/>
  <c r="P1175" i="14"/>
  <c r="L1175" i="14"/>
  <c r="K1175" i="14"/>
  <c r="C1175" i="14"/>
  <c r="P1174" i="14"/>
  <c r="L1174" i="14"/>
  <c r="K1174" i="14"/>
  <c r="C1174" i="14"/>
  <c r="P1173" i="14"/>
  <c r="L1173" i="14"/>
  <c r="K1173" i="14"/>
  <c r="C1173" i="14"/>
  <c r="P1172" i="14"/>
  <c r="L1172" i="14"/>
  <c r="K1172" i="14"/>
  <c r="C1172" i="14"/>
  <c r="P1171" i="14"/>
  <c r="L1171" i="14"/>
  <c r="K1171" i="14"/>
  <c r="C1171" i="14"/>
  <c r="P1170" i="14"/>
  <c r="L1170" i="14"/>
  <c r="K1170" i="14"/>
  <c r="C1170" i="14"/>
  <c r="P1169" i="14"/>
  <c r="L1169" i="14"/>
  <c r="K1169" i="14"/>
  <c r="C1169" i="14"/>
  <c r="P1168" i="14"/>
  <c r="L1168" i="14"/>
  <c r="K1168" i="14"/>
  <c r="C1168" i="14"/>
  <c r="P1167" i="14"/>
  <c r="L1167" i="14"/>
  <c r="K1167" i="14"/>
  <c r="C1167" i="14"/>
  <c r="P1166" i="14"/>
  <c r="L1166" i="14"/>
  <c r="K1166" i="14"/>
  <c r="C1166" i="14"/>
  <c r="P1165" i="14"/>
  <c r="L1165" i="14"/>
  <c r="K1165" i="14"/>
  <c r="C1165" i="14"/>
  <c r="P1164" i="14"/>
  <c r="L1164" i="14"/>
  <c r="K1164" i="14"/>
  <c r="C1164" i="14"/>
  <c r="P1163" i="14"/>
  <c r="L1163" i="14"/>
  <c r="K1163" i="14"/>
  <c r="C1163" i="14"/>
  <c r="P1162" i="14"/>
  <c r="L1162" i="14"/>
  <c r="K1162" i="14"/>
  <c r="C1162" i="14"/>
  <c r="P1161" i="14"/>
  <c r="L1161" i="14"/>
  <c r="K1161" i="14"/>
  <c r="C1161" i="14"/>
  <c r="P1160" i="14"/>
  <c r="L1160" i="14"/>
  <c r="K1160" i="14"/>
  <c r="C1160" i="14"/>
  <c r="P1159" i="14"/>
  <c r="L1159" i="14"/>
  <c r="K1159" i="14"/>
  <c r="C1159" i="14"/>
  <c r="P1158" i="14"/>
  <c r="L1158" i="14"/>
  <c r="K1158" i="14"/>
  <c r="C1158" i="14"/>
  <c r="P1157" i="14"/>
  <c r="L1157" i="14"/>
  <c r="K1157" i="14"/>
  <c r="C1157" i="14"/>
  <c r="P1156" i="14"/>
  <c r="L1156" i="14"/>
  <c r="K1156" i="14"/>
  <c r="C1156" i="14"/>
  <c r="P1155" i="14"/>
  <c r="L1155" i="14"/>
  <c r="K1155" i="14"/>
  <c r="C1155" i="14"/>
  <c r="P1154" i="14"/>
  <c r="L1154" i="14"/>
  <c r="K1154" i="14"/>
  <c r="C1154" i="14"/>
  <c r="P1153" i="14"/>
  <c r="L1153" i="14"/>
  <c r="K1153" i="14"/>
  <c r="C1153" i="14"/>
  <c r="P1152" i="14"/>
  <c r="L1152" i="14"/>
  <c r="K1152" i="14"/>
  <c r="C1152" i="14"/>
  <c r="P1151" i="14"/>
  <c r="L1151" i="14"/>
  <c r="K1151" i="14"/>
  <c r="C1151" i="14"/>
  <c r="P1150" i="14"/>
  <c r="L1150" i="14"/>
  <c r="K1150" i="14"/>
  <c r="C1150" i="14"/>
  <c r="P1149" i="14"/>
  <c r="L1149" i="14"/>
  <c r="K1149" i="14"/>
  <c r="C1149" i="14"/>
  <c r="P1148" i="14"/>
  <c r="L1148" i="14"/>
  <c r="K1148" i="14"/>
  <c r="C1148" i="14"/>
  <c r="P1147" i="14"/>
  <c r="L1147" i="14"/>
  <c r="K1147" i="14"/>
  <c r="C1147" i="14"/>
  <c r="P1146" i="14"/>
  <c r="L1146" i="14"/>
  <c r="K1146" i="14"/>
  <c r="C1146" i="14"/>
  <c r="P1145" i="14"/>
  <c r="L1145" i="14"/>
  <c r="K1145" i="14"/>
  <c r="C1145" i="14"/>
  <c r="P1144" i="14"/>
  <c r="L1144" i="14"/>
  <c r="K1144" i="14"/>
  <c r="C1144" i="14"/>
  <c r="P1143" i="14"/>
  <c r="L1143" i="14"/>
  <c r="K1143" i="14"/>
  <c r="C1143" i="14"/>
  <c r="P1142" i="14"/>
  <c r="L1142" i="14"/>
  <c r="K1142" i="14"/>
  <c r="C1142" i="14"/>
  <c r="P1141" i="14"/>
  <c r="L1141" i="14"/>
  <c r="K1141" i="14"/>
  <c r="C1141" i="14"/>
  <c r="P1140" i="14"/>
  <c r="L1140" i="14"/>
  <c r="K1140" i="14"/>
  <c r="C1140" i="14"/>
  <c r="P1139" i="14"/>
  <c r="L1139" i="14"/>
  <c r="K1139" i="14"/>
  <c r="C1139" i="14"/>
  <c r="P1138" i="14"/>
  <c r="L1138" i="14"/>
  <c r="K1138" i="14"/>
  <c r="C1138" i="14"/>
  <c r="P1137" i="14"/>
  <c r="L1137" i="14"/>
  <c r="K1137" i="14"/>
  <c r="C1137" i="14"/>
  <c r="P1136" i="14"/>
  <c r="L1136" i="14"/>
  <c r="K1136" i="14"/>
  <c r="C1136" i="14"/>
  <c r="P1135" i="14"/>
  <c r="L1135" i="14"/>
  <c r="K1135" i="14"/>
  <c r="C1135" i="14"/>
  <c r="P1134" i="14"/>
  <c r="L1134" i="14"/>
  <c r="K1134" i="14"/>
  <c r="C1134" i="14"/>
  <c r="P1133" i="14"/>
  <c r="L1133" i="14"/>
  <c r="K1133" i="14"/>
  <c r="C1133" i="14"/>
  <c r="P1132" i="14"/>
  <c r="L1132" i="14"/>
  <c r="K1132" i="14"/>
  <c r="C1132" i="14"/>
  <c r="P1131" i="14"/>
  <c r="L1131" i="14"/>
  <c r="K1131" i="14"/>
  <c r="C1131" i="14"/>
  <c r="P1130" i="14"/>
  <c r="L1130" i="14"/>
  <c r="K1130" i="14"/>
  <c r="C1130" i="14"/>
  <c r="P1129" i="14"/>
  <c r="L1129" i="14"/>
  <c r="K1129" i="14"/>
  <c r="C1129" i="14"/>
  <c r="P1128" i="14"/>
  <c r="L1128" i="14"/>
  <c r="K1128" i="14"/>
  <c r="C1128" i="14"/>
  <c r="P1127" i="14"/>
  <c r="L1127" i="14"/>
  <c r="K1127" i="14"/>
  <c r="C1127" i="14"/>
  <c r="P1126" i="14"/>
  <c r="L1126" i="14"/>
  <c r="K1126" i="14"/>
  <c r="C1126" i="14"/>
  <c r="P1125" i="14"/>
  <c r="L1125" i="14"/>
  <c r="K1125" i="14"/>
  <c r="C1125" i="14"/>
  <c r="P1124" i="14"/>
  <c r="L1124" i="14"/>
  <c r="K1124" i="14"/>
  <c r="C1124" i="14"/>
  <c r="P1123" i="14"/>
  <c r="L1123" i="14"/>
  <c r="K1123" i="14"/>
  <c r="C1123" i="14"/>
  <c r="P1122" i="14"/>
  <c r="L1122" i="14"/>
  <c r="K1122" i="14"/>
  <c r="C1122" i="14"/>
  <c r="P1121" i="14"/>
  <c r="L1121" i="14"/>
  <c r="K1121" i="14"/>
  <c r="C1121" i="14"/>
  <c r="P1120" i="14"/>
  <c r="L1120" i="14"/>
  <c r="K1120" i="14"/>
  <c r="C1120" i="14"/>
  <c r="P1119" i="14"/>
  <c r="L1119" i="14"/>
  <c r="K1119" i="14"/>
  <c r="C1119" i="14"/>
  <c r="P1118" i="14"/>
  <c r="L1118" i="14"/>
  <c r="K1118" i="14"/>
  <c r="C1118" i="14"/>
  <c r="P1117" i="14"/>
  <c r="L1117" i="14"/>
  <c r="K1117" i="14"/>
  <c r="C1117" i="14"/>
  <c r="P1116" i="14"/>
  <c r="L1116" i="14"/>
  <c r="K1116" i="14"/>
  <c r="C1116" i="14"/>
  <c r="P1115" i="14"/>
  <c r="L1115" i="14"/>
  <c r="K1115" i="14"/>
  <c r="C1115" i="14"/>
  <c r="P1114" i="14"/>
  <c r="L1114" i="14"/>
  <c r="K1114" i="14"/>
  <c r="C1114" i="14"/>
  <c r="P1113" i="14"/>
  <c r="L1113" i="14"/>
  <c r="K1113" i="14"/>
  <c r="C1113" i="14"/>
  <c r="P1112" i="14"/>
  <c r="L1112" i="14"/>
  <c r="K1112" i="14"/>
  <c r="C1112" i="14"/>
  <c r="P1111" i="14"/>
  <c r="L1111" i="14"/>
  <c r="K1111" i="14"/>
  <c r="C1111" i="14"/>
  <c r="P1110" i="14"/>
  <c r="L1110" i="14"/>
  <c r="K1110" i="14"/>
  <c r="C1110" i="14"/>
  <c r="P1109" i="14"/>
  <c r="L1109" i="14"/>
  <c r="K1109" i="14"/>
  <c r="C1109" i="14"/>
  <c r="P1108" i="14"/>
  <c r="L1108" i="14"/>
  <c r="K1108" i="14"/>
  <c r="C1108" i="14"/>
  <c r="P1107" i="14"/>
  <c r="L1107" i="14"/>
  <c r="K1107" i="14"/>
  <c r="C1107" i="14"/>
  <c r="P1106" i="14"/>
  <c r="L1106" i="14"/>
  <c r="K1106" i="14"/>
  <c r="C1106" i="14"/>
  <c r="P1105" i="14"/>
  <c r="L1105" i="14"/>
  <c r="K1105" i="14"/>
  <c r="C1105" i="14"/>
  <c r="P1104" i="14"/>
  <c r="L1104" i="14"/>
  <c r="K1104" i="14"/>
  <c r="C1104" i="14"/>
  <c r="P1103" i="14"/>
  <c r="L1103" i="14"/>
  <c r="K1103" i="14"/>
  <c r="C1103" i="14"/>
  <c r="P1102" i="14"/>
  <c r="L1102" i="14"/>
  <c r="K1102" i="14"/>
  <c r="C1102" i="14"/>
  <c r="P1101" i="14"/>
  <c r="L1101" i="14"/>
  <c r="K1101" i="14"/>
  <c r="C1101" i="14"/>
  <c r="P1100" i="14"/>
  <c r="L1100" i="14"/>
  <c r="K1100" i="14"/>
  <c r="C1100" i="14"/>
  <c r="P1099" i="14"/>
  <c r="L1099" i="14"/>
  <c r="K1099" i="14"/>
  <c r="C1099" i="14"/>
  <c r="P1098" i="14"/>
  <c r="L1098" i="14"/>
  <c r="K1098" i="14"/>
  <c r="C1098" i="14"/>
  <c r="P1097" i="14"/>
  <c r="L1097" i="14"/>
  <c r="K1097" i="14"/>
  <c r="C1097" i="14"/>
  <c r="P1096" i="14"/>
  <c r="L1096" i="14"/>
  <c r="K1096" i="14"/>
  <c r="C1096" i="14"/>
  <c r="P1095" i="14"/>
  <c r="L1095" i="14"/>
  <c r="K1095" i="14"/>
  <c r="C1095" i="14"/>
  <c r="P1094" i="14"/>
  <c r="L1094" i="14"/>
  <c r="K1094" i="14"/>
  <c r="C1094" i="14"/>
  <c r="P1093" i="14"/>
  <c r="L1093" i="14"/>
  <c r="K1093" i="14"/>
  <c r="C1093" i="14"/>
  <c r="P1092" i="14"/>
  <c r="L1092" i="14"/>
  <c r="K1092" i="14"/>
  <c r="C1092" i="14"/>
  <c r="P1091" i="14"/>
  <c r="L1091" i="14"/>
  <c r="K1091" i="14"/>
  <c r="C1091" i="14"/>
  <c r="P1090" i="14"/>
  <c r="L1090" i="14"/>
  <c r="K1090" i="14"/>
  <c r="C1090" i="14"/>
  <c r="P1089" i="14"/>
  <c r="L1089" i="14"/>
  <c r="K1089" i="14"/>
  <c r="C1089" i="14"/>
  <c r="P1088" i="14"/>
  <c r="L1088" i="14"/>
  <c r="K1088" i="14"/>
  <c r="C1088" i="14"/>
  <c r="P1087" i="14"/>
  <c r="L1087" i="14"/>
  <c r="K1087" i="14"/>
  <c r="C1087" i="14"/>
  <c r="P1086" i="14"/>
  <c r="L1086" i="14"/>
  <c r="K1086" i="14"/>
  <c r="C1086" i="14"/>
  <c r="P1085" i="14"/>
  <c r="L1085" i="14"/>
  <c r="K1085" i="14"/>
  <c r="C1085" i="14"/>
  <c r="P1084" i="14"/>
  <c r="L1084" i="14"/>
  <c r="K1084" i="14"/>
  <c r="C1084" i="14"/>
  <c r="P1083" i="14"/>
  <c r="L1083" i="14"/>
  <c r="K1083" i="14"/>
  <c r="C1083" i="14"/>
  <c r="P1082" i="14"/>
  <c r="L1082" i="14"/>
  <c r="K1082" i="14"/>
  <c r="C1082" i="14"/>
  <c r="P1081" i="14"/>
  <c r="L1081" i="14"/>
  <c r="K1081" i="14"/>
  <c r="C1081" i="14"/>
  <c r="P1080" i="14"/>
  <c r="L1080" i="14"/>
  <c r="K1080" i="14"/>
  <c r="C1080" i="14"/>
  <c r="P1079" i="14"/>
  <c r="L1079" i="14"/>
  <c r="K1079" i="14"/>
  <c r="C1079" i="14"/>
  <c r="P1078" i="14"/>
  <c r="L1078" i="14"/>
  <c r="K1078" i="14"/>
  <c r="C1078" i="14"/>
  <c r="P1077" i="14"/>
  <c r="L1077" i="14"/>
  <c r="K1077" i="14"/>
  <c r="C1077" i="14"/>
  <c r="P1076" i="14"/>
  <c r="L1076" i="14"/>
  <c r="K1076" i="14"/>
  <c r="C1076" i="14"/>
  <c r="P1075" i="14"/>
  <c r="L1075" i="14"/>
  <c r="K1075" i="14"/>
  <c r="C1075" i="14"/>
  <c r="P1074" i="14"/>
  <c r="L1074" i="14"/>
  <c r="K1074" i="14"/>
  <c r="C1074" i="14"/>
  <c r="P1073" i="14"/>
  <c r="L1073" i="14"/>
  <c r="K1073" i="14"/>
  <c r="C1073" i="14"/>
  <c r="P1072" i="14"/>
  <c r="L1072" i="14"/>
  <c r="K1072" i="14"/>
  <c r="C1072" i="14"/>
  <c r="P1071" i="14"/>
  <c r="L1071" i="14"/>
  <c r="K1071" i="14"/>
  <c r="C1071" i="14"/>
  <c r="P1070" i="14"/>
  <c r="L1070" i="14"/>
  <c r="K1070" i="14"/>
  <c r="C1070" i="14"/>
  <c r="P1069" i="14"/>
  <c r="L1069" i="14"/>
  <c r="K1069" i="14"/>
  <c r="C1069" i="14"/>
  <c r="P1068" i="14"/>
  <c r="L1068" i="14"/>
  <c r="K1068" i="14"/>
  <c r="C1068" i="14"/>
  <c r="P1067" i="14"/>
  <c r="L1067" i="14"/>
  <c r="K1067" i="14"/>
  <c r="C1067" i="14"/>
  <c r="P1066" i="14"/>
  <c r="L1066" i="14"/>
  <c r="K1066" i="14"/>
  <c r="C1066" i="14"/>
  <c r="P1065" i="14"/>
  <c r="L1065" i="14"/>
  <c r="K1065" i="14"/>
  <c r="C1065" i="14"/>
  <c r="P1064" i="14"/>
  <c r="L1064" i="14"/>
  <c r="K1064" i="14"/>
  <c r="C1064" i="14"/>
  <c r="P1063" i="14"/>
  <c r="L1063" i="14"/>
  <c r="K1063" i="14"/>
  <c r="C1063" i="14"/>
  <c r="P1062" i="14"/>
  <c r="L1062" i="14"/>
  <c r="K1062" i="14"/>
  <c r="C1062" i="14"/>
  <c r="P1061" i="14"/>
  <c r="L1061" i="14"/>
  <c r="K1061" i="14"/>
  <c r="C1061" i="14"/>
  <c r="P1060" i="14"/>
  <c r="L1060" i="14"/>
  <c r="K1060" i="14"/>
  <c r="C1060" i="14"/>
  <c r="P1059" i="14"/>
  <c r="L1059" i="14"/>
  <c r="K1059" i="14"/>
  <c r="C1059" i="14"/>
  <c r="P1058" i="14"/>
  <c r="L1058" i="14"/>
  <c r="K1058" i="14"/>
  <c r="C1058" i="14"/>
  <c r="P1057" i="14"/>
  <c r="L1057" i="14"/>
  <c r="K1057" i="14"/>
  <c r="C1057" i="14"/>
  <c r="P1056" i="14"/>
  <c r="L1056" i="14"/>
  <c r="K1056" i="14"/>
  <c r="C1056" i="14"/>
  <c r="P1055" i="14"/>
  <c r="L1055" i="14"/>
  <c r="K1055" i="14"/>
  <c r="C1055" i="14"/>
  <c r="P1054" i="14"/>
  <c r="L1054" i="14"/>
  <c r="K1054" i="14"/>
  <c r="C1054" i="14"/>
  <c r="P1053" i="14"/>
  <c r="L1053" i="14"/>
  <c r="K1053" i="14"/>
  <c r="C1053" i="14"/>
  <c r="P1052" i="14"/>
  <c r="L1052" i="14"/>
  <c r="K1052" i="14"/>
  <c r="C1052" i="14"/>
  <c r="P1051" i="14"/>
  <c r="L1051" i="14"/>
  <c r="K1051" i="14"/>
  <c r="C1051" i="14"/>
  <c r="P1050" i="14"/>
  <c r="L1050" i="14"/>
  <c r="K1050" i="14"/>
  <c r="C1050" i="14"/>
  <c r="P1049" i="14"/>
  <c r="L1049" i="14"/>
  <c r="K1049" i="14"/>
  <c r="C1049" i="14"/>
  <c r="P1048" i="14"/>
  <c r="L1048" i="14"/>
  <c r="K1048" i="14"/>
  <c r="C1048" i="14"/>
  <c r="P1047" i="14"/>
  <c r="L1047" i="14"/>
  <c r="K1047" i="14"/>
  <c r="C1047" i="14"/>
  <c r="P1046" i="14"/>
  <c r="L1046" i="14"/>
  <c r="K1046" i="14"/>
  <c r="C1046" i="14"/>
  <c r="P1045" i="14"/>
  <c r="L1045" i="14"/>
  <c r="K1045" i="14"/>
  <c r="C1045" i="14"/>
  <c r="P1044" i="14"/>
  <c r="L1044" i="14"/>
  <c r="K1044" i="14"/>
  <c r="C1044" i="14"/>
  <c r="P1043" i="14"/>
  <c r="L1043" i="14"/>
  <c r="K1043" i="14"/>
  <c r="C1043" i="14"/>
  <c r="P1042" i="14"/>
  <c r="L1042" i="14"/>
  <c r="K1042" i="14"/>
  <c r="C1042" i="14"/>
  <c r="P1041" i="14"/>
  <c r="L1041" i="14"/>
  <c r="K1041" i="14"/>
  <c r="C1041" i="14"/>
  <c r="P1040" i="14"/>
  <c r="L1040" i="14"/>
  <c r="K1040" i="14"/>
  <c r="C1040" i="14"/>
  <c r="P1039" i="14"/>
  <c r="L1039" i="14"/>
  <c r="K1039" i="14"/>
  <c r="C1039" i="14"/>
  <c r="P1038" i="14"/>
  <c r="L1038" i="14"/>
  <c r="K1038" i="14"/>
  <c r="C1038" i="14"/>
  <c r="P1037" i="14"/>
  <c r="L1037" i="14"/>
  <c r="K1037" i="14"/>
  <c r="C1037" i="14"/>
  <c r="P1036" i="14"/>
  <c r="L1036" i="14"/>
  <c r="K1036" i="14"/>
  <c r="C1036" i="14"/>
  <c r="P1035" i="14"/>
  <c r="L1035" i="14"/>
  <c r="K1035" i="14"/>
  <c r="C1035" i="14"/>
  <c r="P1034" i="14"/>
  <c r="L1034" i="14"/>
  <c r="K1034" i="14"/>
  <c r="C1034" i="14"/>
  <c r="P1033" i="14"/>
  <c r="L1033" i="14"/>
  <c r="K1033" i="14"/>
  <c r="C1033" i="14"/>
  <c r="P1032" i="14"/>
  <c r="L1032" i="14"/>
  <c r="K1032" i="14"/>
  <c r="C1032" i="14"/>
  <c r="P1031" i="14"/>
  <c r="L1031" i="14"/>
  <c r="K1031" i="14"/>
  <c r="C1031" i="14"/>
  <c r="P1030" i="14"/>
  <c r="L1030" i="14"/>
  <c r="K1030" i="14"/>
  <c r="C1030" i="14"/>
  <c r="P1029" i="14"/>
  <c r="L1029" i="14"/>
  <c r="K1029" i="14"/>
  <c r="C1029" i="14"/>
  <c r="P1028" i="14"/>
  <c r="L1028" i="14"/>
  <c r="K1028" i="14"/>
  <c r="C1028" i="14"/>
  <c r="P1027" i="14"/>
  <c r="L1027" i="14"/>
  <c r="K1027" i="14"/>
  <c r="C1027" i="14"/>
  <c r="P1026" i="14"/>
  <c r="L1026" i="14"/>
  <c r="K1026" i="14"/>
  <c r="C1026" i="14"/>
  <c r="P1025" i="14"/>
  <c r="L1025" i="14"/>
  <c r="K1025" i="14"/>
  <c r="C1025" i="14"/>
  <c r="P1024" i="14"/>
  <c r="L1024" i="14"/>
  <c r="K1024" i="14"/>
  <c r="C1024" i="14"/>
  <c r="P1023" i="14"/>
  <c r="L1023" i="14"/>
  <c r="K1023" i="14"/>
  <c r="C1023" i="14"/>
  <c r="P1022" i="14"/>
  <c r="L1022" i="14"/>
  <c r="K1022" i="14"/>
  <c r="C1022" i="14"/>
  <c r="P1021" i="14"/>
  <c r="L1021" i="14"/>
  <c r="K1021" i="14"/>
  <c r="C1021" i="14"/>
  <c r="P1020" i="14"/>
  <c r="L1020" i="14"/>
  <c r="K1020" i="14"/>
  <c r="C1020" i="14"/>
  <c r="P1019" i="14"/>
  <c r="L1019" i="14"/>
  <c r="K1019" i="14"/>
  <c r="C1019" i="14"/>
  <c r="P1018" i="14"/>
  <c r="L1018" i="14"/>
  <c r="K1018" i="14"/>
  <c r="C1018" i="14"/>
  <c r="P1017" i="14"/>
  <c r="L1017" i="14"/>
  <c r="K1017" i="14"/>
  <c r="C1017" i="14"/>
  <c r="P1016" i="14"/>
  <c r="L1016" i="14"/>
  <c r="K1016" i="14"/>
  <c r="C1016" i="14"/>
  <c r="P1015" i="14"/>
  <c r="L1015" i="14"/>
  <c r="K1015" i="14"/>
  <c r="C1015" i="14"/>
  <c r="P1014" i="14"/>
  <c r="L1014" i="14"/>
  <c r="K1014" i="14"/>
  <c r="C1014" i="14"/>
  <c r="P1013" i="14"/>
  <c r="L1013" i="14"/>
  <c r="K1013" i="14"/>
  <c r="C1013" i="14"/>
  <c r="P1012" i="14"/>
  <c r="L1012" i="14"/>
  <c r="K1012" i="14"/>
  <c r="C1012" i="14"/>
  <c r="P1011" i="14"/>
  <c r="L1011" i="14"/>
  <c r="K1011" i="14"/>
  <c r="C1011" i="14"/>
  <c r="P1010" i="14"/>
  <c r="L1010" i="14"/>
  <c r="K1010" i="14"/>
  <c r="C1010" i="14"/>
  <c r="P1009" i="14"/>
  <c r="L1009" i="14"/>
  <c r="K1009" i="14"/>
  <c r="C1009" i="14"/>
  <c r="P1008" i="14"/>
  <c r="L1008" i="14"/>
  <c r="K1008" i="14"/>
  <c r="C1008" i="14"/>
  <c r="P1007" i="14"/>
  <c r="L1007" i="14"/>
  <c r="K1007" i="14"/>
  <c r="C1007" i="14"/>
  <c r="P1006" i="14"/>
  <c r="L1006" i="14"/>
  <c r="K1006" i="14"/>
  <c r="C1006" i="14"/>
  <c r="P1005" i="14"/>
  <c r="L1005" i="14"/>
  <c r="K1005" i="14"/>
  <c r="C1005" i="14"/>
  <c r="P1004" i="14"/>
  <c r="L1004" i="14"/>
  <c r="K1004" i="14"/>
  <c r="C1004" i="14"/>
  <c r="P1003" i="14"/>
  <c r="L1003" i="14"/>
  <c r="K1003" i="14"/>
  <c r="C1003" i="14"/>
  <c r="P1002" i="14"/>
  <c r="L1002" i="14"/>
  <c r="K1002" i="14"/>
  <c r="C1002" i="14"/>
  <c r="P1001" i="14"/>
  <c r="L1001" i="14"/>
  <c r="K1001" i="14"/>
  <c r="C1001" i="14"/>
  <c r="P1000" i="14"/>
  <c r="L1000" i="14"/>
  <c r="K1000" i="14"/>
  <c r="C1000" i="14"/>
  <c r="P999" i="14"/>
  <c r="L999" i="14"/>
  <c r="K999" i="14"/>
  <c r="C999" i="14"/>
  <c r="P998" i="14"/>
  <c r="L998" i="14"/>
  <c r="K998" i="14"/>
  <c r="C998" i="14"/>
  <c r="P997" i="14"/>
  <c r="L997" i="14"/>
  <c r="K997" i="14"/>
  <c r="C997" i="14"/>
  <c r="P996" i="14"/>
  <c r="L996" i="14"/>
  <c r="K996" i="14"/>
  <c r="C996" i="14"/>
  <c r="P995" i="14"/>
  <c r="L995" i="14"/>
  <c r="K995" i="14"/>
  <c r="C995" i="14"/>
  <c r="P994" i="14"/>
  <c r="L994" i="14"/>
  <c r="K994" i="14"/>
  <c r="C994" i="14"/>
  <c r="P993" i="14"/>
  <c r="L993" i="14"/>
  <c r="K993" i="14"/>
  <c r="C993" i="14"/>
  <c r="P992" i="14"/>
  <c r="L992" i="14"/>
  <c r="K992" i="14"/>
  <c r="C992" i="14"/>
  <c r="P991" i="14"/>
  <c r="L991" i="14"/>
  <c r="K991" i="14"/>
  <c r="C991" i="14"/>
  <c r="P990" i="14"/>
  <c r="L990" i="14"/>
  <c r="K990" i="14"/>
  <c r="C990" i="14"/>
  <c r="P989" i="14"/>
  <c r="L989" i="14"/>
  <c r="K989" i="14"/>
  <c r="C989" i="14"/>
  <c r="P988" i="14"/>
  <c r="L988" i="14"/>
  <c r="K988" i="14"/>
  <c r="C988" i="14"/>
  <c r="P987" i="14"/>
  <c r="L987" i="14"/>
  <c r="K987" i="14"/>
  <c r="C987" i="14"/>
  <c r="P986" i="14"/>
  <c r="L986" i="14"/>
  <c r="K986" i="14"/>
  <c r="C986" i="14"/>
  <c r="P985" i="14"/>
  <c r="L985" i="14"/>
  <c r="K985" i="14"/>
  <c r="C985" i="14"/>
  <c r="P984" i="14"/>
  <c r="L984" i="14"/>
  <c r="K984" i="14"/>
  <c r="C984" i="14"/>
  <c r="P983" i="14"/>
  <c r="L983" i="14"/>
  <c r="K983" i="14"/>
  <c r="C983" i="14"/>
  <c r="P982" i="14"/>
  <c r="L982" i="14"/>
  <c r="K982" i="14"/>
  <c r="C982" i="14"/>
  <c r="P981" i="14"/>
  <c r="L981" i="14"/>
  <c r="K981" i="14"/>
  <c r="C981" i="14"/>
  <c r="P980" i="14"/>
  <c r="L980" i="14"/>
  <c r="K980" i="14"/>
  <c r="C980" i="14"/>
  <c r="P979" i="14"/>
  <c r="L979" i="14"/>
  <c r="K979" i="14"/>
  <c r="C979" i="14"/>
  <c r="P978" i="14"/>
  <c r="L978" i="14"/>
  <c r="K978" i="14"/>
  <c r="C978" i="14"/>
  <c r="P977" i="14"/>
  <c r="L977" i="14"/>
  <c r="K977" i="14"/>
  <c r="C977" i="14"/>
  <c r="P976" i="14"/>
  <c r="L976" i="14"/>
  <c r="K976" i="14"/>
  <c r="C976" i="14"/>
  <c r="P975" i="14"/>
  <c r="L975" i="14"/>
  <c r="K975" i="14"/>
  <c r="C975" i="14"/>
  <c r="P974" i="14"/>
  <c r="L974" i="14"/>
  <c r="K974" i="14"/>
  <c r="C974" i="14"/>
  <c r="P973" i="14"/>
  <c r="L973" i="14"/>
  <c r="K973" i="14"/>
  <c r="C973" i="14"/>
  <c r="P972" i="14"/>
  <c r="L972" i="14"/>
  <c r="K972" i="14"/>
  <c r="C972" i="14"/>
  <c r="P971" i="14"/>
  <c r="L971" i="14"/>
  <c r="K971" i="14"/>
  <c r="C971" i="14"/>
  <c r="P970" i="14"/>
  <c r="L970" i="14"/>
  <c r="K970" i="14"/>
  <c r="C970" i="14"/>
  <c r="P969" i="14"/>
  <c r="L969" i="14"/>
  <c r="K969" i="14"/>
  <c r="C969" i="14"/>
  <c r="P968" i="14"/>
  <c r="L968" i="14"/>
  <c r="K968" i="14"/>
  <c r="C968" i="14"/>
  <c r="P967" i="14"/>
  <c r="L967" i="14"/>
  <c r="K967" i="14"/>
  <c r="C967" i="14"/>
  <c r="P966" i="14"/>
  <c r="L966" i="14"/>
  <c r="K966" i="14"/>
  <c r="C966" i="14"/>
  <c r="P965" i="14"/>
  <c r="L965" i="14"/>
  <c r="K965" i="14"/>
  <c r="C965" i="14"/>
  <c r="P964" i="14"/>
  <c r="L964" i="14"/>
  <c r="K964" i="14"/>
  <c r="C964" i="14"/>
  <c r="P963" i="14"/>
  <c r="L963" i="14"/>
  <c r="K963" i="14"/>
  <c r="C963" i="14"/>
  <c r="P962" i="14"/>
  <c r="L962" i="14"/>
  <c r="K962" i="14"/>
  <c r="C962" i="14"/>
  <c r="P961" i="14"/>
  <c r="L961" i="14"/>
  <c r="K961" i="14"/>
  <c r="C961" i="14"/>
  <c r="P960" i="14"/>
  <c r="L960" i="14"/>
  <c r="K960" i="14"/>
  <c r="C960" i="14"/>
  <c r="P959" i="14"/>
  <c r="L959" i="14"/>
  <c r="K959" i="14"/>
  <c r="C959" i="14"/>
  <c r="P958" i="14"/>
  <c r="L958" i="14"/>
  <c r="K958" i="14"/>
  <c r="C958" i="14"/>
  <c r="P957" i="14"/>
  <c r="L957" i="14"/>
  <c r="K957" i="14"/>
  <c r="C957" i="14"/>
  <c r="P956" i="14"/>
  <c r="L956" i="14"/>
  <c r="K956" i="14"/>
  <c r="C956" i="14"/>
  <c r="P955" i="14"/>
  <c r="L955" i="14"/>
  <c r="K955" i="14"/>
  <c r="C955" i="14"/>
  <c r="P954" i="14"/>
  <c r="L954" i="14"/>
  <c r="K954" i="14"/>
  <c r="C954" i="14"/>
  <c r="P953" i="14"/>
  <c r="L953" i="14"/>
  <c r="K953" i="14"/>
  <c r="C953" i="14"/>
  <c r="P952" i="14"/>
  <c r="L952" i="14"/>
  <c r="K952" i="14"/>
  <c r="C952" i="14"/>
  <c r="P951" i="14"/>
  <c r="L951" i="14"/>
  <c r="K951" i="14"/>
  <c r="C951" i="14"/>
  <c r="P950" i="14"/>
  <c r="L950" i="14"/>
  <c r="K950" i="14"/>
  <c r="C950" i="14"/>
  <c r="P949" i="14"/>
  <c r="L949" i="14"/>
  <c r="K949" i="14"/>
  <c r="C949" i="14"/>
  <c r="P948" i="14"/>
  <c r="L948" i="14"/>
  <c r="K948" i="14"/>
  <c r="C948" i="14"/>
  <c r="P947" i="14"/>
  <c r="L947" i="14"/>
  <c r="K947" i="14"/>
  <c r="C947" i="14"/>
  <c r="P946" i="14"/>
  <c r="L946" i="14"/>
  <c r="K946" i="14"/>
  <c r="C946" i="14"/>
  <c r="P945" i="14"/>
  <c r="L945" i="14"/>
  <c r="K945" i="14"/>
  <c r="C945" i="14"/>
  <c r="P944" i="14"/>
  <c r="L944" i="14"/>
  <c r="K944" i="14"/>
  <c r="C944" i="14"/>
  <c r="P943" i="14"/>
  <c r="L943" i="14"/>
  <c r="K943" i="14"/>
  <c r="C943" i="14"/>
  <c r="P942" i="14"/>
  <c r="L942" i="14"/>
  <c r="K942" i="14"/>
  <c r="C942" i="14"/>
  <c r="P941" i="14"/>
  <c r="L941" i="14"/>
  <c r="K941" i="14"/>
  <c r="C941" i="14"/>
  <c r="P940" i="14"/>
  <c r="L940" i="14"/>
  <c r="K940" i="14"/>
  <c r="C940" i="14"/>
  <c r="P939" i="14"/>
  <c r="L939" i="14"/>
  <c r="K939" i="14"/>
  <c r="C939" i="14"/>
  <c r="P938" i="14"/>
  <c r="L938" i="14"/>
  <c r="K938" i="14"/>
  <c r="C938" i="14"/>
  <c r="P937" i="14"/>
  <c r="L937" i="14"/>
  <c r="K937" i="14"/>
  <c r="C937" i="14"/>
  <c r="P936" i="14"/>
  <c r="L936" i="14"/>
  <c r="K936" i="14"/>
  <c r="C936" i="14"/>
  <c r="P935" i="14"/>
  <c r="L935" i="14"/>
  <c r="K935" i="14"/>
  <c r="C935" i="14"/>
  <c r="P934" i="14"/>
  <c r="L934" i="14"/>
  <c r="K934" i="14"/>
  <c r="C934" i="14"/>
  <c r="P933" i="14"/>
  <c r="L933" i="14"/>
  <c r="K933" i="14"/>
  <c r="C933" i="14"/>
  <c r="P932" i="14"/>
  <c r="L932" i="14"/>
  <c r="K932" i="14"/>
  <c r="C932" i="14"/>
  <c r="P931" i="14"/>
  <c r="L931" i="14"/>
  <c r="K931" i="14"/>
  <c r="C931" i="14"/>
  <c r="P930" i="14"/>
  <c r="L930" i="14"/>
  <c r="K930" i="14"/>
  <c r="C930" i="14"/>
  <c r="P929" i="14"/>
  <c r="L929" i="14"/>
  <c r="K929" i="14"/>
  <c r="C929" i="14"/>
  <c r="P928" i="14"/>
  <c r="L928" i="14"/>
  <c r="K928" i="14"/>
  <c r="C928" i="14"/>
  <c r="P927" i="14"/>
  <c r="L927" i="14"/>
  <c r="K927" i="14"/>
  <c r="C927" i="14"/>
  <c r="P926" i="14"/>
  <c r="L926" i="14"/>
  <c r="K926" i="14"/>
  <c r="C926" i="14"/>
  <c r="P925" i="14"/>
  <c r="L925" i="14"/>
  <c r="K925" i="14"/>
  <c r="C925" i="14"/>
  <c r="P924" i="14"/>
  <c r="L924" i="14"/>
  <c r="K924" i="14"/>
  <c r="C924" i="14"/>
  <c r="P923" i="14"/>
  <c r="L923" i="14"/>
  <c r="K923" i="14"/>
  <c r="C923" i="14"/>
  <c r="P922" i="14"/>
  <c r="L922" i="14"/>
  <c r="K922" i="14"/>
  <c r="C922" i="14"/>
  <c r="P921" i="14"/>
  <c r="L921" i="14"/>
  <c r="K921" i="14"/>
  <c r="C921" i="14"/>
  <c r="P920" i="14"/>
  <c r="L920" i="14"/>
  <c r="K920" i="14"/>
  <c r="C920" i="14"/>
  <c r="P919" i="14"/>
  <c r="L919" i="14"/>
  <c r="K919" i="14"/>
  <c r="C919" i="14"/>
  <c r="P918" i="14"/>
  <c r="L918" i="14"/>
  <c r="K918" i="14"/>
  <c r="C918" i="14"/>
  <c r="P917" i="14"/>
  <c r="L917" i="14"/>
  <c r="K917" i="14"/>
  <c r="C917" i="14"/>
  <c r="P916" i="14"/>
  <c r="L916" i="14"/>
  <c r="K916" i="14"/>
  <c r="C916" i="14"/>
  <c r="P915" i="14"/>
  <c r="L915" i="14"/>
  <c r="K915" i="14"/>
  <c r="C915" i="14"/>
  <c r="P914" i="14"/>
  <c r="L914" i="14"/>
  <c r="K914" i="14"/>
  <c r="C914" i="14"/>
  <c r="P913" i="14"/>
  <c r="L913" i="14"/>
  <c r="K913" i="14"/>
  <c r="C913" i="14"/>
  <c r="P912" i="14"/>
  <c r="L912" i="14"/>
  <c r="K912" i="14"/>
  <c r="C912" i="14"/>
  <c r="P911" i="14"/>
  <c r="L911" i="14"/>
  <c r="K911" i="14"/>
  <c r="C911" i="14"/>
  <c r="P910" i="14"/>
  <c r="L910" i="14"/>
  <c r="K910" i="14"/>
  <c r="C910" i="14"/>
  <c r="P909" i="14"/>
  <c r="L909" i="14"/>
  <c r="K909" i="14"/>
  <c r="C909" i="14"/>
  <c r="P908" i="14"/>
  <c r="L908" i="14"/>
  <c r="K908" i="14"/>
  <c r="C908" i="14"/>
  <c r="P907" i="14"/>
  <c r="L907" i="14"/>
  <c r="K907" i="14"/>
  <c r="C907" i="14"/>
  <c r="P906" i="14"/>
  <c r="L906" i="14"/>
  <c r="K906" i="14"/>
  <c r="C906" i="14"/>
  <c r="P905" i="14"/>
  <c r="L905" i="14"/>
  <c r="K905" i="14"/>
  <c r="C905" i="14"/>
  <c r="P904" i="14"/>
  <c r="L904" i="14"/>
  <c r="K904" i="14"/>
  <c r="C904" i="14"/>
  <c r="P903" i="14"/>
  <c r="L903" i="14"/>
  <c r="K903" i="14"/>
  <c r="C903" i="14"/>
  <c r="P902" i="14"/>
  <c r="L902" i="14"/>
  <c r="K902" i="14"/>
  <c r="C902" i="14"/>
  <c r="P901" i="14"/>
  <c r="L901" i="14"/>
  <c r="K901" i="14"/>
  <c r="C901" i="14"/>
  <c r="P900" i="14"/>
  <c r="L900" i="14"/>
  <c r="K900" i="14"/>
  <c r="C900" i="14"/>
  <c r="P899" i="14"/>
  <c r="L899" i="14"/>
  <c r="K899" i="14"/>
  <c r="C899" i="14"/>
  <c r="P898" i="14"/>
  <c r="L898" i="14"/>
  <c r="K898" i="14"/>
  <c r="C898" i="14"/>
  <c r="P897" i="14"/>
  <c r="L897" i="14"/>
  <c r="K897" i="14"/>
  <c r="C897" i="14"/>
  <c r="P896" i="14"/>
  <c r="L896" i="14"/>
  <c r="K896" i="14"/>
  <c r="C896" i="14"/>
  <c r="P895" i="14"/>
  <c r="L895" i="14"/>
  <c r="K895" i="14"/>
  <c r="C895" i="14"/>
  <c r="P894" i="14"/>
  <c r="L894" i="14"/>
  <c r="K894" i="14"/>
  <c r="C894" i="14"/>
  <c r="P893" i="14"/>
  <c r="L893" i="14"/>
  <c r="K893" i="14"/>
  <c r="C893" i="14"/>
  <c r="P892" i="14"/>
  <c r="L892" i="14"/>
  <c r="K892" i="14"/>
  <c r="C892" i="14"/>
  <c r="P891" i="14"/>
  <c r="L891" i="14"/>
  <c r="K891" i="14"/>
  <c r="C891" i="14"/>
  <c r="P890" i="14"/>
  <c r="L890" i="14"/>
  <c r="K890" i="14"/>
  <c r="C890" i="14"/>
  <c r="P889" i="14"/>
  <c r="L889" i="14"/>
  <c r="K889" i="14"/>
  <c r="C889" i="14"/>
  <c r="P888" i="14"/>
  <c r="L888" i="14"/>
  <c r="K888" i="14"/>
  <c r="C888" i="14"/>
  <c r="P887" i="14"/>
  <c r="L887" i="14"/>
  <c r="K887" i="14"/>
  <c r="C887" i="14"/>
  <c r="P886" i="14"/>
  <c r="L886" i="14"/>
  <c r="K886" i="14"/>
  <c r="C886" i="14"/>
  <c r="P885" i="14"/>
  <c r="L885" i="14"/>
  <c r="K885" i="14"/>
  <c r="C885" i="14"/>
  <c r="P884" i="14"/>
  <c r="L884" i="14"/>
  <c r="K884" i="14"/>
  <c r="C884" i="14"/>
  <c r="P883" i="14"/>
  <c r="L883" i="14"/>
  <c r="K883" i="14"/>
  <c r="C883" i="14"/>
  <c r="P882" i="14"/>
  <c r="L882" i="14"/>
  <c r="K882" i="14"/>
  <c r="C882" i="14"/>
  <c r="P881" i="14"/>
  <c r="L881" i="14"/>
  <c r="K881" i="14"/>
  <c r="C881" i="14"/>
  <c r="P880" i="14"/>
  <c r="L880" i="14"/>
  <c r="K880" i="14"/>
  <c r="C880" i="14"/>
  <c r="P879" i="14"/>
  <c r="L879" i="14"/>
  <c r="K879" i="14"/>
  <c r="C879" i="14"/>
  <c r="P878" i="14"/>
  <c r="L878" i="14"/>
  <c r="K878" i="14"/>
  <c r="C878" i="14"/>
  <c r="P877" i="14"/>
  <c r="L877" i="14"/>
  <c r="K877" i="14"/>
  <c r="C877" i="14"/>
  <c r="P876" i="14"/>
  <c r="L876" i="14"/>
  <c r="K876" i="14"/>
  <c r="C876" i="14"/>
  <c r="P875" i="14"/>
  <c r="L875" i="14"/>
  <c r="K875" i="14"/>
  <c r="C875" i="14"/>
  <c r="P874" i="14"/>
  <c r="L874" i="14"/>
  <c r="K874" i="14"/>
  <c r="C874" i="14"/>
  <c r="P873" i="14"/>
  <c r="L873" i="14"/>
  <c r="K873" i="14"/>
  <c r="C873" i="14"/>
  <c r="P872" i="14"/>
  <c r="L872" i="14"/>
  <c r="K872" i="14"/>
  <c r="C872" i="14"/>
  <c r="P871" i="14"/>
  <c r="L871" i="14"/>
  <c r="K871" i="14"/>
  <c r="C871" i="14"/>
  <c r="P870" i="14"/>
  <c r="L870" i="14"/>
  <c r="K870" i="14"/>
  <c r="C870" i="14"/>
  <c r="P869" i="14"/>
  <c r="L869" i="14"/>
  <c r="K869" i="14"/>
  <c r="C869" i="14"/>
  <c r="P868" i="14"/>
  <c r="L868" i="14"/>
  <c r="K868" i="14"/>
  <c r="C868" i="14"/>
  <c r="P867" i="14"/>
  <c r="L867" i="14"/>
  <c r="K867" i="14"/>
  <c r="C867" i="14"/>
  <c r="P866" i="14"/>
  <c r="L866" i="14"/>
  <c r="K866" i="14"/>
  <c r="C866" i="14"/>
  <c r="P865" i="14"/>
  <c r="L865" i="14"/>
  <c r="K865" i="14"/>
  <c r="C865" i="14"/>
  <c r="P864" i="14"/>
  <c r="L864" i="14"/>
  <c r="K864" i="14"/>
  <c r="C864" i="14"/>
  <c r="P863" i="14"/>
  <c r="L863" i="14"/>
  <c r="K863" i="14"/>
  <c r="C863" i="14"/>
  <c r="P862" i="14"/>
  <c r="L862" i="14"/>
  <c r="K862" i="14"/>
  <c r="C862" i="14"/>
  <c r="P861" i="14"/>
  <c r="L861" i="14"/>
  <c r="K861" i="14"/>
  <c r="C861" i="14"/>
  <c r="P860" i="14"/>
  <c r="L860" i="14"/>
  <c r="K860" i="14"/>
  <c r="C860" i="14"/>
  <c r="P859" i="14"/>
  <c r="L859" i="14"/>
  <c r="K859" i="14"/>
  <c r="C859" i="14"/>
  <c r="P858" i="14"/>
  <c r="L858" i="14"/>
  <c r="K858" i="14"/>
  <c r="C858" i="14"/>
  <c r="P857" i="14"/>
  <c r="L857" i="14"/>
  <c r="K857" i="14"/>
  <c r="C857" i="14"/>
  <c r="P856" i="14"/>
  <c r="L856" i="14"/>
  <c r="K856" i="14"/>
  <c r="C856" i="14"/>
  <c r="P855" i="14"/>
  <c r="L855" i="14"/>
  <c r="K855" i="14"/>
  <c r="C855" i="14"/>
  <c r="P854" i="14"/>
  <c r="L854" i="14"/>
  <c r="K854" i="14"/>
  <c r="C854" i="14"/>
  <c r="P853" i="14"/>
  <c r="L853" i="14"/>
  <c r="K853" i="14"/>
  <c r="C853" i="14"/>
  <c r="P852" i="14"/>
  <c r="L852" i="14"/>
  <c r="K852" i="14"/>
  <c r="C852" i="14"/>
  <c r="P851" i="14"/>
  <c r="L851" i="14"/>
  <c r="K851" i="14"/>
  <c r="C851" i="14"/>
  <c r="P850" i="14"/>
  <c r="L850" i="14"/>
  <c r="K850" i="14"/>
  <c r="C850" i="14"/>
  <c r="P849" i="14"/>
  <c r="L849" i="14"/>
  <c r="K849" i="14"/>
  <c r="C849" i="14"/>
  <c r="P848" i="14"/>
  <c r="L848" i="14"/>
  <c r="K848" i="14"/>
  <c r="C848" i="14"/>
  <c r="P847" i="14"/>
  <c r="L847" i="14"/>
  <c r="K847" i="14"/>
  <c r="C847" i="14"/>
  <c r="P846" i="14"/>
  <c r="L846" i="14"/>
  <c r="K846" i="14"/>
  <c r="C846" i="14"/>
  <c r="P845" i="14"/>
  <c r="L845" i="14"/>
  <c r="K845" i="14"/>
  <c r="C845" i="14"/>
  <c r="P844" i="14"/>
  <c r="L844" i="14"/>
  <c r="K844" i="14"/>
  <c r="C844" i="14"/>
  <c r="P843" i="14"/>
  <c r="L843" i="14"/>
  <c r="K843" i="14"/>
  <c r="C843" i="14"/>
  <c r="P842" i="14"/>
  <c r="L842" i="14"/>
  <c r="K842" i="14"/>
  <c r="C842" i="14"/>
  <c r="P841" i="14"/>
  <c r="L841" i="14"/>
  <c r="K841" i="14"/>
  <c r="C841" i="14"/>
  <c r="P840" i="14"/>
  <c r="L840" i="14"/>
  <c r="K840" i="14"/>
  <c r="C840" i="14"/>
  <c r="P839" i="14"/>
  <c r="L839" i="14"/>
  <c r="K839" i="14"/>
  <c r="C839" i="14"/>
  <c r="P838" i="14"/>
  <c r="L838" i="14"/>
  <c r="K838" i="14"/>
  <c r="C838" i="14"/>
  <c r="P837" i="14"/>
  <c r="L837" i="14"/>
  <c r="K837" i="14"/>
  <c r="C837" i="14"/>
  <c r="P836" i="14"/>
  <c r="L836" i="14"/>
  <c r="K836" i="14"/>
  <c r="C836" i="14"/>
  <c r="P835" i="14"/>
  <c r="L835" i="14"/>
  <c r="K835" i="14"/>
  <c r="C835" i="14"/>
  <c r="P834" i="14"/>
  <c r="L834" i="14"/>
  <c r="K834" i="14"/>
  <c r="C834" i="14"/>
  <c r="P833" i="14"/>
  <c r="L833" i="14"/>
  <c r="K833" i="14"/>
  <c r="C833" i="14"/>
  <c r="P832" i="14"/>
  <c r="L832" i="14"/>
  <c r="K832" i="14"/>
  <c r="C832" i="14"/>
  <c r="P831" i="14"/>
  <c r="L831" i="14"/>
  <c r="K831" i="14"/>
  <c r="C831" i="14"/>
  <c r="P830" i="14"/>
  <c r="L830" i="14"/>
  <c r="K830" i="14"/>
  <c r="C830" i="14"/>
  <c r="P829" i="14"/>
  <c r="L829" i="14"/>
  <c r="K829" i="14"/>
  <c r="C829" i="14"/>
  <c r="P828" i="14"/>
  <c r="L828" i="14"/>
  <c r="K828" i="14"/>
  <c r="C828" i="14"/>
  <c r="P827" i="14"/>
  <c r="L827" i="14"/>
  <c r="K827" i="14"/>
  <c r="C827" i="14"/>
  <c r="P826" i="14"/>
  <c r="L826" i="14"/>
  <c r="K826" i="14"/>
  <c r="C826" i="14"/>
  <c r="P825" i="14"/>
  <c r="L825" i="14"/>
  <c r="K825" i="14"/>
  <c r="C825" i="14"/>
  <c r="P824" i="14"/>
  <c r="L824" i="14"/>
  <c r="K824" i="14"/>
  <c r="C824" i="14"/>
  <c r="P823" i="14"/>
  <c r="L823" i="14"/>
  <c r="K823" i="14"/>
  <c r="C823" i="14"/>
  <c r="P822" i="14"/>
  <c r="L822" i="14"/>
  <c r="K822" i="14"/>
  <c r="C822" i="14"/>
  <c r="P821" i="14"/>
  <c r="L821" i="14"/>
  <c r="K821" i="14"/>
  <c r="C821" i="14"/>
  <c r="P820" i="14"/>
  <c r="L820" i="14"/>
  <c r="K820" i="14"/>
  <c r="C820" i="14"/>
  <c r="P819" i="14"/>
  <c r="L819" i="14"/>
  <c r="K819" i="14"/>
  <c r="C819" i="14"/>
  <c r="P818" i="14"/>
  <c r="L818" i="14"/>
  <c r="K818" i="14"/>
  <c r="C818" i="14"/>
  <c r="P817" i="14"/>
  <c r="L817" i="14"/>
  <c r="K817" i="14"/>
  <c r="C817" i="14"/>
  <c r="P816" i="14"/>
  <c r="L816" i="14"/>
  <c r="K816" i="14"/>
  <c r="C816" i="14"/>
  <c r="P815" i="14"/>
  <c r="L815" i="14"/>
  <c r="K815" i="14"/>
  <c r="C815" i="14"/>
  <c r="P814" i="14"/>
  <c r="L814" i="14"/>
  <c r="K814" i="14"/>
  <c r="C814" i="14"/>
  <c r="P813" i="14"/>
  <c r="L813" i="14"/>
  <c r="K813" i="14"/>
  <c r="C813" i="14"/>
  <c r="P812" i="14"/>
  <c r="L812" i="14"/>
  <c r="K812" i="14"/>
  <c r="C812" i="14"/>
  <c r="P811" i="14"/>
  <c r="L811" i="14"/>
  <c r="K811" i="14"/>
  <c r="C811" i="14"/>
  <c r="P810" i="14"/>
  <c r="L810" i="14"/>
  <c r="K810" i="14"/>
  <c r="C810" i="14"/>
  <c r="P809" i="14"/>
  <c r="L809" i="14"/>
  <c r="K809" i="14"/>
  <c r="C809" i="14"/>
  <c r="P808" i="14"/>
  <c r="L808" i="14"/>
  <c r="K808" i="14"/>
  <c r="C808" i="14"/>
  <c r="P807" i="14"/>
  <c r="L807" i="14"/>
  <c r="K807" i="14"/>
  <c r="C807" i="14"/>
  <c r="P806" i="14"/>
  <c r="L806" i="14"/>
  <c r="K806" i="14"/>
  <c r="C806" i="14"/>
  <c r="P805" i="14"/>
  <c r="L805" i="14"/>
  <c r="K805" i="14"/>
  <c r="C805" i="14"/>
  <c r="P804" i="14"/>
  <c r="L804" i="14"/>
  <c r="K804" i="14"/>
  <c r="C804" i="14"/>
  <c r="P803" i="14"/>
  <c r="L803" i="14"/>
  <c r="K803" i="14"/>
  <c r="C803" i="14"/>
  <c r="P802" i="14"/>
  <c r="L802" i="14"/>
  <c r="K802" i="14"/>
  <c r="C802" i="14"/>
  <c r="P801" i="14"/>
  <c r="L801" i="14"/>
  <c r="K801" i="14"/>
  <c r="C801" i="14"/>
  <c r="P800" i="14"/>
  <c r="L800" i="14"/>
  <c r="K800" i="14"/>
  <c r="C800" i="14"/>
  <c r="P799" i="14"/>
  <c r="L799" i="14"/>
  <c r="K799" i="14"/>
  <c r="C799" i="14"/>
  <c r="P798" i="14"/>
  <c r="L798" i="14"/>
  <c r="K798" i="14"/>
  <c r="C798" i="14"/>
  <c r="P797" i="14"/>
  <c r="L797" i="14"/>
  <c r="K797" i="14"/>
  <c r="C797" i="14"/>
  <c r="P796" i="14"/>
  <c r="L796" i="14"/>
  <c r="K796" i="14"/>
  <c r="C796" i="14"/>
  <c r="P795" i="14"/>
  <c r="L795" i="14"/>
  <c r="K795" i="14"/>
  <c r="C795" i="14"/>
  <c r="P794" i="14"/>
  <c r="L794" i="14"/>
  <c r="K794" i="14"/>
  <c r="C794" i="14"/>
  <c r="P793" i="14"/>
  <c r="L793" i="14"/>
  <c r="K793" i="14"/>
  <c r="C793" i="14"/>
  <c r="P792" i="14"/>
  <c r="L792" i="14"/>
  <c r="K792" i="14"/>
  <c r="C792" i="14"/>
  <c r="P791" i="14"/>
  <c r="L791" i="14"/>
  <c r="K791" i="14"/>
  <c r="C791" i="14"/>
  <c r="P790" i="14"/>
  <c r="L790" i="14"/>
  <c r="K790" i="14"/>
  <c r="C790" i="14"/>
  <c r="P789" i="14"/>
  <c r="L789" i="14"/>
  <c r="K789" i="14"/>
  <c r="C789" i="14"/>
  <c r="P788" i="14"/>
  <c r="L788" i="14"/>
  <c r="K788" i="14"/>
  <c r="C788" i="14"/>
  <c r="P787" i="14"/>
  <c r="L787" i="14"/>
  <c r="K787" i="14"/>
  <c r="C787" i="14"/>
  <c r="P786" i="14"/>
  <c r="L786" i="14"/>
  <c r="K786" i="14"/>
  <c r="C786" i="14"/>
  <c r="P785" i="14"/>
  <c r="L785" i="14"/>
  <c r="K785" i="14"/>
  <c r="C785" i="14"/>
  <c r="P784" i="14"/>
  <c r="L784" i="14"/>
  <c r="K784" i="14"/>
  <c r="C784" i="14"/>
  <c r="P783" i="14"/>
  <c r="L783" i="14"/>
  <c r="K783" i="14"/>
  <c r="C783" i="14"/>
  <c r="P782" i="14"/>
  <c r="L782" i="14"/>
  <c r="K782" i="14"/>
  <c r="C782" i="14"/>
  <c r="P781" i="14"/>
  <c r="L781" i="14"/>
  <c r="K781" i="14"/>
  <c r="C781" i="14"/>
  <c r="P780" i="14"/>
  <c r="L780" i="14"/>
  <c r="K780" i="14"/>
  <c r="C780" i="14"/>
  <c r="P779" i="14"/>
  <c r="L779" i="14"/>
  <c r="K779" i="14"/>
  <c r="C779" i="14"/>
  <c r="P778" i="14"/>
  <c r="L778" i="14"/>
  <c r="K778" i="14"/>
  <c r="C778" i="14"/>
  <c r="P777" i="14"/>
  <c r="L777" i="14"/>
  <c r="K777" i="14"/>
  <c r="C777" i="14"/>
  <c r="P776" i="14"/>
  <c r="L776" i="14"/>
  <c r="K776" i="14"/>
  <c r="C776" i="14"/>
  <c r="P775" i="14"/>
  <c r="L775" i="14"/>
  <c r="K775" i="14"/>
  <c r="C775" i="14"/>
  <c r="P774" i="14"/>
  <c r="L774" i="14"/>
  <c r="K774" i="14"/>
  <c r="C774" i="14"/>
  <c r="P773" i="14"/>
  <c r="L773" i="14"/>
  <c r="K773" i="14"/>
  <c r="C773" i="14"/>
  <c r="P772" i="14"/>
  <c r="L772" i="14"/>
  <c r="K772" i="14"/>
  <c r="C772" i="14"/>
  <c r="P771" i="14"/>
  <c r="L771" i="14"/>
  <c r="K771" i="14"/>
  <c r="C771" i="14"/>
  <c r="P770" i="14"/>
  <c r="L770" i="14"/>
  <c r="K770" i="14"/>
  <c r="C770" i="14"/>
  <c r="P769" i="14"/>
  <c r="L769" i="14"/>
  <c r="K769" i="14"/>
  <c r="C769" i="14"/>
  <c r="P768" i="14"/>
  <c r="L768" i="14"/>
  <c r="K768" i="14"/>
  <c r="C768" i="14"/>
  <c r="P767" i="14"/>
  <c r="L767" i="14"/>
  <c r="K767" i="14"/>
  <c r="C767" i="14"/>
  <c r="P766" i="14"/>
  <c r="L766" i="14"/>
  <c r="K766" i="14"/>
  <c r="C766" i="14"/>
  <c r="P765" i="14"/>
  <c r="L765" i="14"/>
  <c r="K765" i="14"/>
  <c r="C765" i="14"/>
  <c r="P764" i="14"/>
  <c r="L764" i="14"/>
  <c r="K764" i="14"/>
  <c r="C764" i="14"/>
  <c r="P763" i="14"/>
  <c r="L763" i="14"/>
  <c r="K763" i="14"/>
  <c r="C763" i="14"/>
  <c r="P762" i="14"/>
  <c r="L762" i="14"/>
  <c r="K762" i="14"/>
  <c r="C762" i="14"/>
  <c r="P761" i="14"/>
  <c r="L761" i="14"/>
  <c r="K761" i="14"/>
  <c r="C761" i="14"/>
  <c r="P760" i="14"/>
  <c r="L760" i="14"/>
  <c r="K760" i="14"/>
  <c r="C760" i="14"/>
  <c r="P759" i="14"/>
  <c r="L759" i="14"/>
  <c r="K759" i="14"/>
  <c r="C759" i="14"/>
  <c r="P758" i="14"/>
  <c r="L758" i="14"/>
  <c r="K758" i="14"/>
  <c r="C758" i="14"/>
  <c r="P757" i="14"/>
  <c r="L757" i="14"/>
  <c r="K757" i="14"/>
  <c r="C757" i="14"/>
  <c r="P756" i="14"/>
  <c r="L756" i="14"/>
  <c r="K756" i="14"/>
  <c r="C756" i="14"/>
  <c r="P755" i="14"/>
  <c r="L755" i="14"/>
  <c r="K755" i="14"/>
  <c r="C755" i="14"/>
  <c r="P754" i="14"/>
  <c r="L754" i="14"/>
  <c r="K754" i="14"/>
  <c r="C754" i="14"/>
  <c r="P753" i="14"/>
  <c r="L753" i="14"/>
  <c r="K753" i="14"/>
  <c r="C753" i="14"/>
  <c r="P752" i="14"/>
  <c r="L752" i="14"/>
  <c r="K752" i="14"/>
  <c r="C752" i="14"/>
  <c r="P751" i="14"/>
  <c r="L751" i="14"/>
  <c r="K751" i="14"/>
  <c r="C751" i="14"/>
  <c r="P750" i="14"/>
  <c r="L750" i="14"/>
  <c r="K750" i="14"/>
  <c r="C750" i="14"/>
  <c r="P749" i="14"/>
  <c r="L749" i="14"/>
  <c r="K749" i="14"/>
  <c r="C749" i="14"/>
  <c r="P748" i="14"/>
  <c r="L748" i="14"/>
  <c r="K748" i="14"/>
  <c r="C748" i="14"/>
  <c r="P747" i="14"/>
  <c r="L747" i="14"/>
  <c r="K747" i="14"/>
  <c r="C747" i="14"/>
  <c r="P746" i="14"/>
  <c r="L746" i="14"/>
  <c r="K746" i="14"/>
  <c r="C746" i="14"/>
  <c r="P745" i="14"/>
  <c r="L745" i="14"/>
  <c r="K745" i="14"/>
  <c r="C745" i="14"/>
  <c r="P744" i="14"/>
  <c r="L744" i="14"/>
  <c r="K744" i="14"/>
  <c r="C744" i="14"/>
  <c r="P743" i="14"/>
  <c r="L743" i="14"/>
  <c r="K743" i="14"/>
  <c r="C743" i="14"/>
  <c r="P742" i="14"/>
  <c r="L742" i="14"/>
  <c r="K742" i="14"/>
  <c r="C742" i="14"/>
  <c r="P741" i="14"/>
  <c r="L741" i="14"/>
  <c r="K741" i="14"/>
  <c r="C741" i="14"/>
  <c r="P740" i="14"/>
  <c r="L740" i="14"/>
  <c r="K740" i="14"/>
  <c r="C740" i="14"/>
  <c r="P739" i="14"/>
  <c r="L739" i="14"/>
  <c r="K739" i="14"/>
  <c r="C739" i="14"/>
  <c r="P738" i="14"/>
  <c r="L738" i="14"/>
  <c r="K738" i="14"/>
  <c r="C738" i="14"/>
  <c r="P737" i="14"/>
  <c r="L737" i="14"/>
  <c r="K737" i="14"/>
  <c r="C737" i="14"/>
  <c r="P736" i="14"/>
  <c r="L736" i="14"/>
  <c r="K736" i="14"/>
  <c r="C736" i="14"/>
  <c r="P735" i="14"/>
  <c r="L735" i="14"/>
  <c r="K735" i="14"/>
  <c r="C735" i="14"/>
  <c r="P734" i="14"/>
  <c r="L734" i="14"/>
  <c r="K734" i="14"/>
  <c r="C734" i="14"/>
  <c r="P733" i="14"/>
  <c r="L733" i="14"/>
  <c r="K733" i="14"/>
  <c r="C733" i="14"/>
  <c r="P732" i="14"/>
  <c r="L732" i="14"/>
  <c r="K732" i="14"/>
  <c r="C732" i="14"/>
  <c r="P731" i="14"/>
  <c r="L731" i="14"/>
  <c r="K731" i="14"/>
  <c r="C731" i="14"/>
  <c r="P730" i="14"/>
  <c r="L730" i="14"/>
  <c r="K730" i="14"/>
  <c r="C730" i="14"/>
  <c r="P729" i="14"/>
  <c r="L729" i="14"/>
  <c r="K729" i="14"/>
  <c r="C729" i="14"/>
  <c r="P728" i="14"/>
  <c r="L728" i="14"/>
  <c r="K728" i="14"/>
  <c r="C728" i="14"/>
  <c r="P727" i="14"/>
  <c r="L727" i="14"/>
  <c r="K727" i="14"/>
  <c r="C727" i="14"/>
  <c r="P726" i="14"/>
  <c r="L726" i="14"/>
  <c r="K726" i="14"/>
  <c r="C726" i="14"/>
  <c r="P725" i="14"/>
  <c r="L725" i="14"/>
  <c r="K725" i="14"/>
  <c r="C725" i="14"/>
  <c r="P724" i="14"/>
  <c r="L724" i="14"/>
  <c r="K724" i="14"/>
  <c r="C724" i="14"/>
  <c r="P723" i="14"/>
  <c r="L723" i="14"/>
  <c r="K723" i="14"/>
  <c r="C723" i="14"/>
  <c r="P722" i="14"/>
  <c r="L722" i="14"/>
  <c r="K722" i="14"/>
  <c r="C722" i="14"/>
  <c r="P721" i="14"/>
  <c r="L721" i="14"/>
  <c r="K721" i="14"/>
  <c r="C721" i="14"/>
  <c r="P720" i="14"/>
  <c r="L720" i="14"/>
  <c r="K720" i="14"/>
  <c r="C720" i="14"/>
  <c r="P719" i="14"/>
  <c r="L719" i="14"/>
  <c r="K719" i="14"/>
  <c r="C719" i="14"/>
  <c r="P718" i="14"/>
  <c r="L718" i="14"/>
  <c r="K718" i="14"/>
  <c r="C718" i="14"/>
  <c r="P717" i="14"/>
  <c r="L717" i="14"/>
  <c r="K717" i="14"/>
  <c r="C717" i="14"/>
  <c r="P716" i="14"/>
  <c r="L716" i="14"/>
  <c r="K716" i="14"/>
  <c r="C716" i="14"/>
  <c r="P715" i="14"/>
  <c r="L715" i="14"/>
  <c r="K715" i="14"/>
  <c r="C715" i="14"/>
  <c r="P714" i="14"/>
  <c r="L714" i="14"/>
  <c r="K714" i="14"/>
  <c r="C714" i="14"/>
  <c r="P713" i="14"/>
  <c r="L713" i="14"/>
  <c r="K713" i="14"/>
  <c r="C713" i="14"/>
  <c r="P712" i="14"/>
  <c r="L712" i="14"/>
  <c r="K712" i="14"/>
  <c r="C712" i="14"/>
  <c r="P711" i="14"/>
  <c r="L711" i="14"/>
  <c r="K711" i="14"/>
  <c r="C711" i="14"/>
  <c r="P710" i="14"/>
  <c r="L710" i="14"/>
  <c r="K710" i="14"/>
  <c r="C710" i="14"/>
  <c r="P709" i="14"/>
  <c r="L709" i="14"/>
  <c r="K709" i="14"/>
  <c r="C709" i="14"/>
  <c r="P708" i="14"/>
  <c r="L708" i="14"/>
  <c r="K708" i="14"/>
  <c r="C708" i="14"/>
  <c r="P707" i="14"/>
  <c r="L707" i="14"/>
  <c r="K707" i="14"/>
  <c r="C707" i="14"/>
  <c r="P706" i="14"/>
  <c r="L706" i="14"/>
  <c r="K706" i="14"/>
  <c r="C706" i="14"/>
  <c r="P705" i="14"/>
  <c r="L705" i="14"/>
  <c r="K705" i="14"/>
  <c r="C705" i="14"/>
  <c r="P704" i="14"/>
  <c r="L704" i="14"/>
  <c r="K704" i="14"/>
  <c r="C704" i="14"/>
  <c r="P703" i="14"/>
  <c r="L703" i="14"/>
  <c r="K703" i="14"/>
  <c r="C703" i="14"/>
  <c r="P702" i="14"/>
  <c r="L702" i="14"/>
  <c r="K702" i="14"/>
  <c r="C702" i="14"/>
  <c r="P701" i="14"/>
  <c r="L701" i="14"/>
  <c r="K701" i="14"/>
  <c r="C701" i="14"/>
  <c r="P700" i="14"/>
  <c r="L700" i="14"/>
  <c r="K700" i="14"/>
  <c r="C700" i="14"/>
  <c r="P699" i="14"/>
  <c r="L699" i="14"/>
  <c r="K699" i="14"/>
  <c r="C699" i="14"/>
  <c r="P698" i="14"/>
  <c r="L698" i="14"/>
  <c r="K698" i="14"/>
  <c r="C698" i="14"/>
  <c r="P697" i="14"/>
  <c r="L697" i="14"/>
  <c r="K697" i="14"/>
  <c r="C697" i="14"/>
  <c r="P696" i="14"/>
  <c r="L696" i="14"/>
  <c r="K696" i="14"/>
  <c r="C696" i="14"/>
  <c r="P695" i="14"/>
  <c r="L695" i="14"/>
  <c r="K695" i="14"/>
  <c r="C695" i="14"/>
  <c r="P694" i="14"/>
  <c r="L694" i="14"/>
  <c r="K694" i="14"/>
  <c r="C694" i="14"/>
  <c r="P693" i="14"/>
  <c r="L693" i="14"/>
  <c r="K693" i="14"/>
  <c r="C693" i="14"/>
  <c r="P692" i="14"/>
  <c r="L692" i="14"/>
  <c r="K692" i="14"/>
  <c r="C692" i="14"/>
  <c r="P691" i="14"/>
  <c r="L691" i="14"/>
  <c r="K691" i="14"/>
  <c r="C691" i="14"/>
  <c r="P690" i="14"/>
  <c r="L690" i="14"/>
  <c r="K690" i="14"/>
  <c r="C690" i="14"/>
  <c r="P689" i="14"/>
  <c r="L689" i="14"/>
  <c r="K689" i="14"/>
  <c r="C689" i="14"/>
  <c r="P688" i="14"/>
  <c r="L688" i="14"/>
  <c r="K688" i="14"/>
  <c r="C688" i="14"/>
  <c r="P687" i="14"/>
  <c r="L687" i="14"/>
  <c r="K687" i="14"/>
  <c r="C687" i="14"/>
  <c r="P686" i="14"/>
  <c r="L686" i="14"/>
  <c r="K686" i="14"/>
  <c r="C686" i="14"/>
  <c r="P685" i="14"/>
  <c r="L685" i="14"/>
  <c r="K685" i="14"/>
  <c r="C685" i="14"/>
  <c r="P684" i="14"/>
  <c r="L684" i="14"/>
  <c r="K684" i="14"/>
  <c r="C684" i="14"/>
  <c r="P683" i="14"/>
  <c r="L683" i="14"/>
  <c r="K683" i="14"/>
  <c r="C683" i="14"/>
  <c r="P682" i="14"/>
  <c r="L682" i="14"/>
  <c r="K682" i="14"/>
  <c r="C682" i="14"/>
  <c r="P681" i="14"/>
  <c r="L681" i="14"/>
  <c r="K681" i="14"/>
  <c r="C681" i="14"/>
  <c r="P680" i="14"/>
  <c r="L680" i="14"/>
  <c r="K680" i="14"/>
  <c r="C680" i="14"/>
  <c r="P679" i="14"/>
  <c r="L679" i="14"/>
  <c r="K679" i="14"/>
  <c r="C679" i="14"/>
  <c r="P678" i="14"/>
  <c r="L678" i="14"/>
  <c r="K678" i="14"/>
  <c r="C678" i="14"/>
  <c r="P677" i="14"/>
  <c r="L677" i="14"/>
  <c r="K677" i="14"/>
  <c r="C677" i="14"/>
  <c r="P676" i="14"/>
  <c r="L676" i="14"/>
  <c r="K676" i="14"/>
  <c r="C676" i="14"/>
  <c r="P675" i="14"/>
  <c r="L675" i="14"/>
  <c r="K675" i="14"/>
  <c r="C675" i="14"/>
  <c r="P674" i="14"/>
  <c r="L674" i="14"/>
  <c r="K674" i="14"/>
  <c r="C674" i="14"/>
  <c r="P673" i="14"/>
  <c r="L673" i="14"/>
  <c r="K673" i="14"/>
  <c r="C673" i="14"/>
  <c r="P672" i="14"/>
  <c r="L672" i="14"/>
  <c r="K672" i="14"/>
  <c r="C672" i="14"/>
  <c r="P671" i="14"/>
  <c r="L671" i="14"/>
  <c r="K671" i="14"/>
  <c r="C671" i="14"/>
  <c r="P670" i="14"/>
  <c r="L670" i="14"/>
  <c r="K670" i="14"/>
  <c r="C670" i="14"/>
  <c r="P669" i="14"/>
  <c r="L669" i="14"/>
  <c r="K669" i="14"/>
  <c r="C669" i="14"/>
  <c r="P668" i="14"/>
  <c r="L668" i="14"/>
  <c r="K668" i="14"/>
  <c r="C668" i="14"/>
  <c r="P667" i="14"/>
  <c r="L667" i="14"/>
  <c r="K667" i="14"/>
  <c r="C667" i="14"/>
  <c r="P666" i="14"/>
  <c r="L666" i="14"/>
  <c r="K666" i="14"/>
  <c r="C666" i="14"/>
  <c r="P665" i="14"/>
  <c r="L665" i="14"/>
  <c r="K665" i="14"/>
  <c r="C665" i="14"/>
  <c r="P664" i="14"/>
  <c r="L664" i="14"/>
  <c r="K664" i="14"/>
  <c r="C664" i="14"/>
  <c r="P663" i="14"/>
  <c r="L663" i="14"/>
  <c r="K663" i="14"/>
  <c r="C663" i="14"/>
  <c r="P662" i="14"/>
  <c r="L662" i="14"/>
  <c r="K662" i="14"/>
  <c r="C662" i="14"/>
  <c r="P661" i="14"/>
  <c r="L661" i="14"/>
  <c r="K661" i="14"/>
  <c r="C661" i="14"/>
  <c r="P660" i="14"/>
  <c r="L660" i="14"/>
  <c r="K660" i="14"/>
  <c r="C660" i="14"/>
  <c r="P659" i="14"/>
  <c r="L659" i="14"/>
  <c r="K659" i="14"/>
  <c r="C659" i="14"/>
  <c r="P658" i="14"/>
  <c r="L658" i="14"/>
  <c r="K658" i="14"/>
  <c r="C658" i="14"/>
  <c r="P657" i="14"/>
  <c r="L657" i="14"/>
  <c r="K657" i="14"/>
  <c r="C657" i="14"/>
  <c r="P656" i="14"/>
  <c r="L656" i="14"/>
  <c r="K656" i="14"/>
  <c r="C656" i="14"/>
  <c r="P655" i="14"/>
  <c r="L655" i="14"/>
  <c r="K655" i="14"/>
  <c r="C655" i="14"/>
  <c r="P654" i="14"/>
  <c r="L654" i="14"/>
  <c r="K654" i="14"/>
  <c r="C654" i="14"/>
  <c r="P653" i="14"/>
  <c r="L653" i="14"/>
  <c r="K653" i="14"/>
  <c r="C653" i="14"/>
  <c r="P652" i="14"/>
  <c r="L652" i="14"/>
  <c r="K652" i="14"/>
  <c r="C652" i="14"/>
  <c r="P651" i="14"/>
  <c r="L651" i="14"/>
  <c r="K651" i="14"/>
  <c r="C651" i="14"/>
  <c r="P650" i="14"/>
  <c r="L650" i="14"/>
  <c r="K650" i="14"/>
  <c r="C650" i="14"/>
  <c r="P649" i="14"/>
  <c r="L649" i="14"/>
  <c r="K649" i="14"/>
  <c r="C649" i="14"/>
  <c r="P648" i="14"/>
  <c r="L648" i="14"/>
  <c r="K648" i="14"/>
  <c r="C648" i="14"/>
  <c r="P647" i="14"/>
  <c r="L647" i="14"/>
  <c r="K647" i="14"/>
  <c r="C647" i="14"/>
  <c r="P646" i="14"/>
  <c r="L646" i="14"/>
  <c r="K646" i="14"/>
  <c r="C646" i="14"/>
  <c r="P645" i="14"/>
  <c r="L645" i="14"/>
  <c r="K645" i="14"/>
  <c r="C645" i="14"/>
  <c r="P644" i="14"/>
  <c r="L644" i="14"/>
  <c r="K644" i="14"/>
  <c r="C644" i="14"/>
  <c r="P643" i="14"/>
  <c r="L643" i="14"/>
  <c r="K643" i="14"/>
  <c r="C643" i="14"/>
  <c r="P642" i="14"/>
  <c r="L642" i="14"/>
  <c r="K642" i="14"/>
  <c r="C642" i="14"/>
  <c r="P641" i="14"/>
  <c r="L641" i="14"/>
  <c r="K641" i="14"/>
  <c r="C641" i="14"/>
  <c r="P640" i="14"/>
  <c r="L640" i="14"/>
  <c r="K640" i="14"/>
  <c r="C640" i="14"/>
  <c r="P639" i="14"/>
  <c r="L639" i="14"/>
  <c r="K639" i="14"/>
  <c r="C639" i="14"/>
  <c r="P638" i="14"/>
  <c r="L638" i="14"/>
  <c r="K638" i="14"/>
  <c r="C638" i="14"/>
  <c r="P637" i="14"/>
  <c r="L637" i="14"/>
  <c r="K637" i="14"/>
  <c r="C637" i="14"/>
  <c r="P636" i="14"/>
  <c r="L636" i="14"/>
  <c r="K636" i="14"/>
  <c r="C636" i="14"/>
  <c r="P635" i="14"/>
  <c r="L635" i="14"/>
  <c r="K635" i="14"/>
  <c r="C635" i="14"/>
  <c r="P634" i="14"/>
  <c r="L634" i="14"/>
  <c r="K634" i="14"/>
  <c r="C634" i="14"/>
  <c r="P633" i="14"/>
  <c r="L633" i="14"/>
  <c r="K633" i="14"/>
  <c r="C633" i="14"/>
  <c r="P632" i="14"/>
  <c r="L632" i="14"/>
  <c r="K632" i="14"/>
  <c r="C632" i="14"/>
  <c r="P631" i="14"/>
  <c r="L631" i="14"/>
  <c r="K631" i="14"/>
  <c r="C631" i="14"/>
  <c r="P630" i="14"/>
  <c r="L630" i="14"/>
  <c r="K630" i="14"/>
  <c r="C630" i="14"/>
  <c r="P629" i="14"/>
  <c r="L629" i="14"/>
  <c r="K629" i="14"/>
  <c r="C629" i="14"/>
  <c r="P628" i="14"/>
  <c r="L628" i="14"/>
  <c r="K628" i="14"/>
  <c r="C628" i="14"/>
  <c r="P627" i="14"/>
  <c r="L627" i="14"/>
  <c r="K627" i="14"/>
  <c r="C627" i="14"/>
  <c r="P626" i="14"/>
  <c r="L626" i="14"/>
  <c r="K626" i="14"/>
  <c r="C626" i="14"/>
  <c r="P625" i="14"/>
  <c r="L625" i="14"/>
  <c r="K625" i="14"/>
  <c r="C625" i="14"/>
  <c r="P624" i="14"/>
  <c r="L624" i="14"/>
  <c r="K624" i="14"/>
  <c r="C624" i="14"/>
  <c r="P623" i="14"/>
  <c r="L623" i="14"/>
  <c r="K623" i="14"/>
  <c r="C623" i="14"/>
  <c r="P622" i="14"/>
  <c r="L622" i="14"/>
  <c r="K622" i="14"/>
  <c r="C622" i="14"/>
  <c r="P621" i="14"/>
  <c r="L621" i="14"/>
  <c r="K621" i="14"/>
  <c r="C621" i="14"/>
  <c r="P620" i="14"/>
  <c r="L620" i="14"/>
  <c r="K620" i="14"/>
  <c r="C620" i="14"/>
  <c r="P619" i="14"/>
  <c r="L619" i="14"/>
  <c r="K619" i="14"/>
  <c r="C619" i="14"/>
  <c r="P618" i="14"/>
  <c r="L618" i="14"/>
  <c r="K618" i="14"/>
  <c r="C618" i="14"/>
  <c r="P617" i="14"/>
  <c r="L617" i="14"/>
  <c r="K617" i="14"/>
  <c r="C617" i="14"/>
  <c r="P616" i="14"/>
  <c r="L616" i="14"/>
  <c r="K616" i="14"/>
  <c r="C616" i="14"/>
  <c r="P615" i="14"/>
  <c r="L615" i="14"/>
  <c r="K615" i="14"/>
  <c r="C615" i="14"/>
  <c r="P614" i="14"/>
  <c r="L614" i="14"/>
  <c r="K614" i="14"/>
  <c r="C614" i="14"/>
  <c r="P613" i="14"/>
  <c r="L613" i="14"/>
  <c r="K613" i="14"/>
  <c r="C613" i="14"/>
  <c r="P612" i="14"/>
  <c r="L612" i="14"/>
  <c r="K612" i="14"/>
  <c r="C612" i="14"/>
  <c r="P611" i="14"/>
  <c r="L611" i="14"/>
  <c r="K611" i="14"/>
  <c r="C611" i="14"/>
  <c r="P610" i="14"/>
  <c r="L610" i="14"/>
  <c r="K610" i="14"/>
  <c r="C610" i="14"/>
  <c r="P609" i="14"/>
  <c r="L609" i="14"/>
  <c r="K609" i="14"/>
  <c r="C609" i="14"/>
  <c r="P608" i="14"/>
  <c r="L608" i="14"/>
  <c r="K608" i="14"/>
  <c r="C608" i="14"/>
  <c r="P607" i="14"/>
  <c r="L607" i="14"/>
  <c r="K607" i="14"/>
  <c r="C607" i="14"/>
  <c r="P606" i="14"/>
  <c r="L606" i="14"/>
  <c r="K606" i="14"/>
  <c r="C606" i="14"/>
  <c r="P605" i="14"/>
  <c r="L605" i="14"/>
  <c r="K605" i="14"/>
  <c r="C605" i="14"/>
  <c r="P604" i="14"/>
  <c r="L604" i="14"/>
  <c r="K604" i="14"/>
  <c r="C604" i="14"/>
  <c r="P603" i="14"/>
  <c r="L603" i="14"/>
  <c r="K603" i="14"/>
  <c r="C603" i="14"/>
  <c r="P602" i="14"/>
  <c r="L602" i="14"/>
  <c r="K602" i="14"/>
  <c r="C602" i="14"/>
  <c r="P601" i="14"/>
  <c r="L601" i="14"/>
  <c r="K601" i="14"/>
  <c r="C601" i="14"/>
  <c r="P600" i="14"/>
  <c r="L600" i="14"/>
  <c r="K600" i="14"/>
  <c r="C600" i="14"/>
  <c r="P599" i="14"/>
  <c r="L599" i="14"/>
  <c r="K599" i="14"/>
  <c r="C599" i="14"/>
  <c r="P598" i="14"/>
  <c r="L598" i="14"/>
  <c r="K598" i="14"/>
  <c r="C598" i="14"/>
  <c r="P597" i="14"/>
  <c r="L597" i="14"/>
  <c r="K597" i="14"/>
  <c r="C597" i="14"/>
  <c r="P596" i="14"/>
  <c r="L596" i="14"/>
  <c r="K596" i="14"/>
  <c r="C596" i="14"/>
  <c r="P595" i="14"/>
  <c r="L595" i="14"/>
  <c r="K595" i="14"/>
  <c r="C595" i="14"/>
  <c r="P594" i="14"/>
  <c r="L594" i="14"/>
  <c r="K594" i="14"/>
  <c r="C594" i="14"/>
  <c r="P593" i="14"/>
  <c r="L593" i="14"/>
  <c r="K593" i="14"/>
  <c r="C593" i="14"/>
  <c r="P592" i="14"/>
  <c r="L592" i="14"/>
  <c r="K592" i="14"/>
  <c r="C592" i="14"/>
  <c r="P591" i="14"/>
  <c r="L591" i="14"/>
  <c r="K591" i="14"/>
  <c r="C591" i="14"/>
  <c r="P590" i="14"/>
  <c r="L590" i="14"/>
  <c r="K590" i="14"/>
  <c r="C590" i="14"/>
  <c r="P589" i="14"/>
  <c r="L589" i="14"/>
  <c r="K589" i="14"/>
  <c r="C589" i="14"/>
  <c r="P588" i="14"/>
  <c r="L588" i="14"/>
  <c r="K588" i="14"/>
  <c r="C588" i="14"/>
  <c r="P587" i="14"/>
  <c r="L587" i="14"/>
  <c r="K587" i="14"/>
  <c r="C587" i="14"/>
  <c r="P586" i="14"/>
  <c r="L586" i="14"/>
  <c r="K586" i="14"/>
  <c r="C586" i="14"/>
  <c r="P585" i="14"/>
  <c r="L585" i="14"/>
  <c r="K585" i="14"/>
  <c r="C585" i="14"/>
  <c r="P584" i="14"/>
  <c r="L584" i="14"/>
  <c r="K584" i="14"/>
  <c r="C584" i="14"/>
  <c r="P583" i="14"/>
  <c r="L583" i="14"/>
  <c r="K583" i="14"/>
  <c r="C583" i="14"/>
  <c r="P582" i="14"/>
  <c r="L582" i="14"/>
  <c r="K582" i="14"/>
  <c r="C582" i="14"/>
  <c r="P581" i="14"/>
  <c r="L581" i="14"/>
  <c r="K581" i="14"/>
  <c r="C581" i="14"/>
  <c r="P580" i="14"/>
  <c r="L580" i="14"/>
  <c r="K580" i="14"/>
  <c r="C580" i="14"/>
  <c r="P579" i="14"/>
  <c r="L579" i="14"/>
  <c r="K579" i="14"/>
  <c r="C579" i="14"/>
  <c r="P578" i="14"/>
  <c r="L578" i="14"/>
  <c r="K578" i="14"/>
  <c r="C578" i="14"/>
  <c r="P577" i="14"/>
  <c r="L577" i="14"/>
  <c r="K577" i="14"/>
  <c r="C577" i="14"/>
  <c r="P576" i="14"/>
  <c r="L576" i="14"/>
  <c r="K576" i="14"/>
  <c r="C576" i="14"/>
  <c r="P575" i="14"/>
  <c r="L575" i="14"/>
  <c r="K575" i="14"/>
  <c r="C575" i="14"/>
  <c r="P574" i="14"/>
  <c r="L574" i="14"/>
  <c r="K574" i="14"/>
  <c r="C574" i="14"/>
  <c r="P573" i="14"/>
  <c r="L573" i="14"/>
  <c r="K573" i="14"/>
  <c r="C573" i="14"/>
  <c r="P572" i="14"/>
  <c r="L572" i="14"/>
  <c r="K572" i="14"/>
  <c r="C572" i="14"/>
  <c r="P571" i="14"/>
  <c r="L571" i="14"/>
  <c r="K571" i="14"/>
  <c r="C571" i="14"/>
  <c r="P570" i="14"/>
  <c r="L570" i="14"/>
  <c r="K570" i="14"/>
  <c r="C570" i="14"/>
  <c r="P569" i="14"/>
  <c r="L569" i="14"/>
  <c r="K569" i="14"/>
  <c r="C569" i="14"/>
  <c r="P568" i="14"/>
  <c r="L568" i="14"/>
  <c r="K568" i="14"/>
  <c r="C568" i="14"/>
  <c r="P567" i="14"/>
  <c r="L567" i="14"/>
  <c r="K567" i="14"/>
  <c r="C567" i="14"/>
  <c r="P566" i="14"/>
  <c r="L566" i="14"/>
  <c r="K566" i="14"/>
  <c r="C566" i="14"/>
  <c r="P565" i="14"/>
  <c r="L565" i="14"/>
  <c r="K565" i="14"/>
  <c r="C565" i="14"/>
  <c r="P564" i="14"/>
  <c r="L564" i="14"/>
  <c r="K564" i="14"/>
  <c r="C564" i="14"/>
  <c r="P563" i="14"/>
  <c r="L563" i="14"/>
  <c r="K563" i="14"/>
  <c r="C563" i="14"/>
  <c r="P562" i="14"/>
  <c r="L562" i="14"/>
  <c r="K562" i="14"/>
  <c r="C562" i="14"/>
  <c r="P561" i="14"/>
  <c r="L561" i="14"/>
  <c r="K561" i="14"/>
  <c r="C561" i="14"/>
  <c r="P560" i="14"/>
  <c r="L560" i="14"/>
  <c r="K560" i="14"/>
  <c r="C560" i="14"/>
  <c r="P559" i="14"/>
  <c r="L559" i="14"/>
  <c r="K559" i="14"/>
  <c r="C559" i="14"/>
  <c r="P558" i="14"/>
  <c r="L558" i="14"/>
  <c r="K558" i="14"/>
  <c r="C558" i="14"/>
  <c r="P557" i="14"/>
  <c r="L557" i="14"/>
  <c r="K557" i="14"/>
  <c r="C557" i="14"/>
  <c r="P556" i="14"/>
  <c r="L556" i="14"/>
  <c r="K556" i="14"/>
  <c r="C556" i="14"/>
  <c r="P555" i="14"/>
  <c r="L555" i="14"/>
  <c r="K555" i="14"/>
  <c r="C555" i="14"/>
  <c r="P554" i="14"/>
  <c r="L554" i="14"/>
  <c r="K554" i="14"/>
  <c r="C554" i="14"/>
  <c r="P553" i="14"/>
  <c r="L553" i="14"/>
  <c r="K553" i="14"/>
  <c r="C553" i="14"/>
  <c r="P552" i="14"/>
  <c r="L552" i="14"/>
  <c r="K552" i="14"/>
  <c r="C552" i="14"/>
  <c r="P551" i="14"/>
  <c r="L551" i="14"/>
  <c r="K551" i="14"/>
  <c r="C551" i="14"/>
  <c r="P550" i="14"/>
  <c r="L550" i="14"/>
  <c r="K550" i="14"/>
  <c r="C550" i="14"/>
  <c r="P549" i="14"/>
  <c r="L549" i="14"/>
  <c r="K549" i="14"/>
  <c r="C549" i="14"/>
  <c r="P548" i="14"/>
  <c r="L548" i="14"/>
  <c r="K548" i="14"/>
  <c r="C548" i="14"/>
  <c r="P547" i="14"/>
  <c r="L547" i="14"/>
  <c r="K547" i="14"/>
  <c r="C547" i="14"/>
  <c r="P546" i="14"/>
  <c r="L546" i="14"/>
  <c r="K546" i="14"/>
  <c r="C546" i="14"/>
  <c r="P545" i="14"/>
  <c r="L545" i="14"/>
  <c r="K545" i="14"/>
  <c r="C545" i="14"/>
  <c r="P544" i="14"/>
  <c r="L544" i="14"/>
  <c r="K544" i="14"/>
  <c r="C544" i="14"/>
  <c r="P543" i="14"/>
  <c r="L543" i="14"/>
  <c r="K543" i="14"/>
  <c r="C543" i="14"/>
  <c r="P542" i="14"/>
  <c r="L542" i="14"/>
  <c r="K542" i="14"/>
  <c r="C542" i="14"/>
  <c r="P541" i="14"/>
  <c r="L541" i="14"/>
  <c r="K541" i="14"/>
  <c r="C541" i="14"/>
  <c r="P540" i="14"/>
  <c r="L540" i="14"/>
  <c r="K540" i="14"/>
  <c r="C540" i="14"/>
  <c r="P539" i="14"/>
  <c r="L539" i="14"/>
  <c r="K539" i="14"/>
  <c r="C539" i="14"/>
  <c r="P538" i="14"/>
  <c r="L538" i="14"/>
  <c r="K538" i="14"/>
  <c r="C538" i="14"/>
  <c r="P537" i="14"/>
  <c r="L537" i="14"/>
  <c r="K537" i="14"/>
  <c r="C537" i="14"/>
  <c r="P536" i="14"/>
  <c r="L536" i="14"/>
  <c r="K536" i="14"/>
  <c r="C536" i="14"/>
  <c r="P535" i="14"/>
  <c r="L535" i="14"/>
  <c r="K535" i="14"/>
  <c r="C535" i="14"/>
  <c r="P534" i="14"/>
  <c r="L534" i="14"/>
  <c r="K534" i="14"/>
  <c r="C534" i="14"/>
  <c r="P533" i="14"/>
  <c r="L533" i="14"/>
  <c r="K533" i="14"/>
  <c r="C533" i="14"/>
  <c r="P532" i="14"/>
  <c r="L532" i="14"/>
  <c r="K532" i="14"/>
  <c r="C532" i="14"/>
  <c r="P531" i="14"/>
  <c r="L531" i="14"/>
  <c r="K531" i="14"/>
  <c r="C531" i="14"/>
  <c r="P530" i="14"/>
  <c r="L530" i="14"/>
  <c r="K530" i="14"/>
  <c r="C530" i="14"/>
  <c r="P529" i="14"/>
  <c r="L529" i="14"/>
  <c r="K529" i="14"/>
  <c r="C529" i="14"/>
  <c r="P528" i="14"/>
  <c r="L528" i="14"/>
  <c r="K528" i="14"/>
  <c r="C528" i="14"/>
  <c r="P527" i="14"/>
  <c r="L527" i="14"/>
  <c r="K527" i="14"/>
  <c r="C527" i="14"/>
  <c r="P526" i="14"/>
  <c r="L526" i="14"/>
  <c r="K526" i="14"/>
  <c r="C526" i="14"/>
  <c r="P525" i="14"/>
  <c r="L525" i="14"/>
  <c r="K525" i="14"/>
  <c r="C525" i="14"/>
  <c r="P524" i="14"/>
  <c r="L524" i="14"/>
  <c r="K524" i="14"/>
  <c r="C524" i="14"/>
  <c r="P523" i="14"/>
  <c r="L523" i="14"/>
  <c r="K523" i="14"/>
  <c r="C523" i="14"/>
  <c r="P522" i="14"/>
  <c r="L522" i="14"/>
  <c r="K522" i="14"/>
  <c r="C522" i="14"/>
  <c r="P521" i="14"/>
  <c r="L521" i="14"/>
  <c r="K521" i="14"/>
  <c r="C521" i="14"/>
  <c r="P520" i="14"/>
  <c r="L520" i="14"/>
  <c r="K520" i="14"/>
  <c r="C520" i="14"/>
  <c r="P519" i="14"/>
  <c r="L519" i="14"/>
  <c r="K519" i="14"/>
  <c r="C519" i="14"/>
  <c r="P518" i="14"/>
  <c r="L518" i="14"/>
  <c r="K518" i="14"/>
  <c r="C518" i="14"/>
  <c r="P517" i="14"/>
  <c r="L517" i="14"/>
  <c r="K517" i="14"/>
  <c r="C517" i="14"/>
  <c r="P516" i="14"/>
  <c r="L516" i="14"/>
  <c r="K516" i="14"/>
  <c r="C516" i="14"/>
  <c r="P515" i="14"/>
  <c r="L515" i="14"/>
  <c r="K515" i="14"/>
  <c r="C515" i="14"/>
  <c r="P514" i="14"/>
  <c r="L514" i="14"/>
  <c r="K514" i="14"/>
  <c r="C514" i="14"/>
  <c r="P513" i="14"/>
  <c r="L513" i="14"/>
  <c r="K513" i="14"/>
  <c r="C513" i="14"/>
  <c r="P512" i="14"/>
  <c r="L512" i="14"/>
  <c r="K512" i="14"/>
  <c r="C512" i="14"/>
  <c r="P511" i="14"/>
  <c r="L511" i="14"/>
  <c r="K511" i="14"/>
  <c r="C511" i="14"/>
  <c r="P510" i="14"/>
  <c r="L510" i="14"/>
  <c r="K510" i="14"/>
  <c r="C510" i="14"/>
  <c r="P509" i="14"/>
  <c r="L509" i="14"/>
  <c r="K509" i="14"/>
  <c r="C509" i="14"/>
  <c r="P508" i="14"/>
  <c r="L508" i="14"/>
  <c r="K508" i="14"/>
  <c r="C508" i="14"/>
  <c r="P507" i="14"/>
  <c r="L507" i="14"/>
  <c r="K507" i="14"/>
  <c r="C507" i="14"/>
  <c r="P506" i="14"/>
  <c r="L506" i="14"/>
  <c r="K506" i="14"/>
  <c r="C506" i="14"/>
  <c r="P505" i="14"/>
  <c r="L505" i="14"/>
  <c r="K505" i="14"/>
  <c r="C505" i="14"/>
  <c r="P504" i="14"/>
  <c r="L504" i="14"/>
  <c r="K504" i="14"/>
  <c r="C504" i="14"/>
  <c r="P503" i="14"/>
  <c r="L503" i="14"/>
  <c r="K503" i="14"/>
  <c r="C503" i="14"/>
  <c r="P502" i="14"/>
  <c r="L502" i="14"/>
  <c r="K502" i="14"/>
  <c r="C502" i="14"/>
  <c r="P501" i="14"/>
  <c r="L501" i="14"/>
  <c r="K501" i="14"/>
  <c r="C501" i="14"/>
  <c r="P500" i="14"/>
  <c r="L500" i="14"/>
  <c r="K500" i="14"/>
  <c r="C500" i="14"/>
  <c r="P499" i="14"/>
  <c r="L499" i="14"/>
  <c r="K499" i="14"/>
  <c r="C499" i="14"/>
  <c r="P498" i="14"/>
  <c r="L498" i="14"/>
  <c r="K498" i="14"/>
  <c r="C498" i="14"/>
  <c r="P497" i="14"/>
  <c r="L497" i="14"/>
  <c r="K497" i="14"/>
  <c r="C497" i="14"/>
  <c r="P496" i="14"/>
  <c r="L496" i="14"/>
  <c r="K496" i="14"/>
  <c r="C496" i="14"/>
  <c r="P495" i="14"/>
  <c r="L495" i="14"/>
  <c r="K495" i="14"/>
  <c r="C495" i="14"/>
  <c r="P494" i="14"/>
  <c r="L494" i="14"/>
  <c r="K494" i="14"/>
  <c r="C494" i="14"/>
  <c r="P493" i="14"/>
  <c r="L493" i="14"/>
  <c r="K493" i="14"/>
  <c r="C493" i="14"/>
  <c r="P492" i="14"/>
  <c r="L492" i="14"/>
  <c r="K492" i="14"/>
  <c r="C492" i="14"/>
  <c r="P491" i="14"/>
  <c r="L491" i="14"/>
  <c r="K491" i="14"/>
  <c r="C491" i="14"/>
  <c r="P490" i="14"/>
  <c r="L490" i="14"/>
  <c r="K490" i="14"/>
  <c r="C490" i="14"/>
  <c r="P489" i="14"/>
  <c r="L489" i="14"/>
  <c r="K489" i="14"/>
  <c r="C489" i="14"/>
  <c r="P488" i="14"/>
  <c r="L488" i="14"/>
  <c r="K488" i="14"/>
  <c r="C488" i="14"/>
  <c r="P487" i="14"/>
  <c r="L487" i="14"/>
  <c r="K487" i="14"/>
  <c r="C487" i="14"/>
  <c r="P486" i="14"/>
  <c r="L486" i="14"/>
  <c r="K486" i="14"/>
  <c r="C486" i="14"/>
  <c r="P485" i="14"/>
  <c r="L485" i="14"/>
  <c r="K485" i="14"/>
  <c r="C485" i="14"/>
  <c r="P484" i="14"/>
  <c r="L484" i="14"/>
  <c r="K484" i="14"/>
  <c r="C484" i="14"/>
  <c r="P483" i="14"/>
  <c r="L483" i="14"/>
  <c r="K483" i="14"/>
  <c r="C483" i="14"/>
  <c r="P482" i="14"/>
  <c r="L482" i="14"/>
  <c r="K482" i="14"/>
  <c r="C482" i="14"/>
  <c r="P481" i="14"/>
  <c r="L481" i="14"/>
  <c r="K481" i="14"/>
  <c r="C481" i="14"/>
  <c r="P480" i="14"/>
  <c r="L480" i="14"/>
  <c r="K480" i="14"/>
  <c r="C480" i="14"/>
  <c r="P479" i="14"/>
  <c r="L479" i="14"/>
  <c r="K479" i="14"/>
  <c r="C479" i="14"/>
  <c r="P478" i="14"/>
  <c r="L478" i="14"/>
  <c r="K478" i="14"/>
  <c r="C478" i="14"/>
  <c r="P477" i="14"/>
  <c r="L477" i="14"/>
  <c r="K477" i="14"/>
  <c r="C477" i="14"/>
  <c r="P476" i="14"/>
  <c r="L476" i="14"/>
  <c r="K476" i="14"/>
  <c r="C476" i="14"/>
  <c r="P475" i="14"/>
  <c r="L475" i="14"/>
  <c r="K475" i="14"/>
  <c r="C475" i="14"/>
  <c r="P474" i="14"/>
  <c r="L474" i="14"/>
  <c r="K474" i="14"/>
  <c r="C474" i="14"/>
  <c r="P473" i="14"/>
  <c r="L473" i="14"/>
  <c r="K473" i="14"/>
  <c r="C473" i="14"/>
  <c r="P472" i="14"/>
  <c r="L472" i="14"/>
  <c r="K472" i="14"/>
  <c r="C472" i="14"/>
  <c r="P471" i="14"/>
  <c r="L471" i="14"/>
  <c r="K471" i="14"/>
  <c r="C471" i="14"/>
  <c r="P470" i="14"/>
  <c r="L470" i="14"/>
  <c r="K470" i="14"/>
  <c r="C470" i="14"/>
  <c r="P469" i="14"/>
  <c r="L469" i="14"/>
  <c r="K469" i="14"/>
  <c r="C469" i="14"/>
  <c r="P468" i="14"/>
  <c r="L468" i="14"/>
  <c r="K468" i="14"/>
  <c r="C468" i="14"/>
  <c r="P467" i="14"/>
  <c r="L467" i="14"/>
  <c r="K467" i="14"/>
  <c r="C467" i="14"/>
  <c r="P466" i="14"/>
  <c r="L466" i="14"/>
  <c r="K466" i="14"/>
  <c r="C466" i="14"/>
  <c r="P465" i="14"/>
  <c r="L465" i="14"/>
  <c r="K465" i="14"/>
  <c r="C465" i="14"/>
  <c r="P464" i="14"/>
  <c r="L464" i="14"/>
  <c r="K464" i="14"/>
  <c r="C464" i="14"/>
  <c r="P463" i="14"/>
  <c r="L463" i="14"/>
  <c r="K463" i="14"/>
  <c r="C463" i="14"/>
  <c r="P462" i="14"/>
  <c r="L462" i="14"/>
  <c r="K462" i="14"/>
  <c r="C462" i="14"/>
  <c r="P461" i="14"/>
  <c r="L461" i="14"/>
  <c r="K461" i="14"/>
  <c r="C461" i="14"/>
  <c r="P460" i="14"/>
  <c r="L460" i="14"/>
  <c r="K460" i="14"/>
  <c r="C460" i="14"/>
  <c r="P459" i="14"/>
  <c r="L459" i="14"/>
  <c r="K459" i="14"/>
  <c r="C459" i="14"/>
  <c r="P458" i="14"/>
  <c r="L458" i="14"/>
  <c r="K458" i="14"/>
  <c r="C458" i="14"/>
  <c r="P457" i="14"/>
  <c r="L457" i="14"/>
  <c r="K457" i="14"/>
  <c r="C457" i="14"/>
  <c r="P456" i="14"/>
  <c r="L456" i="14"/>
  <c r="K456" i="14"/>
  <c r="C456" i="14"/>
  <c r="P455" i="14"/>
  <c r="L455" i="14"/>
  <c r="K455" i="14"/>
  <c r="C455" i="14"/>
  <c r="P454" i="14"/>
  <c r="L454" i="14"/>
  <c r="K454" i="14"/>
  <c r="C454" i="14"/>
  <c r="P453" i="14"/>
  <c r="L453" i="14"/>
  <c r="K453" i="14"/>
  <c r="C453" i="14"/>
  <c r="P452" i="14"/>
  <c r="L452" i="14"/>
  <c r="K452" i="14"/>
  <c r="C452" i="14"/>
  <c r="P451" i="14"/>
  <c r="L451" i="14"/>
  <c r="K451" i="14"/>
  <c r="C451" i="14"/>
  <c r="P450" i="14"/>
  <c r="L450" i="14"/>
  <c r="K450" i="14"/>
  <c r="C450" i="14"/>
  <c r="P449" i="14"/>
  <c r="L449" i="14"/>
  <c r="K449" i="14"/>
  <c r="C449" i="14"/>
  <c r="P448" i="14"/>
  <c r="L448" i="14"/>
  <c r="K448" i="14"/>
  <c r="C448" i="14"/>
  <c r="P447" i="14"/>
  <c r="L447" i="14"/>
  <c r="K447" i="14"/>
  <c r="C447" i="14"/>
  <c r="P446" i="14"/>
  <c r="L446" i="14"/>
  <c r="K446" i="14"/>
  <c r="C446" i="14"/>
  <c r="P445" i="14"/>
  <c r="L445" i="14"/>
  <c r="K445" i="14"/>
  <c r="C445" i="14"/>
  <c r="P444" i="14"/>
  <c r="L444" i="14"/>
  <c r="K444" i="14"/>
  <c r="C444" i="14"/>
  <c r="P443" i="14"/>
  <c r="L443" i="14"/>
  <c r="K443" i="14"/>
  <c r="C443" i="14"/>
  <c r="P442" i="14"/>
  <c r="L442" i="14"/>
  <c r="K442" i="14"/>
  <c r="C442" i="14"/>
  <c r="P441" i="14"/>
  <c r="L441" i="14"/>
  <c r="K441" i="14"/>
  <c r="C441" i="14"/>
  <c r="P440" i="14"/>
  <c r="L440" i="14"/>
  <c r="K440" i="14"/>
  <c r="C440" i="14"/>
  <c r="P439" i="14"/>
  <c r="L439" i="14"/>
  <c r="K439" i="14"/>
  <c r="C439" i="14"/>
  <c r="P438" i="14"/>
  <c r="L438" i="14"/>
  <c r="K438" i="14"/>
  <c r="C438" i="14"/>
  <c r="P437" i="14"/>
  <c r="L437" i="14"/>
  <c r="K437" i="14"/>
  <c r="C437" i="14"/>
  <c r="P436" i="14"/>
  <c r="L436" i="14"/>
  <c r="K436" i="14"/>
  <c r="C436" i="14"/>
  <c r="P435" i="14"/>
  <c r="L435" i="14"/>
  <c r="K435" i="14"/>
  <c r="C435" i="14"/>
  <c r="P434" i="14"/>
  <c r="L434" i="14"/>
  <c r="K434" i="14"/>
  <c r="C434" i="14"/>
  <c r="P433" i="14"/>
  <c r="L433" i="14"/>
  <c r="K433" i="14"/>
  <c r="C433" i="14"/>
  <c r="P432" i="14"/>
  <c r="L432" i="14"/>
  <c r="K432" i="14"/>
  <c r="C432" i="14"/>
  <c r="P431" i="14"/>
  <c r="L431" i="14"/>
  <c r="K431" i="14"/>
  <c r="C431" i="14"/>
  <c r="P430" i="14"/>
  <c r="L430" i="14"/>
  <c r="K430" i="14"/>
  <c r="C430" i="14"/>
  <c r="P429" i="14"/>
  <c r="L429" i="14"/>
  <c r="K429" i="14"/>
  <c r="C429" i="14"/>
  <c r="P428" i="14"/>
  <c r="L428" i="14"/>
  <c r="K428" i="14"/>
  <c r="C428" i="14"/>
  <c r="P427" i="14"/>
  <c r="L427" i="14"/>
  <c r="K427" i="14"/>
  <c r="C427" i="14"/>
  <c r="P426" i="14"/>
  <c r="L426" i="14"/>
  <c r="K426" i="14"/>
  <c r="C426" i="14"/>
  <c r="P425" i="14"/>
  <c r="L425" i="14"/>
  <c r="K425" i="14"/>
  <c r="C425" i="14"/>
  <c r="P424" i="14"/>
  <c r="L424" i="14"/>
  <c r="K424" i="14"/>
  <c r="C424" i="14"/>
  <c r="P423" i="14"/>
  <c r="L423" i="14"/>
  <c r="K423" i="14"/>
  <c r="C423" i="14"/>
  <c r="P422" i="14"/>
  <c r="L422" i="14"/>
  <c r="K422" i="14"/>
  <c r="C422" i="14"/>
  <c r="P421" i="14"/>
  <c r="L421" i="14"/>
  <c r="K421" i="14"/>
  <c r="C421" i="14"/>
  <c r="P420" i="14"/>
  <c r="L420" i="14"/>
  <c r="K420" i="14"/>
  <c r="C420" i="14"/>
  <c r="P419" i="14"/>
  <c r="L419" i="14"/>
  <c r="K419" i="14"/>
  <c r="C419" i="14"/>
  <c r="P418" i="14"/>
  <c r="L418" i="14"/>
  <c r="K418" i="14"/>
  <c r="C418" i="14"/>
  <c r="P417" i="14"/>
  <c r="L417" i="14"/>
  <c r="K417" i="14"/>
  <c r="C417" i="14"/>
  <c r="P416" i="14"/>
  <c r="L416" i="14"/>
  <c r="K416" i="14"/>
  <c r="C416" i="14"/>
  <c r="P415" i="14"/>
  <c r="L415" i="14"/>
  <c r="K415" i="14"/>
  <c r="C415" i="14"/>
  <c r="P414" i="14"/>
  <c r="L414" i="14"/>
  <c r="K414" i="14"/>
  <c r="C414" i="14"/>
  <c r="P413" i="14"/>
  <c r="L413" i="14"/>
  <c r="K413" i="14"/>
  <c r="C413" i="14"/>
  <c r="P412" i="14"/>
  <c r="L412" i="14"/>
  <c r="K412" i="14"/>
  <c r="C412" i="14"/>
  <c r="P411" i="14"/>
  <c r="L411" i="14"/>
  <c r="K411" i="14"/>
  <c r="C411" i="14"/>
  <c r="P410" i="14"/>
  <c r="L410" i="14"/>
  <c r="K410" i="14"/>
  <c r="C410" i="14"/>
  <c r="P409" i="14"/>
  <c r="L409" i="14"/>
  <c r="K409" i="14"/>
  <c r="C409" i="14"/>
  <c r="P408" i="14"/>
  <c r="L408" i="14"/>
  <c r="K408" i="14"/>
  <c r="C408" i="14"/>
  <c r="P407" i="14"/>
  <c r="L407" i="14"/>
  <c r="K407" i="14"/>
  <c r="C407" i="14"/>
  <c r="P406" i="14"/>
  <c r="L406" i="14"/>
  <c r="K406" i="14"/>
  <c r="C406" i="14"/>
  <c r="P405" i="14"/>
  <c r="L405" i="14"/>
  <c r="K405" i="14"/>
  <c r="C405" i="14"/>
  <c r="P404" i="14"/>
  <c r="L404" i="14"/>
  <c r="K404" i="14"/>
  <c r="C404" i="14"/>
  <c r="P403" i="14"/>
  <c r="L403" i="14"/>
  <c r="K403" i="14"/>
  <c r="C403" i="14"/>
  <c r="P402" i="14"/>
  <c r="L402" i="14"/>
  <c r="K402" i="14"/>
  <c r="C402" i="14"/>
  <c r="P401" i="14"/>
  <c r="L401" i="14"/>
  <c r="K401" i="14"/>
  <c r="C401" i="14"/>
  <c r="P400" i="14"/>
  <c r="L400" i="14"/>
  <c r="K400" i="14"/>
  <c r="C400" i="14"/>
  <c r="P399" i="14"/>
  <c r="L399" i="14"/>
  <c r="K399" i="14"/>
  <c r="C399" i="14"/>
  <c r="P398" i="14"/>
  <c r="L398" i="14"/>
  <c r="K398" i="14"/>
  <c r="C398" i="14"/>
  <c r="P397" i="14"/>
  <c r="L397" i="14"/>
  <c r="K397" i="14"/>
  <c r="C397" i="14"/>
  <c r="P396" i="14"/>
  <c r="L396" i="14"/>
  <c r="K396" i="14"/>
  <c r="C396" i="14"/>
  <c r="P395" i="14"/>
  <c r="L395" i="14"/>
  <c r="K395" i="14"/>
  <c r="C395" i="14"/>
  <c r="P394" i="14"/>
  <c r="L394" i="14"/>
  <c r="K394" i="14"/>
  <c r="C394" i="14"/>
  <c r="P393" i="14"/>
  <c r="L393" i="14"/>
  <c r="K393" i="14"/>
  <c r="C393" i="14"/>
  <c r="P392" i="14"/>
  <c r="L392" i="14"/>
  <c r="K392" i="14"/>
  <c r="C392" i="14"/>
  <c r="P391" i="14"/>
  <c r="L391" i="14"/>
  <c r="K391" i="14"/>
  <c r="C391" i="14"/>
  <c r="P390" i="14"/>
  <c r="L390" i="14"/>
  <c r="K390" i="14"/>
  <c r="C390" i="14"/>
  <c r="P389" i="14"/>
  <c r="L389" i="14"/>
  <c r="K389" i="14"/>
  <c r="C389" i="14"/>
  <c r="P388" i="14"/>
  <c r="L388" i="14"/>
  <c r="K388" i="14"/>
  <c r="C388" i="14"/>
  <c r="P387" i="14"/>
  <c r="L387" i="14"/>
  <c r="K387" i="14"/>
  <c r="C387" i="14"/>
  <c r="P386" i="14"/>
  <c r="L386" i="14"/>
  <c r="K386" i="14"/>
  <c r="C386" i="14"/>
  <c r="P385" i="14"/>
  <c r="L385" i="14"/>
  <c r="K385" i="14"/>
  <c r="C385" i="14"/>
  <c r="P384" i="14"/>
  <c r="L384" i="14"/>
  <c r="K384" i="14"/>
  <c r="C384" i="14"/>
  <c r="P383" i="14"/>
  <c r="L383" i="14"/>
  <c r="K383" i="14"/>
  <c r="C383" i="14"/>
  <c r="P382" i="14"/>
  <c r="L382" i="14"/>
  <c r="K382" i="14"/>
  <c r="C382" i="14"/>
  <c r="P381" i="14"/>
  <c r="L381" i="14"/>
  <c r="K381" i="14"/>
  <c r="C381" i="14"/>
  <c r="P380" i="14"/>
  <c r="L380" i="14"/>
  <c r="K380" i="14"/>
  <c r="C380" i="14"/>
  <c r="P379" i="14"/>
  <c r="L379" i="14"/>
  <c r="K379" i="14"/>
  <c r="C379" i="14"/>
  <c r="P378" i="14"/>
  <c r="L378" i="14"/>
  <c r="K378" i="14"/>
  <c r="C378" i="14"/>
  <c r="P377" i="14"/>
  <c r="L377" i="14"/>
  <c r="K377" i="14"/>
  <c r="C377" i="14"/>
  <c r="P376" i="14"/>
  <c r="L376" i="14"/>
  <c r="K376" i="14"/>
  <c r="C376" i="14"/>
  <c r="P375" i="14"/>
  <c r="L375" i="14"/>
  <c r="K375" i="14"/>
  <c r="C375" i="14"/>
  <c r="P374" i="14"/>
  <c r="L374" i="14"/>
  <c r="K374" i="14"/>
  <c r="C374" i="14"/>
  <c r="P373" i="14"/>
  <c r="L373" i="14"/>
  <c r="K373" i="14"/>
  <c r="C373" i="14"/>
  <c r="P372" i="14"/>
  <c r="L372" i="14"/>
  <c r="K372" i="14"/>
  <c r="C372" i="14"/>
  <c r="P371" i="14"/>
  <c r="L371" i="14"/>
  <c r="K371" i="14"/>
  <c r="C371" i="14"/>
  <c r="P370" i="14"/>
  <c r="L370" i="14"/>
  <c r="K370" i="14"/>
  <c r="C370" i="14"/>
  <c r="P369" i="14"/>
  <c r="L369" i="14"/>
  <c r="K369" i="14"/>
  <c r="C369" i="14"/>
  <c r="P368" i="14"/>
  <c r="L368" i="14"/>
  <c r="K368" i="14"/>
  <c r="C368" i="14"/>
  <c r="P367" i="14"/>
  <c r="L367" i="14"/>
  <c r="K367" i="14"/>
  <c r="C367" i="14"/>
  <c r="P366" i="14"/>
  <c r="L366" i="14"/>
  <c r="K366" i="14"/>
  <c r="C366" i="14"/>
  <c r="P365" i="14"/>
  <c r="L365" i="14"/>
  <c r="K365" i="14"/>
  <c r="C365" i="14"/>
  <c r="P364" i="14"/>
  <c r="L364" i="14"/>
  <c r="K364" i="14"/>
  <c r="C364" i="14"/>
  <c r="P363" i="14"/>
  <c r="L363" i="14"/>
  <c r="K363" i="14"/>
  <c r="C363" i="14"/>
  <c r="P362" i="14"/>
  <c r="L362" i="14"/>
  <c r="K362" i="14"/>
  <c r="C362" i="14"/>
  <c r="P361" i="14"/>
  <c r="L361" i="14"/>
  <c r="K361" i="14"/>
  <c r="C361" i="14"/>
  <c r="P360" i="14"/>
  <c r="L360" i="14"/>
  <c r="K360" i="14"/>
  <c r="C360" i="14"/>
  <c r="P359" i="14"/>
  <c r="L359" i="14"/>
  <c r="K359" i="14"/>
  <c r="C359" i="14"/>
  <c r="P358" i="14"/>
  <c r="L358" i="14"/>
  <c r="K358" i="14"/>
  <c r="C358" i="14"/>
  <c r="P357" i="14"/>
  <c r="L357" i="14"/>
  <c r="K357" i="14"/>
  <c r="C357" i="14"/>
  <c r="P356" i="14"/>
  <c r="L356" i="14"/>
  <c r="K356" i="14"/>
  <c r="C356" i="14"/>
  <c r="P355" i="14"/>
  <c r="L355" i="14"/>
  <c r="K355" i="14"/>
  <c r="C355" i="14"/>
  <c r="P354" i="14"/>
  <c r="L354" i="14"/>
  <c r="K354" i="14"/>
  <c r="C354" i="14"/>
  <c r="P353" i="14"/>
  <c r="L353" i="14"/>
  <c r="K353" i="14"/>
  <c r="C353" i="14"/>
  <c r="P352" i="14"/>
  <c r="L352" i="14"/>
  <c r="K352" i="14"/>
  <c r="C352" i="14"/>
  <c r="P351" i="14"/>
  <c r="L351" i="14"/>
  <c r="K351" i="14"/>
  <c r="C351" i="14"/>
  <c r="P350" i="14"/>
  <c r="L350" i="14"/>
  <c r="K350" i="14"/>
  <c r="C350" i="14"/>
  <c r="P349" i="14"/>
  <c r="L349" i="14"/>
  <c r="K349" i="14"/>
  <c r="C349" i="14"/>
  <c r="P348" i="14"/>
  <c r="L348" i="14"/>
  <c r="K348" i="14"/>
  <c r="C348" i="14"/>
  <c r="P347" i="14"/>
  <c r="L347" i="14"/>
  <c r="K347" i="14"/>
  <c r="C347" i="14"/>
  <c r="P346" i="14"/>
  <c r="L346" i="14"/>
  <c r="K346" i="14"/>
  <c r="C346" i="14"/>
  <c r="P345" i="14"/>
  <c r="L345" i="14"/>
  <c r="K345" i="14"/>
  <c r="C345" i="14"/>
  <c r="P344" i="14"/>
  <c r="L344" i="14"/>
  <c r="K344" i="14"/>
  <c r="C344" i="14"/>
  <c r="P343" i="14"/>
  <c r="L343" i="14"/>
  <c r="K343" i="14"/>
  <c r="C343" i="14"/>
  <c r="P342" i="14"/>
  <c r="L342" i="14"/>
  <c r="K342" i="14"/>
  <c r="C342" i="14"/>
  <c r="P341" i="14"/>
  <c r="L341" i="14"/>
  <c r="K341" i="14"/>
  <c r="C341" i="14"/>
  <c r="P340" i="14"/>
  <c r="L340" i="14"/>
  <c r="K340" i="14"/>
  <c r="C340" i="14"/>
  <c r="P339" i="14"/>
  <c r="L339" i="14"/>
  <c r="K339" i="14"/>
  <c r="C339" i="14"/>
  <c r="P338" i="14"/>
  <c r="L338" i="14"/>
  <c r="K338" i="14"/>
  <c r="C338" i="14"/>
  <c r="P337" i="14"/>
  <c r="L337" i="14"/>
  <c r="K337" i="14"/>
  <c r="C337" i="14"/>
  <c r="P336" i="14"/>
  <c r="L336" i="14"/>
  <c r="K336" i="14"/>
  <c r="C336" i="14"/>
  <c r="P335" i="14"/>
  <c r="L335" i="14"/>
  <c r="K335" i="14"/>
  <c r="C335" i="14"/>
  <c r="P334" i="14"/>
  <c r="L334" i="14"/>
  <c r="K334" i="14"/>
  <c r="C334" i="14"/>
  <c r="P333" i="14"/>
  <c r="L333" i="14"/>
  <c r="K333" i="14"/>
  <c r="C333" i="14"/>
  <c r="P332" i="14"/>
  <c r="L332" i="14"/>
  <c r="K332" i="14"/>
  <c r="C332" i="14"/>
  <c r="P331" i="14"/>
  <c r="L331" i="14"/>
  <c r="K331" i="14"/>
  <c r="C331" i="14"/>
  <c r="P330" i="14"/>
  <c r="L330" i="14"/>
  <c r="K330" i="14"/>
  <c r="C330" i="14"/>
  <c r="P329" i="14"/>
  <c r="L329" i="14"/>
  <c r="K329" i="14"/>
  <c r="C329" i="14"/>
  <c r="P328" i="14"/>
  <c r="L328" i="14"/>
  <c r="K328" i="14"/>
  <c r="C328" i="14"/>
  <c r="P327" i="14"/>
  <c r="L327" i="14"/>
  <c r="K327" i="14"/>
  <c r="C327" i="14"/>
  <c r="P326" i="14"/>
  <c r="L326" i="14"/>
  <c r="K326" i="14"/>
  <c r="C326" i="14"/>
  <c r="P325" i="14"/>
  <c r="L325" i="14"/>
  <c r="K325" i="14"/>
  <c r="C325" i="14"/>
  <c r="P324" i="14"/>
  <c r="L324" i="14"/>
  <c r="K324" i="14"/>
  <c r="C324" i="14"/>
  <c r="P323" i="14"/>
  <c r="L323" i="14"/>
  <c r="K323" i="14"/>
  <c r="C323" i="14"/>
  <c r="P322" i="14"/>
  <c r="L322" i="14"/>
  <c r="K322" i="14"/>
  <c r="C322" i="14"/>
  <c r="P321" i="14"/>
  <c r="L321" i="14"/>
  <c r="K321" i="14"/>
  <c r="C321" i="14"/>
  <c r="P320" i="14"/>
  <c r="L320" i="14"/>
  <c r="K320" i="14"/>
  <c r="C320" i="14"/>
  <c r="P319" i="14"/>
  <c r="L319" i="14"/>
  <c r="K319" i="14"/>
  <c r="C319" i="14"/>
  <c r="P318" i="14"/>
  <c r="L318" i="14"/>
  <c r="K318" i="14"/>
  <c r="C318" i="14"/>
  <c r="P317" i="14"/>
  <c r="L317" i="14"/>
  <c r="K317" i="14"/>
  <c r="C317" i="14"/>
  <c r="P316" i="14"/>
  <c r="L316" i="14"/>
  <c r="K316" i="14"/>
  <c r="C316" i="14"/>
  <c r="P315" i="14"/>
  <c r="L315" i="14"/>
  <c r="K315" i="14"/>
  <c r="C315" i="14"/>
  <c r="P314" i="14"/>
  <c r="L314" i="14"/>
  <c r="K314" i="14"/>
  <c r="C314" i="14"/>
  <c r="P313" i="14"/>
  <c r="L313" i="14"/>
  <c r="K313" i="14"/>
  <c r="C313" i="14"/>
  <c r="P312" i="14"/>
  <c r="L312" i="14"/>
  <c r="K312" i="14"/>
  <c r="C312" i="14"/>
  <c r="P311" i="14"/>
  <c r="L311" i="14"/>
  <c r="K311" i="14"/>
  <c r="C311" i="14"/>
  <c r="P310" i="14"/>
  <c r="L310" i="14"/>
  <c r="K310" i="14"/>
  <c r="C310" i="14"/>
  <c r="P309" i="14"/>
  <c r="L309" i="14"/>
  <c r="K309" i="14"/>
  <c r="C309" i="14"/>
  <c r="P308" i="14"/>
  <c r="L308" i="14"/>
  <c r="K308" i="14"/>
  <c r="C308" i="14"/>
  <c r="P307" i="14"/>
  <c r="L307" i="14"/>
  <c r="K307" i="14"/>
  <c r="C307" i="14"/>
  <c r="P306" i="14"/>
  <c r="L306" i="14"/>
  <c r="K306" i="14"/>
  <c r="C306" i="14"/>
  <c r="P305" i="14"/>
  <c r="L305" i="14"/>
  <c r="K305" i="14"/>
  <c r="C305" i="14"/>
  <c r="P304" i="14"/>
  <c r="L304" i="14"/>
  <c r="K304" i="14"/>
  <c r="C304" i="14"/>
  <c r="P303" i="14"/>
  <c r="L303" i="14"/>
  <c r="K303" i="14"/>
  <c r="C303" i="14"/>
  <c r="P302" i="14"/>
  <c r="L302" i="14"/>
  <c r="K302" i="14"/>
  <c r="C302" i="14"/>
  <c r="P301" i="14"/>
  <c r="L301" i="14"/>
  <c r="K301" i="14"/>
  <c r="C301" i="14"/>
  <c r="P300" i="14"/>
  <c r="L300" i="14"/>
  <c r="K300" i="14"/>
  <c r="C300" i="14"/>
  <c r="P299" i="14"/>
  <c r="L299" i="14"/>
  <c r="K299" i="14"/>
  <c r="C299" i="14"/>
  <c r="P298" i="14"/>
  <c r="L298" i="14"/>
  <c r="K298" i="14"/>
  <c r="C298" i="14"/>
  <c r="P297" i="14"/>
  <c r="L297" i="14"/>
  <c r="K297" i="14"/>
  <c r="C297" i="14"/>
  <c r="P296" i="14"/>
  <c r="L296" i="14"/>
  <c r="K296" i="14"/>
  <c r="C296" i="14"/>
  <c r="P295" i="14"/>
  <c r="L295" i="14"/>
  <c r="K295" i="14"/>
  <c r="C295" i="14"/>
  <c r="P294" i="14"/>
  <c r="L294" i="14"/>
  <c r="K294" i="14"/>
  <c r="C294" i="14"/>
  <c r="P293" i="14"/>
  <c r="L293" i="14"/>
  <c r="K293" i="14"/>
  <c r="C293" i="14"/>
  <c r="P292" i="14"/>
  <c r="L292" i="14"/>
  <c r="K292" i="14"/>
  <c r="C292" i="14"/>
  <c r="P291" i="14"/>
  <c r="L291" i="14"/>
  <c r="K291" i="14"/>
  <c r="C291" i="14"/>
  <c r="P290" i="14"/>
  <c r="L290" i="14"/>
  <c r="K290" i="14"/>
  <c r="C290" i="14"/>
  <c r="P289" i="14"/>
  <c r="L289" i="14"/>
  <c r="K289" i="14"/>
  <c r="C289" i="14"/>
  <c r="P288" i="14"/>
  <c r="L288" i="14"/>
  <c r="K288" i="14"/>
  <c r="C288" i="14"/>
  <c r="P287" i="14"/>
  <c r="L287" i="14"/>
  <c r="K287" i="14"/>
  <c r="C287" i="14"/>
  <c r="P286" i="14"/>
  <c r="L286" i="14"/>
  <c r="K286" i="14"/>
  <c r="C286" i="14"/>
  <c r="P285" i="14"/>
  <c r="L285" i="14"/>
  <c r="K285" i="14"/>
  <c r="C285" i="14"/>
  <c r="P284" i="14"/>
  <c r="L284" i="14"/>
  <c r="K284" i="14"/>
  <c r="C284" i="14"/>
  <c r="P283" i="14"/>
  <c r="L283" i="14"/>
  <c r="K283" i="14"/>
  <c r="C283" i="14"/>
  <c r="P282" i="14"/>
  <c r="L282" i="14"/>
  <c r="K282" i="14"/>
  <c r="C282" i="14"/>
  <c r="P281" i="14"/>
  <c r="L281" i="14"/>
  <c r="K281" i="14"/>
  <c r="C281" i="14"/>
  <c r="P280" i="14"/>
  <c r="L280" i="14"/>
  <c r="K280" i="14"/>
  <c r="C280" i="14"/>
  <c r="P279" i="14"/>
  <c r="L279" i="14"/>
  <c r="K279" i="14"/>
  <c r="C279" i="14"/>
  <c r="P278" i="14"/>
  <c r="L278" i="14"/>
  <c r="K278" i="14"/>
  <c r="C278" i="14"/>
  <c r="P277" i="14"/>
  <c r="L277" i="14"/>
  <c r="K277" i="14"/>
  <c r="C277" i="14"/>
  <c r="P276" i="14"/>
  <c r="L276" i="14"/>
  <c r="K276" i="14"/>
  <c r="C276" i="14"/>
  <c r="P275" i="14"/>
  <c r="L275" i="14"/>
  <c r="K275" i="14"/>
  <c r="C275" i="14"/>
  <c r="P274" i="14"/>
  <c r="L274" i="14"/>
  <c r="K274" i="14"/>
  <c r="C274" i="14"/>
  <c r="P273" i="14"/>
  <c r="L273" i="14"/>
  <c r="K273" i="14"/>
  <c r="C273" i="14"/>
  <c r="P272" i="14"/>
  <c r="L272" i="14"/>
  <c r="K272" i="14"/>
  <c r="C272" i="14"/>
  <c r="P271" i="14"/>
  <c r="L271" i="14"/>
  <c r="K271" i="14"/>
  <c r="C271" i="14"/>
  <c r="P270" i="14"/>
  <c r="L270" i="14"/>
  <c r="K270" i="14"/>
  <c r="C270" i="14"/>
  <c r="P269" i="14"/>
  <c r="L269" i="14"/>
  <c r="K269" i="14"/>
  <c r="C269" i="14"/>
  <c r="P268" i="14"/>
  <c r="L268" i="14"/>
  <c r="K268" i="14"/>
  <c r="C268" i="14"/>
  <c r="P267" i="14"/>
  <c r="L267" i="14"/>
  <c r="K267" i="14"/>
  <c r="C267" i="14"/>
  <c r="P266" i="14"/>
  <c r="L266" i="14"/>
  <c r="K266" i="14"/>
  <c r="C266" i="14"/>
  <c r="P265" i="14"/>
  <c r="L265" i="14"/>
  <c r="K265" i="14"/>
  <c r="C265" i="14"/>
  <c r="P264" i="14"/>
  <c r="L264" i="14"/>
  <c r="K264" i="14"/>
  <c r="C264" i="14"/>
  <c r="P263" i="14"/>
  <c r="L263" i="14"/>
  <c r="K263" i="14"/>
  <c r="C263" i="14"/>
  <c r="P262" i="14"/>
  <c r="L262" i="14"/>
  <c r="K262" i="14"/>
  <c r="C262" i="14"/>
  <c r="P261" i="14"/>
  <c r="L261" i="14"/>
  <c r="K261" i="14"/>
  <c r="C261" i="14"/>
  <c r="P260" i="14"/>
  <c r="L260" i="14"/>
  <c r="K260" i="14"/>
  <c r="C260" i="14"/>
  <c r="P259" i="14"/>
  <c r="L259" i="14"/>
  <c r="K259" i="14"/>
  <c r="C259" i="14"/>
  <c r="P258" i="14"/>
  <c r="L258" i="14"/>
  <c r="K258" i="14"/>
  <c r="C258" i="14"/>
  <c r="P257" i="14"/>
  <c r="L257" i="14"/>
  <c r="K257" i="14"/>
  <c r="C257" i="14"/>
  <c r="P256" i="14"/>
  <c r="L256" i="14"/>
  <c r="K256" i="14"/>
  <c r="C256" i="14"/>
  <c r="P255" i="14"/>
  <c r="L255" i="14"/>
  <c r="K255" i="14"/>
  <c r="C255" i="14"/>
  <c r="P254" i="14"/>
  <c r="L254" i="14"/>
  <c r="K254" i="14"/>
  <c r="C254" i="14"/>
  <c r="P253" i="14"/>
  <c r="L253" i="14"/>
  <c r="K253" i="14"/>
  <c r="C253" i="14"/>
  <c r="P252" i="14"/>
  <c r="L252" i="14"/>
  <c r="K252" i="14"/>
  <c r="C252" i="14"/>
  <c r="P251" i="14"/>
  <c r="L251" i="14"/>
  <c r="K251" i="14"/>
  <c r="C251" i="14"/>
  <c r="P250" i="14"/>
  <c r="L250" i="14"/>
  <c r="K250" i="14"/>
  <c r="C250" i="14"/>
  <c r="P249" i="14"/>
  <c r="L249" i="14"/>
  <c r="K249" i="14"/>
  <c r="C249" i="14"/>
  <c r="P248" i="14"/>
  <c r="L248" i="14"/>
  <c r="K248" i="14"/>
  <c r="C248" i="14"/>
  <c r="P247" i="14"/>
  <c r="L247" i="14"/>
  <c r="K247" i="14"/>
  <c r="C247" i="14"/>
  <c r="P246" i="14"/>
  <c r="L246" i="14"/>
  <c r="K246" i="14"/>
  <c r="C246" i="14"/>
  <c r="P245" i="14"/>
  <c r="L245" i="14"/>
  <c r="K245" i="14"/>
  <c r="C245" i="14"/>
  <c r="P244" i="14"/>
  <c r="L244" i="14"/>
  <c r="K244" i="14"/>
  <c r="C244" i="14"/>
  <c r="P243" i="14"/>
  <c r="L243" i="14"/>
  <c r="K243" i="14"/>
  <c r="C243" i="14"/>
  <c r="P242" i="14"/>
  <c r="L242" i="14"/>
  <c r="K242" i="14"/>
  <c r="C242" i="14"/>
  <c r="P241" i="14"/>
  <c r="L241" i="14"/>
  <c r="K241" i="14"/>
  <c r="C241" i="14"/>
  <c r="P240" i="14"/>
  <c r="L240" i="14"/>
  <c r="K240" i="14"/>
  <c r="C240" i="14"/>
  <c r="P239" i="14"/>
  <c r="L239" i="14"/>
  <c r="K239" i="14"/>
  <c r="C239" i="14"/>
  <c r="P238" i="14"/>
  <c r="L238" i="14"/>
  <c r="K238" i="14"/>
  <c r="C238" i="14"/>
  <c r="P237" i="14"/>
  <c r="L237" i="14"/>
  <c r="K237" i="14"/>
  <c r="C237" i="14"/>
  <c r="P236" i="14"/>
  <c r="L236" i="14"/>
  <c r="K236" i="14"/>
  <c r="C236" i="14"/>
  <c r="P235" i="14"/>
  <c r="L235" i="14"/>
  <c r="K235" i="14"/>
  <c r="C235" i="14"/>
  <c r="P234" i="14"/>
  <c r="L234" i="14"/>
  <c r="K234" i="14"/>
  <c r="C234" i="14"/>
  <c r="P233" i="14"/>
  <c r="L233" i="14"/>
  <c r="K233" i="14"/>
  <c r="C233" i="14"/>
  <c r="P232" i="14"/>
  <c r="L232" i="14"/>
  <c r="K232" i="14"/>
  <c r="C232" i="14"/>
  <c r="P231" i="14"/>
  <c r="L231" i="14"/>
  <c r="K231" i="14"/>
  <c r="C231" i="14"/>
  <c r="P230" i="14"/>
  <c r="L230" i="14"/>
  <c r="K230" i="14"/>
  <c r="C230" i="14"/>
  <c r="P229" i="14"/>
  <c r="L229" i="14"/>
  <c r="K229" i="14"/>
  <c r="C229" i="14"/>
  <c r="P228" i="14"/>
  <c r="L228" i="14"/>
  <c r="K228" i="14"/>
  <c r="C228" i="14"/>
  <c r="P227" i="14"/>
  <c r="L227" i="14"/>
  <c r="K227" i="14"/>
  <c r="C227" i="14"/>
  <c r="P226" i="14"/>
  <c r="L226" i="14"/>
  <c r="K226" i="14"/>
  <c r="C226" i="14"/>
  <c r="P225" i="14"/>
  <c r="L225" i="14"/>
  <c r="K225" i="14"/>
  <c r="C225" i="14"/>
  <c r="P224" i="14"/>
  <c r="L224" i="14"/>
  <c r="K224" i="14"/>
  <c r="C224" i="14"/>
  <c r="P223" i="14"/>
  <c r="L223" i="14"/>
  <c r="K223" i="14"/>
  <c r="C223" i="14"/>
  <c r="P222" i="14"/>
  <c r="L222" i="14"/>
  <c r="K222" i="14"/>
  <c r="C222" i="14"/>
  <c r="P221" i="14"/>
  <c r="L221" i="14"/>
  <c r="K221" i="14"/>
  <c r="C221" i="14"/>
  <c r="P220" i="14"/>
  <c r="L220" i="14"/>
  <c r="K220" i="14"/>
  <c r="C220" i="14"/>
  <c r="P219" i="14"/>
  <c r="L219" i="14"/>
  <c r="K219" i="14"/>
  <c r="C219" i="14"/>
  <c r="P218" i="14"/>
  <c r="L218" i="14"/>
  <c r="K218" i="14"/>
  <c r="C218" i="14"/>
  <c r="P217" i="14"/>
  <c r="L217" i="14"/>
  <c r="K217" i="14"/>
  <c r="C217" i="14"/>
  <c r="P216" i="14"/>
  <c r="L216" i="14"/>
  <c r="K216" i="14"/>
  <c r="C216" i="14"/>
  <c r="P215" i="14"/>
  <c r="L215" i="14"/>
  <c r="K215" i="14"/>
  <c r="C215" i="14"/>
  <c r="P214" i="14"/>
  <c r="L214" i="14"/>
  <c r="K214" i="14"/>
  <c r="C214" i="14"/>
  <c r="P213" i="14"/>
  <c r="L213" i="14"/>
  <c r="K213" i="14"/>
  <c r="C213" i="14"/>
  <c r="P212" i="14"/>
  <c r="L212" i="14"/>
  <c r="K212" i="14"/>
  <c r="C212" i="14"/>
  <c r="P211" i="14"/>
  <c r="L211" i="14"/>
  <c r="K211" i="14"/>
  <c r="C211" i="14"/>
  <c r="P210" i="14"/>
  <c r="L210" i="14"/>
  <c r="K210" i="14"/>
  <c r="C210" i="14"/>
  <c r="P209" i="14"/>
  <c r="L209" i="14"/>
  <c r="K209" i="14"/>
  <c r="C209" i="14"/>
  <c r="P208" i="14"/>
  <c r="L208" i="14"/>
  <c r="K208" i="14"/>
  <c r="C208" i="14"/>
  <c r="P207" i="14"/>
  <c r="L207" i="14"/>
  <c r="K207" i="14"/>
  <c r="C207" i="14"/>
  <c r="P206" i="14"/>
  <c r="L206" i="14"/>
  <c r="K206" i="14"/>
  <c r="C206" i="14"/>
  <c r="P205" i="14"/>
  <c r="L205" i="14"/>
  <c r="K205" i="14"/>
  <c r="C205" i="14"/>
  <c r="P204" i="14"/>
  <c r="L204" i="14"/>
  <c r="K204" i="14"/>
  <c r="C204" i="14"/>
  <c r="P203" i="14"/>
  <c r="L203" i="14"/>
  <c r="K203" i="14"/>
  <c r="C203" i="14"/>
  <c r="P202" i="14"/>
  <c r="L202" i="14"/>
  <c r="K202" i="14"/>
  <c r="C202" i="14"/>
  <c r="P201" i="14"/>
  <c r="L201" i="14"/>
  <c r="K201" i="14"/>
  <c r="C201" i="14"/>
  <c r="P200" i="14"/>
  <c r="L200" i="14"/>
  <c r="K200" i="14"/>
  <c r="C200" i="14"/>
  <c r="P199" i="14"/>
  <c r="L199" i="14"/>
  <c r="K199" i="14"/>
  <c r="C199" i="14"/>
  <c r="P198" i="14"/>
  <c r="L198" i="14"/>
  <c r="K198" i="14"/>
  <c r="C198" i="14"/>
  <c r="P197" i="14"/>
  <c r="L197" i="14"/>
  <c r="K197" i="14"/>
  <c r="C197" i="14"/>
  <c r="P196" i="14"/>
  <c r="L196" i="14"/>
  <c r="K196" i="14"/>
  <c r="C196" i="14"/>
  <c r="P195" i="14"/>
  <c r="L195" i="14"/>
  <c r="K195" i="14"/>
  <c r="C195" i="14"/>
  <c r="P194" i="14"/>
  <c r="L194" i="14"/>
  <c r="K194" i="14"/>
  <c r="C194" i="14"/>
  <c r="P193" i="14"/>
  <c r="L193" i="14"/>
  <c r="K193" i="14"/>
  <c r="C193" i="14"/>
  <c r="P192" i="14"/>
  <c r="L192" i="14"/>
  <c r="K192" i="14"/>
  <c r="C192" i="14"/>
  <c r="P191" i="14"/>
  <c r="L191" i="14"/>
  <c r="K191" i="14"/>
  <c r="C191" i="14"/>
  <c r="P190" i="14"/>
  <c r="L190" i="14"/>
  <c r="K190" i="14"/>
  <c r="C190" i="14"/>
  <c r="P189" i="14"/>
  <c r="L189" i="14"/>
  <c r="K189" i="14"/>
  <c r="C189" i="14"/>
  <c r="P188" i="14"/>
  <c r="L188" i="14"/>
  <c r="K188" i="14"/>
  <c r="C188" i="14"/>
  <c r="P187" i="14"/>
  <c r="L187" i="14"/>
  <c r="K187" i="14"/>
  <c r="C187" i="14"/>
  <c r="P186" i="14"/>
  <c r="L186" i="14"/>
  <c r="K186" i="14"/>
  <c r="C186" i="14"/>
  <c r="P185" i="14"/>
  <c r="L185" i="14"/>
  <c r="K185" i="14"/>
  <c r="C185" i="14"/>
  <c r="P184" i="14"/>
  <c r="L184" i="14"/>
  <c r="K184" i="14"/>
  <c r="C184" i="14"/>
  <c r="P183" i="14"/>
  <c r="L183" i="14"/>
  <c r="K183" i="14"/>
  <c r="C183" i="14"/>
  <c r="P182" i="14"/>
  <c r="L182" i="14"/>
  <c r="K182" i="14"/>
  <c r="C182" i="14"/>
  <c r="P181" i="14"/>
  <c r="L181" i="14"/>
  <c r="K181" i="14"/>
  <c r="C181" i="14"/>
  <c r="P180" i="14"/>
  <c r="L180" i="14"/>
  <c r="K180" i="14"/>
  <c r="C180" i="14"/>
  <c r="P179" i="14"/>
  <c r="L179" i="14"/>
  <c r="K179" i="14"/>
  <c r="C179" i="14"/>
  <c r="P178" i="14"/>
  <c r="L178" i="14"/>
  <c r="K178" i="14"/>
  <c r="C178" i="14"/>
  <c r="P177" i="14"/>
  <c r="L177" i="14"/>
  <c r="K177" i="14"/>
  <c r="C177" i="14"/>
  <c r="P176" i="14"/>
  <c r="L176" i="14"/>
  <c r="K176" i="14"/>
  <c r="C176" i="14"/>
  <c r="P175" i="14"/>
  <c r="L175" i="14"/>
  <c r="K175" i="14"/>
  <c r="C175" i="14"/>
  <c r="P174" i="14"/>
  <c r="L174" i="14"/>
  <c r="K174" i="14"/>
  <c r="C174" i="14"/>
  <c r="P173" i="14"/>
  <c r="L173" i="14"/>
  <c r="K173" i="14"/>
  <c r="C173" i="14"/>
  <c r="P172" i="14"/>
  <c r="L172" i="14"/>
  <c r="K172" i="14"/>
  <c r="C172" i="14"/>
  <c r="P171" i="14"/>
  <c r="L171" i="14"/>
  <c r="K171" i="14"/>
  <c r="C171" i="14"/>
  <c r="P170" i="14"/>
  <c r="L170" i="14"/>
  <c r="K170" i="14"/>
  <c r="C170" i="14"/>
  <c r="P169" i="14"/>
  <c r="L169" i="14"/>
  <c r="K169" i="14"/>
  <c r="C169" i="14"/>
  <c r="P168" i="14"/>
  <c r="L168" i="14"/>
  <c r="K168" i="14"/>
  <c r="C168" i="14"/>
  <c r="P167" i="14"/>
  <c r="L167" i="14"/>
  <c r="K167" i="14"/>
  <c r="C167" i="14"/>
  <c r="P166" i="14"/>
  <c r="L166" i="14"/>
  <c r="K166" i="14"/>
  <c r="C166" i="14"/>
  <c r="P165" i="14"/>
  <c r="L165" i="14"/>
  <c r="K165" i="14"/>
  <c r="C165" i="14"/>
  <c r="P164" i="14"/>
  <c r="L164" i="14"/>
  <c r="K164" i="14"/>
  <c r="C164" i="14"/>
  <c r="P163" i="14"/>
  <c r="L163" i="14"/>
  <c r="K163" i="14"/>
  <c r="C163" i="14"/>
  <c r="P162" i="14"/>
  <c r="L162" i="14"/>
  <c r="K162" i="14"/>
  <c r="C162" i="14"/>
  <c r="P161" i="14"/>
  <c r="L161" i="14"/>
  <c r="K161" i="14"/>
  <c r="C161" i="14"/>
  <c r="P160" i="14"/>
  <c r="L160" i="14"/>
  <c r="K160" i="14"/>
  <c r="C160" i="14"/>
  <c r="P159" i="14"/>
  <c r="L159" i="14"/>
  <c r="K159" i="14"/>
  <c r="C159" i="14"/>
  <c r="P158" i="14"/>
  <c r="L158" i="14"/>
  <c r="K158" i="14"/>
  <c r="C158" i="14"/>
  <c r="P157" i="14"/>
  <c r="L157" i="14"/>
  <c r="K157" i="14"/>
  <c r="C157" i="14"/>
  <c r="P156" i="14"/>
  <c r="L156" i="14"/>
  <c r="K156" i="14"/>
  <c r="C156" i="14"/>
  <c r="P155" i="14"/>
  <c r="L155" i="14"/>
  <c r="K155" i="14"/>
  <c r="C155" i="14"/>
  <c r="P154" i="14"/>
  <c r="L154" i="14"/>
  <c r="K154" i="14"/>
  <c r="C154" i="14"/>
  <c r="P153" i="14"/>
  <c r="L153" i="14"/>
  <c r="K153" i="14"/>
  <c r="C153" i="14"/>
  <c r="P152" i="14"/>
  <c r="L152" i="14"/>
  <c r="K152" i="14"/>
  <c r="C152" i="14"/>
  <c r="P151" i="14"/>
  <c r="L151" i="14"/>
  <c r="K151" i="14"/>
  <c r="C151" i="14"/>
  <c r="P150" i="14"/>
  <c r="L150" i="14"/>
  <c r="K150" i="14"/>
  <c r="C150" i="14"/>
  <c r="P149" i="14"/>
  <c r="L149" i="14"/>
  <c r="K149" i="14"/>
  <c r="C149" i="14"/>
  <c r="P148" i="14"/>
  <c r="L148" i="14"/>
  <c r="K148" i="14"/>
  <c r="C148" i="14"/>
  <c r="P147" i="14"/>
  <c r="L147" i="14"/>
  <c r="K147" i="14"/>
  <c r="C147" i="14"/>
  <c r="P146" i="14"/>
  <c r="L146" i="14"/>
  <c r="K146" i="14"/>
  <c r="C146" i="14"/>
  <c r="P145" i="14"/>
  <c r="L145" i="14"/>
  <c r="K145" i="14"/>
  <c r="C145" i="14"/>
  <c r="P144" i="14"/>
  <c r="L144" i="14"/>
  <c r="K144" i="14"/>
  <c r="C144" i="14"/>
  <c r="P143" i="14"/>
  <c r="L143" i="14"/>
  <c r="K143" i="14"/>
  <c r="C143" i="14"/>
  <c r="P142" i="14"/>
  <c r="L142" i="14"/>
  <c r="K142" i="14"/>
  <c r="C142" i="14"/>
  <c r="P141" i="14"/>
  <c r="L141" i="14"/>
  <c r="K141" i="14"/>
  <c r="C141" i="14"/>
  <c r="P140" i="14"/>
  <c r="L140" i="14"/>
  <c r="K140" i="14"/>
  <c r="C140" i="14"/>
  <c r="P139" i="14"/>
  <c r="L139" i="14"/>
  <c r="K139" i="14"/>
  <c r="C139" i="14"/>
  <c r="P138" i="14"/>
  <c r="L138" i="14"/>
  <c r="K138" i="14"/>
  <c r="C138" i="14"/>
  <c r="P137" i="14"/>
  <c r="L137" i="14"/>
  <c r="K137" i="14"/>
  <c r="C137" i="14"/>
  <c r="P136" i="14"/>
  <c r="L136" i="14"/>
  <c r="K136" i="14"/>
  <c r="C136" i="14"/>
  <c r="P135" i="14"/>
  <c r="L135" i="14"/>
  <c r="K135" i="14"/>
  <c r="C135" i="14"/>
  <c r="P134" i="14"/>
  <c r="L134" i="14"/>
  <c r="K134" i="14"/>
  <c r="C134" i="14"/>
  <c r="P133" i="14"/>
  <c r="L133" i="14"/>
  <c r="K133" i="14"/>
  <c r="C133" i="14"/>
  <c r="P132" i="14"/>
  <c r="L132" i="14"/>
  <c r="K132" i="14"/>
  <c r="C132" i="14"/>
  <c r="P131" i="14"/>
  <c r="L131" i="14"/>
  <c r="K131" i="14"/>
  <c r="C131" i="14"/>
  <c r="P130" i="14"/>
  <c r="L130" i="14"/>
  <c r="K130" i="14"/>
  <c r="C130" i="14"/>
  <c r="P129" i="14"/>
  <c r="L129" i="14"/>
  <c r="K129" i="14"/>
  <c r="C129" i="14"/>
  <c r="P128" i="14"/>
  <c r="L128" i="14"/>
  <c r="K128" i="14"/>
  <c r="C128" i="14"/>
  <c r="P127" i="14"/>
  <c r="L127" i="14"/>
  <c r="K127" i="14"/>
  <c r="C127" i="14"/>
  <c r="P126" i="14"/>
  <c r="L126" i="14"/>
  <c r="K126" i="14"/>
  <c r="C126" i="14"/>
  <c r="P125" i="14"/>
  <c r="L125" i="14"/>
  <c r="K125" i="14"/>
  <c r="C125" i="14"/>
  <c r="P124" i="14"/>
  <c r="L124" i="14"/>
  <c r="K124" i="14"/>
  <c r="C124" i="14"/>
  <c r="P123" i="14"/>
  <c r="L123" i="14"/>
  <c r="K123" i="14"/>
  <c r="C123" i="14"/>
  <c r="P122" i="14"/>
  <c r="L122" i="14"/>
  <c r="K122" i="14"/>
  <c r="C122" i="14"/>
  <c r="P121" i="14"/>
  <c r="L121" i="14"/>
  <c r="K121" i="14"/>
  <c r="C121" i="14"/>
  <c r="P120" i="14"/>
  <c r="L120" i="14"/>
  <c r="K120" i="14"/>
  <c r="C120" i="14"/>
  <c r="P119" i="14"/>
  <c r="L119" i="14"/>
  <c r="K119" i="14"/>
  <c r="C119" i="14"/>
  <c r="P118" i="14"/>
  <c r="L118" i="14"/>
  <c r="K118" i="14"/>
  <c r="C118" i="14"/>
  <c r="P117" i="14"/>
  <c r="L117" i="14"/>
  <c r="K117" i="14"/>
  <c r="C117" i="14"/>
  <c r="P116" i="14"/>
  <c r="L116" i="14"/>
  <c r="K116" i="14"/>
  <c r="C116" i="14"/>
  <c r="P115" i="14"/>
  <c r="L115" i="14"/>
  <c r="K115" i="14"/>
  <c r="C115" i="14"/>
  <c r="P114" i="14"/>
  <c r="L114" i="14"/>
  <c r="K114" i="14"/>
  <c r="C114" i="14"/>
  <c r="P113" i="14"/>
  <c r="L113" i="14"/>
  <c r="K113" i="14"/>
  <c r="C113" i="14"/>
  <c r="P112" i="14"/>
  <c r="L112" i="14"/>
  <c r="K112" i="14"/>
  <c r="C112" i="14"/>
  <c r="P111" i="14"/>
  <c r="L111" i="14"/>
  <c r="K111" i="14"/>
  <c r="C111" i="14"/>
  <c r="P110" i="14"/>
  <c r="L110" i="14"/>
  <c r="K110" i="14"/>
  <c r="C110" i="14"/>
  <c r="P109" i="14"/>
  <c r="L109" i="14"/>
  <c r="K109" i="14"/>
  <c r="C109" i="14"/>
  <c r="P108" i="14"/>
  <c r="L108" i="14"/>
  <c r="K108" i="14"/>
  <c r="C108" i="14"/>
  <c r="P107" i="14"/>
  <c r="L107" i="14"/>
  <c r="K107" i="14"/>
  <c r="C107" i="14"/>
  <c r="P106" i="14"/>
  <c r="L106" i="14"/>
  <c r="K106" i="14"/>
  <c r="C106" i="14"/>
  <c r="P105" i="14"/>
  <c r="L105" i="14"/>
  <c r="K105" i="14"/>
  <c r="C105" i="14"/>
  <c r="P104" i="14"/>
  <c r="L104" i="14"/>
  <c r="K104" i="14"/>
  <c r="C104" i="14"/>
  <c r="P103" i="14"/>
  <c r="L103" i="14"/>
  <c r="K103" i="14"/>
  <c r="C103" i="14"/>
  <c r="P102" i="14"/>
  <c r="L102" i="14"/>
  <c r="K102" i="14"/>
  <c r="C102" i="14"/>
  <c r="P101" i="14"/>
  <c r="L101" i="14"/>
  <c r="K101" i="14"/>
  <c r="C101" i="14"/>
  <c r="P100" i="14"/>
  <c r="L100" i="14"/>
  <c r="K100" i="14"/>
  <c r="C100" i="14"/>
  <c r="P99" i="14"/>
  <c r="L99" i="14"/>
  <c r="K99" i="14"/>
  <c r="C99" i="14"/>
  <c r="P98" i="14"/>
  <c r="L98" i="14"/>
  <c r="K98" i="14"/>
  <c r="C98" i="14"/>
  <c r="P97" i="14"/>
  <c r="L97" i="14"/>
  <c r="K97" i="14"/>
  <c r="C97" i="14"/>
  <c r="P96" i="14"/>
  <c r="L96" i="14"/>
  <c r="K96" i="14"/>
  <c r="C96" i="14"/>
  <c r="P95" i="14"/>
  <c r="L95" i="14"/>
  <c r="K95" i="14"/>
  <c r="C95" i="14"/>
  <c r="P94" i="14"/>
  <c r="L94" i="14"/>
  <c r="K94" i="14"/>
  <c r="C94" i="14"/>
  <c r="P93" i="14"/>
  <c r="L93" i="14"/>
  <c r="K93" i="14"/>
  <c r="C93" i="14"/>
  <c r="P92" i="14"/>
  <c r="L92" i="14"/>
  <c r="K92" i="14"/>
  <c r="C92" i="14"/>
  <c r="P91" i="14"/>
  <c r="L91" i="14"/>
  <c r="K91" i="14"/>
  <c r="C91" i="14"/>
  <c r="P90" i="14"/>
  <c r="L90" i="14"/>
  <c r="K90" i="14"/>
  <c r="C90" i="14"/>
  <c r="P89" i="14"/>
  <c r="L89" i="14"/>
  <c r="K89" i="14"/>
  <c r="C89" i="14"/>
  <c r="P88" i="14"/>
  <c r="L88" i="14"/>
  <c r="K88" i="14"/>
  <c r="C88" i="14"/>
  <c r="P87" i="14"/>
  <c r="L87" i="14"/>
  <c r="K87" i="14"/>
  <c r="C87" i="14"/>
  <c r="P86" i="14"/>
  <c r="L86" i="14"/>
  <c r="K86" i="14"/>
  <c r="C86" i="14"/>
  <c r="P85" i="14"/>
  <c r="L85" i="14"/>
  <c r="K85" i="14"/>
  <c r="C85" i="14"/>
  <c r="P84" i="14"/>
  <c r="L84" i="14"/>
  <c r="K84" i="14"/>
  <c r="C84" i="14"/>
  <c r="P83" i="14"/>
  <c r="L83" i="14"/>
  <c r="K83" i="14"/>
  <c r="C83" i="14"/>
  <c r="P82" i="14"/>
  <c r="L82" i="14"/>
  <c r="K82" i="14"/>
  <c r="C82" i="14"/>
  <c r="P81" i="14"/>
  <c r="L81" i="14"/>
  <c r="K81" i="14"/>
  <c r="C81" i="14"/>
  <c r="P80" i="14"/>
  <c r="L80" i="14"/>
  <c r="K80" i="14"/>
  <c r="C80" i="14"/>
  <c r="P79" i="14"/>
  <c r="L79" i="14"/>
  <c r="K79" i="14"/>
  <c r="C79" i="14"/>
  <c r="P78" i="14"/>
  <c r="L78" i="14"/>
  <c r="K78" i="14"/>
  <c r="C78" i="14"/>
  <c r="P77" i="14"/>
  <c r="L77" i="14"/>
  <c r="K77" i="14"/>
  <c r="C77" i="14"/>
  <c r="P76" i="14"/>
  <c r="L76" i="14"/>
  <c r="K76" i="14"/>
  <c r="C76" i="14"/>
  <c r="P75" i="14"/>
  <c r="L75" i="14"/>
  <c r="K75" i="14"/>
  <c r="C75" i="14"/>
  <c r="P74" i="14"/>
  <c r="L74" i="14"/>
  <c r="K74" i="14"/>
  <c r="C74" i="14"/>
  <c r="P73" i="14"/>
  <c r="L73" i="14"/>
  <c r="K73" i="14"/>
  <c r="C73" i="14"/>
  <c r="P72" i="14"/>
  <c r="L72" i="14"/>
  <c r="K72" i="14"/>
  <c r="C72" i="14"/>
  <c r="P71" i="14"/>
  <c r="L71" i="14"/>
  <c r="K71" i="14"/>
  <c r="C71" i="14"/>
  <c r="P70" i="14"/>
  <c r="L70" i="14"/>
  <c r="K70" i="14"/>
  <c r="C70" i="14"/>
  <c r="P69" i="14"/>
  <c r="L69" i="14"/>
  <c r="K69" i="14"/>
  <c r="C69" i="14"/>
  <c r="P68" i="14"/>
  <c r="L68" i="14"/>
  <c r="K68" i="14"/>
  <c r="C68" i="14"/>
  <c r="P67" i="14"/>
  <c r="L67" i="14"/>
  <c r="K67" i="14"/>
  <c r="C67" i="14"/>
  <c r="P66" i="14"/>
  <c r="L66" i="14"/>
  <c r="K66" i="14"/>
  <c r="C66" i="14"/>
  <c r="P65" i="14"/>
  <c r="L65" i="14"/>
  <c r="K65" i="14"/>
  <c r="C65" i="14"/>
  <c r="P64" i="14"/>
  <c r="L64" i="14"/>
  <c r="K64" i="14"/>
  <c r="C64" i="14"/>
  <c r="P63" i="14"/>
  <c r="L63" i="14"/>
  <c r="K63" i="14"/>
  <c r="C63" i="14"/>
  <c r="P62" i="14"/>
  <c r="L62" i="14"/>
  <c r="K62" i="14"/>
  <c r="C62" i="14"/>
  <c r="P61" i="14"/>
  <c r="L61" i="14"/>
  <c r="K61" i="14"/>
  <c r="C61" i="14"/>
  <c r="P60" i="14"/>
  <c r="L60" i="14"/>
  <c r="K60" i="14"/>
  <c r="C60" i="14"/>
  <c r="P59" i="14"/>
  <c r="L59" i="14"/>
  <c r="K59" i="14"/>
  <c r="C59" i="14"/>
  <c r="P58" i="14"/>
  <c r="L58" i="14"/>
  <c r="K58" i="14"/>
  <c r="C58" i="14"/>
  <c r="P57" i="14"/>
  <c r="L57" i="14"/>
  <c r="K57" i="14"/>
  <c r="C57" i="14"/>
  <c r="P56" i="14"/>
  <c r="L56" i="14"/>
  <c r="K56" i="14"/>
  <c r="C56" i="14"/>
  <c r="P55" i="14"/>
  <c r="L55" i="14"/>
  <c r="K55" i="14"/>
  <c r="C55" i="14"/>
  <c r="P54" i="14"/>
  <c r="L54" i="14"/>
  <c r="K54" i="14"/>
  <c r="C54" i="14"/>
  <c r="P53" i="14"/>
  <c r="L53" i="14"/>
  <c r="K53" i="14"/>
  <c r="C53" i="14"/>
  <c r="P52" i="14"/>
  <c r="L52" i="14"/>
  <c r="K52" i="14"/>
  <c r="C52" i="14"/>
  <c r="P51" i="14"/>
  <c r="L51" i="14"/>
  <c r="K51" i="14"/>
  <c r="C51" i="14"/>
  <c r="P50" i="14"/>
  <c r="L50" i="14"/>
  <c r="K50" i="14"/>
  <c r="C50" i="14"/>
  <c r="P49" i="14"/>
  <c r="L49" i="14"/>
  <c r="K49" i="14"/>
  <c r="C49" i="14"/>
  <c r="P48" i="14"/>
  <c r="L48" i="14"/>
  <c r="K48" i="14"/>
  <c r="C48" i="14"/>
  <c r="P47" i="14"/>
  <c r="L47" i="14"/>
  <c r="K47" i="14"/>
  <c r="C47" i="14"/>
  <c r="P46" i="14"/>
  <c r="L46" i="14"/>
  <c r="K46" i="14"/>
  <c r="C46" i="14"/>
  <c r="P45" i="14"/>
  <c r="L45" i="14"/>
  <c r="K45" i="14"/>
  <c r="C45" i="14"/>
  <c r="P44" i="14"/>
  <c r="L44" i="14"/>
  <c r="K44" i="14"/>
  <c r="C44" i="14"/>
  <c r="P43" i="14"/>
  <c r="L43" i="14"/>
  <c r="K43" i="14"/>
  <c r="C43" i="14"/>
  <c r="P42" i="14"/>
  <c r="L42" i="14"/>
  <c r="K42" i="14"/>
  <c r="C42" i="14"/>
  <c r="P41" i="14"/>
  <c r="L41" i="14"/>
  <c r="K41" i="14"/>
  <c r="C41" i="14"/>
  <c r="P40" i="14"/>
  <c r="L40" i="14"/>
  <c r="K40" i="14"/>
  <c r="C40" i="14"/>
  <c r="P39" i="14"/>
  <c r="L39" i="14"/>
  <c r="K39" i="14"/>
  <c r="C39" i="14"/>
  <c r="P38" i="14"/>
  <c r="L38" i="14"/>
  <c r="K38" i="14"/>
  <c r="C38" i="14"/>
  <c r="P37" i="14"/>
  <c r="L37" i="14"/>
  <c r="K37" i="14"/>
  <c r="C37" i="14"/>
  <c r="P36" i="14"/>
  <c r="L36" i="14"/>
  <c r="K36" i="14"/>
  <c r="C36" i="14"/>
  <c r="P35" i="14"/>
  <c r="L35" i="14"/>
  <c r="K35" i="14"/>
  <c r="C35" i="14"/>
  <c r="P34" i="14"/>
  <c r="L34" i="14"/>
  <c r="K34" i="14"/>
  <c r="C34" i="14"/>
  <c r="P33" i="14"/>
  <c r="L33" i="14"/>
  <c r="K33" i="14"/>
  <c r="C33" i="14"/>
  <c r="P32" i="14"/>
  <c r="L32" i="14"/>
  <c r="K32" i="14"/>
  <c r="C32" i="14"/>
  <c r="P31" i="14"/>
  <c r="L31" i="14"/>
  <c r="K31" i="14"/>
  <c r="C31" i="14"/>
  <c r="P30" i="14"/>
  <c r="L30" i="14"/>
  <c r="K30" i="14"/>
  <c r="C30" i="14"/>
  <c r="P29" i="14"/>
  <c r="L29" i="14"/>
  <c r="K29" i="14"/>
  <c r="C29" i="14"/>
  <c r="P28" i="14"/>
  <c r="L28" i="14"/>
  <c r="K28" i="14"/>
  <c r="C28" i="14"/>
  <c r="P27" i="14"/>
  <c r="L27" i="14"/>
  <c r="K27" i="14"/>
  <c r="C27" i="14"/>
  <c r="P26" i="14"/>
  <c r="L26" i="14"/>
  <c r="K26" i="14"/>
  <c r="C26" i="14"/>
  <c r="P25" i="14"/>
  <c r="L25" i="14"/>
  <c r="K25" i="14"/>
  <c r="C25" i="14"/>
  <c r="P24" i="14"/>
  <c r="L24" i="14"/>
  <c r="K24" i="14"/>
  <c r="C24" i="14"/>
  <c r="P23" i="14"/>
  <c r="L23" i="14"/>
  <c r="K23" i="14"/>
  <c r="C23" i="14"/>
  <c r="P22" i="14"/>
  <c r="L22" i="14"/>
  <c r="K22" i="14"/>
  <c r="C22" i="14"/>
  <c r="P21" i="14"/>
  <c r="L21" i="14"/>
  <c r="K21" i="14"/>
  <c r="C21" i="14"/>
  <c r="P20" i="14"/>
  <c r="L20" i="14"/>
  <c r="K20" i="14"/>
  <c r="C20" i="14"/>
  <c r="P19" i="14"/>
  <c r="L19" i="14"/>
  <c r="K19" i="14"/>
  <c r="C19" i="14"/>
  <c r="P18" i="14"/>
  <c r="L18" i="14"/>
  <c r="K18" i="14"/>
  <c r="C18" i="14"/>
  <c r="P17" i="14"/>
  <c r="L17" i="14"/>
  <c r="K17" i="14"/>
  <c r="C17" i="14"/>
  <c r="P16" i="14"/>
  <c r="L16" i="14"/>
  <c r="K16" i="14"/>
  <c r="C16" i="14"/>
  <c r="P15" i="14"/>
  <c r="L15" i="14"/>
  <c r="K15" i="14"/>
  <c r="C15" i="14"/>
  <c r="P14" i="14"/>
  <c r="L14" i="14"/>
  <c r="K14" i="14"/>
  <c r="C14" i="14"/>
  <c r="P13" i="14"/>
  <c r="L13" i="14"/>
  <c r="K13" i="14"/>
  <c r="C13" i="14"/>
  <c r="P12" i="14"/>
  <c r="L12" i="14"/>
  <c r="K12" i="14"/>
  <c r="C12" i="14"/>
  <c r="P11" i="14"/>
  <c r="L11" i="14"/>
  <c r="K11" i="14"/>
  <c r="C11" i="14"/>
  <c r="P10" i="14"/>
  <c r="L10" i="14"/>
  <c r="K10" i="14"/>
  <c r="C10" i="14"/>
  <c r="P9" i="14"/>
  <c r="L9" i="14"/>
  <c r="K9" i="14"/>
  <c r="C9" i="14"/>
  <c r="P8" i="14"/>
  <c r="L8" i="14"/>
  <c r="K8" i="14"/>
  <c r="C8" i="14"/>
  <c r="P7" i="14"/>
  <c r="L7" i="14"/>
  <c r="K7" i="14"/>
  <c r="C7" i="14"/>
  <c r="P6" i="14"/>
  <c r="L6" i="14"/>
  <c r="K6" i="14"/>
  <c r="C6" i="14"/>
  <c r="P5" i="14"/>
  <c r="L5" i="14"/>
  <c r="K5" i="14"/>
  <c r="C5" i="14"/>
  <c r="P4" i="14"/>
  <c r="L4" i="14"/>
  <c r="K4" i="14"/>
  <c r="C4" i="14"/>
  <c r="P3" i="14"/>
  <c r="L3" i="14"/>
  <c r="K3" i="14"/>
  <c r="C3" i="14"/>
  <c r="P2" i="14"/>
  <c r="L2" i="14"/>
  <c r="K2" i="14"/>
  <c r="C2" i="14"/>
  <c r="F7" i="36"/>
  <c r="G7" i="36" s="1"/>
  <c r="E7" i="36"/>
  <c r="G6" i="36"/>
  <c r="F6" i="36"/>
  <c r="E6" i="36"/>
  <c r="F4" i="36"/>
  <c r="G4" i="36" s="1"/>
  <c r="G3" i="36"/>
  <c r="F3" i="36"/>
  <c r="E3" i="36"/>
  <c r="F19" i="35"/>
  <c r="E19" i="35"/>
  <c r="D19" i="35"/>
  <c r="F18" i="35"/>
  <c r="E18" i="35"/>
  <c r="D18" i="35"/>
  <c r="F17" i="35"/>
  <c r="E17" i="35"/>
  <c r="D17" i="35"/>
  <c r="F16" i="35"/>
  <c r="E16" i="35"/>
  <c r="D16" i="35"/>
  <c r="Q14" i="35"/>
  <c r="R14" i="35" s="1"/>
  <c r="P14" i="35"/>
  <c r="Q13" i="35"/>
  <c r="R13" i="35" s="1"/>
  <c r="P13" i="35"/>
  <c r="Q12" i="35"/>
  <c r="R12" i="35" s="1"/>
  <c r="P12" i="35"/>
  <c r="Q11" i="35"/>
  <c r="R11" i="35" s="1"/>
  <c r="P11" i="35"/>
  <c r="Q10" i="35"/>
  <c r="R10" i="35" s="1"/>
  <c r="P10" i="35"/>
  <c r="Q9" i="35"/>
  <c r="R9" i="35" s="1"/>
  <c r="P9" i="35"/>
  <c r="I9" i="35"/>
  <c r="J9" i="35" s="1"/>
  <c r="H9" i="35"/>
  <c r="Q8" i="35"/>
  <c r="R8" i="35" s="1"/>
  <c r="P8" i="35"/>
  <c r="I8" i="35"/>
  <c r="J8" i="35" s="1"/>
  <c r="H8" i="35"/>
  <c r="Q7" i="35"/>
  <c r="R7" i="35" s="1"/>
  <c r="P7" i="35"/>
  <c r="Q6" i="35"/>
  <c r="R6" i="35" s="1"/>
  <c r="P6" i="35"/>
  <c r="Q5" i="35"/>
  <c r="R5" i="35" s="1"/>
  <c r="P5" i="35"/>
  <c r="Q4" i="35"/>
  <c r="R4" i="35" s="1"/>
  <c r="P4" i="35"/>
  <c r="Q3" i="35"/>
  <c r="P3" i="35"/>
  <c r="J5" i="37" l="1"/>
  <c r="J6" i="37" s="1"/>
  <c r="I6" i="37" s="1"/>
  <c r="U17" i="36"/>
  <c r="X10" i="36"/>
  <c r="Y6" i="36" s="1"/>
  <c r="X17" i="36" s="1"/>
  <c r="Y17" i="36" s="1"/>
  <c r="J7" i="37" l="1"/>
  <c r="I5" i="37"/>
  <c r="Y8" i="36"/>
  <c r="X19" i="36" s="1"/>
  <c r="Y19" i="36" s="1"/>
  <c r="Y7" i="36"/>
  <c r="X18" i="36" s="1"/>
  <c r="Y18" i="36" s="1"/>
  <c r="Y9" i="36"/>
  <c r="X20" i="36" s="1"/>
  <c r="Y20" i="36" s="1"/>
</calcChain>
</file>

<file path=xl/sharedStrings.xml><?xml version="1.0" encoding="utf-8"?>
<sst xmlns="http://schemas.openxmlformats.org/spreadsheetml/2006/main" count="72380" uniqueCount="221">
  <si>
    <t>Jones</t>
  </si>
  <si>
    <t>Region</t>
  </si>
  <si>
    <t>Gender</t>
  </si>
  <si>
    <t>Age</t>
  </si>
  <si>
    <t>Country</t>
  </si>
  <si>
    <t>England</t>
  </si>
  <si>
    <t>Wales</t>
  </si>
  <si>
    <t>Asia</t>
  </si>
  <si>
    <t>Year</t>
  </si>
  <si>
    <t>Simon</t>
  </si>
  <si>
    <t>Walsh</t>
  </si>
  <si>
    <t>Male</t>
  </si>
  <si>
    <t>Female</t>
  </si>
  <si>
    <t>Brown</t>
  </si>
  <si>
    <t>Trevor</t>
  </si>
  <si>
    <t>Parr</t>
  </si>
  <si>
    <t>Pullman</t>
  </si>
  <si>
    <t>Campbell</t>
  </si>
  <si>
    <t>Jason</t>
  </si>
  <si>
    <t>Michelle</t>
  </si>
  <si>
    <t>Emma</t>
  </si>
  <si>
    <t>Andrew</t>
  </si>
  <si>
    <t>Claire</t>
  </si>
  <si>
    <t>New York</t>
  </si>
  <si>
    <t>Ohio</t>
  </si>
  <si>
    <t>Hong Kong</t>
  </si>
  <si>
    <t>Japan</t>
  </si>
  <si>
    <t>Singapore</t>
  </si>
  <si>
    <t>Relationship Manager</t>
  </si>
  <si>
    <t>Month</t>
  </si>
  <si>
    <t>Revenue (USD)</t>
  </si>
  <si>
    <t>First Name</t>
  </si>
  <si>
    <t>Last Name</t>
  </si>
  <si>
    <t>A1</t>
  </si>
  <si>
    <t>B2</t>
  </si>
  <si>
    <t>C3</t>
  </si>
  <si>
    <t>D4</t>
  </si>
  <si>
    <t>D5</t>
  </si>
  <si>
    <t>Managing Director</t>
  </si>
  <si>
    <t>Executive Director</t>
  </si>
  <si>
    <t>Director</t>
  </si>
  <si>
    <t>Associate</t>
  </si>
  <si>
    <t>Taiwan</t>
  </si>
  <si>
    <t>George</t>
  </si>
  <si>
    <t>Bryan</t>
  </si>
  <si>
    <t>Kingston</t>
  </si>
  <si>
    <t>Jansen</t>
  </si>
  <si>
    <t>Edson</t>
  </si>
  <si>
    <t>Lau</t>
  </si>
  <si>
    <t>Winnie</t>
  </si>
  <si>
    <t>Cheung</t>
  </si>
  <si>
    <t>Louis</t>
  </si>
  <si>
    <t>Ng</t>
  </si>
  <si>
    <t>Yui</t>
  </si>
  <si>
    <t>Matsuko</t>
  </si>
  <si>
    <t>Toshiro</t>
  </si>
  <si>
    <t>Takuji</t>
  </si>
  <si>
    <t>Lim</t>
  </si>
  <si>
    <t>Tan</t>
  </si>
  <si>
    <t>Dennis</t>
  </si>
  <si>
    <t>Cheng</t>
  </si>
  <si>
    <t>Aaron</t>
  </si>
  <si>
    <t>Wong</t>
  </si>
  <si>
    <t>Associate Director</t>
  </si>
  <si>
    <t>Sales Volumes (USD)</t>
  </si>
  <si>
    <t>Month (YYYYMM)</t>
  </si>
  <si>
    <t>Rank Levels</t>
  </si>
  <si>
    <t>Grand Total</t>
  </si>
  <si>
    <t>U.S.A.</t>
  </si>
  <si>
    <t>U.K.</t>
  </si>
  <si>
    <t>Las Vegas</t>
  </si>
  <si>
    <t>Rev. (USD)</t>
  </si>
  <si>
    <t>Regions</t>
  </si>
  <si>
    <t>DASHBOARD:</t>
  </si>
  <si>
    <t>Days in Inventory</t>
  </si>
  <si>
    <t>&lt;30</t>
  </si>
  <si>
    <t>31-60</t>
  </si>
  <si>
    <t>61-90</t>
  </si>
  <si>
    <t>91-120</t>
  </si>
  <si>
    <t>Product Type</t>
  </si>
  <si>
    <t>China</t>
  </si>
  <si>
    <t>Week</t>
  </si>
  <si>
    <t>Smart Phones</t>
  </si>
  <si>
    <t>Fax &amp; Printers</t>
  </si>
  <si>
    <t>Laptops &amp; Tablets</t>
  </si>
  <si>
    <t>Desktop Computers</t>
  </si>
  <si>
    <t>Europe</t>
  </si>
  <si>
    <t>America</t>
  </si>
  <si>
    <t>Australia</t>
  </si>
  <si>
    <t>Avg. Cost per Unit (USD)</t>
  </si>
  <si>
    <t>Quarter</t>
  </si>
  <si>
    <t>Qtr 1</t>
  </si>
  <si>
    <t>Qtr 2</t>
  </si>
  <si>
    <t>Qtr 3</t>
  </si>
  <si>
    <t>Qtr 4</t>
  </si>
  <si>
    <t>Row Labels</t>
  </si>
  <si>
    <t>Inventory Quantity</t>
  </si>
  <si>
    <t>Total Cost (USD)</t>
  </si>
  <si>
    <t>Sum of Total Cost (USD)</t>
  </si>
  <si>
    <t>Sum of Inventory Quantity</t>
  </si>
  <si>
    <t xml:space="preserve"> &gt;120</t>
  </si>
  <si>
    <t>Adj.</t>
  </si>
  <si>
    <t xml:space="preserve">Source: Finance warehouse database - FY2015 - FY2016 revenue </t>
  </si>
  <si>
    <t>Distribution Centers</t>
  </si>
  <si>
    <t xml:space="preserve">  Distribution Channels</t>
  </si>
  <si>
    <t>Total Staff employed</t>
  </si>
  <si>
    <r>
      <t xml:space="preserve">INVENTORY ANALYSIS REPORT: </t>
    </r>
    <r>
      <rPr>
        <b/>
        <sz val="26"/>
        <color rgb="FFFF0000"/>
        <rFont val="Calibri"/>
        <family val="2"/>
        <scheme val="minor"/>
      </rPr>
      <t>FY2015 - 2016</t>
    </r>
  </si>
  <si>
    <t>PRODUCT</t>
  </si>
  <si>
    <t>SUMMARY</t>
  </si>
  <si>
    <t>COSTS</t>
  </si>
  <si>
    <t>Avg. days in inventory</t>
  </si>
  <si>
    <t>(All)</t>
  </si>
  <si>
    <t>Column Labels</t>
  </si>
  <si>
    <t>Inventory Quantity Breakdown:</t>
  </si>
  <si>
    <t>Inventory - 52 week trend:</t>
  </si>
  <si>
    <t>Sales Channel Engagements:</t>
  </si>
  <si>
    <t>Inventory Breakdown by Regions:</t>
  </si>
  <si>
    <t>Total Number of:</t>
  </si>
  <si>
    <t xml:space="preserve">Total Cost (USD) </t>
  </si>
  <si>
    <t>Inventory Qty.</t>
  </si>
  <si>
    <t>Products</t>
  </si>
  <si>
    <t>Laptops</t>
  </si>
  <si>
    <t>Assessories</t>
  </si>
  <si>
    <t>Tablets</t>
  </si>
  <si>
    <t>Smartphones</t>
  </si>
  <si>
    <t>Rank</t>
  </si>
  <si>
    <t>Emma J.</t>
  </si>
  <si>
    <t>Winnie C.</t>
  </si>
  <si>
    <t>Yui M.</t>
  </si>
  <si>
    <t>Claire P.</t>
  </si>
  <si>
    <t>Edson L.</t>
  </si>
  <si>
    <t>Louis N.</t>
  </si>
  <si>
    <t>Toshiro T.</t>
  </si>
  <si>
    <t>Simon W.</t>
  </si>
  <si>
    <t>Jansen B.</t>
  </si>
  <si>
    <t>Michelle L.</t>
  </si>
  <si>
    <t>Jason W.</t>
  </si>
  <si>
    <t>Andrew T.</t>
  </si>
  <si>
    <t>Aaron C.</t>
  </si>
  <si>
    <t>Dennis C.</t>
  </si>
  <si>
    <t>Trevor P.</t>
  </si>
  <si>
    <t>Bryan K.</t>
  </si>
  <si>
    <t>George C.</t>
  </si>
  <si>
    <t>Accessories</t>
  </si>
  <si>
    <t>Years</t>
  </si>
  <si>
    <t>Sum of Revenue (USD)</t>
  </si>
  <si>
    <t>Sum of Revenue (USD)2</t>
  </si>
  <si>
    <t>dup</t>
  </si>
  <si>
    <t>% change</t>
  </si>
  <si>
    <t>Revenue</t>
  </si>
  <si>
    <t xml:space="preserve">Revenue </t>
  </si>
  <si>
    <t>Average of Revenue (USD)</t>
  </si>
  <si>
    <t>Count of Country</t>
  </si>
  <si>
    <t>Qty</t>
  </si>
  <si>
    <t>Total</t>
  </si>
  <si>
    <t>Qrt 1</t>
  </si>
  <si>
    <t>Qrt 2</t>
  </si>
  <si>
    <t>Qrt 3</t>
  </si>
  <si>
    <t>Qrt 4</t>
  </si>
  <si>
    <t>Qrt</t>
  </si>
  <si>
    <t>Charts</t>
  </si>
  <si>
    <t>Revenue %</t>
  </si>
  <si>
    <t>Blank</t>
  </si>
  <si>
    <t>year 2019</t>
  </si>
  <si>
    <t>All revenue</t>
  </si>
  <si>
    <t>others</t>
  </si>
  <si>
    <t>120,0,0</t>
  </si>
  <si>
    <t>193,18,31</t>
  </si>
  <si>
    <t>253, 240, 213</t>
  </si>
  <si>
    <t>0, 48, 73</t>
  </si>
  <si>
    <t>102, 155, 188</t>
  </si>
  <si>
    <t>Regional cashflow</t>
  </si>
  <si>
    <t>Products Analysis by revenue</t>
  </si>
  <si>
    <t>This helps us to create our desired chart</t>
  </si>
  <si>
    <t>gender bar charts</t>
  </si>
  <si>
    <t>This helps us to create our desired charts</t>
  </si>
  <si>
    <t>This create monthly chart trends</t>
  </si>
  <si>
    <t>This helps use to create our desired chart</t>
  </si>
  <si>
    <t>We use this to count</t>
  </si>
  <si>
    <t xml:space="preserve"> </t>
  </si>
  <si>
    <t>Store 1</t>
  </si>
  <si>
    <t>Store 2</t>
  </si>
  <si>
    <t>Store 4</t>
  </si>
  <si>
    <t>Store 5</t>
  </si>
  <si>
    <t>Store 3</t>
  </si>
  <si>
    <t>Sales Reps</t>
  </si>
  <si>
    <t>This create bar chart for sales reps</t>
  </si>
  <si>
    <t>Link to sales reps</t>
  </si>
  <si>
    <t>store</t>
  </si>
  <si>
    <t>Linked to store pivote table</t>
  </si>
  <si>
    <t>Linked to product pivot table</t>
  </si>
  <si>
    <t>Yearly analysis</t>
  </si>
  <si>
    <t>Dynamic country filer</t>
  </si>
  <si>
    <t>I created quartly revenue from here</t>
  </si>
  <si>
    <t>Linked to month pivot table</t>
  </si>
  <si>
    <t>Qrt combinations</t>
  </si>
  <si>
    <t>This help us to create charts</t>
  </si>
  <si>
    <t>Linked to yearly pivot table</t>
  </si>
  <si>
    <t>This is used to create our dynamic cards</t>
  </si>
  <si>
    <t>yearly pivot table</t>
  </si>
  <si>
    <t>products pivot table</t>
  </si>
  <si>
    <t>Store pivot table</t>
  </si>
  <si>
    <t>Colors</t>
  </si>
  <si>
    <t>Codes</t>
  </si>
  <si>
    <t>Calibri</t>
  </si>
  <si>
    <t>Arial Special G1</t>
  </si>
  <si>
    <t>Agency FB</t>
  </si>
  <si>
    <t>Calibri (Body)</t>
  </si>
  <si>
    <t>Fonts</t>
  </si>
  <si>
    <t>255, 190, 11</t>
  </si>
  <si>
    <t>251, 86, 7</t>
  </si>
  <si>
    <t>255, 0, 110</t>
  </si>
  <si>
    <t>131, 56, 236</t>
  </si>
  <si>
    <t>58, 134, 255</t>
  </si>
  <si>
    <t>239, 71, 111</t>
  </si>
  <si>
    <t>255, 209, 102</t>
  </si>
  <si>
    <t>6, 214, 160</t>
  </si>
  <si>
    <t>17, 138, 178</t>
  </si>
  <si>
    <t>7, 59, 76</t>
  </si>
  <si>
    <t>247, 37, 133</t>
  </si>
  <si>
    <t>181, 23, 158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</si>
</sst>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 #,##0.00_-;\-* #,##0.00_-;_-* &quot;-&quot;??_-;_-@_-"/>
    <numFmt numFmtId="166" formatCode="_-* #,##0_-;\-* #,##0_-;_-* &quot;-&quot;??_-;_-@_-"/>
    <numFmt numFmtId="167" formatCode="&quot;$&quot;#,##0"/>
    <numFmt numFmtId="168" formatCode="_-* #,##0.0_-;\-* #,##0.0_-;_-* &quot;-&quot;??_-;_-@_-"/>
    <numFmt numFmtId="169" formatCode="[$£-809]#,##0"/>
    <numFmt numFmtId="170" formatCode="0.0%"/>
  </numFmts>
  <fonts count="24">
    <font>
      <sz val="11"/>
      <color theme="1"/>
      <name val="Calibri"/>
      <family val="2"/>
      <scheme val="minor"/>
    </font>
    <font>
      <sz val="10"/>
      <name val="Arial"/>
      <family val="2"/>
      <charset val="204"/>
    </font>
    <font>
      <sz val="10"/>
      <name val="MS Sans Serif"/>
      <family val="2"/>
    </font>
    <font>
      <sz val="10"/>
      <name val="MS Sans Serif"/>
      <family val="2"/>
    </font>
    <font>
      <sz val="11"/>
      <color theme="1"/>
      <name val="Calibri"/>
      <family val="2"/>
      <scheme val="minor"/>
    </font>
    <font>
      <i/>
      <sz val="11"/>
      <color theme="1"/>
      <name val="Calibri"/>
      <family val="2"/>
      <scheme val="minor"/>
    </font>
    <font>
      <b/>
      <sz val="26"/>
      <color theme="1"/>
      <name val="Calibri"/>
      <family val="2"/>
      <scheme val="minor"/>
    </font>
    <font>
      <b/>
      <sz val="26"/>
      <color rgb="FFFF0000"/>
      <name val="Calibri"/>
      <family val="2"/>
      <scheme val="minor"/>
    </font>
    <font>
      <b/>
      <sz val="12"/>
      <color theme="0"/>
      <name val="Arial"/>
      <family val="2"/>
    </font>
    <font>
      <b/>
      <sz val="26"/>
      <color theme="1"/>
      <name val="Arial"/>
      <family val="2"/>
    </font>
    <font>
      <sz val="11"/>
      <color theme="0"/>
      <name val="Calibri"/>
      <family val="2"/>
      <scheme val="minor"/>
    </font>
    <font>
      <b/>
      <sz val="11"/>
      <color rgb="FFFF0000"/>
      <name val="Calibri"/>
      <family val="2"/>
      <scheme val="minor"/>
    </font>
    <font>
      <b/>
      <sz val="14"/>
      <color theme="0"/>
      <name val="Arial"/>
      <family val="2"/>
    </font>
    <font>
      <b/>
      <sz val="22"/>
      <color theme="0"/>
      <name val="Arial"/>
      <family val="2"/>
    </font>
    <font>
      <b/>
      <sz val="24"/>
      <color theme="0"/>
      <name val="Arial"/>
      <family val="2"/>
    </font>
    <font>
      <b/>
      <sz val="36"/>
      <color theme="8" tint="0.59999389629810485"/>
      <name val="Arial"/>
      <family val="2"/>
    </font>
    <font>
      <b/>
      <sz val="18"/>
      <color theme="0" tint="-0.14999847407452621"/>
      <name val="Arial"/>
      <family val="2"/>
    </font>
    <font>
      <sz val="10"/>
      <color theme="0"/>
      <name val="Arial"/>
      <family val="2"/>
    </font>
    <font>
      <b/>
      <sz val="26"/>
      <color rgb="FFDC370A"/>
      <name val="Arial"/>
      <family val="2"/>
    </font>
    <font>
      <b/>
      <sz val="36"/>
      <color rgb="FFDC370A"/>
      <name val="Arial"/>
      <family val="2"/>
    </font>
    <font>
      <b/>
      <sz val="11"/>
      <color theme="1"/>
      <name val="Calibri"/>
      <family val="2"/>
      <scheme val="minor"/>
    </font>
    <font>
      <b/>
      <sz val="12"/>
      <color rgb="FF800000"/>
      <name val="Calibri"/>
      <family val="2"/>
    </font>
    <font>
      <b/>
      <sz val="11"/>
      <color theme="0"/>
      <name val="Calibri"/>
      <family val="2"/>
      <scheme val="minor"/>
    </font>
    <font>
      <b/>
      <sz val="10"/>
      <color theme="0"/>
      <name val="Arial Special G1"/>
      <family val="2"/>
      <charset val="2"/>
    </font>
  </fonts>
  <fills count="17">
    <fill>
      <patternFill patternType="none"/>
    </fill>
    <fill>
      <patternFill patternType="gray125"/>
    </fill>
    <fill>
      <patternFill patternType="solid">
        <fgColor theme="1" tint="0.14999847407452621"/>
        <bgColor indexed="64"/>
      </patternFill>
    </fill>
    <fill>
      <patternFill patternType="solid">
        <fgColor theme="1"/>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0"/>
        <bgColor indexed="64"/>
      </patternFill>
    </fill>
    <fill>
      <gradientFill degree="180">
        <stop position="0">
          <color theme="1" tint="0.34900967436750391"/>
        </stop>
        <stop position="1">
          <color theme="1" tint="0.1490218817712943"/>
        </stop>
      </gradientFill>
    </fill>
    <fill>
      <patternFill patternType="solid">
        <fgColor rgb="FFEAEAEA"/>
        <bgColor indexed="64"/>
      </patternFill>
    </fill>
    <fill>
      <patternFill patternType="solid">
        <fgColor theme="0" tint="-4.9989318521683403E-2"/>
        <bgColor indexed="64"/>
      </patternFill>
    </fill>
    <fill>
      <patternFill patternType="solid">
        <fgColor rgb="FF780000"/>
        <bgColor indexed="64"/>
      </patternFill>
    </fill>
    <fill>
      <patternFill patternType="solid">
        <fgColor rgb="FFC1121F"/>
        <bgColor indexed="64"/>
      </patternFill>
    </fill>
    <fill>
      <patternFill patternType="solid">
        <fgColor rgb="FFFDF0D5"/>
        <bgColor indexed="64"/>
      </patternFill>
    </fill>
    <fill>
      <patternFill patternType="solid">
        <fgColor rgb="FF002B49"/>
        <bgColor indexed="64"/>
      </patternFill>
    </fill>
    <fill>
      <patternFill patternType="solid">
        <fgColor rgb="FF669BBC"/>
        <bgColor indexed="64"/>
      </patternFill>
    </fill>
    <fill>
      <patternFill patternType="solid">
        <fgColor rgb="FF003049"/>
        <bgColor indexed="64"/>
      </patternFill>
    </fill>
    <fill>
      <patternFill patternType="solid">
        <fgColor rgb="FF396783"/>
        <bgColor indexed="64"/>
      </patternFill>
    </fill>
  </fills>
  <borders count="17">
    <border>
      <left/>
      <right/>
      <top/>
      <bottom/>
      <diagonal/>
    </border>
    <border>
      <left/>
      <right/>
      <top/>
      <bottom style="thin">
        <color indexed="64"/>
      </bottom>
      <diagonal/>
    </border>
    <border>
      <left style="thin">
        <color indexed="64"/>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0" fontId="1" fillId="0" borderId="0"/>
    <xf numFmtId="0" fontId="2" fillId="0" borderId="0"/>
    <xf numFmtId="164" fontId="3" fillId="0" borderId="0" applyFont="0" applyFill="0" applyBorder="0" applyAlignment="0" applyProtection="0"/>
    <xf numFmtId="165" fontId="4" fillId="0" borderId="0" applyFont="0" applyFill="0" applyBorder="0" applyAlignment="0" applyProtection="0"/>
  </cellStyleXfs>
  <cellXfs count="93">
    <xf numFmtId="0" fontId="0" fillId="0" borderId="0" xfId="0"/>
    <xf numFmtId="0" fontId="0" fillId="0" borderId="0" xfId="0" applyAlignment="1">
      <alignment horizontal="center"/>
    </xf>
    <xf numFmtId="0" fontId="0" fillId="0" borderId="0" xfId="0" applyAlignment="1">
      <alignment horizontal="left"/>
    </xf>
    <xf numFmtId="0" fontId="0" fillId="0" borderId="0" xfId="0" pivotButton="1"/>
    <xf numFmtId="166" fontId="0" fillId="0" borderId="0" xfId="0" applyNumberFormat="1"/>
    <xf numFmtId="0" fontId="0" fillId="0" borderId="0" xfId="0" applyAlignment="1">
      <alignment horizontal="left" indent="1"/>
    </xf>
    <xf numFmtId="0" fontId="6" fillId="0" borderId="0" xfId="0" applyFont="1" applyAlignment="1">
      <alignment vertical="center"/>
    </xf>
    <xf numFmtId="0" fontId="9" fillId="0" borderId="0" xfId="0" applyFont="1"/>
    <xf numFmtId="0" fontId="0" fillId="3" borderId="0" xfId="0" applyFill="1"/>
    <xf numFmtId="166" fontId="0" fillId="0" borderId="0" xfId="4" applyNumberFormat="1" applyFont="1"/>
    <xf numFmtId="1" fontId="0" fillId="0" borderId="0" xfId="0" applyNumberFormat="1"/>
    <xf numFmtId="167" fontId="0" fillId="0" borderId="0" xfId="0" applyNumberFormat="1"/>
    <xf numFmtId="166" fontId="0" fillId="0" borderId="0" xfId="4" applyNumberFormat="1" applyFont="1" applyAlignment="1"/>
    <xf numFmtId="166" fontId="0" fillId="0" borderId="0" xfId="4" applyNumberFormat="1" applyFont="1" applyFill="1" applyAlignment="1"/>
    <xf numFmtId="166" fontId="0" fillId="0" borderId="0" xfId="4" applyNumberFormat="1" applyFont="1" applyAlignment="1">
      <alignment horizontal="center"/>
    </xf>
    <xf numFmtId="0" fontId="0" fillId="2" borderId="0" xfId="0" applyFill="1"/>
    <xf numFmtId="0" fontId="0" fillId="3" borderId="2" xfId="0" applyFill="1" applyBorder="1"/>
    <xf numFmtId="0" fontId="8" fillId="3" borderId="0" xfId="0" applyFont="1" applyFill="1"/>
    <xf numFmtId="0" fontId="11" fillId="3" borderId="0" xfId="0" applyFont="1" applyFill="1"/>
    <xf numFmtId="0" fontId="0" fillId="3" borderId="1" xfId="0" applyFill="1" applyBorder="1"/>
    <xf numFmtId="0" fontId="0" fillId="0" borderId="9" xfId="0" applyBorder="1"/>
    <xf numFmtId="0" fontId="16" fillId="0" borderId="0" xfId="0" applyFont="1" applyAlignment="1">
      <alignment horizontal="center" vertical="center"/>
    </xf>
    <xf numFmtId="0" fontId="0" fillId="6" borderId="0" xfId="0" applyFill="1"/>
    <xf numFmtId="0" fontId="5" fillId="0" borderId="0" xfId="0" applyFont="1"/>
    <xf numFmtId="0" fontId="0" fillId="4" borderId="0" xfId="0" applyFill="1"/>
    <xf numFmtId="0" fontId="0" fillId="5" borderId="0" xfId="0" applyFill="1"/>
    <xf numFmtId="168" fontId="15" fillId="3" borderId="0" xfId="4" applyNumberFormat="1" applyFont="1" applyFill="1" applyBorder="1" applyAlignment="1"/>
    <xf numFmtId="0" fontId="10" fillId="3" borderId="0" xfId="0" applyFont="1" applyFill="1" applyAlignment="1">
      <alignment vertical="center"/>
    </xf>
    <xf numFmtId="0" fontId="10" fillId="2" borderId="0" xfId="0" applyFont="1" applyFill="1"/>
    <xf numFmtId="0" fontId="17" fillId="2" borderId="0" xfId="0" applyFont="1" applyFill="1"/>
    <xf numFmtId="166" fontId="0" fillId="0" borderId="0" xfId="4" applyNumberFormat="1" applyFont="1" applyFill="1" applyAlignment="1">
      <alignment horizontal="left"/>
    </xf>
    <xf numFmtId="3" fontId="0" fillId="0" borderId="0" xfId="0" applyNumberFormat="1"/>
    <xf numFmtId="0" fontId="0" fillId="8" borderId="0" xfId="0" applyFill="1"/>
    <xf numFmtId="0" fontId="0" fillId="9" borderId="0" xfId="0" applyFill="1"/>
    <xf numFmtId="169" fontId="0" fillId="0" borderId="0" xfId="0" applyNumberFormat="1"/>
    <xf numFmtId="10" fontId="0" fillId="0" borderId="0" xfId="0" applyNumberFormat="1"/>
    <xf numFmtId="0" fontId="20" fillId="8" borderId="0" xfId="0" applyFont="1" applyFill="1"/>
    <xf numFmtId="0" fontId="0" fillId="0" borderId="11" xfId="0" applyBorder="1"/>
    <xf numFmtId="166" fontId="0" fillId="0" borderId="11" xfId="0" applyNumberFormat="1" applyBorder="1"/>
    <xf numFmtId="9" fontId="0" fillId="0" borderId="11" xfId="0" applyNumberFormat="1" applyBorder="1"/>
    <xf numFmtId="0" fontId="0" fillId="13" borderId="0" xfId="0" applyFill="1"/>
    <xf numFmtId="0" fontId="23" fillId="11" borderId="0" xfId="0" applyFont="1" applyFill="1" applyAlignment="1">
      <alignment horizontal="centerContinuous" vertical="center"/>
    </xf>
    <xf numFmtId="0" fontId="22" fillId="11" borderId="0" xfId="0" applyFont="1" applyFill="1" applyAlignment="1">
      <alignment horizontal="centerContinuous"/>
    </xf>
    <xf numFmtId="0" fontId="22" fillId="15" borderId="11" xfId="0" applyFont="1" applyFill="1" applyBorder="1"/>
    <xf numFmtId="166" fontId="22" fillId="15" borderId="11" xfId="0" applyNumberFormat="1" applyFont="1" applyFill="1" applyBorder="1"/>
    <xf numFmtId="0" fontId="0" fillId="0" borderId="11" xfId="0" applyBorder="1" applyAlignment="1">
      <alignment horizontal="left"/>
    </xf>
    <xf numFmtId="167" fontId="0" fillId="0" borderId="11" xfId="0" applyNumberFormat="1" applyBorder="1"/>
    <xf numFmtId="10" fontId="0" fillId="0" borderId="11" xfId="0" applyNumberFormat="1" applyBorder="1"/>
    <xf numFmtId="170" fontId="0" fillId="0" borderId="11" xfId="0" applyNumberFormat="1" applyBorder="1"/>
    <xf numFmtId="0" fontId="22" fillId="16" borderId="0" xfId="0" applyFont="1" applyFill="1"/>
    <xf numFmtId="0" fontId="0" fillId="0" borderId="14" xfId="0" applyBorder="1"/>
    <xf numFmtId="0" fontId="0" fillId="0" borderId="1" xfId="0" applyBorder="1"/>
    <xf numFmtId="166" fontId="0" fillId="0" borderId="16" xfId="0" applyNumberFormat="1" applyBorder="1"/>
    <xf numFmtId="0" fontId="0" fillId="0" borderId="12" xfId="0" pivotButton="1" applyBorder="1"/>
    <xf numFmtId="0" fontId="0" fillId="0" borderId="12" xfId="0" applyBorder="1"/>
    <xf numFmtId="0" fontId="0" fillId="0" borderId="16" xfId="0" applyBorder="1"/>
    <xf numFmtId="0" fontId="0" fillId="0" borderId="16" xfId="0" pivotButton="1" applyBorder="1"/>
    <xf numFmtId="166" fontId="20" fillId="0" borderId="11" xfId="0" applyNumberFormat="1" applyFont="1" applyBorder="1"/>
    <xf numFmtId="0" fontId="20" fillId="0" borderId="11" xfId="0" applyFont="1" applyBorder="1"/>
    <xf numFmtId="0" fontId="0" fillId="10" borderId="11" xfId="0" applyFill="1" applyBorder="1"/>
    <xf numFmtId="0" fontId="0" fillId="11" borderId="11" xfId="0" applyFill="1" applyBorder="1"/>
    <xf numFmtId="0" fontId="0" fillId="12" borderId="11" xfId="0" applyFill="1" applyBorder="1"/>
    <xf numFmtId="0" fontId="0" fillId="13" borderId="11" xfId="0" applyFill="1" applyBorder="1"/>
    <xf numFmtId="0" fontId="0" fillId="14" borderId="11" xfId="0" applyFill="1" applyBorder="1"/>
    <xf numFmtId="10" fontId="0" fillId="0" borderId="13" xfId="0" applyNumberFormat="1" applyBorder="1"/>
    <xf numFmtId="167" fontId="0" fillId="0" borderId="1" xfId="0" applyNumberFormat="1" applyBorder="1"/>
    <xf numFmtId="10" fontId="0" fillId="0" borderId="15" xfId="0" applyNumberFormat="1" applyBorder="1"/>
    <xf numFmtId="167" fontId="0" fillId="0" borderId="2" xfId="0" applyNumberFormat="1" applyBorder="1"/>
    <xf numFmtId="167" fontId="0" fillId="0" borderId="14" xfId="0" applyNumberFormat="1" applyBorder="1"/>
    <xf numFmtId="0" fontId="0" fillId="0" borderId="15" xfId="0" applyBorder="1"/>
    <xf numFmtId="3" fontId="0" fillId="0" borderId="15" xfId="0" applyNumberFormat="1" applyBorder="1"/>
    <xf numFmtId="0" fontId="23" fillId="11" borderId="0" xfId="0" applyFont="1" applyFill="1" applyAlignment="1">
      <alignment horizontal="center" vertical="center"/>
    </xf>
    <xf numFmtId="0" fontId="8" fillId="7" borderId="2" xfId="0" applyFont="1" applyFill="1" applyBorder="1" applyAlignment="1">
      <alignment horizontal="left"/>
    </xf>
    <xf numFmtId="0" fontId="8" fillId="7" borderId="0" xfId="0" applyFont="1" applyFill="1" applyAlignment="1">
      <alignment horizontal="left"/>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0" xfId="0" applyFill="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6" fillId="0" borderId="0" xfId="0" applyFont="1" applyAlignment="1">
      <alignment horizontal="left" vertical="center"/>
    </xf>
    <xf numFmtId="0" fontId="12" fillId="5" borderId="0" xfId="0" applyFont="1" applyFill="1" applyAlignment="1">
      <alignment horizontal="center" vertical="center"/>
    </xf>
    <xf numFmtId="166" fontId="18" fillId="3" borderId="0" xfId="4" applyNumberFormat="1" applyFont="1" applyFill="1" applyBorder="1" applyAlignment="1">
      <alignment horizontal="center"/>
    </xf>
    <xf numFmtId="0" fontId="0" fillId="0" borderId="0" xfId="0" applyAlignment="1">
      <alignment horizontal="left"/>
    </xf>
    <xf numFmtId="0" fontId="14" fillId="3" borderId="0" xfId="0" applyFont="1" applyFill="1" applyAlignment="1">
      <alignment horizontal="left"/>
    </xf>
    <xf numFmtId="0" fontId="19" fillId="2" borderId="0" xfId="0" applyFont="1" applyFill="1" applyAlignment="1">
      <alignment horizontal="center" vertical="center"/>
    </xf>
    <xf numFmtId="0" fontId="18" fillId="2" borderId="0" xfId="0" applyFont="1" applyFill="1" applyAlignment="1">
      <alignment horizontal="center" vertical="center"/>
    </xf>
    <xf numFmtId="0" fontId="13" fillId="3" borderId="0" xfId="0" applyFont="1" applyFill="1" applyAlignment="1">
      <alignment horizontal="left"/>
    </xf>
    <xf numFmtId="0" fontId="10" fillId="2" borderId="0" xfId="0" applyFont="1" applyFill="1" applyAlignment="1">
      <alignment horizontal="center"/>
    </xf>
    <xf numFmtId="0" fontId="10" fillId="3" borderId="0" xfId="0" applyFont="1" applyFill="1" applyAlignment="1">
      <alignment horizontal="left"/>
    </xf>
  </cellXfs>
  <cellStyles count="5">
    <cellStyle name="Comma" xfId="4" builtinId="3"/>
    <cellStyle name="Comma 2" xfId="3" xr:uid="{00000000-0005-0000-0000-000001000000}"/>
    <cellStyle name="Normal" xfId="0" builtinId="0"/>
    <cellStyle name="Normal 2" xfId="1" xr:uid="{00000000-0005-0000-0000-000003000000}"/>
    <cellStyle name="Normal 3" xfId="2" xr:uid="{00000000-0005-0000-0000-000004000000}"/>
  </cellStyles>
  <dxfs count="170">
    <dxf>
      <numFmt numFmtId="166" formatCode="_-* #,##0_-;\-* #,##0_-;_-* &quot;-&quot;??_-;_-@_-"/>
    </dxf>
    <dxf>
      <numFmt numFmtId="166" formatCode="_-* #,##0_-;\-* #,##0_-;_-* &quot;-&quot;??_-;_-@_-"/>
    </dxf>
    <dxf>
      <numFmt numFmtId="166" formatCode="_-* #,##0_-;\-* #,##0_-;_-* &quot;-&quot;??_-;_-@_-"/>
    </dxf>
    <dxf>
      <numFmt numFmtId="166" formatCode="_-* #,##0_-;\-* #,##0_-;_-* &quot;-&quot;??_-;_-@_-"/>
    </dxf>
    <dxf>
      <numFmt numFmtId="166" formatCode="_-* #,##0_-;\-* #,##0_-;_-* &quot;-&quot;??_-;_-@_-"/>
    </dxf>
    <dxf>
      <numFmt numFmtId="166" formatCode="_-* #,##0_-;\-* #,##0_-;_-* &quot;-&quot;??_-;_-@_-"/>
    </dxf>
    <dxf>
      <numFmt numFmtId="1" formatCode="0"/>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6" formatCode="_-* #,##0_-;\-* #,##0_-;_-* &quot;-&quot;??_-;_-@_-"/>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6" formatCode="_-* #,##0_-;\-* #,##0_-;_-* &quot;-&quot;??_-;_-@_-"/>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numFmt numFmtId="3" formatCode="#,##0"/>
    </dxf>
    <dxf>
      <numFmt numFmtId="1" formatCode="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3" formatCode="#,##0"/>
    </dxf>
    <dxf>
      <numFmt numFmtId="167" formatCode="&quot;$&quot;#,##0"/>
    </dxf>
    <dxf>
      <numFmt numFmtId="167" formatCode="&quot;$&quot;#,##0"/>
    </dxf>
    <dxf>
      <numFmt numFmtId="169" formatCode="[$£-809]#,##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4" formatCode="0.00%"/>
    </dxf>
    <dxf>
      <numFmt numFmtId="167" formatCode="&quot;$&quot;#,##0"/>
    </dxf>
    <dxf>
      <numFmt numFmtId="169" formatCode="[$£-809]#,##0"/>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numFmt numFmtId="167" formatCode="&quot;$&quot;#,##0"/>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numFmt numFmtId="166" formatCode="_-* #,##0_-;\-* #,##0_-;_-* &quot;-&quot;??_-;_-@_-"/>
    </dxf>
    <dxf>
      <numFmt numFmtId="168" formatCode="_-* #,##0.0_-;\-* #,##0.0_-;_-* &quot;-&quot;??_-;_-@_-"/>
    </dxf>
    <dxf>
      <numFmt numFmtId="165" formatCode="_-* #,##0.00_-;\-* #,##0.00_-;_-* &quot;-&quot;??_-;_-@_-"/>
    </dxf>
    <dxf>
      <numFmt numFmtId="169" formatCode="[$£-809]#,##0"/>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0_-;\-* #,##0_-;_-* &quot;-&quot;??_-;_-@_-"/>
    </dxf>
    <dxf>
      <numFmt numFmtId="168" formatCode="_-* #,##0.0_-;\-* #,##0.0_-;_-* &quot;-&quot;??_-;_-@_-"/>
    </dxf>
    <dxf>
      <numFmt numFmtId="165" formatCode="_-* #,##0.00_-;\-* #,##0.00_-;_-* &quot;-&quot;??_-;_-@_-"/>
    </dxf>
    <dxf>
      <numFmt numFmtId="169" formatCode="[$£-809]#,##0"/>
    </dxf>
    <dxf>
      <font>
        <b/>
      </font>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0_-;\-* #,##0_-;_-* &quot;-&quot;??_-;_-@_-"/>
    </dxf>
    <dxf>
      <numFmt numFmtId="168" formatCode="_-* #,##0.0_-;\-* #,##0.0_-;_-* &quot;-&quot;??_-;_-@_-"/>
    </dxf>
    <dxf>
      <numFmt numFmtId="165" formatCode="_-* #,##0.00_-;\-* #,##0.00_-;_-* &quot;-&quot;??_-;_-@_-"/>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numFmt numFmtId="167" formatCode="&quot;$&quot;#,##0"/>
    </dxf>
    <dxf>
      <numFmt numFmtId="166" formatCode="_-* #,##0_-;\-* #,##0_-;_-* &quot;-&quot;??_-;_-@_-"/>
    </dxf>
    <dxf>
      <numFmt numFmtId="168" formatCode="_-* #,##0.0_-;\-* #,##0.0_-;_-* &quot;-&quot;??_-;_-@_-"/>
    </dxf>
    <dxf>
      <numFmt numFmtId="165" formatCode="_-* #,##0.00_-;\-* #,##0.00_-;_-* &quot;-&quot;??_-;_-@_-"/>
    </dxf>
    <dxf>
      <numFmt numFmtId="169" formatCode="[$£-809]#,##0"/>
    </dxf>
    <dxf>
      <font>
        <b/>
        <color theme="0"/>
      </font>
      <fill>
        <patternFill patternType="solid">
          <fgColor indexed="64"/>
          <bgColor rgb="FF003049"/>
        </patternFill>
      </fill>
      <alignment horizontal="general"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color theme="0"/>
      </font>
    </dxf>
    <dxf>
      <font>
        <color theme="0"/>
      </font>
    </dxf>
    <dxf>
      <font>
        <color theme="0"/>
      </font>
    </dxf>
    <dxf>
      <fill>
        <patternFill patternType="solid">
          <bgColor rgb="FF003049"/>
        </patternFill>
      </fill>
    </dxf>
    <dxf>
      <fill>
        <patternFill patternType="solid">
          <bgColor rgb="FF003049"/>
        </patternFill>
      </fill>
    </dxf>
    <dxf>
      <fill>
        <patternFill patternType="solid">
          <bgColor rgb="FF003049"/>
        </patternFill>
      </fill>
    </dxf>
    <dxf>
      <numFmt numFmtId="167" formatCode="&quot;$&quot;#,##0"/>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numFmt numFmtId="167" formatCode="&quot;$&quot;#,##0"/>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font>
        <color theme="0"/>
      </font>
    </dxf>
    <dxf>
      <fill>
        <patternFill patternType="solid">
          <bgColor rgb="FF003049"/>
        </patternFill>
      </fill>
    </dxf>
    <dxf>
      <numFmt numFmtId="167" formatCode="&quot;$&quot;#,##0"/>
    </dxf>
    <dxf>
      <numFmt numFmtId="14" formatCode="0.00%"/>
    </dxf>
    <dxf>
      <numFmt numFmtId="169"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numFmt numFmtId="167" formatCode="&quot;$&quot;#,##0"/>
    </dxf>
    <dxf>
      <numFmt numFmtId="14" formatCode="0.00%"/>
    </dxf>
    <dxf>
      <numFmt numFmtId="169" formatCode="[$£-809]#,##0"/>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s>
  <tableStyles count="1" defaultTableStyle="TableStyleMedium2" defaultPivotStyle="PivotStyleLight16">
    <tableStyle name="SlicerStyleLight1 2" pivot="0" table="0" count="10" xr9:uid="{00000000-0011-0000-FFFF-FFFF00000000}">
      <tableStyleElement type="wholeTable" dxfId="169"/>
      <tableStyleElement type="headerRow" dxfId="168"/>
    </tableStyle>
  </tableStyles>
  <colors>
    <mruColors>
      <color rgb="FFC1121F"/>
      <color rgb="FF669BBC"/>
      <color rgb="FF002B49"/>
      <color rgb="FF396783"/>
      <color rgb="FF003049"/>
      <color rgb="FF002F49"/>
      <color rgb="FFFDF0D5"/>
      <color rgb="FF780000"/>
      <color rgb="FF504D65"/>
      <color rgb="FF6E608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[PROJECT-3(REVENUE ANALYSIS).xlsm]Sheet2!PivotTable1</c:name>
    <c:fmtId val="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2B49"/>
          </a:solidFill>
          <a:ln w="19050">
            <a:noFill/>
          </a:ln>
          <a:effectLst/>
        </c:spPr>
      </c:pivotFmt>
      <c:pivotFmt>
        <c:idx val="11"/>
        <c:spPr>
          <a:solidFill>
            <a:srgbClr val="669BBC"/>
          </a:solidFill>
          <a:ln w="19050">
            <a:noFill/>
          </a:ln>
          <a:effectLst/>
        </c:spPr>
      </c:pivotFmt>
      <c:pivotFmt>
        <c:idx val="12"/>
        <c:spPr>
          <a:solidFill>
            <a:srgbClr val="C1121F"/>
          </a:solidFill>
          <a:ln w="19050">
            <a:noFill/>
          </a:ln>
          <a:effectLst/>
        </c:spPr>
      </c:pivotFmt>
    </c:pivotFmts>
    <c:plotArea>
      <c:layout/>
      <c:doughnutChart>
        <c:varyColors val="1"/>
        <c:ser>
          <c:idx val="0"/>
          <c:order val="0"/>
          <c:tx>
            <c:strRef>
              <c:f>Sheet2!$B$3</c:f>
              <c:strCache>
                <c:ptCount val="1"/>
                <c:pt idx="0">
                  <c:v>Total</c:v>
                </c:pt>
              </c:strCache>
            </c:strRef>
          </c:tx>
          <c:spPr>
            <a:ln>
              <a:noFill/>
            </a:ln>
          </c:spPr>
          <c:dPt>
            <c:idx val="0"/>
            <c:bubble3D val="0"/>
            <c:spPr>
              <a:solidFill>
                <a:srgbClr val="002B49"/>
              </a:solidFill>
              <a:ln w="19050">
                <a:noFill/>
              </a:ln>
              <a:effectLst/>
            </c:spPr>
            <c:extLst>
              <c:ext xmlns:c16="http://schemas.microsoft.com/office/drawing/2014/chart" uri="{C3380CC4-5D6E-409C-BE32-E72D297353CC}">
                <c16:uniqueId val="{00000001-3D34-46CB-9DC0-CC9B66DE24CA}"/>
              </c:ext>
            </c:extLst>
          </c:dPt>
          <c:dPt>
            <c:idx val="1"/>
            <c:bubble3D val="0"/>
            <c:spPr>
              <a:solidFill>
                <a:srgbClr val="669BBC"/>
              </a:solidFill>
              <a:ln w="19050">
                <a:noFill/>
              </a:ln>
              <a:effectLst/>
            </c:spPr>
            <c:extLst>
              <c:ext xmlns:c16="http://schemas.microsoft.com/office/drawing/2014/chart" uri="{C3380CC4-5D6E-409C-BE32-E72D297353CC}">
                <c16:uniqueId val="{00000003-3D34-46CB-9DC0-CC9B66DE24CA}"/>
              </c:ext>
            </c:extLst>
          </c:dPt>
          <c:dPt>
            <c:idx val="2"/>
            <c:bubble3D val="0"/>
            <c:spPr>
              <a:solidFill>
                <a:srgbClr val="C1121F"/>
              </a:solidFill>
              <a:ln w="19050">
                <a:noFill/>
              </a:ln>
              <a:effectLst/>
            </c:spPr>
            <c:extLst>
              <c:ext xmlns:c16="http://schemas.microsoft.com/office/drawing/2014/chart" uri="{C3380CC4-5D6E-409C-BE32-E72D297353CC}">
                <c16:uniqueId val="{00000005-3D34-46CB-9DC0-CC9B66DE24CA}"/>
              </c:ext>
            </c:extLst>
          </c:dPt>
          <c:cat>
            <c:strRef>
              <c:f>Sheet2!$A$4:$A$7</c:f>
              <c:strCache>
                <c:ptCount val="3"/>
                <c:pt idx="0">
                  <c:v>Asia</c:v>
                </c:pt>
                <c:pt idx="1">
                  <c:v>U.K.</c:v>
                </c:pt>
                <c:pt idx="2">
                  <c:v>U.S.A.</c:v>
                </c:pt>
              </c:strCache>
            </c:strRef>
          </c:cat>
          <c:val>
            <c:numRef>
              <c:f>Sheet2!$B$4:$B$7</c:f>
              <c:numCache>
                <c:formatCode>"$"#,##0</c:formatCode>
                <c:ptCount val="3"/>
                <c:pt idx="0">
                  <c:v>12081270.084659997</c:v>
                </c:pt>
                <c:pt idx="1">
                  <c:v>4859125.4123999998</c:v>
                </c:pt>
              </c:numCache>
            </c:numRef>
          </c:val>
          <c:extLst>
            <c:ext xmlns:c16="http://schemas.microsoft.com/office/drawing/2014/chart" uri="{C3380CC4-5D6E-409C-BE32-E72D297353CC}">
              <c16:uniqueId val="{00000006-3D34-46CB-9DC0-CC9B66DE24CA}"/>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ser>
          <c:idx val="0"/>
          <c:order val="0"/>
          <c:spPr>
            <a:solidFill>
              <a:schemeClr val="accent2">
                <a:lumMod val="75000"/>
              </a:schemeClr>
            </a:solidFill>
            <a:ln>
              <a:noFill/>
            </a:ln>
            <a:effectLst/>
          </c:spPr>
          <c:invertIfNegative val="0"/>
          <c:dPt>
            <c:idx val="1"/>
            <c:invertIfNegative val="0"/>
            <c:bubble3D val="0"/>
            <c:spPr>
              <a:solidFill>
                <a:srgbClr val="780000"/>
              </a:solidFill>
              <a:ln>
                <a:noFill/>
              </a:ln>
              <a:effectLst/>
            </c:spPr>
            <c:extLst>
              <c:ext xmlns:c16="http://schemas.microsoft.com/office/drawing/2014/chart" uri="{C3380CC4-5D6E-409C-BE32-E72D297353CC}">
                <c16:uniqueId val="{00000000-120F-472C-A3FD-D829340A19BC}"/>
              </c:ext>
            </c:extLst>
          </c:dPt>
          <c:cat>
            <c:strRef>
              <c:f>Sheet2!$H$8:$H$9</c:f>
              <c:strCache>
                <c:ptCount val="2"/>
                <c:pt idx="0">
                  <c:v>Female</c:v>
                </c:pt>
                <c:pt idx="1">
                  <c:v>Male</c:v>
                </c:pt>
              </c:strCache>
            </c:strRef>
          </c:cat>
          <c:val>
            <c:numRef>
              <c:f>Sheet2!$I$8:$I$9</c:f>
              <c:numCache>
                <c:formatCode>0.00%</c:formatCode>
                <c:ptCount val="2"/>
                <c:pt idx="0">
                  <c:v>0.28683659795565575</c:v>
                </c:pt>
                <c:pt idx="1">
                  <c:v>0.71316340204434425</c:v>
                </c:pt>
              </c:numCache>
            </c:numRef>
          </c:val>
          <c:extLst>
            <c:ext xmlns:c16="http://schemas.microsoft.com/office/drawing/2014/chart" uri="{C3380CC4-5D6E-409C-BE32-E72D297353CC}">
              <c16:uniqueId val="{00000000-01BF-4814-95A8-ADA6F12A05F0}"/>
            </c:ext>
          </c:extLst>
        </c:ser>
        <c:dLbls>
          <c:showLegendKey val="0"/>
          <c:showVal val="0"/>
          <c:showCatName val="0"/>
          <c:showSerName val="0"/>
          <c:showPercent val="0"/>
          <c:showBubbleSize val="0"/>
        </c:dLbls>
        <c:gapWidth val="25"/>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0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ser>
          <c:idx val="0"/>
          <c:order val="0"/>
          <c:spPr>
            <a:solidFill>
              <a:srgbClr val="00B0F0"/>
            </a:solidFill>
            <a:ln>
              <a:noFill/>
            </a:ln>
            <a:effectLst/>
          </c:spPr>
          <c:invertIfNegative val="0"/>
          <c:dPt>
            <c:idx val="0"/>
            <c:invertIfNegative val="0"/>
            <c:bubble3D val="0"/>
            <c:spPr>
              <a:solidFill>
                <a:srgbClr val="002B49"/>
              </a:solidFill>
              <a:ln>
                <a:noFill/>
              </a:ln>
              <a:effectLst/>
            </c:spPr>
            <c:extLst>
              <c:ext xmlns:c16="http://schemas.microsoft.com/office/drawing/2014/chart" uri="{C3380CC4-5D6E-409C-BE32-E72D297353CC}">
                <c16:uniqueId val="{00000000-BFD6-45EE-A6A3-E7BEAB6DC0C6}"/>
              </c:ext>
            </c:extLst>
          </c:dPt>
          <c:cat>
            <c:strRef>
              <c:f>Sheet2!$H$8:$H$9</c:f>
              <c:strCache>
                <c:ptCount val="2"/>
                <c:pt idx="0">
                  <c:v>Female</c:v>
                </c:pt>
                <c:pt idx="1">
                  <c:v>Male</c:v>
                </c:pt>
              </c:strCache>
            </c:strRef>
          </c:cat>
          <c:val>
            <c:numRef>
              <c:f>Sheet2!$I$8:$I$9</c:f>
              <c:numCache>
                <c:formatCode>0.00%</c:formatCode>
                <c:ptCount val="2"/>
                <c:pt idx="0">
                  <c:v>0.28683659795565575</c:v>
                </c:pt>
                <c:pt idx="1">
                  <c:v>0.71316340204434425</c:v>
                </c:pt>
              </c:numCache>
            </c:numRef>
          </c:val>
          <c:extLst>
            <c:ext xmlns:c16="http://schemas.microsoft.com/office/drawing/2014/chart" uri="{C3380CC4-5D6E-409C-BE32-E72D297353CC}">
              <c16:uniqueId val="{00000000-01BF-4814-95A8-ADA6F12A05F0}"/>
            </c:ext>
          </c:extLst>
        </c:ser>
        <c:dLbls>
          <c:showLegendKey val="0"/>
          <c:showVal val="0"/>
          <c:showCatName val="0"/>
          <c:showSerName val="0"/>
          <c:showPercent val="0"/>
          <c:showBubbleSize val="0"/>
        </c:dLbls>
        <c:gapWidth val="25"/>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0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293537655746735E-2"/>
          <c:y val="0.24444444444444444"/>
          <c:w val="0.94341292468850668"/>
          <c:h val="0.58371653543307089"/>
        </c:manualLayout>
      </c:layout>
      <c:areaChart>
        <c:grouping val="standard"/>
        <c:varyColors val="0"/>
        <c:ser>
          <c:idx val="0"/>
          <c:order val="0"/>
          <c:tx>
            <c:strRef>
              <c:f>Sheet2!$P$3</c:f>
              <c:strCache>
                <c:ptCount val="1"/>
                <c:pt idx="0">
                  <c:v>Month</c:v>
                </c:pt>
              </c:strCache>
            </c:strRef>
          </c:tx>
          <c:spPr>
            <a:gradFill>
              <a:gsLst>
                <a:gs pos="44000">
                  <a:srgbClr val="D18F8B"/>
                </a:gs>
                <a:gs pos="27000">
                  <a:srgbClr val="C6756F"/>
                </a:gs>
                <a:gs pos="100000">
                  <a:schemeClr val="bg1">
                    <a:alpha val="0"/>
                  </a:schemeClr>
                </a:gs>
                <a:gs pos="0">
                  <a:srgbClr val="AC372E"/>
                </a:gs>
              </a:gsLst>
              <a:lin ang="5400000" scaled="1"/>
            </a:gradFill>
            <a:ln w="57150">
              <a:noFill/>
            </a:ln>
            <a:effectLst/>
          </c:spPr>
          <c:val>
            <c:numRef>
              <c:f>Sheet2!$P$4:$P$15</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extLst>
            <c:ext xmlns:c16="http://schemas.microsoft.com/office/drawing/2014/chart" uri="{C3380CC4-5D6E-409C-BE32-E72D297353CC}">
              <c16:uniqueId val="{00000000-1694-433C-A118-07642A3BB324}"/>
            </c:ext>
          </c:extLst>
        </c:ser>
        <c:ser>
          <c:idx val="2"/>
          <c:order val="2"/>
          <c:tx>
            <c:strRef>
              <c:f>Sheet2!$R$3</c:f>
              <c:strCache>
                <c:ptCount val="1"/>
                <c:pt idx="0">
                  <c:v>dup</c:v>
                </c:pt>
              </c:strCache>
            </c:strRef>
          </c:tx>
          <c:spPr>
            <a:gradFill flip="none" rotWithShape="1">
              <a:gsLst>
                <a:gs pos="0">
                  <a:schemeClr val="bg1"/>
                </a:gs>
                <a:gs pos="100000">
                  <a:srgbClr val="C1121F">
                    <a:alpha val="95000"/>
                  </a:srgbClr>
                </a:gs>
              </a:gsLst>
              <a:lin ang="16200000" scaled="1"/>
              <a:tileRect/>
            </a:gradFill>
            <a:ln>
              <a:noFill/>
            </a:ln>
            <a:effectLst/>
          </c:spPr>
          <c:val>
            <c:numRef>
              <c:f>Sheet2!$R$4:$R$15</c:f>
              <c:numCache>
                <c:formatCode>"$"#,##0</c:formatCode>
                <c:ptCount val="12"/>
                <c:pt idx="0">
                  <c:v>1810389.4691400004</c:v>
                </c:pt>
                <c:pt idx="1">
                  <c:v>1505298.1658399999</c:v>
                </c:pt>
                <c:pt idx="2">
                  <c:v>1544392.2091500005</c:v>
                </c:pt>
                <c:pt idx="3">
                  <c:v>1230065.9834400001</c:v>
                </c:pt>
                <c:pt idx="4">
                  <c:v>980582.55561000004</c:v>
                </c:pt>
                <c:pt idx="5">
                  <c:v>2341439.3709000004</c:v>
                </c:pt>
                <c:pt idx="6">
                  <c:v>975591.38880000007</c:v>
                </c:pt>
                <c:pt idx="7">
                  <c:v>1404721.5751799999</c:v>
                </c:pt>
                <c:pt idx="8">
                  <c:v>917084.19158999983</c:v>
                </c:pt>
                <c:pt idx="9">
                  <c:v>1846618.9969500001</c:v>
                </c:pt>
                <c:pt idx="10">
                  <c:v>1798266.5731800001</c:v>
                </c:pt>
                <c:pt idx="11">
                  <c:v>585945.01728000003</c:v>
                </c:pt>
              </c:numCache>
            </c:numRef>
          </c:val>
          <c:extLst>
            <c:ext xmlns:c16="http://schemas.microsoft.com/office/drawing/2014/chart" uri="{C3380CC4-5D6E-409C-BE32-E72D297353CC}">
              <c16:uniqueId val="{00000001-F0B7-496D-B9B3-C036A2C5549E}"/>
            </c:ext>
          </c:extLst>
        </c:ser>
        <c:dLbls>
          <c:showLegendKey val="0"/>
          <c:showVal val="0"/>
          <c:showCatName val="0"/>
          <c:showSerName val="0"/>
          <c:showPercent val="0"/>
          <c:showBubbleSize val="0"/>
        </c:dLbls>
        <c:axId val="459544952"/>
        <c:axId val="459540688"/>
      </c:areaChart>
      <c:lineChart>
        <c:grouping val="stacked"/>
        <c:varyColors val="0"/>
        <c:ser>
          <c:idx val="1"/>
          <c:order val="1"/>
          <c:tx>
            <c:strRef>
              <c:f>Sheet2!$Q$3</c:f>
              <c:strCache>
                <c:ptCount val="1"/>
                <c:pt idx="0">
                  <c:v>Sum of Revenue (USD)</c:v>
                </c:pt>
              </c:strCache>
            </c:strRef>
          </c:tx>
          <c:spPr>
            <a:ln w="57150" cap="rnd">
              <a:solidFill>
                <a:srgbClr val="780000"/>
              </a:solidFill>
              <a:round/>
              <a:headEnd type="oval"/>
            </a:ln>
            <a:effectLst/>
          </c:spPr>
          <c:marker>
            <c:symbol val="none"/>
          </c:marker>
          <c:val>
            <c:numRef>
              <c:f>Sheet2!$Q$4:$Q$15</c:f>
              <c:numCache>
                <c:formatCode>"$"#,##0</c:formatCode>
                <c:ptCount val="12"/>
                <c:pt idx="0">
                  <c:v>1810389.4691400004</c:v>
                </c:pt>
                <c:pt idx="1">
                  <c:v>1505298.1658399999</c:v>
                </c:pt>
                <c:pt idx="2">
                  <c:v>1544392.2091500005</c:v>
                </c:pt>
                <c:pt idx="3">
                  <c:v>1230065.9834400001</c:v>
                </c:pt>
                <c:pt idx="4">
                  <c:v>980582.55561000004</c:v>
                </c:pt>
                <c:pt idx="5">
                  <c:v>2341439.3709000004</c:v>
                </c:pt>
                <c:pt idx="6">
                  <c:v>975591.38880000007</c:v>
                </c:pt>
                <c:pt idx="7">
                  <c:v>1404721.5751799999</c:v>
                </c:pt>
                <c:pt idx="8">
                  <c:v>917084.19158999983</c:v>
                </c:pt>
                <c:pt idx="9">
                  <c:v>1846618.9969500001</c:v>
                </c:pt>
                <c:pt idx="10">
                  <c:v>1798266.5731800001</c:v>
                </c:pt>
                <c:pt idx="11">
                  <c:v>585945.01728000003</c:v>
                </c:pt>
              </c:numCache>
            </c:numRef>
          </c:val>
          <c:smooth val="1"/>
          <c:extLst>
            <c:ext xmlns:c16="http://schemas.microsoft.com/office/drawing/2014/chart" uri="{C3380CC4-5D6E-409C-BE32-E72D297353CC}">
              <c16:uniqueId val="{00000001-1694-433C-A118-07642A3BB324}"/>
            </c:ext>
          </c:extLst>
        </c:ser>
        <c:dLbls>
          <c:showLegendKey val="0"/>
          <c:showVal val="0"/>
          <c:showCatName val="0"/>
          <c:showSerName val="0"/>
          <c:showPercent val="0"/>
          <c:showBubbleSize val="0"/>
        </c:dLbls>
        <c:marker val="1"/>
        <c:smooth val="0"/>
        <c:axId val="459544952"/>
        <c:axId val="459540688"/>
      </c:lineChart>
      <c:catAx>
        <c:axId val="459544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9540688"/>
        <c:crosses val="autoZero"/>
        <c:auto val="1"/>
        <c:lblAlgn val="ctr"/>
        <c:lblOffset val="100"/>
        <c:noMultiLvlLbl val="0"/>
      </c:catAx>
      <c:valAx>
        <c:axId val="459540688"/>
        <c:scaling>
          <c:orientation val="minMax"/>
        </c:scaling>
        <c:delete val="1"/>
        <c:axPos val="l"/>
        <c:numFmt formatCode="General" sourceLinked="1"/>
        <c:majorTickMark val="none"/>
        <c:minorTickMark val="none"/>
        <c:tickLblPos val="nextTo"/>
        <c:crossAx val="459544952"/>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B0F0"/>
            </a:solidFill>
            <a:ln>
              <a:noFill/>
            </a:ln>
          </c:spPr>
          <c:dPt>
            <c:idx val="0"/>
            <c:bubble3D val="0"/>
            <c:spPr>
              <a:solidFill>
                <a:srgbClr val="00B0F0"/>
              </a:solidFill>
              <a:ln w="19050">
                <a:noFill/>
              </a:ln>
              <a:effectLst/>
            </c:spPr>
            <c:extLst>
              <c:ext xmlns:c16="http://schemas.microsoft.com/office/drawing/2014/chart" uri="{C3380CC4-5D6E-409C-BE32-E72D297353CC}">
                <c16:uniqueId val="{00000001-EE77-450D-898A-E9349B6A0289}"/>
              </c:ext>
            </c:extLst>
          </c:dPt>
          <c:dPt>
            <c:idx val="1"/>
            <c:bubble3D val="0"/>
            <c:spPr>
              <a:solidFill>
                <a:srgbClr val="002B49"/>
              </a:solidFill>
              <a:ln w="19050">
                <a:noFill/>
              </a:ln>
              <a:effectLst/>
            </c:spPr>
            <c:extLst>
              <c:ext xmlns:c16="http://schemas.microsoft.com/office/drawing/2014/chart" uri="{C3380CC4-5D6E-409C-BE32-E72D297353CC}">
                <c16:uniqueId val="{00000003-EE77-450D-898A-E9349B6A0289}"/>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EE77-450D-898A-E9349B6A0289}"/>
              </c:ext>
            </c:extLst>
          </c:dPt>
          <c:cat>
            <c:strRef>
              <c:f>Sheet1!$E$6:$G$6</c:f>
              <c:strCache>
                <c:ptCount val="3"/>
                <c:pt idx="0">
                  <c:v>Years</c:v>
                </c:pt>
                <c:pt idx="1">
                  <c:v>Revenue </c:v>
                </c:pt>
                <c:pt idx="2">
                  <c:v>% change</c:v>
                </c:pt>
              </c:strCache>
            </c:strRef>
          </c:cat>
          <c:val>
            <c:numRef>
              <c:f>Sheet1!$E$7:$G$7</c:f>
              <c:numCache>
                <c:formatCode>0%</c:formatCode>
                <c:ptCount val="3"/>
                <c:pt idx="0" formatCode="General">
                  <c:v>0</c:v>
                </c:pt>
                <c:pt idx="1">
                  <c:v>0.60906037431925208</c:v>
                </c:pt>
                <c:pt idx="2" formatCode="0.0%">
                  <c:v>0.39093962568074792</c:v>
                </c:pt>
              </c:numCache>
            </c:numRef>
          </c:val>
          <c:extLst>
            <c:ext xmlns:c16="http://schemas.microsoft.com/office/drawing/2014/chart" uri="{C3380CC4-5D6E-409C-BE32-E72D297353CC}">
              <c16:uniqueId val="{00000006-EE77-450D-898A-E9349B6A0289}"/>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C1121F"/>
            </a:solidFill>
            <a:ln>
              <a:noFill/>
            </a:ln>
          </c:spPr>
          <c:dPt>
            <c:idx val="0"/>
            <c:bubble3D val="0"/>
            <c:spPr>
              <a:solidFill>
                <a:srgbClr val="C1121F"/>
              </a:solidFill>
              <a:ln w="19050">
                <a:noFill/>
              </a:ln>
              <a:effectLst/>
            </c:spPr>
            <c:extLst>
              <c:ext xmlns:c16="http://schemas.microsoft.com/office/drawing/2014/chart" uri="{C3380CC4-5D6E-409C-BE32-E72D297353CC}">
                <c16:uniqueId val="{00000001-EE77-450D-898A-E9349B6A0289}"/>
              </c:ext>
            </c:extLst>
          </c:dPt>
          <c:dPt>
            <c:idx val="1"/>
            <c:bubble3D val="0"/>
            <c:spPr>
              <a:solidFill>
                <a:srgbClr val="C1121F"/>
              </a:solidFill>
              <a:ln w="19050">
                <a:noFill/>
              </a:ln>
              <a:effectLst/>
            </c:spPr>
            <c:extLst>
              <c:ext xmlns:c16="http://schemas.microsoft.com/office/drawing/2014/chart" uri="{C3380CC4-5D6E-409C-BE32-E72D297353CC}">
                <c16:uniqueId val="{00000003-EE77-450D-898A-E9349B6A0289}"/>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EE77-450D-898A-E9349B6A0289}"/>
              </c:ext>
            </c:extLst>
          </c:dPt>
          <c:cat>
            <c:strRef>
              <c:f>Sheet1!$E$3:$G$3</c:f>
              <c:strCache>
                <c:ptCount val="3"/>
                <c:pt idx="0">
                  <c:v>Years</c:v>
                </c:pt>
                <c:pt idx="1">
                  <c:v>Revenue </c:v>
                </c:pt>
                <c:pt idx="2">
                  <c:v>% change</c:v>
                </c:pt>
              </c:strCache>
            </c:strRef>
          </c:cat>
          <c:val>
            <c:numRef>
              <c:f>Sheet1!$E$4:$G$4</c:f>
              <c:numCache>
                <c:formatCode>0%</c:formatCode>
                <c:ptCount val="3"/>
                <c:pt idx="0" formatCode="General">
                  <c:v>0</c:v>
                </c:pt>
                <c:pt idx="1">
                  <c:v>0.39093962568074803</c:v>
                </c:pt>
                <c:pt idx="2" formatCode="0.0%">
                  <c:v>0.60906037431925197</c:v>
                </c:pt>
              </c:numCache>
            </c:numRef>
          </c:val>
          <c:extLst>
            <c:ext xmlns:c16="http://schemas.microsoft.com/office/drawing/2014/chart" uri="{C3380CC4-5D6E-409C-BE32-E72D297353CC}">
              <c16:uniqueId val="{00000006-EE77-450D-898A-E9349B6A0289}"/>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Sheet1!$W$19</c:f>
              <c:strCache>
                <c:ptCount val="1"/>
                <c:pt idx="0">
                  <c:v>Qrt 3</c:v>
                </c:pt>
              </c:strCache>
            </c:strRef>
          </c:tx>
          <c:spPr>
            <a:ln>
              <a:noFill/>
            </a:ln>
          </c:spPr>
          <c:dPt>
            <c:idx val="0"/>
            <c:bubble3D val="0"/>
            <c:spPr>
              <a:solidFill>
                <a:srgbClr val="669BBC"/>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Sheet1!$X$19:$Y$19</c:f>
              <c:numCache>
                <c:formatCode>0.0%</c:formatCode>
                <c:ptCount val="2"/>
                <c:pt idx="0" formatCode="0%">
                  <c:v>0.19464699960176621</c:v>
                </c:pt>
                <c:pt idx="1">
                  <c:v>0.80535300039823376</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Sheet1!$W$20</c:f>
              <c:strCache>
                <c:ptCount val="1"/>
                <c:pt idx="0">
                  <c:v>Qrt 4</c:v>
                </c:pt>
              </c:strCache>
            </c:strRef>
          </c:tx>
          <c:spPr>
            <a:ln>
              <a:noFill/>
            </a:ln>
          </c:spPr>
          <c:dPt>
            <c:idx val="0"/>
            <c:bubble3D val="0"/>
            <c:spPr>
              <a:solidFill>
                <a:srgbClr val="780000"/>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Sheet1!$X$20:$Y$20</c:f>
              <c:numCache>
                <c:formatCode>0.0%</c:formatCode>
                <c:ptCount val="2"/>
                <c:pt idx="0" formatCode="0%">
                  <c:v>0.24974804089693534</c:v>
                </c:pt>
                <c:pt idx="1">
                  <c:v>0.75025195910306464</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44044044044044E-2"/>
          <c:y val="5.0925925925925923E-2"/>
          <c:w val="0.59159159159159169"/>
          <c:h val="0.89814814814814814"/>
        </c:manualLayout>
      </c:layout>
      <c:barChart>
        <c:barDir val="bar"/>
        <c:grouping val="clustered"/>
        <c:varyColors val="0"/>
        <c:ser>
          <c:idx val="0"/>
          <c:order val="0"/>
          <c:tx>
            <c:strRef>
              <c:f>Sheet3!$G$4</c:f>
              <c:strCache>
                <c:ptCount val="1"/>
                <c:pt idx="0">
                  <c:v>year 2019</c:v>
                </c:pt>
              </c:strCache>
            </c:strRef>
          </c:tx>
          <c:spPr>
            <a:solidFill>
              <a:srgbClr val="669BBC">
                <a:alpha val="91000"/>
              </a:srgbClr>
            </a:solidFill>
            <a:ln>
              <a:noFill/>
            </a:ln>
            <a:effectLst/>
          </c:spPr>
          <c:invertIfNegative val="0"/>
          <c:dLbls>
            <c:dLbl>
              <c:idx val="0"/>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6="http://schemas.microsoft.com/office/drawing/2014/chart" uri="{C3380CC4-5D6E-409C-BE32-E72D297353CC}">
                  <c16:uniqueId val="{00000002-8E6B-490D-AFE5-5C18BCC9AB47}"/>
                </c:ext>
              </c:extLst>
            </c:dLbl>
            <c:dLbl>
              <c:idx val="1"/>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6="http://schemas.microsoft.com/office/drawing/2014/chart" uri="{C3380CC4-5D6E-409C-BE32-E72D297353CC}">
                  <c16:uniqueId val="{00000001-8E6B-490D-AFE5-5C18BCC9AB47}"/>
                </c:ext>
              </c:extLst>
            </c:dLbl>
            <c:dLbl>
              <c:idx val="2"/>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6="http://schemas.microsoft.com/office/drawing/2014/chart" uri="{C3380CC4-5D6E-409C-BE32-E72D297353CC}">
                  <c16:uniqueId val="{00000000-8E6B-490D-AFE5-5C18BCC9AB47}"/>
                </c:ext>
              </c:extLst>
            </c:dLbl>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Sheet3!$F$5:$F$21</c:f>
              <c:strCache>
                <c:ptCount val="17"/>
                <c:pt idx="0">
                  <c:v> Dennis C. </c:v>
                </c:pt>
                <c:pt idx="1">
                  <c:v> Jason W. </c:v>
                </c:pt>
                <c:pt idx="2">
                  <c:v> Claire P. </c:v>
                </c:pt>
                <c:pt idx="3">
                  <c:v> Toshiro T. </c:v>
                </c:pt>
                <c:pt idx="4">
                  <c:v> -   </c:v>
                </c:pt>
                <c:pt idx="5">
                  <c:v> -   </c:v>
                </c:pt>
                <c:pt idx="6">
                  <c:v> -   </c:v>
                </c:pt>
                <c:pt idx="7">
                  <c:v> -   </c:v>
                </c:pt>
                <c:pt idx="8">
                  <c:v> -   </c:v>
                </c:pt>
                <c:pt idx="9">
                  <c:v> -   </c:v>
                </c:pt>
                <c:pt idx="10">
                  <c:v> -   </c:v>
                </c:pt>
                <c:pt idx="11">
                  <c:v> -   </c:v>
                </c:pt>
                <c:pt idx="12">
                  <c:v> -   </c:v>
                </c:pt>
                <c:pt idx="13">
                  <c:v> -   </c:v>
                </c:pt>
                <c:pt idx="14">
                  <c:v> -   </c:v>
                </c:pt>
                <c:pt idx="15">
                  <c:v> -   </c:v>
                </c:pt>
                <c:pt idx="16">
                  <c:v> -   </c:v>
                </c:pt>
              </c:strCache>
            </c:strRef>
          </c:cat>
          <c:val>
            <c:numRef>
              <c:f>Sheet3!$G$5:$G$21</c:f>
              <c:numCache>
                <c:formatCode>_-* #,##0_-;\-* #,##0_-;_-* "-"??_-;_-@_-</c:formatCode>
                <c:ptCount val="17"/>
                <c:pt idx="0">
                  <c:v>5236138.9353000019</c:v>
                </c:pt>
                <c:pt idx="1">
                  <c:v>5144220.2595000016</c:v>
                </c:pt>
                <c:pt idx="2">
                  <c:v>4859125.4123999998</c:v>
                </c:pt>
                <c:pt idx="3">
                  <c:v>1700910.8898599993</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E635-4928-AAA8-A60641B0EB85}"/>
            </c:ext>
          </c:extLst>
        </c:ser>
        <c:ser>
          <c:idx val="1"/>
          <c:order val="1"/>
          <c:tx>
            <c:strRef>
              <c:f>Sheet3!$H$4</c:f>
              <c:strCache>
                <c:ptCount val="1"/>
                <c:pt idx="0">
                  <c:v>Top 3</c:v>
                </c:pt>
              </c:strCache>
            </c:strRef>
          </c:tx>
          <c:spPr>
            <a:solidFill>
              <a:srgbClr val="002F49"/>
            </a:solidFill>
            <a:ln>
              <a:noFill/>
            </a:ln>
            <a:effectLst/>
          </c:spPr>
          <c:invertIfNegative val="0"/>
          <c:val>
            <c:numRef>
              <c:f>Sheet3!$H$5:$H$7</c:f>
              <c:numCache>
                <c:formatCode>_-* #,##0_-;\-* #,##0_-;_-* "-"??_-;_-@_-</c:formatCode>
                <c:ptCount val="3"/>
                <c:pt idx="0">
                  <c:v>5236138.9353000019</c:v>
                </c:pt>
                <c:pt idx="1">
                  <c:v>5144220.2595000016</c:v>
                </c:pt>
                <c:pt idx="2">
                  <c:v>4859125.4123999998</c:v>
                </c:pt>
              </c:numCache>
            </c:numRef>
          </c:val>
          <c:extLst>
            <c:ext xmlns:c16="http://schemas.microsoft.com/office/drawing/2014/chart" uri="{C3380CC4-5D6E-409C-BE32-E72D297353CC}">
              <c16:uniqueId val="{00000000-7F59-4826-A97A-35EA29F71228}"/>
            </c:ext>
          </c:extLst>
        </c:ser>
        <c:dLbls>
          <c:showLegendKey val="0"/>
          <c:showVal val="0"/>
          <c:showCatName val="0"/>
          <c:showSerName val="0"/>
          <c:showPercent val="0"/>
          <c:showBubbleSize val="0"/>
        </c:dLbls>
        <c:gapWidth val="21"/>
        <c:overlap val="100"/>
        <c:axId val="324773832"/>
        <c:axId val="324771864"/>
      </c:barChart>
      <c:catAx>
        <c:axId val="324773832"/>
        <c:scaling>
          <c:orientation val="maxMin"/>
        </c:scaling>
        <c:delete val="1"/>
        <c:axPos val="l"/>
        <c:numFmt formatCode="General" sourceLinked="1"/>
        <c:majorTickMark val="none"/>
        <c:minorTickMark val="none"/>
        <c:tickLblPos val="nextTo"/>
        <c:crossAx val="324771864"/>
        <c:crosses val="autoZero"/>
        <c:auto val="1"/>
        <c:lblAlgn val="ctr"/>
        <c:lblOffset val="100"/>
        <c:noMultiLvlLbl val="0"/>
      </c:catAx>
      <c:valAx>
        <c:axId val="324771864"/>
        <c:scaling>
          <c:orientation val="minMax"/>
        </c:scaling>
        <c:delete val="1"/>
        <c:axPos val="t"/>
        <c:numFmt formatCode="_-* #,##0_-;\-* #,##0_-;_-* &quot;-&quot;??_-;_-@_-" sourceLinked="1"/>
        <c:majorTickMark val="none"/>
        <c:minorTickMark val="none"/>
        <c:tickLblPos val="nextTo"/>
        <c:crossAx val="3247738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Sheet1!$W$17</c:f>
              <c:strCache>
                <c:ptCount val="1"/>
                <c:pt idx="0">
                  <c:v>Qrt 1</c:v>
                </c:pt>
              </c:strCache>
            </c:strRef>
          </c:tx>
          <c:spPr>
            <a:ln>
              <a:noFill/>
            </a:ln>
          </c:spPr>
          <c:dPt>
            <c:idx val="0"/>
            <c:bubble3D val="0"/>
            <c:spPr>
              <a:solidFill>
                <a:srgbClr val="002B49"/>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Sheet1!$X$17:$Y$17</c:f>
              <c:numCache>
                <c:formatCode>0.0%</c:formatCode>
                <c:ptCount val="2"/>
                <c:pt idx="0" formatCode="0%">
                  <c:v>0.28689293853697018</c:v>
                </c:pt>
                <c:pt idx="1">
                  <c:v>0.71310706146302982</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Sheet1!$W$18</c:f>
              <c:strCache>
                <c:ptCount val="1"/>
                <c:pt idx="0">
                  <c:v>Qrt 2</c:v>
                </c:pt>
              </c:strCache>
            </c:strRef>
          </c:tx>
          <c:spPr>
            <a:ln>
              <a:noFill/>
            </a:ln>
          </c:spPr>
          <c:dPt>
            <c:idx val="0"/>
            <c:bubble3D val="0"/>
            <c:spPr>
              <a:solidFill>
                <a:srgbClr val="C1121F"/>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Sheet1!$X$18:$Y$18</c:f>
              <c:numCache>
                <c:formatCode>0.0%</c:formatCode>
                <c:ptCount val="2"/>
                <c:pt idx="0" formatCode="0%">
                  <c:v>0.26871202096432839</c:v>
                </c:pt>
                <c:pt idx="1">
                  <c:v>0.73128797903567166</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362962962962963"/>
          <c:w val="0.99525504151838673"/>
          <c:h val="0.82814814814814819"/>
        </c:manualLayout>
      </c:layout>
      <c:scatterChart>
        <c:scatterStyle val="lineMarker"/>
        <c:varyColors val="1"/>
        <c:ser>
          <c:idx val="0"/>
          <c:order val="0"/>
          <c:tx>
            <c:strRef>
              <c:f>Sheet3!$S$12</c:f>
              <c:strCache>
                <c:ptCount val="1"/>
                <c:pt idx="0">
                  <c:v>Sum of Revenue (USD)</c:v>
                </c:pt>
              </c:strCache>
            </c:strRef>
          </c:tx>
          <c:spPr>
            <a:ln w="15875">
              <a:solidFill>
                <a:schemeClr val="accent2">
                  <a:lumMod val="60000"/>
                  <a:lumOff val="40000"/>
                  <a:alpha val="53000"/>
                </a:schemeClr>
              </a:solidFill>
              <a:prstDash val="solid"/>
            </a:ln>
          </c:spPr>
          <c:marker>
            <c:symbol val="circle"/>
            <c:size val="5"/>
            <c:spPr>
              <a:ln w="225425"/>
            </c:spPr>
          </c:marker>
          <c:dPt>
            <c:idx val="0"/>
            <c:marker>
              <c:symbol val="circle"/>
              <c:size val="5"/>
              <c:spPr>
                <a:solidFill>
                  <a:srgbClr val="669BBC"/>
                </a:solidFill>
                <a:ln w="225425">
                  <a:solidFill>
                    <a:srgbClr val="669BBC"/>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1-7192-4570-8D97-EC37362D9417}"/>
              </c:ext>
            </c:extLst>
          </c:dPt>
          <c:dPt>
            <c:idx val="1"/>
            <c:marker>
              <c:symbol val="circle"/>
              <c:size val="5"/>
              <c:spPr>
                <a:solidFill>
                  <a:srgbClr val="780000"/>
                </a:solidFill>
                <a:ln w="225425">
                  <a:solidFill>
                    <a:srgbClr val="780000"/>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3-7192-4570-8D97-EC37362D9417}"/>
              </c:ext>
            </c:extLst>
          </c:dPt>
          <c:dPt>
            <c:idx val="2"/>
            <c:marker>
              <c:symbol val="circle"/>
              <c:size val="5"/>
              <c:spPr>
                <a:solidFill>
                  <a:srgbClr val="002B49"/>
                </a:solidFill>
                <a:ln w="225425">
                  <a:solidFill>
                    <a:srgbClr val="002B49"/>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5-7192-4570-8D97-EC37362D9417}"/>
              </c:ext>
            </c:extLst>
          </c:dPt>
          <c:dPt>
            <c:idx val="3"/>
            <c:marker>
              <c:symbol val="circle"/>
              <c:size val="5"/>
              <c:spPr>
                <a:solidFill>
                  <a:srgbClr val="C1121F"/>
                </a:solidFill>
                <a:ln w="225425">
                  <a:solidFill>
                    <a:srgbClr val="C1121F"/>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1-BFC3-4665-8DCE-CD16E1DB9044}"/>
              </c:ext>
            </c:extLst>
          </c:dPt>
          <c:dLbls>
            <c:delete val="1"/>
          </c:dLbls>
          <c:xVal>
            <c:strRef>
              <c:f>Sheet3!$R$13:$R$16</c:f>
              <c:strCache>
                <c:ptCount val="4"/>
                <c:pt idx="0">
                  <c:v>Assessories</c:v>
                </c:pt>
                <c:pt idx="1">
                  <c:v>Laptops</c:v>
                </c:pt>
                <c:pt idx="2">
                  <c:v>Smartphones</c:v>
                </c:pt>
                <c:pt idx="3">
                  <c:v>Tablets</c:v>
                </c:pt>
              </c:strCache>
            </c:strRef>
          </c:xVal>
          <c:yVal>
            <c:numRef>
              <c:f>Sheet3!$S$13:$S$16</c:f>
              <c:numCache>
                <c:formatCode>"$"#,##0</c:formatCode>
                <c:ptCount val="4"/>
                <c:pt idx="0">
                  <c:v>2702025.7676999997</c:v>
                </c:pt>
                <c:pt idx="1">
                  <c:v>2129996.4566999995</c:v>
                </c:pt>
                <c:pt idx="2">
                  <c:v>8931059.6340000015</c:v>
                </c:pt>
                <c:pt idx="3">
                  <c:v>3177313.6386599997</c:v>
                </c:pt>
              </c:numCache>
            </c:numRef>
          </c:yVal>
          <c:smooth val="1"/>
          <c:extLst>
            <c:ext xmlns:c16="http://schemas.microsoft.com/office/drawing/2014/chart" uri="{C3380CC4-5D6E-409C-BE32-E72D297353CC}">
              <c16:uniqueId val="{00000000-473F-49B5-B2E6-345D3FA0485D}"/>
            </c:ext>
          </c:extLst>
        </c:ser>
        <c:dLbls>
          <c:dLblPos val="t"/>
          <c:showLegendKey val="0"/>
          <c:showVal val="1"/>
          <c:showCatName val="0"/>
          <c:showSerName val="0"/>
          <c:showPercent val="0"/>
          <c:showBubbleSize val="0"/>
        </c:dLbls>
        <c:axId val="401143664"/>
        <c:axId val="401143992"/>
      </c:scatterChart>
      <c:valAx>
        <c:axId val="401143664"/>
        <c:scaling>
          <c:orientation val="minMax"/>
        </c:scaling>
        <c:delete val="1"/>
        <c:axPos val="b"/>
        <c:numFmt formatCode="General" sourceLinked="1"/>
        <c:majorTickMark val="none"/>
        <c:minorTickMark val="none"/>
        <c:tickLblPos val="nextTo"/>
        <c:crossAx val="401143992"/>
        <c:crosses val="autoZero"/>
        <c:crossBetween val="midCat"/>
      </c:valAx>
      <c:valAx>
        <c:axId val="401143992"/>
        <c:scaling>
          <c:orientation val="minMax"/>
        </c:scaling>
        <c:delete val="1"/>
        <c:axPos val="l"/>
        <c:numFmt formatCode="&quot;$&quot;#,##0" sourceLinked="1"/>
        <c:majorTickMark val="none"/>
        <c:minorTickMark val="none"/>
        <c:tickLblPos val="nextTo"/>
        <c:crossAx val="4011436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[PROJECT-3(REVENUE ANALYSIS).xlsm]Inventory Analysis!PivotTable2</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'Inventory Analysis'!$B$3</c:f>
              <c:strCache>
                <c:ptCount val="1"/>
                <c:pt idx="0">
                  <c:v>Inventory Qty.</c:v>
                </c:pt>
              </c:strCache>
            </c:strRef>
          </c:tx>
          <c:invertIfNegative val="0"/>
          <c:cat>
            <c:multiLvlStrRef>
              <c:f>'Inventory Analysis'!$A$4:$A$28</c:f>
              <c:multiLvlStrCache>
                <c:ptCount val="20"/>
                <c:lvl>
                  <c:pt idx="0">
                    <c:v>&lt;30</c:v>
                  </c:pt>
                  <c:pt idx="1">
                    <c:v>31-60</c:v>
                  </c:pt>
                  <c:pt idx="2">
                    <c:v>61-90</c:v>
                  </c:pt>
                  <c:pt idx="3">
                    <c:v>91-120</c:v>
                  </c:pt>
                  <c:pt idx="4">
                    <c:v> &gt;120</c:v>
                  </c:pt>
                  <c:pt idx="5">
                    <c:v>&lt;30</c:v>
                  </c:pt>
                  <c:pt idx="6">
                    <c:v>31-60</c:v>
                  </c:pt>
                  <c:pt idx="7">
                    <c:v>61-90</c:v>
                  </c:pt>
                  <c:pt idx="8">
                    <c:v>91-120</c:v>
                  </c:pt>
                  <c:pt idx="9">
                    <c:v> &gt;120</c:v>
                  </c:pt>
                  <c:pt idx="10">
                    <c:v>&lt;30</c:v>
                  </c:pt>
                  <c:pt idx="11">
                    <c:v>31-60</c:v>
                  </c:pt>
                  <c:pt idx="12">
                    <c:v>61-90</c:v>
                  </c:pt>
                  <c:pt idx="13">
                    <c:v>91-120</c:v>
                  </c:pt>
                  <c:pt idx="14">
                    <c:v> &gt;120</c:v>
                  </c:pt>
                  <c:pt idx="15">
                    <c:v>&lt;30</c:v>
                  </c:pt>
                  <c:pt idx="16">
                    <c:v>31-60</c:v>
                  </c:pt>
                  <c:pt idx="17">
                    <c:v>61-90</c:v>
                  </c:pt>
                  <c:pt idx="18">
                    <c:v>91-120</c:v>
                  </c:pt>
                  <c:pt idx="19">
                    <c:v> &gt;120</c:v>
                  </c:pt>
                </c:lvl>
                <c:lvl>
                  <c:pt idx="0">
                    <c:v>Desktop Computers</c:v>
                  </c:pt>
                  <c:pt idx="5">
                    <c:v>Fax &amp; Printers</c:v>
                  </c:pt>
                  <c:pt idx="10">
                    <c:v>Laptops &amp; Tablets</c:v>
                  </c:pt>
                  <c:pt idx="15">
                    <c:v>Smart Phones</c:v>
                  </c:pt>
                </c:lvl>
              </c:multiLvlStrCache>
            </c:multiLvlStrRef>
          </c:cat>
          <c:val>
            <c:numRef>
              <c:f>'Inventory Analysis'!$B$4:$B$28</c:f>
              <c:numCache>
                <c:formatCode>_-* #,##0_-;\-* #,##0_-;_-* "-"??_-;_-@_-</c:formatCode>
                <c:ptCount val="20"/>
                <c:pt idx="0">
                  <c:v>1594.125</c:v>
                </c:pt>
                <c:pt idx="1">
                  <c:v>2354.625</c:v>
                </c:pt>
                <c:pt idx="2">
                  <c:v>1319.375</c:v>
                </c:pt>
                <c:pt idx="3">
                  <c:v>1064.125</c:v>
                </c:pt>
                <c:pt idx="4">
                  <c:v>394.125</c:v>
                </c:pt>
                <c:pt idx="5">
                  <c:v>2100.666666666667</c:v>
                </c:pt>
                <c:pt idx="6">
                  <c:v>3144.0000000000014</c:v>
                </c:pt>
                <c:pt idx="7">
                  <c:v>1699.166666666667</c:v>
                </c:pt>
                <c:pt idx="8">
                  <c:v>1321.9999999999993</c:v>
                </c:pt>
                <c:pt idx="9">
                  <c:v>544.33333333333326</c:v>
                </c:pt>
                <c:pt idx="10">
                  <c:v>7464.5999999999995</c:v>
                </c:pt>
                <c:pt idx="11">
                  <c:v>11210.399999999991</c:v>
                </c:pt>
                <c:pt idx="12">
                  <c:v>6110.3999999999987</c:v>
                </c:pt>
                <c:pt idx="13">
                  <c:v>4910.4000000000015</c:v>
                </c:pt>
                <c:pt idx="14">
                  <c:v>1902.6000000000001</c:v>
                </c:pt>
                <c:pt idx="15">
                  <c:v>9281.25</c:v>
                </c:pt>
                <c:pt idx="16">
                  <c:v>14108.25</c:v>
                </c:pt>
                <c:pt idx="17">
                  <c:v>7823.25</c:v>
                </c:pt>
                <c:pt idx="18">
                  <c:v>6160.5</c:v>
                </c:pt>
                <c:pt idx="19">
                  <c:v>2292.75</c:v>
                </c:pt>
              </c:numCache>
            </c:numRef>
          </c:val>
          <c:extLst>
            <c:ext xmlns:c16="http://schemas.microsoft.com/office/drawing/2014/chart" uri="{C3380CC4-5D6E-409C-BE32-E72D297353CC}">
              <c16:uniqueId val="{00000000-CB6D-4164-91BB-ED318B5CAFD8}"/>
            </c:ext>
          </c:extLst>
        </c:ser>
        <c:dLbls>
          <c:showLegendKey val="0"/>
          <c:showVal val="0"/>
          <c:showCatName val="0"/>
          <c:showSerName val="0"/>
          <c:showPercent val="0"/>
          <c:showBubbleSize val="0"/>
        </c:dLbls>
        <c:gapWidth val="150"/>
        <c:axId val="185260288"/>
        <c:axId val="185258752"/>
      </c:barChart>
      <c:lineChart>
        <c:grouping val="standard"/>
        <c:varyColors val="0"/>
        <c:ser>
          <c:idx val="1"/>
          <c:order val="1"/>
          <c:tx>
            <c:strRef>
              <c:f>'Inventory Analysis'!$C$3</c:f>
              <c:strCache>
                <c:ptCount val="1"/>
                <c:pt idx="0">
                  <c:v>Total Cost (USD) </c:v>
                </c:pt>
              </c:strCache>
            </c:strRef>
          </c:tx>
          <c:marker>
            <c:symbol val="none"/>
          </c:marker>
          <c:cat>
            <c:multiLvlStrRef>
              <c:f>'Inventory Analysis'!$A$4:$A$28</c:f>
              <c:multiLvlStrCache>
                <c:ptCount val="20"/>
                <c:lvl>
                  <c:pt idx="0">
                    <c:v>&lt;30</c:v>
                  </c:pt>
                  <c:pt idx="1">
                    <c:v>31-60</c:v>
                  </c:pt>
                  <c:pt idx="2">
                    <c:v>61-90</c:v>
                  </c:pt>
                  <c:pt idx="3">
                    <c:v>91-120</c:v>
                  </c:pt>
                  <c:pt idx="4">
                    <c:v> &gt;120</c:v>
                  </c:pt>
                  <c:pt idx="5">
                    <c:v>&lt;30</c:v>
                  </c:pt>
                  <c:pt idx="6">
                    <c:v>31-60</c:v>
                  </c:pt>
                  <c:pt idx="7">
                    <c:v>61-90</c:v>
                  </c:pt>
                  <c:pt idx="8">
                    <c:v>91-120</c:v>
                  </c:pt>
                  <c:pt idx="9">
                    <c:v> &gt;120</c:v>
                  </c:pt>
                  <c:pt idx="10">
                    <c:v>&lt;30</c:v>
                  </c:pt>
                  <c:pt idx="11">
                    <c:v>31-60</c:v>
                  </c:pt>
                  <c:pt idx="12">
                    <c:v>61-90</c:v>
                  </c:pt>
                  <c:pt idx="13">
                    <c:v>91-120</c:v>
                  </c:pt>
                  <c:pt idx="14">
                    <c:v> &gt;120</c:v>
                  </c:pt>
                  <c:pt idx="15">
                    <c:v>&lt;30</c:v>
                  </c:pt>
                  <c:pt idx="16">
                    <c:v>31-60</c:v>
                  </c:pt>
                  <c:pt idx="17">
                    <c:v>61-90</c:v>
                  </c:pt>
                  <c:pt idx="18">
                    <c:v>91-120</c:v>
                  </c:pt>
                  <c:pt idx="19">
                    <c:v> &gt;120</c:v>
                  </c:pt>
                </c:lvl>
                <c:lvl>
                  <c:pt idx="0">
                    <c:v>Desktop Computers</c:v>
                  </c:pt>
                  <c:pt idx="5">
                    <c:v>Fax &amp; Printers</c:v>
                  </c:pt>
                  <c:pt idx="10">
                    <c:v>Laptops &amp; Tablets</c:v>
                  </c:pt>
                  <c:pt idx="15">
                    <c:v>Smart Phones</c:v>
                  </c:pt>
                </c:lvl>
              </c:multiLvlStrCache>
            </c:multiLvlStrRef>
          </c:cat>
          <c:val>
            <c:numRef>
              <c:f>'Inventory Analysis'!$C$4:$C$28</c:f>
              <c:numCache>
                <c:formatCode>_-* #,##0_-;\-* #,##0_-;_-* "-"??_-;_-@_-</c:formatCode>
                <c:ptCount val="20"/>
                <c:pt idx="0">
                  <c:v>2444812.5</c:v>
                </c:pt>
                <c:pt idx="1">
                  <c:v>3605587.5</c:v>
                </c:pt>
                <c:pt idx="2">
                  <c:v>2016168.75</c:v>
                </c:pt>
                <c:pt idx="3">
                  <c:v>1637700</c:v>
                </c:pt>
                <c:pt idx="4">
                  <c:v>602837.5</c:v>
                </c:pt>
                <c:pt idx="5">
                  <c:v>200278.33333333334</c:v>
                </c:pt>
                <c:pt idx="6">
                  <c:v>298108.33333333326</c:v>
                </c:pt>
                <c:pt idx="7">
                  <c:v>160772.50000000003</c:v>
                </c:pt>
                <c:pt idx="8">
                  <c:v>125909.99999999997</c:v>
                </c:pt>
                <c:pt idx="9">
                  <c:v>51770</c:v>
                </c:pt>
                <c:pt idx="10">
                  <c:v>7296930</c:v>
                </c:pt>
                <c:pt idx="11">
                  <c:v>10900920</c:v>
                </c:pt>
                <c:pt idx="12">
                  <c:v>5978040</c:v>
                </c:pt>
                <c:pt idx="13">
                  <c:v>4758480</c:v>
                </c:pt>
                <c:pt idx="14">
                  <c:v>1860750</c:v>
                </c:pt>
                <c:pt idx="15">
                  <c:v>3279892.5</c:v>
                </c:pt>
                <c:pt idx="16">
                  <c:v>4984222.5</c:v>
                </c:pt>
                <c:pt idx="17">
                  <c:v>2798152.5</c:v>
                </c:pt>
                <c:pt idx="18">
                  <c:v>2183572.5</c:v>
                </c:pt>
                <c:pt idx="19">
                  <c:v>812520</c:v>
                </c:pt>
              </c:numCache>
            </c:numRef>
          </c:val>
          <c:smooth val="0"/>
          <c:extLst>
            <c:ext xmlns:c16="http://schemas.microsoft.com/office/drawing/2014/chart" uri="{C3380CC4-5D6E-409C-BE32-E72D297353CC}">
              <c16:uniqueId val="{00000001-CB6D-4164-91BB-ED318B5CAFD8}"/>
            </c:ext>
          </c:extLst>
        </c:ser>
        <c:dLbls>
          <c:showLegendKey val="0"/>
          <c:showVal val="0"/>
          <c:showCatName val="0"/>
          <c:showSerName val="0"/>
          <c:showPercent val="0"/>
          <c:showBubbleSize val="0"/>
        </c:dLbls>
        <c:marker val="1"/>
        <c:smooth val="0"/>
        <c:axId val="185112064"/>
        <c:axId val="185113600"/>
      </c:lineChart>
      <c:catAx>
        <c:axId val="185112064"/>
        <c:scaling>
          <c:orientation val="minMax"/>
        </c:scaling>
        <c:delete val="0"/>
        <c:axPos val="b"/>
        <c:numFmt formatCode="General" sourceLinked="0"/>
        <c:majorTickMark val="out"/>
        <c:minorTickMark val="none"/>
        <c:tickLblPos val="nextTo"/>
        <c:crossAx val="185113600"/>
        <c:crosses val="autoZero"/>
        <c:auto val="1"/>
        <c:lblAlgn val="ctr"/>
        <c:lblOffset val="100"/>
        <c:noMultiLvlLbl val="0"/>
      </c:catAx>
      <c:valAx>
        <c:axId val="185113600"/>
        <c:scaling>
          <c:orientation val="minMax"/>
        </c:scaling>
        <c:delete val="0"/>
        <c:axPos val="l"/>
        <c:majorGridlines/>
        <c:numFmt formatCode="_-* #,##0_-;\-* #,##0_-;_-* &quot;-&quot;??_-;_-@_-" sourceLinked="1"/>
        <c:majorTickMark val="out"/>
        <c:minorTickMark val="none"/>
        <c:tickLblPos val="nextTo"/>
        <c:crossAx val="185112064"/>
        <c:crosses val="autoZero"/>
        <c:crossBetween val="between"/>
      </c:valAx>
      <c:valAx>
        <c:axId val="185258752"/>
        <c:scaling>
          <c:orientation val="minMax"/>
        </c:scaling>
        <c:delete val="0"/>
        <c:axPos val="r"/>
        <c:numFmt formatCode="_-* #,##0_-;\-* #,##0_-;_-* &quot;-&quot;??_-;_-@_-" sourceLinked="1"/>
        <c:majorTickMark val="out"/>
        <c:minorTickMark val="none"/>
        <c:tickLblPos val="nextTo"/>
        <c:crossAx val="185260288"/>
        <c:crosses val="max"/>
        <c:crossBetween val="between"/>
      </c:valAx>
      <c:catAx>
        <c:axId val="185260288"/>
        <c:scaling>
          <c:orientation val="minMax"/>
        </c:scaling>
        <c:delete val="1"/>
        <c:axPos val="b"/>
        <c:numFmt formatCode="General" sourceLinked="1"/>
        <c:majorTickMark val="out"/>
        <c:minorTickMark val="none"/>
        <c:tickLblPos val="nextTo"/>
        <c:crossAx val="185258752"/>
        <c:crosses val="autoZero"/>
        <c:auto val="1"/>
        <c:lblAlgn val="ctr"/>
        <c:lblOffset val="100"/>
        <c:noMultiLvlLbl val="0"/>
      </c:catAx>
    </c:plotArea>
    <c:legend>
      <c:legendPos val="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[PROJECT-3(REVENUE ANALYSIS).xlsm]Inventory Analysis!PivotTable3</c:name>
    <c:fmtId val="1"/>
  </c:pivotSource>
  <c:chart>
    <c:title>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'Inventory Analysis'!$B$33</c:f>
              <c:strCache>
                <c:ptCount val="1"/>
                <c:pt idx="0">
                  <c:v>Total</c:v>
                </c:pt>
              </c:strCache>
            </c:strRef>
          </c:tx>
          <c:invertIfNegative val="0"/>
          <c:cat>
            <c:strRef>
              <c:f>'Inventory Analysis'!$A$34:$A$38</c:f>
              <c:strCache>
                <c:ptCount val="4"/>
                <c:pt idx="0">
                  <c:v>Laptops &amp; Tablets</c:v>
                </c:pt>
                <c:pt idx="1">
                  <c:v>Smart Phones</c:v>
                </c:pt>
                <c:pt idx="2">
                  <c:v>Desktop Computers</c:v>
                </c:pt>
                <c:pt idx="3">
                  <c:v>Fax &amp; Printers</c:v>
                </c:pt>
              </c:strCache>
            </c:strRef>
          </c:cat>
          <c:val>
            <c:numRef>
              <c:f>'Inventory Analysis'!$B$34:$B$38</c:f>
              <c:numCache>
                <c:formatCode>_-* #,##0_-;\-* #,##0_-;_-* "-"??_-;_-@_-</c:formatCode>
                <c:ptCount val="4"/>
                <c:pt idx="0">
                  <c:v>30795120</c:v>
                </c:pt>
                <c:pt idx="1">
                  <c:v>14058360</c:v>
                </c:pt>
                <c:pt idx="2">
                  <c:v>10307106.25</c:v>
                </c:pt>
                <c:pt idx="3">
                  <c:v>836839.16666666698</c:v>
                </c:pt>
              </c:numCache>
            </c:numRef>
          </c:val>
          <c:extLst>
            <c:ext xmlns:c16="http://schemas.microsoft.com/office/drawing/2014/chart" uri="{C3380CC4-5D6E-409C-BE32-E72D297353CC}">
              <c16:uniqueId val="{00000000-E281-4991-AE01-F86C118CAC29}"/>
            </c:ext>
          </c:extLst>
        </c:ser>
        <c:dLbls>
          <c:showLegendKey val="0"/>
          <c:showVal val="0"/>
          <c:showCatName val="0"/>
          <c:showSerName val="0"/>
          <c:showPercent val="0"/>
          <c:showBubbleSize val="0"/>
        </c:dLbls>
        <c:gapWidth val="150"/>
        <c:axId val="185350016"/>
        <c:axId val="185351552"/>
      </c:barChart>
      <c:catAx>
        <c:axId val="185350016"/>
        <c:scaling>
          <c:orientation val="minMax"/>
        </c:scaling>
        <c:delete val="0"/>
        <c:axPos val="b"/>
        <c:numFmt formatCode="General" sourceLinked="0"/>
        <c:majorTickMark val="out"/>
        <c:minorTickMark val="none"/>
        <c:tickLblPos val="nextTo"/>
        <c:crossAx val="185351552"/>
        <c:crosses val="autoZero"/>
        <c:auto val="1"/>
        <c:lblAlgn val="ctr"/>
        <c:lblOffset val="100"/>
        <c:noMultiLvlLbl val="0"/>
      </c:catAx>
      <c:valAx>
        <c:axId val="185351552"/>
        <c:scaling>
          <c:orientation val="minMax"/>
        </c:scaling>
        <c:delete val="0"/>
        <c:axPos val="l"/>
        <c:majorGridlines/>
        <c:numFmt formatCode="_-* #,##0_-;\-* #,##0_-;_-* &quot;-&quot;??_-;_-@_-" sourceLinked="1"/>
        <c:majorTickMark val="out"/>
        <c:minorTickMark val="none"/>
        <c:tickLblPos val="nextTo"/>
        <c:crossAx val="1853500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[PROJECT-3(REVENUE ANALYSIS).xlsm]Inventory Analysis!PivotTable4</c:name>
    <c:fmtId val="2"/>
  </c:pivotSource>
  <c:chart>
    <c:title>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'Inventory Analysis'!$B$42</c:f>
              <c:strCache>
                <c:ptCount val="1"/>
                <c:pt idx="0">
                  <c:v>Total</c:v>
                </c:pt>
              </c:strCache>
            </c:strRef>
          </c:tx>
          <c:invertIfNegative val="0"/>
          <c:cat>
            <c:strRef>
              <c:f>'Inventory Analysis'!$A$43:$A$47</c:f>
              <c:strCache>
                <c:ptCount val="4"/>
                <c:pt idx="0">
                  <c:v>America</c:v>
                </c:pt>
                <c:pt idx="1">
                  <c:v>Europe</c:v>
                </c:pt>
                <c:pt idx="2">
                  <c:v>China</c:v>
                </c:pt>
                <c:pt idx="3">
                  <c:v>Australia</c:v>
                </c:pt>
              </c:strCache>
            </c:strRef>
          </c:cat>
          <c:val>
            <c:numRef>
              <c:f>'Inventory Analysis'!$B$43:$B$47</c:f>
              <c:numCache>
                <c:formatCode>_-* #,##0_-;\-* #,##0_-;_-* "-"??_-;_-@_-</c:formatCode>
                <c:ptCount val="4"/>
                <c:pt idx="0">
                  <c:v>23443188.75</c:v>
                </c:pt>
                <c:pt idx="1">
                  <c:v>15397530</c:v>
                </c:pt>
                <c:pt idx="2">
                  <c:v>9295420</c:v>
                </c:pt>
                <c:pt idx="3">
                  <c:v>7861286.6666666716</c:v>
                </c:pt>
              </c:numCache>
            </c:numRef>
          </c:val>
          <c:extLst>
            <c:ext xmlns:c16="http://schemas.microsoft.com/office/drawing/2014/chart" uri="{C3380CC4-5D6E-409C-BE32-E72D297353CC}">
              <c16:uniqueId val="{00000000-F2FC-4F59-924E-E3C9689C6C48}"/>
            </c:ext>
          </c:extLst>
        </c:ser>
        <c:dLbls>
          <c:showLegendKey val="0"/>
          <c:showVal val="0"/>
          <c:showCatName val="0"/>
          <c:showSerName val="0"/>
          <c:showPercent val="0"/>
          <c:showBubbleSize val="0"/>
        </c:dLbls>
        <c:gapWidth val="150"/>
        <c:axId val="185383936"/>
        <c:axId val="185385728"/>
      </c:barChart>
      <c:catAx>
        <c:axId val="185383936"/>
        <c:scaling>
          <c:orientation val="minMax"/>
        </c:scaling>
        <c:delete val="0"/>
        <c:axPos val="b"/>
        <c:numFmt formatCode="General" sourceLinked="0"/>
        <c:majorTickMark val="out"/>
        <c:minorTickMark val="none"/>
        <c:tickLblPos val="nextTo"/>
        <c:crossAx val="185385728"/>
        <c:crosses val="autoZero"/>
        <c:auto val="1"/>
        <c:lblAlgn val="ctr"/>
        <c:lblOffset val="100"/>
        <c:noMultiLvlLbl val="0"/>
      </c:catAx>
      <c:valAx>
        <c:axId val="185385728"/>
        <c:scaling>
          <c:orientation val="minMax"/>
        </c:scaling>
        <c:delete val="0"/>
        <c:axPos val="l"/>
        <c:majorGridlines/>
        <c:numFmt formatCode="_-* #,##0_-;\-* #,##0_-;_-* &quot;-&quot;??_-;_-@_-" sourceLinked="1"/>
        <c:majorTickMark val="out"/>
        <c:minorTickMark val="none"/>
        <c:tickLblPos val="nextTo"/>
        <c:crossAx val="1853839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[PROJECT-3(REVENUE ANALYSIS).xlsm]Inventory Analysis!PivotTable6</c:name>
    <c:fmtId val="6"/>
  </c:pivotSource>
  <c:chart>
    <c:autoTitleDeleted val="1"/>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gradFill flip="none" rotWithShape="1">
            <a:gsLst>
              <a:gs pos="12000">
                <a:srgbClr val="FF5959">
                  <a:lumMod val="92000"/>
                  <a:lumOff val="8000"/>
                </a:srgbClr>
              </a:gs>
              <a:gs pos="100000">
                <a:srgbClr val="860000"/>
              </a:gs>
            </a:gsLst>
            <a:lin ang="2700000" scaled="1"/>
            <a:tileRect/>
          </a:gradFill>
        </c:spPr>
        <c:dLbl>
          <c:idx val="0"/>
          <c:layout>
            <c:manualLayout>
              <c:x val="-4.4863862522261183E-2"/>
              <c:y val="0.20260907285221799"/>
            </c:manualLayout>
          </c:layout>
          <c:tx>
            <c:rich>
              <a:bodyPr wrap="square" lIns="38100" tIns="19050" rIns="38100" bIns="19050" anchor="ctr">
                <a:spAutoFit/>
              </a:bodyPr>
              <a:lstStyle/>
              <a:p>
                <a:pPr>
                  <a:defRPr/>
                </a:pPr>
                <a:r>
                  <a:rPr lang="en-US" sz="750">
                    <a:solidFill>
                      <a:schemeClr val="bg1"/>
                    </a:solidFill>
                  </a:rPr>
                  <a:t>Smart Phones</a:t>
                </a:r>
                <a:r>
                  <a:rPr lang="en-US">
                    <a:solidFill>
                      <a:schemeClr val="bg1"/>
                    </a:solidFill>
                  </a:rPr>
                  <a:t>
 </a:t>
                </a:r>
                <a:r>
                  <a:rPr lang="en-US" sz="1000">
                    <a:solidFill>
                      <a:schemeClr val="accent6">
                        <a:lumMod val="75000"/>
                      </a:schemeClr>
                    </a:solidFill>
                  </a:rPr>
                  <a:t>39,666 
46%</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
        <c:idx val="2"/>
        <c:spPr>
          <a:gradFill>
            <a:gsLst>
              <a:gs pos="0">
                <a:srgbClr val="6D8B9D"/>
              </a:gs>
              <a:gs pos="100000">
                <a:schemeClr val="tx2">
                  <a:lumMod val="75000"/>
                </a:schemeClr>
              </a:gs>
            </a:gsLst>
            <a:path path="circle">
              <a:fillToRect r="100000" b="100000"/>
            </a:path>
          </a:gradFill>
        </c:spPr>
        <c:dLbl>
          <c:idx val="0"/>
          <c:layout>
            <c:manualLayout>
              <c:x val="8.5748332574564573E-2"/>
              <c:y val="0"/>
            </c:manualLayout>
          </c:layout>
          <c:tx>
            <c:rich>
              <a:bodyPr wrap="square" lIns="38100" tIns="19050" rIns="38100" bIns="19050" anchor="ctr">
                <a:spAutoFit/>
              </a:bodyPr>
              <a:lstStyle/>
              <a:p>
                <a:pPr>
                  <a:defRPr/>
                </a:pPr>
                <a:r>
                  <a:rPr lang="en-US" sz="750">
                    <a:solidFill>
                      <a:schemeClr val="bg1"/>
                    </a:solidFill>
                  </a:rPr>
                  <a:t>Laptops &amp; Tablets</a:t>
                </a:r>
                <a:r>
                  <a:rPr lang="en-US">
                    <a:solidFill>
                      <a:schemeClr val="bg1"/>
                    </a:solidFill>
                  </a:rPr>
                  <a:t>
 </a:t>
                </a:r>
                <a:r>
                  <a:rPr lang="en-US" sz="1000">
                    <a:solidFill>
                      <a:schemeClr val="accent6">
                        <a:lumMod val="75000"/>
                      </a:schemeClr>
                    </a:solidFill>
                  </a:rPr>
                  <a:t>31,598 
36%</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
        <c:idx val="3"/>
        <c:spPr>
          <a:gradFill flip="none" rotWithShape="1">
            <a:gsLst>
              <a:gs pos="0">
                <a:schemeClr val="accent6">
                  <a:lumMod val="75000"/>
                </a:schemeClr>
              </a:gs>
              <a:gs pos="100000">
                <a:srgbClr val="BC5908"/>
              </a:gs>
            </a:gsLst>
            <a:path path="circle">
              <a:fillToRect l="50000" t="50000" r="50000" b="50000"/>
            </a:path>
            <a:tileRect/>
          </a:gradFill>
        </c:spPr>
        <c:dLbl>
          <c:idx val="0"/>
          <c:layout>
            <c:manualLayout>
              <c:x val="0.14020340688947813"/>
              <c:y val="0.13648501175772243"/>
            </c:manualLayout>
          </c:layout>
          <c:tx>
            <c:rich>
              <a:bodyPr wrap="square" lIns="38100" tIns="19050" rIns="38100" bIns="19050" anchor="ctr">
                <a:spAutoFit/>
              </a:bodyPr>
              <a:lstStyle/>
              <a:p>
                <a:pPr>
                  <a:defRPr/>
                </a:pPr>
                <a:r>
                  <a:rPr lang="en-US" sz="750">
                    <a:solidFill>
                      <a:schemeClr val="bg1"/>
                    </a:solidFill>
                  </a:rPr>
                  <a:t>Fax &amp; Printers</a:t>
                </a:r>
                <a:r>
                  <a:rPr lang="en-US">
                    <a:solidFill>
                      <a:schemeClr val="bg1"/>
                    </a:solidFill>
                  </a:rPr>
                  <a:t>
 </a:t>
                </a:r>
                <a:r>
                  <a:rPr lang="en-US" sz="1000">
                    <a:solidFill>
                      <a:schemeClr val="accent6">
                        <a:lumMod val="75000"/>
                      </a:schemeClr>
                    </a:solidFill>
                  </a:rPr>
                  <a:t>8,810 
10%</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
        <c:idx val="4"/>
        <c:spPr>
          <a:gradFill>
            <a:gsLst>
              <a:gs pos="0">
                <a:srgbClr val="00B050"/>
              </a:gs>
              <a:gs pos="100000">
                <a:srgbClr val="00421E"/>
              </a:gs>
            </a:gsLst>
            <a:path path="circle">
              <a:fillToRect r="100000" b="100000"/>
            </a:path>
          </a:gradFill>
        </c:spPr>
        <c:dLbl>
          <c:idx val="0"/>
          <c:layout>
            <c:manualLayout>
              <c:x val="-0.32108873262709531"/>
              <c:y val="-9.9970320312321639E-3"/>
            </c:manualLayout>
          </c:layout>
          <c:tx>
            <c:rich>
              <a:bodyPr wrap="square" lIns="38100" tIns="19050" rIns="38100" bIns="19050" anchor="ctr">
                <a:spAutoFit/>
              </a:bodyPr>
              <a:lstStyle/>
              <a:p>
                <a:pPr>
                  <a:defRPr/>
                </a:pPr>
                <a:r>
                  <a:rPr lang="en-US" sz="750">
                    <a:solidFill>
                      <a:schemeClr val="bg1"/>
                    </a:solidFill>
                  </a:rPr>
                  <a:t>Desktop Computers</a:t>
                </a:r>
                <a:r>
                  <a:rPr lang="en-US">
                    <a:solidFill>
                      <a:schemeClr val="bg1"/>
                    </a:solidFill>
                  </a:rPr>
                  <a:t>
 </a:t>
                </a:r>
                <a:r>
                  <a:rPr lang="en-US" sz="1000">
                    <a:solidFill>
                      <a:schemeClr val="accent6">
                        <a:lumMod val="75000"/>
                      </a:schemeClr>
                    </a:solidFill>
                  </a:rPr>
                  <a:t>6,726 
8%</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Lst>
        </c:dLbl>
      </c:pivotFmt>
    </c:pivotFmts>
    <c:plotArea>
      <c:layout>
        <c:manualLayout>
          <c:layoutTarget val="inner"/>
          <c:xMode val="edge"/>
          <c:yMode val="edge"/>
          <c:x val="0.27582876818211693"/>
          <c:y val="0.30063578200204627"/>
          <c:w val="0.45835109638904159"/>
          <c:h val="0.56996415606949613"/>
        </c:manualLayout>
      </c:layout>
      <c:pieChart>
        <c:varyColors val="1"/>
        <c:ser>
          <c:idx val="0"/>
          <c:order val="0"/>
          <c:tx>
            <c:strRef>
              <c:f>'Inventory Analysis'!$B$61</c:f>
              <c:strCache>
                <c:ptCount val="1"/>
                <c:pt idx="0">
                  <c:v>Total</c:v>
                </c:pt>
              </c:strCache>
            </c:strRef>
          </c:tx>
          <c:dPt>
            <c:idx val="0"/>
            <c:bubble3D val="0"/>
            <c:spPr>
              <a:gradFill>
                <a:gsLst>
                  <a:gs pos="0">
                    <a:srgbClr val="00B050"/>
                  </a:gs>
                  <a:gs pos="100000">
                    <a:srgbClr val="00421E"/>
                  </a:gs>
                </a:gsLst>
                <a:path path="circle">
                  <a:fillToRect r="100000" b="100000"/>
                </a:path>
              </a:gradFill>
            </c:spPr>
            <c:extLst>
              <c:ext xmlns:c16="http://schemas.microsoft.com/office/drawing/2014/chart" uri="{C3380CC4-5D6E-409C-BE32-E72D297353CC}">
                <c16:uniqueId val="{00000001-E323-4347-9FDC-C8B9EEE34A5D}"/>
              </c:ext>
            </c:extLst>
          </c:dPt>
          <c:dPt>
            <c:idx val="1"/>
            <c:bubble3D val="0"/>
            <c:spPr>
              <a:gradFill flip="none" rotWithShape="1">
                <a:gsLst>
                  <a:gs pos="0">
                    <a:schemeClr val="accent6">
                      <a:lumMod val="75000"/>
                    </a:schemeClr>
                  </a:gs>
                  <a:gs pos="100000">
                    <a:srgbClr val="BC5908"/>
                  </a:gs>
                </a:gsLst>
                <a:path path="circle">
                  <a:fillToRect l="50000" t="50000" r="50000" b="50000"/>
                </a:path>
                <a:tileRect/>
              </a:gradFill>
            </c:spPr>
            <c:extLst>
              <c:ext xmlns:c16="http://schemas.microsoft.com/office/drawing/2014/chart" uri="{C3380CC4-5D6E-409C-BE32-E72D297353CC}">
                <c16:uniqueId val="{00000003-E323-4347-9FDC-C8B9EEE34A5D}"/>
              </c:ext>
            </c:extLst>
          </c:dPt>
          <c:dPt>
            <c:idx val="2"/>
            <c:bubble3D val="0"/>
            <c:spPr>
              <a:gradFill>
                <a:gsLst>
                  <a:gs pos="0">
                    <a:srgbClr val="6D8B9D"/>
                  </a:gs>
                  <a:gs pos="100000">
                    <a:schemeClr val="tx2">
                      <a:lumMod val="75000"/>
                    </a:schemeClr>
                  </a:gs>
                </a:gsLst>
                <a:path path="circle">
                  <a:fillToRect r="100000" b="100000"/>
                </a:path>
              </a:gradFill>
            </c:spPr>
            <c:extLst>
              <c:ext xmlns:c16="http://schemas.microsoft.com/office/drawing/2014/chart" uri="{C3380CC4-5D6E-409C-BE32-E72D297353CC}">
                <c16:uniqueId val="{00000005-E323-4347-9FDC-C8B9EEE34A5D}"/>
              </c:ext>
            </c:extLst>
          </c:dPt>
          <c:dPt>
            <c:idx val="3"/>
            <c:bubble3D val="0"/>
            <c:spPr>
              <a:gradFill flip="none" rotWithShape="1">
                <a:gsLst>
                  <a:gs pos="12000">
                    <a:srgbClr val="FF5959">
                      <a:lumMod val="92000"/>
                      <a:lumOff val="8000"/>
                    </a:srgbClr>
                  </a:gs>
                  <a:gs pos="100000">
                    <a:srgbClr val="860000"/>
                  </a:gs>
                </a:gsLst>
                <a:lin ang="2700000" scaled="1"/>
                <a:tileRect/>
              </a:gradFill>
            </c:spPr>
            <c:extLst>
              <c:ext xmlns:c16="http://schemas.microsoft.com/office/drawing/2014/chart" uri="{C3380CC4-5D6E-409C-BE32-E72D297353CC}">
                <c16:uniqueId val="{00000007-E323-4347-9FDC-C8B9EEE34A5D}"/>
              </c:ext>
            </c:extLst>
          </c:dPt>
          <c:dLbls>
            <c:dLbl>
              <c:idx val="0"/>
              <c:layout>
                <c:manualLayout>
                  <c:x val="-0.32108873262709531"/>
                  <c:y val="-9.9970320312321639E-3"/>
                </c:manualLayout>
              </c:layout>
              <c:tx>
                <c:rich>
                  <a:bodyPr/>
                  <a:lstStyle/>
                  <a:p>
                    <a:r>
                      <a:rPr lang="en-US" sz="750">
                        <a:solidFill>
                          <a:schemeClr val="bg1"/>
                        </a:solidFill>
                      </a:rPr>
                      <a:t>Desktop Computers</a:t>
                    </a:r>
                    <a:r>
                      <a:rPr lang="en-US">
                        <a:solidFill>
                          <a:schemeClr val="bg1"/>
                        </a:solidFill>
                      </a:rPr>
                      <a:t>
 </a:t>
                    </a:r>
                    <a:r>
                      <a:rPr lang="en-US" sz="1000">
                        <a:solidFill>
                          <a:schemeClr val="accent6">
                            <a:lumMod val="75000"/>
                          </a:schemeClr>
                        </a:solidFill>
                      </a:rPr>
                      <a:t>6,726 
8%</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E323-4347-9FDC-C8B9EEE34A5D}"/>
                </c:ext>
              </c:extLst>
            </c:dLbl>
            <c:dLbl>
              <c:idx val="1"/>
              <c:layout>
                <c:manualLayout>
                  <c:x val="0.14020340688947813"/>
                  <c:y val="0.13648501175772243"/>
                </c:manualLayout>
              </c:layout>
              <c:tx>
                <c:rich>
                  <a:bodyPr/>
                  <a:lstStyle/>
                  <a:p>
                    <a:r>
                      <a:rPr lang="en-US" sz="750">
                        <a:solidFill>
                          <a:schemeClr val="bg1"/>
                        </a:solidFill>
                      </a:rPr>
                      <a:t>Fax &amp; Printers</a:t>
                    </a:r>
                    <a:r>
                      <a:rPr lang="en-US">
                        <a:solidFill>
                          <a:schemeClr val="bg1"/>
                        </a:solidFill>
                      </a:rPr>
                      <a:t>
 </a:t>
                    </a:r>
                    <a:r>
                      <a:rPr lang="en-US" sz="1000">
                        <a:solidFill>
                          <a:schemeClr val="accent6">
                            <a:lumMod val="75000"/>
                          </a:schemeClr>
                        </a:solidFill>
                      </a:rPr>
                      <a:t>8,810 
10%</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E323-4347-9FDC-C8B9EEE34A5D}"/>
                </c:ext>
              </c:extLst>
            </c:dLbl>
            <c:dLbl>
              <c:idx val="2"/>
              <c:layout>
                <c:manualLayout>
                  <c:x val="8.5748332574564573E-2"/>
                  <c:y val="0"/>
                </c:manualLayout>
              </c:layout>
              <c:tx>
                <c:rich>
                  <a:bodyPr/>
                  <a:lstStyle/>
                  <a:p>
                    <a:r>
                      <a:rPr lang="en-US" sz="750">
                        <a:solidFill>
                          <a:schemeClr val="bg1"/>
                        </a:solidFill>
                      </a:rPr>
                      <a:t>Laptops &amp; Tablets</a:t>
                    </a:r>
                    <a:r>
                      <a:rPr lang="en-US">
                        <a:solidFill>
                          <a:schemeClr val="bg1"/>
                        </a:solidFill>
                      </a:rPr>
                      <a:t>
 </a:t>
                    </a:r>
                    <a:r>
                      <a:rPr lang="en-US" sz="1000">
                        <a:solidFill>
                          <a:schemeClr val="accent6">
                            <a:lumMod val="75000"/>
                          </a:schemeClr>
                        </a:solidFill>
                      </a:rPr>
                      <a:t>31,598 
36%</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E323-4347-9FDC-C8B9EEE34A5D}"/>
                </c:ext>
              </c:extLst>
            </c:dLbl>
            <c:dLbl>
              <c:idx val="3"/>
              <c:layout>
                <c:manualLayout>
                  <c:x val="-4.4863862522261183E-2"/>
                  <c:y val="0.20260907285221799"/>
                </c:manualLayout>
              </c:layout>
              <c:tx>
                <c:rich>
                  <a:bodyPr/>
                  <a:lstStyle/>
                  <a:p>
                    <a:r>
                      <a:rPr lang="en-US" sz="750">
                        <a:solidFill>
                          <a:schemeClr val="bg1"/>
                        </a:solidFill>
                      </a:rPr>
                      <a:t>Smart Phones</a:t>
                    </a:r>
                    <a:r>
                      <a:rPr lang="en-US">
                        <a:solidFill>
                          <a:schemeClr val="bg1"/>
                        </a:solidFill>
                      </a:rPr>
                      <a:t>
 </a:t>
                    </a:r>
                    <a:r>
                      <a:rPr lang="en-US" sz="1000">
                        <a:solidFill>
                          <a:schemeClr val="accent6">
                            <a:lumMod val="75000"/>
                          </a:schemeClr>
                        </a:solidFill>
                      </a:rPr>
                      <a:t>39,666 
46%</a:t>
                    </a:r>
                  </a:p>
                </c:rich>
              </c:tx>
              <c:dLblPos val="bestFit"/>
              <c:showLegendKey val="0"/>
              <c:showVal val="1"/>
              <c:showCatName val="1"/>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E323-4347-9FDC-C8B9EEE34A5D}"/>
                </c:ext>
              </c:extLst>
            </c:dLbl>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separator>
</c:separator>
            <c:showLeaderLines val="1"/>
            <c:leaderLines>
              <c:spPr>
                <a:ln>
                  <a:solidFill>
                    <a:schemeClr val="bg1"/>
                  </a:solidFill>
                </a:ln>
              </c:spPr>
            </c:leaderLines>
            <c:extLst>
              <c:ext xmlns:c15="http://schemas.microsoft.com/office/drawing/2012/chart" uri="{CE6537A1-D6FC-4f65-9D91-7224C49458BB}"/>
            </c:extLst>
          </c:dLbls>
          <c:cat>
            <c:strRef>
              <c:f>'Inventory Analysis'!$A$62:$A$66</c:f>
              <c:strCache>
                <c:ptCount val="4"/>
                <c:pt idx="0">
                  <c:v>Desktop Computers</c:v>
                </c:pt>
                <c:pt idx="1">
                  <c:v>Fax &amp; Printers</c:v>
                </c:pt>
                <c:pt idx="2">
                  <c:v>Laptops &amp; Tablets</c:v>
                </c:pt>
                <c:pt idx="3">
                  <c:v>Smart Phones</c:v>
                </c:pt>
              </c:strCache>
            </c:strRef>
          </c:cat>
          <c:val>
            <c:numRef>
              <c:f>'Inventory Analysis'!$B$62:$B$66</c:f>
              <c:numCache>
                <c:formatCode>_-* #,##0_-;\-* #,##0_-;_-* "-"??_-;_-@_-</c:formatCode>
                <c:ptCount val="4"/>
                <c:pt idx="0">
                  <c:v>6726.375</c:v>
                </c:pt>
                <c:pt idx="1">
                  <c:v>8810.1666666666752</c:v>
                </c:pt>
                <c:pt idx="2">
                  <c:v>31598.400000000034</c:v>
                </c:pt>
                <c:pt idx="3">
                  <c:v>39666</c:v>
                </c:pt>
              </c:numCache>
            </c:numRef>
          </c:val>
          <c:extLst>
            <c:ext xmlns:c16="http://schemas.microsoft.com/office/drawing/2014/chart" uri="{C3380CC4-5D6E-409C-BE32-E72D297353CC}">
              <c16:uniqueId val="{00000008-E323-4347-9FDC-C8B9EEE34A5D}"/>
            </c:ext>
          </c:extLst>
        </c:ser>
        <c:dLbls>
          <c:showLegendKey val="0"/>
          <c:showVal val="0"/>
          <c:showCatName val="0"/>
          <c:showSerName val="0"/>
          <c:showPercent val="0"/>
          <c:showBubbleSize val="0"/>
          <c:showLeaderLines val="1"/>
        </c:dLbls>
        <c:firstSliceAng val="0"/>
      </c:pieChart>
    </c:plotArea>
    <c:legend>
      <c:legendPos val="t"/>
      <c:layout>
        <c:manualLayout>
          <c:xMode val="edge"/>
          <c:yMode val="edge"/>
          <c:x val="0.54718812255687532"/>
          <c:y val="0"/>
          <c:w val="0.41669380262183098"/>
          <c:h val="0.21251934887331339"/>
        </c:manualLayout>
      </c:layout>
      <c:overlay val="0"/>
      <c:txPr>
        <a:bodyPr/>
        <a:lstStyle/>
        <a:p>
          <a:pPr>
            <a:defRPr sz="900">
              <a:solidFill>
                <a:schemeClr val="bg1"/>
              </a:solidFill>
            </a:defRPr>
          </a:pPr>
          <a:endParaRPr lang="en-US"/>
        </a:p>
      </c:txPr>
    </c:legend>
    <c:plotVisOnly val="1"/>
    <c:dispBlanksAs val="gap"/>
    <c:showDLblsOverMax val="0"/>
  </c:chart>
  <c:spPr>
    <a:solidFill>
      <a:schemeClr val="tx1"/>
    </a:solidFill>
    <a:ln>
      <a:noFill/>
    </a:ln>
  </c:spPr>
  <c:txPr>
    <a:bodyPr/>
    <a:lstStyle/>
    <a:p>
      <a:pPr>
        <a:defRPr>
          <a:latin typeface="Arial" pitchFamily="34" charset="0"/>
          <a:cs typeface="Arial"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[PROJECT-3(REVENUE ANALYSIS).xlsm]Inventory Analysis!PivotTable1</c:name>
    <c:fmtId val="7"/>
  </c:pivotSource>
  <c:chart>
    <c:autoTitleDeleted val="0"/>
    <c:pivotFmts>
      <c:pivotFmt>
        <c:idx val="0"/>
        <c:spPr>
          <a:ln w="38100">
            <a:gradFill flip="none" rotWithShape="1">
              <a:gsLst>
                <a:gs pos="47000">
                  <a:srgbClr val="CD4D4C"/>
                </a:gs>
                <a:gs pos="0">
                  <a:schemeClr val="accent2">
                    <a:lumMod val="60000"/>
                    <a:lumOff val="40000"/>
                  </a:schemeClr>
                </a:gs>
                <a:gs pos="100000">
                  <a:srgbClr val="C00000">
                    <a:lumMod val="79000"/>
                  </a:srgbClr>
                </a:gs>
                <a:gs pos="90000">
                  <a:srgbClr val="C00000"/>
                </a:gs>
              </a:gsLst>
              <a:lin ang="0" scaled="1"/>
              <a:tileRect/>
            </a:gradFill>
          </a:ln>
        </c:spPr>
        <c:marker>
          <c:symbol val="none"/>
        </c:marker>
        <c:dLbl>
          <c:idx val="0"/>
          <c:delete val="1"/>
          <c:extLst>
            <c:ext xmlns:c15="http://schemas.microsoft.com/office/drawing/2012/chart" uri="{CE6537A1-D6FC-4f65-9D91-7224C49458BB}"/>
          </c:extLst>
        </c:dLbl>
      </c:pivotFmt>
      <c:pivotFmt>
        <c:idx val="1"/>
        <c:spPr>
          <a:ln w="38100">
            <a:gradFill flip="none" rotWithShape="1">
              <a:gsLst>
                <a:gs pos="40000">
                  <a:srgbClr val="EC8938"/>
                </a:gs>
                <a:gs pos="0">
                  <a:schemeClr val="accent6">
                    <a:lumMod val="60000"/>
                    <a:lumOff val="40000"/>
                  </a:schemeClr>
                </a:gs>
                <a:gs pos="100000">
                  <a:schemeClr val="accent6">
                    <a:lumMod val="75000"/>
                  </a:schemeClr>
                </a:gs>
              </a:gsLst>
              <a:lin ang="0" scaled="1"/>
              <a:tileRect/>
            </a:gradFill>
          </a:ln>
        </c:spPr>
        <c:marker>
          <c:symbol val="none"/>
        </c:marker>
        <c:dLbl>
          <c:idx val="0"/>
          <c:delete val="1"/>
          <c:extLst>
            <c:ext xmlns:c15="http://schemas.microsoft.com/office/drawing/2012/chart" uri="{CE6537A1-D6FC-4f65-9D91-7224C49458BB}"/>
          </c:extLst>
        </c:dLbl>
      </c:pivotFmt>
      <c:pivotFmt>
        <c:idx val="2"/>
        <c:spPr>
          <a:ln w="38100">
            <a:gradFill flip="none" rotWithShape="1">
              <a:gsLst>
                <a:gs pos="0">
                  <a:schemeClr val="accent1">
                    <a:tint val="44500"/>
                    <a:satMod val="160000"/>
                  </a:schemeClr>
                </a:gs>
                <a:gs pos="45000">
                  <a:srgbClr val="568094"/>
                </a:gs>
                <a:gs pos="100000">
                  <a:schemeClr val="accent5">
                    <a:lumMod val="50000"/>
                  </a:schemeClr>
                </a:gs>
              </a:gsLst>
              <a:lin ang="0" scaled="1"/>
              <a:tileRect/>
            </a:gradFill>
          </a:ln>
        </c:spPr>
        <c:marker>
          <c:symbol val="none"/>
        </c:marker>
        <c:dLbl>
          <c:idx val="0"/>
          <c:delete val="1"/>
          <c:extLst>
            <c:ext xmlns:c15="http://schemas.microsoft.com/office/drawing/2012/chart" uri="{CE6537A1-D6FC-4f65-9D91-7224C49458BB}"/>
          </c:extLst>
        </c:dLbl>
      </c:pivotFmt>
      <c:pivotFmt>
        <c:idx val="3"/>
        <c:spPr>
          <a:ln w="38100">
            <a:gradFill flip="none" rotWithShape="1">
              <a:gsLst>
                <a:gs pos="49000">
                  <a:srgbClr val="34D17D"/>
                </a:gs>
                <a:gs pos="0">
                  <a:srgbClr val="6CF4AD"/>
                </a:gs>
                <a:gs pos="100000">
                  <a:srgbClr val="00B050"/>
                </a:gs>
              </a:gsLst>
              <a:lin ang="0" scaled="1"/>
              <a:tileRect/>
            </a:gradFill>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6490953638895761"/>
          <c:y val="0.24130718226700767"/>
          <c:w val="0.79500415650924283"/>
          <c:h val="0.54583340556628657"/>
        </c:manualLayout>
      </c:layout>
      <c:lineChart>
        <c:grouping val="standard"/>
        <c:varyColors val="0"/>
        <c:ser>
          <c:idx val="0"/>
          <c:order val="0"/>
          <c:tx>
            <c:strRef>
              <c:f>'Inventory Analysis'!$B$72:$B$73</c:f>
              <c:strCache>
                <c:ptCount val="1"/>
                <c:pt idx="0">
                  <c:v>Desktop Computers</c:v>
                </c:pt>
              </c:strCache>
            </c:strRef>
          </c:tx>
          <c:spPr>
            <a:ln w="38100">
              <a:gradFill flip="none" rotWithShape="1">
                <a:gsLst>
                  <a:gs pos="47000">
                    <a:srgbClr val="CD4D4C"/>
                  </a:gs>
                  <a:gs pos="0">
                    <a:schemeClr val="accent2">
                      <a:lumMod val="60000"/>
                      <a:lumOff val="40000"/>
                    </a:schemeClr>
                  </a:gs>
                  <a:gs pos="100000">
                    <a:srgbClr val="C00000">
                      <a:lumMod val="79000"/>
                    </a:srgbClr>
                  </a:gs>
                  <a:gs pos="90000">
                    <a:srgbClr val="C00000"/>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Analysis'!$B$74:$B$126</c:f>
              <c:numCache>
                <c:formatCode>_-* #,##0_-;\-* #,##0_-;_-* "-"??_-;_-@_-</c:formatCode>
                <c:ptCount val="52"/>
                <c:pt idx="0">
                  <c:v>130.125</c:v>
                </c:pt>
                <c:pt idx="1">
                  <c:v>134.5</c:v>
                </c:pt>
                <c:pt idx="2">
                  <c:v>126.25</c:v>
                </c:pt>
                <c:pt idx="3">
                  <c:v>133.5</c:v>
                </c:pt>
                <c:pt idx="4">
                  <c:v>122</c:v>
                </c:pt>
                <c:pt idx="5">
                  <c:v>125</c:v>
                </c:pt>
                <c:pt idx="6">
                  <c:v>140.375</c:v>
                </c:pt>
                <c:pt idx="7">
                  <c:v>130.375</c:v>
                </c:pt>
                <c:pt idx="8">
                  <c:v>124.125</c:v>
                </c:pt>
                <c:pt idx="9">
                  <c:v>123.875</c:v>
                </c:pt>
                <c:pt idx="10">
                  <c:v>133.5</c:v>
                </c:pt>
                <c:pt idx="11">
                  <c:v>126.875</c:v>
                </c:pt>
                <c:pt idx="12">
                  <c:v>123</c:v>
                </c:pt>
                <c:pt idx="13">
                  <c:v>125.25</c:v>
                </c:pt>
                <c:pt idx="14">
                  <c:v>124.125</c:v>
                </c:pt>
                <c:pt idx="15">
                  <c:v>124.5</c:v>
                </c:pt>
                <c:pt idx="16">
                  <c:v>138.75</c:v>
                </c:pt>
                <c:pt idx="17">
                  <c:v>139.75</c:v>
                </c:pt>
                <c:pt idx="18">
                  <c:v>132.625</c:v>
                </c:pt>
                <c:pt idx="19">
                  <c:v>132.375</c:v>
                </c:pt>
                <c:pt idx="20">
                  <c:v>126.375</c:v>
                </c:pt>
                <c:pt idx="21">
                  <c:v>130</c:v>
                </c:pt>
                <c:pt idx="22">
                  <c:v>131.25</c:v>
                </c:pt>
                <c:pt idx="23">
                  <c:v>129</c:v>
                </c:pt>
                <c:pt idx="24">
                  <c:v>129.625</c:v>
                </c:pt>
                <c:pt idx="25">
                  <c:v>146.125</c:v>
                </c:pt>
                <c:pt idx="26">
                  <c:v>131.75</c:v>
                </c:pt>
                <c:pt idx="27">
                  <c:v>119.25</c:v>
                </c:pt>
                <c:pt idx="28">
                  <c:v>116.75</c:v>
                </c:pt>
                <c:pt idx="29">
                  <c:v>130.125</c:v>
                </c:pt>
                <c:pt idx="30">
                  <c:v>136.125</c:v>
                </c:pt>
                <c:pt idx="31">
                  <c:v>138.875</c:v>
                </c:pt>
                <c:pt idx="32">
                  <c:v>126.875</c:v>
                </c:pt>
                <c:pt idx="33">
                  <c:v>127.125</c:v>
                </c:pt>
                <c:pt idx="34">
                  <c:v>135</c:v>
                </c:pt>
                <c:pt idx="35">
                  <c:v>132.5</c:v>
                </c:pt>
                <c:pt idx="36">
                  <c:v>125.875</c:v>
                </c:pt>
                <c:pt idx="37">
                  <c:v>134.875</c:v>
                </c:pt>
                <c:pt idx="38">
                  <c:v>136</c:v>
                </c:pt>
                <c:pt idx="39">
                  <c:v>137.5</c:v>
                </c:pt>
                <c:pt idx="40">
                  <c:v>144.375</c:v>
                </c:pt>
                <c:pt idx="41">
                  <c:v>124.875</c:v>
                </c:pt>
                <c:pt idx="42">
                  <c:v>123</c:v>
                </c:pt>
                <c:pt idx="43">
                  <c:v>121.875</c:v>
                </c:pt>
                <c:pt idx="44">
                  <c:v>121.375</c:v>
                </c:pt>
                <c:pt idx="45">
                  <c:v>121.125</c:v>
                </c:pt>
                <c:pt idx="46">
                  <c:v>119.75</c:v>
                </c:pt>
                <c:pt idx="47">
                  <c:v>130.375</c:v>
                </c:pt>
                <c:pt idx="48">
                  <c:v>134.75</c:v>
                </c:pt>
                <c:pt idx="49">
                  <c:v>130.5</c:v>
                </c:pt>
                <c:pt idx="50">
                  <c:v>116.375</c:v>
                </c:pt>
                <c:pt idx="51">
                  <c:v>126.125</c:v>
                </c:pt>
              </c:numCache>
            </c:numRef>
          </c:val>
          <c:smooth val="0"/>
          <c:extLst>
            <c:ext xmlns:c16="http://schemas.microsoft.com/office/drawing/2014/chart" uri="{C3380CC4-5D6E-409C-BE32-E72D297353CC}">
              <c16:uniqueId val="{00000000-EB07-45C8-8ABC-CFD2360FA1D5}"/>
            </c:ext>
          </c:extLst>
        </c:ser>
        <c:ser>
          <c:idx val="1"/>
          <c:order val="1"/>
          <c:tx>
            <c:strRef>
              <c:f>'Inventory Analysis'!$C$72:$C$73</c:f>
              <c:strCache>
                <c:ptCount val="1"/>
                <c:pt idx="0">
                  <c:v>Fax &amp; Printers</c:v>
                </c:pt>
              </c:strCache>
            </c:strRef>
          </c:tx>
          <c:spPr>
            <a:ln w="38100">
              <a:gradFill flip="none" rotWithShape="1">
                <a:gsLst>
                  <a:gs pos="40000">
                    <a:srgbClr val="EC8938"/>
                  </a:gs>
                  <a:gs pos="0">
                    <a:schemeClr val="accent6">
                      <a:lumMod val="60000"/>
                      <a:lumOff val="40000"/>
                    </a:schemeClr>
                  </a:gs>
                  <a:gs pos="100000">
                    <a:schemeClr val="accent6">
                      <a:lumMod val="75000"/>
                    </a:schemeClr>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Analysis'!$C$74:$C$126</c:f>
              <c:numCache>
                <c:formatCode>_-* #,##0_-;\-* #,##0_-;_-* "-"??_-;_-@_-</c:formatCode>
                <c:ptCount val="52"/>
                <c:pt idx="0">
                  <c:v>174.16666666666666</c:v>
                </c:pt>
                <c:pt idx="1">
                  <c:v>167.16666666666666</c:v>
                </c:pt>
                <c:pt idx="2">
                  <c:v>150.16666666666666</c:v>
                </c:pt>
                <c:pt idx="3">
                  <c:v>156.16666666666669</c:v>
                </c:pt>
                <c:pt idx="4">
                  <c:v>178.33333333333331</c:v>
                </c:pt>
                <c:pt idx="5">
                  <c:v>169.16666666666666</c:v>
                </c:pt>
                <c:pt idx="6">
                  <c:v>166</c:v>
                </c:pt>
                <c:pt idx="7">
                  <c:v>167.66666666666666</c:v>
                </c:pt>
                <c:pt idx="8">
                  <c:v>156.66666666666666</c:v>
                </c:pt>
                <c:pt idx="9">
                  <c:v>178.33333333333334</c:v>
                </c:pt>
                <c:pt idx="10">
                  <c:v>177</c:v>
                </c:pt>
                <c:pt idx="11">
                  <c:v>163.50000000000003</c:v>
                </c:pt>
                <c:pt idx="12">
                  <c:v>177.33333333333331</c:v>
                </c:pt>
                <c:pt idx="13">
                  <c:v>170</c:v>
                </c:pt>
                <c:pt idx="14">
                  <c:v>162.16666666666666</c:v>
                </c:pt>
                <c:pt idx="15">
                  <c:v>175.83333333333334</c:v>
                </c:pt>
                <c:pt idx="16">
                  <c:v>167.66666666666669</c:v>
                </c:pt>
                <c:pt idx="17">
                  <c:v>184.5</c:v>
                </c:pt>
                <c:pt idx="18">
                  <c:v>157.66666666666666</c:v>
                </c:pt>
                <c:pt idx="19">
                  <c:v>181.5</c:v>
                </c:pt>
                <c:pt idx="20">
                  <c:v>173.66666666666663</c:v>
                </c:pt>
                <c:pt idx="21">
                  <c:v>180.16666666666666</c:v>
                </c:pt>
                <c:pt idx="22">
                  <c:v>185.66666666666671</c:v>
                </c:pt>
                <c:pt idx="23">
                  <c:v>164.5</c:v>
                </c:pt>
                <c:pt idx="24">
                  <c:v>188</c:v>
                </c:pt>
                <c:pt idx="25">
                  <c:v>165.50000000000003</c:v>
                </c:pt>
                <c:pt idx="26">
                  <c:v>166</c:v>
                </c:pt>
                <c:pt idx="27">
                  <c:v>168.66666666666663</c:v>
                </c:pt>
                <c:pt idx="28">
                  <c:v>168.66666666666669</c:v>
                </c:pt>
                <c:pt idx="29">
                  <c:v>143.83333333333334</c:v>
                </c:pt>
                <c:pt idx="30">
                  <c:v>172.66666666666666</c:v>
                </c:pt>
                <c:pt idx="31">
                  <c:v>182.83333333333331</c:v>
                </c:pt>
                <c:pt idx="32">
                  <c:v>164.83333333333334</c:v>
                </c:pt>
                <c:pt idx="33">
                  <c:v>149.33333333333331</c:v>
                </c:pt>
                <c:pt idx="34">
                  <c:v>183.66666666666669</c:v>
                </c:pt>
                <c:pt idx="35">
                  <c:v>163.16666666666663</c:v>
                </c:pt>
                <c:pt idx="36">
                  <c:v>168.00000000000003</c:v>
                </c:pt>
                <c:pt idx="37">
                  <c:v>157.33333333333334</c:v>
                </c:pt>
                <c:pt idx="38">
                  <c:v>168.83333333333334</c:v>
                </c:pt>
                <c:pt idx="39">
                  <c:v>193.16666666666666</c:v>
                </c:pt>
                <c:pt idx="40">
                  <c:v>163.83333333333334</c:v>
                </c:pt>
                <c:pt idx="41">
                  <c:v>154.33333333333334</c:v>
                </c:pt>
                <c:pt idx="42">
                  <c:v>168.83333333333334</c:v>
                </c:pt>
                <c:pt idx="43">
                  <c:v>173.16666666666669</c:v>
                </c:pt>
                <c:pt idx="44">
                  <c:v>167.83333333333334</c:v>
                </c:pt>
                <c:pt idx="45">
                  <c:v>188.50000000000003</c:v>
                </c:pt>
                <c:pt idx="46">
                  <c:v>149.16666666666669</c:v>
                </c:pt>
                <c:pt idx="47">
                  <c:v>168.83333333333337</c:v>
                </c:pt>
                <c:pt idx="48">
                  <c:v>178.50000000000006</c:v>
                </c:pt>
                <c:pt idx="49">
                  <c:v>178.33333333333337</c:v>
                </c:pt>
                <c:pt idx="50">
                  <c:v>164</c:v>
                </c:pt>
                <c:pt idx="51">
                  <c:v>165.33333333333334</c:v>
                </c:pt>
              </c:numCache>
            </c:numRef>
          </c:val>
          <c:smooth val="0"/>
          <c:extLst>
            <c:ext xmlns:c16="http://schemas.microsoft.com/office/drawing/2014/chart" uri="{C3380CC4-5D6E-409C-BE32-E72D297353CC}">
              <c16:uniqueId val="{00000001-EB07-45C8-8ABC-CFD2360FA1D5}"/>
            </c:ext>
          </c:extLst>
        </c:ser>
        <c:ser>
          <c:idx val="2"/>
          <c:order val="2"/>
          <c:tx>
            <c:strRef>
              <c:f>'Inventory Analysis'!$D$72:$D$73</c:f>
              <c:strCache>
                <c:ptCount val="1"/>
                <c:pt idx="0">
                  <c:v>Laptops &amp; Tablets</c:v>
                </c:pt>
              </c:strCache>
            </c:strRef>
          </c:tx>
          <c:spPr>
            <a:ln w="38100">
              <a:gradFill flip="none" rotWithShape="1">
                <a:gsLst>
                  <a:gs pos="0">
                    <a:schemeClr val="accent1">
                      <a:tint val="44500"/>
                      <a:satMod val="160000"/>
                    </a:schemeClr>
                  </a:gs>
                  <a:gs pos="45000">
                    <a:srgbClr val="568094"/>
                  </a:gs>
                  <a:gs pos="100000">
                    <a:schemeClr val="accent5">
                      <a:lumMod val="50000"/>
                    </a:schemeClr>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Analysis'!$D$74:$D$126</c:f>
              <c:numCache>
                <c:formatCode>_-* #,##0_-;\-* #,##0_-;_-* "-"??_-;_-@_-</c:formatCode>
                <c:ptCount val="52"/>
                <c:pt idx="0">
                  <c:v>679.80000000000007</c:v>
                </c:pt>
                <c:pt idx="1">
                  <c:v>652.80000000000007</c:v>
                </c:pt>
                <c:pt idx="2">
                  <c:v>661.19999999999982</c:v>
                </c:pt>
                <c:pt idx="3">
                  <c:v>652.79999999999984</c:v>
                </c:pt>
                <c:pt idx="4">
                  <c:v>631.79999999999995</c:v>
                </c:pt>
                <c:pt idx="5">
                  <c:v>632.99999999999989</c:v>
                </c:pt>
                <c:pt idx="6">
                  <c:v>609.6</c:v>
                </c:pt>
                <c:pt idx="7">
                  <c:v>620.99999999999989</c:v>
                </c:pt>
                <c:pt idx="8">
                  <c:v>591</c:v>
                </c:pt>
                <c:pt idx="9">
                  <c:v>628.79999999999995</c:v>
                </c:pt>
                <c:pt idx="10">
                  <c:v>644.4</c:v>
                </c:pt>
                <c:pt idx="11">
                  <c:v>634.79999999999995</c:v>
                </c:pt>
                <c:pt idx="12">
                  <c:v>576.00000000000011</c:v>
                </c:pt>
                <c:pt idx="13">
                  <c:v>610.20000000000005</c:v>
                </c:pt>
                <c:pt idx="14">
                  <c:v>538.80000000000007</c:v>
                </c:pt>
                <c:pt idx="15">
                  <c:v>568.79999999999995</c:v>
                </c:pt>
                <c:pt idx="16">
                  <c:v>576</c:v>
                </c:pt>
                <c:pt idx="17">
                  <c:v>580.79999999999995</c:v>
                </c:pt>
                <c:pt idx="18">
                  <c:v>573.59999999999991</c:v>
                </c:pt>
                <c:pt idx="19">
                  <c:v>594</c:v>
                </c:pt>
                <c:pt idx="20">
                  <c:v>586.80000000000007</c:v>
                </c:pt>
                <c:pt idx="21">
                  <c:v>626.39999999999986</c:v>
                </c:pt>
                <c:pt idx="22">
                  <c:v>550.20000000000005</c:v>
                </c:pt>
                <c:pt idx="23">
                  <c:v>566.99999999999977</c:v>
                </c:pt>
                <c:pt idx="24">
                  <c:v>570.59999999999991</c:v>
                </c:pt>
                <c:pt idx="25">
                  <c:v>555</c:v>
                </c:pt>
                <c:pt idx="26">
                  <c:v>553.79999999999995</c:v>
                </c:pt>
                <c:pt idx="27">
                  <c:v>611.99999999999989</c:v>
                </c:pt>
                <c:pt idx="28">
                  <c:v>631.20000000000005</c:v>
                </c:pt>
                <c:pt idx="29">
                  <c:v>621.5999999999998</c:v>
                </c:pt>
                <c:pt idx="30">
                  <c:v>600.59999999999991</c:v>
                </c:pt>
                <c:pt idx="31">
                  <c:v>589.80000000000007</c:v>
                </c:pt>
                <c:pt idx="32">
                  <c:v>589.19999999999993</c:v>
                </c:pt>
                <c:pt idx="33">
                  <c:v>666.6</c:v>
                </c:pt>
                <c:pt idx="34">
                  <c:v>616.20000000000005</c:v>
                </c:pt>
                <c:pt idx="35">
                  <c:v>595.79999999999995</c:v>
                </c:pt>
                <c:pt idx="36">
                  <c:v>558.6</c:v>
                </c:pt>
                <c:pt idx="37">
                  <c:v>639.6</c:v>
                </c:pt>
                <c:pt idx="38">
                  <c:v>699</c:v>
                </c:pt>
                <c:pt idx="39">
                  <c:v>585.59999999999991</c:v>
                </c:pt>
                <c:pt idx="40">
                  <c:v>614.4</c:v>
                </c:pt>
                <c:pt idx="41">
                  <c:v>583.20000000000016</c:v>
                </c:pt>
                <c:pt idx="42">
                  <c:v>617.4</c:v>
                </c:pt>
                <c:pt idx="43">
                  <c:v>605.40000000000009</c:v>
                </c:pt>
                <c:pt idx="44">
                  <c:v>606.59999999999991</c:v>
                </c:pt>
                <c:pt idx="45">
                  <c:v>602.40000000000009</c:v>
                </c:pt>
                <c:pt idx="46">
                  <c:v>631.79999999999995</c:v>
                </c:pt>
                <c:pt idx="47">
                  <c:v>654</c:v>
                </c:pt>
                <c:pt idx="48">
                  <c:v>620.40000000000009</c:v>
                </c:pt>
                <c:pt idx="49">
                  <c:v>592.20000000000005</c:v>
                </c:pt>
                <c:pt idx="50">
                  <c:v>592.79999999999984</c:v>
                </c:pt>
                <c:pt idx="51">
                  <c:v>602.99999999999989</c:v>
                </c:pt>
              </c:numCache>
            </c:numRef>
          </c:val>
          <c:smooth val="0"/>
          <c:extLst>
            <c:ext xmlns:c16="http://schemas.microsoft.com/office/drawing/2014/chart" uri="{C3380CC4-5D6E-409C-BE32-E72D297353CC}">
              <c16:uniqueId val="{00000002-EB07-45C8-8ABC-CFD2360FA1D5}"/>
            </c:ext>
          </c:extLst>
        </c:ser>
        <c:ser>
          <c:idx val="3"/>
          <c:order val="3"/>
          <c:tx>
            <c:strRef>
              <c:f>'Inventory Analysis'!$E$72:$E$73</c:f>
              <c:strCache>
                <c:ptCount val="1"/>
                <c:pt idx="0">
                  <c:v>Smart Phones</c:v>
                </c:pt>
              </c:strCache>
            </c:strRef>
          </c:tx>
          <c:spPr>
            <a:ln w="38100">
              <a:gradFill flip="none" rotWithShape="1">
                <a:gsLst>
                  <a:gs pos="49000">
                    <a:srgbClr val="34D17D"/>
                  </a:gs>
                  <a:gs pos="0">
                    <a:srgbClr val="6CF4AD"/>
                  </a:gs>
                  <a:gs pos="100000">
                    <a:srgbClr val="00B050"/>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Analysis'!$E$74:$E$126</c:f>
              <c:numCache>
                <c:formatCode>_-* #,##0_-;\-* #,##0_-;_-* "-"??_-;_-@_-</c:formatCode>
                <c:ptCount val="52"/>
                <c:pt idx="0">
                  <c:v>721.5</c:v>
                </c:pt>
                <c:pt idx="1">
                  <c:v>753</c:v>
                </c:pt>
                <c:pt idx="2">
                  <c:v>735.75</c:v>
                </c:pt>
                <c:pt idx="3">
                  <c:v>762</c:v>
                </c:pt>
                <c:pt idx="4">
                  <c:v>807</c:v>
                </c:pt>
                <c:pt idx="5">
                  <c:v>796.5</c:v>
                </c:pt>
                <c:pt idx="6">
                  <c:v>694.5</c:v>
                </c:pt>
                <c:pt idx="7">
                  <c:v>689.25</c:v>
                </c:pt>
                <c:pt idx="8">
                  <c:v>789</c:v>
                </c:pt>
                <c:pt idx="9">
                  <c:v>670.5</c:v>
                </c:pt>
                <c:pt idx="10">
                  <c:v>756</c:v>
                </c:pt>
                <c:pt idx="11">
                  <c:v>703.5</c:v>
                </c:pt>
                <c:pt idx="12">
                  <c:v>760.5</c:v>
                </c:pt>
                <c:pt idx="13">
                  <c:v>787.5</c:v>
                </c:pt>
                <c:pt idx="14">
                  <c:v>759</c:v>
                </c:pt>
                <c:pt idx="15">
                  <c:v>806.25</c:v>
                </c:pt>
                <c:pt idx="16">
                  <c:v>789</c:v>
                </c:pt>
                <c:pt idx="17">
                  <c:v>731.25</c:v>
                </c:pt>
                <c:pt idx="18">
                  <c:v>776.25</c:v>
                </c:pt>
                <c:pt idx="19">
                  <c:v>852.75</c:v>
                </c:pt>
                <c:pt idx="20">
                  <c:v>813</c:v>
                </c:pt>
                <c:pt idx="21">
                  <c:v>848.25</c:v>
                </c:pt>
                <c:pt idx="22">
                  <c:v>807.75</c:v>
                </c:pt>
                <c:pt idx="23">
                  <c:v>736.5</c:v>
                </c:pt>
                <c:pt idx="24">
                  <c:v>789</c:v>
                </c:pt>
                <c:pt idx="25">
                  <c:v>759.75</c:v>
                </c:pt>
                <c:pt idx="26">
                  <c:v>696</c:v>
                </c:pt>
                <c:pt idx="27">
                  <c:v>713.25</c:v>
                </c:pt>
                <c:pt idx="28">
                  <c:v>804.75</c:v>
                </c:pt>
                <c:pt idx="29">
                  <c:v>768.75</c:v>
                </c:pt>
                <c:pt idx="30">
                  <c:v>777.75</c:v>
                </c:pt>
                <c:pt idx="31">
                  <c:v>748.5</c:v>
                </c:pt>
                <c:pt idx="32">
                  <c:v>828</c:v>
                </c:pt>
                <c:pt idx="33">
                  <c:v>806.25</c:v>
                </c:pt>
                <c:pt idx="34">
                  <c:v>691.5</c:v>
                </c:pt>
                <c:pt idx="35">
                  <c:v>739.5</c:v>
                </c:pt>
                <c:pt idx="36">
                  <c:v>735</c:v>
                </c:pt>
                <c:pt idx="37">
                  <c:v>795.75</c:v>
                </c:pt>
                <c:pt idx="38">
                  <c:v>780</c:v>
                </c:pt>
                <c:pt idx="39">
                  <c:v>683.25</c:v>
                </c:pt>
                <c:pt idx="40">
                  <c:v>728.25</c:v>
                </c:pt>
                <c:pt idx="41">
                  <c:v>768.75</c:v>
                </c:pt>
                <c:pt idx="42">
                  <c:v>715.5</c:v>
                </c:pt>
                <c:pt idx="43">
                  <c:v>730.5</c:v>
                </c:pt>
                <c:pt idx="44">
                  <c:v>751.5</c:v>
                </c:pt>
                <c:pt idx="45">
                  <c:v>768</c:v>
                </c:pt>
                <c:pt idx="46">
                  <c:v>795.75</c:v>
                </c:pt>
                <c:pt idx="47">
                  <c:v>724.5</c:v>
                </c:pt>
                <c:pt idx="48">
                  <c:v>749.25</c:v>
                </c:pt>
                <c:pt idx="49">
                  <c:v>818.25</c:v>
                </c:pt>
                <c:pt idx="50">
                  <c:v>844.5</c:v>
                </c:pt>
                <c:pt idx="51">
                  <c:v>807.75</c:v>
                </c:pt>
              </c:numCache>
            </c:numRef>
          </c:val>
          <c:smooth val="0"/>
          <c:extLst>
            <c:ext xmlns:c16="http://schemas.microsoft.com/office/drawing/2014/chart" uri="{C3380CC4-5D6E-409C-BE32-E72D297353CC}">
              <c16:uniqueId val="{00000003-EB07-45C8-8ABC-CFD2360FA1D5}"/>
            </c:ext>
          </c:extLst>
        </c:ser>
        <c:dLbls>
          <c:showLegendKey val="0"/>
          <c:showVal val="0"/>
          <c:showCatName val="0"/>
          <c:showSerName val="0"/>
          <c:showPercent val="0"/>
          <c:showBubbleSize val="0"/>
        </c:dLbls>
        <c:smooth val="0"/>
        <c:axId val="296830464"/>
        <c:axId val="296832384"/>
      </c:lineChart>
      <c:catAx>
        <c:axId val="296830464"/>
        <c:scaling>
          <c:orientation val="minMax"/>
        </c:scaling>
        <c:delete val="0"/>
        <c:axPos val="b"/>
        <c:title>
          <c:tx>
            <c:rich>
              <a:bodyPr/>
              <a:lstStyle/>
              <a:p>
                <a:pPr>
                  <a:defRPr/>
                </a:pPr>
                <a:r>
                  <a:rPr lang="en-SG"/>
                  <a:t>Weeks</a:t>
                </a:r>
              </a:p>
            </c:rich>
          </c:tx>
          <c:layout>
            <c:manualLayout>
              <c:xMode val="edge"/>
              <c:yMode val="edge"/>
              <c:x val="0.48368121713576084"/>
              <c:y val="0.90037190086414942"/>
            </c:manualLayout>
          </c:layout>
          <c:overlay val="0"/>
        </c:title>
        <c:numFmt formatCode="General" sourceLinked="0"/>
        <c:majorTickMark val="out"/>
        <c:minorTickMark val="none"/>
        <c:tickLblPos val="nextTo"/>
        <c:crossAx val="296832384"/>
        <c:crosses val="autoZero"/>
        <c:auto val="1"/>
        <c:lblAlgn val="ctr"/>
        <c:lblOffset val="100"/>
        <c:tickLblSkip val="4"/>
        <c:tickMarkSkip val="4"/>
        <c:noMultiLvlLbl val="0"/>
      </c:catAx>
      <c:valAx>
        <c:axId val="296832384"/>
        <c:scaling>
          <c:orientation val="minMax"/>
        </c:scaling>
        <c:delete val="0"/>
        <c:axPos val="l"/>
        <c:majorGridlines>
          <c:spPr>
            <a:ln>
              <a:solidFill>
                <a:schemeClr val="tx1">
                  <a:alpha val="10000"/>
                </a:schemeClr>
              </a:solidFill>
            </a:ln>
          </c:spPr>
        </c:majorGridlines>
        <c:numFmt formatCode="_-* #,##0_-;\-* #,##0_-;_-* &quot;-&quot;??_-;_-@_-" sourceLinked="1"/>
        <c:majorTickMark val="out"/>
        <c:minorTickMark val="none"/>
        <c:tickLblPos val="nextTo"/>
        <c:crossAx val="296830464"/>
        <c:crosses val="autoZero"/>
        <c:crossBetween val="between"/>
        <c:dispUnits>
          <c:builtInUnit val="hundreds"/>
          <c:dispUnitsLbl>
            <c:layout>
              <c:manualLayout>
                <c:xMode val="edge"/>
                <c:yMode val="edge"/>
                <c:x val="3.879405249688421E-2"/>
                <c:y val="0.20118395640312259"/>
              </c:manualLayout>
            </c:layout>
          </c:dispUnitsLbl>
        </c:dispUnits>
      </c:valAx>
      <c:spPr>
        <a:solidFill>
          <a:schemeClr val="tx1"/>
        </a:solidFill>
      </c:spPr>
    </c:plotArea>
    <c:legend>
      <c:legendPos val="t"/>
      <c:layout>
        <c:manualLayout>
          <c:xMode val="edge"/>
          <c:yMode val="edge"/>
          <c:x val="4.3477470539500677E-2"/>
          <c:y val="4.2291874881823836E-2"/>
          <c:w val="0.95127474435987824"/>
          <c:h val="0.12857222367701926"/>
        </c:manualLayout>
      </c:layout>
      <c:overlay val="0"/>
    </c:legend>
    <c:plotVisOnly val="1"/>
    <c:dispBlanksAs val="gap"/>
    <c:showDLblsOverMax val="0"/>
  </c:chart>
  <c:spPr>
    <a:solidFill>
      <a:schemeClr val="tx1"/>
    </a:solidFill>
    <a:ln>
      <a:noFill/>
    </a:ln>
  </c:spPr>
  <c:txPr>
    <a:bodyPr/>
    <a:lstStyle/>
    <a:p>
      <a:pPr>
        <a:defRPr sz="900">
          <a:solidFill>
            <a:schemeClr val="bg1"/>
          </a:solidFill>
          <a:latin typeface="Arial" pitchFamily="34" charset="0"/>
          <a:cs typeface="Arial"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1"/>
    </mc:Choice>
    <mc:Fallback>
      <c:style val="41"/>
    </mc:Fallback>
  </mc:AlternateContent>
  <c:pivotSource>
    <c:name>[PROJECT-3(REVENUE ANALYSIS).xlsm]Inventory Analysis!PivotTable5</c:name>
    <c:fmtId val="3"/>
  </c:pivotSource>
  <c:chart>
    <c:autoTitleDeleted val="1"/>
    <c:pivotFmts>
      <c:pivotFmt>
        <c:idx val="0"/>
        <c:marker>
          <c:symbol val="none"/>
        </c:marker>
        <c:dLbl>
          <c:idx val="0"/>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gradFill>
            <a:gsLst>
              <a:gs pos="0">
                <a:schemeClr val="accent1">
                  <a:tint val="66000"/>
                  <a:satMod val="160000"/>
                </a:schemeClr>
              </a:gs>
              <a:gs pos="100000">
                <a:schemeClr val="tx2">
                  <a:lumMod val="50000"/>
                </a:schemeClr>
              </a:gs>
            </a:gsLst>
            <a:lin ang="5400000" scaled="0"/>
          </a:gradFill>
        </c:spPr>
        <c:dLbl>
          <c:idx val="0"/>
          <c:layout>
            <c:manualLayout>
              <c:x val="2.7775590551181104E-3"/>
              <c:y val="-0.37189054726368159"/>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gradFill>
            <a:gsLst>
              <a:gs pos="0">
                <a:srgbClr val="FF0000"/>
              </a:gs>
              <a:gs pos="100000">
                <a:schemeClr val="accent2">
                  <a:lumMod val="50000"/>
                </a:schemeClr>
              </a:gs>
            </a:gsLst>
            <a:lin ang="5400000" scaled="0"/>
          </a:gradFill>
        </c:spPr>
        <c:dLbl>
          <c:idx val="0"/>
          <c:layout>
            <c:manualLayout>
              <c:x val="2.7777777777777779E-3"/>
              <c:y val="-0.33470083367740461"/>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gradFill>
            <a:gsLst>
              <a:gs pos="0">
                <a:schemeClr val="accent6">
                  <a:lumMod val="60000"/>
                  <a:lumOff val="40000"/>
                </a:schemeClr>
              </a:gs>
              <a:gs pos="100000">
                <a:srgbClr val="D44B0E"/>
              </a:gs>
            </a:gsLst>
            <a:lin ang="5400000" scaled="0"/>
          </a:gradFill>
        </c:spPr>
        <c:dLbl>
          <c:idx val="0"/>
          <c:layout>
            <c:manualLayout>
              <c:x val="2.7777777777777779E-3"/>
              <c:y val="-0.3161063429175488"/>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gradFill>
            <a:gsLst>
              <a:gs pos="0">
                <a:srgbClr val="6CF4AD"/>
              </a:gs>
              <a:gs pos="100000">
                <a:srgbClr val="007A37"/>
              </a:gs>
            </a:gsLst>
            <a:lin ang="5400000" scaled="0"/>
          </a:gradFill>
        </c:spPr>
        <c:dLbl>
          <c:idx val="0"/>
          <c:layout>
            <c:manualLayout>
              <c:x val="5.5555555555555558E-3"/>
              <c:y val="-0.23243113449819761"/>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view3D>
      <c:rotX val="15"/>
      <c:rotY val="20"/>
      <c:rAngAx val="1"/>
    </c:view3D>
    <c:floor>
      <c:thickness val="0"/>
      <c:spPr>
        <a:solidFill>
          <a:schemeClr val="tx1">
            <a:lumMod val="85000"/>
            <a:lumOff val="15000"/>
          </a:schemeClr>
        </a:solidFill>
      </c:spPr>
    </c:floor>
    <c:sideWall>
      <c:thickness val="0"/>
      <c:spPr>
        <a:noFill/>
        <a:ln w="25400">
          <a:noFill/>
        </a:ln>
      </c:spPr>
    </c:sideWall>
    <c:backWall>
      <c:thickness val="0"/>
      <c:spPr>
        <a:noFill/>
        <a:ln w="25400">
          <a:noFill/>
        </a:ln>
      </c:spPr>
    </c:backWall>
    <c:plotArea>
      <c:layout>
        <c:manualLayout>
          <c:layoutTarget val="inner"/>
          <c:xMode val="edge"/>
          <c:yMode val="edge"/>
          <c:x val="8.5113517060367461E-2"/>
          <c:y val="0.11697472027736538"/>
          <c:w val="0.91488640142055699"/>
          <c:h val="0.66104000304539678"/>
        </c:manualLayout>
      </c:layout>
      <c:bar3DChart>
        <c:barDir val="col"/>
        <c:grouping val="stacked"/>
        <c:varyColors val="0"/>
        <c:ser>
          <c:idx val="0"/>
          <c:order val="0"/>
          <c:tx>
            <c:strRef>
              <c:f>'Inventory Analysis'!$B$51</c:f>
              <c:strCache>
                <c:ptCount val="1"/>
                <c:pt idx="0">
                  <c:v>Total</c:v>
                </c:pt>
              </c:strCache>
            </c:strRef>
          </c:tx>
          <c:invertIfNegative val="0"/>
          <c:dPt>
            <c:idx val="0"/>
            <c:invertIfNegative val="0"/>
            <c:bubble3D val="0"/>
            <c:spPr>
              <a:gradFill>
                <a:gsLst>
                  <a:gs pos="0">
                    <a:schemeClr val="accent1">
                      <a:tint val="66000"/>
                      <a:satMod val="160000"/>
                    </a:schemeClr>
                  </a:gs>
                  <a:gs pos="100000">
                    <a:schemeClr val="tx2">
                      <a:lumMod val="50000"/>
                    </a:schemeClr>
                  </a:gs>
                </a:gsLst>
                <a:lin ang="5400000" scaled="0"/>
              </a:gradFill>
            </c:spPr>
            <c:extLst>
              <c:ext xmlns:c16="http://schemas.microsoft.com/office/drawing/2014/chart" uri="{C3380CC4-5D6E-409C-BE32-E72D297353CC}">
                <c16:uniqueId val="{00000001-2A17-4412-A850-447D03ADA236}"/>
              </c:ext>
            </c:extLst>
          </c:dPt>
          <c:dPt>
            <c:idx val="1"/>
            <c:invertIfNegative val="0"/>
            <c:bubble3D val="0"/>
            <c:spPr>
              <a:gradFill>
                <a:gsLst>
                  <a:gs pos="0">
                    <a:schemeClr val="accent6">
                      <a:lumMod val="60000"/>
                      <a:lumOff val="40000"/>
                    </a:schemeClr>
                  </a:gs>
                  <a:gs pos="100000">
                    <a:srgbClr val="D44B0E"/>
                  </a:gs>
                </a:gsLst>
                <a:lin ang="5400000" scaled="0"/>
              </a:gradFill>
            </c:spPr>
            <c:extLst>
              <c:ext xmlns:c16="http://schemas.microsoft.com/office/drawing/2014/chart" uri="{C3380CC4-5D6E-409C-BE32-E72D297353CC}">
                <c16:uniqueId val="{00000003-2A17-4412-A850-447D03ADA236}"/>
              </c:ext>
            </c:extLst>
          </c:dPt>
          <c:dPt>
            <c:idx val="2"/>
            <c:invertIfNegative val="0"/>
            <c:bubble3D val="0"/>
            <c:spPr>
              <a:gradFill>
                <a:gsLst>
                  <a:gs pos="0">
                    <a:srgbClr val="6CF4AD"/>
                  </a:gs>
                  <a:gs pos="100000">
                    <a:srgbClr val="007A37"/>
                  </a:gs>
                </a:gsLst>
                <a:lin ang="5400000" scaled="0"/>
              </a:gradFill>
            </c:spPr>
            <c:extLst>
              <c:ext xmlns:c16="http://schemas.microsoft.com/office/drawing/2014/chart" uri="{C3380CC4-5D6E-409C-BE32-E72D297353CC}">
                <c16:uniqueId val="{00000005-2A17-4412-A850-447D03ADA236}"/>
              </c:ext>
            </c:extLst>
          </c:dPt>
          <c:dPt>
            <c:idx val="3"/>
            <c:invertIfNegative val="0"/>
            <c:bubble3D val="0"/>
            <c:spPr>
              <a:gradFill>
                <a:gsLst>
                  <a:gs pos="0">
                    <a:srgbClr val="FF0000"/>
                  </a:gs>
                  <a:gs pos="100000">
                    <a:schemeClr val="accent2">
                      <a:lumMod val="50000"/>
                    </a:schemeClr>
                  </a:gs>
                </a:gsLst>
                <a:lin ang="5400000" scaled="0"/>
              </a:gradFill>
            </c:spPr>
            <c:extLst>
              <c:ext xmlns:c16="http://schemas.microsoft.com/office/drawing/2014/chart" uri="{C3380CC4-5D6E-409C-BE32-E72D297353CC}">
                <c16:uniqueId val="{00000007-2A17-4412-A850-447D03ADA236}"/>
              </c:ext>
            </c:extLst>
          </c:dPt>
          <c:dLbls>
            <c:dLbl>
              <c:idx val="0"/>
              <c:layout>
                <c:manualLayout>
                  <c:x val="2.7775590551181104E-3"/>
                  <c:y val="-0.3718905472636815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2A17-4412-A850-447D03ADA236}"/>
                </c:ext>
              </c:extLst>
            </c:dLbl>
            <c:dLbl>
              <c:idx val="1"/>
              <c:layout>
                <c:manualLayout>
                  <c:x val="2.7777777777777779E-3"/>
                  <c:y val="-0.316106342917548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2A17-4412-A850-447D03ADA236}"/>
                </c:ext>
              </c:extLst>
            </c:dLbl>
            <c:dLbl>
              <c:idx val="2"/>
              <c:layout>
                <c:manualLayout>
                  <c:x val="5.5555555555555558E-3"/>
                  <c:y val="-0.2324311344981976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2A17-4412-A850-447D03ADA236}"/>
                </c:ext>
              </c:extLst>
            </c:dLbl>
            <c:dLbl>
              <c:idx val="3"/>
              <c:layout>
                <c:manualLayout>
                  <c:x val="2.7777777777777779E-3"/>
                  <c:y val="-0.3347008336774046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2A17-4412-A850-447D03ADA236}"/>
                </c:ext>
              </c:extLst>
            </c:dLbl>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ext>
            </c:extLst>
          </c:dLbls>
          <c:cat>
            <c:strRef>
              <c:f>'Inventory Analysis'!$A$52:$A$56</c:f>
              <c:strCache>
                <c:ptCount val="4"/>
                <c:pt idx="0">
                  <c:v>America</c:v>
                </c:pt>
                <c:pt idx="1">
                  <c:v>Europe</c:v>
                </c:pt>
                <c:pt idx="2">
                  <c:v>Australia</c:v>
                </c:pt>
                <c:pt idx="3">
                  <c:v>China</c:v>
                </c:pt>
              </c:strCache>
            </c:strRef>
          </c:cat>
          <c:val>
            <c:numRef>
              <c:f>'Inventory Analysis'!$B$52:$B$56</c:f>
              <c:numCache>
                <c:formatCode>_-* #,##0_-;\-* #,##0_-;_-* "-"??_-;_-@_-</c:formatCode>
                <c:ptCount val="4"/>
                <c:pt idx="0">
                  <c:v>32746.125000000004</c:v>
                </c:pt>
                <c:pt idx="1">
                  <c:v>21434.549999999985</c:v>
                </c:pt>
                <c:pt idx="2">
                  <c:v>10848.216666666669</c:v>
                </c:pt>
                <c:pt idx="3">
                  <c:v>21772.05000000001</c:v>
                </c:pt>
              </c:numCache>
            </c:numRef>
          </c:val>
          <c:extLst>
            <c:ext xmlns:c16="http://schemas.microsoft.com/office/drawing/2014/chart" uri="{C3380CC4-5D6E-409C-BE32-E72D297353CC}">
              <c16:uniqueId val="{00000008-2A17-4412-A850-447D03ADA236}"/>
            </c:ext>
          </c:extLst>
        </c:ser>
        <c:dLbls>
          <c:showLegendKey val="0"/>
          <c:showVal val="1"/>
          <c:showCatName val="0"/>
          <c:showSerName val="0"/>
          <c:showPercent val="0"/>
          <c:showBubbleSize val="0"/>
        </c:dLbls>
        <c:gapWidth val="150"/>
        <c:shape val="pyramid"/>
        <c:axId val="296948864"/>
        <c:axId val="296961536"/>
        <c:axId val="0"/>
      </c:bar3DChart>
      <c:catAx>
        <c:axId val="296948864"/>
        <c:scaling>
          <c:orientation val="minMax"/>
        </c:scaling>
        <c:delete val="0"/>
        <c:axPos val="b"/>
        <c:numFmt formatCode="General" sourceLinked="0"/>
        <c:majorTickMark val="out"/>
        <c:minorTickMark val="none"/>
        <c:tickLblPos val="nextTo"/>
        <c:txPr>
          <a:bodyPr/>
          <a:lstStyle/>
          <a:p>
            <a:pPr>
              <a:defRPr sz="1050">
                <a:latin typeface="Arial" pitchFamily="34" charset="0"/>
                <a:cs typeface="Arial" pitchFamily="34" charset="0"/>
              </a:defRPr>
            </a:pPr>
            <a:endParaRPr lang="en-US"/>
          </a:p>
        </c:txPr>
        <c:crossAx val="296961536"/>
        <c:crosses val="autoZero"/>
        <c:auto val="1"/>
        <c:lblAlgn val="ctr"/>
        <c:lblOffset val="100"/>
        <c:noMultiLvlLbl val="0"/>
      </c:catAx>
      <c:valAx>
        <c:axId val="296961536"/>
        <c:scaling>
          <c:orientation val="minMax"/>
        </c:scaling>
        <c:delete val="0"/>
        <c:axPos val="l"/>
        <c:majorGridlines>
          <c:spPr>
            <a:ln>
              <a:solidFill>
                <a:schemeClr val="tx1">
                  <a:lumMod val="75000"/>
                  <a:lumOff val="25000"/>
                </a:schemeClr>
              </a:solidFill>
            </a:ln>
          </c:spPr>
        </c:majorGridlines>
        <c:numFmt formatCode="_-* #,##0_-;\-* #,##0_-;_-* &quot;-&quot;??_-;_-@_-" sourceLinked="1"/>
        <c:majorTickMark val="out"/>
        <c:minorTickMark val="none"/>
        <c:tickLblPos val="nextTo"/>
        <c:crossAx val="296948864"/>
        <c:crosses val="autoZero"/>
        <c:crossBetween val="between"/>
        <c:majorUnit val="25000"/>
        <c:dispUnits>
          <c:builtInUnit val="thousands"/>
        </c:dispUnits>
      </c:valAx>
    </c:plotArea>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7654E70A-9739-4445-9E5E-6B259DF669D3}">
          <cx:tx>
            <cx:txData>
              <cx:f>_xlchart.v1.1</cx:f>
              <cx:v>Sum of Revenue (USD)</cx:v>
            </cx:txData>
          </cx:tx>
          <cx:dataPt idx="0">
            <cx:spPr>
              <a:solidFill>
                <a:srgbClr val="669BBC"/>
              </a:solidFill>
            </cx:spPr>
          </cx:dataPt>
          <cx:dataPt idx="1">
            <cx:spPr>
              <a:solidFill>
                <a:srgbClr val="780000"/>
              </a:solidFill>
            </cx:spPr>
          </cx:dataPt>
          <cx:dataPt idx="2">
            <cx:spPr>
              <a:solidFill>
                <a:srgbClr val="C1121F"/>
              </a:solidFill>
            </cx:spPr>
          </cx:dataPt>
          <cx:dataPt idx="3">
            <cx:spPr>
              <a:solidFill>
                <a:srgbClr val="396783"/>
              </a:solidFill>
            </cx:spPr>
          </cx:dataPt>
          <cx:dataPt idx="4">
            <cx:spPr>
              <a:solidFill>
                <a:srgbClr val="002B49"/>
              </a:solidFill>
            </cx:spPr>
          </cx:dataPt>
          <cx:dataLabels pos="ctr">
            <cx:txPr>
              <a:bodyPr spcFirstLastPara="1" vertOverflow="ellipsis" wrap="square" lIns="0" tIns="0" rIns="0" bIns="0" anchor="ctr" anchorCtr="1">
                <a:spAutoFit/>
              </a:bodyPr>
              <a:lstStyle/>
              <a:p>
                <a:pPr>
                  <a:defRPr lang="en-US" sz="800" b="1" i="0" u="none" strike="noStrike" kern="1200" baseline="0">
                    <a:solidFill>
                      <a:sysClr val="window" lastClr="FFFFFF"/>
                    </a:solidFill>
                    <a:latin typeface="Calibri" panose="020F0502020204030204"/>
                  </a:defRPr>
                </a:pPr>
                <a:endParaRPr lang="en-US" sz="800" b="1"/>
              </a:p>
            </cx:txPr>
            <cx:visibility seriesName="0" categoryName="1" value="0"/>
          </cx:dataLabels>
          <cx:dataId val="0"/>
          <cx:layoutPr/>
        </cx:series>
      </cx:plotAreaRegion>
    </cx:plotArea>
  </cx:chart>
  <cx:spPr>
    <a:noFill/>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5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9525">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image" Target="../media/image8.png"/><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9.xml"/><Relationship Id="rId5" Type="http://schemas.openxmlformats.org/officeDocument/2006/relationships/chart" Target="../charts/chart5.xml"/><Relationship Id="rId15" Type="http://schemas.openxmlformats.org/officeDocument/2006/relationships/chart" Target="../charts/chart12.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 Id="rId14"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9</xdr:row>
      <xdr:rowOff>38100</xdr:rowOff>
    </xdr:from>
    <xdr:to>
      <xdr:col>9</xdr:col>
      <xdr:colOff>529590</xdr:colOff>
      <xdr:row>22</xdr:row>
      <xdr:rowOff>85725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733925" y="1752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38098</xdr:colOff>
      <xdr:row>11</xdr:row>
      <xdr:rowOff>180976</xdr:rowOff>
    </xdr:from>
    <xdr:to>
      <xdr:col>16</xdr:col>
      <xdr:colOff>95250</xdr:colOff>
      <xdr:row>35</xdr:row>
      <xdr:rowOff>38100</xdr:rowOff>
    </xdr:to>
    <xdr:sp macro="" textlink="">
      <xdr:nvSpPr>
        <xdr:cNvPr id="178" name="Rounded Rectangle 177">
          <a:extLst>
            <a:ext uri="{FF2B5EF4-FFF2-40B4-BE49-F238E27FC236}">
              <a16:creationId xmlns:a16="http://schemas.microsoft.com/office/drawing/2014/main" id="{00000000-0008-0000-0400-0000B2000000}"/>
            </a:ext>
          </a:extLst>
        </xdr:cNvPr>
        <xdr:cNvSpPr/>
      </xdr:nvSpPr>
      <xdr:spPr>
        <a:xfrm>
          <a:off x="7353298" y="2276476"/>
          <a:ext cx="2495552" cy="4429124"/>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323850</xdr:colOff>
      <xdr:row>3</xdr:row>
      <xdr:rowOff>66676</xdr:rowOff>
    </xdr:from>
    <xdr:to>
      <xdr:col>6</xdr:col>
      <xdr:colOff>95250</xdr:colOff>
      <xdr:row>19</xdr:row>
      <xdr:rowOff>104776</xdr:rowOff>
    </xdr:to>
    <xdr:sp macro="" textlink="">
      <xdr:nvSpPr>
        <xdr:cNvPr id="28" name="Rounded Rectangle 27">
          <a:extLst>
            <a:ext uri="{FF2B5EF4-FFF2-40B4-BE49-F238E27FC236}">
              <a16:creationId xmlns:a16="http://schemas.microsoft.com/office/drawing/2014/main" id="{00000000-0008-0000-0400-00001C000000}"/>
            </a:ext>
          </a:extLst>
        </xdr:cNvPr>
        <xdr:cNvSpPr/>
      </xdr:nvSpPr>
      <xdr:spPr>
        <a:xfrm>
          <a:off x="2152650" y="638176"/>
          <a:ext cx="1600200" cy="3086100"/>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3</xdr:col>
      <xdr:colOff>190500</xdr:colOff>
      <xdr:row>5</xdr:row>
      <xdr:rowOff>123825</xdr:rowOff>
    </xdr:from>
    <xdr:to>
      <xdr:col>6</xdr:col>
      <xdr:colOff>190500</xdr:colOff>
      <xdr:row>13</xdr:row>
      <xdr:rowOff>38100</xdr:rowOff>
    </xdr:to>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3</xdr:col>
      <xdr:colOff>200025</xdr:colOff>
      <xdr:row>35</xdr:row>
      <xdr:rowOff>57150</xdr:rowOff>
    </xdr:to>
    <xdr:sp macro="" textlink="">
      <xdr:nvSpPr>
        <xdr:cNvPr id="31" name="Rectangle 30">
          <a:extLst>
            <a:ext uri="{FF2B5EF4-FFF2-40B4-BE49-F238E27FC236}">
              <a16:creationId xmlns:a16="http://schemas.microsoft.com/office/drawing/2014/main" id="{00000000-0008-0000-0400-00001F000000}"/>
            </a:ext>
          </a:extLst>
        </xdr:cNvPr>
        <xdr:cNvSpPr/>
      </xdr:nvSpPr>
      <xdr:spPr>
        <a:xfrm>
          <a:off x="0" y="381000"/>
          <a:ext cx="2028825" cy="6343650"/>
        </a:xfrm>
        <a:prstGeom prst="rect">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3</xdr:row>
      <xdr:rowOff>47625</xdr:rowOff>
    </xdr:from>
    <xdr:to>
      <xdr:col>6</xdr:col>
      <xdr:colOff>38100</xdr:colOff>
      <xdr:row>4</xdr:row>
      <xdr:rowOff>161925</xdr:rowOff>
    </xdr:to>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181225" y="61912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Regional Revnue</a:t>
          </a:r>
        </a:p>
      </xdr:txBody>
    </xdr:sp>
    <xdr:clientData/>
  </xdr:twoCellAnchor>
  <xdr:twoCellAnchor>
    <xdr:from>
      <xdr:col>3</xdr:col>
      <xdr:colOff>361950</xdr:colOff>
      <xdr:row>4</xdr:row>
      <xdr:rowOff>9525</xdr:rowOff>
    </xdr:from>
    <xdr:to>
      <xdr:col>6</xdr:col>
      <xdr:colOff>47625</xdr:colOff>
      <xdr:row>5</xdr:row>
      <xdr:rowOff>123825</xdr:rowOff>
    </xdr:to>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2190750" y="77152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Regional cashflow</a:t>
          </a:r>
        </a:p>
      </xdr:txBody>
    </xdr:sp>
    <xdr:clientData/>
  </xdr:twoCellAnchor>
  <xdr:twoCellAnchor>
    <xdr:from>
      <xdr:col>3</xdr:col>
      <xdr:colOff>361950</xdr:colOff>
      <xdr:row>13</xdr:row>
      <xdr:rowOff>19050</xdr:rowOff>
    </xdr:from>
    <xdr:to>
      <xdr:col>4</xdr:col>
      <xdr:colOff>390525</xdr:colOff>
      <xdr:row>14</xdr:row>
      <xdr:rowOff>133350</xdr:rowOff>
    </xdr:to>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2190750" y="249555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bg1">
                  <a:lumMod val="65000"/>
                </a:schemeClr>
              </a:solidFill>
              <a:latin typeface="Arial Special G1" panose="050B0604020202020204" pitchFamily="34" charset="2"/>
              <a:cs typeface="Consolas" panose="020B0609020204030204" pitchFamily="49" charset="0"/>
            </a:rPr>
            <a:t>Legend</a:t>
          </a:r>
        </a:p>
      </xdr:txBody>
    </xdr:sp>
    <xdr:clientData/>
  </xdr:twoCellAnchor>
  <xdr:twoCellAnchor>
    <xdr:from>
      <xdr:col>3</xdr:col>
      <xdr:colOff>457200</xdr:colOff>
      <xdr:row>14</xdr:row>
      <xdr:rowOff>76200</xdr:rowOff>
    </xdr:from>
    <xdr:to>
      <xdr:col>4</xdr:col>
      <xdr:colOff>485775</xdr:colOff>
      <xdr:row>16</xdr:row>
      <xdr:rowOff>0</xdr:rowOff>
    </xdr:to>
    <xdr:sp macro="" textlink="Sheet2!A4">
      <xdr:nvSpPr>
        <xdr:cNvPr id="35" name="TextBox 34">
          <a:extLst>
            <a:ext uri="{FF2B5EF4-FFF2-40B4-BE49-F238E27FC236}">
              <a16:creationId xmlns:a16="http://schemas.microsoft.com/office/drawing/2014/main" id="{00000000-0008-0000-0400-000023000000}"/>
            </a:ext>
          </a:extLst>
        </xdr:cNvPr>
        <xdr:cNvSpPr txBox="1"/>
      </xdr:nvSpPr>
      <xdr:spPr>
        <a:xfrm>
          <a:off x="2286000" y="274320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DE0F1C8-6FBC-43B6-AE6E-11B791E1673F}"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Asia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457200</xdr:colOff>
      <xdr:row>16</xdr:row>
      <xdr:rowOff>0</xdr:rowOff>
    </xdr:from>
    <xdr:to>
      <xdr:col>4</xdr:col>
      <xdr:colOff>485775</xdr:colOff>
      <xdr:row>17</xdr:row>
      <xdr:rowOff>114300</xdr:rowOff>
    </xdr:to>
    <xdr:sp macro="" textlink="Sheet2!A5">
      <xdr:nvSpPr>
        <xdr:cNvPr id="36" name="TextBox 35">
          <a:extLst>
            <a:ext uri="{FF2B5EF4-FFF2-40B4-BE49-F238E27FC236}">
              <a16:creationId xmlns:a16="http://schemas.microsoft.com/office/drawing/2014/main" id="{00000000-0008-0000-0400-000024000000}"/>
            </a:ext>
          </a:extLst>
        </xdr:cNvPr>
        <xdr:cNvSpPr txBox="1"/>
      </xdr:nvSpPr>
      <xdr:spPr>
        <a:xfrm>
          <a:off x="2286000" y="304800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8C072A-6758-4E5D-8B9B-C6D4538BAB96}"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U.K.</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523875</xdr:colOff>
      <xdr:row>17</xdr:row>
      <xdr:rowOff>114300</xdr:rowOff>
    </xdr:from>
    <xdr:to>
      <xdr:col>4</xdr:col>
      <xdr:colOff>485775</xdr:colOff>
      <xdr:row>19</xdr:row>
      <xdr:rowOff>38100</xdr:rowOff>
    </xdr:to>
    <xdr:sp macro="" textlink="Sheet2!A6">
      <xdr:nvSpPr>
        <xdr:cNvPr id="37" name="TextBox 36">
          <a:extLst>
            <a:ext uri="{FF2B5EF4-FFF2-40B4-BE49-F238E27FC236}">
              <a16:creationId xmlns:a16="http://schemas.microsoft.com/office/drawing/2014/main" id="{00000000-0008-0000-0400-000025000000}"/>
            </a:ext>
          </a:extLst>
        </xdr:cNvPr>
        <xdr:cNvSpPr txBox="1"/>
      </xdr:nvSpPr>
      <xdr:spPr>
        <a:xfrm>
          <a:off x="2352675" y="3352800"/>
          <a:ext cx="5715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85416C-E945-415D-B0EE-40B3359BD8E4}"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U.S.A.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466725</xdr:colOff>
      <xdr:row>15</xdr:row>
      <xdr:rowOff>9525</xdr:rowOff>
    </xdr:from>
    <xdr:to>
      <xdr:col>3</xdr:col>
      <xdr:colOff>561975</xdr:colOff>
      <xdr:row>15</xdr:row>
      <xdr:rowOff>114300</xdr:rowOff>
    </xdr:to>
    <xdr:sp macro="" textlink="">
      <xdr:nvSpPr>
        <xdr:cNvPr id="38" name="Oval 37">
          <a:extLst>
            <a:ext uri="{FF2B5EF4-FFF2-40B4-BE49-F238E27FC236}">
              <a16:creationId xmlns:a16="http://schemas.microsoft.com/office/drawing/2014/main" id="{00000000-0008-0000-0400-000026000000}"/>
            </a:ext>
          </a:extLst>
        </xdr:cNvPr>
        <xdr:cNvSpPr/>
      </xdr:nvSpPr>
      <xdr:spPr>
        <a:xfrm>
          <a:off x="2295525" y="2867025"/>
          <a:ext cx="95250" cy="1047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457200</xdr:colOff>
      <xdr:row>16</xdr:row>
      <xdr:rowOff>114300</xdr:rowOff>
    </xdr:from>
    <xdr:to>
      <xdr:col>3</xdr:col>
      <xdr:colOff>552450</xdr:colOff>
      <xdr:row>17</xdr:row>
      <xdr:rowOff>28575</xdr:rowOff>
    </xdr:to>
    <xdr:sp macro="" textlink="">
      <xdr:nvSpPr>
        <xdr:cNvPr id="39" name="Oval 38">
          <a:extLst>
            <a:ext uri="{FF2B5EF4-FFF2-40B4-BE49-F238E27FC236}">
              <a16:creationId xmlns:a16="http://schemas.microsoft.com/office/drawing/2014/main" id="{00000000-0008-0000-0400-000027000000}"/>
            </a:ext>
          </a:extLst>
        </xdr:cNvPr>
        <xdr:cNvSpPr/>
      </xdr:nvSpPr>
      <xdr:spPr>
        <a:xfrm>
          <a:off x="2286000" y="3162300"/>
          <a:ext cx="95250" cy="10477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447675</xdr:colOff>
      <xdr:row>18</xdr:row>
      <xdr:rowOff>19050</xdr:rowOff>
    </xdr:from>
    <xdr:to>
      <xdr:col>3</xdr:col>
      <xdr:colOff>542925</xdr:colOff>
      <xdr:row>18</xdr:row>
      <xdr:rowOff>123825</xdr:rowOff>
    </xdr:to>
    <xdr:sp macro="" textlink="">
      <xdr:nvSpPr>
        <xdr:cNvPr id="40" name="Oval 39">
          <a:extLst>
            <a:ext uri="{FF2B5EF4-FFF2-40B4-BE49-F238E27FC236}">
              <a16:creationId xmlns:a16="http://schemas.microsoft.com/office/drawing/2014/main" id="{00000000-0008-0000-0400-000028000000}"/>
            </a:ext>
          </a:extLst>
        </xdr:cNvPr>
        <xdr:cNvSpPr/>
      </xdr:nvSpPr>
      <xdr:spPr>
        <a:xfrm>
          <a:off x="2276475" y="3448050"/>
          <a:ext cx="95250" cy="1047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276225</xdr:colOff>
      <xdr:row>14</xdr:row>
      <xdr:rowOff>76200</xdr:rowOff>
    </xdr:from>
    <xdr:to>
      <xdr:col>6</xdr:col>
      <xdr:colOff>66675</xdr:colOff>
      <xdr:row>16</xdr:row>
      <xdr:rowOff>0</xdr:rowOff>
    </xdr:to>
    <xdr:sp macro="" textlink="Sheet2!B4">
      <xdr:nvSpPr>
        <xdr:cNvPr id="41" name="TextBox 40">
          <a:extLst>
            <a:ext uri="{FF2B5EF4-FFF2-40B4-BE49-F238E27FC236}">
              <a16:creationId xmlns:a16="http://schemas.microsoft.com/office/drawing/2014/main" id="{00000000-0008-0000-0400-000029000000}"/>
            </a:ext>
          </a:extLst>
        </xdr:cNvPr>
        <xdr:cNvSpPr txBox="1"/>
      </xdr:nvSpPr>
      <xdr:spPr>
        <a:xfrm>
          <a:off x="2714625" y="27432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14FA1C-1AAA-47B9-8141-F835687309E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$1,20,81,270</a:t>
          </a:fld>
          <a:endParaRPr lang="en-US" sz="1050" b="1">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276225</xdr:colOff>
      <xdr:row>16</xdr:row>
      <xdr:rowOff>0</xdr:rowOff>
    </xdr:from>
    <xdr:to>
      <xdr:col>6</xdr:col>
      <xdr:colOff>66675</xdr:colOff>
      <xdr:row>17</xdr:row>
      <xdr:rowOff>114300</xdr:rowOff>
    </xdr:to>
    <xdr:sp macro="" textlink="Sheet2!B5">
      <xdr:nvSpPr>
        <xdr:cNvPr id="42" name="TextBox 41">
          <a:extLst>
            <a:ext uri="{FF2B5EF4-FFF2-40B4-BE49-F238E27FC236}">
              <a16:creationId xmlns:a16="http://schemas.microsoft.com/office/drawing/2014/main" id="{00000000-0008-0000-0400-00002A000000}"/>
            </a:ext>
          </a:extLst>
        </xdr:cNvPr>
        <xdr:cNvSpPr txBox="1"/>
      </xdr:nvSpPr>
      <xdr:spPr>
        <a:xfrm>
          <a:off x="2714625" y="30480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9DA7C56-3337-42C3-BE3A-242CAFE2EB07}"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$48,59,125</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276225</xdr:colOff>
      <xdr:row>17</xdr:row>
      <xdr:rowOff>114300</xdr:rowOff>
    </xdr:from>
    <xdr:to>
      <xdr:col>6</xdr:col>
      <xdr:colOff>66675</xdr:colOff>
      <xdr:row>19</xdr:row>
      <xdr:rowOff>38100</xdr:rowOff>
    </xdr:to>
    <xdr:sp macro="" textlink="Sheet2!B6">
      <xdr:nvSpPr>
        <xdr:cNvPr id="43" name="TextBox 42">
          <a:extLst>
            <a:ext uri="{FF2B5EF4-FFF2-40B4-BE49-F238E27FC236}">
              <a16:creationId xmlns:a16="http://schemas.microsoft.com/office/drawing/2014/main" id="{00000000-0008-0000-0400-00002B000000}"/>
            </a:ext>
          </a:extLst>
        </xdr:cNvPr>
        <xdr:cNvSpPr txBox="1"/>
      </xdr:nvSpPr>
      <xdr:spPr>
        <a:xfrm>
          <a:off x="2714625" y="33528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54C080-2DAA-4085-B61F-4BC907D2E574}"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342900</xdr:colOff>
      <xdr:row>20</xdr:row>
      <xdr:rowOff>95249</xdr:rowOff>
    </xdr:from>
    <xdr:to>
      <xdr:col>6</xdr:col>
      <xdr:colOff>104775</xdr:colOff>
      <xdr:row>27</xdr:row>
      <xdr:rowOff>47625</xdr:rowOff>
    </xdr:to>
    <xdr:grpSp>
      <xdr:nvGrpSpPr>
        <xdr:cNvPr id="47" name="Group 46">
          <a:extLst>
            <a:ext uri="{FF2B5EF4-FFF2-40B4-BE49-F238E27FC236}">
              <a16:creationId xmlns:a16="http://schemas.microsoft.com/office/drawing/2014/main" id="{00000000-0008-0000-0400-00002F000000}"/>
            </a:ext>
          </a:extLst>
        </xdr:cNvPr>
        <xdr:cNvGrpSpPr/>
      </xdr:nvGrpSpPr>
      <xdr:grpSpPr>
        <a:xfrm>
          <a:off x="2210729" y="3812322"/>
          <a:ext cx="1629705" cy="1253352"/>
          <a:chOff x="2171700" y="3914774"/>
          <a:chExt cx="1600200" cy="1285876"/>
        </a:xfrm>
      </xdr:grpSpPr>
      <xdr:sp macro="" textlink="">
        <xdr:nvSpPr>
          <xdr:cNvPr id="45" name="Rounded Rectangle 44">
            <a:extLst>
              <a:ext uri="{FF2B5EF4-FFF2-40B4-BE49-F238E27FC236}">
                <a16:creationId xmlns:a16="http://schemas.microsoft.com/office/drawing/2014/main" id="{00000000-0008-0000-0400-00002D000000}"/>
              </a:ext>
            </a:extLst>
          </xdr:cNvPr>
          <xdr:cNvSpPr/>
        </xdr:nvSpPr>
        <xdr:spPr>
          <a:xfrm>
            <a:off x="2171700" y="3914774"/>
            <a:ext cx="1600200" cy="1247776"/>
          </a:xfrm>
          <a:prstGeom prst="roundRect">
            <a:avLst>
              <a:gd name="adj" fmla="val 4763"/>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ounded Rectangle 45">
            <a:extLst>
              <a:ext uri="{FF2B5EF4-FFF2-40B4-BE49-F238E27FC236}">
                <a16:creationId xmlns:a16="http://schemas.microsoft.com/office/drawing/2014/main" id="{00000000-0008-0000-0400-00002E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323850</xdr:colOff>
      <xdr:row>28</xdr:row>
      <xdr:rowOff>1975</xdr:rowOff>
    </xdr:from>
    <xdr:to>
      <xdr:col>6</xdr:col>
      <xdr:colOff>114300</xdr:colOff>
      <xdr:row>35</xdr:row>
      <xdr:rowOff>45650</xdr:rowOff>
    </xdr:to>
    <xdr:grpSp>
      <xdr:nvGrpSpPr>
        <xdr:cNvPr id="51" name="Group 50">
          <a:extLst>
            <a:ext uri="{FF2B5EF4-FFF2-40B4-BE49-F238E27FC236}">
              <a16:creationId xmlns:a16="http://schemas.microsoft.com/office/drawing/2014/main" id="{00000000-0008-0000-0400-000033000000}"/>
            </a:ext>
          </a:extLst>
        </xdr:cNvPr>
        <xdr:cNvGrpSpPr/>
      </xdr:nvGrpSpPr>
      <xdr:grpSpPr>
        <a:xfrm>
          <a:off x="2191679" y="5205877"/>
          <a:ext cx="1658280" cy="1344651"/>
          <a:chOff x="2152650" y="5335975"/>
          <a:chExt cx="1619250" cy="1377175"/>
        </a:xfrm>
      </xdr:grpSpPr>
      <xdr:sp macro="" textlink="">
        <xdr:nvSpPr>
          <xdr:cNvPr id="49" name="Rounded Rectangle 48">
            <a:extLst>
              <a:ext uri="{FF2B5EF4-FFF2-40B4-BE49-F238E27FC236}">
                <a16:creationId xmlns:a16="http://schemas.microsoft.com/office/drawing/2014/main" id="{00000000-0008-0000-0400-000031000000}"/>
              </a:ext>
            </a:extLst>
          </xdr:cNvPr>
          <xdr:cNvSpPr/>
        </xdr:nvSpPr>
        <xdr:spPr>
          <a:xfrm>
            <a:off x="2152650" y="5419725"/>
            <a:ext cx="1600200" cy="1200150"/>
          </a:xfrm>
          <a:prstGeom prst="roundRect">
            <a:avLst>
              <a:gd name="adj" fmla="val 4763"/>
            </a:avLst>
          </a:prstGeom>
          <a:solidFill>
            <a:srgbClr val="002F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Rounded Rectangle 49">
            <a:extLst>
              <a:ext uri="{FF2B5EF4-FFF2-40B4-BE49-F238E27FC236}">
                <a16:creationId xmlns:a16="http://schemas.microsoft.com/office/drawing/2014/main" id="{00000000-0008-0000-0400-000032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323850</xdr:colOff>
      <xdr:row>21</xdr:row>
      <xdr:rowOff>152400</xdr:rowOff>
    </xdr:from>
    <xdr:to>
      <xdr:col>6</xdr:col>
      <xdr:colOff>9525</xdr:colOff>
      <xdr:row>23</xdr:row>
      <xdr:rowOff>76200</xdr:rowOff>
    </xdr:to>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2152650" y="415290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Gender base revenue</a:t>
          </a:r>
        </a:p>
      </xdr:txBody>
    </xdr:sp>
    <xdr:clientData/>
  </xdr:twoCellAnchor>
  <xdr:twoCellAnchor>
    <xdr:from>
      <xdr:col>3</xdr:col>
      <xdr:colOff>381000</xdr:colOff>
      <xdr:row>20</xdr:row>
      <xdr:rowOff>104775</xdr:rowOff>
    </xdr:from>
    <xdr:to>
      <xdr:col>6</xdr:col>
      <xdr:colOff>66675</xdr:colOff>
      <xdr:row>22</xdr:row>
      <xdr:rowOff>28575</xdr:rowOff>
    </xdr:to>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2209800" y="391477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Male</a:t>
          </a:r>
        </a:p>
      </xdr:txBody>
    </xdr:sp>
    <xdr:clientData/>
  </xdr:twoCellAnchor>
  <xdr:twoCellAnchor>
    <xdr:from>
      <xdr:col>3</xdr:col>
      <xdr:colOff>371475</xdr:colOff>
      <xdr:row>29</xdr:row>
      <xdr:rowOff>57150</xdr:rowOff>
    </xdr:from>
    <xdr:to>
      <xdr:col>6</xdr:col>
      <xdr:colOff>57150</xdr:colOff>
      <xdr:row>30</xdr:row>
      <xdr:rowOff>171450</xdr:rowOff>
    </xdr:to>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2200275" y="558165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Gender base revenue</a:t>
          </a:r>
        </a:p>
      </xdr:txBody>
    </xdr:sp>
    <xdr:clientData/>
  </xdr:twoCellAnchor>
  <xdr:twoCellAnchor>
    <xdr:from>
      <xdr:col>3</xdr:col>
      <xdr:colOff>390525</xdr:colOff>
      <xdr:row>28</xdr:row>
      <xdr:rowOff>28575</xdr:rowOff>
    </xdr:from>
    <xdr:to>
      <xdr:col>6</xdr:col>
      <xdr:colOff>76200</xdr:colOff>
      <xdr:row>29</xdr:row>
      <xdr:rowOff>142875</xdr:rowOff>
    </xdr:to>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2219325" y="536257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Female</a:t>
          </a:r>
        </a:p>
      </xdr:txBody>
    </xdr:sp>
    <xdr:clientData/>
  </xdr:twoCellAnchor>
  <xdr:twoCellAnchor>
    <xdr:from>
      <xdr:col>3</xdr:col>
      <xdr:colOff>400050</xdr:colOff>
      <xdr:row>23</xdr:row>
      <xdr:rowOff>28576</xdr:rowOff>
    </xdr:from>
    <xdr:to>
      <xdr:col>6</xdr:col>
      <xdr:colOff>28575</xdr:colOff>
      <xdr:row>24</xdr:row>
      <xdr:rowOff>123825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228850" y="4410076"/>
          <a:ext cx="1457325" cy="28574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276225</xdr:colOff>
      <xdr:row>22</xdr:row>
      <xdr:rowOff>57151</xdr:rowOff>
    </xdr:from>
    <xdr:to>
      <xdr:col>6</xdr:col>
      <xdr:colOff>76200</xdr:colOff>
      <xdr:row>27</xdr:row>
      <xdr:rowOff>57151</xdr:rowOff>
    </xdr:to>
    <xdr:graphicFrame macro="">
      <xdr:nvGraphicFramePr>
        <xdr:cNvPr id="3" name="Chart 1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381001</xdr:colOff>
      <xdr:row>24</xdr:row>
      <xdr:rowOff>133350</xdr:rowOff>
    </xdr:from>
    <xdr:to>
      <xdr:col>6</xdr:col>
      <xdr:colOff>85725</xdr:colOff>
      <xdr:row>26</xdr:row>
      <xdr:rowOff>171450</xdr:rowOff>
    </xdr:to>
    <xdr:sp macro="" textlink="">
      <xdr:nvSpPr>
        <xdr:cNvPr id="62" name="Rectangle 61">
          <a:extLst>
            <a:ext uri="{FF2B5EF4-FFF2-40B4-BE49-F238E27FC236}">
              <a16:creationId xmlns:a16="http://schemas.microsoft.com/office/drawing/2014/main" id="{00000000-0008-0000-0400-00003E000000}"/>
            </a:ext>
          </a:extLst>
        </xdr:cNvPr>
        <xdr:cNvSpPr/>
      </xdr:nvSpPr>
      <xdr:spPr>
        <a:xfrm>
          <a:off x="2209801" y="4705350"/>
          <a:ext cx="1533524"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419101</xdr:colOff>
      <xdr:row>32</xdr:row>
      <xdr:rowOff>114300</xdr:rowOff>
    </xdr:from>
    <xdr:to>
      <xdr:col>6</xdr:col>
      <xdr:colOff>38100</xdr:colOff>
      <xdr:row>34</xdr:row>
      <xdr:rowOff>19050</xdr:rowOff>
    </xdr:to>
    <xdr:sp macro="" textlink="">
      <xdr:nvSpPr>
        <xdr:cNvPr id="65" name="Rectangle 64">
          <a:extLst>
            <a:ext uri="{FF2B5EF4-FFF2-40B4-BE49-F238E27FC236}">
              <a16:creationId xmlns:a16="http://schemas.microsoft.com/office/drawing/2014/main" id="{00000000-0008-0000-0400-000041000000}"/>
            </a:ext>
          </a:extLst>
        </xdr:cNvPr>
        <xdr:cNvSpPr/>
      </xdr:nvSpPr>
      <xdr:spPr>
        <a:xfrm>
          <a:off x="2247901" y="6210300"/>
          <a:ext cx="1447799" cy="2857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276225</xdr:colOff>
      <xdr:row>30</xdr:row>
      <xdr:rowOff>1</xdr:rowOff>
    </xdr:from>
    <xdr:to>
      <xdr:col>6</xdr:col>
      <xdr:colOff>76200</xdr:colOff>
      <xdr:row>35</xdr:row>
      <xdr:rowOff>1</xdr:rowOff>
    </xdr:to>
    <xdr:graphicFrame macro="">
      <xdr:nvGraphicFramePr>
        <xdr:cNvPr id="63" name="Chart 11">
          <a:extLst>
            <a:ext uri="{FF2B5EF4-FFF2-40B4-BE49-F238E27FC236}">
              <a16:creationId xmlns:a16="http://schemas.microsoft.com/office/drawing/2014/main" id="{00000000-0008-0000-0400-00003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390526</xdr:colOff>
      <xdr:row>30</xdr:row>
      <xdr:rowOff>85725</xdr:rowOff>
    </xdr:from>
    <xdr:to>
      <xdr:col>6</xdr:col>
      <xdr:colOff>76200</xdr:colOff>
      <xdr:row>32</xdr:row>
      <xdr:rowOff>123825</xdr:rowOff>
    </xdr:to>
    <xdr:sp macro="" textlink="">
      <xdr:nvSpPr>
        <xdr:cNvPr id="64" name="Rectangle 63">
          <a:extLst>
            <a:ext uri="{FF2B5EF4-FFF2-40B4-BE49-F238E27FC236}">
              <a16:creationId xmlns:a16="http://schemas.microsoft.com/office/drawing/2014/main" id="{00000000-0008-0000-0400-000040000000}"/>
            </a:ext>
          </a:extLst>
        </xdr:cNvPr>
        <xdr:cNvSpPr/>
      </xdr:nvSpPr>
      <xdr:spPr>
        <a:xfrm>
          <a:off x="2219326" y="5800725"/>
          <a:ext cx="1514474"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409574</xdr:colOff>
      <xdr:row>23</xdr:row>
      <xdr:rowOff>28576</xdr:rowOff>
    </xdr:from>
    <xdr:to>
      <xdr:col>6</xdr:col>
      <xdr:colOff>66675</xdr:colOff>
      <xdr:row>24</xdr:row>
      <xdr:rowOff>104776</xdr:rowOff>
    </xdr:to>
    <xdr:sp macro="" textlink="">
      <xdr:nvSpPr>
        <xdr:cNvPr id="7" name="Rounded Rectangle 6">
          <a:extLst>
            <a:ext uri="{FF2B5EF4-FFF2-40B4-BE49-F238E27FC236}">
              <a16:creationId xmlns:a16="http://schemas.microsoft.com/office/drawing/2014/main" id="{00000000-0008-0000-0400-000007000000}"/>
            </a:ext>
          </a:extLst>
        </xdr:cNvPr>
        <xdr:cNvSpPr/>
      </xdr:nvSpPr>
      <xdr:spPr>
        <a:xfrm>
          <a:off x="2238374" y="4410076"/>
          <a:ext cx="1485901" cy="26670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409575</xdr:colOff>
      <xdr:row>32</xdr:row>
      <xdr:rowOff>133351</xdr:rowOff>
    </xdr:from>
    <xdr:to>
      <xdr:col>6</xdr:col>
      <xdr:colOff>76200</xdr:colOff>
      <xdr:row>34</xdr:row>
      <xdr:rowOff>19051</xdr:rowOff>
    </xdr:to>
    <xdr:sp macro="" textlink="">
      <xdr:nvSpPr>
        <xdr:cNvPr id="67" name="Rounded Rectangle 66">
          <a:extLst>
            <a:ext uri="{FF2B5EF4-FFF2-40B4-BE49-F238E27FC236}">
              <a16:creationId xmlns:a16="http://schemas.microsoft.com/office/drawing/2014/main" id="{00000000-0008-0000-0400-000043000000}"/>
            </a:ext>
          </a:extLst>
        </xdr:cNvPr>
        <xdr:cNvSpPr/>
      </xdr:nvSpPr>
      <xdr:spPr>
        <a:xfrm>
          <a:off x="2238375" y="6229351"/>
          <a:ext cx="1495425" cy="26670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323850</xdr:colOff>
      <xdr:row>24</xdr:row>
      <xdr:rowOff>66675</xdr:rowOff>
    </xdr:from>
    <xdr:to>
      <xdr:col>4</xdr:col>
      <xdr:colOff>419100</xdr:colOff>
      <xdr:row>25</xdr:row>
      <xdr:rowOff>180975</xdr:rowOff>
    </xdr:to>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2152650" y="4638675"/>
          <a:ext cx="704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780000"/>
              </a:solidFill>
              <a:latin typeface="Arial Special G1" panose="050B0604020202020204" pitchFamily="34" charset="2"/>
              <a:cs typeface="Consolas" panose="020B0609020204030204" pitchFamily="49" charset="0"/>
            </a:rPr>
            <a:t>Revenu:</a:t>
          </a:r>
        </a:p>
      </xdr:txBody>
    </xdr:sp>
    <xdr:clientData/>
  </xdr:twoCellAnchor>
  <xdr:twoCellAnchor>
    <xdr:from>
      <xdr:col>4</xdr:col>
      <xdr:colOff>304800</xdr:colOff>
      <xdr:row>24</xdr:row>
      <xdr:rowOff>76200</xdr:rowOff>
    </xdr:from>
    <xdr:to>
      <xdr:col>6</xdr:col>
      <xdr:colOff>95250</xdr:colOff>
      <xdr:row>26</xdr:row>
      <xdr:rowOff>0</xdr:rowOff>
    </xdr:to>
    <xdr:sp macro="" textlink="Sheet2!I5">
      <xdr:nvSpPr>
        <xdr:cNvPr id="70" name="TextBox 69">
          <a:extLst>
            <a:ext uri="{FF2B5EF4-FFF2-40B4-BE49-F238E27FC236}">
              <a16:creationId xmlns:a16="http://schemas.microsoft.com/office/drawing/2014/main" id="{00000000-0008-0000-0400-000046000000}"/>
            </a:ext>
          </a:extLst>
        </xdr:cNvPr>
        <xdr:cNvSpPr txBox="1"/>
      </xdr:nvSpPr>
      <xdr:spPr>
        <a:xfrm>
          <a:off x="2743200" y="46482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70B00C-852B-4152-AEBF-ECC300FFB736}"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$1,20,81,270</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295275</xdr:colOff>
      <xdr:row>25</xdr:row>
      <xdr:rowOff>104775</xdr:rowOff>
    </xdr:from>
    <xdr:to>
      <xdr:col>4</xdr:col>
      <xdr:colOff>476250</xdr:colOff>
      <xdr:row>27</xdr:row>
      <xdr:rowOff>28575</xdr:rowOff>
    </xdr:to>
    <xdr:sp macro="" textlink="">
      <xdr:nvSpPr>
        <xdr:cNvPr id="71" name="TextBox 70">
          <a:extLst>
            <a:ext uri="{FF2B5EF4-FFF2-40B4-BE49-F238E27FC236}">
              <a16:creationId xmlns:a16="http://schemas.microsoft.com/office/drawing/2014/main" id="{00000000-0008-0000-0400-000047000000}"/>
            </a:ext>
          </a:extLst>
        </xdr:cNvPr>
        <xdr:cNvSpPr txBox="1"/>
      </xdr:nvSpPr>
      <xdr:spPr>
        <a:xfrm>
          <a:off x="2124075" y="486727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780000"/>
              </a:solidFill>
              <a:latin typeface="Arial Special G1" panose="050B0604020202020204" pitchFamily="34" charset="2"/>
              <a:ea typeface="+mn-ea"/>
              <a:cs typeface="Consolas" panose="020B0609020204030204" pitchFamily="49" charset="0"/>
            </a:rPr>
            <a:t>%Revenu:</a:t>
          </a:r>
        </a:p>
      </xdr:txBody>
    </xdr:sp>
    <xdr:clientData/>
  </xdr:twoCellAnchor>
  <xdr:twoCellAnchor>
    <xdr:from>
      <xdr:col>4</xdr:col>
      <xdr:colOff>342900</xdr:colOff>
      <xdr:row>25</xdr:row>
      <xdr:rowOff>114300</xdr:rowOff>
    </xdr:from>
    <xdr:to>
      <xdr:col>5</xdr:col>
      <xdr:colOff>552450</xdr:colOff>
      <xdr:row>27</xdr:row>
      <xdr:rowOff>38100</xdr:rowOff>
    </xdr:to>
    <xdr:sp macro="" textlink="Sheet2!I9">
      <xdr:nvSpPr>
        <xdr:cNvPr id="72" name="TextBox 71">
          <a:extLst>
            <a:ext uri="{FF2B5EF4-FFF2-40B4-BE49-F238E27FC236}">
              <a16:creationId xmlns:a16="http://schemas.microsoft.com/office/drawing/2014/main" id="{00000000-0008-0000-0400-000048000000}"/>
            </a:ext>
          </a:extLst>
        </xdr:cNvPr>
        <xdr:cNvSpPr txBox="1"/>
      </xdr:nvSpPr>
      <xdr:spPr>
        <a:xfrm>
          <a:off x="2781300" y="4876800"/>
          <a:ext cx="819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644593-9794-4619-AAAC-B127152E8AC0}" type="TxLink">
            <a:rPr lang="en-US" sz="1200" b="1" i="0" u="none" strike="noStrike">
              <a:solidFill>
                <a:srgbClr val="780000"/>
              </a:solidFill>
              <a:latin typeface="Calibri"/>
              <a:ea typeface="+mn-ea"/>
              <a:cs typeface="Consolas" panose="020B0609020204030204" pitchFamily="49" charset="0"/>
            </a:rPr>
            <a:pPr marL="0" indent="0" algn="ctr"/>
            <a:t>71.32%</a:t>
          </a:fld>
          <a:endParaRPr lang="en-US" sz="1200" b="1" i="0" u="none" strike="noStrike">
            <a:solidFill>
              <a:srgbClr val="780000"/>
            </a:solidFill>
            <a:latin typeface="Calibri"/>
            <a:ea typeface="+mn-ea"/>
            <a:cs typeface="Consolas" panose="020B0609020204030204" pitchFamily="49" charset="0"/>
          </a:endParaRPr>
        </a:p>
      </xdr:txBody>
    </xdr:sp>
    <xdr:clientData/>
  </xdr:twoCellAnchor>
  <xdr:twoCellAnchor>
    <xdr:from>
      <xdr:col>3</xdr:col>
      <xdr:colOff>390525</xdr:colOff>
      <xdr:row>30</xdr:row>
      <xdr:rowOff>47625</xdr:rowOff>
    </xdr:from>
    <xdr:to>
      <xdr:col>4</xdr:col>
      <xdr:colOff>485775</xdr:colOff>
      <xdr:row>31</xdr:row>
      <xdr:rowOff>161925</xdr:rowOff>
    </xdr:to>
    <xdr:sp macro="" textlink="">
      <xdr:nvSpPr>
        <xdr:cNvPr id="73" name="TextBox 72">
          <a:extLst>
            <a:ext uri="{FF2B5EF4-FFF2-40B4-BE49-F238E27FC236}">
              <a16:creationId xmlns:a16="http://schemas.microsoft.com/office/drawing/2014/main" id="{00000000-0008-0000-0400-000049000000}"/>
            </a:ext>
          </a:extLst>
        </xdr:cNvPr>
        <xdr:cNvSpPr txBox="1"/>
      </xdr:nvSpPr>
      <xdr:spPr>
        <a:xfrm>
          <a:off x="2219325" y="5762625"/>
          <a:ext cx="704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002B49"/>
              </a:solidFill>
              <a:latin typeface="Arial Special G1" panose="050B0604020202020204" pitchFamily="34" charset="2"/>
              <a:cs typeface="Consolas" panose="020B0609020204030204" pitchFamily="49" charset="0"/>
            </a:rPr>
            <a:t>Revenu:</a:t>
          </a:r>
        </a:p>
      </xdr:txBody>
    </xdr:sp>
    <xdr:clientData/>
  </xdr:twoCellAnchor>
  <xdr:twoCellAnchor>
    <xdr:from>
      <xdr:col>4</xdr:col>
      <xdr:colOff>190500</xdr:colOff>
      <xdr:row>30</xdr:row>
      <xdr:rowOff>57150</xdr:rowOff>
    </xdr:from>
    <xdr:to>
      <xdr:col>6</xdr:col>
      <xdr:colOff>161925</xdr:colOff>
      <xdr:row>31</xdr:row>
      <xdr:rowOff>171450</xdr:rowOff>
    </xdr:to>
    <xdr:sp macro="" textlink="Sheet2!I4">
      <xdr:nvSpPr>
        <xdr:cNvPr id="74" name="TextBox 73">
          <a:extLst>
            <a:ext uri="{FF2B5EF4-FFF2-40B4-BE49-F238E27FC236}">
              <a16:creationId xmlns:a16="http://schemas.microsoft.com/office/drawing/2014/main" id="{00000000-0008-0000-0400-00004A000000}"/>
            </a:ext>
          </a:extLst>
        </xdr:cNvPr>
        <xdr:cNvSpPr txBox="1"/>
      </xdr:nvSpPr>
      <xdr:spPr>
        <a:xfrm>
          <a:off x="2628900" y="5772150"/>
          <a:ext cx="1190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147929-8154-489B-BC48-D8B119F463DA}"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$48,59,125</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361950</xdr:colOff>
      <xdr:row>31</xdr:row>
      <xdr:rowOff>85725</xdr:rowOff>
    </xdr:from>
    <xdr:to>
      <xdr:col>4</xdr:col>
      <xdr:colOff>542925</xdr:colOff>
      <xdr:row>33</xdr:row>
      <xdr:rowOff>9525</xdr:rowOff>
    </xdr:to>
    <xdr:sp macro="" textlink="">
      <xdr:nvSpPr>
        <xdr:cNvPr id="75" name="TextBox 74">
          <a:extLst>
            <a:ext uri="{FF2B5EF4-FFF2-40B4-BE49-F238E27FC236}">
              <a16:creationId xmlns:a16="http://schemas.microsoft.com/office/drawing/2014/main" id="{00000000-0008-0000-0400-00004B000000}"/>
            </a:ext>
          </a:extLst>
        </xdr:cNvPr>
        <xdr:cNvSpPr txBox="1"/>
      </xdr:nvSpPr>
      <xdr:spPr>
        <a:xfrm>
          <a:off x="2190750" y="59912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%Revenu:</a:t>
          </a:r>
        </a:p>
      </xdr:txBody>
    </xdr:sp>
    <xdr:clientData/>
  </xdr:twoCellAnchor>
  <xdr:twoCellAnchor>
    <xdr:from>
      <xdr:col>4</xdr:col>
      <xdr:colOff>409575</xdr:colOff>
      <xdr:row>31</xdr:row>
      <xdr:rowOff>95250</xdr:rowOff>
    </xdr:from>
    <xdr:to>
      <xdr:col>6</xdr:col>
      <xdr:colOff>9525</xdr:colOff>
      <xdr:row>33</xdr:row>
      <xdr:rowOff>19050</xdr:rowOff>
    </xdr:to>
    <xdr:sp macro="" textlink="Sheet2!I8">
      <xdr:nvSpPr>
        <xdr:cNvPr id="76" name="TextBox 75">
          <a:extLst>
            <a:ext uri="{FF2B5EF4-FFF2-40B4-BE49-F238E27FC236}">
              <a16:creationId xmlns:a16="http://schemas.microsoft.com/office/drawing/2014/main" id="{00000000-0008-0000-0400-00004C000000}"/>
            </a:ext>
          </a:extLst>
        </xdr:cNvPr>
        <xdr:cNvSpPr txBox="1"/>
      </xdr:nvSpPr>
      <xdr:spPr>
        <a:xfrm>
          <a:off x="2847975" y="6000750"/>
          <a:ext cx="819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19AE38-BE89-48A0-9DB8-5891E9D8FEAC}" type="TxLink">
            <a:rPr lang="en-US" sz="1200" b="1" i="0" u="none" strike="noStrike">
              <a:solidFill>
                <a:srgbClr val="002B49"/>
              </a:solidFill>
              <a:latin typeface="Calibri"/>
              <a:ea typeface="+mn-ea"/>
              <a:cs typeface="Consolas" panose="020B0609020204030204" pitchFamily="49" charset="0"/>
            </a:rPr>
            <a:pPr marL="0" indent="0" algn="ctr"/>
            <a:t>28.68%</a:t>
          </a:fld>
          <a:endParaRPr lang="en-US" sz="1200" b="1" i="0" u="none" strike="noStrike">
            <a:solidFill>
              <a:srgbClr val="002B49"/>
            </a:solidFill>
            <a:latin typeface="Calibri"/>
            <a:ea typeface="+mn-ea"/>
            <a:cs typeface="Consolas" panose="020B0609020204030204" pitchFamily="49" charset="0"/>
          </a:endParaRPr>
        </a:p>
      </xdr:txBody>
    </xdr:sp>
    <xdr:clientData/>
  </xdr:twoCellAnchor>
  <xdr:twoCellAnchor>
    <xdr:from>
      <xdr:col>6</xdr:col>
      <xdr:colOff>228599</xdr:colOff>
      <xdr:row>3</xdr:row>
      <xdr:rowOff>85726</xdr:rowOff>
    </xdr:from>
    <xdr:to>
      <xdr:col>11</xdr:col>
      <xdr:colOff>504824</xdr:colOff>
      <xdr:row>11</xdr:row>
      <xdr:rowOff>66675</xdr:rowOff>
    </xdr:to>
    <xdr:sp macro="" textlink="">
      <xdr:nvSpPr>
        <xdr:cNvPr id="77" name="Rounded Rectangle 76">
          <a:extLst>
            <a:ext uri="{FF2B5EF4-FFF2-40B4-BE49-F238E27FC236}">
              <a16:creationId xmlns:a16="http://schemas.microsoft.com/office/drawing/2014/main" id="{00000000-0008-0000-0400-00004D000000}"/>
            </a:ext>
          </a:extLst>
        </xdr:cNvPr>
        <xdr:cNvSpPr/>
      </xdr:nvSpPr>
      <xdr:spPr>
        <a:xfrm>
          <a:off x="3886199" y="657226"/>
          <a:ext cx="3324225" cy="1504949"/>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161925</xdr:colOff>
      <xdr:row>2</xdr:row>
      <xdr:rowOff>85725</xdr:rowOff>
    </xdr:from>
    <xdr:to>
      <xdr:col>12</xdr:col>
      <xdr:colOff>9525</xdr:colOff>
      <xdr:row>11</xdr:row>
      <xdr:rowOff>85725</xdr:rowOff>
    </xdr:to>
    <xdr:graphicFrame macro="">
      <xdr:nvGraphicFramePr>
        <xdr:cNvPr id="80" name="Chart 79">
          <a:extLst>
            <a:ext uri="{FF2B5EF4-FFF2-40B4-BE49-F238E27FC236}">
              <a16:creationId xmlns:a16="http://schemas.microsoft.com/office/drawing/2014/main" id="{00000000-0008-0000-04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419100</xdr:colOff>
      <xdr:row>3</xdr:row>
      <xdr:rowOff>76200</xdr:rowOff>
    </xdr:from>
    <xdr:to>
      <xdr:col>12</xdr:col>
      <xdr:colOff>104775</xdr:colOff>
      <xdr:row>5</xdr:row>
      <xdr:rowOff>0</xdr:rowOff>
    </xdr:to>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5905500" y="64770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Monthly trends</a:t>
          </a:r>
        </a:p>
      </xdr:txBody>
    </xdr:sp>
    <xdr:clientData/>
  </xdr:twoCellAnchor>
  <xdr:twoCellAnchor>
    <xdr:from>
      <xdr:col>6</xdr:col>
      <xdr:colOff>376238</xdr:colOff>
      <xdr:row>3</xdr:row>
      <xdr:rowOff>76200</xdr:rowOff>
    </xdr:from>
    <xdr:to>
      <xdr:col>7</xdr:col>
      <xdr:colOff>557213</xdr:colOff>
      <xdr:row>5</xdr:row>
      <xdr:rowOff>0</xdr:rowOff>
    </xdr:to>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4033838" y="6477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clientData/>
  </xdr:twoCellAnchor>
  <xdr:twoCellAnchor>
    <xdr:from>
      <xdr:col>6</xdr:col>
      <xdr:colOff>219075</xdr:colOff>
      <xdr:row>11</xdr:row>
      <xdr:rowOff>171449</xdr:rowOff>
    </xdr:from>
    <xdr:to>
      <xdr:col>11</xdr:col>
      <xdr:colOff>495300</xdr:colOff>
      <xdr:row>19</xdr:row>
      <xdr:rowOff>104775</xdr:rowOff>
    </xdr:to>
    <xdr:grpSp>
      <xdr:nvGrpSpPr>
        <xdr:cNvPr id="125" name="Group 124">
          <a:extLst>
            <a:ext uri="{FF2B5EF4-FFF2-40B4-BE49-F238E27FC236}">
              <a16:creationId xmlns:a16="http://schemas.microsoft.com/office/drawing/2014/main" id="{00000000-0008-0000-0400-00007D000000}"/>
            </a:ext>
          </a:extLst>
        </xdr:cNvPr>
        <xdr:cNvGrpSpPr/>
      </xdr:nvGrpSpPr>
      <xdr:grpSpPr>
        <a:xfrm>
          <a:off x="3954734" y="2215839"/>
          <a:ext cx="3389273" cy="1420156"/>
          <a:chOff x="2171700" y="3914774"/>
          <a:chExt cx="1600200" cy="1285876"/>
        </a:xfrm>
      </xdr:grpSpPr>
      <xdr:sp macro="" textlink="">
        <xdr:nvSpPr>
          <xdr:cNvPr id="126" name="Rounded Rectangle 125">
            <a:extLst>
              <a:ext uri="{FF2B5EF4-FFF2-40B4-BE49-F238E27FC236}">
                <a16:creationId xmlns:a16="http://schemas.microsoft.com/office/drawing/2014/main" id="{00000000-0008-0000-0400-00007E000000}"/>
              </a:ext>
            </a:extLst>
          </xdr:cNvPr>
          <xdr:cNvSpPr/>
        </xdr:nvSpPr>
        <xdr:spPr>
          <a:xfrm>
            <a:off x="2171700" y="3914774"/>
            <a:ext cx="1600200" cy="1247776"/>
          </a:xfrm>
          <a:prstGeom prst="roundRect">
            <a:avLst>
              <a:gd name="adj" fmla="val 4763"/>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7" name="Rounded Rectangle 126">
            <a:extLst>
              <a:ext uri="{FF2B5EF4-FFF2-40B4-BE49-F238E27FC236}">
                <a16:creationId xmlns:a16="http://schemas.microsoft.com/office/drawing/2014/main" id="{00000000-0008-0000-0400-00007F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495300</xdr:colOff>
      <xdr:row>12</xdr:row>
      <xdr:rowOff>147637</xdr:rowOff>
    </xdr:from>
    <xdr:to>
      <xdr:col>11</xdr:col>
      <xdr:colOff>504825</xdr:colOff>
      <xdr:row>18</xdr:row>
      <xdr:rowOff>128587</xdr:rowOff>
    </xdr:to>
    <xdr:graphicFrame macro="">
      <xdr:nvGraphicFramePr>
        <xdr:cNvPr id="129" name="Chart 128">
          <a:extLst>
            <a:ext uri="{FF2B5EF4-FFF2-40B4-BE49-F238E27FC236}">
              <a16:creationId xmlns:a16="http://schemas.microsoft.com/office/drawing/2014/main" id="{00000000-0008-0000-0400-00008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142875</xdr:colOff>
      <xdr:row>12</xdr:row>
      <xdr:rowOff>147637</xdr:rowOff>
    </xdr:from>
    <xdr:to>
      <xdr:col>9</xdr:col>
      <xdr:colOff>152400</xdr:colOff>
      <xdr:row>18</xdr:row>
      <xdr:rowOff>128587</xdr:rowOff>
    </xdr:to>
    <xdr:graphicFrame macro="">
      <xdr:nvGraphicFramePr>
        <xdr:cNvPr id="130" name="Chart 129">
          <a:extLst>
            <a:ext uri="{FF2B5EF4-FFF2-40B4-BE49-F238E27FC236}">
              <a16:creationId xmlns:a16="http://schemas.microsoft.com/office/drawing/2014/main" id="{00000000-0008-0000-04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600075</xdr:colOff>
      <xdr:row>14</xdr:row>
      <xdr:rowOff>180975</xdr:rowOff>
    </xdr:from>
    <xdr:to>
      <xdr:col>8</xdr:col>
      <xdr:colOff>390525</xdr:colOff>
      <xdr:row>16</xdr:row>
      <xdr:rowOff>104775</xdr:rowOff>
    </xdr:to>
    <xdr:sp macro="" textlink="Sheet1!F4">
      <xdr:nvSpPr>
        <xdr:cNvPr id="131" name="TextBox 130">
          <a:extLst>
            <a:ext uri="{FF2B5EF4-FFF2-40B4-BE49-F238E27FC236}">
              <a16:creationId xmlns:a16="http://schemas.microsoft.com/office/drawing/2014/main" id="{00000000-0008-0000-0400-000083000000}"/>
            </a:ext>
          </a:extLst>
        </xdr:cNvPr>
        <xdr:cNvSpPr txBox="1"/>
      </xdr:nvSpPr>
      <xdr:spPr>
        <a:xfrm>
          <a:off x="4257675" y="2847975"/>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8E3A62-70B0-4B7A-A803-3550D5AF4300}" type="TxLink">
            <a:rPr lang="en-US" sz="1600" b="1" i="0" u="none" strike="noStrike">
              <a:solidFill>
                <a:srgbClr val="C1121F"/>
              </a:solidFill>
              <a:latin typeface="Calibri"/>
              <a:ea typeface="+mn-ea"/>
              <a:cs typeface="Consolas" panose="020B0609020204030204" pitchFamily="49" charset="0"/>
            </a:rPr>
            <a:pPr marL="0" indent="0" algn="ctr"/>
            <a:t>39%</a:t>
          </a:fld>
          <a:endParaRPr lang="en-US" sz="1600" b="1" i="0" u="none" strike="noStrike">
            <a:solidFill>
              <a:srgbClr val="C1121F"/>
            </a:solidFill>
            <a:latin typeface="Calibri"/>
            <a:ea typeface="+mn-ea"/>
            <a:cs typeface="Consolas" panose="020B0609020204030204" pitchFamily="49" charset="0"/>
          </a:endParaRPr>
        </a:p>
      </xdr:txBody>
    </xdr:sp>
    <xdr:clientData/>
  </xdr:twoCellAnchor>
  <xdr:twoCellAnchor>
    <xdr:from>
      <xdr:col>9</xdr:col>
      <xdr:colOff>314325</xdr:colOff>
      <xdr:row>14</xdr:row>
      <xdr:rowOff>161925</xdr:rowOff>
    </xdr:from>
    <xdr:to>
      <xdr:col>11</xdr:col>
      <xdr:colOff>104775</xdr:colOff>
      <xdr:row>16</xdr:row>
      <xdr:rowOff>85725</xdr:rowOff>
    </xdr:to>
    <xdr:sp macro="" textlink="Sheet1!F7">
      <xdr:nvSpPr>
        <xdr:cNvPr id="132" name="TextBox 131">
          <a:extLst>
            <a:ext uri="{FF2B5EF4-FFF2-40B4-BE49-F238E27FC236}">
              <a16:creationId xmlns:a16="http://schemas.microsoft.com/office/drawing/2014/main" id="{00000000-0008-0000-0400-000084000000}"/>
            </a:ext>
          </a:extLst>
        </xdr:cNvPr>
        <xdr:cNvSpPr txBox="1"/>
      </xdr:nvSpPr>
      <xdr:spPr>
        <a:xfrm>
          <a:off x="5800725" y="2828925"/>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BF3592-3FF0-4867-9AE3-3BB77B44798E}" type="TxLink">
            <a:rPr lang="en-US" sz="1600" b="1" i="0" u="none" strike="noStrike">
              <a:solidFill>
                <a:srgbClr val="002B49"/>
              </a:solidFill>
              <a:latin typeface="Calibri"/>
              <a:ea typeface="+mn-ea"/>
              <a:cs typeface="Consolas" panose="020B0609020204030204" pitchFamily="49" charset="0"/>
            </a:rPr>
            <a:pPr marL="0" indent="0" algn="ctr"/>
            <a:t>61%</a:t>
          </a:fld>
          <a:endParaRPr lang="en-US" sz="1600" b="1" i="0" u="none" strike="noStrike">
            <a:solidFill>
              <a:srgbClr val="002B49"/>
            </a:solidFill>
            <a:latin typeface="Calibri"/>
            <a:ea typeface="+mn-ea"/>
            <a:cs typeface="Consolas" panose="020B0609020204030204" pitchFamily="49" charset="0"/>
          </a:endParaRPr>
        </a:p>
      </xdr:txBody>
    </xdr:sp>
    <xdr:clientData/>
  </xdr:twoCellAnchor>
  <xdr:twoCellAnchor>
    <xdr:from>
      <xdr:col>6</xdr:col>
      <xdr:colOff>523875</xdr:colOff>
      <xdr:row>12</xdr:row>
      <xdr:rowOff>0</xdr:rowOff>
    </xdr:from>
    <xdr:to>
      <xdr:col>8</xdr:col>
      <xdr:colOff>95250</xdr:colOff>
      <xdr:row>13</xdr:row>
      <xdr:rowOff>114300</xdr:rowOff>
    </xdr:to>
    <xdr:sp macro="" textlink="">
      <xdr:nvSpPr>
        <xdr:cNvPr id="133" name="TextBox 132">
          <a:extLst>
            <a:ext uri="{FF2B5EF4-FFF2-40B4-BE49-F238E27FC236}">
              <a16:creationId xmlns:a16="http://schemas.microsoft.com/office/drawing/2014/main" id="{00000000-0008-0000-0400-000085000000}"/>
            </a:ext>
          </a:extLst>
        </xdr:cNvPr>
        <xdr:cNvSpPr txBox="1"/>
      </xdr:nvSpPr>
      <xdr:spPr>
        <a:xfrm>
          <a:off x="4181475" y="22860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a:t>
          </a:r>
        </a:p>
      </xdr:txBody>
    </xdr:sp>
    <xdr:clientData/>
  </xdr:twoCellAnchor>
  <xdr:twoCellAnchor>
    <xdr:from>
      <xdr:col>7</xdr:col>
      <xdr:colOff>523875</xdr:colOff>
      <xdr:row>12</xdr:row>
      <xdr:rowOff>0</xdr:rowOff>
    </xdr:from>
    <xdr:to>
      <xdr:col>8</xdr:col>
      <xdr:colOff>419100</xdr:colOff>
      <xdr:row>13</xdr:row>
      <xdr:rowOff>114300</xdr:rowOff>
    </xdr:to>
    <xdr:sp macro="" textlink="">
      <xdr:nvSpPr>
        <xdr:cNvPr id="134" name="TextBox 133">
          <a:extLst>
            <a:ext uri="{FF2B5EF4-FFF2-40B4-BE49-F238E27FC236}">
              <a16:creationId xmlns:a16="http://schemas.microsoft.com/office/drawing/2014/main" id="{00000000-0008-0000-0400-000086000000}"/>
            </a:ext>
          </a:extLst>
        </xdr:cNvPr>
        <xdr:cNvSpPr txBox="1"/>
      </xdr:nvSpPr>
      <xdr:spPr>
        <a:xfrm>
          <a:off x="4791075" y="2286000"/>
          <a:ext cx="5048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2019</a:t>
          </a:r>
        </a:p>
      </xdr:txBody>
    </xdr:sp>
    <xdr:clientData/>
  </xdr:twoCellAnchor>
  <xdr:twoCellAnchor>
    <xdr:from>
      <xdr:col>9</xdr:col>
      <xdr:colOff>228600</xdr:colOff>
      <xdr:row>11</xdr:row>
      <xdr:rowOff>180975</xdr:rowOff>
    </xdr:from>
    <xdr:to>
      <xdr:col>10</xdr:col>
      <xdr:colOff>409575</xdr:colOff>
      <xdr:row>13</xdr:row>
      <xdr:rowOff>104775</xdr:rowOff>
    </xdr:to>
    <xdr:sp macro="" textlink="">
      <xdr:nvSpPr>
        <xdr:cNvPr id="135" name="TextBox 134">
          <a:extLst>
            <a:ext uri="{FF2B5EF4-FFF2-40B4-BE49-F238E27FC236}">
              <a16:creationId xmlns:a16="http://schemas.microsoft.com/office/drawing/2014/main" id="{00000000-0008-0000-0400-000087000000}"/>
            </a:ext>
          </a:extLst>
        </xdr:cNvPr>
        <xdr:cNvSpPr txBox="1"/>
      </xdr:nvSpPr>
      <xdr:spPr>
        <a:xfrm>
          <a:off x="5715000" y="227647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a:t>
          </a:r>
        </a:p>
      </xdr:txBody>
    </xdr:sp>
    <xdr:clientData/>
  </xdr:twoCellAnchor>
  <xdr:twoCellAnchor>
    <xdr:from>
      <xdr:col>10</xdr:col>
      <xdr:colOff>228600</xdr:colOff>
      <xdr:row>11</xdr:row>
      <xdr:rowOff>180975</xdr:rowOff>
    </xdr:from>
    <xdr:to>
      <xdr:col>11</xdr:col>
      <xdr:colOff>123825</xdr:colOff>
      <xdr:row>13</xdr:row>
      <xdr:rowOff>104775</xdr:rowOff>
    </xdr:to>
    <xdr:sp macro="" textlink="">
      <xdr:nvSpPr>
        <xdr:cNvPr id="136" name="TextBox 135">
          <a:extLst>
            <a:ext uri="{FF2B5EF4-FFF2-40B4-BE49-F238E27FC236}">
              <a16:creationId xmlns:a16="http://schemas.microsoft.com/office/drawing/2014/main" id="{00000000-0008-0000-0400-000088000000}"/>
            </a:ext>
          </a:extLst>
        </xdr:cNvPr>
        <xdr:cNvSpPr txBox="1"/>
      </xdr:nvSpPr>
      <xdr:spPr>
        <a:xfrm>
          <a:off x="6324600" y="2276475"/>
          <a:ext cx="5048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2020</a:t>
          </a:r>
        </a:p>
      </xdr:txBody>
    </xdr:sp>
    <xdr:clientData/>
  </xdr:twoCellAnchor>
  <xdr:twoCellAnchor>
    <xdr:from>
      <xdr:col>9</xdr:col>
      <xdr:colOff>123825</xdr:colOff>
      <xdr:row>17</xdr:row>
      <xdr:rowOff>161925</xdr:rowOff>
    </xdr:from>
    <xdr:to>
      <xdr:col>11</xdr:col>
      <xdr:colOff>276225</xdr:colOff>
      <xdr:row>19</xdr:row>
      <xdr:rowOff>85725</xdr:rowOff>
    </xdr:to>
    <xdr:sp macro="" textlink="Sheet1!B5">
      <xdr:nvSpPr>
        <xdr:cNvPr id="137" name="TextBox 136">
          <a:extLst>
            <a:ext uri="{FF2B5EF4-FFF2-40B4-BE49-F238E27FC236}">
              <a16:creationId xmlns:a16="http://schemas.microsoft.com/office/drawing/2014/main" id="{00000000-0008-0000-0400-000089000000}"/>
            </a:ext>
          </a:extLst>
        </xdr:cNvPr>
        <xdr:cNvSpPr txBox="1"/>
      </xdr:nvSpPr>
      <xdr:spPr>
        <a:xfrm>
          <a:off x="5610225" y="3400425"/>
          <a:ext cx="1371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F18A47-F014-4411-9A02-287A286ADCC5}"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$1,69,40,395</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6</xdr:col>
      <xdr:colOff>400050</xdr:colOff>
      <xdr:row>17</xdr:row>
      <xdr:rowOff>161925</xdr:rowOff>
    </xdr:from>
    <xdr:to>
      <xdr:col>8</xdr:col>
      <xdr:colOff>485775</xdr:colOff>
      <xdr:row>19</xdr:row>
      <xdr:rowOff>85725</xdr:rowOff>
    </xdr:to>
    <xdr:sp macro="" textlink="Sheet1!B4">
      <xdr:nvSpPr>
        <xdr:cNvPr id="139" name="TextBox 138">
          <a:extLst>
            <a:ext uri="{FF2B5EF4-FFF2-40B4-BE49-F238E27FC236}">
              <a16:creationId xmlns:a16="http://schemas.microsoft.com/office/drawing/2014/main" id="{00000000-0008-0000-0400-00008B000000}"/>
            </a:ext>
          </a:extLst>
        </xdr:cNvPr>
        <xdr:cNvSpPr txBox="1"/>
      </xdr:nvSpPr>
      <xdr:spPr>
        <a:xfrm>
          <a:off x="4057650" y="3400425"/>
          <a:ext cx="1304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D2A99F1-6EA4-4607-A6AF-54B05F94C8D9}"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$1,08,73,588</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12</xdr:col>
      <xdr:colOff>57149</xdr:colOff>
      <xdr:row>3</xdr:row>
      <xdr:rowOff>82124</xdr:rowOff>
    </xdr:from>
    <xdr:to>
      <xdr:col>15</xdr:col>
      <xdr:colOff>66674</xdr:colOff>
      <xdr:row>11</xdr:row>
      <xdr:rowOff>38100</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7528466" y="639685"/>
          <a:ext cx="1877354" cy="1442805"/>
          <a:chOff x="7372349" y="653624"/>
          <a:chExt cx="1838325" cy="1479976"/>
        </a:xfrm>
      </xdr:grpSpPr>
      <xdr:sp macro="" textlink="">
        <xdr:nvSpPr>
          <xdr:cNvPr id="90" name="Rounded Rectangle 89">
            <a:extLst>
              <a:ext uri="{FF2B5EF4-FFF2-40B4-BE49-F238E27FC236}">
                <a16:creationId xmlns:a16="http://schemas.microsoft.com/office/drawing/2014/main" id="{00000000-0008-0000-0400-00005A000000}"/>
              </a:ext>
            </a:extLst>
          </xdr:cNvPr>
          <xdr:cNvSpPr/>
        </xdr:nvSpPr>
        <xdr:spPr>
          <a:xfrm>
            <a:off x="7372349"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TextBox 96">
            <a:extLst>
              <a:ext uri="{FF2B5EF4-FFF2-40B4-BE49-F238E27FC236}">
                <a16:creationId xmlns:a16="http://schemas.microsoft.com/office/drawing/2014/main" id="{00000000-0008-0000-0400-000061000000}"/>
              </a:ext>
            </a:extLst>
          </xdr:cNvPr>
          <xdr:cNvSpPr txBox="1"/>
        </xdr:nvSpPr>
        <xdr:spPr>
          <a:xfrm>
            <a:off x="7753350" y="7620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a:t>
            </a:r>
          </a:p>
        </xdr:txBody>
      </xdr:sp>
      <xdr:sp macro="" textlink="Sheet1!I4">
        <xdr:nvSpPr>
          <xdr:cNvPr id="100" name="TextBox 99">
            <a:extLst>
              <a:ext uri="{FF2B5EF4-FFF2-40B4-BE49-F238E27FC236}">
                <a16:creationId xmlns:a16="http://schemas.microsoft.com/office/drawing/2014/main" id="{00000000-0008-0000-0400-000064000000}"/>
              </a:ext>
            </a:extLst>
          </xdr:cNvPr>
          <xdr:cNvSpPr txBox="1"/>
        </xdr:nvSpPr>
        <xdr:spPr>
          <a:xfrm>
            <a:off x="7372350" y="895349"/>
            <a:ext cx="171450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E17D5-0C68-42E5-A031-CEF63D9F840C}"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$1,69,40,395</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sp macro="" textlink="Sheet1!J4">
        <xdr:nvSpPr>
          <xdr:cNvPr id="101" name="TextBox 100">
            <a:extLst>
              <a:ext uri="{FF2B5EF4-FFF2-40B4-BE49-F238E27FC236}">
                <a16:creationId xmlns:a16="http://schemas.microsoft.com/office/drawing/2014/main" id="{00000000-0008-0000-0400-000065000000}"/>
              </a:ext>
            </a:extLst>
          </xdr:cNvPr>
          <xdr:cNvSpPr txBox="1"/>
        </xdr:nvSpPr>
        <xdr:spPr>
          <a:xfrm>
            <a:off x="8020049" y="1457325"/>
            <a:ext cx="1190625"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5912DE-172A-4A0B-BA4E-BDE79E5F518D}" type="TxLink">
              <a:rPr lang="en-US" sz="1400" b="0" i="0" u="none" strike="noStrike">
                <a:solidFill>
                  <a:srgbClr val="000000"/>
                </a:solidFill>
                <a:latin typeface="Calibri"/>
                <a:ea typeface="+mn-ea"/>
                <a:cs typeface="Consolas" panose="020B0609020204030204" pitchFamily="49" charset="0"/>
              </a:rPr>
              <a:pPr marL="0" indent="0" algn="ctr"/>
              <a:t>$44,116</a:t>
            </a:fld>
            <a:endParaRPr lang="en-US" sz="3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sp macro="" textlink="">
        <xdr:nvSpPr>
          <xdr:cNvPr id="102" name="TextBox 101">
            <a:extLst>
              <a:ext uri="{FF2B5EF4-FFF2-40B4-BE49-F238E27FC236}">
                <a16:creationId xmlns:a16="http://schemas.microsoft.com/office/drawing/2014/main" id="{00000000-0008-0000-0400-000066000000}"/>
              </a:ext>
            </a:extLst>
          </xdr:cNvPr>
          <xdr:cNvSpPr txBox="1"/>
        </xdr:nvSpPr>
        <xdr:spPr>
          <a:xfrm>
            <a:off x="7419975" y="14573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65000"/>
                    <a:lumOff val="35000"/>
                  </a:schemeClr>
                </a:solidFill>
                <a:latin typeface="Consolas" panose="020B0609020204030204" pitchFamily="49" charset="0"/>
                <a:cs typeface="Consolas" panose="020B0609020204030204" pitchFamily="49" charset="0"/>
              </a:rPr>
              <a:t>Average</a:t>
            </a:r>
          </a:p>
        </xdr:txBody>
      </xdr:sp>
    </xdr:grpSp>
    <xdr:clientData/>
  </xdr:twoCellAnchor>
  <xdr:twoCellAnchor>
    <xdr:from>
      <xdr:col>15</xdr:col>
      <xdr:colOff>52387</xdr:colOff>
      <xdr:row>3</xdr:row>
      <xdr:rowOff>82124</xdr:rowOff>
    </xdr:from>
    <xdr:to>
      <xdr:col>17</xdr:col>
      <xdr:colOff>519113</xdr:colOff>
      <xdr:row>11</xdr:row>
      <xdr:rowOff>38100</xdr:rowOff>
    </xdr:to>
    <xdr:grpSp>
      <xdr:nvGrpSpPr>
        <xdr:cNvPr id="12" name="Group 11">
          <a:extLst>
            <a:ext uri="{FF2B5EF4-FFF2-40B4-BE49-F238E27FC236}">
              <a16:creationId xmlns:a16="http://schemas.microsoft.com/office/drawing/2014/main" id="{00000000-0008-0000-0400-00000C000000}"/>
            </a:ext>
          </a:extLst>
        </xdr:cNvPr>
        <xdr:cNvGrpSpPr/>
      </xdr:nvGrpSpPr>
      <xdr:grpSpPr>
        <a:xfrm>
          <a:off x="9391533" y="639685"/>
          <a:ext cx="1711946" cy="1442805"/>
          <a:chOff x="9196387" y="653624"/>
          <a:chExt cx="1685926" cy="1479976"/>
        </a:xfrm>
      </xdr:grpSpPr>
      <xdr:sp macro="" textlink="">
        <xdr:nvSpPr>
          <xdr:cNvPr id="93" name="Rounded Rectangle 92">
            <a:extLst>
              <a:ext uri="{FF2B5EF4-FFF2-40B4-BE49-F238E27FC236}">
                <a16:creationId xmlns:a16="http://schemas.microsoft.com/office/drawing/2014/main" id="{00000000-0008-0000-0400-00005D000000}"/>
              </a:ext>
            </a:extLst>
          </xdr:cNvPr>
          <xdr:cNvSpPr/>
        </xdr:nvSpPr>
        <xdr:spPr>
          <a:xfrm>
            <a:off x="9196387"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TextBox 97">
            <a:extLst>
              <a:ext uri="{FF2B5EF4-FFF2-40B4-BE49-F238E27FC236}">
                <a16:creationId xmlns:a16="http://schemas.microsoft.com/office/drawing/2014/main" id="{00000000-0008-0000-0400-000062000000}"/>
              </a:ext>
            </a:extLst>
          </xdr:cNvPr>
          <xdr:cNvSpPr txBox="1"/>
        </xdr:nvSpPr>
        <xdr:spPr>
          <a:xfrm>
            <a:off x="9305925" y="762000"/>
            <a:ext cx="1466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Transactions</a:t>
            </a:r>
          </a:p>
          <a:p>
            <a:pPr marL="0" indent="0" algn="ctr"/>
            <a:endParaRPr lang="en-US" sz="1100" b="1">
              <a:solidFill>
                <a:schemeClr val="tx1">
                  <a:lumMod val="65000"/>
                  <a:lumOff val="35000"/>
                </a:schemeClr>
              </a:solidFill>
              <a:latin typeface="Calibri" panose="020F0502020204030204" pitchFamily="34" charset="0"/>
              <a:ea typeface="+mn-ea"/>
              <a:cs typeface="Consolas" panose="020B0609020204030204" pitchFamily="49" charset="0"/>
            </a:endParaRPr>
          </a:p>
        </xdr:txBody>
      </xdr:sp>
      <xdr:sp macro="" textlink="Sheet1!K4">
        <xdr:nvSpPr>
          <xdr:cNvPr id="103" name="TextBox 102">
            <a:extLst>
              <a:ext uri="{FF2B5EF4-FFF2-40B4-BE49-F238E27FC236}">
                <a16:creationId xmlns:a16="http://schemas.microsoft.com/office/drawing/2014/main" id="{00000000-0008-0000-0400-000067000000}"/>
              </a:ext>
            </a:extLst>
          </xdr:cNvPr>
          <xdr:cNvSpPr txBox="1"/>
        </xdr:nvSpPr>
        <xdr:spPr>
          <a:xfrm>
            <a:off x="9229725" y="1114424"/>
            <a:ext cx="16097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BC4A6-80F3-4AB0-AE04-C94BE9DA135A}"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384</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18</xdr:col>
      <xdr:colOff>47625</xdr:colOff>
      <xdr:row>3</xdr:row>
      <xdr:rowOff>82124</xdr:rowOff>
    </xdr:from>
    <xdr:to>
      <xdr:col>20</xdr:col>
      <xdr:colOff>542925</xdr:colOff>
      <xdr:row>11</xdr:row>
      <xdr:rowOff>38100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254601" y="639685"/>
          <a:ext cx="1740519" cy="1442805"/>
          <a:chOff x="11020425" y="653624"/>
          <a:chExt cx="1714500" cy="1479976"/>
        </a:xfrm>
      </xdr:grpSpPr>
      <xdr:sp macro="" textlink="">
        <xdr:nvSpPr>
          <xdr:cNvPr id="96" name="Rounded Rectangle 95">
            <a:extLst>
              <a:ext uri="{FF2B5EF4-FFF2-40B4-BE49-F238E27FC236}">
                <a16:creationId xmlns:a16="http://schemas.microsoft.com/office/drawing/2014/main" id="{00000000-0008-0000-0400-000060000000}"/>
              </a:ext>
            </a:extLst>
          </xdr:cNvPr>
          <xdr:cNvSpPr/>
        </xdr:nvSpPr>
        <xdr:spPr>
          <a:xfrm>
            <a:off x="11029949"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TextBox 98">
            <a:extLst>
              <a:ext uri="{FF2B5EF4-FFF2-40B4-BE49-F238E27FC236}">
                <a16:creationId xmlns:a16="http://schemas.microsoft.com/office/drawing/2014/main" id="{00000000-0008-0000-0400-000063000000}"/>
              </a:ext>
            </a:extLst>
          </xdr:cNvPr>
          <xdr:cNvSpPr txBox="1"/>
        </xdr:nvSpPr>
        <xdr:spPr>
          <a:xfrm>
            <a:off x="11082337" y="762000"/>
            <a:ext cx="15811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 Countries</a:t>
            </a:r>
          </a:p>
        </xdr:txBody>
      </xdr:sp>
      <xdr:sp macro="" textlink="Sheet1!N3">
        <xdr:nvSpPr>
          <xdr:cNvPr id="107" name="TextBox 106">
            <a:extLst>
              <a:ext uri="{FF2B5EF4-FFF2-40B4-BE49-F238E27FC236}">
                <a16:creationId xmlns:a16="http://schemas.microsoft.com/office/drawing/2014/main" id="{00000000-0008-0000-0400-00006B000000}"/>
              </a:ext>
            </a:extLst>
          </xdr:cNvPr>
          <xdr:cNvSpPr txBox="1"/>
        </xdr:nvSpPr>
        <xdr:spPr>
          <a:xfrm>
            <a:off x="11020425" y="1095374"/>
            <a:ext cx="171450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45D71A-704C-4101-9D7C-AACEF769D181}"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4</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6</xdr:col>
      <xdr:colOff>219075</xdr:colOff>
      <xdr:row>28</xdr:row>
      <xdr:rowOff>1975</xdr:rowOff>
    </xdr:from>
    <xdr:to>
      <xdr:col>9</xdr:col>
      <xdr:colOff>9525</xdr:colOff>
      <xdr:row>35</xdr:row>
      <xdr:rowOff>45650</xdr:rowOff>
    </xdr:to>
    <xdr:grpSp>
      <xdr:nvGrpSpPr>
        <xdr:cNvPr id="114" name="Group 113">
          <a:extLst>
            <a:ext uri="{FF2B5EF4-FFF2-40B4-BE49-F238E27FC236}">
              <a16:creationId xmlns:a16="http://schemas.microsoft.com/office/drawing/2014/main" id="{00000000-0008-0000-0400-000072000000}"/>
            </a:ext>
          </a:extLst>
        </xdr:cNvPr>
        <xdr:cNvGrpSpPr/>
      </xdr:nvGrpSpPr>
      <xdr:grpSpPr>
        <a:xfrm>
          <a:off x="3954734" y="5205877"/>
          <a:ext cx="1658279" cy="1344651"/>
          <a:chOff x="2152650" y="5335975"/>
          <a:chExt cx="1619250" cy="1377175"/>
        </a:xfrm>
      </xdr:grpSpPr>
      <xdr:sp macro="" textlink="">
        <xdr:nvSpPr>
          <xdr:cNvPr id="115" name="Rounded Rectangle 114">
            <a:extLst>
              <a:ext uri="{FF2B5EF4-FFF2-40B4-BE49-F238E27FC236}">
                <a16:creationId xmlns:a16="http://schemas.microsoft.com/office/drawing/2014/main" id="{00000000-0008-0000-0400-000073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6" name="Rounded Rectangle 115">
            <a:extLst>
              <a:ext uri="{FF2B5EF4-FFF2-40B4-BE49-F238E27FC236}">
                <a16:creationId xmlns:a16="http://schemas.microsoft.com/office/drawing/2014/main" id="{00000000-0008-0000-0400-000074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219075</xdr:colOff>
      <xdr:row>20</xdr:row>
      <xdr:rowOff>95249</xdr:rowOff>
    </xdr:from>
    <xdr:to>
      <xdr:col>8</xdr:col>
      <xdr:colOff>590550</xdr:colOff>
      <xdr:row>27</xdr:row>
      <xdr:rowOff>47625</xdr:rowOff>
    </xdr:to>
    <xdr:grpSp>
      <xdr:nvGrpSpPr>
        <xdr:cNvPr id="117" name="Group 116">
          <a:extLst>
            <a:ext uri="{FF2B5EF4-FFF2-40B4-BE49-F238E27FC236}">
              <a16:creationId xmlns:a16="http://schemas.microsoft.com/office/drawing/2014/main" id="{00000000-0008-0000-0400-000075000000}"/>
            </a:ext>
          </a:extLst>
        </xdr:cNvPr>
        <xdr:cNvGrpSpPr/>
      </xdr:nvGrpSpPr>
      <xdr:grpSpPr>
        <a:xfrm>
          <a:off x="3954734" y="3812322"/>
          <a:ext cx="1616694" cy="1253352"/>
          <a:chOff x="2171700" y="3914774"/>
          <a:chExt cx="1600200" cy="1285876"/>
        </a:xfrm>
      </xdr:grpSpPr>
      <xdr:sp macro="" textlink="">
        <xdr:nvSpPr>
          <xdr:cNvPr id="118" name="Rounded Rectangle 117">
            <a:extLst>
              <a:ext uri="{FF2B5EF4-FFF2-40B4-BE49-F238E27FC236}">
                <a16:creationId xmlns:a16="http://schemas.microsoft.com/office/drawing/2014/main" id="{00000000-0008-0000-0400-000076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Rounded Rectangle 118">
            <a:extLst>
              <a:ext uri="{FF2B5EF4-FFF2-40B4-BE49-F238E27FC236}">
                <a16:creationId xmlns:a16="http://schemas.microsoft.com/office/drawing/2014/main" id="{00000000-0008-0000-0400-000077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142875</xdr:colOff>
      <xdr:row>28</xdr:row>
      <xdr:rowOff>1975</xdr:rowOff>
    </xdr:from>
    <xdr:to>
      <xdr:col>11</xdr:col>
      <xdr:colOff>542925</xdr:colOff>
      <xdr:row>35</xdr:row>
      <xdr:rowOff>45650</xdr:rowOff>
    </xdr:to>
    <xdr:grpSp>
      <xdr:nvGrpSpPr>
        <xdr:cNvPr id="120" name="Group 119">
          <a:extLst>
            <a:ext uri="{FF2B5EF4-FFF2-40B4-BE49-F238E27FC236}">
              <a16:creationId xmlns:a16="http://schemas.microsoft.com/office/drawing/2014/main" id="{00000000-0008-0000-0400-000078000000}"/>
            </a:ext>
          </a:extLst>
        </xdr:cNvPr>
        <xdr:cNvGrpSpPr/>
      </xdr:nvGrpSpPr>
      <xdr:grpSpPr>
        <a:xfrm>
          <a:off x="5746363" y="5205877"/>
          <a:ext cx="1645269" cy="1344651"/>
          <a:chOff x="2152650" y="5335975"/>
          <a:chExt cx="1619250" cy="1377175"/>
        </a:xfrm>
      </xdr:grpSpPr>
      <xdr:sp macro="" textlink="">
        <xdr:nvSpPr>
          <xdr:cNvPr id="121" name="Rounded Rectangle 120">
            <a:extLst>
              <a:ext uri="{FF2B5EF4-FFF2-40B4-BE49-F238E27FC236}">
                <a16:creationId xmlns:a16="http://schemas.microsoft.com/office/drawing/2014/main" id="{00000000-0008-0000-0400-000079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Rounded Rectangle 121">
            <a:extLst>
              <a:ext uri="{FF2B5EF4-FFF2-40B4-BE49-F238E27FC236}">
                <a16:creationId xmlns:a16="http://schemas.microsoft.com/office/drawing/2014/main" id="{00000000-0008-0000-0400-00007A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142875</xdr:colOff>
      <xdr:row>20</xdr:row>
      <xdr:rowOff>95249</xdr:rowOff>
    </xdr:from>
    <xdr:to>
      <xdr:col>11</xdr:col>
      <xdr:colOff>514350</xdr:colOff>
      <xdr:row>27</xdr:row>
      <xdr:rowOff>47625</xdr:rowOff>
    </xdr:to>
    <xdr:grpSp>
      <xdr:nvGrpSpPr>
        <xdr:cNvPr id="123" name="Group 122">
          <a:extLst>
            <a:ext uri="{FF2B5EF4-FFF2-40B4-BE49-F238E27FC236}">
              <a16:creationId xmlns:a16="http://schemas.microsoft.com/office/drawing/2014/main" id="{00000000-0008-0000-0400-00007B000000}"/>
            </a:ext>
          </a:extLst>
        </xdr:cNvPr>
        <xdr:cNvGrpSpPr/>
      </xdr:nvGrpSpPr>
      <xdr:grpSpPr>
        <a:xfrm>
          <a:off x="5746363" y="3812322"/>
          <a:ext cx="1616694" cy="1253352"/>
          <a:chOff x="2171700" y="3914774"/>
          <a:chExt cx="1600200" cy="1285876"/>
        </a:xfrm>
      </xdr:grpSpPr>
      <xdr:sp macro="" textlink="">
        <xdr:nvSpPr>
          <xdr:cNvPr id="124" name="Rounded Rectangle 123">
            <a:extLst>
              <a:ext uri="{FF2B5EF4-FFF2-40B4-BE49-F238E27FC236}">
                <a16:creationId xmlns:a16="http://schemas.microsoft.com/office/drawing/2014/main" id="{00000000-0008-0000-0400-00007C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Rounded Rectangle 127">
            <a:extLst>
              <a:ext uri="{FF2B5EF4-FFF2-40B4-BE49-F238E27FC236}">
                <a16:creationId xmlns:a16="http://schemas.microsoft.com/office/drawing/2014/main" id="{00000000-0008-0000-0400-000080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4</xdr:col>
      <xdr:colOff>104775</xdr:colOff>
      <xdr:row>20</xdr:row>
      <xdr:rowOff>159524</xdr:rowOff>
    </xdr:from>
    <xdr:to>
      <xdr:col>4</xdr:col>
      <xdr:colOff>345300</xdr:colOff>
      <xdr:row>22</xdr:row>
      <xdr:rowOff>19049</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543175" y="3969524"/>
          <a:ext cx="240525" cy="240525"/>
        </a:xfrm>
        <a:prstGeom prst="rect">
          <a:avLst/>
        </a:prstGeom>
      </xdr:spPr>
    </xdr:pic>
    <xdr:clientData/>
  </xdr:twoCellAnchor>
  <xdr:twoCellAnchor editAs="oneCell">
    <xdr:from>
      <xdr:col>4</xdr:col>
      <xdr:colOff>45225</xdr:colOff>
      <xdr:row>28</xdr:row>
      <xdr:rowOff>61874</xdr:rowOff>
    </xdr:from>
    <xdr:to>
      <xdr:col>4</xdr:col>
      <xdr:colOff>285750</xdr:colOff>
      <xdr:row>29</xdr:row>
      <xdr:rowOff>111899</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83625" y="5395874"/>
          <a:ext cx="240525" cy="240525"/>
        </a:xfrm>
        <a:prstGeom prst="rect">
          <a:avLst/>
        </a:prstGeom>
      </xdr:spPr>
    </xdr:pic>
    <xdr:clientData/>
  </xdr:twoCellAnchor>
  <xdr:twoCellAnchor>
    <xdr:from>
      <xdr:col>6</xdr:col>
      <xdr:colOff>419102</xdr:colOff>
      <xdr:row>28</xdr:row>
      <xdr:rowOff>38101</xdr:rowOff>
    </xdr:from>
    <xdr:to>
      <xdr:col>9</xdr:col>
      <xdr:colOff>152400</xdr:colOff>
      <xdr:row>35</xdr:row>
      <xdr:rowOff>57151</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4154761" y="5242003"/>
          <a:ext cx="1601127" cy="1320026"/>
          <a:chOff x="14839952" y="1000126"/>
          <a:chExt cx="1562098" cy="1352550"/>
        </a:xfrm>
      </xdr:grpSpPr>
      <xdr:sp macro="" textlink="">
        <xdr:nvSpPr>
          <xdr:cNvPr id="147" name="Oval 146">
            <a:extLst>
              <a:ext uri="{FF2B5EF4-FFF2-40B4-BE49-F238E27FC236}">
                <a16:creationId xmlns:a16="http://schemas.microsoft.com/office/drawing/2014/main" id="{00000000-0008-0000-0400-000093000000}"/>
              </a:ext>
            </a:extLst>
          </xdr:cNvPr>
          <xdr:cNvSpPr/>
        </xdr:nvSpPr>
        <xdr:spPr>
          <a:xfrm>
            <a:off x="15068550"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0" name="Chart 149">
            <a:extLst>
              <a:ext uri="{FF2B5EF4-FFF2-40B4-BE49-F238E27FC236}">
                <a16:creationId xmlns:a16="http://schemas.microsoft.com/office/drawing/2014/main" id="{00000000-0008-0000-0400-000096000000}"/>
              </a:ext>
            </a:extLst>
          </xdr:cNvPr>
          <xdr:cNvGraphicFramePr>
            <a:graphicFrameLocks/>
          </xdr:cNvGraphicFramePr>
        </xdr:nvGraphicFramePr>
        <xdr:xfrm>
          <a:off x="14839952" y="1162052"/>
          <a:ext cx="1190624" cy="971549"/>
        </xdr:xfrm>
        <a:graphic>
          <a:graphicData uri="http://schemas.openxmlformats.org/drawingml/2006/chart">
            <c:chart xmlns:c="http://schemas.openxmlformats.org/drawingml/2006/chart" xmlns:r="http://schemas.openxmlformats.org/officeDocument/2006/relationships" r:id="rId9"/>
          </a:graphicData>
        </a:graphic>
      </xdr:graphicFrame>
      <xdr:sp macro="" textlink="Sheet1!X19">
        <xdr:nvSpPr>
          <xdr:cNvPr id="155" name="TextBox 154">
            <a:extLst>
              <a:ext uri="{FF2B5EF4-FFF2-40B4-BE49-F238E27FC236}">
                <a16:creationId xmlns:a16="http://schemas.microsoft.com/office/drawing/2014/main" id="{00000000-0008-0000-0400-00009B000000}"/>
              </a:ext>
            </a:extLst>
          </xdr:cNvPr>
          <xdr:cNvSpPr txBox="1"/>
        </xdr:nvSpPr>
        <xdr:spPr>
          <a:xfrm>
            <a:off x="14935200" y="1504951"/>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4DCD20-B666-4857-A633-4E61F1AEFCC7}" type="TxLink">
              <a:rPr lang="en-US" sz="1600" b="1" i="0" u="none" strike="noStrike">
                <a:solidFill>
                  <a:srgbClr val="396783"/>
                </a:solidFill>
                <a:latin typeface="Calibri"/>
                <a:ea typeface="+mn-ea"/>
                <a:cs typeface="Consolas" panose="020B0609020204030204" pitchFamily="49" charset="0"/>
              </a:rPr>
              <a:pPr marL="0" indent="0" algn="ctr"/>
              <a:t>19%</a:t>
            </a:fld>
            <a:endParaRPr lang="en-US" sz="1600" b="1" i="0" u="none" strike="noStrike">
              <a:solidFill>
                <a:srgbClr val="396783"/>
              </a:solidFill>
              <a:latin typeface="Calibri"/>
              <a:ea typeface="+mn-ea"/>
              <a:cs typeface="Consolas" panose="020B0609020204030204" pitchFamily="49" charset="0"/>
            </a:endParaRPr>
          </a:p>
        </xdr:txBody>
      </xdr:sp>
      <xdr:sp macro="" textlink="">
        <xdr:nvSpPr>
          <xdr:cNvPr id="159" name="TextBox 158">
            <a:extLst>
              <a:ext uri="{FF2B5EF4-FFF2-40B4-BE49-F238E27FC236}">
                <a16:creationId xmlns:a16="http://schemas.microsoft.com/office/drawing/2014/main" id="{00000000-0008-0000-0400-00009F000000}"/>
              </a:ext>
            </a:extLst>
          </xdr:cNvPr>
          <xdr:cNvSpPr txBox="1"/>
        </xdr:nvSpPr>
        <xdr:spPr>
          <a:xfrm>
            <a:off x="15611475" y="1000126"/>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3</a:t>
            </a:r>
          </a:p>
        </xdr:txBody>
      </xdr:sp>
      <xdr:sp macro="" textlink="Sheet1!X8">
        <xdr:nvSpPr>
          <xdr:cNvPr id="167" name="TextBox 166">
            <a:extLst>
              <a:ext uri="{FF2B5EF4-FFF2-40B4-BE49-F238E27FC236}">
                <a16:creationId xmlns:a16="http://schemas.microsoft.com/office/drawing/2014/main" id="{00000000-0008-0000-0400-0000A7000000}"/>
              </a:ext>
            </a:extLst>
          </xdr:cNvPr>
          <xdr:cNvSpPr txBox="1"/>
        </xdr:nvSpPr>
        <xdr:spPr>
          <a:xfrm>
            <a:off x="14849475"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0ECF6E-0125-4BD1-BB29-1EEF84E8DB0D}"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32,97,397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9</xdr:col>
      <xdr:colOff>400052</xdr:colOff>
      <xdr:row>28</xdr:row>
      <xdr:rowOff>19051</xdr:rowOff>
    </xdr:from>
    <xdr:to>
      <xdr:col>12</xdr:col>
      <xdr:colOff>28575</xdr:colOff>
      <xdr:row>35</xdr:row>
      <xdr:rowOff>57151</xdr:rowOff>
    </xdr:to>
    <xdr:grpSp>
      <xdr:nvGrpSpPr>
        <xdr:cNvPr id="19" name="Group 18">
          <a:extLst>
            <a:ext uri="{FF2B5EF4-FFF2-40B4-BE49-F238E27FC236}">
              <a16:creationId xmlns:a16="http://schemas.microsoft.com/office/drawing/2014/main" id="{00000000-0008-0000-0400-000013000000}"/>
            </a:ext>
          </a:extLst>
        </xdr:cNvPr>
        <xdr:cNvGrpSpPr/>
      </xdr:nvGrpSpPr>
      <xdr:grpSpPr>
        <a:xfrm>
          <a:off x="6003540" y="5222953"/>
          <a:ext cx="1496352" cy="1339076"/>
          <a:chOff x="15916277" y="1000126"/>
          <a:chExt cx="1457323" cy="1371600"/>
        </a:xfrm>
      </xdr:grpSpPr>
      <xdr:sp macro="" textlink="">
        <xdr:nvSpPr>
          <xdr:cNvPr id="148" name="Oval 147">
            <a:extLst>
              <a:ext uri="{FF2B5EF4-FFF2-40B4-BE49-F238E27FC236}">
                <a16:creationId xmlns:a16="http://schemas.microsoft.com/office/drawing/2014/main" id="{00000000-0008-0000-0400-000094000000}"/>
              </a:ext>
            </a:extLst>
          </xdr:cNvPr>
          <xdr:cNvSpPr/>
        </xdr:nvSpPr>
        <xdr:spPr>
          <a:xfrm>
            <a:off x="1614487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1" name="Chart 150">
            <a:extLst>
              <a:ext uri="{FF2B5EF4-FFF2-40B4-BE49-F238E27FC236}">
                <a16:creationId xmlns:a16="http://schemas.microsoft.com/office/drawing/2014/main" id="{00000000-0008-0000-0400-000097000000}"/>
              </a:ext>
            </a:extLst>
          </xdr:cNvPr>
          <xdr:cNvGraphicFramePr>
            <a:graphicFrameLocks/>
          </xdr:cNvGraphicFramePr>
        </xdr:nvGraphicFramePr>
        <xdr:xfrm>
          <a:off x="15916277" y="1162052"/>
          <a:ext cx="1190624" cy="971549"/>
        </xdr:xfrm>
        <a:graphic>
          <a:graphicData uri="http://schemas.openxmlformats.org/drawingml/2006/chart">
            <c:chart xmlns:c="http://schemas.openxmlformats.org/drawingml/2006/chart" xmlns:r="http://schemas.openxmlformats.org/officeDocument/2006/relationships" r:id="rId10"/>
          </a:graphicData>
        </a:graphic>
      </xdr:graphicFrame>
      <xdr:sp macro="" textlink="Sheet1!X20">
        <xdr:nvSpPr>
          <xdr:cNvPr id="156" name="TextBox 155">
            <a:extLst>
              <a:ext uri="{FF2B5EF4-FFF2-40B4-BE49-F238E27FC236}">
                <a16:creationId xmlns:a16="http://schemas.microsoft.com/office/drawing/2014/main" id="{00000000-0008-0000-0400-00009C000000}"/>
              </a:ext>
            </a:extLst>
          </xdr:cNvPr>
          <xdr:cNvSpPr txBox="1"/>
        </xdr:nvSpPr>
        <xdr:spPr>
          <a:xfrm>
            <a:off x="15963900"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C0187E-1079-4ACE-A071-8CCEFBC88444}" type="TxLink">
              <a:rPr lang="en-US" sz="1600" b="1" i="0" u="none" strike="noStrike">
                <a:solidFill>
                  <a:srgbClr val="780000"/>
                </a:solidFill>
                <a:latin typeface="Calibri"/>
                <a:ea typeface="+mn-ea"/>
                <a:cs typeface="Consolas" panose="020B0609020204030204" pitchFamily="49" charset="0"/>
              </a:rPr>
              <a:pPr marL="0" indent="0" algn="ctr"/>
              <a:t>25%</a:t>
            </a:fld>
            <a:endParaRPr lang="en-US" sz="1600" b="1" i="0" u="none" strike="noStrike">
              <a:solidFill>
                <a:srgbClr val="780000"/>
              </a:solidFill>
              <a:latin typeface="Calibri"/>
              <a:ea typeface="+mn-ea"/>
              <a:cs typeface="Consolas" panose="020B0609020204030204" pitchFamily="49" charset="0"/>
            </a:endParaRPr>
          </a:p>
        </xdr:txBody>
      </xdr:sp>
      <xdr:sp macro="" textlink="">
        <xdr:nvSpPr>
          <xdr:cNvPr id="160" name="TextBox 159">
            <a:extLst>
              <a:ext uri="{FF2B5EF4-FFF2-40B4-BE49-F238E27FC236}">
                <a16:creationId xmlns:a16="http://schemas.microsoft.com/office/drawing/2014/main" id="{00000000-0008-0000-0400-0000A0000000}"/>
              </a:ext>
            </a:extLst>
          </xdr:cNvPr>
          <xdr:cNvSpPr txBox="1"/>
        </xdr:nvSpPr>
        <xdr:spPr>
          <a:xfrm>
            <a:off x="16583025" y="1000126"/>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4</a:t>
            </a:r>
          </a:p>
        </xdr:txBody>
      </xdr:sp>
      <xdr:sp macro="" textlink="Sheet1!X9">
        <xdr:nvSpPr>
          <xdr:cNvPr id="168" name="TextBox 167">
            <a:extLst>
              <a:ext uri="{FF2B5EF4-FFF2-40B4-BE49-F238E27FC236}">
                <a16:creationId xmlns:a16="http://schemas.microsoft.com/office/drawing/2014/main" id="{00000000-0008-0000-0400-0000A8000000}"/>
              </a:ext>
            </a:extLst>
          </xdr:cNvPr>
          <xdr:cNvSpPr txBox="1"/>
        </xdr:nvSpPr>
        <xdr:spPr>
          <a:xfrm>
            <a:off x="15944850" y="198120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04DD93-F932-455C-935D-6EB03C029F5B}"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42,30,831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28</xdr:col>
      <xdr:colOff>9525</xdr:colOff>
      <xdr:row>4</xdr:row>
      <xdr:rowOff>173426</xdr:rowOff>
    </xdr:from>
    <xdr:to>
      <xdr:col>29</xdr:col>
      <xdr:colOff>428625</xdr:colOff>
      <xdr:row>12</xdr:row>
      <xdr:rowOff>85726</xdr:rowOff>
    </xdr:to>
    <xdr:grpSp>
      <xdr:nvGrpSpPr>
        <xdr:cNvPr id="170" name="Group 169">
          <a:extLst>
            <a:ext uri="{FF2B5EF4-FFF2-40B4-BE49-F238E27FC236}">
              <a16:creationId xmlns:a16="http://schemas.microsoft.com/office/drawing/2014/main" id="{00000000-0008-0000-0400-0000AA000000}"/>
            </a:ext>
          </a:extLst>
        </xdr:cNvPr>
        <xdr:cNvGrpSpPr/>
      </xdr:nvGrpSpPr>
      <xdr:grpSpPr>
        <a:xfrm>
          <a:off x="17442598" y="916841"/>
          <a:ext cx="1041710" cy="1399129"/>
          <a:chOff x="2152650" y="5335975"/>
          <a:chExt cx="1619250" cy="1377175"/>
        </a:xfrm>
      </xdr:grpSpPr>
      <xdr:sp macro="" textlink="">
        <xdr:nvSpPr>
          <xdr:cNvPr id="171" name="Rounded Rectangle 170">
            <a:extLst>
              <a:ext uri="{FF2B5EF4-FFF2-40B4-BE49-F238E27FC236}">
                <a16:creationId xmlns:a16="http://schemas.microsoft.com/office/drawing/2014/main" id="{00000000-0008-0000-0400-0000AB000000}"/>
              </a:ext>
            </a:extLst>
          </xdr:cNvPr>
          <xdr:cNvSpPr/>
        </xdr:nvSpPr>
        <xdr:spPr>
          <a:xfrm>
            <a:off x="2152650" y="5419725"/>
            <a:ext cx="1600200" cy="1200150"/>
          </a:xfrm>
          <a:prstGeom prst="roundRect">
            <a:avLst>
              <a:gd name="adj" fmla="val 4763"/>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2" name="Rounded Rectangle 171">
            <a:extLst>
              <a:ext uri="{FF2B5EF4-FFF2-40B4-BE49-F238E27FC236}">
                <a16:creationId xmlns:a16="http://schemas.microsoft.com/office/drawing/2014/main" id="{00000000-0008-0000-0400-0000AC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38100</xdr:colOff>
      <xdr:row>13</xdr:row>
      <xdr:rowOff>161924</xdr:rowOff>
    </xdr:from>
    <xdr:to>
      <xdr:col>17</xdr:col>
      <xdr:colOff>161925</xdr:colOff>
      <xdr:row>36</xdr:row>
      <xdr:rowOff>19049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7509417" y="2578022"/>
          <a:ext cx="3236874" cy="4131759"/>
          <a:chOff x="7353300" y="2638424"/>
          <a:chExt cx="3171825" cy="4238625"/>
        </a:xfrm>
      </xdr:grpSpPr>
      <xdr:grpSp>
        <xdr:nvGrpSpPr>
          <xdr:cNvPr id="14" name="Group 13">
            <a:extLst>
              <a:ext uri="{FF2B5EF4-FFF2-40B4-BE49-F238E27FC236}">
                <a16:creationId xmlns:a16="http://schemas.microsoft.com/office/drawing/2014/main" id="{00000000-0008-0000-0400-00000E000000}"/>
              </a:ext>
            </a:extLst>
          </xdr:cNvPr>
          <xdr:cNvGrpSpPr/>
        </xdr:nvGrpSpPr>
        <xdr:grpSpPr>
          <a:xfrm>
            <a:off x="8770883" y="2877784"/>
            <a:ext cx="990599" cy="3690524"/>
            <a:chOff x="9209690" y="2568466"/>
            <a:chExt cx="991913" cy="3980792"/>
          </a:xfrm>
        </xdr:grpSpPr>
        <xdr:sp macro="" textlink="Sheet3!F5">
          <xdr:nvSpPr>
            <xdr:cNvPr id="13" name="TextBox 12">
              <a:extLst>
                <a:ext uri="{FF2B5EF4-FFF2-40B4-BE49-F238E27FC236}">
                  <a16:creationId xmlns:a16="http://schemas.microsoft.com/office/drawing/2014/main" id="{00000000-0008-0000-0400-00000D000000}"/>
                </a:ext>
              </a:extLst>
            </xdr:cNvPr>
            <xdr:cNvSpPr txBox="1"/>
          </xdr:nvSpPr>
          <xdr:spPr>
            <a:xfrm>
              <a:off x="9209690" y="2568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A0307A-6E51-424F-8940-D1B700AE150C}" type="TxLink">
                <a:rPr lang="en-US" sz="900" b="0" i="0" u="none" strike="noStrike">
                  <a:solidFill>
                    <a:schemeClr val="bg1">
                      <a:lumMod val="50000"/>
                    </a:schemeClr>
                  </a:solidFill>
                  <a:latin typeface="Calibri"/>
                </a:rPr>
                <a:pPr algn="r"/>
                <a:t>Dennis C.</a:t>
              </a:fld>
              <a:endParaRPr lang="en-US" sz="900">
                <a:solidFill>
                  <a:schemeClr val="bg1">
                    <a:lumMod val="50000"/>
                  </a:schemeClr>
                </a:solidFill>
              </a:endParaRPr>
            </a:p>
          </xdr:txBody>
        </xdr:sp>
        <xdr:sp macro="" textlink="Sheet3!F6">
          <xdr:nvSpPr>
            <xdr:cNvPr id="188" name="TextBox 187">
              <a:extLst>
                <a:ext uri="{FF2B5EF4-FFF2-40B4-BE49-F238E27FC236}">
                  <a16:creationId xmlns:a16="http://schemas.microsoft.com/office/drawing/2014/main" id="{00000000-0008-0000-0400-0000BC000000}"/>
                </a:ext>
              </a:extLst>
            </xdr:cNvPr>
            <xdr:cNvSpPr txBox="1"/>
          </xdr:nvSpPr>
          <xdr:spPr>
            <a:xfrm>
              <a:off x="9209690" y="2785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8E7D07-CF46-4399-AD9B-4D9413F13830}" type="TxLink">
                <a:rPr lang="en-US" sz="900" b="0" i="0" u="none" strike="noStrike">
                  <a:solidFill>
                    <a:schemeClr val="bg1">
                      <a:lumMod val="50000"/>
                    </a:schemeClr>
                  </a:solidFill>
                  <a:latin typeface="Calibri"/>
                </a:rPr>
                <a:pPr algn="r"/>
                <a:t>Jason W.</a:t>
              </a:fld>
              <a:endParaRPr lang="en-US" sz="900">
                <a:solidFill>
                  <a:schemeClr val="bg1">
                    <a:lumMod val="50000"/>
                  </a:schemeClr>
                </a:solidFill>
              </a:endParaRPr>
            </a:p>
          </xdr:txBody>
        </xdr:sp>
        <xdr:sp macro="" textlink="Sheet3!F7">
          <xdr:nvSpPr>
            <xdr:cNvPr id="189" name="TextBox 188">
              <a:extLst>
                <a:ext uri="{FF2B5EF4-FFF2-40B4-BE49-F238E27FC236}">
                  <a16:creationId xmlns:a16="http://schemas.microsoft.com/office/drawing/2014/main" id="{00000000-0008-0000-0400-0000BD000000}"/>
                </a:ext>
              </a:extLst>
            </xdr:cNvPr>
            <xdr:cNvSpPr txBox="1"/>
          </xdr:nvSpPr>
          <xdr:spPr>
            <a:xfrm>
              <a:off x="9209690" y="3015155"/>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F10ED3-39A2-4A18-B39E-384BF259789F}" type="TxLink">
                <a:rPr lang="en-US" sz="900" b="0" i="0" u="none" strike="noStrike">
                  <a:solidFill>
                    <a:schemeClr val="bg1">
                      <a:lumMod val="50000"/>
                    </a:schemeClr>
                  </a:solidFill>
                  <a:latin typeface="Calibri"/>
                </a:rPr>
                <a:pPr algn="r"/>
                <a:t>Claire P.</a:t>
              </a:fld>
              <a:endParaRPr lang="en-US" sz="900">
                <a:solidFill>
                  <a:schemeClr val="bg1">
                    <a:lumMod val="50000"/>
                  </a:schemeClr>
                </a:solidFill>
              </a:endParaRPr>
            </a:p>
          </xdr:txBody>
        </xdr:sp>
        <xdr:sp macro="" textlink="Sheet3!F8">
          <xdr:nvSpPr>
            <xdr:cNvPr id="190" name="TextBox 189">
              <a:extLst>
                <a:ext uri="{FF2B5EF4-FFF2-40B4-BE49-F238E27FC236}">
                  <a16:creationId xmlns:a16="http://schemas.microsoft.com/office/drawing/2014/main" id="{00000000-0008-0000-0400-0000BE000000}"/>
                </a:ext>
              </a:extLst>
            </xdr:cNvPr>
            <xdr:cNvSpPr txBox="1"/>
          </xdr:nvSpPr>
          <xdr:spPr>
            <a:xfrm>
              <a:off x="9209690" y="3245069"/>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AE4FCB-4416-4E88-ACE9-B15B9E8632ED}" type="TxLink">
                <a:rPr lang="en-US" sz="900" b="0" i="0" u="none" strike="noStrike">
                  <a:solidFill>
                    <a:schemeClr val="bg1">
                      <a:lumMod val="50000"/>
                    </a:schemeClr>
                  </a:solidFill>
                  <a:latin typeface="Calibri"/>
                </a:rPr>
                <a:pPr algn="r"/>
                <a:t>Toshiro T.</a:t>
              </a:fld>
              <a:endParaRPr lang="en-US" sz="900">
                <a:solidFill>
                  <a:schemeClr val="bg1">
                    <a:lumMod val="50000"/>
                  </a:schemeClr>
                </a:solidFill>
              </a:endParaRPr>
            </a:p>
          </xdr:txBody>
        </xdr:sp>
        <xdr:sp macro="" textlink="Sheet3!F9">
          <xdr:nvSpPr>
            <xdr:cNvPr id="191" name="TextBox 190">
              <a:extLst>
                <a:ext uri="{FF2B5EF4-FFF2-40B4-BE49-F238E27FC236}">
                  <a16:creationId xmlns:a16="http://schemas.microsoft.com/office/drawing/2014/main" id="{00000000-0008-0000-0400-0000BF000000}"/>
                </a:ext>
              </a:extLst>
            </xdr:cNvPr>
            <xdr:cNvSpPr txBox="1"/>
          </xdr:nvSpPr>
          <xdr:spPr>
            <a:xfrm>
              <a:off x="9209690" y="3481552"/>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394C744-8B57-4628-A7F4-A77AEBB0B01B}"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0">
          <xdr:nvSpPr>
            <xdr:cNvPr id="192" name="TextBox 191">
              <a:extLst>
                <a:ext uri="{FF2B5EF4-FFF2-40B4-BE49-F238E27FC236}">
                  <a16:creationId xmlns:a16="http://schemas.microsoft.com/office/drawing/2014/main" id="{00000000-0008-0000-0400-0000C0000000}"/>
                </a:ext>
              </a:extLst>
            </xdr:cNvPr>
            <xdr:cNvSpPr txBox="1"/>
          </xdr:nvSpPr>
          <xdr:spPr>
            <a:xfrm>
              <a:off x="9209690" y="372460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2EEC02-0AA1-4AF6-814E-F7879EAE571F}"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1">
          <xdr:nvSpPr>
            <xdr:cNvPr id="193" name="TextBox 192">
              <a:extLst>
                <a:ext uri="{FF2B5EF4-FFF2-40B4-BE49-F238E27FC236}">
                  <a16:creationId xmlns:a16="http://schemas.microsoft.com/office/drawing/2014/main" id="{00000000-0008-0000-0400-0000C1000000}"/>
                </a:ext>
              </a:extLst>
            </xdr:cNvPr>
            <xdr:cNvSpPr txBox="1"/>
          </xdr:nvSpPr>
          <xdr:spPr>
            <a:xfrm>
              <a:off x="9209690" y="39742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86BE6D-2C81-4608-8A18-2898A4C00A0E}"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2">
          <xdr:nvSpPr>
            <xdr:cNvPr id="194" name="TextBox 193">
              <a:extLst>
                <a:ext uri="{FF2B5EF4-FFF2-40B4-BE49-F238E27FC236}">
                  <a16:creationId xmlns:a16="http://schemas.microsoft.com/office/drawing/2014/main" id="{00000000-0008-0000-0400-0000C2000000}"/>
                </a:ext>
              </a:extLst>
            </xdr:cNvPr>
            <xdr:cNvSpPr txBox="1"/>
          </xdr:nvSpPr>
          <xdr:spPr>
            <a:xfrm>
              <a:off x="9209690" y="4210707"/>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9759B-E42F-475E-9FF4-1D9D4755A2A9}"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3">
          <xdr:nvSpPr>
            <xdr:cNvPr id="195" name="TextBox 194">
              <a:extLst>
                <a:ext uri="{FF2B5EF4-FFF2-40B4-BE49-F238E27FC236}">
                  <a16:creationId xmlns:a16="http://schemas.microsoft.com/office/drawing/2014/main" id="{00000000-0008-0000-0400-0000C3000000}"/>
                </a:ext>
              </a:extLst>
            </xdr:cNvPr>
            <xdr:cNvSpPr txBox="1"/>
          </xdr:nvSpPr>
          <xdr:spPr>
            <a:xfrm>
              <a:off x="9209690" y="4453759"/>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3F5D58-62AA-481F-AEF7-315477E8ECED}"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4">
          <xdr:nvSpPr>
            <xdr:cNvPr id="196" name="TextBox 195">
              <a:extLst>
                <a:ext uri="{FF2B5EF4-FFF2-40B4-BE49-F238E27FC236}">
                  <a16:creationId xmlns:a16="http://schemas.microsoft.com/office/drawing/2014/main" id="{00000000-0008-0000-0400-0000C4000000}"/>
                </a:ext>
              </a:extLst>
            </xdr:cNvPr>
            <xdr:cNvSpPr txBox="1"/>
          </xdr:nvSpPr>
          <xdr:spPr>
            <a:xfrm>
              <a:off x="9209690" y="4690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50F33ED-D57F-4CB3-97BA-EDCD812B619E}"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5">
          <xdr:nvSpPr>
            <xdr:cNvPr id="197" name="TextBox 196">
              <a:extLst>
                <a:ext uri="{FF2B5EF4-FFF2-40B4-BE49-F238E27FC236}">
                  <a16:creationId xmlns:a16="http://schemas.microsoft.com/office/drawing/2014/main" id="{00000000-0008-0000-0400-0000C5000000}"/>
                </a:ext>
              </a:extLst>
            </xdr:cNvPr>
            <xdr:cNvSpPr txBox="1"/>
          </xdr:nvSpPr>
          <xdr:spPr>
            <a:xfrm>
              <a:off x="9209690" y="49267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A716C9A-E001-4B03-A9CE-CB5F1406D255}"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6">
          <xdr:nvSpPr>
            <xdr:cNvPr id="198" name="TextBox 197">
              <a:extLst>
                <a:ext uri="{FF2B5EF4-FFF2-40B4-BE49-F238E27FC236}">
                  <a16:creationId xmlns:a16="http://schemas.microsoft.com/office/drawing/2014/main" id="{00000000-0008-0000-0400-0000C6000000}"/>
                </a:ext>
              </a:extLst>
            </xdr:cNvPr>
            <xdr:cNvSpPr txBox="1"/>
          </xdr:nvSpPr>
          <xdr:spPr>
            <a:xfrm>
              <a:off x="9209690" y="5156638"/>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F615BB5-AA66-487E-AEFD-B76BD62B0400}"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7">
          <xdr:nvSpPr>
            <xdr:cNvPr id="199" name="TextBox 198">
              <a:extLst>
                <a:ext uri="{FF2B5EF4-FFF2-40B4-BE49-F238E27FC236}">
                  <a16:creationId xmlns:a16="http://schemas.microsoft.com/office/drawing/2014/main" id="{00000000-0008-0000-0400-0000C7000000}"/>
                </a:ext>
              </a:extLst>
            </xdr:cNvPr>
            <xdr:cNvSpPr txBox="1"/>
          </xdr:nvSpPr>
          <xdr:spPr>
            <a:xfrm>
              <a:off x="9209690" y="537998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E0DCC6-DA91-4505-808A-C8643BB9B65C}"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8">
          <xdr:nvSpPr>
            <xdr:cNvPr id="200" name="TextBox 199">
              <a:extLst>
                <a:ext uri="{FF2B5EF4-FFF2-40B4-BE49-F238E27FC236}">
                  <a16:creationId xmlns:a16="http://schemas.microsoft.com/office/drawing/2014/main" id="{00000000-0008-0000-0400-0000C8000000}"/>
                </a:ext>
              </a:extLst>
            </xdr:cNvPr>
            <xdr:cNvSpPr txBox="1"/>
          </xdr:nvSpPr>
          <xdr:spPr>
            <a:xfrm>
              <a:off x="9209690" y="5616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12668C2-C442-422F-A28F-336657B8F54A}"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9">
          <xdr:nvSpPr>
            <xdr:cNvPr id="201" name="TextBox 200">
              <a:extLst>
                <a:ext uri="{FF2B5EF4-FFF2-40B4-BE49-F238E27FC236}">
                  <a16:creationId xmlns:a16="http://schemas.microsoft.com/office/drawing/2014/main" id="{00000000-0008-0000-0400-0000C9000000}"/>
                </a:ext>
              </a:extLst>
            </xdr:cNvPr>
            <xdr:cNvSpPr txBox="1"/>
          </xdr:nvSpPr>
          <xdr:spPr>
            <a:xfrm>
              <a:off x="9209690" y="5852948"/>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3D8278-A8E4-43ED-9BB0-C4FD7CCB1435}"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20">
          <xdr:nvSpPr>
            <xdr:cNvPr id="202" name="TextBox 201">
              <a:extLst>
                <a:ext uri="{FF2B5EF4-FFF2-40B4-BE49-F238E27FC236}">
                  <a16:creationId xmlns:a16="http://schemas.microsoft.com/office/drawing/2014/main" id="{00000000-0008-0000-0400-0000CA000000}"/>
                </a:ext>
              </a:extLst>
            </xdr:cNvPr>
            <xdr:cNvSpPr txBox="1"/>
          </xdr:nvSpPr>
          <xdr:spPr>
            <a:xfrm>
              <a:off x="9209690" y="609600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B75CAA-7650-4144-9404-AF1D64533FFD}"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21">
          <xdr:nvSpPr>
            <xdr:cNvPr id="203" name="TextBox 202">
              <a:extLst>
                <a:ext uri="{FF2B5EF4-FFF2-40B4-BE49-F238E27FC236}">
                  <a16:creationId xmlns:a16="http://schemas.microsoft.com/office/drawing/2014/main" id="{00000000-0008-0000-0400-0000CB000000}"/>
                </a:ext>
              </a:extLst>
            </xdr:cNvPr>
            <xdr:cNvSpPr txBox="1"/>
          </xdr:nvSpPr>
          <xdr:spPr>
            <a:xfrm>
              <a:off x="9209690" y="635219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941450-A3FC-4680-A5E7-992F2F6A03B7}"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grpSp>
      <xdr:graphicFrame macro="">
        <xdr:nvGraphicFramePr>
          <xdr:cNvPr id="177" name="Chart 176">
            <a:extLst>
              <a:ext uri="{FF2B5EF4-FFF2-40B4-BE49-F238E27FC236}">
                <a16:creationId xmlns:a16="http://schemas.microsoft.com/office/drawing/2014/main" id="{00000000-0008-0000-0400-0000B1000000}"/>
              </a:ext>
            </a:extLst>
          </xdr:cNvPr>
          <xdr:cNvGraphicFramePr>
            <a:graphicFrameLocks/>
          </xdr:cNvGraphicFramePr>
        </xdr:nvGraphicFramePr>
        <xdr:xfrm>
          <a:off x="7353300" y="2638424"/>
          <a:ext cx="3171825" cy="4238625"/>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16</xdr:col>
      <xdr:colOff>209551</xdr:colOff>
      <xdr:row>12</xdr:row>
      <xdr:rowOff>1</xdr:rowOff>
    </xdr:from>
    <xdr:to>
      <xdr:col>20</xdr:col>
      <xdr:colOff>523875</xdr:colOff>
      <xdr:row>35</xdr:row>
      <xdr:rowOff>47625</xdr:rowOff>
    </xdr:to>
    <xdr:sp macro="" textlink="">
      <xdr:nvSpPr>
        <xdr:cNvPr id="204" name="Rounded Rectangle 203">
          <a:extLst>
            <a:ext uri="{FF2B5EF4-FFF2-40B4-BE49-F238E27FC236}">
              <a16:creationId xmlns:a16="http://schemas.microsoft.com/office/drawing/2014/main" id="{00000000-0008-0000-0400-0000CC000000}"/>
            </a:ext>
          </a:extLst>
        </xdr:cNvPr>
        <xdr:cNvSpPr/>
      </xdr:nvSpPr>
      <xdr:spPr>
        <a:xfrm>
          <a:off x="9963151" y="2286001"/>
          <a:ext cx="2752724" cy="4429124"/>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200025</xdr:colOff>
      <xdr:row>22</xdr:row>
      <xdr:rowOff>38100</xdr:rowOff>
    </xdr:from>
    <xdr:to>
      <xdr:col>20</xdr:col>
      <xdr:colOff>523875</xdr:colOff>
      <xdr:row>23</xdr:row>
      <xdr:rowOff>66676</xdr:rowOff>
    </xdr:to>
    <xdr:sp macro="" textlink="">
      <xdr:nvSpPr>
        <xdr:cNvPr id="15" name="Rounded Rectangle 14">
          <a:extLst>
            <a:ext uri="{FF2B5EF4-FFF2-40B4-BE49-F238E27FC236}">
              <a16:creationId xmlns:a16="http://schemas.microsoft.com/office/drawing/2014/main" id="{00000000-0008-0000-0400-00000F000000}"/>
            </a:ext>
          </a:extLst>
        </xdr:cNvPr>
        <xdr:cNvSpPr/>
      </xdr:nvSpPr>
      <xdr:spPr>
        <a:xfrm>
          <a:off x="9953625" y="4229100"/>
          <a:ext cx="2762250" cy="219076"/>
        </a:xfrm>
        <a:prstGeom prst="roundRect">
          <a:avLst>
            <a:gd name="adj" fmla="val 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419100</xdr:colOff>
      <xdr:row>20</xdr:row>
      <xdr:rowOff>95251</xdr:rowOff>
    </xdr:from>
    <xdr:to>
      <xdr:col>9</xdr:col>
      <xdr:colOff>104773</xdr:colOff>
      <xdr:row>27</xdr:row>
      <xdr:rowOff>76201</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4154759" y="3812324"/>
          <a:ext cx="1553502" cy="1281926"/>
          <a:chOff x="9839327" y="2305051"/>
          <a:chExt cx="1514473" cy="1314450"/>
        </a:xfrm>
      </xdr:grpSpPr>
      <xdr:sp macro="" textlink="">
        <xdr:nvSpPr>
          <xdr:cNvPr id="9" name="Oval 8">
            <a:extLst>
              <a:ext uri="{FF2B5EF4-FFF2-40B4-BE49-F238E27FC236}">
                <a16:creationId xmlns:a16="http://schemas.microsoft.com/office/drawing/2014/main" id="{00000000-0008-0000-0400-000009000000}"/>
              </a:ext>
            </a:extLst>
          </xdr:cNvPr>
          <xdr:cNvSpPr/>
        </xdr:nvSpPr>
        <xdr:spPr>
          <a:xfrm>
            <a:off x="10067925" y="2552701"/>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5" name="Chart 144">
            <a:extLst>
              <a:ext uri="{FF2B5EF4-FFF2-40B4-BE49-F238E27FC236}">
                <a16:creationId xmlns:a16="http://schemas.microsoft.com/office/drawing/2014/main" id="{00000000-0008-0000-0400-000091000000}"/>
              </a:ext>
            </a:extLst>
          </xdr:cNvPr>
          <xdr:cNvGraphicFramePr>
            <a:graphicFrameLocks/>
          </xdr:cNvGraphicFramePr>
        </xdr:nvGraphicFramePr>
        <xdr:xfrm>
          <a:off x="9839327" y="2428877"/>
          <a:ext cx="1190624" cy="971549"/>
        </xdr:xfrm>
        <a:graphic>
          <a:graphicData uri="http://schemas.openxmlformats.org/drawingml/2006/chart">
            <c:chart xmlns:c="http://schemas.openxmlformats.org/drawingml/2006/chart" xmlns:r="http://schemas.openxmlformats.org/officeDocument/2006/relationships" r:id="rId12"/>
          </a:graphicData>
        </a:graphic>
      </xdr:graphicFrame>
      <xdr:sp macro="" textlink="Sheet1!X17">
        <xdr:nvSpPr>
          <xdr:cNvPr id="153" name="TextBox 152">
            <a:extLst>
              <a:ext uri="{FF2B5EF4-FFF2-40B4-BE49-F238E27FC236}">
                <a16:creationId xmlns:a16="http://schemas.microsoft.com/office/drawing/2014/main" id="{00000000-0008-0000-0400-000099000000}"/>
              </a:ext>
            </a:extLst>
          </xdr:cNvPr>
          <xdr:cNvSpPr txBox="1"/>
        </xdr:nvSpPr>
        <xdr:spPr>
          <a:xfrm>
            <a:off x="9915525" y="2762251"/>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B00870-C516-44EC-A8AC-13AAB0DAC3CA}" type="TxLink">
              <a:rPr lang="en-US" sz="1600" b="1" i="0" u="none" strike="noStrike">
                <a:solidFill>
                  <a:srgbClr val="002B49"/>
                </a:solidFill>
                <a:latin typeface="Calibri"/>
                <a:ea typeface="+mn-ea"/>
                <a:cs typeface="Consolas" panose="020B0609020204030204" pitchFamily="49" charset="0"/>
              </a:rPr>
              <a:pPr marL="0" indent="0" algn="ctr"/>
              <a:t>29%</a:t>
            </a:fld>
            <a:endParaRPr lang="en-US" sz="1600" b="1" i="0" u="none" strike="noStrike">
              <a:solidFill>
                <a:srgbClr val="002B49"/>
              </a:solidFill>
              <a:latin typeface="Calibri"/>
              <a:ea typeface="+mn-ea"/>
              <a:cs typeface="Consolas" panose="020B0609020204030204" pitchFamily="49" charset="0"/>
            </a:endParaRPr>
          </a:p>
        </xdr:txBody>
      </xdr:sp>
      <xdr:sp macro="" textlink="">
        <xdr:nvSpPr>
          <xdr:cNvPr id="157" name="TextBox 156">
            <a:extLst>
              <a:ext uri="{FF2B5EF4-FFF2-40B4-BE49-F238E27FC236}">
                <a16:creationId xmlns:a16="http://schemas.microsoft.com/office/drawing/2014/main" id="{00000000-0008-0000-0400-00009D000000}"/>
              </a:ext>
            </a:extLst>
          </xdr:cNvPr>
          <xdr:cNvSpPr txBox="1"/>
        </xdr:nvSpPr>
        <xdr:spPr>
          <a:xfrm>
            <a:off x="10563225" y="230505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1</a:t>
            </a:r>
          </a:p>
        </xdr:txBody>
      </xdr:sp>
      <xdr:sp macro="" textlink="Sheet1!X6">
        <xdr:nvSpPr>
          <xdr:cNvPr id="10" name="TextBox 9">
            <a:extLst>
              <a:ext uri="{FF2B5EF4-FFF2-40B4-BE49-F238E27FC236}">
                <a16:creationId xmlns:a16="http://schemas.microsoft.com/office/drawing/2014/main" id="{00000000-0008-0000-0400-00000A000000}"/>
              </a:ext>
            </a:extLst>
          </xdr:cNvPr>
          <xdr:cNvSpPr txBox="1"/>
        </xdr:nvSpPr>
        <xdr:spPr>
          <a:xfrm>
            <a:off x="9848850" y="3228976"/>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CBC993-713E-40AD-8123-40F132030A16}"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48,60,080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9</xdr:col>
      <xdr:colOff>342900</xdr:colOff>
      <xdr:row>20</xdr:row>
      <xdr:rowOff>104776</xdr:rowOff>
    </xdr:from>
    <xdr:to>
      <xdr:col>12</xdr:col>
      <xdr:colOff>19048</xdr:colOff>
      <xdr:row>27</xdr:row>
      <xdr:rowOff>95251</xdr:rowOff>
    </xdr:to>
    <xdr:grpSp>
      <xdr:nvGrpSpPr>
        <xdr:cNvPr id="17" name="Group 16">
          <a:extLst>
            <a:ext uri="{FF2B5EF4-FFF2-40B4-BE49-F238E27FC236}">
              <a16:creationId xmlns:a16="http://schemas.microsoft.com/office/drawing/2014/main" id="{00000000-0008-0000-0400-000011000000}"/>
            </a:ext>
          </a:extLst>
        </xdr:cNvPr>
        <xdr:cNvGrpSpPr/>
      </xdr:nvGrpSpPr>
      <xdr:grpSpPr>
        <a:xfrm>
          <a:off x="5946388" y="3821849"/>
          <a:ext cx="1543977" cy="1291451"/>
          <a:chOff x="13763627" y="1028701"/>
          <a:chExt cx="1504948" cy="1323975"/>
        </a:xfrm>
      </xdr:grpSpPr>
      <xdr:sp macro="" textlink="">
        <xdr:nvSpPr>
          <xdr:cNvPr id="146" name="Oval 145">
            <a:extLst>
              <a:ext uri="{FF2B5EF4-FFF2-40B4-BE49-F238E27FC236}">
                <a16:creationId xmlns:a16="http://schemas.microsoft.com/office/drawing/2014/main" id="{00000000-0008-0000-0400-000092000000}"/>
              </a:ext>
            </a:extLst>
          </xdr:cNvPr>
          <xdr:cNvSpPr/>
        </xdr:nvSpPr>
        <xdr:spPr>
          <a:xfrm>
            <a:off x="1399222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9" name="Chart 148">
            <a:extLst>
              <a:ext uri="{FF2B5EF4-FFF2-40B4-BE49-F238E27FC236}">
                <a16:creationId xmlns:a16="http://schemas.microsoft.com/office/drawing/2014/main" id="{00000000-0008-0000-0400-000095000000}"/>
              </a:ext>
            </a:extLst>
          </xdr:cNvPr>
          <xdr:cNvGraphicFramePr>
            <a:graphicFrameLocks/>
          </xdr:cNvGraphicFramePr>
        </xdr:nvGraphicFramePr>
        <xdr:xfrm>
          <a:off x="13763627" y="1162052"/>
          <a:ext cx="1190624" cy="971549"/>
        </xdr:xfrm>
        <a:graphic>
          <a:graphicData uri="http://schemas.openxmlformats.org/drawingml/2006/chart">
            <c:chart xmlns:c="http://schemas.openxmlformats.org/drawingml/2006/chart" xmlns:r="http://schemas.openxmlformats.org/officeDocument/2006/relationships" r:id="rId13"/>
          </a:graphicData>
        </a:graphic>
      </xdr:graphicFrame>
      <xdr:sp macro="" textlink="Sheet1!X18">
        <xdr:nvSpPr>
          <xdr:cNvPr id="154" name="TextBox 153">
            <a:extLst>
              <a:ext uri="{FF2B5EF4-FFF2-40B4-BE49-F238E27FC236}">
                <a16:creationId xmlns:a16="http://schemas.microsoft.com/office/drawing/2014/main" id="{00000000-0008-0000-0400-00009A000000}"/>
              </a:ext>
            </a:extLst>
          </xdr:cNvPr>
          <xdr:cNvSpPr txBox="1"/>
        </xdr:nvSpPr>
        <xdr:spPr>
          <a:xfrm>
            <a:off x="13839825"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BDA7D0-ED11-4AFA-8494-3589BDE58359}" type="TxLink">
              <a:rPr lang="en-US" sz="1600" b="1" i="0" u="none" strike="noStrike">
                <a:solidFill>
                  <a:srgbClr val="C1121F"/>
                </a:solidFill>
                <a:latin typeface="Calibri"/>
                <a:ea typeface="+mn-ea"/>
                <a:cs typeface="Consolas" panose="020B0609020204030204" pitchFamily="49" charset="0"/>
              </a:rPr>
              <a:pPr marL="0" indent="0" algn="ctr"/>
              <a:t>27%</a:t>
            </a:fld>
            <a:endParaRPr lang="en-US" sz="1600" b="1" i="0" u="none" strike="noStrike">
              <a:solidFill>
                <a:srgbClr val="C1121F"/>
              </a:solidFill>
              <a:latin typeface="Calibri"/>
              <a:ea typeface="+mn-ea"/>
              <a:cs typeface="Consolas" panose="020B0609020204030204" pitchFamily="49" charset="0"/>
            </a:endParaRPr>
          </a:p>
        </xdr:txBody>
      </xdr:sp>
      <xdr:sp macro="" textlink="">
        <xdr:nvSpPr>
          <xdr:cNvPr id="158" name="TextBox 157">
            <a:extLst>
              <a:ext uri="{FF2B5EF4-FFF2-40B4-BE49-F238E27FC236}">
                <a16:creationId xmlns:a16="http://schemas.microsoft.com/office/drawing/2014/main" id="{00000000-0008-0000-0400-00009E000000}"/>
              </a:ext>
            </a:extLst>
          </xdr:cNvPr>
          <xdr:cNvSpPr txBox="1"/>
        </xdr:nvSpPr>
        <xdr:spPr>
          <a:xfrm>
            <a:off x="14478000" y="102870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2</a:t>
            </a:r>
          </a:p>
        </xdr:txBody>
      </xdr:sp>
      <xdr:sp macro="" textlink="Sheet1!X7">
        <xdr:nvSpPr>
          <xdr:cNvPr id="166" name="TextBox 165">
            <a:extLst>
              <a:ext uri="{FF2B5EF4-FFF2-40B4-BE49-F238E27FC236}">
                <a16:creationId xmlns:a16="http://schemas.microsoft.com/office/drawing/2014/main" id="{00000000-0008-0000-0400-0000A6000000}"/>
              </a:ext>
            </a:extLst>
          </xdr:cNvPr>
          <xdr:cNvSpPr txBox="1"/>
        </xdr:nvSpPr>
        <xdr:spPr>
          <a:xfrm>
            <a:off x="13801725"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B9FEBC-DED4-4080-8FFB-C1337FA4C0E5}"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45,52,088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16</xdr:col>
      <xdr:colOff>285749</xdr:colOff>
      <xdr:row>13</xdr:row>
      <xdr:rowOff>19050</xdr:rowOff>
    </xdr:from>
    <xdr:to>
      <xdr:col>20</xdr:col>
      <xdr:colOff>495300</xdr:colOff>
      <xdr:row>21</xdr:row>
      <xdr:rowOff>123825</xdr:rowOff>
    </xdr:to>
    <mc:AlternateContent xmlns:mc="http://schemas.openxmlformats.org/markup-compatibility/2006">
      <mc:Choice xmlns:cx1="http://schemas.microsoft.com/office/drawing/2015/9/8/chartex" Requires="cx1">
        <xdr:graphicFrame macro="">
          <xdr:nvGraphicFramePr>
            <xdr:cNvPr id="212" name="Chart 211">
              <a:extLst>
                <a:ext uri="{FF2B5EF4-FFF2-40B4-BE49-F238E27FC236}">
                  <a16:creationId xmlns:a16="http://schemas.microsoft.com/office/drawing/2014/main" id="{00000000-0008-0000-0400-0000D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0283189" y="2396490"/>
              <a:ext cx="2708911" cy="156781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228600</xdr:colOff>
      <xdr:row>11</xdr:row>
      <xdr:rowOff>171450</xdr:rowOff>
    </xdr:from>
    <xdr:to>
      <xdr:col>18</xdr:col>
      <xdr:colOff>142875</xdr:colOff>
      <xdr:row>13</xdr:row>
      <xdr:rowOff>95250</xdr:rowOff>
    </xdr:to>
    <xdr:sp macro="" textlink="">
      <xdr:nvSpPr>
        <xdr:cNvPr id="217" name="TextBox 216">
          <a:extLst>
            <a:ext uri="{FF2B5EF4-FFF2-40B4-BE49-F238E27FC236}">
              <a16:creationId xmlns:a16="http://schemas.microsoft.com/office/drawing/2014/main" id="{00000000-0008-0000-0400-0000D9000000}"/>
            </a:ext>
          </a:extLst>
        </xdr:cNvPr>
        <xdr:cNvSpPr txBox="1"/>
      </xdr:nvSpPr>
      <xdr:spPr>
        <a:xfrm>
          <a:off x="9982200" y="2266950"/>
          <a:ext cx="1133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Stores analysis</a:t>
          </a:r>
        </a:p>
      </xdr:txBody>
    </xdr:sp>
    <xdr:clientData/>
  </xdr:twoCellAnchor>
  <xdr:twoCellAnchor>
    <xdr:from>
      <xdr:col>16</xdr:col>
      <xdr:colOff>323851</xdr:colOff>
      <xdr:row>24</xdr:row>
      <xdr:rowOff>19050</xdr:rowOff>
    </xdr:from>
    <xdr:to>
      <xdr:col>17</xdr:col>
      <xdr:colOff>438151</xdr:colOff>
      <xdr:row>25</xdr:row>
      <xdr:rowOff>133350</xdr:rowOff>
    </xdr:to>
    <xdr:sp macro="" textlink="">
      <xdr:nvSpPr>
        <xdr:cNvPr id="218" name="TextBox 217">
          <a:extLst>
            <a:ext uri="{FF2B5EF4-FFF2-40B4-BE49-F238E27FC236}">
              <a16:creationId xmlns:a16="http://schemas.microsoft.com/office/drawing/2014/main" id="{00000000-0008-0000-0400-0000DA000000}"/>
            </a:ext>
          </a:extLst>
        </xdr:cNvPr>
        <xdr:cNvSpPr txBox="1"/>
      </xdr:nvSpPr>
      <xdr:spPr>
        <a:xfrm>
          <a:off x="10077451" y="4591050"/>
          <a:ext cx="723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Products</a:t>
          </a:r>
        </a:p>
      </xdr:txBody>
    </xdr:sp>
    <xdr:clientData/>
  </xdr:twoCellAnchor>
  <xdr:twoCellAnchor>
    <xdr:from>
      <xdr:col>3</xdr:col>
      <xdr:colOff>285749</xdr:colOff>
      <xdr:row>0</xdr:row>
      <xdr:rowOff>76200</xdr:rowOff>
    </xdr:from>
    <xdr:to>
      <xdr:col>7</xdr:col>
      <xdr:colOff>161924</xdr:colOff>
      <xdr:row>1</xdr:row>
      <xdr:rowOff>171450</xdr:rowOff>
    </xdr:to>
    <xdr:sp macro="" textlink="">
      <xdr:nvSpPr>
        <xdr:cNvPr id="219" name="TextBox 218">
          <a:extLst>
            <a:ext uri="{FF2B5EF4-FFF2-40B4-BE49-F238E27FC236}">
              <a16:creationId xmlns:a16="http://schemas.microsoft.com/office/drawing/2014/main" id="{00000000-0008-0000-0400-0000DB000000}"/>
            </a:ext>
          </a:extLst>
        </xdr:cNvPr>
        <xdr:cNvSpPr txBox="1"/>
      </xdr:nvSpPr>
      <xdr:spPr>
        <a:xfrm>
          <a:off x="2114549" y="76200"/>
          <a:ext cx="23145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lumMod val="95000"/>
                </a:schemeClr>
              </a:solidFill>
              <a:effectLst/>
              <a:latin typeface="+mn-lt"/>
              <a:ea typeface="+mn-ea"/>
              <a:cs typeface="+mn-cs"/>
            </a:rPr>
            <a:t>FY 2019 - FY2020 </a:t>
          </a:r>
          <a:r>
            <a:rPr lang="en-US" sz="1100" b="1" baseline="0">
              <a:solidFill>
                <a:schemeClr val="bg1">
                  <a:lumMod val="95000"/>
                </a:schemeClr>
              </a:solidFill>
              <a:effectLst/>
              <a:latin typeface="+mn-lt"/>
              <a:ea typeface="+mn-ea"/>
              <a:cs typeface="+mn-cs"/>
            </a:rPr>
            <a:t>Revenue Analysis</a:t>
          </a:r>
          <a:endParaRPr lang="en-US" sz="1800" b="1">
            <a:solidFill>
              <a:schemeClr val="bg1">
                <a:lumMod val="95000"/>
              </a:schemeClr>
            </a:solidFill>
            <a:effectLst/>
          </a:endParaRPr>
        </a:p>
      </xdr:txBody>
    </xdr:sp>
    <xdr:clientData/>
  </xdr:twoCellAnchor>
  <xdr:twoCellAnchor>
    <xdr:from>
      <xdr:col>0</xdr:col>
      <xdr:colOff>9525</xdr:colOff>
      <xdr:row>2</xdr:row>
      <xdr:rowOff>9525</xdr:rowOff>
    </xdr:from>
    <xdr:to>
      <xdr:col>3</xdr:col>
      <xdr:colOff>180976</xdr:colOff>
      <xdr:row>4</xdr:row>
      <xdr:rowOff>9525</xdr:rowOff>
    </xdr:to>
    <xdr:sp macro="" textlink="">
      <xdr:nvSpPr>
        <xdr:cNvPr id="163" name="TextBox 162">
          <a:extLst>
            <a:ext uri="{FF2B5EF4-FFF2-40B4-BE49-F238E27FC236}">
              <a16:creationId xmlns:a16="http://schemas.microsoft.com/office/drawing/2014/main" id="{00000000-0008-0000-0400-0000A3000000}"/>
            </a:ext>
          </a:extLst>
        </xdr:cNvPr>
        <xdr:cNvSpPr txBox="1"/>
      </xdr:nvSpPr>
      <xdr:spPr>
        <a:xfrm>
          <a:off x="9525" y="390525"/>
          <a:ext cx="2000251" cy="381000"/>
        </a:xfrm>
        <a:prstGeom prst="rect">
          <a:avLst/>
        </a:prstGeom>
        <a:solidFill>
          <a:srgbClr val="002F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Filters</a:t>
          </a:r>
        </a:p>
      </xdr:txBody>
    </xdr:sp>
    <xdr:clientData/>
  </xdr:twoCellAnchor>
  <xdr:twoCellAnchor>
    <xdr:from>
      <xdr:col>1</xdr:col>
      <xdr:colOff>38100</xdr:colOff>
      <xdr:row>5</xdr:row>
      <xdr:rowOff>28575</xdr:rowOff>
    </xdr:from>
    <xdr:to>
      <xdr:col>2</xdr:col>
      <xdr:colOff>390525</xdr:colOff>
      <xdr:row>24</xdr:row>
      <xdr:rowOff>133351</xdr:rowOff>
    </xdr:to>
    <xdr:grpSp>
      <xdr:nvGrpSpPr>
        <xdr:cNvPr id="24" name="Group 23">
          <a:extLst>
            <a:ext uri="{FF2B5EF4-FFF2-40B4-BE49-F238E27FC236}">
              <a16:creationId xmlns:a16="http://schemas.microsoft.com/office/drawing/2014/main" id="{00000000-0008-0000-0400-000018000000}"/>
            </a:ext>
          </a:extLst>
        </xdr:cNvPr>
        <xdr:cNvGrpSpPr/>
      </xdr:nvGrpSpPr>
      <xdr:grpSpPr>
        <a:xfrm>
          <a:off x="660710" y="957843"/>
          <a:ext cx="975035" cy="3635996"/>
          <a:chOff x="647700" y="981075"/>
          <a:chExt cx="962025" cy="3724276"/>
        </a:xfrm>
      </xdr:grpSpPr>
      <mc:AlternateContent xmlns:mc="http://schemas.openxmlformats.org/markup-compatibility/2006" xmlns:a14="http://schemas.microsoft.com/office/drawing/2010/main">
        <mc:Choice Requires="a14">
          <xdr:graphicFrame macro="">
            <xdr:nvGraphicFramePr>
              <xdr:cNvPr id="66" name="Region">
                <a:extLst>
                  <a:ext uri="{FF2B5EF4-FFF2-40B4-BE49-F238E27FC236}">
                    <a16:creationId xmlns:a16="http://schemas.microsoft.com/office/drawing/2014/main" id="{00000000-0008-0000-0400-000042000000}"/>
                  </a:ext>
                </a:extLst>
              </xdr:cNvPr>
              <xdr:cNvGraphicFramePr/>
            </xdr:nvGraphicFramePr>
            <xdr:xfrm>
              <a:off x="686362" y="981075"/>
              <a:ext cx="848845" cy="962025"/>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6362" y="981075"/>
                <a:ext cx="848845"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4" name="Rank">
                <a:extLst>
                  <a:ext uri="{FF2B5EF4-FFF2-40B4-BE49-F238E27FC236}">
                    <a16:creationId xmlns:a16="http://schemas.microsoft.com/office/drawing/2014/main" id="{00000000-0008-0000-0400-0000A4000000}"/>
                  </a:ext>
                </a:extLst>
              </xdr:cNvPr>
              <xdr:cNvGraphicFramePr/>
            </xdr:nvGraphicFramePr>
            <xdr:xfrm>
              <a:off x="647700" y="3190875"/>
              <a:ext cx="962025" cy="1514476"/>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647700" y="3190875"/>
                <a:ext cx="962025" cy="15144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5" name="Years">
                <a:extLst>
                  <a:ext uri="{FF2B5EF4-FFF2-40B4-BE49-F238E27FC236}">
                    <a16:creationId xmlns:a16="http://schemas.microsoft.com/office/drawing/2014/main" id="{00000000-0008-0000-0400-0000A5000000}"/>
                  </a:ext>
                </a:extLst>
              </xdr:cNvPr>
              <xdr:cNvGraphicFramePr/>
            </xdr:nvGraphicFramePr>
            <xdr:xfrm>
              <a:off x="715272" y="2171701"/>
              <a:ext cx="780939" cy="72390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715272" y="2171701"/>
                <a:ext cx="780939"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342900</xdr:colOff>
      <xdr:row>11</xdr:row>
      <xdr:rowOff>180975</xdr:rowOff>
    </xdr:from>
    <xdr:to>
      <xdr:col>15</xdr:col>
      <xdr:colOff>19050</xdr:colOff>
      <xdr:row>13</xdr:row>
      <xdr:rowOff>104775</xdr:rowOff>
    </xdr:to>
    <xdr:sp macro="" textlink="">
      <xdr:nvSpPr>
        <xdr:cNvPr id="179" name="TextBox 178">
          <a:extLst>
            <a:ext uri="{FF2B5EF4-FFF2-40B4-BE49-F238E27FC236}">
              <a16:creationId xmlns:a16="http://schemas.microsoft.com/office/drawing/2014/main" id="{00000000-0008-0000-0400-0000B3000000}"/>
            </a:ext>
          </a:extLst>
        </xdr:cNvPr>
        <xdr:cNvSpPr txBox="1"/>
      </xdr:nvSpPr>
      <xdr:spPr>
        <a:xfrm>
          <a:off x="7048500" y="2276475"/>
          <a:ext cx="21145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Relationship Manager</a:t>
          </a:r>
        </a:p>
      </xdr:txBody>
    </xdr:sp>
    <xdr:clientData/>
  </xdr:twoCellAnchor>
  <xdr:twoCellAnchor>
    <xdr:from>
      <xdr:col>15</xdr:col>
      <xdr:colOff>542925</xdr:colOff>
      <xdr:row>24</xdr:row>
      <xdr:rowOff>57149</xdr:rowOff>
    </xdr:from>
    <xdr:to>
      <xdr:col>21</xdr:col>
      <xdr:colOff>257174</xdr:colOff>
      <xdr:row>35</xdr:row>
      <xdr:rowOff>104774</xdr:rowOff>
    </xdr:to>
    <xdr:graphicFrame macro="">
      <xdr:nvGraphicFramePr>
        <xdr:cNvPr id="181" name="Chart 180">
          <a:extLst>
            <a:ext uri="{FF2B5EF4-FFF2-40B4-BE49-F238E27FC236}">
              <a16:creationId xmlns:a16="http://schemas.microsoft.com/office/drawing/2014/main" id="{00000000-0008-0000-0400-0000B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251222</xdr:colOff>
      <xdr:row>24</xdr:row>
      <xdr:rowOff>97632</xdr:rowOff>
    </xdr:from>
    <xdr:to>
      <xdr:col>19</xdr:col>
      <xdr:colOff>575073</xdr:colOff>
      <xdr:row>25</xdr:row>
      <xdr:rowOff>133350</xdr:rowOff>
    </xdr:to>
    <xdr:sp macro="" textlink="Sheet3!S13">
      <xdr:nvSpPr>
        <xdr:cNvPr id="26" name="TextBox 25">
          <a:extLst>
            <a:ext uri="{FF2B5EF4-FFF2-40B4-BE49-F238E27FC236}">
              <a16:creationId xmlns:a16="http://schemas.microsoft.com/office/drawing/2014/main" id="{00000000-0008-0000-0400-00001A000000}"/>
            </a:ext>
          </a:extLst>
        </xdr:cNvPr>
        <xdr:cNvSpPr txBox="1"/>
      </xdr:nvSpPr>
      <xdr:spPr>
        <a:xfrm>
          <a:off x="11224022" y="466963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$27,02,026</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17</xdr:col>
      <xdr:colOff>222647</xdr:colOff>
      <xdr:row>31</xdr:row>
      <xdr:rowOff>154782</xdr:rowOff>
    </xdr:from>
    <xdr:to>
      <xdr:col>18</xdr:col>
      <xdr:colOff>546498</xdr:colOff>
      <xdr:row>33</xdr:row>
      <xdr:rowOff>0</xdr:rowOff>
    </xdr:to>
    <xdr:sp macro="" textlink="Sheet3!S13">
      <xdr:nvSpPr>
        <xdr:cNvPr id="152" name="TextBox 151">
          <a:extLst>
            <a:ext uri="{FF2B5EF4-FFF2-40B4-BE49-F238E27FC236}">
              <a16:creationId xmlns:a16="http://schemas.microsoft.com/office/drawing/2014/main" id="{00000000-0008-0000-0400-000098000000}"/>
            </a:ext>
          </a:extLst>
        </xdr:cNvPr>
        <xdr:cNvSpPr txBox="1"/>
      </xdr:nvSpPr>
      <xdr:spPr>
        <a:xfrm>
          <a:off x="10585847" y="60602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$27,02,026</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16</xdr:col>
      <xdr:colOff>155972</xdr:colOff>
      <xdr:row>30</xdr:row>
      <xdr:rowOff>164307</xdr:rowOff>
    </xdr:from>
    <xdr:to>
      <xdr:col>17</xdr:col>
      <xdr:colOff>479823</xdr:colOff>
      <xdr:row>32</xdr:row>
      <xdr:rowOff>9525</xdr:rowOff>
    </xdr:to>
    <xdr:sp macro="" textlink="Sheet3!S13">
      <xdr:nvSpPr>
        <xdr:cNvPr id="161" name="TextBox 160">
          <a:extLst>
            <a:ext uri="{FF2B5EF4-FFF2-40B4-BE49-F238E27FC236}">
              <a16:creationId xmlns:a16="http://schemas.microsoft.com/office/drawing/2014/main" id="{00000000-0008-0000-0400-0000A1000000}"/>
            </a:ext>
          </a:extLst>
        </xdr:cNvPr>
        <xdr:cNvSpPr txBox="1"/>
      </xdr:nvSpPr>
      <xdr:spPr>
        <a:xfrm>
          <a:off x="9909572" y="587930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$27,02,026</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19</xdr:col>
      <xdr:colOff>298847</xdr:colOff>
      <xdr:row>31</xdr:row>
      <xdr:rowOff>78582</xdr:rowOff>
    </xdr:from>
    <xdr:to>
      <xdr:col>21</xdr:col>
      <xdr:colOff>13098</xdr:colOff>
      <xdr:row>32</xdr:row>
      <xdr:rowOff>114300</xdr:rowOff>
    </xdr:to>
    <xdr:sp macro="" textlink="Sheet3!S13">
      <xdr:nvSpPr>
        <xdr:cNvPr id="162" name="TextBox 161">
          <a:extLst>
            <a:ext uri="{FF2B5EF4-FFF2-40B4-BE49-F238E27FC236}">
              <a16:creationId xmlns:a16="http://schemas.microsoft.com/office/drawing/2014/main" id="{00000000-0008-0000-0400-0000A2000000}"/>
            </a:ext>
          </a:extLst>
        </xdr:cNvPr>
        <xdr:cNvSpPr txBox="1"/>
      </xdr:nvSpPr>
      <xdr:spPr>
        <a:xfrm>
          <a:off x="11881247" y="59840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$27,02,026</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18</xdr:col>
      <xdr:colOff>232172</xdr:colOff>
      <xdr:row>23</xdr:row>
      <xdr:rowOff>126207</xdr:rowOff>
    </xdr:from>
    <xdr:to>
      <xdr:col>19</xdr:col>
      <xdr:colOff>556023</xdr:colOff>
      <xdr:row>24</xdr:row>
      <xdr:rowOff>161925</xdr:rowOff>
    </xdr:to>
    <xdr:sp macro="" textlink="Sheet3!R15">
      <xdr:nvSpPr>
        <xdr:cNvPr id="169" name="TextBox 168">
          <a:extLst>
            <a:ext uri="{FF2B5EF4-FFF2-40B4-BE49-F238E27FC236}">
              <a16:creationId xmlns:a16="http://schemas.microsoft.com/office/drawing/2014/main" id="{00000000-0008-0000-0400-0000A9000000}"/>
            </a:ext>
          </a:extLst>
        </xdr:cNvPr>
        <xdr:cNvSpPr txBox="1"/>
      </xdr:nvSpPr>
      <xdr:spPr>
        <a:xfrm>
          <a:off x="11204972" y="450770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24ABC2-BBFE-4AEC-B909-265F62F11578}"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Smartphones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17</xdr:col>
      <xdr:colOff>203597</xdr:colOff>
      <xdr:row>30</xdr:row>
      <xdr:rowOff>183357</xdr:rowOff>
    </xdr:from>
    <xdr:to>
      <xdr:col>18</xdr:col>
      <xdr:colOff>527448</xdr:colOff>
      <xdr:row>32</xdr:row>
      <xdr:rowOff>28575</xdr:rowOff>
    </xdr:to>
    <xdr:sp macro="" textlink="Sheet3!R14">
      <xdr:nvSpPr>
        <xdr:cNvPr id="173" name="TextBox 172">
          <a:extLst>
            <a:ext uri="{FF2B5EF4-FFF2-40B4-BE49-F238E27FC236}">
              <a16:creationId xmlns:a16="http://schemas.microsoft.com/office/drawing/2014/main" id="{00000000-0008-0000-0400-0000AD000000}"/>
            </a:ext>
          </a:extLst>
        </xdr:cNvPr>
        <xdr:cNvSpPr txBox="1"/>
      </xdr:nvSpPr>
      <xdr:spPr>
        <a:xfrm>
          <a:off x="10566797" y="589835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16A1A-5F9E-4F67-8630-3AD736AEA03C}"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Laptops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16</xdr:col>
      <xdr:colOff>136922</xdr:colOff>
      <xdr:row>30</xdr:row>
      <xdr:rowOff>2382</xdr:rowOff>
    </xdr:from>
    <xdr:to>
      <xdr:col>17</xdr:col>
      <xdr:colOff>460773</xdr:colOff>
      <xdr:row>31</xdr:row>
      <xdr:rowOff>38100</xdr:rowOff>
    </xdr:to>
    <xdr:sp macro="" textlink="Sheet3!R13">
      <xdr:nvSpPr>
        <xdr:cNvPr id="174" name="TextBox 173">
          <a:extLst>
            <a:ext uri="{FF2B5EF4-FFF2-40B4-BE49-F238E27FC236}">
              <a16:creationId xmlns:a16="http://schemas.microsoft.com/office/drawing/2014/main" id="{00000000-0008-0000-0400-0000AE000000}"/>
            </a:ext>
          </a:extLst>
        </xdr:cNvPr>
        <xdr:cNvSpPr txBox="1"/>
      </xdr:nvSpPr>
      <xdr:spPr>
        <a:xfrm>
          <a:off x="9890522" y="57173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0CBF86-7506-499D-A33B-D5EE2F8FDD65}"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Assessories</a:t>
          </a:fld>
          <a:endPar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19</xdr:col>
      <xdr:colOff>279797</xdr:colOff>
      <xdr:row>30</xdr:row>
      <xdr:rowOff>107157</xdr:rowOff>
    </xdr:from>
    <xdr:to>
      <xdr:col>20</xdr:col>
      <xdr:colOff>603648</xdr:colOff>
      <xdr:row>31</xdr:row>
      <xdr:rowOff>142875</xdr:rowOff>
    </xdr:to>
    <xdr:sp macro="" textlink="Sheet3!R16">
      <xdr:nvSpPr>
        <xdr:cNvPr id="175" name="TextBox 174">
          <a:extLst>
            <a:ext uri="{FF2B5EF4-FFF2-40B4-BE49-F238E27FC236}">
              <a16:creationId xmlns:a16="http://schemas.microsoft.com/office/drawing/2014/main" id="{00000000-0008-0000-0400-0000AF000000}"/>
            </a:ext>
          </a:extLst>
        </xdr:cNvPr>
        <xdr:cNvSpPr txBox="1"/>
      </xdr:nvSpPr>
      <xdr:spPr>
        <a:xfrm>
          <a:off x="11862197" y="582215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BACD83-5541-4668-B4C6-BA308273C5A6}"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Tablets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12</xdr:col>
      <xdr:colOff>114300</xdr:colOff>
      <xdr:row>13</xdr:row>
      <xdr:rowOff>76200</xdr:rowOff>
    </xdr:from>
    <xdr:to>
      <xdr:col>16</xdr:col>
      <xdr:colOff>28575</xdr:colOff>
      <xdr:row>14</xdr:row>
      <xdr:rowOff>161925</xdr:rowOff>
    </xdr:to>
    <xdr:sp macro="" textlink="">
      <xdr:nvSpPr>
        <xdr:cNvPr id="11" name="Rounded Rectangle 10">
          <a:extLst>
            <a:ext uri="{FF2B5EF4-FFF2-40B4-BE49-F238E27FC236}">
              <a16:creationId xmlns:a16="http://schemas.microsoft.com/office/drawing/2014/main" id="{00000000-0008-0000-0400-00000B000000}"/>
            </a:ext>
          </a:extLst>
        </xdr:cNvPr>
        <xdr:cNvSpPr/>
      </xdr:nvSpPr>
      <xdr:spPr>
        <a:xfrm>
          <a:off x="7429500" y="2552700"/>
          <a:ext cx="2352675" cy="276225"/>
        </a:xfrm>
        <a:prstGeom prst="roundRect">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533400</xdr:colOff>
      <xdr:row>13</xdr:row>
      <xdr:rowOff>38100</xdr:rowOff>
    </xdr:from>
    <xdr:to>
      <xdr:col>16</xdr:col>
      <xdr:colOff>190500</xdr:colOff>
      <xdr:row>14</xdr:row>
      <xdr:rowOff>152400</xdr:rowOff>
    </xdr:to>
    <xdr:sp macro="" textlink="Sheet3!I6">
      <xdr:nvSpPr>
        <xdr:cNvPr id="180" name="TextBox 179">
          <a:extLst>
            <a:ext uri="{FF2B5EF4-FFF2-40B4-BE49-F238E27FC236}">
              <a16:creationId xmlns:a16="http://schemas.microsoft.com/office/drawing/2014/main" id="{00000000-0008-0000-0400-0000B4000000}"/>
            </a:ext>
          </a:extLst>
        </xdr:cNvPr>
        <xdr:cNvSpPr txBox="1"/>
      </xdr:nvSpPr>
      <xdr:spPr>
        <a:xfrm>
          <a:off x="7239000" y="2514600"/>
          <a:ext cx="2705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B47D97-96C7-4D9D-8EBF-D271FCA79518}" type="TxLink">
            <a:rPr lang="en-US" sz="950" b="1" i="1">
              <a:solidFill>
                <a:schemeClr val="bg1">
                  <a:lumMod val="95000"/>
                </a:schemeClr>
              </a:solidFill>
              <a:latin typeface="Arial Special G1" panose="050B0604020202020204" pitchFamily="34" charset="2"/>
              <a:ea typeface="+mn-ea"/>
              <a:cs typeface="Consolas" panose="020B0609020204030204" pitchFamily="49" charset="0"/>
            </a:rPr>
            <a:pPr marL="0" indent="0" algn="ctr"/>
            <a:t>Top  3 sales rep brings in 90% of sales</a:t>
          </a:fld>
          <a:endParaRPr lang="en-US" sz="950" b="1" i="1">
            <a:solidFill>
              <a:schemeClr val="bg1">
                <a:lumMod val="9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0</xdr:col>
      <xdr:colOff>19051</xdr:colOff>
      <xdr:row>3</xdr:row>
      <xdr:rowOff>180975</xdr:rowOff>
    </xdr:from>
    <xdr:to>
      <xdr:col>3</xdr:col>
      <xdr:colOff>190501</xdr:colOff>
      <xdr:row>5</xdr:row>
      <xdr:rowOff>104775</xdr:rowOff>
    </xdr:to>
    <xdr:sp macro="" textlink="">
      <xdr:nvSpPr>
        <xdr:cNvPr id="176" name="TextBox 175">
          <a:extLst>
            <a:ext uri="{FF2B5EF4-FFF2-40B4-BE49-F238E27FC236}">
              <a16:creationId xmlns:a16="http://schemas.microsoft.com/office/drawing/2014/main" id="{00000000-0008-0000-0400-0000B0000000}"/>
            </a:ext>
          </a:extLst>
        </xdr:cNvPr>
        <xdr:cNvSpPr txBox="1"/>
      </xdr:nvSpPr>
      <xdr:spPr>
        <a:xfrm>
          <a:off x="19051" y="752475"/>
          <a:ext cx="20002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Regions</a:t>
          </a:r>
        </a:p>
      </xdr:txBody>
    </xdr:sp>
    <xdr:clientData/>
  </xdr:twoCellAnchor>
  <xdr:twoCellAnchor>
    <xdr:from>
      <xdr:col>0</xdr:col>
      <xdr:colOff>28576</xdr:colOff>
      <xdr:row>10</xdr:row>
      <xdr:rowOff>57150</xdr:rowOff>
    </xdr:from>
    <xdr:to>
      <xdr:col>3</xdr:col>
      <xdr:colOff>200026</xdr:colOff>
      <xdr:row>11</xdr:row>
      <xdr:rowOff>171450</xdr:rowOff>
    </xdr:to>
    <xdr:sp macro="" textlink="">
      <xdr:nvSpPr>
        <xdr:cNvPr id="182" name="TextBox 181">
          <a:extLst>
            <a:ext uri="{FF2B5EF4-FFF2-40B4-BE49-F238E27FC236}">
              <a16:creationId xmlns:a16="http://schemas.microsoft.com/office/drawing/2014/main" id="{00000000-0008-0000-0400-0000B6000000}"/>
            </a:ext>
          </a:extLst>
        </xdr:cNvPr>
        <xdr:cNvSpPr txBox="1"/>
      </xdr:nvSpPr>
      <xdr:spPr>
        <a:xfrm>
          <a:off x="28576" y="1962150"/>
          <a:ext cx="20002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Year</a:t>
          </a:r>
        </a:p>
      </xdr:txBody>
    </xdr:sp>
    <xdr:clientData/>
  </xdr:twoCellAnchor>
  <xdr:twoCellAnchor>
    <xdr:from>
      <xdr:col>0</xdr:col>
      <xdr:colOff>85725</xdr:colOff>
      <xdr:row>15</xdr:row>
      <xdr:rowOff>66675</xdr:rowOff>
    </xdr:from>
    <xdr:to>
      <xdr:col>3</xdr:col>
      <xdr:colOff>180975</xdr:colOff>
      <xdr:row>16</xdr:row>
      <xdr:rowOff>180975</xdr:rowOff>
    </xdr:to>
    <xdr:sp macro="" textlink="">
      <xdr:nvSpPr>
        <xdr:cNvPr id="183" name="TextBox 182">
          <a:extLst>
            <a:ext uri="{FF2B5EF4-FFF2-40B4-BE49-F238E27FC236}">
              <a16:creationId xmlns:a16="http://schemas.microsoft.com/office/drawing/2014/main" id="{00000000-0008-0000-0400-0000B7000000}"/>
            </a:ext>
          </a:extLst>
        </xdr:cNvPr>
        <xdr:cNvSpPr txBox="1"/>
      </xdr:nvSpPr>
      <xdr:spPr>
        <a:xfrm>
          <a:off x="85725" y="2924175"/>
          <a:ext cx="19240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Stores</a:t>
          </a:r>
        </a:p>
      </xdr:txBody>
    </xdr:sp>
    <xdr:clientData/>
  </xdr:twoCellAnchor>
  <mc:AlternateContent xmlns:mc="http://schemas.openxmlformats.org/markup-compatibility/2006">
    <mc:Choice xmlns:a14="http://schemas.microsoft.com/office/drawing/2010/main" Requires="a14">
      <xdr:twoCellAnchor>
        <xdr:from>
          <xdr:col>0</xdr:col>
          <xdr:colOff>403860</xdr:colOff>
          <xdr:row>32</xdr:row>
          <xdr:rowOff>160020</xdr:rowOff>
        </xdr:from>
        <xdr:to>
          <xdr:col>2</xdr:col>
          <xdr:colOff>365760</xdr:colOff>
          <xdr:row>34</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1" i="0" u="none" strike="noStrike" baseline="0">
                  <a:solidFill>
                    <a:srgbClr val="800000"/>
                  </a:solidFill>
                  <a:latin typeface="Calibri"/>
                  <a:ea typeface="Calibri"/>
                  <a:cs typeface="Calibri"/>
                </a:rPr>
                <a:t>Clear Filter(s)</a:t>
              </a:r>
            </a:p>
          </xdr:txBody>
        </xdr:sp>
        <xdr:clientData fPrintsWithSheet="0"/>
      </xdr:twoCellAnchor>
    </mc:Choice>
    <mc:Fallback/>
  </mc:AlternateContent>
  <xdr:twoCellAnchor>
    <xdr:from>
      <xdr:col>18</xdr:col>
      <xdr:colOff>409575</xdr:colOff>
      <xdr:row>0</xdr:row>
      <xdr:rowOff>57150</xdr:rowOff>
    </xdr:from>
    <xdr:to>
      <xdr:col>21</xdr:col>
      <xdr:colOff>85725</xdr:colOff>
      <xdr:row>1</xdr:row>
      <xdr:rowOff>152400</xdr:rowOff>
    </xdr:to>
    <xdr:sp macro="" textlink="">
      <xdr:nvSpPr>
        <xdr:cNvPr id="185" name="TextBox 184">
          <a:extLst>
            <a:ext uri="{FF2B5EF4-FFF2-40B4-BE49-F238E27FC236}">
              <a16:creationId xmlns:a16="http://schemas.microsoft.com/office/drawing/2014/main" id="{00000000-0008-0000-0400-0000B9000000}"/>
            </a:ext>
          </a:extLst>
        </xdr:cNvPr>
        <xdr:cNvSpPr txBox="1"/>
      </xdr:nvSpPr>
      <xdr:spPr>
        <a:xfrm>
          <a:off x="11382375" y="57150"/>
          <a:ext cx="1504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lumMod val="95000"/>
                </a:schemeClr>
              </a:solidFill>
              <a:effectLst/>
              <a:latin typeface="+mn-lt"/>
              <a:ea typeface="+mn-ea"/>
              <a:cs typeface="+mn-cs"/>
            </a:rPr>
            <a:t>+91 9390966375</a:t>
          </a:r>
        </a:p>
        <a:p>
          <a:endParaRPr lang="en-US" sz="1800">
            <a:solidFill>
              <a:schemeClr val="bg1">
                <a:lumMod val="95000"/>
              </a:schemeClr>
            </a:solidFill>
            <a:effectLst/>
          </a:endParaRPr>
        </a:p>
      </xdr:txBody>
    </xdr:sp>
    <xdr:clientData/>
  </xdr:twoCellAnchor>
  <xdr:twoCellAnchor>
    <xdr:from>
      <xdr:col>16</xdr:col>
      <xdr:colOff>333375</xdr:colOff>
      <xdr:row>0</xdr:row>
      <xdr:rowOff>47625</xdr:rowOff>
    </xdr:from>
    <xdr:to>
      <xdr:col>18</xdr:col>
      <xdr:colOff>533400</xdr:colOff>
      <xdr:row>1</xdr:row>
      <xdr:rowOff>142875</xdr:rowOff>
    </xdr:to>
    <xdr:sp macro="" textlink="">
      <xdr:nvSpPr>
        <xdr:cNvPr id="186" name="TextBox 185">
          <a:extLst>
            <a:ext uri="{FF2B5EF4-FFF2-40B4-BE49-F238E27FC236}">
              <a16:creationId xmlns:a16="http://schemas.microsoft.com/office/drawing/2014/main" id="{00000000-0008-0000-0400-0000BA000000}"/>
            </a:ext>
          </a:extLst>
        </xdr:cNvPr>
        <xdr:cNvSpPr txBox="1"/>
      </xdr:nvSpPr>
      <xdr:spPr>
        <a:xfrm>
          <a:off x="10086975" y="47625"/>
          <a:ext cx="14192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bg1">
                  <a:lumMod val="95000"/>
                </a:schemeClr>
              </a:solidFill>
              <a:effectLst/>
              <a:latin typeface="+mn-lt"/>
              <a:ea typeface="+mn-ea"/>
              <a:cs typeface="+mn-cs"/>
            </a:rPr>
            <a:t>For freelancing work: </a:t>
          </a:r>
          <a:endParaRPr lang="en-US" sz="1800" b="1">
            <a:solidFill>
              <a:schemeClr val="bg1">
                <a:lumMod val="95000"/>
              </a:schemeClr>
            </a:solidFill>
            <a:effectLst/>
          </a:endParaRPr>
        </a:p>
      </xdr:txBody>
    </xdr:sp>
    <xdr:clientData/>
  </xdr:twoCellAnchor>
  <xdr:twoCellAnchor>
    <xdr:from>
      <xdr:col>0</xdr:col>
      <xdr:colOff>28575</xdr:colOff>
      <xdr:row>3</xdr:row>
      <xdr:rowOff>161925</xdr:rowOff>
    </xdr:from>
    <xdr:to>
      <xdr:col>3</xdr:col>
      <xdr:colOff>209550</xdr:colOff>
      <xdr:row>3</xdr:row>
      <xdr:rowOff>161925</xdr:rowOff>
    </xdr:to>
    <xdr:cxnSp macro="">
      <xdr:nvCxnSpPr>
        <xdr:cNvPr id="48" name="Straight Connector 47">
          <a:extLst>
            <a:ext uri="{FF2B5EF4-FFF2-40B4-BE49-F238E27FC236}">
              <a16:creationId xmlns:a16="http://schemas.microsoft.com/office/drawing/2014/main" id="{00000000-0008-0000-0400-000030000000}"/>
            </a:ext>
          </a:extLst>
        </xdr:cNvPr>
        <xdr:cNvCxnSpPr/>
      </xdr:nvCxnSpPr>
      <xdr:spPr>
        <a:xfrm>
          <a:off x="28575" y="733425"/>
          <a:ext cx="200977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28575</xdr:colOff>
      <xdr:row>2</xdr:row>
      <xdr:rowOff>9525</xdr:rowOff>
    </xdr:from>
    <xdr:to>
      <xdr:col>3</xdr:col>
      <xdr:colOff>209550</xdr:colOff>
      <xdr:row>2</xdr:row>
      <xdr:rowOff>9525</xdr:rowOff>
    </xdr:to>
    <xdr:cxnSp macro="">
      <xdr:nvCxnSpPr>
        <xdr:cNvPr id="184" name="Straight Connector 183">
          <a:extLst>
            <a:ext uri="{FF2B5EF4-FFF2-40B4-BE49-F238E27FC236}">
              <a16:creationId xmlns:a16="http://schemas.microsoft.com/office/drawing/2014/main" id="{00000000-0008-0000-0400-0000B8000000}"/>
            </a:ext>
          </a:extLst>
        </xdr:cNvPr>
        <xdr:cNvCxnSpPr/>
      </xdr:nvCxnSpPr>
      <xdr:spPr>
        <a:xfrm>
          <a:off x="28575" y="390525"/>
          <a:ext cx="200977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57120</xdr:colOff>
      <xdr:row>3</xdr:row>
      <xdr:rowOff>72599</xdr:rowOff>
    </xdr:from>
    <xdr:to>
      <xdr:col>18</xdr:col>
      <xdr:colOff>57120</xdr:colOff>
      <xdr:row>11</xdr:row>
      <xdr:rowOff>28575</xdr:rowOff>
    </xdr:to>
    <xdr:grpSp>
      <xdr:nvGrpSpPr>
        <xdr:cNvPr id="208" name="Country">
          <a:extLst>
            <a:ext uri="{FF2B5EF4-FFF2-40B4-BE49-F238E27FC236}">
              <a16:creationId xmlns:a16="http://schemas.microsoft.com/office/drawing/2014/main" id="{00000000-0008-0000-0400-0000D0000000}"/>
            </a:ext>
          </a:extLst>
        </xdr:cNvPr>
        <xdr:cNvGrpSpPr/>
      </xdr:nvGrpSpPr>
      <xdr:grpSpPr>
        <a:xfrm>
          <a:off x="11264096" y="630160"/>
          <a:ext cx="0" cy="1442805"/>
          <a:chOff x="11029949" y="653624"/>
          <a:chExt cx="1685926" cy="1479976"/>
        </a:xfrm>
        <a:solidFill>
          <a:srgbClr val="C1121F"/>
        </a:solidFill>
      </xdr:grpSpPr>
      <xdr:sp macro="" textlink="">
        <xdr:nvSpPr>
          <xdr:cNvPr id="209" name="Rounded Rectangle 208">
            <a:extLst>
              <a:ext uri="{FF2B5EF4-FFF2-40B4-BE49-F238E27FC236}">
                <a16:creationId xmlns:a16="http://schemas.microsoft.com/office/drawing/2014/main" id="{00000000-0008-0000-0400-0000D1000000}"/>
              </a:ext>
            </a:extLst>
          </xdr:cNvPr>
          <xdr:cNvSpPr/>
        </xdr:nvSpPr>
        <xdr:spPr>
          <a:xfrm>
            <a:off x="11029949"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0" name="TextBox 209">
            <a:extLst>
              <a:ext uri="{FF2B5EF4-FFF2-40B4-BE49-F238E27FC236}">
                <a16:creationId xmlns:a16="http://schemas.microsoft.com/office/drawing/2014/main" id="{00000000-0008-0000-0400-0000D2000000}"/>
              </a:ext>
            </a:extLst>
          </xdr:cNvPr>
          <xdr:cNvSpPr txBox="1"/>
        </xdr:nvSpPr>
        <xdr:spPr>
          <a:xfrm>
            <a:off x="11082337" y="762000"/>
            <a:ext cx="1581151" cy="3048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i="1">
                <a:solidFill>
                  <a:schemeClr val="bg1">
                    <a:lumMod val="95000"/>
                  </a:schemeClr>
                </a:solidFill>
                <a:latin typeface="Calibri" panose="020F0502020204030204" pitchFamily="34" charset="0"/>
                <a:ea typeface="+mn-ea"/>
                <a:cs typeface="Consolas" panose="020B0609020204030204" pitchFamily="49" charset="0"/>
              </a:rPr>
              <a:t> # Countries</a:t>
            </a:r>
          </a:p>
        </xdr:txBody>
      </xdr:sp>
      <xdr:sp macro="" textlink="Sheet1!N3">
        <xdr:nvSpPr>
          <xdr:cNvPr id="211" name="TextBox 210">
            <a:extLst>
              <a:ext uri="{FF2B5EF4-FFF2-40B4-BE49-F238E27FC236}">
                <a16:creationId xmlns:a16="http://schemas.microsoft.com/office/drawing/2014/main" id="{00000000-0008-0000-0400-0000D3000000}"/>
              </a:ext>
            </a:extLst>
          </xdr:cNvPr>
          <xdr:cNvSpPr txBox="1"/>
        </xdr:nvSpPr>
        <xdr:spPr>
          <a:xfrm>
            <a:off x="11058525" y="1095374"/>
            <a:ext cx="1638300" cy="6000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45D71A-704C-4101-9D7C-AACEF769D181}" type="TxLink">
              <a:rPr lang="en-US" sz="4000" b="1" i="0" u="none" strike="noStrike">
                <a:solidFill>
                  <a:schemeClr val="bg1"/>
                </a:solidFill>
                <a:latin typeface="Agency FB" panose="020B0503020202020204" pitchFamily="34" charset="0"/>
                <a:ea typeface="+mn-ea"/>
                <a:cs typeface="Consolas" panose="020B0609020204030204" pitchFamily="49" charset="0"/>
              </a:rPr>
              <a:pPr marL="0" indent="0" algn="ctr"/>
              <a:t>4</a:t>
            </a:fld>
            <a:endParaRPr lang="en-US" sz="4000" b="1" i="0" u="none" strike="noStrike">
              <a:solidFill>
                <a:schemeClr val="bg1"/>
              </a:solidFill>
              <a:latin typeface="Agency FB" panose="020B0503020202020204" pitchFamily="34" charset="0"/>
              <a:ea typeface="+mn-ea"/>
              <a:cs typeface="Consolas" panose="020B0609020204030204" pitchFamily="49" charset="0"/>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274320</xdr:colOff>
          <xdr:row>2</xdr:row>
          <xdr:rowOff>30480</xdr:rowOff>
        </xdr:from>
        <xdr:to>
          <xdr:col>21</xdr:col>
          <xdr:colOff>289560</xdr:colOff>
          <xdr:row>13</xdr:row>
          <xdr:rowOff>152400</xdr:rowOff>
        </xdr:to>
        <xdr:sp macro="" textlink="">
          <xdr:nvSpPr>
            <xdr:cNvPr id="1027" name="Label2"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350520</xdr:colOff>
          <xdr:row>4</xdr:row>
          <xdr:rowOff>99060</xdr:rowOff>
        </xdr:from>
        <xdr:to>
          <xdr:col>20</xdr:col>
          <xdr:colOff>213360</xdr:colOff>
          <xdr:row>9</xdr:row>
          <xdr:rowOff>175260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52387</xdr:colOff>
      <xdr:row>3</xdr:row>
      <xdr:rowOff>82124</xdr:rowOff>
    </xdr:from>
    <xdr:to>
      <xdr:col>15</xdr:col>
      <xdr:colOff>52387</xdr:colOff>
      <xdr:row>11</xdr:row>
      <xdr:rowOff>38100</xdr:rowOff>
    </xdr:to>
    <xdr:grpSp>
      <xdr:nvGrpSpPr>
        <xdr:cNvPr id="213" name="Trans">
          <a:extLst>
            <a:ext uri="{FF2B5EF4-FFF2-40B4-BE49-F238E27FC236}">
              <a16:creationId xmlns:a16="http://schemas.microsoft.com/office/drawing/2014/main" id="{00000000-0008-0000-0400-0000D5000000}"/>
            </a:ext>
          </a:extLst>
        </xdr:cNvPr>
        <xdr:cNvGrpSpPr/>
      </xdr:nvGrpSpPr>
      <xdr:grpSpPr>
        <a:xfrm>
          <a:off x="9391533" y="639685"/>
          <a:ext cx="0" cy="1442805"/>
          <a:chOff x="9196387" y="653624"/>
          <a:chExt cx="1685926" cy="1479976"/>
        </a:xfrm>
        <a:solidFill>
          <a:srgbClr val="002F49"/>
        </a:solidFill>
      </xdr:grpSpPr>
      <xdr:sp macro="" textlink="">
        <xdr:nvSpPr>
          <xdr:cNvPr id="214" name="Rounded Rectangle 213">
            <a:extLst>
              <a:ext uri="{FF2B5EF4-FFF2-40B4-BE49-F238E27FC236}">
                <a16:creationId xmlns:a16="http://schemas.microsoft.com/office/drawing/2014/main" id="{00000000-0008-0000-0400-0000D6000000}"/>
              </a:ext>
            </a:extLst>
          </xdr:cNvPr>
          <xdr:cNvSpPr/>
        </xdr:nvSpPr>
        <xdr:spPr>
          <a:xfrm>
            <a:off x="9196387"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5" name="TextBox 214">
            <a:extLst>
              <a:ext uri="{FF2B5EF4-FFF2-40B4-BE49-F238E27FC236}">
                <a16:creationId xmlns:a16="http://schemas.microsoft.com/office/drawing/2014/main" id="{00000000-0008-0000-0400-0000D7000000}"/>
              </a:ext>
            </a:extLst>
          </xdr:cNvPr>
          <xdr:cNvSpPr txBox="1"/>
        </xdr:nvSpPr>
        <xdr:spPr>
          <a:xfrm>
            <a:off x="9305925" y="762000"/>
            <a:ext cx="1466850" cy="3048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lumMod val="85000"/>
                  </a:schemeClr>
                </a:solidFill>
                <a:latin typeface="Calibri" panose="020F0502020204030204" pitchFamily="34" charset="0"/>
                <a:ea typeface="+mn-ea"/>
                <a:cs typeface="Consolas" panose="020B0609020204030204" pitchFamily="49" charset="0"/>
              </a:rPr>
              <a:t>Transactions</a:t>
            </a:r>
          </a:p>
          <a:p>
            <a:pPr marL="0" indent="0" algn="ctr"/>
            <a:endParaRPr lang="en-US" sz="1800" b="1">
              <a:solidFill>
                <a:schemeClr val="bg1">
                  <a:lumMod val="85000"/>
                </a:schemeClr>
              </a:solidFill>
              <a:latin typeface="Calibri" panose="020F0502020204030204" pitchFamily="34" charset="0"/>
              <a:ea typeface="+mn-ea"/>
              <a:cs typeface="Consolas" panose="020B0609020204030204" pitchFamily="49" charset="0"/>
            </a:endParaRPr>
          </a:p>
        </xdr:txBody>
      </xdr:sp>
      <xdr:sp macro="" textlink="Sheet1!K4">
        <xdr:nvSpPr>
          <xdr:cNvPr id="216" name="TextBox 215">
            <a:extLst>
              <a:ext uri="{FF2B5EF4-FFF2-40B4-BE49-F238E27FC236}">
                <a16:creationId xmlns:a16="http://schemas.microsoft.com/office/drawing/2014/main" id="{00000000-0008-0000-0400-0000D8000000}"/>
              </a:ext>
            </a:extLst>
          </xdr:cNvPr>
          <xdr:cNvSpPr txBox="1"/>
        </xdr:nvSpPr>
        <xdr:spPr>
          <a:xfrm>
            <a:off x="9229725" y="1114424"/>
            <a:ext cx="1628775" cy="6000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BC4A6-80F3-4AB0-AE04-C94BE9DA135A}" type="TxLink">
              <a:rPr lang="en-US" sz="4000" b="1" i="0" u="none" strike="noStrike">
                <a:solidFill>
                  <a:schemeClr val="bg1"/>
                </a:solidFill>
                <a:latin typeface="Agency FB" panose="020B0503020202020204" pitchFamily="34" charset="0"/>
                <a:ea typeface="+mn-ea"/>
                <a:cs typeface="Consolas" panose="020B0609020204030204" pitchFamily="49" charset="0"/>
              </a:rPr>
              <a:pPr marL="0" indent="0" algn="ctr"/>
              <a:t>384</a:t>
            </a:fld>
            <a:endParaRPr lang="en-US" sz="4000" b="1" i="0" u="none" strike="noStrike">
              <a:solidFill>
                <a:schemeClr val="bg1"/>
              </a:solidFill>
              <a:latin typeface="Agency FB" panose="020B0503020202020204" pitchFamily="34" charset="0"/>
              <a:ea typeface="+mn-ea"/>
              <a:cs typeface="Consolas" panose="020B0609020204030204" pitchFamily="49" charset="0"/>
            </a:endParaRPr>
          </a:p>
        </xdr:txBody>
      </xdr:sp>
    </xdr:grpSp>
    <xdr:clientData/>
  </xdr:twoCellAnchor>
  <mc:AlternateContent xmlns:mc="http://schemas.openxmlformats.org/markup-compatibility/2006">
    <mc:Choice xmlns:a14="http://schemas.microsoft.com/office/drawing/2010/main" Requires="a14">
      <xdr:twoCellAnchor editAs="oneCell">
        <xdr:from>
          <xdr:col>14</xdr:col>
          <xdr:colOff>266700</xdr:colOff>
          <xdr:row>2</xdr:row>
          <xdr:rowOff>30480</xdr:rowOff>
        </xdr:from>
        <xdr:to>
          <xdr:col>18</xdr:col>
          <xdr:colOff>60960</xdr:colOff>
          <xdr:row>13</xdr:row>
          <xdr:rowOff>152400</xdr:rowOff>
        </xdr:to>
        <xdr:sp macro="" textlink="">
          <xdr:nvSpPr>
            <xdr:cNvPr id="1030" name="Label3"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350520</xdr:colOff>
          <xdr:row>4</xdr:row>
          <xdr:rowOff>99060</xdr:rowOff>
        </xdr:from>
        <xdr:to>
          <xdr:col>17</xdr:col>
          <xdr:colOff>182880</xdr:colOff>
          <xdr:row>10</xdr:row>
          <xdr:rowOff>68580</xdr:rowOff>
        </xdr:to>
        <xdr:sp macro="" textlink="">
          <xdr:nvSpPr>
            <xdr:cNvPr id="1031" name="Label4"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57149</xdr:colOff>
      <xdr:row>3</xdr:row>
      <xdr:rowOff>82124</xdr:rowOff>
    </xdr:from>
    <xdr:to>
      <xdr:col>12</xdr:col>
      <xdr:colOff>57149</xdr:colOff>
      <xdr:row>11</xdr:row>
      <xdr:rowOff>38100</xdr:rowOff>
    </xdr:to>
    <xdr:grpSp>
      <xdr:nvGrpSpPr>
        <xdr:cNvPr id="220" name="Revenue">
          <a:extLst>
            <a:ext uri="{FF2B5EF4-FFF2-40B4-BE49-F238E27FC236}">
              <a16:creationId xmlns:a16="http://schemas.microsoft.com/office/drawing/2014/main" id="{00000000-0008-0000-0400-0000DC000000}"/>
            </a:ext>
          </a:extLst>
        </xdr:cNvPr>
        <xdr:cNvGrpSpPr/>
      </xdr:nvGrpSpPr>
      <xdr:grpSpPr>
        <a:xfrm>
          <a:off x="7528466" y="639685"/>
          <a:ext cx="0" cy="1442805"/>
          <a:chOff x="7372349" y="653624"/>
          <a:chExt cx="1685926" cy="1479976"/>
        </a:xfrm>
        <a:solidFill>
          <a:srgbClr val="669BBC"/>
        </a:solidFill>
      </xdr:grpSpPr>
      <xdr:sp macro="" textlink="">
        <xdr:nvSpPr>
          <xdr:cNvPr id="221" name="Rounded Rectangle 220">
            <a:extLst>
              <a:ext uri="{FF2B5EF4-FFF2-40B4-BE49-F238E27FC236}">
                <a16:creationId xmlns:a16="http://schemas.microsoft.com/office/drawing/2014/main" id="{00000000-0008-0000-0400-0000DD000000}"/>
              </a:ext>
            </a:extLst>
          </xdr:cNvPr>
          <xdr:cNvSpPr/>
        </xdr:nvSpPr>
        <xdr:spPr>
          <a:xfrm>
            <a:off x="7372349"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 name="TextBox 221">
            <a:extLst>
              <a:ext uri="{FF2B5EF4-FFF2-40B4-BE49-F238E27FC236}">
                <a16:creationId xmlns:a16="http://schemas.microsoft.com/office/drawing/2014/main" id="{00000000-0008-0000-0400-0000DE000000}"/>
              </a:ext>
            </a:extLst>
          </xdr:cNvPr>
          <xdr:cNvSpPr txBox="1"/>
        </xdr:nvSpPr>
        <xdr:spPr>
          <a:xfrm>
            <a:off x="7667625" y="685801"/>
            <a:ext cx="1057275" cy="4667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a:solidFill>
                  <a:schemeClr val="bg1">
                    <a:lumMod val="95000"/>
                  </a:schemeClr>
                </a:solidFill>
                <a:latin typeface="Calibri" panose="020F0502020204030204" pitchFamily="34" charset="0"/>
                <a:ea typeface="+mn-ea"/>
                <a:cs typeface="Consolas" panose="020B0609020204030204" pitchFamily="49" charset="0"/>
              </a:rPr>
              <a:t>Reveune</a:t>
            </a:r>
          </a:p>
        </xdr:txBody>
      </xdr:sp>
      <xdr:sp macro="" textlink="Sheet1!I4">
        <xdr:nvSpPr>
          <xdr:cNvPr id="223" name="TextBox 222">
            <a:extLst>
              <a:ext uri="{FF2B5EF4-FFF2-40B4-BE49-F238E27FC236}">
                <a16:creationId xmlns:a16="http://schemas.microsoft.com/office/drawing/2014/main" id="{00000000-0008-0000-0400-0000DF000000}"/>
              </a:ext>
            </a:extLst>
          </xdr:cNvPr>
          <xdr:cNvSpPr txBox="1"/>
        </xdr:nvSpPr>
        <xdr:spPr>
          <a:xfrm>
            <a:off x="7410450" y="971550"/>
            <a:ext cx="1619250" cy="52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E17D5-0C68-42E5-A031-CEF63D9F840C}" type="TxLink">
              <a:rPr lang="en-US" sz="2400" b="1" i="0" u="none" strike="noStrike">
                <a:solidFill>
                  <a:schemeClr val="bg1"/>
                </a:solidFill>
                <a:latin typeface="Agency FB" panose="020B0503020202020204" pitchFamily="34" charset="0"/>
                <a:ea typeface="+mn-ea"/>
                <a:cs typeface="Consolas" panose="020B0609020204030204" pitchFamily="49" charset="0"/>
              </a:rPr>
              <a:pPr marL="0" indent="0" algn="ctr"/>
              <a:t>$1,69,40,395</a:t>
            </a:fld>
            <a:endParaRPr lang="en-US" sz="2400" b="1" i="0" u="none" strike="noStrike">
              <a:solidFill>
                <a:schemeClr val="bg1"/>
              </a:solidFill>
              <a:latin typeface="Agency FB" panose="020B0503020202020204" pitchFamily="34" charset="0"/>
              <a:ea typeface="+mn-ea"/>
              <a:cs typeface="Consolas" panose="020B0609020204030204" pitchFamily="49" charset="0"/>
            </a:endParaRPr>
          </a:p>
        </xdr:txBody>
      </xdr:sp>
      <xdr:sp macro="" textlink="Sheet1!J4">
        <xdr:nvSpPr>
          <xdr:cNvPr id="224" name="TextBox 223">
            <a:extLst>
              <a:ext uri="{FF2B5EF4-FFF2-40B4-BE49-F238E27FC236}">
                <a16:creationId xmlns:a16="http://schemas.microsoft.com/office/drawing/2014/main" id="{00000000-0008-0000-0400-0000E0000000}"/>
              </a:ext>
            </a:extLst>
          </xdr:cNvPr>
          <xdr:cNvSpPr txBox="1"/>
        </xdr:nvSpPr>
        <xdr:spPr>
          <a:xfrm>
            <a:off x="7541593" y="1676400"/>
            <a:ext cx="1400949" cy="28574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5912DE-172A-4A0B-BA4E-BDE79E5F518D}" type="TxLink">
              <a:rPr lang="en-US" sz="2400" b="0" i="0" u="none" strike="noStrike">
                <a:solidFill>
                  <a:schemeClr val="bg1"/>
                </a:solidFill>
                <a:latin typeface="Calibri"/>
                <a:ea typeface="+mn-ea"/>
                <a:cs typeface="Consolas" panose="020B0609020204030204" pitchFamily="49" charset="0"/>
              </a:rPr>
              <a:pPr marL="0" indent="0" algn="ctr"/>
              <a:t>$44,116</a:t>
            </a:fld>
            <a:endParaRPr lang="en-US" sz="4800" b="1" i="0" u="none" strike="noStrike">
              <a:solidFill>
                <a:schemeClr val="bg1"/>
              </a:solidFill>
              <a:latin typeface="Agency FB" panose="020B0503020202020204" pitchFamily="34" charset="0"/>
              <a:ea typeface="+mn-ea"/>
              <a:cs typeface="Consolas" panose="020B0609020204030204" pitchFamily="49" charset="0"/>
            </a:endParaRPr>
          </a:p>
        </xdr:txBody>
      </xdr:sp>
      <xdr:sp macro="" textlink="">
        <xdr:nvSpPr>
          <xdr:cNvPr id="225" name="TextBox 224">
            <a:extLst>
              <a:ext uri="{FF2B5EF4-FFF2-40B4-BE49-F238E27FC236}">
                <a16:creationId xmlns:a16="http://schemas.microsoft.com/office/drawing/2014/main" id="{00000000-0008-0000-0400-0000E1000000}"/>
              </a:ext>
            </a:extLst>
          </xdr:cNvPr>
          <xdr:cNvSpPr txBox="1"/>
        </xdr:nvSpPr>
        <xdr:spPr>
          <a:xfrm>
            <a:off x="7805471" y="1409700"/>
            <a:ext cx="77978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95000"/>
                  </a:schemeClr>
                </a:solidFill>
                <a:latin typeface="Consolas" panose="020B0609020204030204" pitchFamily="49" charset="0"/>
                <a:cs typeface="Consolas" panose="020B0609020204030204" pitchFamily="49" charset="0"/>
              </a:rPr>
              <a:t>Average</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289560</xdr:colOff>
          <xdr:row>2</xdr:row>
          <xdr:rowOff>60960</xdr:rowOff>
        </xdr:from>
        <xdr:to>
          <xdr:col>15</xdr:col>
          <xdr:colOff>45720</xdr:colOff>
          <xdr:row>14</xdr:row>
          <xdr:rowOff>0</xdr:rowOff>
        </xdr:to>
        <xdr:sp macro="" textlink="">
          <xdr:nvSpPr>
            <xdr:cNvPr id="1032" name="Label5"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373380</xdr:colOff>
          <xdr:row>4</xdr:row>
          <xdr:rowOff>121920</xdr:rowOff>
        </xdr:from>
        <xdr:to>
          <xdr:col>14</xdr:col>
          <xdr:colOff>205740</xdr:colOff>
          <xdr:row>10</xdr:row>
          <xdr:rowOff>91440</xdr:rowOff>
        </xdr:to>
        <xdr:sp macro="" textlink="">
          <xdr:nvSpPr>
            <xdr:cNvPr id="1033" name="Label6"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409575</xdr:colOff>
      <xdr:row>4</xdr:row>
      <xdr:rowOff>9525</xdr:rowOff>
    </xdr:from>
    <xdr:to>
      <xdr:col>6</xdr:col>
      <xdr:colOff>470189</xdr:colOff>
      <xdr:row>4</xdr:row>
      <xdr:rowOff>76200</xdr:rowOff>
    </xdr:to>
    <xdr:sp macro="" textlink="">
      <xdr:nvSpPr>
        <xdr:cNvPr id="227" name="Oval 226">
          <a:extLst>
            <a:ext uri="{FF2B5EF4-FFF2-40B4-BE49-F238E27FC236}">
              <a16:creationId xmlns:a16="http://schemas.microsoft.com/office/drawing/2014/main" id="{00000000-0008-0000-0400-0000E3000000}"/>
            </a:ext>
          </a:extLst>
        </xdr:cNvPr>
        <xdr:cNvSpPr/>
      </xdr:nvSpPr>
      <xdr:spPr>
        <a:xfrm>
          <a:off x="4067175" y="771525"/>
          <a:ext cx="60614" cy="666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214313</xdr:colOff>
      <xdr:row>20</xdr:row>
      <xdr:rowOff>85725</xdr:rowOff>
    </xdr:from>
    <xdr:to>
      <xdr:col>10</xdr:col>
      <xdr:colOff>395288</xdr:colOff>
      <xdr:row>22</xdr:row>
      <xdr:rowOff>9525</xdr:rowOff>
    </xdr:to>
    <xdr:grpSp>
      <xdr:nvGrpSpPr>
        <xdr:cNvPr id="22" name="Group 21">
          <a:extLst>
            <a:ext uri="{FF2B5EF4-FFF2-40B4-BE49-F238E27FC236}">
              <a16:creationId xmlns:a16="http://schemas.microsoft.com/office/drawing/2014/main" id="{00000000-0008-0000-0400-000016000000}"/>
            </a:ext>
          </a:extLst>
        </xdr:cNvPr>
        <xdr:cNvGrpSpPr/>
      </xdr:nvGrpSpPr>
      <xdr:grpSpPr>
        <a:xfrm>
          <a:off x="5817801" y="3802798"/>
          <a:ext cx="803585" cy="295507"/>
          <a:chOff x="5624513" y="3895725"/>
          <a:chExt cx="790575" cy="304800"/>
        </a:xfrm>
      </xdr:grpSpPr>
      <xdr:sp macro="" textlink="">
        <xdr:nvSpPr>
          <xdr:cNvPr id="230" name="TextBox 229">
            <a:extLst>
              <a:ext uri="{FF2B5EF4-FFF2-40B4-BE49-F238E27FC236}">
                <a16:creationId xmlns:a16="http://schemas.microsoft.com/office/drawing/2014/main" id="{00000000-0008-0000-0400-0000E6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31" name="Oval 230">
            <a:extLst>
              <a:ext uri="{FF2B5EF4-FFF2-40B4-BE49-F238E27FC236}">
                <a16:creationId xmlns:a16="http://schemas.microsoft.com/office/drawing/2014/main" id="{00000000-0008-0000-0400-0000E7000000}"/>
              </a:ext>
            </a:extLst>
          </xdr:cNvPr>
          <xdr:cNvSpPr/>
        </xdr:nvSpPr>
        <xdr:spPr>
          <a:xfrm>
            <a:off x="5657850" y="4019550"/>
            <a:ext cx="60614" cy="66675"/>
          </a:xfrm>
          <a:prstGeom prst="ellipse">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280988</xdr:colOff>
      <xdr:row>20</xdr:row>
      <xdr:rowOff>85725</xdr:rowOff>
    </xdr:from>
    <xdr:to>
      <xdr:col>7</xdr:col>
      <xdr:colOff>461963</xdr:colOff>
      <xdr:row>22</xdr:row>
      <xdr:rowOff>9525</xdr:rowOff>
    </xdr:to>
    <xdr:grpSp>
      <xdr:nvGrpSpPr>
        <xdr:cNvPr id="232" name="Group 231">
          <a:extLst>
            <a:ext uri="{FF2B5EF4-FFF2-40B4-BE49-F238E27FC236}">
              <a16:creationId xmlns:a16="http://schemas.microsoft.com/office/drawing/2014/main" id="{00000000-0008-0000-0400-0000E8000000}"/>
            </a:ext>
          </a:extLst>
        </xdr:cNvPr>
        <xdr:cNvGrpSpPr/>
      </xdr:nvGrpSpPr>
      <xdr:grpSpPr>
        <a:xfrm>
          <a:off x="4016647" y="3802798"/>
          <a:ext cx="803584" cy="295507"/>
          <a:chOff x="5624513" y="3895725"/>
          <a:chExt cx="790575" cy="304800"/>
        </a:xfrm>
      </xdr:grpSpPr>
      <xdr:sp macro="" textlink="">
        <xdr:nvSpPr>
          <xdr:cNvPr id="233" name="TextBox 232">
            <a:extLst>
              <a:ext uri="{FF2B5EF4-FFF2-40B4-BE49-F238E27FC236}">
                <a16:creationId xmlns:a16="http://schemas.microsoft.com/office/drawing/2014/main" id="{00000000-0008-0000-0400-0000E9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34" name="Oval 233">
            <a:extLst>
              <a:ext uri="{FF2B5EF4-FFF2-40B4-BE49-F238E27FC236}">
                <a16:creationId xmlns:a16="http://schemas.microsoft.com/office/drawing/2014/main" id="{00000000-0008-0000-0400-0000EA000000}"/>
              </a:ext>
            </a:extLst>
          </xdr:cNvPr>
          <xdr:cNvSpPr/>
        </xdr:nvSpPr>
        <xdr:spPr>
          <a:xfrm>
            <a:off x="5657850" y="4019550"/>
            <a:ext cx="60614" cy="666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328613</xdr:colOff>
      <xdr:row>28</xdr:row>
      <xdr:rowOff>19050</xdr:rowOff>
    </xdr:from>
    <xdr:to>
      <xdr:col>7</xdr:col>
      <xdr:colOff>509588</xdr:colOff>
      <xdr:row>29</xdr:row>
      <xdr:rowOff>133350</xdr:rowOff>
    </xdr:to>
    <xdr:grpSp>
      <xdr:nvGrpSpPr>
        <xdr:cNvPr id="235" name="Group 234">
          <a:extLst>
            <a:ext uri="{FF2B5EF4-FFF2-40B4-BE49-F238E27FC236}">
              <a16:creationId xmlns:a16="http://schemas.microsoft.com/office/drawing/2014/main" id="{00000000-0008-0000-0400-0000EB000000}"/>
            </a:ext>
          </a:extLst>
        </xdr:cNvPr>
        <xdr:cNvGrpSpPr/>
      </xdr:nvGrpSpPr>
      <xdr:grpSpPr>
        <a:xfrm>
          <a:off x="4064272" y="5222952"/>
          <a:ext cx="803584" cy="300154"/>
          <a:chOff x="5624513" y="3895725"/>
          <a:chExt cx="790575" cy="304800"/>
        </a:xfrm>
      </xdr:grpSpPr>
      <xdr:sp macro="" textlink="">
        <xdr:nvSpPr>
          <xdr:cNvPr id="236" name="TextBox 235">
            <a:extLst>
              <a:ext uri="{FF2B5EF4-FFF2-40B4-BE49-F238E27FC236}">
                <a16:creationId xmlns:a16="http://schemas.microsoft.com/office/drawing/2014/main" id="{00000000-0008-0000-0400-0000EC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37" name="Oval 236">
            <a:extLst>
              <a:ext uri="{FF2B5EF4-FFF2-40B4-BE49-F238E27FC236}">
                <a16:creationId xmlns:a16="http://schemas.microsoft.com/office/drawing/2014/main" id="{00000000-0008-0000-0400-0000ED000000}"/>
              </a:ext>
            </a:extLst>
          </xdr:cNvPr>
          <xdr:cNvSpPr/>
        </xdr:nvSpPr>
        <xdr:spPr>
          <a:xfrm>
            <a:off x="5657850" y="4019550"/>
            <a:ext cx="60614" cy="6667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233363</xdr:colOff>
      <xdr:row>28</xdr:row>
      <xdr:rowOff>9525</xdr:rowOff>
    </xdr:from>
    <xdr:to>
      <xdr:col>10</xdr:col>
      <xdr:colOff>414338</xdr:colOff>
      <xdr:row>29</xdr:row>
      <xdr:rowOff>123825</xdr:rowOff>
    </xdr:to>
    <xdr:grpSp>
      <xdr:nvGrpSpPr>
        <xdr:cNvPr id="238" name="Group 237">
          <a:extLst>
            <a:ext uri="{FF2B5EF4-FFF2-40B4-BE49-F238E27FC236}">
              <a16:creationId xmlns:a16="http://schemas.microsoft.com/office/drawing/2014/main" id="{00000000-0008-0000-0400-0000EE000000}"/>
            </a:ext>
          </a:extLst>
        </xdr:cNvPr>
        <xdr:cNvGrpSpPr/>
      </xdr:nvGrpSpPr>
      <xdr:grpSpPr>
        <a:xfrm>
          <a:off x="5836851" y="5213427"/>
          <a:ext cx="803585" cy="300154"/>
          <a:chOff x="5624513" y="3895725"/>
          <a:chExt cx="790575" cy="304800"/>
        </a:xfrm>
      </xdr:grpSpPr>
      <xdr:sp macro="" textlink="">
        <xdr:nvSpPr>
          <xdr:cNvPr id="239" name="TextBox 238">
            <a:extLst>
              <a:ext uri="{FF2B5EF4-FFF2-40B4-BE49-F238E27FC236}">
                <a16:creationId xmlns:a16="http://schemas.microsoft.com/office/drawing/2014/main" id="{00000000-0008-0000-0400-0000EF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240" name="Oval 239">
            <a:extLst>
              <a:ext uri="{FF2B5EF4-FFF2-40B4-BE49-F238E27FC236}">
                <a16:creationId xmlns:a16="http://schemas.microsoft.com/office/drawing/2014/main" id="{00000000-0008-0000-0400-0000F0000000}"/>
              </a:ext>
            </a:extLst>
          </xdr:cNvPr>
          <xdr:cNvSpPr/>
        </xdr:nvSpPr>
        <xdr:spPr>
          <a:xfrm>
            <a:off x="5657850" y="4019550"/>
            <a:ext cx="60614" cy="666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195263</xdr:colOff>
      <xdr:row>23</xdr:row>
      <xdr:rowOff>76200</xdr:rowOff>
    </xdr:from>
    <xdr:to>
      <xdr:col>17</xdr:col>
      <xdr:colOff>561975</xdr:colOff>
      <xdr:row>25</xdr:row>
      <xdr:rowOff>0</xdr:rowOff>
    </xdr:to>
    <xdr:sp macro="" textlink="">
      <xdr:nvSpPr>
        <xdr:cNvPr id="207" name="TextBox 206">
          <a:extLst>
            <a:ext uri="{FF2B5EF4-FFF2-40B4-BE49-F238E27FC236}">
              <a16:creationId xmlns:a16="http://schemas.microsoft.com/office/drawing/2014/main" id="{00000000-0008-0000-0400-0000CF000000}"/>
            </a:ext>
          </a:extLst>
        </xdr:cNvPr>
        <xdr:cNvSpPr txBox="1"/>
      </xdr:nvSpPr>
      <xdr:spPr>
        <a:xfrm>
          <a:off x="9948863" y="4457700"/>
          <a:ext cx="9763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 by</a:t>
          </a:r>
        </a:p>
      </xdr:txBody>
    </xdr:sp>
    <xdr:clientData/>
  </xdr:twoCellAnchor>
  <xdr:twoCellAnchor>
    <xdr:from>
      <xdr:col>0</xdr:col>
      <xdr:colOff>0</xdr:colOff>
      <xdr:row>2</xdr:row>
      <xdr:rowOff>0</xdr:rowOff>
    </xdr:from>
    <xdr:to>
      <xdr:col>3</xdr:col>
      <xdr:colOff>156103</xdr:colOff>
      <xdr:row>4</xdr:row>
      <xdr:rowOff>0</xdr:rowOff>
    </xdr:to>
    <xdr:sp macro="" textlink="">
      <xdr:nvSpPr>
        <xdr:cNvPr id="226" name="filter">
          <a:extLst>
            <a:ext uri="{FF2B5EF4-FFF2-40B4-BE49-F238E27FC236}">
              <a16:creationId xmlns:a16="http://schemas.microsoft.com/office/drawing/2014/main" id="{00000000-0008-0000-0400-0000E2000000}"/>
            </a:ext>
          </a:extLst>
        </xdr:cNvPr>
        <xdr:cNvSpPr txBox="1"/>
      </xdr:nvSpPr>
      <xdr:spPr>
        <a:xfrm>
          <a:off x="0" y="365760"/>
          <a:ext cx="2030623" cy="365760"/>
        </a:xfrm>
        <a:prstGeom prst="rect">
          <a:avLst/>
        </a:prstGeom>
        <a:solidFill>
          <a:srgbClr val="C1121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Add Filters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7620</xdr:rowOff>
        </xdr:from>
        <xdr:to>
          <xdr:col>3</xdr:col>
          <xdr:colOff>365760</xdr:colOff>
          <xdr:row>5</xdr:row>
          <xdr:rowOff>45720</xdr:rowOff>
        </xdr:to>
        <xdr:sp macro="" textlink="">
          <xdr:nvSpPr>
            <xdr:cNvPr id="1035" name="Label7"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0</xdr:rowOff>
        </xdr:from>
        <xdr:to>
          <xdr:col>3</xdr:col>
          <xdr:colOff>152400</xdr:colOff>
          <xdr:row>4</xdr:row>
          <xdr:rowOff>22860</xdr:rowOff>
        </xdr:to>
        <xdr:sp macro="" textlink="">
          <xdr:nvSpPr>
            <xdr:cNvPr id="1036" name="Label8" hidden="1">
              <a:extLst>
                <a:ext uri="{63B3BB69-23CF-44E3-9099-C40C66FF867C}">
                  <a14:compatExt spid="_x0000_s1036"/>
                </a:ext>
                <a:ext uri="{FF2B5EF4-FFF2-40B4-BE49-F238E27FC236}">
                  <a16:creationId xmlns:a16="http://schemas.microsoft.com/office/drawing/2014/main" id="{00000000-0008-0000-04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438150</xdr:colOff>
      <xdr:row>0</xdr:row>
      <xdr:rowOff>0</xdr:rowOff>
    </xdr:from>
    <xdr:to>
      <xdr:col>2</xdr:col>
      <xdr:colOff>552450</xdr:colOff>
      <xdr:row>2</xdr:row>
      <xdr:rowOff>0</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438150" y="0"/>
          <a:ext cx="1333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solidFill>
                <a:schemeClr val="bg1"/>
              </a:solidFill>
            </a:rPr>
            <a:t>Dashboard</a:t>
          </a:r>
          <a:r>
            <a:rPr lang="en-US" sz="1800" baseline="0">
              <a:solidFill>
                <a:schemeClr val="bg1"/>
              </a:solidFill>
            </a:rPr>
            <a:t> </a:t>
          </a:r>
          <a:endParaRPr lang="en-US" sz="18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9525</xdr:colOff>
      <xdr:row>2</xdr:row>
      <xdr:rowOff>4762</xdr:rowOff>
    </xdr:from>
    <xdr:to>
      <xdr:col>11</xdr:col>
      <xdr:colOff>313766</xdr:colOff>
      <xdr:row>16</xdr:row>
      <xdr:rowOff>80962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28575</xdr:colOff>
      <xdr:row>16</xdr:row>
      <xdr:rowOff>138112</xdr:rowOff>
    </xdr:from>
    <xdr:to>
      <xdr:col>11</xdr:col>
      <xdr:colOff>323850</xdr:colOff>
      <xdr:row>31</xdr:row>
      <xdr:rowOff>23812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22411</xdr:colOff>
      <xdr:row>32</xdr:row>
      <xdr:rowOff>23812</xdr:rowOff>
    </xdr:from>
    <xdr:to>
      <xdr:col>11</xdr:col>
      <xdr:colOff>250451</xdr:colOff>
      <xdr:row>49</xdr:row>
      <xdr:rowOff>47625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73477</xdr:colOff>
      <xdr:row>23</xdr:row>
      <xdr:rowOff>146958</xdr:rowOff>
    </xdr:from>
    <xdr:to>
      <xdr:col>26</xdr:col>
      <xdr:colOff>1094014</xdr:colOff>
      <xdr:row>35</xdr:row>
      <xdr:rowOff>102520</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14888934" y="4773387"/>
          <a:ext cx="4199166" cy="2187133"/>
          <a:chOff x="677863" y="1196982"/>
          <a:chExt cx="7501038" cy="4260843"/>
        </a:xfrm>
        <a:solidFill>
          <a:schemeClr val="bg1"/>
        </a:solidFill>
      </xdr:grpSpPr>
      <xdr:sp macro="" textlink="">
        <xdr:nvSpPr>
          <xdr:cNvPr id="6" name="Freeform 5">
            <a:extLst>
              <a:ext uri="{FF2B5EF4-FFF2-40B4-BE49-F238E27FC236}">
                <a16:creationId xmlns:a16="http://schemas.microsoft.com/office/drawing/2014/main" id="{00000000-0008-0000-0700-000006000000}"/>
              </a:ext>
            </a:extLst>
          </xdr:cNvPr>
          <xdr:cNvSpPr>
            <a:spLocks/>
          </xdr:cNvSpPr>
        </xdr:nvSpPr>
        <xdr:spPr bwMode="auto">
          <a:xfrm>
            <a:off x="2519363" y="5394325"/>
            <a:ext cx="33337" cy="57150"/>
          </a:xfrm>
          <a:custGeom>
            <a:avLst/>
            <a:gdLst>
              <a:gd name="T0" fmla="*/ 0 w 73"/>
              <a:gd name="T1" fmla="*/ 0 h 20"/>
              <a:gd name="T2" fmla="*/ 208699 w 73"/>
              <a:gd name="T3" fmla="*/ 40827960 h 20"/>
              <a:gd name="T4" fmla="*/ 834338 w 73"/>
              <a:gd name="T5" fmla="*/ 81653063 h 20"/>
              <a:gd name="T6" fmla="*/ 1668220 w 73"/>
              <a:gd name="T7" fmla="*/ 114314288 h 20"/>
              <a:gd name="T8" fmla="*/ 2711257 w 73"/>
              <a:gd name="T9" fmla="*/ 163306125 h 20"/>
              <a:gd name="T10" fmla="*/ 3336897 w 73"/>
              <a:gd name="T11" fmla="*/ 138811635 h 20"/>
              <a:gd name="T12" fmla="*/ 3962536 w 73"/>
              <a:gd name="T13" fmla="*/ 106150410 h 20"/>
              <a:gd name="T14" fmla="*/ 4796418 w 73"/>
              <a:gd name="T15" fmla="*/ 89819798 h 20"/>
              <a:gd name="T16" fmla="*/ 5630756 w 73"/>
              <a:gd name="T17" fmla="*/ 81653063 h 20"/>
              <a:gd name="T18" fmla="*/ 7507675 w 73"/>
              <a:gd name="T19" fmla="*/ 65322450 h 20"/>
              <a:gd name="T20" fmla="*/ 9593293 w 73"/>
              <a:gd name="T21" fmla="*/ 57158573 h 20"/>
              <a:gd name="T22" fmla="*/ 11261513 w 73"/>
              <a:gd name="T23" fmla="*/ 57158573 h 20"/>
              <a:gd name="T24" fmla="*/ 13138431 w 73"/>
              <a:gd name="T25" fmla="*/ 48991838 h 20"/>
              <a:gd name="T26" fmla="*/ 13764071 w 73"/>
              <a:gd name="T27" fmla="*/ 40827960 h 20"/>
              <a:gd name="T28" fmla="*/ 14389711 w 73"/>
              <a:gd name="T29" fmla="*/ 32661225 h 20"/>
              <a:gd name="T30" fmla="*/ 14807108 w 73"/>
              <a:gd name="T31" fmla="*/ 16330613 h 20"/>
              <a:gd name="T32" fmla="*/ 15224049 w 73"/>
              <a:gd name="T33" fmla="*/ 0 h 20"/>
              <a:gd name="T34" fmla="*/ 0 w 73"/>
              <a:gd name="T35" fmla="*/ 0 h 2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73" h="20">
                <a:moveTo>
                  <a:pt x="0" y="0"/>
                </a:moveTo>
                <a:lnTo>
                  <a:pt x="1" y="5"/>
                </a:lnTo>
                <a:lnTo>
                  <a:pt x="4" y="10"/>
                </a:lnTo>
                <a:lnTo>
                  <a:pt x="8" y="14"/>
                </a:lnTo>
                <a:lnTo>
                  <a:pt x="13" y="20"/>
                </a:lnTo>
                <a:lnTo>
                  <a:pt x="16" y="17"/>
                </a:lnTo>
                <a:lnTo>
                  <a:pt x="19" y="13"/>
                </a:lnTo>
                <a:lnTo>
                  <a:pt x="23" y="11"/>
                </a:lnTo>
                <a:lnTo>
                  <a:pt x="27" y="10"/>
                </a:lnTo>
                <a:lnTo>
                  <a:pt x="36" y="8"/>
                </a:lnTo>
                <a:lnTo>
                  <a:pt x="46" y="7"/>
                </a:lnTo>
                <a:lnTo>
                  <a:pt x="54" y="7"/>
                </a:lnTo>
                <a:lnTo>
                  <a:pt x="63" y="6"/>
                </a:lnTo>
                <a:lnTo>
                  <a:pt x="66" y="5"/>
                </a:lnTo>
                <a:lnTo>
                  <a:pt x="69" y="4"/>
                </a:lnTo>
                <a:lnTo>
                  <a:pt x="71" y="2"/>
                </a:lnTo>
                <a:lnTo>
                  <a:pt x="73"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 name="Freeform 6">
            <a:extLst>
              <a:ext uri="{FF2B5EF4-FFF2-40B4-BE49-F238E27FC236}">
                <a16:creationId xmlns:a16="http://schemas.microsoft.com/office/drawing/2014/main" id="{00000000-0008-0000-0700-000007000000}"/>
              </a:ext>
            </a:extLst>
          </xdr:cNvPr>
          <xdr:cNvSpPr>
            <a:spLocks/>
          </xdr:cNvSpPr>
        </xdr:nvSpPr>
        <xdr:spPr bwMode="auto">
          <a:xfrm>
            <a:off x="677863" y="1495425"/>
            <a:ext cx="784225" cy="446088"/>
          </a:xfrm>
          <a:custGeom>
            <a:avLst/>
            <a:gdLst>
              <a:gd name="T0" fmla="*/ 262457292 w 1808"/>
              <a:gd name="T1" fmla="*/ 222267807 h 850"/>
              <a:gd name="T2" fmla="*/ 262269043 w 1808"/>
              <a:gd name="T3" fmla="*/ 207394708 h 850"/>
              <a:gd name="T4" fmla="*/ 258318423 w 1808"/>
              <a:gd name="T5" fmla="*/ 178475086 h 850"/>
              <a:gd name="T6" fmla="*/ 248911193 w 1808"/>
              <a:gd name="T7" fmla="*/ 176547461 h 850"/>
              <a:gd name="T8" fmla="*/ 237810592 w 1808"/>
              <a:gd name="T9" fmla="*/ 175996411 h 850"/>
              <a:gd name="T10" fmla="*/ 213352575 w 1808"/>
              <a:gd name="T11" fmla="*/ 160297262 h 850"/>
              <a:gd name="T12" fmla="*/ 183061451 w 1808"/>
              <a:gd name="T13" fmla="*/ 147903363 h 850"/>
              <a:gd name="T14" fmla="*/ 177417460 w 1808"/>
              <a:gd name="T15" fmla="*/ 138814189 h 850"/>
              <a:gd name="T16" fmla="*/ 169515352 w 1808"/>
              <a:gd name="T17" fmla="*/ 142119438 h 850"/>
              <a:gd name="T18" fmla="*/ 159732058 w 1808"/>
              <a:gd name="T19" fmla="*/ 156992012 h 850"/>
              <a:gd name="T20" fmla="*/ 126995436 w 1808"/>
              <a:gd name="T21" fmla="*/ 170488011 h 850"/>
              <a:gd name="T22" fmla="*/ 127559748 w 1808"/>
              <a:gd name="T23" fmla="*/ 159195687 h 850"/>
              <a:gd name="T24" fmla="*/ 135650105 w 1808"/>
              <a:gd name="T25" fmla="*/ 150933088 h 850"/>
              <a:gd name="T26" fmla="*/ 147879330 w 1808"/>
              <a:gd name="T27" fmla="*/ 150106513 h 850"/>
              <a:gd name="T28" fmla="*/ 136214417 w 1808"/>
              <a:gd name="T29" fmla="*/ 145424163 h 850"/>
              <a:gd name="T30" fmla="*/ 108745722 w 1808"/>
              <a:gd name="T31" fmla="*/ 162225412 h 850"/>
              <a:gd name="T32" fmla="*/ 102913482 w 1808"/>
              <a:gd name="T33" fmla="*/ 172140636 h 850"/>
              <a:gd name="T34" fmla="*/ 98962428 w 1808"/>
              <a:gd name="T35" fmla="*/ 179026135 h 850"/>
              <a:gd name="T36" fmla="*/ 85039832 w 1808"/>
              <a:gd name="T37" fmla="*/ 180127710 h 850"/>
              <a:gd name="T38" fmla="*/ 72058046 w 1808"/>
              <a:gd name="T39" fmla="*/ 193348184 h 850"/>
              <a:gd name="T40" fmla="*/ 47411780 w 1808"/>
              <a:gd name="T41" fmla="*/ 206568658 h 850"/>
              <a:gd name="T42" fmla="*/ 19754836 w 1808"/>
              <a:gd name="T43" fmla="*/ 222267807 h 850"/>
              <a:gd name="T44" fmla="*/ 752561 w 1808"/>
              <a:gd name="T45" fmla="*/ 223920432 h 850"/>
              <a:gd name="T46" fmla="*/ 2634181 w 1808"/>
              <a:gd name="T47" fmla="*/ 217310457 h 850"/>
              <a:gd name="T48" fmla="*/ 23894139 w 1808"/>
              <a:gd name="T49" fmla="*/ 209598383 h 850"/>
              <a:gd name="T50" fmla="*/ 49857278 w 1808"/>
              <a:gd name="T51" fmla="*/ 191695559 h 850"/>
              <a:gd name="T52" fmla="*/ 56442512 w 1808"/>
              <a:gd name="T53" fmla="*/ 172416161 h 850"/>
              <a:gd name="T54" fmla="*/ 47599595 w 1808"/>
              <a:gd name="T55" fmla="*/ 180954285 h 850"/>
              <a:gd name="T56" fmla="*/ 28221256 w 1808"/>
              <a:gd name="T57" fmla="*/ 177097986 h 850"/>
              <a:gd name="T58" fmla="*/ 32360125 w 1808"/>
              <a:gd name="T59" fmla="*/ 168009336 h 850"/>
              <a:gd name="T60" fmla="*/ 45154097 w 1808"/>
              <a:gd name="T61" fmla="*/ 150657563 h 850"/>
              <a:gd name="T62" fmla="*/ 28597320 w 1808"/>
              <a:gd name="T63" fmla="*/ 158369112 h 850"/>
              <a:gd name="T64" fmla="*/ 26904383 w 1808"/>
              <a:gd name="T65" fmla="*/ 147627838 h 850"/>
              <a:gd name="T66" fmla="*/ 65096748 w 1808"/>
              <a:gd name="T67" fmla="*/ 104661691 h 850"/>
              <a:gd name="T68" fmla="*/ 83534710 w 1808"/>
              <a:gd name="T69" fmla="*/ 105212216 h 850"/>
              <a:gd name="T70" fmla="*/ 107052351 w 1808"/>
              <a:gd name="T71" fmla="*/ 96123042 h 850"/>
              <a:gd name="T72" fmla="*/ 111379903 w 1808"/>
              <a:gd name="T73" fmla="*/ 84280193 h 850"/>
              <a:gd name="T74" fmla="*/ 95199623 w 1808"/>
              <a:gd name="T75" fmla="*/ 91165693 h 850"/>
              <a:gd name="T76" fmla="*/ 82406085 w 1808"/>
              <a:gd name="T77" fmla="*/ 87584918 h 850"/>
              <a:gd name="T78" fmla="*/ 88802637 w 1808"/>
              <a:gd name="T79" fmla="*/ 79046794 h 850"/>
              <a:gd name="T80" fmla="*/ 133768485 w 1808"/>
              <a:gd name="T81" fmla="*/ 65551320 h 850"/>
              <a:gd name="T82" fmla="*/ 140918032 w 1808"/>
              <a:gd name="T83" fmla="*/ 57839245 h 850"/>
              <a:gd name="T84" fmla="*/ 128688807 w 1808"/>
              <a:gd name="T85" fmla="*/ 48474546 h 850"/>
              <a:gd name="T86" fmla="*/ 139036413 w 1808"/>
              <a:gd name="T87" fmla="*/ 30021198 h 850"/>
              <a:gd name="T88" fmla="*/ 185883880 w 1808"/>
              <a:gd name="T89" fmla="*/ 7436549 h 850"/>
              <a:gd name="T90" fmla="*/ 217679693 w 1808"/>
              <a:gd name="T91" fmla="*/ 2478675 h 850"/>
              <a:gd name="T92" fmla="*/ 240256524 w 1808"/>
              <a:gd name="T93" fmla="*/ 551050 h 850"/>
              <a:gd name="T94" fmla="*/ 254743433 w 1808"/>
              <a:gd name="T95" fmla="*/ 2754200 h 850"/>
              <a:gd name="T96" fmla="*/ 285222372 w 1808"/>
              <a:gd name="T97" fmla="*/ 9364699 h 850"/>
              <a:gd name="T98" fmla="*/ 331317279 w 1808"/>
              <a:gd name="T99" fmla="*/ 11292324 h 850"/>
              <a:gd name="T100" fmla="*/ 242138144 w 1808"/>
              <a:gd name="T101" fmla="*/ 148729413 h 850"/>
              <a:gd name="T102" fmla="*/ 248534696 w 1808"/>
              <a:gd name="T103" fmla="*/ 157267537 h 850"/>
              <a:gd name="T104" fmla="*/ 249663754 w 1808"/>
              <a:gd name="T105" fmla="*/ 165530137 h 850"/>
              <a:gd name="T106" fmla="*/ 260011360 w 1808"/>
              <a:gd name="T107" fmla="*/ 164979611 h 850"/>
              <a:gd name="T108" fmla="*/ 268854278 w 1808"/>
              <a:gd name="T109" fmla="*/ 158920162 h 850"/>
              <a:gd name="T110" fmla="*/ 277508513 w 1808"/>
              <a:gd name="T111" fmla="*/ 183708485 h 850"/>
              <a:gd name="T112" fmla="*/ 275063015 w 1808"/>
              <a:gd name="T113" fmla="*/ 194449759 h 850"/>
              <a:gd name="T114" fmla="*/ 272617083 w 1808"/>
              <a:gd name="T115" fmla="*/ 204365508 h 850"/>
              <a:gd name="T116" fmla="*/ 277885010 w 1808"/>
              <a:gd name="T117" fmla="*/ 215657832 h 850"/>
              <a:gd name="T118" fmla="*/ 277885010 w 1808"/>
              <a:gd name="T119" fmla="*/ 223369382 h 850"/>
              <a:gd name="T120" fmla="*/ 268289532 w 1808"/>
              <a:gd name="T121" fmla="*/ 233560131 h 850"/>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808" h="850">
                <a:moveTo>
                  <a:pt x="1410" y="842"/>
                </a:moveTo>
                <a:lnTo>
                  <a:pt x="1405" y="841"/>
                </a:lnTo>
                <a:lnTo>
                  <a:pt x="1403" y="838"/>
                </a:lnTo>
                <a:lnTo>
                  <a:pt x="1401" y="834"/>
                </a:lnTo>
                <a:lnTo>
                  <a:pt x="1399" y="830"/>
                </a:lnTo>
                <a:lnTo>
                  <a:pt x="1396" y="819"/>
                </a:lnTo>
                <a:lnTo>
                  <a:pt x="1395" y="807"/>
                </a:lnTo>
                <a:lnTo>
                  <a:pt x="1396" y="795"/>
                </a:lnTo>
                <a:lnTo>
                  <a:pt x="1398" y="784"/>
                </a:lnTo>
                <a:lnTo>
                  <a:pt x="1400" y="775"/>
                </a:lnTo>
                <a:lnTo>
                  <a:pt x="1402" y="769"/>
                </a:lnTo>
                <a:lnTo>
                  <a:pt x="1399" y="764"/>
                </a:lnTo>
                <a:lnTo>
                  <a:pt x="1396" y="760"/>
                </a:lnTo>
                <a:lnTo>
                  <a:pt x="1394" y="753"/>
                </a:lnTo>
                <a:lnTo>
                  <a:pt x="1392" y="746"/>
                </a:lnTo>
                <a:lnTo>
                  <a:pt x="1390" y="729"/>
                </a:lnTo>
                <a:lnTo>
                  <a:pt x="1389" y="708"/>
                </a:lnTo>
                <a:lnTo>
                  <a:pt x="1389" y="670"/>
                </a:lnTo>
                <a:lnTo>
                  <a:pt x="1389" y="645"/>
                </a:lnTo>
                <a:lnTo>
                  <a:pt x="1382" y="647"/>
                </a:lnTo>
                <a:lnTo>
                  <a:pt x="1373" y="648"/>
                </a:lnTo>
                <a:lnTo>
                  <a:pt x="1362" y="648"/>
                </a:lnTo>
                <a:lnTo>
                  <a:pt x="1351" y="648"/>
                </a:lnTo>
                <a:lnTo>
                  <a:pt x="1340" y="647"/>
                </a:lnTo>
                <a:lnTo>
                  <a:pt x="1332" y="645"/>
                </a:lnTo>
                <a:lnTo>
                  <a:pt x="1327" y="644"/>
                </a:lnTo>
                <a:lnTo>
                  <a:pt x="1325" y="642"/>
                </a:lnTo>
                <a:lnTo>
                  <a:pt x="1323" y="641"/>
                </a:lnTo>
                <a:lnTo>
                  <a:pt x="1323" y="638"/>
                </a:lnTo>
                <a:lnTo>
                  <a:pt x="1290" y="682"/>
                </a:lnTo>
                <a:lnTo>
                  <a:pt x="1284" y="668"/>
                </a:lnTo>
                <a:lnTo>
                  <a:pt x="1279" y="659"/>
                </a:lnTo>
                <a:lnTo>
                  <a:pt x="1273" y="650"/>
                </a:lnTo>
                <a:lnTo>
                  <a:pt x="1268" y="645"/>
                </a:lnTo>
                <a:lnTo>
                  <a:pt x="1264" y="639"/>
                </a:lnTo>
                <a:lnTo>
                  <a:pt x="1259" y="631"/>
                </a:lnTo>
                <a:lnTo>
                  <a:pt x="1257" y="622"/>
                </a:lnTo>
                <a:lnTo>
                  <a:pt x="1256" y="608"/>
                </a:lnTo>
                <a:lnTo>
                  <a:pt x="1226" y="602"/>
                </a:lnTo>
                <a:lnTo>
                  <a:pt x="1195" y="595"/>
                </a:lnTo>
                <a:lnTo>
                  <a:pt x="1165" y="588"/>
                </a:lnTo>
                <a:lnTo>
                  <a:pt x="1134" y="582"/>
                </a:lnTo>
                <a:lnTo>
                  <a:pt x="1104" y="576"/>
                </a:lnTo>
                <a:lnTo>
                  <a:pt x="1074" y="569"/>
                </a:lnTo>
                <a:lnTo>
                  <a:pt x="1045" y="561"/>
                </a:lnTo>
                <a:lnTo>
                  <a:pt x="1018" y="553"/>
                </a:lnTo>
                <a:lnTo>
                  <a:pt x="984" y="553"/>
                </a:lnTo>
                <a:lnTo>
                  <a:pt x="977" y="546"/>
                </a:lnTo>
                <a:lnTo>
                  <a:pt x="973" y="537"/>
                </a:lnTo>
                <a:lnTo>
                  <a:pt x="969" y="528"/>
                </a:lnTo>
                <a:lnTo>
                  <a:pt x="966" y="521"/>
                </a:lnTo>
                <a:lnTo>
                  <a:pt x="962" y="514"/>
                </a:lnTo>
                <a:lnTo>
                  <a:pt x="956" y="508"/>
                </a:lnTo>
                <a:lnTo>
                  <a:pt x="952" y="506"/>
                </a:lnTo>
                <a:lnTo>
                  <a:pt x="948" y="505"/>
                </a:lnTo>
                <a:lnTo>
                  <a:pt x="943" y="504"/>
                </a:lnTo>
                <a:lnTo>
                  <a:pt x="937" y="503"/>
                </a:lnTo>
                <a:lnTo>
                  <a:pt x="929" y="504"/>
                </a:lnTo>
                <a:lnTo>
                  <a:pt x="922" y="505"/>
                </a:lnTo>
                <a:lnTo>
                  <a:pt x="916" y="507"/>
                </a:lnTo>
                <a:lnTo>
                  <a:pt x="910" y="509"/>
                </a:lnTo>
                <a:lnTo>
                  <a:pt x="906" y="512"/>
                </a:lnTo>
                <a:lnTo>
                  <a:pt x="901" y="516"/>
                </a:lnTo>
                <a:lnTo>
                  <a:pt x="898" y="519"/>
                </a:lnTo>
                <a:lnTo>
                  <a:pt x="895" y="523"/>
                </a:lnTo>
                <a:lnTo>
                  <a:pt x="886" y="539"/>
                </a:lnTo>
                <a:lnTo>
                  <a:pt x="877" y="553"/>
                </a:lnTo>
                <a:lnTo>
                  <a:pt x="870" y="559"/>
                </a:lnTo>
                <a:lnTo>
                  <a:pt x="861" y="564"/>
                </a:lnTo>
                <a:lnTo>
                  <a:pt x="849" y="570"/>
                </a:lnTo>
                <a:lnTo>
                  <a:pt x="835" y="576"/>
                </a:lnTo>
                <a:lnTo>
                  <a:pt x="806" y="587"/>
                </a:lnTo>
                <a:lnTo>
                  <a:pt x="772" y="597"/>
                </a:lnTo>
                <a:lnTo>
                  <a:pt x="738" y="607"/>
                </a:lnTo>
                <a:lnTo>
                  <a:pt x="705" y="614"/>
                </a:lnTo>
                <a:lnTo>
                  <a:pt x="689" y="617"/>
                </a:lnTo>
                <a:lnTo>
                  <a:pt x="675" y="619"/>
                </a:lnTo>
                <a:lnTo>
                  <a:pt x="663" y="620"/>
                </a:lnTo>
                <a:lnTo>
                  <a:pt x="652" y="620"/>
                </a:lnTo>
                <a:lnTo>
                  <a:pt x="656" y="614"/>
                </a:lnTo>
                <a:lnTo>
                  <a:pt x="667" y="597"/>
                </a:lnTo>
                <a:lnTo>
                  <a:pt x="673" y="589"/>
                </a:lnTo>
                <a:lnTo>
                  <a:pt x="677" y="581"/>
                </a:lnTo>
                <a:lnTo>
                  <a:pt x="678" y="578"/>
                </a:lnTo>
                <a:lnTo>
                  <a:pt x="679" y="575"/>
                </a:lnTo>
                <a:lnTo>
                  <a:pt x="679" y="572"/>
                </a:lnTo>
                <a:lnTo>
                  <a:pt x="678" y="571"/>
                </a:lnTo>
                <a:lnTo>
                  <a:pt x="689" y="562"/>
                </a:lnTo>
                <a:lnTo>
                  <a:pt x="700" y="555"/>
                </a:lnTo>
                <a:lnTo>
                  <a:pt x="711" y="551"/>
                </a:lnTo>
                <a:lnTo>
                  <a:pt x="721" y="548"/>
                </a:lnTo>
                <a:lnTo>
                  <a:pt x="732" y="546"/>
                </a:lnTo>
                <a:lnTo>
                  <a:pt x="742" y="546"/>
                </a:lnTo>
                <a:lnTo>
                  <a:pt x="751" y="546"/>
                </a:lnTo>
                <a:lnTo>
                  <a:pt x="761" y="546"/>
                </a:lnTo>
                <a:lnTo>
                  <a:pt x="769" y="546"/>
                </a:lnTo>
                <a:lnTo>
                  <a:pt x="778" y="546"/>
                </a:lnTo>
                <a:lnTo>
                  <a:pt x="786" y="545"/>
                </a:lnTo>
                <a:lnTo>
                  <a:pt x="794" y="543"/>
                </a:lnTo>
                <a:lnTo>
                  <a:pt x="800" y="538"/>
                </a:lnTo>
                <a:lnTo>
                  <a:pt x="807" y="533"/>
                </a:lnTo>
                <a:lnTo>
                  <a:pt x="812" y="525"/>
                </a:lnTo>
                <a:lnTo>
                  <a:pt x="818" y="515"/>
                </a:lnTo>
                <a:lnTo>
                  <a:pt x="744" y="515"/>
                </a:lnTo>
                <a:lnTo>
                  <a:pt x="724" y="528"/>
                </a:lnTo>
                <a:lnTo>
                  <a:pt x="705" y="540"/>
                </a:lnTo>
                <a:lnTo>
                  <a:pt x="685" y="551"/>
                </a:lnTo>
                <a:lnTo>
                  <a:pt x="664" y="560"/>
                </a:lnTo>
                <a:lnTo>
                  <a:pt x="643" y="568"/>
                </a:lnTo>
                <a:lnTo>
                  <a:pt x="622" y="575"/>
                </a:lnTo>
                <a:lnTo>
                  <a:pt x="600" y="582"/>
                </a:lnTo>
                <a:lnTo>
                  <a:pt x="578" y="589"/>
                </a:lnTo>
                <a:lnTo>
                  <a:pt x="573" y="592"/>
                </a:lnTo>
                <a:lnTo>
                  <a:pt x="567" y="594"/>
                </a:lnTo>
                <a:lnTo>
                  <a:pt x="564" y="599"/>
                </a:lnTo>
                <a:lnTo>
                  <a:pt x="560" y="602"/>
                </a:lnTo>
                <a:lnTo>
                  <a:pt x="554" y="609"/>
                </a:lnTo>
                <a:lnTo>
                  <a:pt x="550" y="617"/>
                </a:lnTo>
                <a:lnTo>
                  <a:pt x="547" y="625"/>
                </a:lnTo>
                <a:lnTo>
                  <a:pt x="543" y="633"/>
                </a:lnTo>
                <a:lnTo>
                  <a:pt x="541" y="636"/>
                </a:lnTo>
                <a:lnTo>
                  <a:pt x="539" y="639"/>
                </a:lnTo>
                <a:lnTo>
                  <a:pt x="536" y="642"/>
                </a:lnTo>
                <a:lnTo>
                  <a:pt x="532" y="645"/>
                </a:lnTo>
                <a:lnTo>
                  <a:pt x="529" y="648"/>
                </a:lnTo>
                <a:lnTo>
                  <a:pt x="526" y="650"/>
                </a:lnTo>
                <a:lnTo>
                  <a:pt x="521" y="652"/>
                </a:lnTo>
                <a:lnTo>
                  <a:pt x="517" y="654"/>
                </a:lnTo>
                <a:lnTo>
                  <a:pt x="507" y="655"/>
                </a:lnTo>
                <a:lnTo>
                  <a:pt x="496" y="655"/>
                </a:lnTo>
                <a:lnTo>
                  <a:pt x="474" y="652"/>
                </a:lnTo>
                <a:lnTo>
                  <a:pt x="459" y="651"/>
                </a:lnTo>
                <a:lnTo>
                  <a:pt x="452" y="654"/>
                </a:lnTo>
                <a:lnTo>
                  <a:pt x="444" y="657"/>
                </a:lnTo>
                <a:lnTo>
                  <a:pt x="438" y="661"/>
                </a:lnTo>
                <a:lnTo>
                  <a:pt x="430" y="665"/>
                </a:lnTo>
                <a:lnTo>
                  <a:pt x="417" y="674"/>
                </a:lnTo>
                <a:lnTo>
                  <a:pt x="405" y="684"/>
                </a:lnTo>
                <a:lnTo>
                  <a:pt x="394" y="694"/>
                </a:lnTo>
                <a:lnTo>
                  <a:pt x="383" y="702"/>
                </a:lnTo>
                <a:lnTo>
                  <a:pt x="374" y="708"/>
                </a:lnTo>
                <a:lnTo>
                  <a:pt x="367" y="713"/>
                </a:lnTo>
                <a:lnTo>
                  <a:pt x="335" y="722"/>
                </a:lnTo>
                <a:lnTo>
                  <a:pt x="309" y="729"/>
                </a:lnTo>
                <a:lnTo>
                  <a:pt x="287" y="737"/>
                </a:lnTo>
                <a:lnTo>
                  <a:pt x="270" y="743"/>
                </a:lnTo>
                <a:lnTo>
                  <a:pt x="252" y="750"/>
                </a:lnTo>
                <a:lnTo>
                  <a:pt x="235" y="757"/>
                </a:lnTo>
                <a:lnTo>
                  <a:pt x="216" y="766"/>
                </a:lnTo>
                <a:lnTo>
                  <a:pt x="193" y="775"/>
                </a:lnTo>
                <a:lnTo>
                  <a:pt x="168" y="786"/>
                </a:lnTo>
                <a:lnTo>
                  <a:pt x="145" y="795"/>
                </a:lnTo>
                <a:lnTo>
                  <a:pt x="124" y="802"/>
                </a:lnTo>
                <a:lnTo>
                  <a:pt x="105" y="807"/>
                </a:lnTo>
                <a:lnTo>
                  <a:pt x="87" y="812"/>
                </a:lnTo>
                <a:lnTo>
                  <a:pt x="68" y="818"/>
                </a:lnTo>
                <a:lnTo>
                  <a:pt x="48" y="826"/>
                </a:lnTo>
                <a:lnTo>
                  <a:pt x="27" y="836"/>
                </a:lnTo>
                <a:lnTo>
                  <a:pt x="1" y="824"/>
                </a:lnTo>
                <a:lnTo>
                  <a:pt x="4" y="817"/>
                </a:lnTo>
                <a:lnTo>
                  <a:pt x="4" y="813"/>
                </a:lnTo>
                <a:lnTo>
                  <a:pt x="3" y="810"/>
                </a:lnTo>
                <a:lnTo>
                  <a:pt x="2" y="808"/>
                </a:lnTo>
                <a:lnTo>
                  <a:pt x="0" y="806"/>
                </a:lnTo>
                <a:lnTo>
                  <a:pt x="0" y="803"/>
                </a:lnTo>
                <a:lnTo>
                  <a:pt x="2" y="799"/>
                </a:lnTo>
                <a:lnTo>
                  <a:pt x="7" y="793"/>
                </a:lnTo>
                <a:lnTo>
                  <a:pt x="14" y="789"/>
                </a:lnTo>
                <a:lnTo>
                  <a:pt x="21" y="785"/>
                </a:lnTo>
                <a:lnTo>
                  <a:pt x="28" y="782"/>
                </a:lnTo>
                <a:lnTo>
                  <a:pt x="36" y="779"/>
                </a:lnTo>
                <a:lnTo>
                  <a:pt x="52" y="774"/>
                </a:lnTo>
                <a:lnTo>
                  <a:pt x="70" y="771"/>
                </a:lnTo>
                <a:lnTo>
                  <a:pt x="102" y="766"/>
                </a:lnTo>
                <a:lnTo>
                  <a:pt x="127" y="761"/>
                </a:lnTo>
                <a:lnTo>
                  <a:pt x="143" y="757"/>
                </a:lnTo>
                <a:lnTo>
                  <a:pt x="158" y="751"/>
                </a:lnTo>
                <a:lnTo>
                  <a:pt x="173" y="746"/>
                </a:lnTo>
                <a:lnTo>
                  <a:pt x="188" y="739"/>
                </a:lnTo>
                <a:lnTo>
                  <a:pt x="215" y="726"/>
                </a:lnTo>
                <a:lnTo>
                  <a:pt x="240" y="712"/>
                </a:lnTo>
                <a:lnTo>
                  <a:pt x="265" y="696"/>
                </a:lnTo>
                <a:lnTo>
                  <a:pt x="291" y="681"/>
                </a:lnTo>
                <a:lnTo>
                  <a:pt x="315" y="666"/>
                </a:lnTo>
                <a:lnTo>
                  <a:pt x="339" y="651"/>
                </a:lnTo>
                <a:lnTo>
                  <a:pt x="327" y="643"/>
                </a:lnTo>
                <a:lnTo>
                  <a:pt x="317" y="636"/>
                </a:lnTo>
                <a:lnTo>
                  <a:pt x="308" y="631"/>
                </a:lnTo>
                <a:lnTo>
                  <a:pt x="300" y="626"/>
                </a:lnTo>
                <a:lnTo>
                  <a:pt x="292" y="629"/>
                </a:lnTo>
                <a:lnTo>
                  <a:pt x="285" y="634"/>
                </a:lnTo>
                <a:lnTo>
                  <a:pt x="280" y="639"/>
                </a:lnTo>
                <a:lnTo>
                  <a:pt x="273" y="644"/>
                </a:lnTo>
                <a:lnTo>
                  <a:pt x="267" y="649"/>
                </a:lnTo>
                <a:lnTo>
                  <a:pt x="260" y="654"/>
                </a:lnTo>
                <a:lnTo>
                  <a:pt x="253" y="657"/>
                </a:lnTo>
                <a:lnTo>
                  <a:pt x="247" y="658"/>
                </a:lnTo>
                <a:lnTo>
                  <a:pt x="225" y="657"/>
                </a:lnTo>
                <a:lnTo>
                  <a:pt x="192" y="652"/>
                </a:lnTo>
                <a:lnTo>
                  <a:pt x="174" y="650"/>
                </a:lnTo>
                <a:lnTo>
                  <a:pt x="160" y="646"/>
                </a:lnTo>
                <a:lnTo>
                  <a:pt x="155" y="645"/>
                </a:lnTo>
                <a:lnTo>
                  <a:pt x="150" y="643"/>
                </a:lnTo>
                <a:lnTo>
                  <a:pt x="148" y="641"/>
                </a:lnTo>
                <a:lnTo>
                  <a:pt x="147" y="638"/>
                </a:lnTo>
                <a:lnTo>
                  <a:pt x="148" y="635"/>
                </a:lnTo>
                <a:lnTo>
                  <a:pt x="150" y="631"/>
                </a:lnTo>
                <a:lnTo>
                  <a:pt x="155" y="626"/>
                </a:lnTo>
                <a:lnTo>
                  <a:pt x="159" y="621"/>
                </a:lnTo>
                <a:lnTo>
                  <a:pt x="172" y="610"/>
                </a:lnTo>
                <a:lnTo>
                  <a:pt x="189" y="597"/>
                </a:lnTo>
                <a:lnTo>
                  <a:pt x="204" y="584"/>
                </a:lnTo>
                <a:lnTo>
                  <a:pt x="219" y="571"/>
                </a:lnTo>
                <a:lnTo>
                  <a:pt x="226" y="565"/>
                </a:lnTo>
                <a:lnTo>
                  <a:pt x="231" y="559"/>
                </a:lnTo>
                <a:lnTo>
                  <a:pt x="237" y="553"/>
                </a:lnTo>
                <a:lnTo>
                  <a:pt x="240" y="547"/>
                </a:lnTo>
                <a:lnTo>
                  <a:pt x="223" y="550"/>
                </a:lnTo>
                <a:lnTo>
                  <a:pt x="207" y="556"/>
                </a:lnTo>
                <a:lnTo>
                  <a:pt x="191" y="562"/>
                </a:lnTo>
                <a:lnTo>
                  <a:pt x="175" y="568"/>
                </a:lnTo>
                <a:lnTo>
                  <a:pt x="168" y="571"/>
                </a:lnTo>
                <a:lnTo>
                  <a:pt x="160" y="573"/>
                </a:lnTo>
                <a:lnTo>
                  <a:pt x="152" y="575"/>
                </a:lnTo>
                <a:lnTo>
                  <a:pt x="144" y="576"/>
                </a:lnTo>
                <a:lnTo>
                  <a:pt x="135" y="576"/>
                </a:lnTo>
                <a:lnTo>
                  <a:pt x="126" y="575"/>
                </a:lnTo>
                <a:lnTo>
                  <a:pt x="116" y="574"/>
                </a:lnTo>
                <a:lnTo>
                  <a:pt x="107" y="571"/>
                </a:lnTo>
                <a:lnTo>
                  <a:pt x="107" y="565"/>
                </a:lnTo>
                <a:lnTo>
                  <a:pt x="143" y="536"/>
                </a:lnTo>
                <a:lnTo>
                  <a:pt x="182" y="508"/>
                </a:lnTo>
                <a:lnTo>
                  <a:pt x="223" y="476"/>
                </a:lnTo>
                <a:lnTo>
                  <a:pt x="267" y="442"/>
                </a:lnTo>
                <a:lnTo>
                  <a:pt x="286" y="426"/>
                </a:lnTo>
                <a:lnTo>
                  <a:pt x="306" y="411"/>
                </a:lnTo>
                <a:lnTo>
                  <a:pt x="326" y="395"/>
                </a:lnTo>
                <a:lnTo>
                  <a:pt x="346" y="380"/>
                </a:lnTo>
                <a:lnTo>
                  <a:pt x="386" y="411"/>
                </a:lnTo>
                <a:lnTo>
                  <a:pt x="393" y="405"/>
                </a:lnTo>
                <a:lnTo>
                  <a:pt x="399" y="400"/>
                </a:lnTo>
                <a:lnTo>
                  <a:pt x="406" y="396"/>
                </a:lnTo>
                <a:lnTo>
                  <a:pt x="414" y="393"/>
                </a:lnTo>
                <a:lnTo>
                  <a:pt x="428" y="386"/>
                </a:lnTo>
                <a:lnTo>
                  <a:pt x="444" y="382"/>
                </a:lnTo>
                <a:lnTo>
                  <a:pt x="476" y="374"/>
                </a:lnTo>
                <a:lnTo>
                  <a:pt x="509" y="370"/>
                </a:lnTo>
                <a:lnTo>
                  <a:pt x="524" y="367"/>
                </a:lnTo>
                <a:lnTo>
                  <a:pt x="539" y="363"/>
                </a:lnTo>
                <a:lnTo>
                  <a:pt x="552" y="359"/>
                </a:lnTo>
                <a:lnTo>
                  <a:pt x="563" y="353"/>
                </a:lnTo>
                <a:lnTo>
                  <a:pt x="569" y="349"/>
                </a:lnTo>
                <a:lnTo>
                  <a:pt x="574" y="345"/>
                </a:lnTo>
                <a:lnTo>
                  <a:pt x="578" y="340"/>
                </a:lnTo>
                <a:lnTo>
                  <a:pt x="582" y="335"/>
                </a:lnTo>
                <a:lnTo>
                  <a:pt x="585" y="329"/>
                </a:lnTo>
                <a:lnTo>
                  <a:pt x="588" y="322"/>
                </a:lnTo>
                <a:lnTo>
                  <a:pt x="590" y="314"/>
                </a:lnTo>
                <a:lnTo>
                  <a:pt x="592" y="306"/>
                </a:lnTo>
                <a:lnTo>
                  <a:pt x="559" y="306"/>
                </a:lnTo>
                <a:lnTo>
                  <a:pt x="548" y="312"/>
                </a:lnTo>
                <a:lnTo>
                  <a:pt x="535" y="321"/>
                </a:lnTo>
                <a:lnTo>
                  <a:pt x="528" y="325"/>
                </a:lnTo>
                <a:lnTo>
                  <a:pt x="520" y="328"/>
                </a:lnTo>
                <a:lnTo>
                  <a:pt x="513" y="330"/>
                </a:lnTo>
                <a:lnTo>
                  <a:pt x="506" y="331"/>
                </a:lnTo>
                <a:lnTo>
                  <a:pt x="495" y="330"/>
                </a:lnTo>
                <a:lnTo>
                  <a:pt x="485" y="327"/>
                </a:lnTo>
                <a:lnTo>
                  <a:pt x="474" y="324"/>
                </a:lnTo>
                <a:lnTo>
                  <a:pt x="463" y="321"/>
                </a:lnTo>
                <a:lnTo>
                  <a:pt x="453" y="318"/>
                </a:lnTo>
                <a:lnTo>
                  <a:pt x="443" y="317"/>
                </a:lnTo>
                <a:lnTo>
                  <a:pt x="438" y="318"/>
                </a:lnTo>
                <a:lnTo>
                  <a:pt x="433" y="319"/>
                </a:lnTo>
                <a:lnTo>
                  <a:pt x="430" y="322"/>
                </a:lnTo>
                <a:lnTo>
                  <a:pt x="426" y="325"/>
                </a:lnTo>
                <a:lnTo>
                  <a:pt x="432" y="316"/>
                </a:lnTo>
                <a:lnTo>
                  <a:pt x="443" y="307"/>
                </a:lnTo>
                <a:lnTo>
                  <a:pt x="457" y="297"/>
                </a:lnTo>
                <a:lnTo>
                  <a:pt x="472" y="287"/>
                </a:lnTo>
                <a:lnTo>
                  <a:pt x="506" y="265"/>
                </a:lnTo>
                <a:lnTo>
                  <a:pt x="539" y="244"/>
                </a:lnTo>
                <a:lnTo>
                  <a:pt x="698" y="250"/>
                </a:lnTo>
                <a:lnTo>
                  <a:pt x="701" y="246"/>
                </a:lnTo>
                <a:lnTo>
                  <a:pt x="704" y="243"/>
                </a:lnTo>
                <a:lnTo>
                  <a:pt x="708" y="240"/>
                </a:lnTo>
                <a:lnTo>
                  <a:pt x="711" y="238"/>
                </a:lnTo>
                <a:lnTo>
                  <a:pt x="719" y="236"/>
                </a:lnTo>
                <a:lnTo>
                  <a:pt x="728" y="234"/>
                </a:lnTo>
                <a:lnTo>
                  <a:pt x="745" y="234"/>
                </a:lnTo>
                <a:lnTo>
                  <a:pt x="758" y="232"/>
                </a:lnTo>
                <a:lnTo>
                  <a:pt x="756" y="224"/>
                </a:lnTo>
                <a:lnTo>
                  <a:pt x="753" y="216"/>
                </a:lnTo>
                <a:lnTo>
                  <a:pt x="749" y="210"/>
                </a:lnTo>
                <a:lnTo>
                  <a:pt x="742" y="204"/>
                </a:lnTo>
                <a:lnTo>
                  <a:pt x="737" y="199"/>
                </a:lnTo>
                <a:lnTo>
                  <a:pt x="729" y="195"/>
                </a:lnTo>
                <a:lnTo>
                  <a:pt x="721" y="191"/>
                </a:lnTo>
                <a:lnTo>
                  <a:pt x="713" y="188"/>
                </a:lnTo>
                <a:lnTo>
                  <a:pt x="698" y="182"/>
                </a:lnTo>
                <a:lnTo>
                  <a:pt x="684" y="176"/>
                </a:lnTo>
                <a:lnTo>
                  <a:pt x="678" y="172"/>
                </a:lnTo>
                <a:lnTo>
                  <a:pt x="673" y="168"/>
                </a:lnTo>
                <a:lnTo>
                  <a:pt x="668" y="164"/>
                </a:lnTo>
                <a:lnTo>
                  <a:pt x="665" y="159"/>
                </a:lnTo>
                <a:lnTo>
                  <a:pt x="687" y="143"/>
                </a:lnTo>
                <a:lnTo>
                  <a:pt x="712" y="127"/>
                </a:lnTo>
                <a:lnTo>
                  <a:pt x="739" y="109"/>
                </a:lnTo>
                <a:lnTo>
                  <a:pt x="765" y="90"/>
                </a:lnTo>
                <a:lnTo>
                  <a:pt x="812" y="78"/>
                </a:lnTo>
                <a:lnTo>
                  <a:pt x="858" y="65"/>
                </a:lnTo>
                <a:lnTo>
                  <a:pt x="902" y="52"/>
                </a:lnTo>
                <a:lnTo>
                  <a:pt x="945" y="38"/>
                </a:lnTo>
                <a:lnTo>
                  <a:pt x="966" y="33"/>
                </a:lnTo>
                <a:lnTo>
                  <a:pt x="988" y="27"/>
                </a:lnTo>
                <a:lnTo>
                  <a:pt x="1010" y="22"/>
                </a:lnTo>
                <a:lnTo>
                  <a:pt x="1033" y="18"/>
                </a:lnTo>
                <a:lnTo>
                  <a:pt x="1056" y="15"/>
                </a:lnTo>
                <a:lnTo>
                  <a:pt x="1080" y="12"/>
                </a:lnTo>
                <a:lnTo>
                  <a:pt x="1104" y="11"/>
                </a:lnTo>
                <a:lnTo>
                  <a:pt x="1130" y="10"/>
                </a:lnTo>
                <a:lnTo>
                  <a:pt x="1157" y="9"/>
                </a:lnTo>
                <a:lnTo>
                  <a:pt x="1176" y="7"/>
                </a:lnTo>
                <a:lnTo>
                  <a:pt x="1192" y="5"/>
                </a:lnTo>
                <a:lnTo>
                  <a:pt x="1216" y="4"/>
                </a:lnTo>
                <a:lnTo>
                  <a:pt x="1241" y="3"/>
                </a:lnTo>
                <a:lnTo>
                  <a:pt x="1262" y="0"/>
                </a:lnTo>
                <a:lnTo>
                  <a:pt x="1270" y="0"/>
                </a:lnTo>
                <a:lnTo>
                  <a:pt x="1277" y="2"/>
                </a:lnTo>
                <a:lnTo>
                  <a:pt x="1280" y="3"/>
                </a:lnTo>
                <a:lnTo>
                  <a:pt x="1281" y="5"/>
                </a:lnTo>
                <a:lnTo>
                  <a:pt x="1282" y="7"/>
                </a:lnTo>
                <a:lnTo>
                  <a:pt x="1283" y="10"/>
                </a:lnTo>
                <a:lnTo>
                  <a:pt x="1306" y="10"/>
                </a:lnTo>
                <a:lnTo>
                  <a:pt x="1333" y="10"/>
                </a:lnTo>
                <a:lnTo>
                  <a:pt x="1354" y="10"/>
                </a:lnTo>
                <a:lnTo>
                  <a:pt x="1362" y="10"/>
                </a:lnTo>
                <a:lnTo>
                  <a:pt x="1380" y="11"/>
                </a:lnTo>
                <a:lnTo>
                  <a:pt x="1399" y="12"/>
                </a:lnTo>
                <a:lnTo>
                  <a:pt x="1417" y="15"/>
                </a:lnTo>
                <a:lnTo>
                  <a:pt x="1437" y="18"/>
                </a:lnTo>
                <a:lnTo>
                  <a:pt x="1475" y="26"/>
                </a:lnTo>
                <a:lnTo>
                  <a:pt x="1516" y="34"/>
                </a:lnTo>
                <a:lnTo>
                  <a:pt x="1557" y="44"/>
                </a:lnTo>
                <a:lnTo>
                  <a:pt x="1597" y="52"/>
                </a:lnTo>
                <a:lnTo>
                  <a:pt x="1617" y="55"/>
                </a:lnTo>
                <a:lnTo>
                  <a:pt x="1637" y="58"/>
                </a:lnTo>
                <a:lnTo>
                  <a:pt x="1656" y="59"/>
                </a:lnTo>
                <a:lnTo>
                  <a:pt x="1675" y="60"/>
                </a:lnTo>
                <a:lnTo>
                  <a:pt x="1761" y="41"/>
                </a:lnTo>
                <a:lnTo>
                  <a:pt x="1772" y="46"/>
                </a:lnTo>
                <a:lnTo>
                  <a:pt x="1784" y="51"/>
                </a:lnTo>
                <a:lnTo>
                  <a:pt x="1797" y="55"/>
                </a:lnTo>
                <a:lnTo>
                  <a:pt x="1808" y="60"/>
                </a:lnTo>
                <a:lnTo>
                  <a:pt x="1223" y="540"/>
                </a:lnTo>
                <a:lnTo>
                  <a:pt x="1258" y="540"/>
                </a:lnTo>
                <a:lnTo>
                  <a:pt x="1287" y="540"/>
                </a:lnTo>
                <a:lnTo>
                  <a:pt x="1309" y="540"/>
                </a:lnTo>
                <a:lnTo>
                  <a:pt x="1329" y="540"/>
                </a:lnTo>
                <a:lnTo>
                  <a:pt x="1328" y="547"/>
                </a:lnTo>
                <a:lnTo>
                  <a:pt x="1327" y="553"/>
                </a:lnTo>
                <a:lnTo>
                  <a:pt x="1325" y="559"/>
                </a:lnTo>
                <a:lnTo>
                  <a:pt x="1323" y="565"/>
                </a:lnTo>
                <a:lnTo>
                  <a:pt x="1321" y="571"/>
                </a:lnTo>
                <a:lnTo>
                  <a:pt x="1318" y="576"/>
                </a:lnTo>
                <a:lnTo>
                  <a:pt x="1316" y="583"/>
                </a:lnTo>
                <a:lnTo>
                  <a:pt x="1316" y="589"/>
                </a:lnTo>
                <a:lnTo>
                  <a:pt x="1317" y="592"/>
                </a:lnTo>
                <a:lnTo>
                  <a:pt x="1320" y="595"/>
                </a:lnTo>
                <a:lnTo>
                  <a:pt x="1323" y="599"/>
                </a:lnTo>
                <a:lnTo>
                  <a:pt x="1327" y="601"/>
                </a:lnTo>
                <a:lnTo>
                  <a:pt x="1336" y="606"/>
                </a:lnTo>
                <a:lnTo>
                  <a:pt x="1343" y="608"/>
                </a:lnTo>
                <a:lnTo>
                  <a:pt x="1351" y="608"/>
                </a:lnTo>
                <a:lnTo>
                  <a:pt x="1358" y="607"/>
                </a:lnTo>
                <a:lnTo>
                  <a:pt x="1365" y="605"/>
                </a:lnTo>
                <a:lnTo>
                  <a:pt x="1371" y="604"/>
                </a:lnTo>
                <a:lnTo>
                  <a:pt x="1382" y="599"/>
                </a:lnTo>
                <a:lnTo>
                  <a:pt x="1391" y="592"/>
                </a:lnTo>
                <a:lnTo>
                  <a:pt x="1400" y="587"/>
                </a:lnTo>
                <a:lnTo>
                  <a:pt x="1409" y="582"/>
                </a:lnTo>
                <a:lnTo>
                  <a:pt x="1413" y="580"/>
                </a:lnTo>
                <a:lnTo>
                  <a:pt x="1417" y="578"/>
                </a:lnTo>
                <a:lnTo>
                  <a:pt x="1423" y="577"/>
                </a:lnTo>
                <a:lnTo>
                  <a:pt x="1429" y="577"/>
                </a:lnTo>
                <a:lnTo>
                  <a:pt x="1441" y="596"/>
                </a:lnTo>
                <a:lnTo>
                  <a:pt x="1457" y="617"/>
                </a:lnTo>
                <a:lnTo>
                  <a:pt x="1465" y="629"/>
                </a:lnTo>
                <a:lnTo>
                  <a:pt x="1470" y="643"/>
                </a:lnTo>
                <a:lnTo>
                  <a:pt x="1472" y="650"/>
                </a:lnTo>
                <a:lnTo>
                  <a:pt x="1474" y="659"/>
                </a:lnTo>
                <a:lnTo>
                  <a:pt x="1475" y="667"/>
                </a:lnTo>
                <a:lnTo>
                  <a:pt x="1475" y="676"/>
                </a:lnTo>
                <a:lnTo>
                  <a:pt x="1475" y="681"/>
                </a:lnTo>
                <a:lnTo>
                  <a:pt x="1474" y="686"/>
                </a:lnTo>
                <a:lnTo>
                  <a:pt x="1473" y="690"/>
                </a:lnTo>
                <a:lnTo>
                  <a:pt x="1471" y="694"/>
                </a:lnTo>
                <a:lnTo>
                  <a:pt x="1467" y="700"/>
                </a:lnTo>
                <a:lnTo>
                  <a:pt x="1462" y="706"/>
                </a:lnTo>
                <a:lnTo>
                  <a:pt x="1457" y="713"/>
                </a:lnTo>
                <a:lnTo>
                  <a:pt x="1454" y="719"/>
                </a:lnTo>
                <a:lnTo>
                  <a:pt x="1451" y="723"/>
                </a:lnTo>
                <a:lnTo>
                  <a:pt x="1450" y="727"/>
                </a:lnTo>
                <a:lnTo>
                  <a:pt x="1449" y="732"/>
                </a:lnTo>
                <a:lnTo>
                  <a:pt x="1449" y="737"/>
                </a:lnTo>
                <a:lnTo>
                  <a:pt x="1449" y="742"/>
                </a:lnTo>
                <a:lnTo>
                  <a:pt x="1450" y="746"/>
                </a:lnTo>
                <a:lnTo>
                  <a:pt x="1452" y="750"/>
                </a:lnTo>
                <a:lnTo>
                  <a:pt x="1455" y="754"/>
                </a:lnTo>
                <a:lnTo>
                  <a:pt x="1459" y="761"/>
                </a:lnTo>
                <a:lnTo>
                  <a:pt x="1466" y="769"/>
                </a:lnTo>
                <a:lnTo>
                  <a:pt x="1471" y="775"/>
                </a:lnTo>
                <a:lnTo>
                  <a:pt x="1477" y="783"/>
                </a:lnTo>
                <a:lnTo>
                  <a:pt x="1479" y="786"/>
                </a:lnTo>
                <a:lnTo>
                  <a:pt x="1481" y="790"/>
                </a:lnTo>
                <a:lnTo>
                  <a:pt x="1482" y="794"/>
                </a:lnTo>
                <a:lnTo>
                  <a:pt x="1482" y="799"/>
                </a:lnTo>
                <a:lnTo>
                  <a:pt x="1482" y="802"/>
                </a:lnTo>
                <a:lnTo>
                  <a:pt x="1480" y="807"/>
                </a:lnTo>
                <a:lnTo>
                  <a:pt x="1477" y="811"/>
                </a:lnTo>
                <a:lnTo>
                  <a:pt x="1473" y="816"/>
                </a:lnTo>
                <a:lnTo>
                  <a:pt x="1463" y="826"/>
                </a:lnTo>
                <a:lnTo>
                  <a:pt x="1452" y="835"/>
                </a:lnTo>
                <a:lnTo>
                  <a:pt x="1446" y="839"/>
                </a:lnTo>
                <a:lnTo>
                  <a:pt x="1439" y="843"/>
                </a:lnTo>
                <a:lnTo>
                  <a:pt x="1433" y="846"/>
                </a:lnTo>
                <a:lnTo>
                  <a:pt x="1426" y="848"/>
                </a:lnTo>
                <a:lnTo>
                  <a:pt x="1419" y="850"/>
                </a:lnTo>
                <a:lnTo>
                  <a:pt x="1414" y="850"/>
                </a:lnTo>
                <a:lnTo>
                  <a:pt x="1407" y="850"/>
                </a:lnTo>
                <a:lnTo>
                  <a:pt x="1402" y="848"/>
                </a:lnTo>
                <a:lnTo>
                  <a:pt x="1410" y="842"/>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 name="Freeform 7">
            <a:extLst>
              <a:ext uri="{FF2B5EF4-FFF2-40B4-BE49-F238E27FC236}">
                <a16:creationId xmlns:a16="http://schemas.microsoft.com/office/drawing/2014/main" id="{00000000-0008-0000-0700-000008000000}"/>
              </a:ext>
            </a:extLst>
          </xdr:cNvPr>
          <xdr:cNvSpPr>
            <a:spLocks/>
          </xdr:cNvSpPr>
        </xdr:nvSpPr>
        <xdr:spPr bwMode="auto">
          <a:xfrm>
            <a:off x="1138238" y="2111375"/>
            <a:ext cx="1381125" cy="769938"/>
          </a:xfrm>
          <a:custGeom>
            <a:avLst/>
            <a:gdLst>
              <a:gd name="T0" fmla="*/ 554050800 w 3175"/>
              <a:gd name="T1" fmla="*/ 96576483 h 1472"/>
              <a:gd name="T2" fmla="*/ 547995600 w 3175"/>
              <a:gd name="T3" fmla="*/ 120378656 h 1472"/>
              <a:gd name="T4" fmla="*/ 537966675 w 3175"/>
              <a:gd name="T5" fmla="*/ 126397458 h 1472"/>
              <a:gd name="T6" fmla="*/ 504663075 w 3175"/>
              <a:gd name="T7" fmla="*/ 154850642 h 1472"/>
              <a:gd name="T8" fmla="*/ 491038875 w 3175"/>
              <a:gd name="T9" fmla="*/ 160048770 h 1472"/>
              <a:gd name="T10" fmla="*/ 486308250 w 3175"/>
              <a:gd name="T11" fmla="*/ 185218733 h 1472"/>
              <a:gd name="T12" fmla="*/ 475711650 w 3175"/>
              <a:gd name="T13" fmla="*/ 169897908 h 1472"/>
              <a:gd name="T14" fmla="*/ 472873275 w 3175"/>
              <a:gd name="T15" fmla="*/ 188774989 h 1472"/>
              <a:gd name="T16" fmla="*/ 466439625 w 3175"/>
              <a:gd name="T17" fmla="*/ 203548697 h 1472"/>
              <a:gd name="T18" fmla="*/ 467574975 w 3175"/>
              <a:gd name="T19" fmla="*/ 225162405 h 1472"/>
              <a:gd name="T20" fmla="*/ 441272700 w 3175"/>
              <a:gd name="T21" fmla="*/ 253889148 h 1472"/>
              <a:gd name="T22" fmla="*/ 409672125 w 3175"/>
              <a:gd name="T23" fmla="*/ 285898588 h 1472"/>
              <a:gd name="T24" fmla="*/ 399643200 w 3175"/>
              <a:gd name="T25" fmla="*/ 326937015 h 1472"/>
              <a:gd name="T26" fmla="*/ 397940175 w 3175"/>
              <a:gd name="T27" fmla="*/ 398616569 h 1472"/>
              <a:gd name="T28" fmla="*/ 383369850 w 3175"/>
              <a:gd name="T29" fmla="*/ 386852524 h 1472"/>
              <a:gd name="T30" fmla="*/ 377125425 w 3175"/>
              <a:gd name="T31" fmla="*/ 362776792 h 1472"/>
              <a:gd name="T32" fmla="*/ 370691775 w 3175"/>
              <a:gd name="T33" fmla="*/ 323927353 h 1472"/>
              <a:gd name="T34" fmla="*/ 346660200 w 3175"/>
              <a:gd name="T35" fmla="*/ 319549900 h 1472"/>
              <a:gd name="T36" fmla="*/ 312788925 w 3175"/>
              <a:gd name="T37" fmla="*/ 312710423 h 1472"/>
              <a:gd name="T38" fmla="*/ 305787600 w 3175"/>
              <a:gd name="T39" fmla="*/ 324474469 h 1472"/>
              <a:gd name="T40" fmla="*/ 292920300 w 3175"/>
              <a:gd name="T41" fmla="*/ 338701061 h 1472"/>
              <a:gd name="T42" fmla="*/ 271727100 w 3175"/>
              <a:gd name="T43" fmla="*/ 326115818 h 1472"/>
              <a:gd name="T44" fmla="*/ 232935975 w 3175"/>
              <a:gd name="T45" fmla="*/ 348003084 h 1472"/>
              <a:gd name="T46" fmla="*/ 219501000 w 3175"/>
              <a:gd name="T47" fmla="*/ 380833722 h 1472"/>
              <a:gd name="T48" fmla="*/ 204363000 w 3175"/>
              <a:gd name="T49" fmla="*/ 378097617 h 1472"/>
              <a:gd name="T50" fmla="*/ 196226325 w 3175"/>
              <a:gd name="T51" fmla="*/ 335691399 h 1472"/>
              <a:gd name="T52" fmla="*/ 177871500 w 3175"/>
              <a:gd name="T53" fmla="*/ 325568702 h 1472"/>
              <a:gd name="T54" fmla="*/ 164058075 w 3175"/>
              <a:gd name="T55" fmla="*/ 333502934 h 1472"/>
              <a:gd name="T56" fmla="*/ 147973950 w 3175"/>
              <a:gd name="T57" fmla="*/ 297389599 h 1472"/>
              <a:gd name="T58" fmla="*/ 126780750 w 3175"/>
              <a:gd name="T59" fmla="*/ 291370274 h 1472"/>
              <a:gd name="T60" fmla="*/ 87421950 w 3175"/>
              <a:gd name="T61" fmla="*/ 291370274 h 1472"/>
              <a:gd name="T62" fmla="*/ 41629500 w 3175"/>
              <a:gd name="T63" fmla="*/ 277964879 h 1472"/>
              <a:gd name="T64" fmla="*/ 16651800 w 3175"/>
              <a:gd name="T65" fmla="*/ 251700160 h 1472"/>
              <a:gd name="T66" fmla="*/ 7379775 w 3175"/>
              <a:gd name="T67" fmla="*/ 232001882 h 1472"/>
              <a:gd name="T68" fmla="*/ 5487525 w 3175"/>
              <a:gd name="T69" fmla="*/ 181114838 h 1472"/>
              <a:gd name="T70" fmla="*/ 0 w 3175"/>
              <a:gd name="T71" fmla="*/ 165246897 h 1472"/>
              <a:gd name="T72" fmla="*/ 26680725 w 3175"/>
              <a:gd name="T73" fmla="*/ 91925471 h 1472"/>
              <a:gd name="T74" fmla="*/ 46738575 w 3175"/>
              <a:gd name="T75" fmla="*/ 48151462 h 1472"/>
              <a:gd name="T76" fmla="*/ 67174875 w 3175"/>
              <a:gd name="T77" fmla="*/ 27906068 h 1472"/>
              <a:gd name="T78" fmla="*/ 71148600 w 3175"/>
              <a:gd name="T79" fmla="*/ 32830638 h 1472"/>
              <a:gd name="T80" fmla="*/ 345714075 w 3175"/>
              <a:gd name="T81" fmla="*/ 0 h 1472"/>
              <a:gd name="T82" fmla="*/ 364447350 w 3175"/>
              <a:gd name="T83" fmla="*/ 15047267 h 1472"/>
              <a:gd name="T84" fmla="*/ 381288375 w 3175"/>
              <a:gd name="T85" fmla="*/ 18877604 h 1472"/>
              <a:gd name="T86" fmla="*/ 365015025 w 3175"/>
              <a:gd name="T87" fmla="*/ 35019103 h 1472"/>
              <a:gd name="T88" fmla="*/ 374097825 w 3175"/>
              <a:gd name="T89" fmla="*/ 45415358 h 1472"/>
              <a:gd name="T90" fmla="*/ 396237150 w 3175"/>
              <a:gd name="T91" fmla="*/ 42406218 h 1472"/>
              <a:gd name="T92" fmla="*/ 432189900 w 3175"/>
              <a:gd name="T93" fmla="*/ 52802474 h 1472"/>
              <a:gd name="T94" fmla="*/ 419511825 w 3175"/>
              <a:gd name="T95" fmla="*/ 55811613 h 1472"/>
              <a:gd name="T96" fmla="*/ 394912575 w 3175"/>
              <a:gd name="T97" fmla="*/ 72227193 h 1472"/>
              <a:gd name="T98" fmla="*/ 382423725 w 3175"/>
              <a:gd name="T99" fmla="*/ 97123599 h 1472"/>
              <a:gd name="T100" fmla="*/ 380720700 w 3175"/>
              <a:gd name="T101" fmla="*/ 123387795 h 1472"/>
              <a:gd name="T102" fmla="*/ 392831100 w 3175"/>
              <a:gd name="T103" fmla="*/ 114085772 h 1472"/>
              <a:gd name="T104" fmla="*/ 417241125 w 3175"/>
              <a:gd name="T105" fmla="*/ 68943973 h 1472"/>
              <a:gd name="T106" fmla="*/ 428973075 w 3175"/>
              <a:gd name="T107" fmla="*/ 82897007 h 1472"/>
              <a:gd name="T108" fmla="*/ 435028275 w 3175"/>
              <a:gd name="T109" fmla="*/ 107793412 h 1472"/>
              <a:gd name="T110" fmla="*/ 417430350 w 3175"/>
              <a:gd name="T111" fmla="*/ 124208469 h 1472"/>
              <a:gd name="T112" fmla="*/ 438434325 w 3175"/>
              <a:gd name="T113" fmla="*/ 125029144 h 1472"/>
              <a:gd name="T114" fmla="*/ 486308250 w 3175"/>
              <a:gd name="T115" fmla="*/ 102048168 h 1472"/>
              <a:gd name="T116" fmla="*/ 516584250 w 3175"/>
              <a:gd name="T117" fmla="*/ 68943973 h 1472"/>
              <a:gd name="T118" fmla="*/ 570702600 w 3175"/>
              <a:gd name="T119" fmla="*/ 55538055 h 1472"/>
              <a:gd name="T120" fmla="*/ 593409600 w 3175"/>
              <a:gd name="T121" fmla="*/ 32283521 h 1472"/>
              <a:gd name="T122" fmla="*/ 595869525 w 3175"/>
              <a:gd name="T123" fmla="*/ 50339927 h 1472"/>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3175" h="1472">
                <a:moveTo>
                  <a:pt x="3155" y="258"/>
                </a:moveTo>
                <a:lnTo>
                  <a:pt x="3129" y="270"/>
                </a:lnTo>
                <a:lnTo>
                  <a:pt x="3104" y="281"/>
                </a:lnTo>
                <a:lnTo>
                  <a:pt x="3079" y="291"/>
                </a:lnTo>
                <a:lnTo>
                  <a:pt x="3055" y="300"/>
                </a:lnTo>
                <a:lnTo>
                  <a:pt x="3032" y="309"/>
                </a:lnTo>
                <a:lnTo>
                  <a:pt x="3008" y="317"/>
                </a:lnTo>
                <a:lnTo>
                  <a:pt x="2983" y="326"/>
                </a:lnTo>
                <a:lnTo>
                  <a:pt x="2956" y="333"/>
                </a:lnTo>
                <a:lnTo>
                  <a:pt x="2948" y="337"/>
                </a:lnTo>
                <a:lnTo>
                  <a:pt x="2940" y="341"/>
                </a:lnTo>
                <a:lnTo>
                  <a:pt x="2933" y="347"/>
                </a:lnTo>
                <a:lnTo>
                  <a:pt x="2928" y="353"/>
                </a:lnTo>
                <a:lnTo>
                  <a:pt x="2917" y="366"/>
                </a:lnTo>
                <a:lnTo>
                  <a:pt x="2909" y="382"/>
                </a:lnTo>
                <a:lnTo>
                  <a:pt x="2900" y="397"/>
                </a:lnTo>
                <a:lnTo>
                  <a:pt x="2894" y="410"/>
                </a:lnTo>
                <a:lnTo>
                  <a:pt x="2889" y="416"/>
                </a:lnTo>
                <a:lnTo>
                  <a:pt x="2885" y="422"/>
                </a:lnTo>
                <a:lnTo>
                  <a:pt x="2881" y="427"/>
                </a:lnTo>
                <a:lnTo>
                  <a:pt x="2876" y="431"/>
                </a:lnTo>
                <a:lnTo>
                  <a:pt x="2876" y="436"/>
                </a:lnTo>
                <a:lnTo>
                  <a:pt x="2877" y="440"/>
                </a:lnTo>
                <a:lnTo>
                  <a:pt x="2880" y="445"/>
                </a:lnTo>
                <a:lnTo>
                  <a:pt x="2883" y="450"/>
                </a:lnTo>
                <a:lnTo>
                  <a:pt x="2896" y="440"/>
                </a:lnTo>
                <a:lnTo>
                  <a:pt x="2909" y="431"/>
                </a:lnTo>
                <a:lnTo>
                  <a:pt x="2910" y="438"/>
                </a:lnTo>
                <a:lnTo>
                  <a:pt x="2910" y="443"/>
                </a:lnTo>
                <a:lnTo>
                  <a:pt x="2909" y="448"/>
                </a:lnTo>
                <a:lnTo>
                  <a:pt x="2907" y="451"/>
                </a:lnTo>
                <a:lnTo>
                  <a:pt x="2905" y="455"/>
                </a:lnTo>
                <a:lnTo>
                  <a:pt x="2902" y="457"/>
                </a:lnTo>
                <a:lnTo>
                  <a:pt x="2898" y="459"/>
                </a:lnTo>
                <a:lnTo>
                  <a:pt x="2894" y="460"/>
                </a:lnTo>
                <a:lnTo>
                  <a:pt x="2883" y="462"/>
                </a:lnTo>
                <a:lnTo>
                  <a:pt x="2871" y="462"/>
                </a:lnTo>
                <a:lnTo>
                  <a:pt x="2858" y="462"/>
                </a:lnTo>
                <a:lnTo>
                  <a:pt x="2843" y="462"/>
                </a:lnTo>
                <a:lnTo>
                  <a:pt x="2820" y="463"/>
                </a:lnTo>
                <a:lnTo>
                  <a:pt x="2796" y="466"/>
                </a:lnTo>
                <a:lnTo>
                  <a:pt x="2773" y="470"/>
                </a:lnTo>
                <a:lnTo>
                  <a:pt x="2750" y="476"/>
                </a:lnTo>
                <a:lnTo>
                  <a:pt x="2728" y="483"/>
                </a:lnTo>
                <a:lnTo>
                  <a:pt x="2708" y="491"/>
                </a:lnTo>
                <a:lnTo>
                  <a:pt x="2691" y="498"/>
                </a:lnTo>
                <a:lnTo>
                  <a:pt x="2678" y="505"/>
                </a:lnTo>
                <a:lnTo>
                  <a:pt x="2678" y="542"/>
                </a:lnTo>
                <a:lnTo>
                  <a:pt x="2675" y="549"/>
                </a:lnTo>
                <a:lnTo>
                  <a:pt x="2673" y="555"/>
                </a:lnTo>
                <a:lnTo>
                  <a:pt x="2670" y="561"/>
                </a:lnTo>
                <a:lnTo>
                  <a:pt x="2667" y="566"/>
                </a:lnTo>
                <a:lnTo>
                  <a:pt x="2658" y="575"/>
                </a:lnTo>
                <a:lnTo>
                  <a:pt x="2649" y="584"/>
                </a:lnTo>
                <a:lnTo>
                  <a:pt x="2639" y="592"/>
                </a:lnTo>
                <a:lnTo>
                  <a:pt x="2628" y="602"/>
                </a:lnTo>
                <a:lnTo>
                  <a:pt x="2619" y="611"/>
                </a:lnTo>
                <a:lnTo>
                  <a:pt x="2611" y="622"/>
                </a:lnTo>
                <a:lnTo>
                  <a:pt x="2611" y="613"/>
                </a:lnTo>
                <a:lnTo>
                  <a:pt x="2611" y="604"/>
                </a:lnTo>
                <a:lnTo>
                  <a:pt x="2606" y="603"/>
                </a:lnTo>
                <a:lnTo>
                  <a:pt x="2602" y="600"/>
                </a:lnTo>
                <a:lnTo>
                  <a:pt x="2598" y="595"/>
                </a:lnTo>
                <a:lnTo>
                  <a:pt x="2596" y="590"/>
                </a:lnTo>
                <a:lnTo>
                  <a:pt x="2595" y="585"/>
                </a:lnTo>
                <a:lnTo>
                  <a:pt x="2595" y="580"/>
                </a:lnTo>
                <a:lnTo>
                  <a:pt x="2595" y="576"/>
                </a:lnTo>
                <a:lnTo>
                  <a:pt x="2597" y="573"/>
                </a:lnTo>
                <a:lnTo>
                  <a:pt x="2578" y="573"/>
                </a:lnTo>
                <a:lnTo>
                  <a:pt x="2575" y="587"/>
                </a:lnTo>
                <a:lnTo>
                  <a:pt x="2574" y="600"/>
                </a:lnTo>
                <a:lnTo>
                  <a:pt x="2574" y="610"/>
                </a:lnTo>
                <a:lnTo>
                  <a:pt x="2574" y="619"/>
                </a:lnTo>
                <a:lnTo>
                  <a:pt x="2577" y="633"/>
                </a:lnTo>
                <a:lnTo>
                  <a:pt x="2578" y="646"/>
                </a:lnTo>
                <a:lnTo>
                  <a:pt x="2577" y="658"/>
                </a:lnTo>
                <a:lnTo>
                  <a:pt x="2574" y="668"/>
                </a:lnTo>
                <a:lnTo>
                  <a:pt x="2570" y="677"/>
                </a:lnTo>
                <a:lnTo>
                  <a:pt x="2564" y="685"/>
                </a:lnTo>
                <a:lnTo>
                  <a:pt x="2559" y="693"/>
                </a:lnTo>
                <a:lnTo>
                  <a:pt x="2552" y="700"/>
                </a:lnTo>
                <a:lnTo>
                  <a:pt x="2545" y="707"/>
                </a:lnTo>
                <a:lnTo>
                  <a:pt x="2537" y="715"/>
                </a:lnTo>
                <a:lnTo>
                  <a:pt x="2538" y="684"/>
                </a:lnTo>
                <a:lnTo>
                  <a:pt x="2538" y="657"/>
                </a:lnTo>
                <a:lnTo>
                  <a:pt x="2540" y="630"/>
                </a:lnTo>
                <a:lnTo>
                  <a:pt x="2544" y="604"/>
                </a:lnTo>
                <a:lnTo>
                  <a:pt x="2535" y="607"/>
                </a:lnTo>
                <a:lnTo>
                  <a:pt x="2527" y="611"/>
                </a:lnTo>
                <a:lnTo>
                  <a:pt x="2519" y="615"/>
                </a:lnTo>
                <a:lnTo>
                  <a:pt x="2514" y="621"/>
                </a:lnTo>
                <a:lnTo>
                  <a:pt x="2510" y="628"/>
                </a:lnTo>
                <a:lnTo>
                  <a:pt x="2506" y="635"/>
                </a:lnTo>
                <a:lnTo>
                  <a:pt x="2505" y="643"/>
                </a:lnTo>
                <a:lnTo>
                  <a:pt x="2504" y="653"/>
                </a:lnTo>
                <a:lnTo>
                  <a:pt x="2491" y="653"/>
                </a:lnTo>
                <a:lnTo>
                  <a:pt x="2478" y="653"/>
                </a:lnTo>
                <a:lnTo>
                  <a:pt x="2478" y="658"/>
                </a:lnTo>
                <a:lnTo>
                  <a:pt x="2479" y="662"/>
                </a:lnTo>
                <a:lnTo>
                  <a:pt x="2480" y="666"/>
                </a:lnTo>
                <a:lnTo>
                  <a:pt x="2482" y="670"/>
                </a:lnTo>
                <a:lnTo>
                  <a:pt x="2486" y="678"/>
                </a:lnTo>
                <a:lnTo>
                  <a:pt x="2493" y="684"/>
                </a:lnTo>
                <a:lnTo>
                  <a:pt x="2499" y="690"/>
                </a:lnTo>
                <a:lnTo>
                  <a:pt x="2505" y="695"/>
                </a:lnTo>
                <a:lnTo>
                  <a:pt x="2512" y="699"/>
                </a:lnTo>
                <a:lnTo>
                  <a:pt x="2517" y="702"/>
                </a:lnTo>
                <a:lnTo>
                  <a:pt x="2517" y="727"/>
                </a:lnTo>
                <a:lnTo>
                  <a:pt x="2496" y="730"/>
                </a:lnTo>
                <a:lnTo>
                  <a:pt x="2479" y="730"/>
                </a:lnTo>
                <a:lnTo>
                  <a:pt x="2472" y="730"/>
                </a:lnTo>
                <a:lnTo>
                  <a:pt x="2466" y="730"/>
                </a:lnTo>
                <a:lnTo>
                  <a:pt x="2458" y="731"/>
                </a:lnTo>
                <a:lnTo>
                  <a:pt x="2451" y="733"/>
                </a:lnTo>
                <a:lnTo>
                  <a:pt x="2455" y="737"/>
                </a:lnTo>
                <a:lnTo>
                  <a:pt x="2459" y="741"/>
                </a:lnTo>
                <a:lnTo>
                  <a:pt x="2465" y="744"/>
                </a:lnTo>
                <a:lnTo>
                  <a:pt x="2471" y="747"/>
                </a:lnTo>
                <a:lnTo>
                  <a:pt x="2483" y="750"/>
                </a:lnTo>
                <a:lnTo>
                  <a:pt x="2491" y="751"/>
                </a:lnTo>
                <a:lnTo>
                  <a:pt x="2492" y="756"/>
                </a:lnTo>
                <a:lnTo>
                  <a:pt x="2493" y="760"/>
                </a:lnTo>
                <a:lnTo>
                  <a:pt x="2495" y="765"/>
                </a:lnTo>
                <a:lnTo>
                  <a:pt x="2499" y="769"/>
                </a:lnTo>
                <a:lnTo>
                  <a:pt x="2505" y="777"/>
                </a:lnTo>
                <a:lnTo>
                  <a:pt x="2511" y="782"/>
                </a:lnTo>
                <a:lnTo>
                  <a:pt x="2500" y="792"/>
                </a:lnTo>
                <a:lnTo>
                  <a:pt x="2489" y="802"/>
                </a:lnTo>
                <a:lnTo>
                  <a:pt x="2480" y="812"/>
                </a:lnTo>
                <a:lnTo>
                  <a:pt x="2471" y="823"/>
                </a:lnTo>
                <a:lnTo>
                  <a:pt x="2456" y="841"/>
                </a:lnTo>
                <a:lnTo>
                  <a:pt x="2441" y="859"/>
                </a:lnTo>
                <a:lnTo>
                  <a:pt x="2434" y="867"/>
                </a:lnTo>
                <a:lnTo>
                  <a:pt x="2425" y="876"/>
                </a:lnTo>
                <a:lnTo>
                  <a:pt x="2416" y="884"/>
                </a:lnTo>
                <a:lnTo>
                  <a:pt x="2406" y="892"/>
                </a:lnTo>
                <a:lnTo>
                  <a:pt x="2395" y="899"/>
                </a:lnTo>
                <a:lnTo>
                  <a:pt x="2382" y="905"/>
                </a:lnTo>
                <a:lnTo>
                  <a:pt x="2368" y="912"/>
                </a:lnTo>
                <a:lnTo>
                  <a:pt x="2351" y="917"/>
                </a:lnTo>
                <a:lnTo>
                  <a:pt x="2346" y="919"/>
                </a:lnTo>
                <a:lnTo>
                  <a:pt x="2339" y="923"/>
                </a:lnTo>
                <a:lnTo>
                  <a:pt x="2332" y="928"/>
                </a:lnTo>
                <a:lnTo>
                  <a:pt x="2324" y="935"/>
                </a:lnTo>
                <a:lnTo>
                  <a:pt x="2307" y="950"/>
                </a:lnTo>
                <a:lnTo>
                  <a:pt x="2289" y="967"/>
                </a:lnTo>
                <a:lnTo>
                  <a:pt x="2271" y="984"/>
                </a:lnTo>
                <a:lnTo>
                  <a:pt x="2255" y="999"/>
                </a:lnTo>
                <a:lnTo>
                  <a:pt x="2248" y="1006"/>
                </a:lnTo>
                <a:lnTo>
                  <a:pt x="2242" y="1011"/>
                </a:lnTo>
                <a:lnTo>
                  <a:pt x="2236" y="1014"/>
                </a:lnTo>
                <a:lnTo>
                  <a:pt x="2232" y="1016"/>
                </a:lnTo>
                <a:lnTo>
                  <a:pt x="2208" y="1025"/>
                </a:lnTo>
                <a:lnTo>
                  <a:pt x="2186" y="1034"/>
                </a:lnTo>
                <a:lnTo>
                  <a:pt x="2175" y="1039"/>
                </a:lnTo>
                <a:lnTo>
                  <a:pt x="2165" y="1045"/>
                </a:lnTo>
                <a:lnTo>
                  <a:pt x="2156" y="1051"/>
                </a:lnTo>
                <a:lnTo>
                  <a:pt x="2147" y="1057"/>
                </a:lnTo>
                <a:lnTo>
                  <a:pt x="2140" y="1064"/>
                </a:lnTo>
                <a:lnTo>
                  <a:pt x="2133" y="1072"/>
                </a:lnTo>
                <a:lnTo>
                  <a:pt x="2126" y="1080"/>
                </a:lnTo>
                <a:lnTo>
                  <a:pt x="2122" y="1090"/>
                </a:lnTo>
                <a:lnTo>
                  <a:pt x="2118" y="1101"/>
                </a:lnTo>
                <a:lnTo>
                  <a:pt x="2114" y="1113"/>
                </a:lnTo>
                <a:lnTo>
                  <a:pt x="2113" y="1125"/>
                </a:lnTo>
                <a:lnTo>
                  <a:pt x="2112" y="1139"/>
                </a:lnTo>
                <a:lnTo>
                  <a:pt x="2112" y="1151"/>
                </a:lnTo>
                <a:lnTo>
                  <a:pt x="2112" y="1174"/>
                </a:lnTo>
                <a:lnTo>
                  <a:pt x="2112" y="1195"/>
                </a:lnTo>
                <a:lnTo>
                  <a:pt x="2112" y="1207"/>
                </a:lnTo>
                <a:lnTo>
                  <a:pt x="2114" y="1223"/>
                </a:lnTo>
                <a:lnTo>
                  <a:pt x="2118" y="1240"/>
                </a:lnTo>
                <a:lnTo>
                  <a:pt x="2120" y="1249"/>
                </a:lnTo>
                <a:lnTo>
                  <a:pt x="2121" y="1259"/>
                </a:lnTo>
                <a:lnTo>
                  <a:pt x="2121" y="1270"/>
                </a:lnTo>
                <a:lnTo>
                  <a:pt x="2119" y="1281"/>
                </a:lnTo>
                <a:lnTo>
                  <a:pt x="2132" y="1343"/>
                </a:lnTo>
                <a:lnTo>
                  <a:pt x="2126" y="1379"/>
                </a:lnTo>
                <a:lnTo>
                  <a:pt x="2118" y="1417"/>
                </a:lnTo>
                <a:lnTo>
                  <a:pt x="2112" y="1435"/>
                </a:lnTo>
                <a:lnTo>
                  <a:pt x="2105" y="1450"/>
                </a:lnTo>
                <a:lnTo>
                  <a:pt x="2103" y="1457"/>
                </a:lnTo>
                <a:lnTo>
                  <a:pt x="2100" y="1463"/>
                </a:lnTo>
                <a:lnTo>
                  <a:pt x="2096" y="1468"/>
                </a:lnTo>
                <a:lnTo>
                  <a:pt x="2092" y="1472"/>
                </a:lnTo>
                <a:lnTo>
                  <a:pt x="2059" y="1472"/>
                </a:lnTo>
                <a:lnTo>
                  <a:pt x="2058" y="1464"/>
                </a:lnTo>
                <a:lnTo>
                  <a:pt x="2057" y="1456"/>
                </a:lnTo>
                <a:lnTo>
                  <a:pt x="2055" y="1450"/>
                </a:lnTo>
                <a:lnTo>
                  <a:pt x="2053" y="1445"/>
                </a:lnTo>
                <a:lnTo>
                  <a:pt x="2047" y="1437"/>
                </a:lnTo>
                <a:lnTo>
                  <a:pt x="2040" y="1430"/>
                </a:lnTo>
                <a:lnTo>
                  <a:pt x="2033" y="1425"/>
                </a:lnTo>
                <a:lnTo>
                  <a:pt x="2029" y="1418"/>
                </a:lnTo>
                <a:lnTo>
                  <a:pt x="2026" y="1414"/>
                </a:lnTo>
                <a:lnTo>
                  <a:pt x="2025" y="1410"/>
                </a:lnTo>
                <a:lnTo>
                  <a:pt x="2025" y="1405"/>
                </a:lnTo>
                <a:lnTo>
                  <a:pt x="2026" y="1398"/>
                </a:lnTo>
                <a:lnTo>
                  <a:pt x="2026" y="1373"/>
                </a:lnTo>
                <a:lnTo>
                  <a:pt x="2022" y="1373"/>
                </a:lnTo>
                <a:lnTo>
                  <a:pt x="2019" y="1372"/>
                </a:lnTo>
                <a:lnTo>
                  <a:pt x="2015" y="1370"/>
                </a:lnTo>
                <a:lnTo>
                  <a:pt x="2012" y="1367"/>
                </a:lnTo>
                <a:lnTo>
                  <a:pt x="2007" y="1361"/>
                </a:lnTo>
                <a:lnTo>
                  <a:pt x="2002" y="1353"/>
                </a:lnTo>
                <a:lnTo>
                  <a:pt x="1998" y="1344"/>
                </a:lnTo>
                <a:lnTo>
                  <a:pt x="1995" y="1335"/>
                </a:lnTo>
                <a:lnTo>
                  <a:pt x="1993" y="1326"/>
                </a:lnTo>
                <a:lnTo>
                  <a:pt x="1992" y="1318"/>
                </a:lnTo>
                <a:lnTo>
                  <a:pt x="1992" y="1298"/>
                </a:lnTo>
                <a:lnTo>
                  <a:pt x="1992" y="1281"/>
                </a:lnTo>
                <a:lnTo>
                  <a:pt x="1992" y="1265"/>
                </a:lnTo>
                <a:lnTo>
                  <a:pt x="1992" y="1244"/>
                </a:lnTo>
                <a:lnTo>
                  <a:pt x="1991" y="1234"/>
                </a:lnTo>
                <a:lnTo>
                  <a:pt x="1989" y="1224"/>
                </a:lnTo>
                <a:lnTo>
                  <a:pt x="1985" y="1212"/>
                </a:lnTo>
                <a:lnTo>
                  <a:pt x="1978" y="1201"/>
                </a:lnTo>
                <a:lnTo>
                  <a:pt x="1974" y="1196"/>
                </a:lnTo>
                <a:lnTo>
                  <a:pt x="1969" y="1191"/>
                </a:lnTo>
                <a:lnTo>
                  <a:pt x="1964" y="1187"/>
                </a:lnTo>
                <a:lnTo>
                  <a:pt x="1959" y="1184"/>
                </a:lnTo>
                <a:lnTo>
                  <a:pt x="1953" y="1181"/>
                </a:lnTo>
                <a:lnTo>
                  <a:pt x="1947" y="1178"/>
                </a:lnTo>
                <a:lnTo>
                  <a:pt x="1940" y="1177"/>
                </a:lnTo>
                <a:lnTo>
                  <a:pt x="1933" y="1177"/>
                </a:lnTo>
                <a:lnTo>
                  <a:pt x="1918" y="1177"/>
                </a:lnTo>
                <a:lnTo>
                  <a:pt x="1906" y="1177"/>
                </a:lnTo>
                <a:lnTo>
                  <a:pt x="1897" y="1177"/>
                </a:lnTo>
                <a:lnTo>
                  <a:pt x="1894" y="1177"/>
                </a:lnTo>
                <a:lnTo>
                  <a:pt x="1880" y="1176"/>
                </a:lnTo>
                <a:lnTo>
                  <a:pt x="1869" y="1175"/>
                </a:lnTo>
                <a:lnTo>
                  <a:pt x="1857" y="1173"/>
                </a:lnTo>
                <a:lnTo>
                  <a:pt x="1845" y="1171"/>
                </a:lnTo>
                <a:lnTo>
                  <a:pt x="1832" y="1168"/>
                </a:lnTo>
                <a:lnTo>
                  <a:pt x="1818" y="1166"/>
                </a:lnTo>
                <a:lnTo>
                  <a:pt x="1804" y="1165"/>
                </a:lnTo>
                <a:lnTo>
                  <a:pt x="1787" y="1164"/>
                </a:lnTo>
                <a:lnTo>
                  <a:pt x="1773" y="1164"/>
                </a:lnTo>
                <a:lnTo>
                  <a:pt x="1762" y="1162"/>
                </a:lnTo>
                <a:lnTo>
                  <a:pt x="1753" y="1159"/>
                </a:lnTo>
                <a:lnTo>
                  <a:pt x="1745" y="1155"/>
                </a:lnTo>
                <a:lnTo>
                  <a:pt x="1738" y="1151"/>
                </a:lnTo>
                <a:lnTo>
                  <a:pt x="1731" y="1148"/>
                </a:lnTo>
                <a:lnTo>
                  <a:pt x="1722" y="1146"/>
                </a:lnTo>
                <a:lnTo>
                  <a:pt x="1713" y="1145"/>
                </a:lnTo>
                <a:lnTo>
                  <a:pt x="1688" y="1144"/>
                </a:lnTo>
                <a:lnTo>
                  <a:pt x="1653" y="1143"/>
                </a:lnTo>
                <a:lnTo>
                  <a:pt x="1644" y="1144"/>
                </a:lnTo>
                <a:lnTo>
                  <a:pt x="1636" y="1144"/>
                </a:lnTo>
                <a:lnTo>
                  <a:pt x="1628" y="1146"/>
                </a:lnTo>
                <a:lnTo>
                  <a:pt x="1621" y="1148"/>
                </a:lnTo>
                <a:lnTo>
                  <a:pt x="1616" y="1151"/>
                </a:lnTo>
                <a:lnTo>
                  <a:pt x="1611" y="1155"/>
                </a:lnTo>
                <a:lnTo>
                  <a:pt x="1608" y="1159"/>
                </a:lnTo>
                <a:lnTo>
                  <a:pt x="1607" y="1164"/>
                </a:lnTo>
                <a:lnTo>
                  <a:pt x="1608" y="1169"/>
                </a:lnTo>
                <a:lnTo>
                  <a:pt x="1608" y="1173"/>
                </a:lnTo>
                <a:lnTo>
                  <a:pt x="1610" y="1176"/>
                </a:lnTo>
                <a:lnTo>
                  <a:pt x="1611" y="1180"/>
                </a:lnTo>
                <a:lnTo>
                  <a:pt x="1616" y="1186"/>
                </a:lnTo>
                <a:lnTo>
                  <a:pt x="1621" y="1192"/>
                </a:lnTo>
                <a:lnTo>
                  <a:pt x="1627" y="1197"/>
                </a:lnTo>
                <a:lnTo>
                  <a:pt x="1632" y="1204"/>
                </a:lnTo>
                <a:lnTo>
                  <a:pt x="1638" y="1212"/>
                </a:lnTo>
                <a:lnTo>
                  <a:pt x="1641" y="1220"/>
                </a:lnTo>
                <a:lnTo>
                  <a:pt x="1628" y="1221"/>
                </a:lnTo>
                <a:lnTo>
                  <a:pt x="1615" y="1223"/>
                </a:lnTo>
                <a:lnTo>
                  <a:pt x="1601" y="1226"/>
                </a:lnTo>
                <a:lnTo>
                  <a:pt x="1589" y="1229"/>
                </a:lnTo>
                <a:lnTo>
                  <a:pt x="1577" y="1232"/>
                </a:lnTo>
                <a:lnTo>
                  <a:pt x="1565" y="1235"/>
                </a:lnTo>
                <a:lnTo>
                  <a:pt x="1555" y="1237"/>
                </a:lnTo>
                <a:lnTo>
                  <a:pt x="1548" y="1238"/>
                </a:lnTo>
                <a:lnTo>
                  <a:pt x="1544" y="1237"/>
                </a:lnTo>
                <a:lnTo>
                  <a:pt x="1539" y="1233"/>
                </a:lnTo>
                <a:lnTo>
                  <a:pt x="1533" y="1228"/>
                </a:lnTo>
                <a:lnTo>
                  <a:pt x="1528" y="1222"/>
                </a:lnTo>
                <a:lnTo>
                  <a:pt x="1516" y="1210"/>
                </a:lnTo>
                <a:lnTo>
                  <a:pt x="1508" y="1201"/>
                </a:lnTo>
                <a:lnTo>
                  <a:pt x="1474" y="1214"/>
                </a:lnTo>
                <a:lnTo>
                  <a:pt x="1468" y="1213"/>
                </a:lnTo>
                <a:lnTo>
                  <a:pt x="1461" y="1210"/>
                </a:lnTo>
                <a:lnTo>
                  <a:pt x="1454" y="1205"/>
                </a:lnTo>
                <a:lnTo>
                  <a:pt x="1448" y="1201"/>
                </a:lnTo>
                <a:lnTo>
                  <a:pt x="1441" y="1196"/>
                </a:lnTo>
                <a:lnTo>
                  <a:pt x="1436" y="1192"/>
                </a:lnTo>
                <a:lnTo>
                  <a:pt x="1428" y="1190"/>
                </a:lnTo>
                <a:lnTo>
                  <a:pt x="1421" y="1189"/>
                </a:lnTo>
                <a:lnTo>
                  <a:pt x="1406" y="1190"/>
                </a:lnTo>
                <a:lnTo>
                  <a:pt x="1390" y="1192"/>
                </a:lnTo>
                <a:lnTo>
                  <a:pt x="1372" y="1197"/>
                </a:lnTo>
                <a:lnTo>
                  <a:pt x="1354" y="1203"/>
                </a:lnTo>
                <a:lnTo>
                  <a:pt x="1337" y="1211"/>
                </a:lnTo>
                <a:lnTo>
                  <a:pt x="1318" y="1219"/>
                </a:lnTo>
                <a:lnTo>
                  <a:pt x="1301" y="1228"/>
                </a:lnTo>
                <a:lnTo>
                  <a:pt x="1283" y="1238"/>
                </a:lnTo>
                <a:lnTo>
                  <a:pt x="1265" y="1249"/>
                </a:lnTo>
                <a:lnTo>
                  <a:pt x="1248" y="1259"/>
                </a:lnTo>
                <a:lnTo>
                  <a:pt x="1231" y="1272"/>
                </a:lnTo>
                <a:lnTo>
                  <a:pt x="1217" y="1283"/>
                </a:lnTo>
                <a:lnTo>
                  <a:pt x="1203" y="1294"/>
                </a:lnTo>
                <a:lnTo>
                  <a:pt x="1190" y="1304"/>
                </a:lnTo>
                <a:lnTo>
                  <a:pt x="1179" y="1314"/>
                </a:lnTo>
                <a:lnTo>
                  <a:pt x="1169" y="1325"/>
                </a:lnTo>
                <a:lnTo>
                  <a:pt x="1166" y="1328"/>
                </a:lnTo>
                <a:lnTo>
                  <a:pt x="1163" y="1333"/>
                </a:lnTo>
                <a:lnTo>
                  <a:pt x="1162" y="1337"/>
                </a:lnTo>
                <a:lnTo>
                  <a:pt x="1161" y="1342"/>
                </a:lnTo>
                <a:lnTo>
                  <a:pt x="1161" y="1354"/>
                </a:lnTo>
                <a:lnTo>
                  <a:pt x="1161" y="1366"/>
                </a:lnTo>
                <a:lnTo>
                  <a:pt x="1161" y="1379"/>
                </a:lnTo>
                <a:lnTo>
                  <a:pt x="1160" y="1392"/>
                </a:lnTo>
                <a:lnTo>
                  <a:pt x="1159" y="1399"/>
                </a:lnTo>
                <a:lnTo>
                  <a:pt x="1157" y="1405"/>
                </a:lnTo>
                <a:lnTo>
                  <a:pt x="1153" y="1411"/>
                </a:lnTo>
                <a:lnTo>
                  <a:pt x="1149" y="1417"/>
                </a:lnTo>
                <a:lnTo>
                  <a:pt x="1143" y="1416"/>
                </a:lnTo>
                <a:lnTo>
                  <a:pt x="1136" y="1415"/>
                </a:lnTo>
                <a:lnTo>
                  <a:pt x="1129" y="1414"/>
                </a:lnTo>
                <a:lnTo>
                  <a:pt x="1124" y="1412"/>
                </a:lnTo>
                <a:lnTo>
                  <a:pt x="1111" y="1408"/>
                </a:lnTo>
                <a:lnTo>
                  <a:pt x="1100" y="1401"/>
                </a:lnTo>
                <a:lnTo>
                  <a:pt x="1090" y="1394"/>
                </a:lnTo>
                <a:lnTo>
                  <a:pt x="1082" y="1386"/>
                </a:lnTo>
                <a:lnTo>
                  <a:pt x="1080" y="1382"/>
                </a:lnTo>
                <a:lnTo>
                  <a:pt x="1078" y="1377"/>
                </a:lnTo>
                <a:lnTo>
                  <a:pt x="1077" y="1372"/>
                </a:lnTo>
                <a:lnTo>
                  <a:pt x="1076" y="1367"/>
                </a:lnTo>
                <a:lnTo>
                  <a:pt x="1076" y="1356"/>
                </a:lnTo>
                <a:lnTo>
                  <a:pt x="1074" y="1344"/>
                </a:lnTo>
                <a:lnTo>
                  <a:pt x="1072" y="1330"/>
                </a:lnTo>
                <a:lnTo>
                  <a:pt x="1070" y="1315"/>
                </a:lnTo>
                <a:lnTo>
                  <a:pt x="1066" y="1300"/>
                </a:lnTo>
                <a:lnTo>
                  <a:pt x="1061" y="1285"/>
                </a:lnTo>
                <a:lnTo>
                  <a:pt x="1057" y="1270"/>
                </a:lnTo>
                <a:lnTo>
                  <a:pt x="1051" y="1254"/>
                </a:lnTo>
                <a:lnTo>
                  <a:pt x="1044" y="1240"/>
                </a:lnTo>
                <a:lnTo>
                  <a:pt x="1037" y="1227"/>
                </a:lnTo>
                <a:lnTo>
                  <a:pt x="1028" y="1215"/>
                </a:lnTo>
                <a:lnTo>
                  <a:pt x="1020" y="1203"/>
                </a:lnTo>
                <a:lnTo>
                  <a:pt x="1015" y="1199"/>
                </a:lnTo>
                <a:lnTo>
                  <a:pt x="1010" y="1195"/>
                </a:lnTo>
                <a:lnTo>
                  <a:pt x="1005" y="1191"/>
                </a:lnTo>
                <a:lnTo>
                  <a:pt x="1000" y="1188"/>
                </a:lnTo>
                <a:lnTo>
                  <a:pt x="994" y="1186"/>
                </a:lnTo>
                <a:lnTo>
                  <a:pt x="988" y="1184"/>
                </a:lnTo>
                <a:lnTo>
                  <a:pt x="982" y="1183"/>
                </a:lnTo>
                <a:lnTo>
                  <a:pt x="977" y="1183"/>
                </a:lnTo>
                <a:lnTo>
                  <a:pt x="964" y="1183"/>
                </a:lnTo>
                <a:lnTo>
                  <a:pt x="951" y="1186"/>
                </a:lnTo>
                <a:lnTo>
                  <a:pt x="940" y="1190"/>
                </a:lnTo>
                <a:lnTo>
                  <a:pt x="931" y="1195"/>
                </a:lnTo>
                <a:lnTo>
                  <a:pt x="926" y="1199"/>
                </a:lnTo>
                <a:lnTo>
                  <a:pt x="922" y="1202"/>
                </a:lnTo>
                <a:lnTo>
                  <a:pt x="919" y="1206"/>
                </a:lnTo>
                <a:lnTo>
                  <a:pt x="915" y="1212"/>
                </a:lnTo>
                <a:lnTo>
                  <a:pt x="913" y="1216"/>
                </a:lnTo>
                <a:lnTo>
                  <a:pt x="911" y="1221"/>
                </a:lnTo>
                <a:lnTo>
                  <a:pt x="910" y="1227"/>
                </a:lnTo>
                <a:lnTo>
                  <a:pt x="910" y="1232"/>
                </a:lnTo>
                <a:lnTo>
                  <a:pt x="883" y="1232"/>
                </a:lnTo>
                <a:lnTo>
                  <a:pt x="878" y="1229"/>
                </a:lnTo>
                <a:lnTo>
                  <a:pt x="872" y="1225"/>
                </a:lnTo>
                <a:lnTo>
                  <a:pt x="867" y="1219"/>
                </a:lnTo>
                <a:lnTo>
                  <a:pt x="861" y="1212"/>
                </a:lnTo>
                <a:lnTo>
                  <a:pt x="850" y="1196"/>
                </a:lnTo>
                <a:lnTo>
                  <a:pt x="839" y="1179"/>
                </a:lnTo>
                <a:lnTo>
                  <a:pt x="830" y="1161"/>
                </a:lnTo>
                <a:lnTo>
                  <a:pt x="821" y="1144"/>
                </a:lnTo>
                <a:lnTo>
                  <a:pt x="814" y="1131"/>
                </a:lnTo>
                <a:lnTo>
                  <a:pt x="810" y="1121"/>
                </a:lnTo>
                <a:lnTo>
                  <a:pt x="805" y="1120"/>
                </a:lnTo>
                <a:lnTo>
                  <a:pt x="801" y="1118"/>
                </a:lnTo>
                <a:lnTo>
                  <a:pt x="798" y="1115"/>
                </a:lnTo>
                <a:lnTo>
                  <a:pt x="794" y="1111"/>
                </a:lnTo>
                <a:lnTo>
                  <a:pt x="789" y="1100"/>
                </a:lnTo>
                <a:lnTo>
                  <a:pt x="782" y="1087"/>
                </a:lnTo>
                <a:lnTo>
                  <a:pt x="779" y="1081"/>
                </a:lnTo>
                <a:lnTo>
                  <a:pt x="775" y="1075"/>
                </a:lnTo>
                <a:lnTo>
                  <a:pt x="770" y="1069"/>
                </a:lnTo>
                <a:lnTo>
                  <a:pt x="765" y="1064"/>
                </a:lnTo>
                <a:lnTo>
                  <a:pt x="757" y="1060"/>
                </a:lnTo>
                <a:lnTo>
                  <a:pt x="749" y="1056"/>
                </a:lnTo>
                <a:lnTo>
                  <a:pt x="741" y="1054"/>
                </a:lnTo>
                <a:lnTo>
                  <a:pt x="731" y="1054"/>
                </a:lnTo>
                <a:lnTo>
                  <a:pt x="718" y="1054"/>
                </a:lnTo>
                <a:lnTo>
                  <a:pt x="706" y="1055"/>
                </a:lnTo>
                <a:lnTo>
                  <a:pt x="696" y="1057"/>
                </a:lnTo>
                <a:lnTo>
                  <a:pt x="687" y="1059"/>
                </a:lnTo>
                <a:lnTo>
                  <a:pt x="670" y="1065"/>
                </a:lnTo>
                <a:lnTo>
                  <a:pt x="656" y="1072"/>
                </a:lnTo>
                <a:lnTo>
                  <a:pt x="642" y="1078"/>
                </a:lnTo>
                <a:lnTo>
                  <a:pt x="624" y="1084"/>
                </a:lnTo>
                <a:lnTo>
                  <a:pt x="615" y="1087"/>
                </a:lnTo>
                <a:lnTo>
                  <a:pt x="604" y="1088"/>
                </a:lnTo>
                <a:lnTo>
                  <a:pt x="591" y="1089"/>
                </a:lnTo>
                <a:lnTo>
                  <a:pt x="577" y="1090"/>
                </a:lnTo>
                <a:lnTo>
                  <a:pt x="555" y="1089"/>
                </a:lnTo>
                <a:lnTo>
                  <a:pt x="533" y="1086"/>
                </a:lnTo>
                <a:lnTo>
                  <a:pt x="514" y="1083"/>
                </a:lnTo>
                <a:lnTo>
                  <a:pt x="496" y="1078"/>
                </a:lnTo>
                <a:lnTo>
                  <a:pt x="478" y="1072"/>
                </a:lnTo>
                <a:lnTo>
                  <a:pt x="462" y="1065"/>
                </a:lnTo>
                <a:lnTo>
                  <a:pt x="445" y="1058"/>
                </a:lnTo>
                <a:lnTo>
                  <a:pt x="430" y="1051"/>
                </a:lnTo>
                <a:lnTo>
                  <a:pt x="415" y="1043"/>
                </a:lnTo>
                <a:lnTo>
                  <a:pt x="398" y="1035"/>
                </a:lnTo>
                <a:lnTo>
                  <a:pt x="383" y="1028"/>
                </a:lnTo>
                <a:lnTo>
                  <a:pt x="366" y="1023"/>
                </a:lnTo>
                <a:lnTo>
                  <a:pt x="350" y="1017"/>
                </a:lnTo>
                <a:lnTo>
                  <a:pt x="331" y="1014"/>
                </a:lnTo>
                <a:lnTo>
                  <a:pt x="312" y="1011"/>
                </a:lnTo>
                <a:lnTo>
                  <a:pt x="292" y="1010"/>
                </a:lnTo>
                <a:lnTo>
                  <a:pt x="263" y="1012"/>
                </a:lnTo>
                <a:lnTo>
                  <a:pt x="234" y="1015"/>
                </a:lnTo>
                <a:lnTo>
                  <a:pt x="220" y="1016"/>
                </a:lnTo>
                <a:lnTo>
                  <a:pt x="205" y="1015"/>
                </a:lnTo>
                <a:lnTo>
                  <a:pt x="189" y="1014"/>
                </a:lnTo>
                <a:lnTo>
                  <a:pt x="172" y="1010"/>
                </a:lnTo>
                <a:lnTo>
                  <a:pt x="173" y="998"/>
                </a:lnTo>
                <a:lnTo>
                  <a:pt x="175" y="988"/>
                </a:lnTo>
                <a:lnTo>
                  <a:pt x="175" y="982"/>
                </a:lnTo>
                <a:lnTo>
                  <a:pt x="175" y="979"/>
                </a:lnTo>
                <a:lnTo>
                  <a:pt x="174" y="975"/>
                </a:lnTo>
                <a:lnTo>
                  <a:pt x="172" y="973"/>
                </a:lnTo>
                <a:lnTo>
                  <a:pt x="141" y="952"/>
                </a:lnTo>
                <a:lnTo>
                  <a:pt x="107" y="931"/>
                </a:lnTo>
                <a:lnTo>
                  <a:pt x="97" y="925"/>
                </a:lnTo>
                <a:lnTo>
                  <a:pt x="88" y="920"/>
                </a:lnTo>
                <a:lnTo>
                  <a:pt x="79" y="916"/>
                </a:lnTo>
                <a:lnTo>
                  <a:pt x="69" y="912"/>
                </a:lnTo>
                <a:lnTo>
                  <a:pt x="59" y="909"/>
                </a:lnTo>
                <a:lnTo>
                  <a:pt x="48" y="907"/>
                </a:lnTo>
                <a:lnTo>
                  <a:pt x="37" y="906"/>
                </a:lnTo>
                <a:lnTo>
                  <a:pt x="26" y="905"/>
                </a:lnTo>
                <a:lnTo>
                  <a:pt x="27" y="899"/>
                </a:lnTo>
                <a:lnTo>
                  <a:pt x="28" y="893"/>
                </a:lnTo>
                <a:lnTo>
                  <a:pt x="30" y="888"/>
                </a:lnTo>
                <a:lnTo>
                  <a:pt x="32" y="883"/>
                </a:lnTo>
                <a:lnTo>
                  <a:pt x="37" y="874"/>
                </a:lnTo>
                <a:lnTo>
                  <a:pt x="39" y="868"/>
                </a:lnTo>
                <a:lnTo>
                  <a:pt x="39" y="848"/>
                </a:lnTo>
                <a:lnTo>
                  <a:pt x="36" y="826"/>
                </a:lnTo>
                <a:lnTo>
                  <a:pt x="32" y="801"/>
                </a:lnTo>
                <a:lnTo>
                  <a:pt x="29" y="777"/>
                </a:lnTo>
                <a:lnTo>
                  <a:pt x="24" y="752"/>
                </a:lnTo>
                <a:lnTo>
                  <a:pt x="19" y="729"/>
                </a:lnTo>
                <a:lnTo>
                  <a:pt x="16" y="707"/>
                </a:lnTo>
                <a:lnTo>
                  <a:pt x="13" y="690"/>
                </a:lnTo>
                <a:lnTo>
                  <a:pt x="17" y="687"/>
                </a:lnTo>
                <a:lnTo>
                  <a:pt x="25" y="680"/>
                </a:lnTo>
                <a:lnTo>
                  <a:pt x="28" y="675"/>
                </a:lnTo>
                <a:lnTo>
                  <a:pt x="29" y="669"/>
                </a:lnTo>
                <a:lnTo>
                  <a:pt x="30" y="666"/>
                </a:lnTo>
                <a:lnTo>
                  <a:pt x="29" y="662"/>
                </a:lnTo>
                <a:lnTo>
                  <a:pt x="28" y="658"/>
                </a:lnTo>
                <a:lnTo>
                  <a:pt x="26" y="653"/>
                </a:lnTo>
                <a:lnTo>
                  <a:pt x="21" y="658"/>
                </a:lnTo>
                <a:lnTo>
                  <a:pt x="16" y="663"/>
                </a:lnTo>
                <a:lnTo>
                  <a:pt x="12" y="669"/>
                </a:lnTo>
                <a:lnTo>
                  <a:pt x="6" y="677"/>
                </a:lnTo>
                <a:lnTo>
                  <a:pt x="4" y="672"/>
                </a:lnTo>
                <a:lnTo>
                  <a:pt x="3" y="667"/>
                </a:lnTo>
                <a:lnTo>
                  <a:pt x="2" y="660"/>
                </a:lnTo>
                <a:lnTo>
                  <a:pt x="1" y="653"/>
                </a:lnTo>
                <a:lnTo>
                  <a:pt x="0" y="639"/>
                </a:lnTo>
                <a:lnTo>
                  <a:pt x="0" y="628"/>
                </a:lnTo>
                <a:lnTo>
                  <a:pt x="0" y="604"/>
                </a:lnTo>
                <a:lnTo>
                  <a:pt x="2" y="581"/>
                </a:lnTo>
                <a:lnTo>
                  <a:pt x="3" y="570"/>
                </a:lnTo>
                <a:lnTo>
                  <a:pt x="5" y="558"/>
                </a:lnTo>
                <a:lnTo>
                  <a:pt x="8" y="545"/>
                </a:lnTo>
                <a:lnTo>
                  <a:pt x="13" y="529"/>
                </a:lnTo>
                <a:lnTo>
                  <a:pt x="26" y="514"/>
                </a:lnTo>
                <a:lnTo>
                  <a:pt x="38" y="499"/>
                </a:lnTo>
                <a:lnTo>
                  <a:pt x="50" y="482"/>
                </a:lnTo>
                <a:lnTo>
                  <a:pt x="61" y="467"/>
                </a:lnTo>
                <a:lnTo>
                  <a:pt x="81" y="434"/>
                </a:lnTo>
                <a:lnTo>
                  <a:pt x="101" y="401"/>
                </a:lnTo>
                <a:lnTo>
                  <a:pt x="119" y="368"/>
                </a:lnTo>
                <a:lnTo>
                  <a:pt x="141" y="336"/>
                </a:lnTo>
                <a:lnTo>
                  <a:pt x="152" y="321"/>
                </a:lnTo>
                <a:lnTo>
                  <a:pt x="164" y="305"/>
                </a:lnTo>
                <a:lnTo>
                  <a:pt x="177" y="291"/>
                </a:lnTo>
                <a:lnTo>
                  <a:pt x="193" y="277"/>
                </a:lnTo>
                <a:lnTo>
                  <a:pt x="198" y="271"/>
                </a:lnTo>
                <a:lnTo>
                  <a:pt x="204" y="265"/>
                </a:lnTo>
                <a:lnTo>
                  <a:pt x="208" y="257"/>
                </a:lnTo>
                <a:lnTo>
                  <a:pt x="213" y="250"/>
                </a:lnTo>
                <a:lnTo>
                  <a:pt x="219" y="234"/>
                </a:lnTo>
                <a:lnTo>
                  <a:pt x="227" y="218"/>
                </a:lnTo>
                <a:lnTo>
                  <a:pt x="233" y="200"/>
                </a:lnTo>
                <a:lnTo>
                  <a:pt x="242" y="184"/>
                </a:lnTo>
                <a:lnTo>
                  <a:pt x="247" y="176"/>
                </a:lnTo>
                <a:lnTo>
                  <a:pt x="252" y="169"/>
                </a:lnTo>
                <a:lnTo>
                  <a:pt x="259" y="161"/>
                </a:lnTo>
                <a:lnTo>
                  <a:pt x="265" y="154"/>
                </a:lnTo>
                <a:lnTo>
                  <a:pt x="266" y="131"/>
                </a:lnTo>
                <a:lnTo>
                  <a:pt x="270" y="109"/>
                </a:lnTo>
                <a:lnTo>
                  <a:pt x="274" y="89"/>
                </a:lnTo>
                <a:lnTo>
                  <a:pt x="278" y="73"/>
                </a:lnTo>
                <a:lnTo>
                  <a:pt x="299" y="74"/>
                </a:lnTo>
                <a:lnTo>
                  <a:pt x="326" y="77"/>
                </a:lnTo>
                <a:lnTo>
                  <a:pt x="349" y="79"/>
                </a:lnTo>
                <a:lnTo>
                  <a:pt x="359" y="80"/>
                </a:lnTo>
                <a:lnTo>
                  <a:pt x="357" y="91"/>
                </a:lnTo>
                <a:lnTo>
                  <a:pt x="355" y="102"/>
                </a:lnTo>
                <a:lnTo>
                  <a:pt x="352" y="112"/>
                </a:lnTo>
                <a:lnTo>
                  <a:pt x="349" y="121"/>
                </a:lnTo>
                <a:lnTo>
                  <a:pt x="344" y="130"/>
                </a:lnTo>
                <a:lnTo>
                  <a:pt x="341" y="138"/>
                </a:lnTo>
                <a:lnTo>
                  <a:pt x="339" y="146"/>
                </a:lnTo>
                <a:lnTo>
                  <a:pt x="339" y="154"/>
                </a:lnTo>
                <a:lnTo>
                  <a:pt x="343" y="153"/>
                </a:lnTo>
                <a:lnTo>
                  <a:pt x="348" y="150"/>
                </a:lnTo>
                <a:lnTo>
                  <a:pt x="352" y="147"/>
                </a:lnTo>
                <a:lnTo>
                  <a:pt x="356" y="144"/>
                </a:lnTo>
                <a:lnTo>
                  <a:pt x="364" y="137"/>
                </a:lnTo>
                <a:lnTo>
                  <a:pt x="371" y="129"/>
                </a:lnTo>
                <a:lnTo>
                  <a:pt x="376" y="120"/>
                </a:lnTo>
                <a:lnTo>
                  <a:pt x="381" y="110"/>
                </a:lnTo>
                <a:lnTo>
                  <a:pt x="385" y="99"/>
                </a:lnTo>
                <a:lnTo>
                  <a:pt x="388" y="87"/>
                </a:lnTo>
                <a:lnTo>
                  <a:pt x="394" y="66"/>
                </a:lnTo>
                <a:lnTo>
                  <a:pt x="396" y="48"/>
                </a:lnTo>
                <a:lnTo>
                  <a:pt x="398" y="35"/>
                </a:lnTo>
                <a:lnTo>
                  <a:pt x="398" y="30"/>
                </a:lnTo>
                <a:lnTo>
                  <a:pt x="1827" y="30"/>
                </a:lnTo>
                <a:lnTo>
                  <a:pt x="1825" y="21"/>
                </a:lnTo>
                <a:lnTo>
                  <a:pt x="1823" y="13"/>
                </a:lnTo>
                <a:lnTo>
                  <a:pt x="1821" y="5"/>
                </a:lnTo>
                <a:lnTo>
                  <a:pt x="1820" y="0"/>
                </a:lnTo>
                <a:lnTo>
                  <a:pt x="1827" y="0"/>
                </a:lnTo>
                <a:lnTo>
                  <a:pt x="1853" y="0"/>
                </a:lnTo>
                <a:lnTo>
                  <a:pt x="1854" y="11"/>
                </a:lnTo>
                <a:lnTo>
                  <a:pt x="1856" y="21"/>
                </a:lnTo>
                <a:lnTo>
                  <a:pt x="1861" y="30"/>
                </a:lnTo>
                <a:lnTo>
                  <a:pt x="1866" y="38"/>
                </a:lnTo>
                <a:lnTo>
                  <a:pt x="1873" y="46"/>
                </a:lnTo>
                <a:lnTo>
                  <a:pt x="1881" y="51"/>
                </a:lnTo>
                <a:lnTo>
                  <a:pt x="1886" y="53"/>
                </a:lnTo>
                <a:lnTo>
                  <a:pt x="1890" y="54"/>
                </a:lnTo>
                <a:lnTo>
                  <a:pt x="1895" y="55"/>
                </a:lnTo>
                <a:lnTo>
                  <a:pt x="1900" y="55"/>
                </a:lnTo>
                <a:lnTo>
                  <a:pt x="1910" y="55"/>
                </a:lnTo>
                <a:lnTo>
                  <a:pt x="1926" y="55"/>
                </a:lnTo>
                <a:lnTo>
                  <a:pt x="1935" y="56"/>
                </a:lnTo>
                <a:lnTo>
                  <a:pt x="1944" y="58"/>
                </a:lnTo>
                <a:lnTo>
                  <a:pt x="1952" y="61"/>
                </a:lnTo>
                <a:lnTo>
                  <a:pt x="1958" y="64"/>
                </a:lnTo>
                <a:lnTo>
                  <a:pt x="1965" y="68"/>
                </a:lnTo>
                <a:lnTo>
                  <a:pt x="1972" y="71"/>
                </a:lnTo>
                <a:lnTo>
                  <a:pt x="1979" y="73"/>
                </a:lnTo>
                <a:lnTo>
                  <a:pt x="1986" y="73"/>
                </a:lnTo>
                <a:lnTo>
                  <a:pt x="1992" y="72"/>
                </a:lnTo>
                <a:lnTo>
                  <a:pt x="1999" y="67"/>
                </a:lnTo>
                <a:lnTo>
                  <a:pt x="2003" y="63"/>
                </a:lnTo>
                <a:lnTo>
                  <a:pt x="2006" y="61"/>
                </a:lnTo>
                <a:lnTo>
                  <a:pt x="2015" y="69"/>
                </a:lnTo>
                <a:lnTo>
                  <a:pt x="2024" y="75"/>
                </a:lnTo>
                <a:lnTo>
                  <a:pt x="2035" y="81"/>
                </a:lnTo>
                <a:lnTo>
                  <a:pt x="2046" y="86"/>
                </a:lnTo>
                <a:lnTo>
                  <a:pt x="2038" y="93"/>
                </a:lnTo>
                <a:lnTo>
                  <a:pt x="2031" y="100"/>
                </a:lnTo>
                <a:lnTo>
                  <a:pt x="2021" y="104"/>
                </a:lnTo>
                <a:lnTo>
                  <a:pt x="2011" y="108"/>
                </a:lnTo>
                <a:lnTo>
                  <a:pt x="1989" y="114"/>
                </a:lnTo>
                <a:lnTo>
                  <a:pt x="1967" y="118"/>
                </a:lnTo>
                <a:lnTo>
                  <a:pt x="1956" y="120"/>
                </a:lnTo>
                <a:lnTo>
                  <a:pt x="1946" y="122"/>
                </a:lnTo>
                <a:lnTo>
                  <a:pt x="1937" y="125"/>
                </a:lnTo>
                <a:lnTo>
                  <a:pt x="1929" y="128"/>
                </a:lnTo>
                <a:lnTo>
                  <a:pt x="1922" y="133"/>
                </a:lnTo>
                <a:lnTo>
                  <a:pt x="1918" y="138"/>
                </a:lnTo>
                <a:lnTo>
                  <a:pt x="1916" y="141"/>
                </a:lnTo>
                <a:lnTo>
                  <a:pt x="1914" y="145"/>
                </a:lnTo>
                <a:lnTo>
                  <a:pt x="1913" y="149"/>
                </a:lnTo>
                <a:lnTo>
                  <a:pt x="1913" y="154"/>
                </a:lnTo>
                <a:lnTo>
                  <a:pt x="1926" y="155"/>
                </a:lnTo>
                <a:lnTo>
                  <a:pt x="1937" y="156"/>
                </a:lnTo>
                <a:lnTo>
                  <a:pt x="1946" y="158"/>
                </a:lnTo>
                <a:lnTo>
                  <a:pt x="1954" y="160"/>
                </a:lnTo>
                <a:lnTo>
                  <a:pt x="1962" y="162"/>
                </a:lnTo>
                <a:lnTo>
                  <a:pt x="1969" y="164"/>
                </a:lnTo>
                <a:lnTo>
                  <a:pt x="1977" y="166"/>
                </a:lnTo>
                <a:lnTo>
                  <a:pt x="1986" y="166"/>
                </a:lnTo>
                <a:lnTo>
                  <a:pt x="1996" y="165"/>
                </a:lnTo>
                <a:lnTo>
                  <a:pt x="2011" y="161"/>
                </a:lnTo>
                <a:lnTo>
                  <a:pt x="2028" y="155"/>
                </a:lnTo>
                <a:lnTo>
                  <a:pt x="2047" y="147"/>
                </a:lnTo>
                <a:lnTo>
                  <a:pt x="2067" y="140"/>
                </a:lnTo>
                <a:lnTo>
                  <a:pt x="2087" y="135"/>
                </a:lnTo>
                <a:lnTo>
                  <a:pt x="2104" y="130"/>
                </a:lnTo>
                <a:lnTo>
                  <a:pt x="2119" y="129"/>
                </a:lnTo>
                <a:lnTo>
                  <a:pt x="2109" y="140"/>
                </a:lnTo>
                <a:lnTo>
                  <a:pt x="2101" y="147"/>
                </a:lnTo>
                <a:lnTo>
                  <a:pt x="2097" y="151"/>
                </a:lnTo>
                <a:lnTo>
                  <a:pt x="2094" y="155"/>
                </a:lnTo>
                <a:lnTo>
                  <a:pt x="2093" y="160"/>
                </a:lnTo>
                <a:lnTo>
                  <a:pt x="2092" y="166"/>
                </a:lnTo>
                <a:lnTo>
                  <a:pt x="2102" y="166"/>
                </a:lnTo>
                <a:lnTo>
                  <a:pt x="2112" y="166"/>
                </a:lnTo>
                <a:lnTo>
                  <a:pt x="2121" y="167"/>
                </a:lnTo>
                <a:lnTo>
                  <a:pt x="2138" y="169"/>
                </a:lnTo>
                <a:lnTo>
                  <a:pt x="2163" y="172"/>
                </a:lnTo>
                <a:lnTo>
                  <a:pt x="2191" y="175"/>
                </a:lnTo>
                <a:lnTo>
                  <a:pt x="2221" y="179"/>
                </a:lnTo>
                <a:lnTo>
                  <a:pt x="2248" y="182"/>
                </a:lnTo>
                <a:lnTo>
                  <a:pt x="2270" y="184"/>
                </a:lnTo>
                <a:lnTo>
                  <a:pt x="2286" y="184"/>
                </a:lnTo>
                <a:lnTo>
                  <a:pt x="2284" y="193"/>
                </a:lnTo>
                <a:lnTo>
                  <a:pt x="2282" y="199"/>
                </a:lnTo>
                <a:lnTo>
                  <a:pt x="2279" y="205"/>
                </a:lnTo>
                <a:lnTo>
                  <a:pt x="2275" y="210"/>
                </a:lnTo>
                <a:lnTo>
                  <a:pt x="2269" y="212"/>
                </a:lnTo>
                <a:lnTo>
                  <a:pt x="2262" y="214"/>
                </a:lnTo>
                <a:lnTo>
                  <a:pt x="2255" y="215"/>
                </a:lnTo>
                <a:lnTo>
                  <a:pt x="2245" y="216"/>
                </a:lnTo>
                <a:lnTo>
                  <a:pt x="2238" y="215"/>
                </a:lnTo>
                <a:lnTo>
                  <a:pt x="2233" y="214"/>
                </a:lnTo>
                <a:lnTo>
                  <a:pt x="2228" y="212"/>
                </a:lnTo>
                <a:lnTo>
                  <a:pt x="2225" y="210"/>
                </a:lnTo>
                <a:lnTo>
                  <a:pt x="2222" y="206"/>
                </a:lnTo>
                <a:lnTo>
                  <a:pt x="2217" y="204"/>
                </a:lnTo>
                <a:lnTo>
                  <a:pt x="2212" y="203"/>
                </a:lnTo>
                <a:lnTo>
                  <a:pt x="2205" y="203"/>
                </a:lnTo>
                <a:lnTo>
                  <a:pt x="2194" y="203"/>
                </a:lnTo>
                <a:lnTo>
                  <a:pt x="2185" y="205"/>
                </a:lnTo>
                <a:lnTo>
                  <a:pt x="2175" y="209"/>
                </a:lnTo>
                <a:lnTo>
                  <a:pt x="2166" y="213"/>
                </a:lnTo>
                <a:lnTo>
                  <a:pt x="2149" y="223"/>
                </a:lnTo>
                <a:lnTo>
                  <a:pt x="2135" y="234"/>
                </a:lnTo>
                <a:lnTo>
                  <a:pt x="2121" y="245"/>
                </a:lnTo>
                <a:lnTo>
                  <a:pt x="2108" y="255"/>
                </a:lnTo>
                <a:lnTo>
                  <a:pt x="2100" y="258"/>
                </a:lnTo>
                <a:lnTo>
                  <a:pt x="2093" y="261"/>
                </a:lnTo>
                <a:lnTo>
                  <a:pt x="2087" y="264"/>
                </a:lnTo>
                <a:lnTo>
                  <a:pt x="2079" y="265"/>
                </a:lnTo>
                <a:lnTo>
                  <a:pt x="2073" y="266"/>
                </a:lnTo>
                <a:lnTo>
                  <a:pt x="2068" y="268"/>
                </a:lnTo>
                <a:lnTo>
                  <a:pt x="2066" y="271"/>
                </a:lnTo>
                <a:lnTo>
                  <a:pt x="2064" y="276"/>
                </a:lnTo>
                <a:lnTo>
                  <a:pt x="2063" y="285"/>
                </a:lnTo>
                <a:lnTo>
                  <a:pt x="2059" y="295"/>
                </a:lnTo>
                <a:lnTo>
                  <a:pt x="2056" y="304"/>
                </a:lnTo>
                <a:lnTo>
                  <a:pt x="2053" y="312"/>
                </a:lnTo>
                <a:lnTo>
                  <a:pt x="2048" y="321"/>
                </a:lnTo>
                <a:lnTo>
                  <a:pt x="2043" y="328"/>
                </a:lnTo>
                <a:lnTo>
                  <a:pt x="2032" y="342"/>
                </a:lnTo>
                <a:lnTo>
                  <a:pt x="2021" y="355"/>
                </a:lnTo>
                <a:lnTo>
                  <a:pt x="2015" y="362"/>
                </a:lnTo>
                <a:lnTo>
                  <a:pt x="2010" y="369"/>
                </a:lnTo>
                <a:lnTo>
                  <a:pt x="2006" y="378"/>
                </a:lnTo>
                <a:lnTo>
                  <a:pt x="2001" y="386"/>
                </a:lnTo>
                <a:lnTo>
                  <a:pt x="1998" y="394"/>
                </a:lnTo>
                <a:lnTo>
                  <a:pt x="1995" y="404"/>
                </a:lnTo>
                <a:lnTo>
                  <a:pt x="1993" y="414"/>
                </a:lnTo>
                <a:lnTo>
                  <a:pt x="1992" y="424"/>
                </a:lnTo>
                <a:lnTo>
                  <a:pt x="1993" y="432"/>
                </a:lnTo>
                <a:lnTo>
                  <a:pt x="1997" y="438"/>
                </a:lnTo>
                <a:lnTo>
                  <a:pt x="2001" y="443"/>
                </a:lnTo>
                <a:lnTo>
                  <a:pt x="2007" y="447"/>
                </a:lnTo>
                <a:lnTo>
                  <a:pt x="2012" y="451"/>
                </a:lnTo>
                <a:lnTo>
                  <a:pt x="2018" y="453"/>
                </a:lnTo>
                <a:lnTo>
                  <a:pt x="2022" y="455"/>
                </a:lnTo>
                <a:lnTo>
                  <a:pt x="2026" y="456"/>
                </a:lnTo>
                <a:lnTo>
                  <a:pt x="2032" y="455"/>
                </a:lnTo>
                <a:lnTo>
                  <a:pt x="2037" y="454"/>
                </a:lnTo>
                <a:lnTo>
                  <a:pt x="2043" y="453"/>
                </a:lnTo>
                <a:lnTo>
                  <a:pt x="2047" y="451"/>
                </a:lnTo>
                <a:lnTo>
                  <a:pt x="2052" y="448"/>
                </a:lnTo>
                <a:lnTo>
                  <a:pt x="2056" y="445"/>
                </a:lnTo>
                <a:lnTo>
                  <a:pt x="2060" y="441"/>
                </a:lnTo>
                <a:lnTo>
                  <a:pt x="2064" y="437"/>
                </a:lnTo>
                <a:lnTo>
                  <a:pt x="2070" y="427"/>
                </a:lnTo>
                <a:lnTo>
                  <a:pt x="2076" y="417"/>
                </a:lnTo>
                <a:lnTo>
                  <a:pt x="2080" y="405"/>
                </a:lnTo>
                <a:lnTo>
                  <a:pt x="2085" y="393"/>
                </a:lnTo>
                <a:lnTo>
                  <a:pt x="2092" y="368"/>
                </a:lnTo>
                <a:lnTo>
                  <a:pt x="2100" y="344"/>
                </a:lnTo>
                <a:lnTo>
                  <a:pt x="2103" y="333"/>
                </a:lnTo>
                <a:lnTo>
                  <a:pt x="2108" y="323"/>
                </a:lnTo>
                <a:lnTo>
                  <a:pt x="2113" y="314"/>
                </a:lnTo>
                <a:lnTo>
                  <a:pt x="2119" y="307"/>
                </a:lnTo>
                <a:lnTo>
                  <a:pt x="2135" y="295"/>
                </a:lnTo>
                <a:lnTo>
                  <a:pt x="2152" y="283"/>
                </a:lnTo>
                <a:lnTo>
                  <a:pt x="2169" y="273"/>
                </a:lnTo>
                <a:lnTo>
                  <a:pt x="2188" y="262"/>
                </a:lnTo>
                <a:lnTo>
                  <a:pt x="2205" y="252"/>
                </a:lnTo>
                <a:lnTo>
                  <a:pt x="2223" y="243"/>
                </a:lnTo>
                <a:lnTo>
                  <a:pt x="2238" y="233"/>
                </a:lnTo>
                <a:lnTo>
                  <a:pt x="2251" y="222"/>
                </a:lnTo>
                <a:lnTo>
                  <a:pt x="2266" y="237"/>
                </a:lnTo>
                <a:lnTo>
                  <a:pt x="2278" y="249"/>
                </a:lnTo>
                <a:lnTo>
                  <a:pt x="2283" y="255"/>
                </a:lnTo>
                <a:lnTo>
                  <a:pt x="2288" y="261"/>
                </a:lnTo>
                <a:lnTo>
                  <a:pt x="2293" y="269"/>
                </a:lnTo>
                <a:lnTo>
                  <a:pt x="2299" y="277"/>
                </a:lnTo>
                <a:lnTo>
                  <a:pt x="2289" y="284"/>
                </a:lnTo>
                <a:lnTo>
                  <a:pt x="2281" y="290"/>
                </a:lnTo>
                <a:lnTo>
                  <a:pt x="2273" y="296"/>
                </a:lnTo>
                <a:lnTo>
                  <a:pt x="2267" y="303"/>
                </a:lnTo>
                <a:lnTo>
                  <a:pt x="2260" y="310"/>
                </a:lnTo>
                <a:lnTo>
                  <a:pt x="2255" y="318"/>
                </a:lnTo>
                <a:lnTo>
                  <a:pt x="2250" y="328"/>
                </a:lnTo>
                <a:lnTo>
                  <a:pt x="2245" y="339"/>
                </a:lnTo>
                <a:lnTo>
                  <a:pt x="2259" y="338"/>
                </a:lnTo>
                <a:lnTo>
                  <a:pt x="2271" y="336"/>
                </a:lnTo>
                <a:lnTo>
                  <a:pt x="2284" y="334"/>
                </a:lnTo>
                <a:lnTo>
                  <a:pt x="2299" y="333"/>
                </a:lnTo>
                <a:lnTo>
                  <a:pt x="2299" y="347"/>
                </a:lnTo>
                <a:lnTo>
                  <a:pt x="2299" y="363"/>
                </a:lnTo>
                <a:lnTo>
                  <a:pt x="2299" y="380"/>
                </a:lnTo>
                <a:lnTo>
                  <a:pt x="2299" y="394"/>
                </a:lnTo>
                <a:lnTo>
                  <a:pt x="2293" y="399"/>
                </a:lnTo>
                <a:lnTo>
                  <a:pt x="2288" y="404"/>
                </a:lnTo>
                <a:lnTo>
                  <a:pt x="2281" y="411"/>
                </a:lnTo>
                <a:lnTo>
                  <a:pt x="2276" y="418"/>
                </a:lnTo>
                <a:lnTo>
                  <a:pt x="2250" y="426"/>
                </a:lnTo>
                <a:lnTo>
                  <a:pt x="2228" y="435"/>
                </a:lnTo>
                <a:lnTo>
                  <a:pt x="2219" y="439"/>
                </a:lnTo>
                <a:lnTo>
                  <a:pt x="2212" y="443"/>
                </a:lnTo>
                <a:lnTo>
                  <a:pt x="2206" y="446"/>
                </a:lnTo>
                <a:lnTo>
                  <a:pt x="2205" y="450"/>
                </a:lnTo>
                <a:lnTo>
                  <a:pt x="2205" y="452"/>
                </a:lnTo>
                <a:lnTo>
                  <a:pt x="2206" y="454"/>
                </a:lnTo>
                <a:lnTo>
                  <a:pt x="2209" y="456"/>
                </a:lnTo>
                <a:lnTo>
                  <a:pt x="2212" y="458"/>
                </a:lnTo>
                <a:lnTo>
                  <a:pt x="2219" y="463"/>
                </a:lnTo>
                <a:lnTo>
                  <a:pt x="2227" y="466"/>
                </a:lnTo>
                <a:lnTo>
                  <a:pt x="2236" y="469"/>
                </a:lnTo>
                <a:lnTo>
                  <a:pt x="2245" y="472"/>
                </a:lnTo>
                <a:lnTo>
                  <a:pt x="2253" y="473"/>
                </a:lnTo>
                <a:lnTo>
                  <a:pt x="2258" y="474"/>
                </a:lnTo>
                <a:lnTo>
                  <a:pt x="2265" y="473"/>
                </a:lnTo>
                <a:lnTo>
                  <a:pt x="2273" y="472"/>
                </a:lnTo>
                <a:lnTo>
                  <a:pt x="2283" y="469"/>
                </a:lnTo>
                <a:lnTo>
                  <a:pt x="2293" y="466"/>
                </a:lnTo>
                <a:lnTo>
                  <a:pt x="2317" y="457"/>
                </a:lnTo>
                <a:lnTo>
                  <a:pt x="2343" y="447"/>
                </a:lnTo>
                <a:lnTo>
                  <a:pt x="2369" y="436"/>
                </a:lnTo>
                <a:lnTo>
                  <a:pt x="2393" y="425"/>
                </a:lnTo>
                <a:lnTo>
                  <a:pt x="2415" y="415"/>
                </a:lnTo>
                <a:lnTo>
                  <a:pt x="2433" y="408"/>
                </a:lnTo>
                <a:lnTo>
                  <a:pt x="2439" y="407"/>
                </a:lnTo>
                <a:lnTo>
                  <a:pt x="2446" y="405"/>
                </a:lnTo>
                <a:lnTo>
                  <a:pt x="2452" y="403"/>
                </a:lnTo>
                <a:lnTo>
                  <a:pt x="2458" y="400"/>
                </a:lnTo>
                <a:lnTo>
                  <a:pt x="2530" y="382"/>
                </a:lnTo>
                <a:lnTo>
                  <a:pt x="2544" y="380"/>
                </a:lnTo>
                <a:lnTo>
                  <a:pt x="2557" y="378"/>
                </a:lnTo>
                <a:lnTo>
                  <a:pt x="2570" y="373"/>
                </a:lnTo>
                <a:lnTo>
                  <a:pt x="2583" y="369"/>
                </a:lnTo>
                <a:lnTo>
                  <a:pt x="2597" y="364"/>
                </a:lnTo>
                <a:lnTo>
                  <a:pt x="2611" y="357"/>
                </a:lnTo>
                <a:lnTo>
                  <a:pt x="2625" y="350"/>
                </a:lnTo>
                <a:lnTo>
                  <a:pt x="2638" y="342"/>
                </a:lnTo>
                <a:lnTo>
                  <a:pt x="2651" y="334"/>
                </a:lnTo>
                <a:lnTo>
                  <a:pt x="2664" y="324"/>
                </a:lnTo>
                <a:lnTo>
                  <a:pt x="2676" y="313"/>
                </a:lnTo>
                <a:lnTo>
                  <a:pt x="2689" y="303"/>
                </a:lnTo>
                <a:lnTo>
                  <a:pt x="2701" y="291"/>
                </a:lnTo>
                <a:lnTo>
                  <a:pt x="2710" y="279"/>
                </a:lnTo>
                <a:lnTo>
                  <a:pt x="2721" y="266"/>
                </a:lnTo>
                <a:lnTo>
                  <a:pt x="2730" y="252"/>
                </a:lnTo>
                <a:lnTo>
                  <a:pt x="2817" y="252"/>
                </a:lnTo>
                <a:lnTo>
                  <a:pt x="2850" y="248"/>
                </a:lnTo>
                <a:lnTo>
                  <a:pt x="2880" y="246"/>
                </a:lnTo>
                <a:lnTo>
                  <a:pt x="2906" y="244"/>
                </a:lnTo>
                <a:lnTo>
                  <a:pt x="2931" y="241"/>
                </a:lnTo>
                <a:lnTo>
                  <a:pt x="2942" y="239"/>
                </a:lnTo>
                <a:lnTo>
                  <a:pt x="2954" y="237"/>
                </a:lnTo>
                <a:lnTo>
                  <a:pt x="2965" y="234"/>
                </a:lnTo>
                <a:lnTo>
                  <a:pt x="2975" y="230"/>
                </a:lnTo>
                <a:lnTo>
                  <a:pt x="2986" y="225"/>
                </a:lnTo>
                <a:lnTo>
                  <a:pt x="2996" y="219"/>
                </a:lnTo>
                <a:lnTo>
                  <a:pt x="3006" y="212"/>
                </a:lnTo>
                <a:lnTo>
                  <a:pt x="3016" y="203"/>
                </a:lnTo>
                <a:lnTo>
                  <a:pt x="3028" y="190"/>
                </a:lnTo>
                <a:lnTo>
                  <a:pt x="3038" y="177"/>
                </a:lnTo>
                <a:lnTo>
                  <a:pt x="3048" y="162"/>
                </a:lnTo>
                <a:lnTo>
                  <a:pt x="3059" y="148"/>
                </a:lnTo>
                <a:lnTo>
                  <a:pt x="3064" y="142"/>
                </a:lnTo>
                <a:lnTo>
                  <a:pt x="3070" y="136"/>
                </a:lnTo>
                <a:lnTo>
                  <a:pt x="3075" y="130"/>
                </a:lnTo>
                <a:lnTo>
                  <a:pt x="3082" y="126"/>
                </a:lnTo>
                <a:lnTo>
                  <a:pt x="3089" y="122"/>
                </a:lnTo>
                <a:lnTo>
                  <a:pt x="3097" y="119"/>
                </a:lnTo>
                <a:lnTo>
                  <a:pt x="3106" y="117"/>
                </a:lnTo>
                <a:lnTo>
                  <a:pt x="3116" y="117"/>
                </a:lnTo>
                <a:lnTo>
                  <a:pt x="3136" y="118"/>
                </a:lnTo>
                <a:lnTo>
                  <a:pt x="3153" y="119"/>
                </a:lnTo>
                <a:lnTo>
                  <a:pt x="3160" y="120"/>
                </a:lnTo>
                <a:lnTo>
                  <a:pt x="3165" y="119"/>
                </a:lnTo>
                <a:lnTo>
                  <a:pt x="3171" y="119"/>
                </a:lnTo>
                <a:lnTo>
                  <a:pt x="3175" y="117"/>
                </a:lnTo>
                <a:lnTo>
                  <a:pt x="3175" y="125"/>
                </a:lnTo>
                <a:lnTo>
                  <a:pt x="3172" y="134"/>
                </a:lnTo>
                <a:lnTo>
                  <a:pt x="3168" y="144"/>
                </a:lnTo>
                <a:lnTo>
                  <a:pt x="3164" y="156"/>
                </a:lnTo>
                <a:lnTo>
                  <a:pt x="3160" y="165"/>
                </a:lnTo>
                <a:lnTo>
                  <a:pt x="3155" y="174"/>
                </a:lnTo>
                <a:lnTo>
                  <a:pt x="3152" y="181"/>
                </a:lnTo>
                <a:lnTo>
                  <a:pt x="3149" y="184"/>
                </a:lnTo>
                <a:lnTo>
                  <a:pt x="3149" y="252"/>
                </a:lnTo>
                <a:lnTo>
                  <a:pt x="3155" y="258"/>
                </a:lnTo>
              </a:path>
            </a:pathLst>
          </a:custGeom>
          <a:solidFill>
            <a:srgbClr val="DC370A"/>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 name="Freeform 8">
            <a:extLst>
              <a:ext uri="{FF2B5EF4-FFF2-40B4-BE49-F238E27FC236}">
                <a16:creationId xmlns:a16="http://schemas.microsoft.com/office/drawing/2014/main" id="{00000000-0008-0000-0700-000009000000}"/>
              </a:ext>
            </a:extLst>
          </xdr:cNvPr>
          <xdr:cNvSpPr>
            <a:spLocks/>
          </xdr:cNvSpPr>
        </xdr:nvSpPr>
        <xdr:spPr bwMode="auto">
          <a:xfrm>
            <a:off x="1971675" y="3662363"/>
            <a:ext cx="339725" cy="590550"/>
          </a:xfrm>
          <a:custGeom>
            <a:avLst/>
            <a:gdLst>
              <a:gd name="T0" fmla="*/ 109469015 w 784"/>
              <a:gd name="T1" fmla="*/ 75923370 h 1128"/>
              <a:gd name="T2" fmla="*/ 103084871 w 784"/>
              <a:gd name="T3" fmla="*/ 80856661 h 1128"/>
              <a:gd name="T4" fmla="*/ 90879904 w 784"/>
              <a:gd name="T5" fmla="*/ 106073355 h 1128"/>
              <a:gd name="T6" fmla="*/ 87312358 w 784"/>
              <a:gd name="T7" fmla="*/ 125259948 h 1128"/>
              <a:gd name="T8" fmla="*/ 90316585 w 784"/>
              <a:gd name="T9" fmla="*/ 143075397 h 1128"/>
              <a:gd name="T10" fmla="*/ 99517326 w 784"/>
              <a:gd name="T11" fmla="*/ 161988179 h 1128"/>
              <a:gd name="T12" fmla="*/ 108718067 w 784"/>
              <a:gd name="T13" fmla="*/ 168840234 h 1128"/>
              <a:gd name="T14" fmla="*/ 117355488 w 784"/>
              <a:gd name="T15" fmla="*/ 164454563 h 1128"/>
              <a:gd name="T16" fmla="*/ 122800621 w 784"/>
              <a:gd name="T17" fmla="*/ 178981674 h 1128"/>
              <a:gd name="T18" fmla="*/ 126180538 w 784"/>
              <a:gd name="T19" fmla="*/ 187204350 h 1128"/>
              <a:gd name="T20" fmla="*/ 134066578 w 784"/>
              <a:gd name="T21" fmla="*/ 188300637 h 1128"/>
              <a:gd name="T22" fmla="*/ 140638784 w 784"/>
              <a:gd name="T23" fmla="*/ 195153216 h 1128"/>
              <a:gd name="T24" fmla="*/ 144581587 w 784"/>
              <a:gd name="T25" fmla="*/ 207212896 h 1128"/>
              <a:gd name="T26" fmla="*/ 142892062 w 784"/>
              <a:gd name="T27" fmla="*/ 216531859 h 1128"/>
              <a:gd name="T28" fmla="*/ 142704000 w 784"/>
              <a:gd name="T29" fmla="*/ 226125155 h 1128"/>
              <a:gd name="T30" fmla="*/ 144957278 w 784"/>
              <a:gd name="T31" fmla="*/ 241748553 h 1128"/>
              <a:gd name="T32" fmla="*/ 142328742 w 784"/>
              <a:gd name="T33" fmla="*/ 255453187 h 1128"/>
              <a:gd name="T34" fmla="*/ 144581587 w 784"/>
              <a:gd name="T35" fmla="*/ 272446682 h 1128"/>
              <a:gd name="T36" fmla="*/ 143267319 w 784"/>
              <a:gd name="T37" fmla="*/ 288892034 h 1128"/>
              <a:gd name="T38" fmla="*/ 129748084 w 784"/>
              <a:gd name="T39" fmla="*/ 307530483 h 1128"/>
              <a:gd name="T40" fmla="*/ 121673982 w 784"/>
              <a:gd name="T41" fmla="*/ 302322858 h 1128"/>
              <a:gd name="T42" fmla="*/ 113036561 w 784"/>
              <a:gd name="T43" fmla="*/ 289440178 h 1128"/>
              <a:gd name="T44" fmla="*/ 86936667 w 784"/>
              <a:gd name="T45" fmla="*/ 273542969 h 1128"/>
              <a:gd name="T46" fmla="*/ 79801576 w 784"/>
              <a:gd name="T47" fmla="*/ 265046484 h 1128"/>
              <a:gd name="T48" fmla="*/ 62151475 w 784"/>
              <a:gd name="T49" fmla="*/ 245037414 h 1128"/>
              <a:gd name="T50" fmla="*/ 59710569 w 784"/>
              <a:gd name="T51" fmla="*/ 237637215 h 1128"/>
              <a:gd name="T52" fmla="*/ 61588156 w 784"/>
              <a:gd name="T53" fmla="*/ 223384438 h 1128"/>
              <a:gd name="T54" fmla="*/ 54453064 w 784"/>
              <a:gd name="T55" fmla="*/ 213242998 h 1128"/>
              <a:gd name="T56" fmla="*/ 48632240 w 784"/>
              <a:gd name="T57" fmla="*/ 204197845 h 1128"/>
              <a:gd name="T58" fmla="*/ 45627581 w 784"/>
              <a:gd name="T59" fmla="*/ 188848780 h 1128"/>
              <a:gd name="T60" fmla="*/ 28728429 w 784"/>
              <a:gd name="T61" fmla="*/ 145268494 h 1128"/>
              <a:gd name="T62" fmla="*/ 22532347 w 784"/>
              <a:gd name="T63" fmla="*/ 133482624 h 1128"/>
              <a:gd name="T64" fmla="*/ 16899152 w 784"/>
              <a:gd name="T65" fmla="*/ 118407369 h 1128"/>
              <a:gd name="T66" fmla="*/ 4130865 w 784"/>
              <a:gd name="T67" fmla="*/ 108814073 h 1128"/>
              <a:gd name="T68" fmla="*/ 0 w 784"/>
              <a:gd name="T69" fmla="*/ 99495110 h 1128"/>
              <a:gd name="T70" fmla="*/ 2440907 w 784"/>
              <a:gd name="T71" fmla="*/ 75649036 h 1128"/>
              <a:gd name="T72" fmla="*/ 5257504 w 784"/>
              <a:gd name="T73" fmla="*/ 67426360 h 1128"/>
              <a:gd name="T74" fmla="*/ 13519235 w 784"/>
              <a:gd name="T75" fmla="*/ 60848115 h 1128"/>
              <a:gd name="T76" fmla="*/ 17838162 w 784"/>
              <a:gd name="T77" fmla="*/ 74552749 h 1128"/>
              <a:gd name="T78" fmla="*/ 29667439 w 784"/>
              <a:gd name="T79" fmla="*/ 84146045 h 1128"/>
              <a:gd name="T80" fmla="*/ 34549253 w 784"/>
              <a:gd name="T81" fmla="*/ 74278939 h 1128"/>
              <a:gd name="T82" fmla="*/ 37741541 w 784"/>
              <a:gd name="T83" fmla="*/ 61670592 h 1128"/>
              <a:gd name="T84" fmla="*/ 50697456 w 784"/>
              <a:gd name="T85" fmla="*/ 46595337 h 1128"/>
              <a:gd name="T86" fmla="*/ 64592382 w 784"/>
              <a:gd name="T87" fmla="*/ 32890703 h 1128"/>
              <a:gd name="T88" fmla="*/ 67033289 w 784"/>
              <a:gd name="T89" fmla="*/ 19186593 h 1128"/>
              <a:gd name="T90" fmla="*/ 65155702 w 784"/>
              <a:gd name="T91" fmla="*/ 1370620 h 1128"/>
              <a:gd name="T92" fmla="*/ 79238256 w 784"/>
              <a:gd name="T93" fmla="*/ 14526588 h 1128"/>
              <a:gd name="T94" fmla="*/ 87688049 w 784"/>
              <a:gd name="T95" fmla="*/ 29327509 h 1128"/>
              <a:gd name="T96" fmla="*/ 95010769 w 784"/>
              <a:gd name="T97" fmla="*/ 42210189 h 1128"/>
              <a:gd name="T98" fmla="*/ 105338149 w 784"/>
              <a:gd name="T99" fmla="*/ 43032143 h 1128"/>
              <a:gd name="T100" fmla="*/ 115853158 w 784"/>
              <a:gd name="T101" fmla="*/ 40839569 h 1128"/>
              <a:gd name="T102" fmla="*/ 120172086 w 784"/>
              <a:gd name="T103" fmla="*/ 42758333 h 1128"/>
              <a:gd name="T104" fmla="*/ 122800621 w 784"/>
              <a:gd name="T105" fmla="*/ 52899773 h 1128"/>
              <a:gd name="T106" fmla="*/ 117730745 w 784"/>
              <a:gd name="T107" fmla="*/ 57559254 h 1128"/>
              <a:gd name="T108" fmla="*/ 117730745 w 784"/>
              <a:gd name="T109" fmla="*/ 65781930 h 1128"/>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784" h="1128">
                <a:moveTo>
                  <a:pt x="644" y="259"/>
                </a:moveTo>
                <a:lnTo>
                  <a:pt x="632" y="265"/>
                </a:lnTo>
                <a:lnTo>
                  <a:pt x="621" y="270"/>
                </a:lnTo>
                <a:lnTo>
                  <a:pt x="611" y="273"/>
                </a:lnTo>
                <a:lnTo>
                  <a:pt x="602" y="275"/>
                </a:lnTo>
                <a:lnTo>
                  <a:pt x="583" y="277"/>
                </a:lnTo>
                <a:lnTo>
                  <a:pt x="564" y="278"/>
                </a:lnTo>
                <a:lnTo>
                  <a:pt x="560" y="278"/>
                </a:lnTo>
                <a:lnTo>
                  <a:pt x="557" y="280"/>
                </a:lnTo>
                <a:lnTo>
                  <a:pt x="554" y="284"/>
                </a:lnTo>
                <a:lnTo>
                  <a:pt x="552" y="287"/>
                </a:lnTo>
                <a:lnTo>
                  <a:pt x="549" y="295"/>
                </a:lnTo>
                <a:lnTo>
                  <a:pt x="545" y="302"/>
                </a:lnTo>
                <a:lnTo>
                  <a:pt x="529" y="318"/>
                </a:lnTo>
                <a:lnTo>
                  <a:pt x="515" y="335"/>
                </a:lnTo>
                <a:lnTo>
                  <a:pt x="502" y="354"/>
                </a:lnTo>
                <a:lnTo>
                  <a:pt x="490" y="376"/>
                </a:lnTo>
                <a:lnTo>
                  <a:pt x="484" y="387"/>
                </a:lnTo>
                <a:lnTo>
                  <a:pt x="480" y="398"/>
                </a:lnTo>
                <a:lnTo>
                  <a:pt x="475" y="410"/>
                </a:lnTo>
                <a:lnTo>
                  <a:pt x="471" y="422"/>
                </a:lnTo>
                <a:lnTo>
                  <a:pt x="469" y="434"/>
                </a:lnTo>
                <a:lnTo>
                  <a:pt x="467" y="445"/>
                </a:lnTo>
                <a:lnTo>
                  <a:pt x="465" y="457"/>
                </a:lnTo>
                <a:lnTo>
                  <a:pt x="464" y="468"/>
                </a:lnTo>
                <a:lnTo>
                  <a:pt x="465" y="478"/>
                </a:lnTo>
                <a:lnTo>
                  <a:pt x="468" y="488"/>
                </a:lnTo>
                <a:lnTo>
                  <a:pt x="471" y="498"/>
                </a:lnTo>
                <a:lnTo>
                  <a:pt x="475" y="510"/>
                </a:lnTo>
                <a:lnTo>
                  <a:pt x="481" y="522"/>
                </a:lnTo>
                <a:lnTo>
                  <a:pt x="486" y="535"/>
                </a:lnTo>
                <a:lnTo>
                  <a:pt x="494" y="547"/>
                </a:lnTo>
                <a:lnTo>
                  <a:pt x="502" y="559"/>
                </a:lnTo>
                <a:lnTo>
                  <a:pt x="510" y="570"/>
                </a:lnTo>
                <a:lnTo>
                  <a:pt x="520" y="581"/>
                </a:lnTo>
                <a:lnTo>
                  <a:pt x="530" y="591"/>
                </a:lnTo>
                <a:lnTo>
                  <a:pt x="540" y="600"/>
                </a:lnTo>
                <a:lnTo>
                  <a:pt x="551" y="607"/>
                </a:lnTo>
                <a:lnTo>
                  <a:pt x="562" y="612"/>
                </a:lnTo>
                <a:lnTo>
                  <a:pt x="568" y="614"/>
                </a:lnTo>
                <a:lnTo>
                  <a:pt x="573" y="615"/>
                </a:lnTo>
                <a:lnTo>
                  <a:pt x="579" y="616"/>
                </a:lnTo>
                <a:lnTo>
                  <a:pt x="584" y="616"/>
                </a:lnTo>
                <a:lnTo>
                  <a:pt x="594" y="615"/>
                </a:lnTo>
                <a:lnTo>
                  <a:pt x="602" y="613"/>
                </a:lnTo>
                <a:lnTo>
                  <a:pt x="610" y="609"/>
                </a:lnTo>
                <a:lnTo>
                  <a:pt x="617" y="604"/>
                </a:lnTo>
                <a:lnTo>
                  <a:pt x="625" y="600"/>
                </a:lnTo>
                <a:lnTo>
                  <a:pt x="632" y="596"/>
                </a:lnTo>
                <a:lnTo>
                  <a:pt x="641" y="593"/>
                </a:lnTo>
                <a:lnTo>
                  <a:pt x="651" y="592"/>
                </a:lnTo>
                <a:lnTo>
                  <a:pt x="653" y="614"/>
                </a:lnTo>
                <a:lnTo>
                  <a:pt x="654" y="645"/>
                </a:lnTo>
                <a:lnTo>
                  <a:pt x="654" y="653"/>
                </a:lnTo>
                <a:lnTo>
                  <a:pt x="655" y="660"/>
                </a:lnTo>
                <a:lnTo>
                  <a:pt x="658" y="667"/>
                </a:lnTo>
                <a:lnTo>
                  <a:pt x="660" y="672"/>
                </a:lnTo>
                <a:lnTo>
                  <a:pt x="663" y="677"/>
                </a:lnTo>
                <a:lnTo>
                  <a:pt x="666" y="681"/>
                </a:lnTo>
                <a:lnTo>
                  <a:pt x="672" y="683"/>
                </a:lnTo>
                <a:lnTo>
                  <a:pt x="677" y="684"/>
                </a:lnTo>
                <a:lnTo>
                  <a:pt x="687" y="684"/>
                </a:lnTo>
                <a:lnTo>
                  <a:pt x="697" y="684"/>
                </a:lnTo>
                <a:lnTo>
                  <a:pt x="703" y="684"/>
                </a:lnTo>
                <a:lnTo>
                  <a:pt x="708" y="685"/>
                </a:lnTo>
                <a:lnTo>
                  <a:pt x="714" y="687"/>
                </a:lnTo>
                <a:lnTo>
                  <a:pt x="720" y="689"/>
                </a:lnTo>
                <a:lnTo>
                  <a:pt x="726" y="692"/>
                </a:lnTo>
                <a:lnTo>
                  <a:pt x="732" y="696"/>
                </a:lnTo>
                <a:lnTo>
                  <a:pt x="738" y="701"/>
                </a:lnTo>
                <a:lnTo>
                  <a:pt x="743" y="706"/>
                </a:lnTo>
                <a:lnTo>
                  <a:pt x="749" y="712"/>
                </a:lnTo>
                <a:lnTo>
                  <a:pt x="754" y="717"/>
                </a:lnTo>
                <a:lnTo>
                  <a:pt x="759" y="724"/>
                </a:lnTo>
                <a:lnTo>
                  <a:pt x="763" y="731"/>
                </a:lnTo>
                <a:lnTo>
                  <a:pt x="765" y="738"/>
                </a:lnTo>
                <a:lnTo>
                  <a:pt x="769" y="746"/>
                </a:lnTo>
                <a:lnTo>
                  <a:pt x="770" y="756"/>
                </a:lnTo>
                <a:lnTo>
                  <a:pt x="771" y="765"/>
                </a:lnTo>
                <a:lnTo>
                  <a:pt x="770" y="773"/>
                </a:lnTo>
                <a:lnTo>
                  <a:pt x="769" y="779"/>
                </a:lnTo>
                <a:lnTo>
                  <a:pt x="766" y="784"/>
                </a:lnTo>
                <a:lnTo>
                  <a:pt x="764" y="787"/>
                </a:lnTo>
                <a:lnTo>
                  <a:pt x="761" y="790"/>
                </a:lnTo>
                <a:lnTo>
                  <a:pt x="759" y="794"/>
                </a:lnTo>
                <a:lnTo>
                  <a:pt x="758" y="797"/>
                </a:lnTo>
                <a:lnTo>
                  <a:pt x="758" y="801"/>
                </a:lnTo>
                <a:lnTo>
                  <a:pt x="758" y="809"/>
                </a:lnTo>
                <a:lnTo>
                  <a:pt x="759" y="818"/>
                </a:lnTo>
                <a:lnTo>
                  <a:pt x="760" y="825"/>
                </a:lnTo>
                <a:lnTo>
                  <a:pt x="761" y="831"/>
                </a:lnTo>
                <a:lnTo>
                  <a:pt x="765" y="844"/>
                </a:lnTo>
                <a:lnTo>
                  <a:pt x="771" y="856"/>
                </a:lnTo>
                <a:lnTo>
                  <a:pt x="774" y="866"/>
                </a:lnTo>
                <a:lnTo>
                  <a:pt x="777" y="875"/>
                </a:lnTo>
                <a:lnTo>
                  <a:pt x="772" y="882"/>
                </a:lnTo>
                <a:lnTo>
                  <a:pt x="769" y="889"/>
                </a:lnTo>
                <a:lnTo>
                  <a:pt x="765" y="897"/>
                </a:lnTo>
                <a:lnTo>
                  <a:pt x="762" y="904"/>
                </a:lnTo>
                <a:lnTo>
                  <a:pt x="760" y="912"/>
                </a:lnTo>
                <a:lnTo>
                  <a:pt x="759" y="922"/>
                </a:lnTo>
                <a:lnTo>
                  <a:pt x="758" y="932"/>
                </a:lnTo>
                <a:lnTo>
                  <a:pt x="758" y="943"/>
                </a:lnTo>
                <a:lnTo>
                  <a:pt x="758" y="956"/>
                </a:lnTo>
                <a:lnTo>
                  <a:pt x="760" y="967"/>
                </a:lnTo>
                <a:lnTo>
                  <a:pt x="762" y="978"/>
                </a:lnTo>
                <a:lnTo>
                  <a:pt x="765" y="986"/>
                </a:lnTo>
                <a:lnTo>
                  <a:pt x="770" y="994"/>
                </a:lnTo>
                <a:lnTo>
                  <a:pt x="774" y="1000"/>
                </a:lnTo>
                <a:lnTo>
                  <a:pt x="778" y="1006"/>
                </a:lnTo>
                <a:lnTo>
                  <a:pt x="784" y="1011"/>
                </a:lnTo>
                <a:lnTo>
                  <a:pt x="775" y="1026"/>
                </a:lnTo>
                <a:lnTo>
                  <a:pt x="769" y="1041"/>
                </a:lnTo>
                <a:lnTo>
                  <a:pt x="763" y="1054"/>
                </a:lnTo>
                <a:lnTo>
                  <a:pt x="759" y="1067"/>
                </a:lnTo>
                <a:lnTo>
                  <a:pt x="753" y="1080"/>
                </a:lnTo>
                <a:lnTo>
                  <a:pt x="747" y="1095"/>
                </a:lnTo>
                <a:lnTo>
                  <a:pt x="737" y="1110"/>
                </a:lnTo>
                <a:lnTo>
                  <a:pt x="723" y="1128"/>
                </a:lnTo>
                <a:lnTo>
                  <a:pt x="691" y="1122"/>
                </a:lnTo>
                <a:lnTo>
                  <a:pt x="681" y="1121"/>
                </a:lnTo>
                <a:lnTo>
                  <a:pt x="673" y="1119"/>
                </a:lnTo>
                <a:lnTo>
                  <a:pt x="665" y="1116"/>
                </a:lnTo>
                <a:lnTo>
                  <a:pt x="659" y="1113"/>
                </a:lnTo>
                <a:lnTo>
                  <a:pt x="653" y="1108"/>
                </a:lnTo>
                <a:lnTo>
                  <a:pt x="648" y="1103"/>
                </a:lnTo>
                <a:lnTo>
                  <a:pt x="642" y="1098"/>
                </a:lnTo>
                <a:lnTo>
                  <a:pt x="638" y="1092"/>
                </a:lnTo>
                <a:lnTo>
                  <a:pt x="627" y="1079"/>
                </a:lnTo>
                <a:lnTo>
                  <a:pt x="616" y="1067"/>
                </a:lnTo>
                <a:lnTo>
                  <a:pt x="609" y="1061"/>
                </a:lnTo>
                <a:lnTo>
                  <a:pt x="602" y="1056"/>
                </a:lnTo>
                <a:lnTo>
                  <a:pt x="594" y="1052"/>
                </a:lnTo>
                <a:lnTo>
                  <a:pt x="584" y="1048"/>
                </a:lnTo>
                <a:lnTo>
                  <a:pt x="554" y="1038"/>
                </a:lnTo>
                <a:lnTo>
                  <a:pt x="507" y="1018"/>
                </a:lnTo>
                <a:lnTo>
                  <a:pt x="483" y="1008"/>
                </a:lnTo>
                <a:lnTo>
                  <a:pt x="463" y="998"/>
                </a:lnTo>
                <a:lnTo>
                  <a:pt x="456" y="993"/>
                </a:lnTo>
                <a:lnTo>
                  <a:pt x="450" y="988"/>
                </a:lnTo>
                <a:lnTo>
                  <a:pt x="446" y="984"/>
                </a:lnTo>
                <a:lnTo>
                  <a:pt x="445" y="980"/>
                </a:lnTo>
                <a:lnTo>
                  <a:pt x="436" y="975"/>
                </a:lnTo>
                <a:lnTo>
                  <a:pt x="425" y="967"/>
                </a:lnTo>
                <a:lnTo>
                  <a:pt x="413" y="956"/>
                </a:lnTo>
                <a:lnTo>
                  <a:pt x="398" y="944"/>
                </a:lnTo>
                <a:lnTo>
                  <a:pt x="383" y="931"/>
                </a:lnTo>
                <a:lnTo>
                  <a:pt x="367" y="916"/>
                </a:lnTo>
                <a:lnTo>
                  <a:pt x="349" y="904"/>
                </a:lnTo>
                <a:lnTo>
                  <a:pt x="331" y="894"/>
                </a:lnTo>
                <a:lnTo>
                  <a:pt x="326" y="890"/>
                </a:lnTo>
                <a:lnTo>
                  <a:pt x="323" y="886"/>
                </a:lnTo>
                <a:lnTo>
                  <a:pt x="319" y="882"/>
                </a:lnTo>
                <a:lnTo>
                  <a:pt x="318" y="877"/>
                </a:lnTo>
                <a:lnTo>
                  <a:pt x="318" y="872"/>
                </a:lnTo>
                <a:lnTo>
                  <a:pt x="318" y="867"/>
                </a:lnTo>
                <a:lnTo>
                  <a:pt x="319" y="860"/>
                </a:lnTo>
                <a:lnTo>
                  <a:pt x="321" y="854"/>
                </a:lnTo>
                <a:lnTo>
                  <a:pt x="324" y="842"/>
                </a:lnTo>
                <a:lnTo>
                  <a:pt x="327" y="829"/>
                </a:lnTo>
                <a:lnTo>
                  <a:pt x="328" y="822"/>
                </a:lnTo>
                <a:lnTo>
                  <a:pt x="328" y="815"/>
                </a:lnTo>
                <a:lnTo>
                  <a:pt x="327" y="808"/>
                </a:lnTo>
                <a:lnTo>
                  <a:pt x="325" y="801"/>
                </a:lnTo>
                <a:lnTo>
                  <a:pt x="318" y="795"/>
                </a:lnTo>
                <a:lnTo>
                  <a:pt x="310" y="789"/>
                </a:lnTo>
                <a:lnTo>
                  <a:pt x="300" y="784"/>
                </a:lnTo>
                <a:lnTo>
                  <a:pt x="290" y="778"/>
                </a:lnTo>
                <a:lnTo>
                  <a:pt x="279" y="772"/>
                </a:lnTo>
                <a:lnTo>
                  <a:pt x="270" y="765"/>
                </a:lnTo>
                <a:lnTo>
                  <a:pt x="266" y="761"/>
                </a:lnTo>
                <a:lnTo>
                  <a:pt x="263" y="757"/>
                </a:lnTo>
                <a:lnTo>
                  <a:pt x="260" y="751"/>
                </a:lnTo>
                <a:lnTo>
                  <a:pt x="259" y="745"/>
                </a:lnTo>
                <a:lnTo>
                  <a:pt x="255" y="735"/>
                </a:lnTo>
                <a:lnTo>
                  <a:pt x="251" y="725"/>
                </a:lnTo>
                <a:lnTo>
                  <a:pt x="249" y="716"/>
                </a:lnTo>
                <a:lnTo>
                  <a:pt x="248" y="707"/>
                </a:lnTo>
                <a:lnTo>
                  <a:pt x="246" y="697"/>
                </a:lnTo>
                <a:lnTo>
                  <a:pt x="243" y="689"/>
                </a:lnTo>
                <a:lnTo>
                  <a:pt x="238" y="681"/>
                </a:lnTo>
                <a:lnTo>
                  <a:pt x="232" y="672"/>
                </a:lnTo>
                <a:lnTo>
                  <a:pt x="211" y="635"/>
                </a:lnTo>
                <a:lnTo>
                  <a:pt x="192" y="603"/>
                </a:lnTo>
                <a:lnTo>
                  <a:pt x="174" y="570"/>
                </a:lnTo>
                <a:lnTo>
                  <a:pt x="153" y="530"/>
                </a:lnTo>
                <a:lnTo>
                  <a:pt x="146" y="521"/>
                </a:lnTo>
                <a:lnTo>
                  <a:pt x="138" y="513"/>
                </a:lnTo>
                <a:lnTo>
                  <a:pt x="134" y="508"/>
                </a:lnTo>
                <a:lnTo>
                  <a:pt x="129" y="502"/>
                </a:lnTo>
                <a:lnTo>
                  <a:pt x="124" y="496"/>
                </a:lnTo>
                <a:lnTo>
                  <a:pt x="120" y="487"/>
                </a:lnTo>
                <a:lnTo>
                  <a:pt x="116" y="478"/>
                </a:lnTo>
                <a:lnTo>
                  <a:pt x="113" y="467"/>
                </a:lnTo>
                <a:lnTo>
                  <a:pt x="109" y="458"/>
                </a:lnTo>
                <a:lnTo>
                  <a:pt x="103" y="448"/>
                </a:lnTo>
                <a:lnTo>
                  <a:pt x="98" y="440"/>
                </a:lnTo>
                <a:lnTo>
                  <a:pt x="90" y="432"/>
                </a:lnTo>
                <a:lnTo>
                  <a:pt x="82" y="425"/>
                </a:lnTo>
                <a:lnTo>
                  <a:pt x="72" y="419"/>
                </a:lnTo>
                <a:lnTo>
                  <a:pt x="52" y="411"/>
                </a:lnTo>
                <a:lnTo>
                  <a:pt x="31" y="403"/>
                </a:lnTo>
                <a:lnTo>
                  <a:pt x="26" y="400"/>
                </a:lnTo>
                <a:lnTo>
                  <a:pt x="22" y="397"/>
                </a:lnTo>
                <a:lnTo>
                  <a:pt x="17" y="393"/>
                </a:lnTo>
                <a:lnTo>
                  <a:pt x="13" y="389"/>
                </a:lnTo>
                <a:lnTo>
                  <a:pt x="9" y="384"/>
                </a:lnTo>
                <a:lnTo>
                  <a:pt x="5" y="378"/>
                </a:lnTo>
                <a:lnTo>
                  <a:pt x="2" y="372"/>
                </a:lnTo>
                <a:lnTo>
                  <a:pt x="0" y="363"/>
                </a:lnTo>
                <a:lnTo>
                  <a:pt x="20" y="345"/>
                </a:lnTo>
                <a:lnTo>
                  <a:pt x="15" y="331"/>
                </a:lnTo>
                <a:lnTo>
                  <a:pt x="14" y="317"/>
                </a:lnTo>
                <a:lnTo>
                  <a:pt x="13" y="301"/>
                </a:lnTo>
                <a:lnTo>
                  <a:pt x="13" y="284"/>
                </a:lnTo>
                <a:lnTo>
                  <a:pt x="13" y="276"/>
                </a:lnTo>
                <a:lnTo>
                  <a:pt x="14" y="270"/>
                </a:lnTo>
                <a:lnTo>
                  <a:pt x="16" y="264"/>
                </a:lnTo>
                <a:lnTo>
                  <a:pt x="19" y="259"/>
                </a:lnTo>
                <a:lnTo>
                  <a:pt x="21" y="254"/>
                </a:lnTo>
                <a:lnTo>
                  <a:pt x="24" y="249"/>
                </a:lnTo>
                <a:lnTo>
                  <a:pt x="28" y="246"/>
                </a:lnTo>
                <a:lnTo>
                  <a:pt x="32" y="243"/>
                </a:lnTo>
                <a:lnTo>
                  <a:pt x="41" y="237"/>
                </a:lnTo>
                <a:lnTo>
                  <a:pt x="49" y="231"/>
                </a:lnTo>
                <a:lnTo>
                  <a:pt x="58" y="224"/>
                </a:lnTo>
                <a:lnTo>
                  <a:pt x="66" y="216"/>
                </a:lnTo>
                <a:lnTo>
                  <a:pt x="72" y="222"/>
                </a:lnTo>
                <a:lnTo>
                  <a:pt x="79" y="228"/>
                </a:lnTo>
                <a:lnTo>
                  <a:pt x="83" y="235"/>
                </a:lnTo>
                <a:lnTo>
                  <a:pt x="86" y="240"/>
                </a:lnTo>
                <a:lnTo>
                  <a:pt x="86" y="252"/>
                </a:lnTo>
                <a:lnTo>
                  <a:pt x="86" y="265"/>
                </a:lnTo>
                <a:lnTo>
                  <a:pt x="95" y="272"/>
                </a:lnTo>
                <a:lnTo>
                  <a:pt x="116" y="287"/>
                </a:lnTo>
                <a:lnTo>
                  <a:pt x="128" y="294"/>
                </a:lnTo>
                <a:lnTo>
                  <a:pt x="139" y="301"/>
                </a:lnTo>
                <a:lnTo>
                  <a:pt x="148" y="306"/>
                </a:lnTo>
                <a:lnTo>
                  <a:pt x="153" y="308"/>
                </a:lnTo>
                <a:lnTo>
                  <a:pt x="158" y="307"/>
                </a:lnTo>
                <a:lnTo>
                  <a:pt x="164" y="303"/>
                </a:lnTo>
                <a:lnTo>
                  <a:pt x="169" y="298"/>
                </a:lnTo>
                <a:lnTo>
                  <a:pt x="174" y="291"/>
                </a:lnTo>
                <a:lnTo>
                  <a:pt x="179" y="284"/>
                </a:lnTo>
                <a:lnTo>
                  <a:pt x="182" y="277"/>
                </a:lnTo>
                <a:lnTo>
                  <a:pt x="184" y="271"/>
                </a:lnTo>
                <a:lnTo>
                  <a:pt x="185" y="265"/>
                </a:lnTo>
                <a:lnTo>
                  <a:pt x="187" y="259"/>
                </a:lnTo>
                <a:lnTo>
                  <a:pt x="188" y="251"/>
                </a:lnTo>
                <a:lnTo>
                  <a:pt x="190" y="244"/>
                </a:lnTo>
                <a:lnTo>
                  <a:pt x="193" y="238"/>
                </a:lnTo>
                <a:lnTo>
                  <a:pt x="201" y="225"/>
                </a:lnTo>
                <a:lnTo>
                  <a:pt x="212" y="213"/>
                </a:lnTo>
                <a:lnTo>
                  <a:pt x="222" y="202"/>
                </a:lnTo>
                <a:lnTo>
                  <a:pt x="234" y="192"/>
                </a:lnTo>
                <a:lnTo>
                  <a:pt x="244" y="184"/>
                </a:lnTo>
                <a:lnTo>
                  <a:pt x="252" y="179"/>
                </a:lnTo>
                <a:lnTo>
                  <a:pt x="270" y="170"/>
                </a:lnTo>
                <a:lnTo>
                  <a:pt x="289" y="160"/>
                </a:lnTo>
                <a:lnTo>
                  <a:pt x="306" y="150"/>
                </a:lnTo>
                <a:lnTo>
                  <a:pt x="323" y="138"/>
                </a:lnTo>
                <a:lnTo>
                  <a:pt x="330" y="133"/>
                </a:lnTo>
                <a:lnTo>
                  <a:pt x="337" y="126"/>
                </a:lnTo>
                <a:lnTo>
                  <a:pt x="344" y="120"/>
                </a:lnTo>
                <a:lnTo>
                  <a:pt x="348" y="113"/>
                </a:lnTo>
                <a:lnTo>
                  <a:pt x="352" y="106"/>
                </a:lnTo>
                <a:lnTo>
                  <a:pt x="356" y="98"/>
                </a:lnTo>
                <a:lnTo>
                  <a:pt x="358" y="90"/>
                </a:lnTo>
                <a:lnTo>
                  <a:pt x="358" y="80"/>
                </a:lnTo>
                <a:lnTo>
                  <a:pt x="357" y="70"/>
                </a:lnTo>
                <a:lnTo>
                  <a:pt x="355" y="58"/>
                </a:lnTo>
                <a:lnTo>
                  <a:pt x="350" y="46"/>
                </a:lnTo>
                <a:lnTo>
                  <a:pt x="345" y="34"/>
                </a:lnTo>
                <a:lnTo>
                  <a:pt x="336" y="12"/>
                </a:lnTo>
                <a:lnTo>
                  <a:pt x="331" y="0"/>
                </a:lnTo>
                <a:lnTo>
                  <a:pt x="347" y="5"/>
                </a:lnTo>
                <a:lnTo>
                  <a:pt x="360" y="11"/>
                </a:lnTo>
                <a:lnTo>
                  <a:pt x="374" y="18"/>
                </a:lnTo>
                <a:lnTo>
                  <a:pt x="386" y="26"/>
                </a:lnTo>
                <a:lnTo>
                  <a:pt x="398" y="35"/>
                </a:lnTo>
                <a:lnTo>
                  <a:pt x="411" y="44"/>
                </a:lnTo>
                <a:lnTo>
                  <a:pt x="422" y="53"/>
                </a:lnTo>
                <a:lnTo>
                  <a:pt x="431" y="62"/>
                </a:lnTo>
                <a:lnTo>
                  <a:pt x="438" y="68"/>
                </a:lnTo>
                <a:lnTo>
                  <a:pt x="445" y="75"/>
                </a:lnTo>
                <a:lnTo>
                  <a:pt x="451" y="82"/>
                </a:lnTo>
                <a:lnTo>
                  <a:pt x="457" y="91"/>
                </a:lnTo>
                <a:lnTo>
                  <a:pt x="467" y="107"/>
                </a:lnTo>
                <a:lnTo>
                  <a:pt x="476" y="123"/>
                </a:lnTo>
                <a:lnTo>
                  <a:pt x="481" y="130"/>
                </a:lnTo>
                <a:lnTo>
                  <a:pt x="486" y="137"/>
                </a:lnTo>
                <a:lnTo>
                  <a:pt x="493" y="144"/>
                </a:lnTo>
                <a:lnTo>
                  <a:pt x="498" y="150"/>
                </a:lnTo>
                <a:lnTo>
                  <a:pt x="506" y="154"/>
                </a:lnTo>
                <a:lnTo>
                  <a:pt x="513" y="158"/>
                </a:lnTo>
                <a:lnTo>
                  <a:pt x="521" y="160"/>
                </a:lnTo>
                <a:lnTo>
                  <a:pt x="531" y="161"/>
                </a:lnTo>
                <a:lnTo>
                  <a:pt x="541" y="160"/>
                </a:lnTo>
                <a:lnTo>
                  <a:pt x="551" y="159"/>
                </a:lnTo>
                <a:lnTo>
                  <a:pt x="561" y="157"/>
                </a:lnTo>
                <a:lnTo>
                  <a:pt x="571" y="155"/>
                </a:lnTo>
                <a:lnTo>
                  <a:pt x="581" y="152"/>
                </a:lnTo>
                <a:lnTo>
                  <a:pt x="591" y="150"/>
                </a:lnTo>
                <a:lnTo>
                  <a:pt x="601" y="149"/>
                </a:lnTo>
                <a:lnTo>
                  <a:pt x="610" y="148"/>
                </a:lnTo>
                <a:lnTo>
                  <a:pt x="617" y="149"/>
                </a:lnTo>
                <a:lnTo>
                  <a:pt x="624" y="151"/>
                </a:lnTo>
                <a:lnTo>
                  <a:pt x="628" y="151"/>
                </a:lnTo>
                <a:lnTo>
                  <a:pt x="631" y="151"/>
                </a:lnTo>
                <a:lnTo>
                  <a:pt x="635" y="150"/>
                </a:lnTo>
                <a:lnTo>
                  <a:pt x="638" y="148"/>
                </a:lnTo>
                <a:lnTo>
                  <a:pt x="640" y="156"/>
                </a:lnTo>
                <a:lnTo>
                  <a:pt x="648" y="167"/>
                </a:lnTo>
                <a:lnTo>
                  <a:pt x="654" y="177"/>
                </a:lnTo>
                <a:lnTo>
                  <a:pt x="658" y="185"/>
                </a:lnTo>
                <a:lnTo>
                  <a:pt x="657" y="188"/>
                </a:lnTo>
                <a:lnTo>
                  <a:pt x="655" y="191"/>
                </a:lnTo>
                <a:lnTo>
                  <a:pt x="654" y="193"/>
                </a:lnTo>
                <a:lnTo>
                  <a:pt x="652" y="195"/>
                </a:lnTo>
                <a:lnTo>
                  <a:pt x="647" y="200"/>
                </a:lnTo>
                <a:lnTo>
                  <a:pt x="641" y="203"/>
                </a:lnTo>
                <a:lnTo>
                  <a:pt x="635" y="206"/>
                </a:lnTo>
                <a:lnTo>
                  <a:pt x="629" y="209"/>
                </a:lnTo>
                <a:lnTo>
                  <a:pt x="627" y="210"/>
                </a:lnTo>
                <a:lnTo>
                  <a:pt x="626" y="212"/>
                </a:lnTo>
                <a:lnTo>
                  <a:pt x="625" y="214"/>
                </a:lnTo>
                <a:lnTo>
                  <a:pt x="624" y="216"/>
                </a:lnTo>
                <a:lnTo>
                  <a:pt x="625" y="226"/>
                </a:lnTo>
                <a:lnTo>
                  <a:pt x="626" y="234"/>
                </a:lnTo>
                <a:lnTo>
                  <a:pt x="627" y="240"/>
                </a:lnTo>
                <a:lnTo>
                  <a:pt x="629" y="244"/>
                </a:lnTo>
                <a:lnTo>
                  <a:pt x="636" y="251"/>
                </a:lnTo>
                <a:lnTo>
                  <a:pt x="644" y="259"/>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 name="Freeform 9">
            <a:extLst>
              <a:ext uri="{FF2B5EF4-FFF2-40B4-BE49-F238E27FC236}">
                <a16:creationId xmlns:a16="http://schemas.microsoft.com/office/drawing/2014/main" id="{00000000-0008-0000-0700-00000A000000}"/>
              </a:ext>
            </a:extLst>
          </xdr:cNvPr>
          <xdr:cNvSpPr>
            <a:spLocks/>
          </xdr:cNvSpPr>
        </xdr:nvSpPr>
        <xdr:spPr bwMode="auto">
          <a:xfrm>
            <a:off x="2271713" y="4225925"/>
            <a:ext cx="261937" cy="1130300"/>
          </a:xfrm>
          <a:custGeom>
            <a:avLst/>
            <a:gdLst>
              <a:gd name="T0" fmla="*/ 80198714 w 598"/>
              <a:gd name="T1" fmla="*/ 554435196 h 2158"/>
              <a:gd name="T2" fmla="*/ 65616971 w 598"/>
              <a:gd name="T3" fmla="*/ 536328921 h 2158"/>
              <a:gd name="T4" fmla="*/ 65041410 w 598"/>
              <a:gd name="T5" fmla="*/ 519319949 h 2158"/>
              <a:gd name="T6" fmla="*/ 66192969 w 598"/>
              <a:gd name="T7" fmla="*/ 505603408 h 2158"/>
              <a:gd name="T8" fmla="*/ 69454479 w 598"/>
              <a:gd name="T9" fmla="*/ 491337953 h 2158"/>
              <a:gd name="T10" fmla="*/ 67919651 w 598"/>
              <a:gd name="T11" fmla="*/ 477346431 h 2158"/>
              <a:gd name="T12" fmla="*/ 63698435 w 598"/>
              <a:gd name="T13" fmla="*/ 461709218 h 2158"/>
              <a:gd name="T14" fmla="*/ 58134683 w 598"/>
              <a:gd name="T15" fmla="*/ 433727222 h 2158"/>
              <a:gd name="T16" fmla="*/ 43361086 w 598"/>
              <a:gd name="T17" fmla="*/ 400532123 h 2158"/>
              <a:gd name="T18" fmla="*/ 39523578 w 598"/>
              <a:gd name="T19" fmla="*/ 378859485 h 2158"/>
              <a:gd name="T20" fmla="*/ 41634404 w 598"/>
              <a:gd name="T21" fmla="*/ 356364001 h 2158"/>
              <a:gd name="T22" fmla="*/ 39907723 w 598"/>
              <a:gd name="T23" fmla="*/ 338806116 h 2158"/>
              <a:gd name="T24" fmla="*/ 35494654 w 598"/>
              <a:gd name="T25" fmla="*/ 319602539 h 2158"/>
              <a:gd name="T26" fmla="*/ 40483283 w 598"/>
              <a:gd name="T27" fmla="*/ 308080602 h 2158"/>
              <a:gd name="T28" fmla="*/ 37413189 w 598"/>
              <a:gd name="T29" fmla="*/ 296832598 h 2158"/>
              <a:gd name="T30" fmla="*/ 40483283 w 598"/>
              <a:gd name="T31" fmla="*/ 281195385 h 2158"/>
              <a:gd name="T32" fmla="*/ 40291430 w 598"/>
              <a:gd name="T33" fmla="*/ 272416966 h 2158"/>
              <a:gd name="T34" fmla="*/ 35878361 w 598"/>
              <a:gd name="T35" fmla="*/ 254310691 h 2158"/>
              <a:gd name="T36" fmla="*/ 26093393 w 598"/>
              <a:gd name="T37" fmla="*/ 233735355 h 2158"/>
              <a:gd name="T38" fmla="*/ 25709686 w 598"/>
              <a:gd name="T39" fmla="*/ 188195474 h 2158"/>
              <a:gd name="T40" fmla="*/ 35110947 w 598"/>
              <a:gd name="T41" fmla="*/ 160212954 h 2158"/>
              <a:gd name="T42" fmla="*/ 36262068 w 598"/>
              <a:gd name="T43" fmla="*/ 143203982 h 2158"/>
              <a:gd name="T44" fmla="*/ 30697878 w 598"/>
              <a:gd name="T45" fmla="*/ 125920553 h 2158"/>
              <a:gd name="T46" fmla="*/ 34919093 w 598"/>
              <a:gd name="T47" fmla="*/ 111380642 h 2158"/>
              <a:gd name="T48" fmla="*/ 43936647 w 598"/>
              <a:gd name="T49" fmla="*/ 94920583 h 2158"/>
              <a:gd name="T50" fmla="*/ 38372456 w 598"/>
              <a:gd name="T51" fmla="*/ 84495948 h 2158"/>
              <a:gd name="T52" fmla="*/ 28395635 w 598"/>
              <a:gd name="T53" fmla="*/ 60902638 h 2158"/>
              <a:gd name="T54" fmla="*/ 24750418 w 598"/>
              <a:gd name="T55" fmla="*/ 34292401 h 2158"/>
              <a:gd name="T56" fmla="*/ 17459547 w 598"/>
              <a:gd name="T57" fmla="*/ 10150702 h 2158"/>
              <a:gd name="T58" fmla="*/ 0 w 598"/>
              <a:gd name="T59" fmla="*/ 12070850 h 2158"/>
              <a:gd name="T60" fmla="*/ 5947897 w 598"/>
              <a:gd name="T61" fmla="*/ 54867213 h 2158"/>
              <a:gd name="T62" fmla="*/ 8058286 w 598"/>
              <a:gd name="T63" fmla="*/ 83398646 h 2158"/>
              <a:gd name="T64" fmla="*/ 5180483 w 598"/>
              <a:gd name="T65" fmla="*/ 102602223 h 2158"/>
              <a:gd name="T66" fmla="*/ 9976821 w 598"/>
              <a:gd name="T67" fmla="*/ 143752895 h 2158"/>
              <a:gd name="T68" fmla="*/ 8825700 w 598"/>
              <a:gd name="T69" fmla="*/ 178044772 h 2158"/>
              <a:gd name="T70" fmla="*/ 6907165 w 598"/>
              <a:gd name="T71" fmla="*/ 196973893 h 2158"/>
              <a:gd name="T72" fmla="*/ 9976821 w 598"/>
              <a:gd name="T73" fmla="*/ 210416501 h 2158"/>
              <a:gd name="T74" fmla="*/ 12279063 w 598"/>
              <a:gd name="T75" fmla="*/ 238947410 h 2158"/>
              <a:gd name="T76" fmla="*/ 15541011 w 598"/>
              <a:gd name="T77" fmla="*/ 250469871 h 2158"/>
              <a:gd name="T78" fmla="*/ 14006183 w 598"/>
              <a:gd name="T79" fmla="*/ 286682420 h 2158"/>
              <a:gd name="T80" fmla="*/ 12087210 w 598"/>
              <a:gd name="T81" fmla="*/ 316036175 h 2158"/>
              <a:gd name="T82" fmla="*/ 7674579 w 598"/>
              <a:gd name="T83" fmla="*/ 325912420 h 2158"/>
              <a:gd name="T84" fmla="*/ 11511649 w 598"/>
              <a:gd name="T85" fmla="*/ 345115997 h 2158"/>
              <a:gd name="T86" fmla="*/ 20337349 w 598"/>
              <a:gd name="T87" fmla="*/ 368434851 h 2158"/>
              <a:gd name="T88" fmla="*/ 17843254 w 598"/>
              <a:gd name="T89" fmla="*/ 382974762 h 2158"/>
              <a:gd name="T90" fmla="*/ 20337349 w 598"/>
              <a:gd name="T91" fmla="*/ 397514673 h 2158"/>
              <a:gd name="T92" fmla="*/ 31465730 w 598"/>
              <a:gd name="T93" fmla="*/ 402452795 h 2158"/>
              <a:gd name="T94" fmla="*/ 40099576 w 598"/>
              <a:gd name="T95" fmla="*/ 444700246 h 2158"/>
              <a:gd name="T96" fmla="*/ 43552940 w 598"/>
              <a:gd name="T97" fmla="*/ 468841945 h 2158"/>
              <a:gd name="T98" fmla="*/ 28971196 w 598"/>
              <a:gd name="T99" fmla="*/ 479815493 h 2158"/>
              <a:gd name="T100" fmla="*/ 39715869 w 598"/>
              <a:gd name="T101" fmla="*/ 487222676 h 2158"/>
              <a:gd name="T102" fmla="*/ 47965571 w 598"/>
              <a:gd name="T103" fmla="*/ 499293526 h 2158"/>
              <a:gd name="T104" fmla="*/ 52762347 w 598"/>
              <a:gd name="T105" fmla="*/ 513284524 h 2158"/>
              <a:gd name="T106" fmla="*/ 59093951 w 598"/>
              <a:gd name="T107" fmla="*/ 537975137 h 2158"/>
              <a:gd name="T108" fmla="*/ 68878918 w 598"/>
              <a:gd name="T109" fmla="*/ 552240591 h 2158"/>
              <a:gd name="T110" fmla="*/ 75402376 w 598"/>
              <a:gd name="T111" fmla="*/ 561842380 h 2158"/>
              <a:gd name="T112" fmla="*/ 81349835 w 598"/>
              <a:gd name="T113" fmla="*/ 568975107 h 2158"/>
              <a:gd name="T114" fmla="*/ 89216268 w 598"/>
              <a:gd name="T115" fmla="*/ 578851352 h 2158"/>
              <a:gd name="T116" fmla="*/ 99576796 w 598"/>
              <a:gd name="T117" fmla="*/ 587081382 h 2158"/>
              <a:gd name="T118" fmla="*/ 103222451 w 598"/>
              <a:gd name="T119" fmla="*/ 590099356 h 2158"/>
              <a:gd name="T120" fmla="*/ 112431858 w 598"/>
              <a:gd name="T121" fmla="*/ 575559445 h 2158"/>
              <a:gd name="T122" fmla="*/ 113391126 w 598"/>
              <a:gd name="T123" fmla="*/ 568152261 h 215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598" h="2158">
                <a:moveTo>
                  <a:pt x="491" y="2046"/>
                </a:moveTo>
                <a:lnTo>
                  <a:pt x="480" y="2045"/>
                </a:lnTo>
                <a:lnTo>
                  <a:pt x="469" y="2043"/>
                </a:lnTo>
                <a:lnTo>
                  <a:pt x="456" y="2039"/>
                </a:lnTo>
                <a:lnTo>
                  <a:pt x="444" y="2034"/>
                </a:lnTo>
                <a:lnTo>
                  <a:pt x="431" y="2028"/>
                </a:lnTo>
                <a:lnTo>
                  <a:pt x="418" y="2021"/>
                </a:lnTo>
                <a:lnTo>
                  <a:pt x="405" y="2013"/>
                </a:lnTo>
                <a:lnTo>
                  <a:pt x="392" y="2003"/>
                </a:lnTo>
                <a:lnTo>
                  <a:pt x="379" y="1994"/>
                </a:lnTo>
                <a:lnTo>
                  <a:pt x="368" y="1985"/>
                </a:lnTo>
                <a:lnTo>
                  <a:pt x="357" y="1976"/>
                </a:lnTo>
                <a:lnTo>
                  <a:pt x="349" y="1966"/>
                </a:lnTo>
                <a:lnTo>
                  <a:pt x="342" y="1955"/>
                </a:lnTo>
                <a:lnTo>
                  <a:pt x="337" y="1946"/>
                </a:lnTo>
                <a:lnTo>
                  <a:pt x="333" y="1937"/>
                </a:lnTo>
                <a:lnTo>
                  <a:pt x="332" y="1929"/>
                </a:lnTo>
                <a:lnTo>
                  <a:pt x="332" y="1919"/>
                </a:lnTo>
                <a:lnTo>
                  <a:pt x="333" y="1909"/>
                </a:lnTo>
                <a:lnTo>
                  <a:pt x="336" y="1900"/>
                </a:lnTo>
                <a:lnTo>
                  <a:pt x="339" y="1893"/>
                </a:lnTo>
                <a:lnTo>
                  <a:pt x="341" y="1887"/>
                </a:lnTo>
                <a:lnTo>
                  <a:pt x="343" y="1880"/>
                </a:lnTo>
                <a:lnTo>
                  <a:pt x="344" y="1874"/>
                </a:lnTo>
                <a:lnTo>
                  <a:pt x="345" y="1868"/>
                </a:lnTo>
                <a:lnTo>
                  <a:pt x="345" y="1863"/>
                </a:lnTo>
                <a:lnTo>
                  <a:pt x="345" y="1855"/>
                </a:lnTo>
                <a:lnTo>
                  <a:pt x="345" y="1843"/>
                </a:lnTo>
                <a:lnTo>
                  <a:pt x="345" y="1824"/>
                </a:lnTo>
                <a:lnTo>
                  <a:pt x="345" y="1818"/>
                </a:lnTo>
                <a:lnTo>
                  <a:pt x="348" y="1812"/>
                </a:lnTo>
                <a:lnTo>
                  <a:pt x="351" y="1807"/>
                </a:lnTo>
                <a:lnTo>
                  <a:pt x="355" y="1802"/>
                </a:lnTo>
                <a:lnTo>
                  <a:pt x="359" y="1797"/>
                </a:lnTo>
                <a:lnTo>
                  <a:pt x="362" y="1791"/>
                </a:lnTo>
                <a:lnTo>
                  <a:pt x="364" y="1783"/>
                </a:lnTo>
                <a:lnTo>
                  <a:pt x="365" y="1775"/>
                </a:lnTo>
                <a:lnTo>
                  <a:pt x="364" y="1768"/>
                </a:lnTo>
                <a:lnTo>
                  <a:pt x="363" y="1762"/>
                </a:lnTo>
                <a:lnTo>
                  <a:pt x="362" y="1756"/>
                </a:lnTo>
                <a:lnTo>
                  <a:pt x="360" y="1750"/>
                </a:lnTo>
                <a:lnTo>
                  <a:pt x="354" y="1740"/>
                </a:lnTo>
                <a:lnTo>
                  <a:pt x="349" y="1728"/>
                </a:lnTo>
                <a:lnTo>
                  <a:pt x="342" y="1718"/>
                </a:lnTo>
                <a:lnTo>
                  <a:pt x="337" y="1707"/>
                </a:lnTo>
                <a:lnTo>
                  <a:pt x="334" y="1702"/>
                </a:lnTo>
                <a:lnTo>
                  <a:pt x="333" y="1696"/>
                </a:lnTo>
                <a:lnTo>
                  <a:pt x="332" y="1690"/>
                </a:lnTo>
                <a:lnTo>
                  <a:pt x="332" y="1683"/>
                </a:lnTo>
                <a:lnTo>
                  <a:pt x="331" y="1670"/>
                </a:lnTo>
                <a:lnTo>
                  <a:pt x="330" y="1659"/>
                </a:lnTo>
                <a:lnTo>
                  <a:pt x="329" y="1648"/>
                </a:lnTo>
                <a:lnTo>
                  <a:pt x="327" y="1638"/>
                </a:lnTo>
                <a:lnTo>
                  <a:pt x="320" y="1617"/>
                </a:lnTo>
                <a:lnTo>
                  <a:pt x="312" y="1599"/>
                </a:lnTo>
                <a:lnTo>
                  <a:pt x="303" y="1581"/>
                </a:lnTo>
                <a:lnTo>
                  <a:pt x="292" y="1563"/>
                </a:lnTo>
                <a:lnTo>
                  <a:pt x="281" y="1547"/>
                </a:lnTo>
                <a:lnTo>
                  <a:pt x="269" y="1530"/>
                </a:lnTo>
                <a:lnTo>
                  <a:pt x="256" y="1514"/>
                </a:lnTo>
                <a:lnTo>
                  <a:pt x="245" y="1496"/>
                </a:lnTo>
                <a:lnTo>
                  <a:pt x="235" y="1478"/>
                </a:lnTo>
                <a:lnTo>
                  <a:pt x="226" y="1460"/>
                </a:lnTo>
                <a:lnTo>
                  <a:pt x="221" y="1449"/>
                </a:lnTo>
                <a:lnTo>
                  <a:pt x="217" y="1439"/>
                </a:lnTo>
                <a:lnTo>
                  <a:pt x="214" y="1428"/>
                </a:lnTo>
                <a:lnTo>
                  <a:pt x="210" y="1417"/>
                </a:lnTo>
                <a:lnTo>
                  <a:pt x="208" y="1406"/>
                </a:lnTo>
                <a:lnTo>
                  <a:pt x="207" y="1393"/>
                </a:lnTo>
                <a:lnTo>
                  <a:pt x="206" y="1381"/>
                </a:lnTo>
                <a:lnTo>
                  <a:pt x="206" y="1368"/>
                </a:lnTo>
                <a:lnTo>
                  <a:pt x="206" y="1355"/>
                </a:lnTo>
                <a:lnTo>
                  <a:pt x="207" y="1342"/>
                </a:lnTo>
                <a:lnTo>
                  <a:pt x="209" y="1331"/>
                </a:lnTo>
                <a:lnTo>
                  <a:pt x="213" y="1320"/>
                </a:lnTo>
                <a:lnTo>
                  <a:pt x="215" y="1309"/>
                </a:lnTo>
                <a:lnTo>
                  <a:pt x="217" y="1299"/>
                </a:lnTo>
                <a:lnTo>
                  <a:pt x="218" y="1287"/>
                </a:lnTo>
                <a:lnTo>
                  <a:pt x="219" y="1276"/>
                </a:lnTo>
                <a:lnTo>
                  <a:pt x="218" y="1268"/>
                </a:lnTo>
                <a:lnTo>
                  <a:pt x="217" y="1261"/>
                </a:lnTo>
                <a:lnTo>
                  <a:pt x="216" y="1254"/>
                </a:lnTo>
                <a:lnTo>
                  <a:pt x="214" y="1248"/>
                </a:lnTo>
                <a:lnTo>
                  <a:pt x="208" y="1235"/>
                </a:lnTo>
                <a:lnTo>
                  <a:pt x="203" y="1223"/>
                </a:lnTo>
                <a:lnTo>
                  <a:pt x="196" y="1210"/>
                </a:lnTo>
                <a:lnTo>
                  <a:pt x="191" y="1197"/>
                </a:lnTo>
                <a:lnTo>
                  <a:pt x="188" y="1190"/>
                </a:lnTo>
                <a:lnTo>
                  <a:pt x="187" y="1183"/>
                </a:lnTo>
                <a:lnTo>
                  <a:pt x="186" y="1174"/>
                </a:lnTo>
                <a:lnTo>
                  <a:pt x="185" y="1165"/>
                </a:lnTo>
                <a:lnTo>
                  <a:pt x="186" y="1158"/>
                </a:lnTo>
                <a:lnTo>
                  <a:pt x="189" y="1152"/>
                </a:lnTo>
                <a:lnTo>
                  <a:pt x="194" y="1146"/>
                </a:lnTo>
                <a:lnTo>
                  <a:pt x="199" y="1141"/>
                </a:lnTo>
                <a:lnTo>
                  <a:pt x="204" y="1135"/>
                </a:lnTo>
                <a:lnTo>
                  <a:pt x="208" y="1129"/>
                </a:lnTo>
                <a:lnTo>
                  <a:pt x="211" y="1123"/>
                </a:lnTo>
                <a:lnTo>
                  <a:pt x="213" y="1115"/>
                </a:lnTo>
                <a:lnTo>
                  <a:pt x="211" y="1109"/>
                </a:lnTo>
                <a:lnTo>
                  <a:pt x="209" y="1103"/>
                </a:lnTo>
                <a:lnTo>
                  <a:pt x="206" y="1097"/>
                </a:lnTo>
                <a:lnTo>
                  <a:pt x="203" y="1092"/>
                </a:lnTo>
                <a:lnTo>
                  <a:pt x="198" y="1087"/>
                </a:lnTo>
                <a:lnTo>
                  <a:pt x="195" y="1082"/>
                </a:lnTo>
                <a:lnTo>
                  <a:pt x="193" y="1078"/>
                </a:lnTo>
                <a:lnTo>
                  <a:pt x="192" y="1073"/>
                </a:lnTo>
                <a:lnTo>
                  <a:pt x="195" y="1064"/>
                </a:lnTo>
                <a:lnTo>
                  <a:pt x="203" y="1049"/>
                </a:lnTo>
                <a:lnTo>
                  <a:pt x="206" y="1041"/>
                </a:lnTo>
                <a:lnTo>
                  <a:pt x="209" y="1033"/>
                </a:lnTo>
                <a:lnTo>
                  <a:pt x="211" y="1025"/>
                </a:lnTo>
                <a:lnTo>
                  <a:pt x="213" y="1018"/>
                </a:lnTo>
                <a:lnTo>
                  <a:pt x="203" y="1018"/>
                </a:lnTo>
                <a:lnTo>
                  <a:pt x="192" y="1018"/>
                </a:lnTo>
                <a:lnTo>
                  <a:pt x="198" y="1012"/>
                </a:lnTo>
                <a:lnTo>
                  <a:pt x="205" y="1003"/>
                </a:lnTo>
                <a:lnTo>
                  <a:pt x="207" y="998"/>
                </a:lnTo>
                <a:lnTo>
                  <a:pt x="210" y="993"/>
                </a:lnTo>
                <a:lnTo>
                  <a:pt x="211" y="987"/>
                </a:lnTo>
                <a:lnTo>
                  <a:pt x="213" y="980"/>
                </a:lnTo>
                <a:lnTo>
                  <a:pt x="211" y="970"/>
                </a:lnTo>
                <a:lnTo>
                  <a:pt x="208" y="961"/>
                </a:lnTo>
                <a:lnTo>
                  <a:pt x="205" y="951"/>
                </a:lnTo>
                <a:lnTo>
                  <a:pt x="199" y="943"/>
                </a:lnTo>
                <a:lnTo>
                  <a:pt x="187" y="927"/>
                </a:lnTo>
                <a:lnTo>
                  <a:pt x="172" y="910"/>
                </a:lnTo>
                <a:lnTo>
                  <a:pt x="165" y="902"/>
                </a:lnTo>
                <a:lnTo>
                  <a:pt x="158" y="892"/>
                </a:lnTo>
                <a:lnTo>
                  <a:pt x="151" y="883"/>
                </a:lnTo>
                <a:lnTo>
                  <a:pt x="144" y="874"/>
                </a:lnTo>
                <a:lnTo>
                  <a:pt x="140" y="863"/>
                </a:lnTo>
                <a:lnTo>
                  <a:pt x="136" y="852"/>
                </a:lnTo>
                <a:lnTo>
                  <a:pt x="134" y="839"/>
                </a:lnTo>
                <a:lnTo>
                  <a:pt x="132" y="826"/>
                </a:lnTo>
                <a:lnTo>
                  <a:pt x="132" y="794"/>
                </a:lnTo>
                <a:lnTo>
                  <a:pt x="132" y="766"/>
                </a:lnTo>
                <a:lnTo>
                  <a:pt x="132" y="736"/>
                </a:lnTo>
                <a:lnTo>
                  <a:pt x="132" y="697"/>
                </a:lnTo>
                <a:lnTo>
                  <a:pt x="134" y="686"/>
                </a:lnTo>
                <a:lnTo>
                  <a:pt x="135" y="675"/>
                </a:lnTo>
                <a:lnTo>
                  <a:pt x="138" y="665"/>
                </a:lnTo>
                <a:lnTo>
                  <a:pt x="141" y="655"/>
                </a:lnTo>
                <a:lnTo>
                  <a:pt x="151" y="637"/>
                </a:lnTo>
                <a:lnTo>
                  <a:pt x="162" y="619"/>
                </a:lnTo>
                <a:lnTo>
                  <a:pt x="173" y="602"/>
                </a:lnTo>
                <a:lnTo>
                  <a:pt x="183" y="584"/>
                </a:lnTo>
                <a:lnTo>
                  <a:pt x="186" y="575"/>
                </a:lnTo>
                <a:lnTo>
                  <a:pt x="189" y="564"/>
                </a:lnTo>
                <a:lnTo>
                  <a:pt x="192" y="554"/>
                </a:lnTo>
                <a:lnTo>
                  <a:pt x="192" y="543"/>
                </a:lnTo>
                <a:lnTo>
                  <a:pt x="192" y="535"/>
                </a:lnTo>
                <a:lnTo>
                  <a:pt x="191" y="528"/>
                </a:lnTo>
                <a:lnTo>
                  <a:pt x="189" y="522"/>
                </a:lnTo>
                <a:lnTo>
                  <a:pt x="187" y="516"/>
                </a:lnTo>
                <a:lnTo>
                  <a:pt x="182" y="504"/>
                </a:lnTo>
                <a:lnTo>
                  <a:pt x="175" y="493"/>
                </a:lnTo>
                <a:lnTo>
                  <a:pt x="170" y="483"/>
                </a:lnTo>
                <a:lnTo>
                  <a:pt x="164" y="472"/>
                </a:lnTo>
                <a:lnTo>
                  <a:pt x="162" y="466"/>
                </a:lnTo>
                <a:lnTo>
                  <a:pt x="160" y="459"/>
                </a:lnTo>
                <a:lnTo>
                  <a:pt x="160" y="451"/>
                </a:lnTo>
                <a:lnTo>
                  <a:pt x="159" y="444"/>
                </a:lnTo>
                <a:lnTo>
                  <a:pt x="160" y="436"/>
                </a:lnTo>
                <a:lnTo>
                  <a:pt x="162" y="429"/>
                </a:lnTo>
                <a:lnTo>
                  <a:pt x="165" y="423"/>
                </a:lnTo>
                <a:lnTo>
                  <a:pt x="171" y="417"/>
                </a:lnTo>
                <a:lnTo>
                  <a:pt x="182" y="406"/>
                </a:lnTo>
                <a:lnTo>
                  <a:pt x="195" y="394"/>
                </a:lnTo>
                <a:lnTo>
                  <a:pt x="203" y="388"/>
                </a:lnTo>
                <a:lnTo>
                  <a:pt x="209" y="381"/>
                </a:lnTo>
                <a:lnTo>
                  <a:pt x="215" y="374"/>
                </a:lnTo>
                <a:lnTo>
                  <a:pt x="220" y="365"/>
                </a:lnTo>
                <a:lnTo>
                  <a:pt x="226" y="356"/>
                </a:lnTo>
                <a:lnTo>
                  <a:pt x="229" y="346"/>
                </a:lnTo>
                <a:lnTo>
                  <a:pt x="231" y="334"/>
                </a:lnTo>
                <a:lnTo>
                  <a:pt x="232" y="321"/>
                </a:lnTo>
                <a:lnTo>
                  <a:pt x="227" y="320"/>
                </a:lnTo>
                <a:lnTo>
                  <a:pt x="221" y="319"/>
                </a:lnTo>
                <a:lnTo>
                  <a:pt x="216" y="318"/>
                </a:lnTo>
                <a:lnTo>
                  <a:pt x="210" y="315"/>
                </a:lnTo>
                <a:lnTo>
                  <a:pt x="200" y="308"/>
                </a:lnTo>
                <a:lnTo>
                  <a:pt x="192" y="300"/>
                </a:lnTo>
                <a:lnTo>
                  <a:pt x="183" y="289"/>
                </a:lnTo>
                <a:lnTo>
                  <a:pt x="174" y="276"/>
                </a:lnTo>
                <a:lnTo>
                  <a:pt x="166" y="264"/>
                </a:lnTo>
                <a:lnTo>
                  <a:pt x="160" y="250"/>
                </a:lnTo>
                <a:lnTo>
                  <a:pt x="153" y="237"/>
                </a:lnTo>
                <a:lnTo>
                  <a:pt x="148" y="222"/>
                </a:lnTo>
                <a:lnTo>
                  <a:pt x="143" y="209"/>
                </a:lnTo>
                <a:lnTo>
                  <a:pt x="140" y="196"/>
                </a:lnTo>
                <a:lnTo>
                  <a:pt x="135" y="174"/>
                </a:lnTo>
                <a:lnTo>
                  <a:pt x="132" y="160"/>
                </a:lnTo>
                <a:lnTo>
                  <a:pt x="132" y="148"/>
                </a:lnTo>
                <a:lnTo>
                  <a:pt x="131" y="137"/>
                </a:lnTo>
                <a:lnTo>
                  <a:pt x="129" y="125"/>
                </a:lnTo>
                <a:lnTo>
                  <a:pt x="128" y="114"/>
                </a:lnTo>
                <a:lnTo>
                  <a:pt x="125" y="103"/>
                </a:lnTo>
                <a:lnTo>
                  <a:pt x="121" y="93"/>
                </a:lnTo>
                <a:lnTo>
                  <a:pt x="118" y="84"/>
                </a:lnTo>
                <a:lnTo>
                  <a:pt x="114" y="74"/>
                </a:lnTo>
                <a:lnTo>
                  <a:pt x="103" y="55"/>
                </a:lnTo>
                <a:lnTo>
                  <a:pt x="91" y="37"/>
                </a:lnTo>
                <a:lnTo>
                  <a:pt x="75" y="19"/>
                </a:lnTo>
                <a:lnTo>
                  <a:pt x="59" y="0"/>
                </a:lnTo>
                <a:lnTo>
                  <a:pt x="54" y="14"/>
                </a:lnTo>
                <a:lnTo>
                  <a:pt x="49" y="25"/>
                </a:lnTo>
                <a:lnTo>
                  <a:pt x="41" y="37"/>
                </a:lnTo>
                <a:lnTo>
                  <a:pt x="32" y="50"/>
                </a:lnTo>
                <a:lnTo>
                  <a:pt x="0" y="44"/>
                </a:lnTo>
                <a:lnTo>
                  <a:pt x="0" y="62"/>
                </a:lnTo>
                <a:lnTo>
                  <a:pt x="2" y="81"/>
                </a:lnTo>
                <a:lnTo>
                  <a:pt x="4" y="98"/>
                </a:lnTo>
                <a:lnTo>
                  <a:pt x="7" y="114"/>
                </a:lnTo>
                <a:lnTo>
                  <a:pt x="14" y="145"/>
                </a:lnTo>
                <a:lnTo>
                  <a:pt x="23" y="173"/>
                </a:lnTo>
                <a:lnTo>
                  <a:pt x="31" y="200"/>
                </a:lnTo>
                <a:lnTo>
                  <a:pt x="39" y="227"/>
                </a:lnTo>
                <a:lnTo>
                  <a:pt x="41" y="241"/>
                </a:lnTo>
                <a:lnTo>
                  <a:pt x="45" y="255"/>
                </a:lnTo>
                <a:lnTo>
                  <a:pt x="46" y="269"/>
                </a:lnTo>
                <a:lnTo>
                  <a:pt x="46" y="283"/>
                </a:lnTo>
                <a:lnTo>
                  <a:pt x="46" y="295"/>
                </a:lnTo>
                <a:lnTo>
                  <a:pt x="42" y="304"/>
                </a:lnTo>
                <a:lnTo>
                  <a:pt x="40" y="313"/>
                </a:lnTo>
                <a:lnTo>
                  <a:pt x="36" y="320"/>
                </a:lnTo>
                <a:lnTo>
                  <a:pt x="32" y="327"/>
                </a:lnTo>
                <a:lnTo>
                  <a:pt x="29" y="335"/>
                </a:lnTo>
                <a:lnTo>
                  <a:pt x="27" y="342"/>
                </a:lnTo>
                <a:lnTo>
                  <a:pt x="26" y="352"/>
                </a:lnTo>
                <a:lnTo>
                  <a:pt x="27" y="374"/>
                </a:lnTo>
                <a:lnTo>
                  <a:pt x="30" y="395"/>
                </a:lnTo>
                <a:lnTo>
                  <a:pt x="35" y="416"/>
                </a:lnTo>
                <a:lnTo>
                  <a:pt x="39" y="435"/>
                </a:lnTo>
                <a:lnTo>
                  <a:pt x="45" y="457"/>
                </a:lnTo>
                <a:lnTo>
                  <a:pt x="49" y="477"/>
                </a:lnTo>
                <a:lnTo>
                  <a:pt x="51" y="500"/>
                </a:lnTo>
                <a:lnTo>
                  <a:pt x="52" y="524"/>
                </a:lnTo>
                <a:lnTo>
                  <a:pt x="51" y="553"/>
                </a:lnTo>
                <a:lnTo>
                  <a:pt x="49" y="572"/>
                </a:lnTo>
                <a:lnTo>
                  <a:pt x="47" y="588"/>
                </a:lnTo>
                <a:lnTo>
                  <a:pt x="46" y="610"/>
                </a:lnTo>
                <a:lnTo>
                  <a:pt x="46" y="622"/>
                </a:lnTo>
                <a:lnTo>
                  <a:pt x="46" y="635"/>
                </a:lnTo>
                <a:lnTo>
                  <a:pt x="46" y="649"/>
                </a:lnTo>
                <a:lnTo>
                  <a:pt x="46" y="660"/>
                </a:lnTo>
                <a:lnTo>
                  <a:pt x="41" y="666"/>
                </a:lnTo>
                <a:lnTo>
                  <a:pt x="37" y="675"/>
                </a:lnTo>
                <a:lnTo>
                  <a:pt x="34" y="687"/>
                </a:lnTo>
                <a:lnTo>
                  <a:pt x="32" y="697"/>
                </a:lnTo>
                <a:lnTo>
                  <a:pt x="34" y="709"/>
                </a:lnTo>
                <a:lnTo>
                  <a:pt x="36" y="718"/>
                </a:lnTo>
                <a:lnTo>
                  <a:pt x="39" y="725"/>
                </a:lnTo>
                <a:lnTo>
                  <a:pt x="42" y="731"/>
                </a:lnTo>
                <a:lnTo>
                  <a:pt x="47" y="737"/>
                </a:lnTo>
                <a:lnTo>
                  <a:pt x="50" y="741"/>
                </a:lnTo>
                <a:lnTo>
                  <a:pt x="52" y="746"/>
                </a:lnTo>
                <a:lnTo>
                  <a:pt x="52" y="752"/>
                </a:lnTo>
                <a:lnTo>
                  <a:pt x="52" y="767"/>
                </a:lnTo>
                <a:lnTo>
                  <a:pt x="52" y="782"/>
                </a:lnTo>
                <a:lnTo>
                  <a:pt x="52" y="797"/>
                </a:lnTo>
                <a:lnTo>
                  <a:pt x="52" y="808"/>
                </a:lnTo>
                <a:lnTo>
                  <a:pt x="53" y="822"/>
                </a:lnTo>
                <a:lnTo>
                  <a:pt x="58" y="847"/>
                </a:lnTo>
                <a:lnTo>
                  <a:pt x="60" y="860"/>
                </a:lnTo>
                <a:lnTo>
                  <a:pt x="64" y="871"/>
                </a:lnTo>
                <a:lnTo>
                  <a:pt x="65" y="875"/>
                </a:lnTo>
                <a:lnTo>
                  <a:pt x="68" y="879"/>
                </a:lnTo>
                <a:lnTo>
                  <a:pt x="70" y="881"/>
                </a:lnTo>
                <a:lnTo>
                  <a:pt x="73" y="881"/>
                </a:lnTo>
                <a:lnTo>
                  <a:pt x="76" y="894"/>
                </a:lnTo>
                <a:lnTo>
                  <a:pt x="80" y="905"/>
                </a:lnTo>
                <a:lnTo>
                  <a:pt x="81" y="913"/>
                </a:lnTo>
                <a:lnTo>
                  <a:pt x="81" y="921"/>
                </a:lnTo>
                <a:lnTo>
                  <a:pt x="80" y="936"/>
                </a:lnTo>
                <a:lnTo>
                  <a:pt x="80" y="956"/>
                </a:lnTo>
                <a:lnTo>
                  <a:pt x="79" y="980"/>
                </a:lnTo>
                <a:lnTo>
                  <a:pt x="78" y="1002"/>
                </a:lnTo>
                <a:lnTo>
                  <a:pt x="75" y="1024"/>
                </a:lnTo>
                <a:lnTo>
                  <a:pt x="73" y="1045"/>
                </a:lnTo>
                <a:lnTo>
                  <a:pt x="70" y="1065"/>
                </a:lnTo>
                <a:lnTo>
                  <a:pt x="68" y="1087"/>
                </a:lnTo>
                <a:lnTo>
                  <a:pt x="67" y="1110"/>
                </a:lnTo>
                <a:lnTo>
                  <a:pt x="67" y="1135"/>
                </a:lnTo>
                <a:lnTo>
                  <a:pt x="65" y="1141"/>
                </a:lnTo>
                <a:lnTo>
                  <a:pt x="64" y="1147"/>
                </a:lnTo>
                <a:lnTo>
                  <a:pt x="63" y="1152"/>
                </a:lnTo>
                <a:lnTo>
                  <a:pt x="62" y="1156"/>
                </a:lnTo>
                <a:lnTo>
                  <a:pt x="58" y="1163"/>
                </a:lnTo>
                <a:lnTo>
                  <a:pt x="52" y="1169"/>
                </a:lnTo>
                <a:lnTo>
                  <a:pt x="48" y="1175"/>
                </a:lnTo>
                <a:lnTo>
                  <a:pt x="43" y="1181"/>
                </a:lnTo>
                <a:lnTo>
                  <a:pt x="41" y="1185"/>
                </a:lnTo>
                <a:lnTo>
                  <a:pt x="40" y="1188"/>
                </a:lnTo>
                <a:lnTo>
                  <a:pt x="40" y="1192"/>
                </a:lnTo>
                <a:lnTo>
                  <a:pt x="39" y="1196"/>
                </a:lnTo>
                <a:lnTo>
                  <a:pt x="40" y="1205"/>
                </a:lnTo>
                <a:lnTo>
                  <a:pt x="42" y="1215"/>
                </a:lnTo>
                <a:lnTo>
                  <a:pt x="46" y="1225"/>
                </a:lnTo>
                <a:lnTo>
                  <a:pt x="50" y="1237"/>
                </a:lnTo>
                <a:lnTo>
                  <a:pt x="60" y="1258"/>
                </a:lnTo>
                <a:lnTo>
                  <a:pt x="73" y="1279"/>
                </a:lnTo>
                <a:lnTo>
                  <a:pt x="85" y="1299"/>
                </a:lnTo>
                <a:lnTo>
                  <a:pt x="95" y="1317"/>
                </a:lnTo>
                <a:lnTo>
                  <a:pt x="99" y="1325"/>
                </a:lnTo>
                <a:lnTo>
                  <a:pt x="103" y="1332"/>
                </a:lnTo>
                <a:lnTo>
                  <a:pt x="105" y="1338"/>
                </a:lnTo>
                <a:lnTo>
                  <a:pt x="106" y="1343"/>
                </a:lnTo>
                <a:lnTo>
                  <a:pt x="105" y="1351"/>
                </a:lnTo>
                <a:lnTo>
                  <a:pt x="104" y="1358"/>
                </a:lnTo>
                <a:lnTo>
                  <a:pt x="102" y="1365"/>
                </a:lnTo>
                <a:lnTo>
                  <a:pt x="99" y="1372"/>
                </a:lnTo>
                <a:lnTo>
                  <a:pt x="97" y="1380"/>
                </a:lnTo>
                <a:lnTo>
                  <a:pt x="95" y="1388"/>
                </a:lnTo>
                <a:lnTo>
                  <a:pt x="93" y="1396"/>
                </a:lnTo>
                <a:lnTo>
                  <a:pt x="93" y="1406"/>
                </a:lnTo>
                <a:lnTo>
                  <a:pt x="93" y="1415"/>
                </a:lnTo>
                <a:lnTo>
                  <a:pt x="94" y="1424"/>
                </a:lnTo>
                <a:lnTo>
                  <a:pt x="96" y="1432"/>
                </a:lnTo>
                <a:lnTo>
                  <a:pt x="98" y="1438"/>
                </a:lnTo>
                <a:lnTo>
                  <a:pt x="102" y="1444"/>
                </a:lnTo>
                <a:lnTo>
                  <a:pt x="106" y="1449"/>
                </a:lnTo>
                <a:lnTo>
                  <a:pt x="112" y="1453"/>
                </a:lnTo>
                <a:lnTo>
                  <a:pt x="117" y="1457"/>
                </a:lnTo>
                <a:lnTo>
                  <a:pt x="123" y="1460"/>
                </a:lnTo>
                <a:lnTo>
                  <a:pt x="130" y="1463"/>
                </a:lnTo>
                <a:lnTo>
                  <a:pt x="138" y="1464"/>
                </a:lnTo>
                <a:lnTo>
                  <a:pt x="146" y="1465"/>
                </a:lnTo>
                <a:lnTo>
                  <a:pt x="164" y="1467"/>
                </a:lnTo>
                <a:lnTo>
                  <a:pt x="185" y="1467"/>
                </a:lnTo>
                <a:lnTo>
                  <a:pt x="191" y="1501"/>
                </a:lnTo>
                <a:lnTo>
                  <a:pt x="195" y="1531"/>
                </a:lnTo>
                <a:lnTo>
                  <a:pt x="197" y="1559"/>
                </a:lnTo>
                <a:lnTo>
                  <a:pt x="199" y="1590"/>
                </a:lnTo>
                <a:lnTo>
                  <a:pt x="202" y="1602"/>
                </a:lnTo>
                <a:lnTo>
                  <a:pt x="209" y="1621"/>
                </a:lnTo>
                <a:lnTo>
                  <a:pt x="216" y="1643"/>
                </a:lnTo>
                <a:lnTo>
                  <a:pt x="219" y="1658"/>
                </a:lnTo>
                <a:lnTo>
                  <a:pt x="219" y="1668"/>
                </a:lnTo>
                <a:lnTo>
                  <a:pt x="220" y="1679"/>
                </a:lnTo>
                <a:lnTo>
                  <a:pt x="221" y="1687"/>
                </a:lnTo>
                <a:lnTo>
                  <a:pt x="222" y="1694"/>
                </a:lnTo>
                <a:lnTo>
                  <a:pt x="227" y="1709"/>
                </a:lnTo>
                <a:lnTo>
                  <a:pt x="232" y="1725"/>
                </a:lnTo>
                <a:lnTo>
                  <a:pt x="202" y="1732"/>
                </a:lnTo>
                <a:lnTo>
                  <a:pt x="173" y="1739"/>
                </a:lnTo>
                <a:lnTo>
                  <a:pt x="166" y="1740"/>
                </a:lnTo>
                <a:lnTo>
                  <a:pt x="161" y="1743"/>
                </a:lnTo>
                <a:lnTo>
                  <a:pt x="155" y="1745"/>
                </a:lnTo>
                <a:lnTo>
                  <a:pt x="151" y="1749"/>
                </a:lnTo>
                <a:lnTo>
                  <a:pt x="147" y="1752"/>
                </a:lnTo>
                <a:lnTo>
                  <a:pt x="143" y="1757"/>
                </a:lnTo>
                <a:lnTo>
                  <a:pt x="141" y="1762"/>
                </a:lnTo>
                <a:lnTo>
                  <a:pt x="139" y="1769"/>
                </a:lnTo>
                <a:lnTo>
                  <a:pt x="164" y="1770"/>
                </a:lnTo>
                <a:lnTo>
                  <a:pt x="193" y="1773"/>
                </a:lnTo>
                <a:lnTo>
                  <a:pt x="207" y="1776"/>
                </a:lnTo>
                <a:lnTo>
                  <a:pt x="218" y="1779"/>
                </a:lnTo>
                <a:lnTo>
                  <a:pt x="224" y="1781"/>
                </a:lnTo>
                <a:lnTo>
                  <a:pt x="227" y="1783"/>
                </a:lnTo>
                <a:lnTo>
                  <a:pt x="230" y="1785"/>
                </a:lnTo>
                <a:lnTo>
                  <a:pt x="232" y="1787"/>
                </a:lnTo>
                <a:lnTo>
                  <a:pt x="243" y="1807"/>
                </a:lnTo>
                <a:lnTo>
                  <a:pt x="250" y="1820"/>
                </a:lnTo>
                <a:lnTo>
                  <a:pt x="253" y="1825"/>
                </a:lnTo>
                <a:lnTo>
                  <a:pt x="258" y="1828"/>
                </a:lnTo>
                <a:lnTo>
                  <a:pt x="263" y="1830"/>
                </a:lnTo>
                <a:lnTo>
                  <a:pt x="272" y="1830"/>
                </a:lnTo>
                <a:lnTo>
                  <a:pt x="272" y="1843"/>
                </a:lnTo>
                <a:lnTo>
                  <a:pt x="273" y="1857"/>
                </a:lnTo>
                <a:lnTo>
                  <a:pt x="275" y="1871"/>
                </a:lnTo>
                <a:lnTo>
                  <a:pt x="278" y="1884"/>
                </a:lnTo>
                <a:lnTo>
                  <a:pt x="282" y="1898"/>
                </a:lnTo>
                <a:lnTo>
                  <a:pt x="285" y="1912"/>
                </a:lnTo>
                <a:lnTo>
                  <a:pt x="289" y="1925"/>
                </a:lnTo>
                <a:lnTo>
                  <a:pt x="295" y="1937"/>
                </a:lnTo>
                <a:lnTo>
                  <a:pt x="301" y="1949"/>
                </a:lnTo>
                <a:lnTo>
                  <a:pt x="308" y="1961"/>
                </a:lnTo>
                <a:lnTo>
                  <a:pt x="315" y="1971"/>
                </a:lnTo>
                <a:lnTo>
                  <a:pt x="322" y="1980"/>
                </a:lnTo>
                <a:lnTo>
                  <a:pt x="330" y="1988"/>
                </a:lnTo>
                <a:lnTo>
                  <a:pt x="339" y="1995"/>
                </a:lnTo>
                <a:lnTo>
                  <a:pt x="349" y="2000"/>
                </a:lnTo>
                <a:lnTo>
                  <a:pt x="359" y="2003"/>
                </a:lnTo>
                <a:lnTo>
                  <a:pt x="359" y="2013"/>
                </a:lnTo>
                <a:lnTo>
                  <a:pt x="361" y="2021"/>
                </a:lnTo>
                <a:lnTo>
                  <a:pt x="364" y="2028"/>
                </a:lnTo>
                <a:lnTo>
                  <a:pt x="368" y="2034"/>
                </a:lnTo>
                <a:lnTo>
                  <a:pt x="374" y="2038"/>
                </a:lnTo>
                <a:lnTo>
                  <a:pt x="379" y="2042"/>
                </a:lnTo>
                <a:lnTo>
                  <a:pt x="386" y="2046"/>
                </a:lnTo>
                <a:lnTo>
                  <a:pt x="393" y="2048"/>
                </a:lnTo>
                <a:lnTo>
                  <a:pt x="407" y="2053"/>
                </a:lnTo>
                <a:lnTo>
                  <a:pt x="420" y="2057"/>
                </a:lnTo>
                <a:lnTo>
                  <a:pt x="426" y="2060"/>
                </a:lnTo>
                <a:lnTo>
                  <a:pt x="431" y="2063"/>
                </a:lnTo>
                <a:lnTo>
                  <a:pt x="435" y="2066"/>
                </a:lnTo>
                <a:lnTo>
                  <a:pt x="438" y="2071"/>
                </a:lnTo>
                <a:lnTo>
                  <a:pt x="424" y="2074"/>
                </a:lnTo>
                <a:lnTo>
                  <a:pt x="411" y="2077"/>
                </a:lnTo>
                <a:lnTo>
                  <a:pt x="415" y="2084"/>
                </a:lnTo>
                <a:lnTo>
                  <a:pt x="421" y="2091"/>
                </a:lnTo>
                <a:lnTo>
                  <a:pt x="429" y="2097"/>
                </a:lnTo>
                <a:lnTo>
                  <a:pt x="440" y="2102"/>
                </a:lnTo>
                <a:lnTo>
                  <a:pt x="452" y="2107"/>
                </a:lnTo>
                <a:lnTo>
                  <a:pt x="465" y="2110"/>
                </a:lnTo>
                <a:lnTo>
                  <a:pt x="480" y="2113"/>
                </a:lnTo>
                <a:lnTo>
                  <a:pt x="498" y="2114"/>
                </a:lnTo>
                <a:lnTo>
                  <a:pt x="502" y="2117"/>
                </a:lnTo>
                <a:lnTo>
                  <a:pt x="507" y="2121"/>
                </a:lnTo>
                <a:lnTo>
                  <a:pt x="510" y="2127"/>
                </a:lnTo>
                <a:lnTo>
                  <a:pt x="513" y="2131"/>
                </a:lnTo>
                <a:lnTo>
                  <a:pt x="519" y="2140"/>
                </a:lnTo>
                <a:lnTo>
                  <a:pt x="522" y="2149"/>
                </a:lnTo>
                <a:lnTo>
                  <a:pt x="527" y="2155"/>
                </a:lnTo>
                <a:lnTo>
                  <a:pt x="530" y="2158"/>
                </a:lnTo>
                <a:lnTo>
                  <a:pt x="531" y="2158"/>
                </a:lnTo>
                <a:lnTo>
                  <a:pt x="533" y="2157"/>
                </a:lnTo>
                <a:lnTo>
                  <a:pt x="535" y="2155"/>
                </a:lnTo>
                <a:lnTo>
                  <a:pt x="538" y="2151"/>
                </a:lnTo>
                <a:lnTo>
                  <a:pt x="543" y="2137"/>
                </a:lnTo>
                <a:lnTo>
                  <a:pt x="547" y="2125"/>
                </a:lnTo>
                <a:lnTo>
                  <a:pt x="554" y="2116"/>
                </a:lnTo>
                <a:lnTo>
                  <a:pt x="561" y="2109"/>
                </a:lnTo>
                <a:lnTo>
                  <a:pt x="567" y="2104"/>
                </a:lnTo>
                <a:lnTo>
                  <a:pt x="576" y="2101"/>
                </a:lnTo>
                <a:lnTo>
                  <a:pt x="586" y="2098"/>
                </a:lnTo>
                <a:lnTo>
                  <a:pt x="598" y="2095"/>
                </a:lnTo>
                <a:lnTo>
                  <a:pt x="592" y="2087"/>
                </a:lnTo>
                <a:lnTo>
                  <a:pt x="589" y="2081"/>
                </a:lnTo>
                <a:lnTo>
                  <a:pt x="588" y="2078"/>
                </a:lnTo>
                <a:lnTo>
                  <a:pt x="588" y="2076"/>
                </a:lnTo>
                <a:lnTo>
                  <a:pt x="589" y="2074"/>
                </a:lnTo>
                <a:lnTo>
                  <a:pt x="591" y="2071"/>
                </a:lnTo>
                <a:lnTo>
                  <a:pt x="491" y="2046"/>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 name="Freeform 10">
            <a:extLst>
              <a:ext uri="{FF2B5EF4-FFF2-40B4-BE49-F238E27FC236}">
                <a16:creationId xmlns:a16="http://schemas.microsoft.com/office/drawing/2014/main" id="{00000000-0008-0000-0700-00000B000000}"/>
              </a:ext>
            </a:extLst>
          </xdr:cNvPr>
          <xdr:cNvSpPr>
            <a:spLocks/>
          </xdr:cNvSpPr>
        </xdr:nvSpPr>
        <xdr:spPr bwMode="auto">
          <a:xfrm>
            <a:off x="2176463" y="3508375"/>
            <a:ext cx="966787" cy="1203325"/>
          </a:xfrm>
          <a:custGeom>
            <a:avLst/>
            <a:gdLst>
              <a:gd name="T0" fmla="*/ 82997318 w 2226"/>
              <a:gd name="T1" fmla="*/ 246970381 h 2292"/>
              <a:gd name="T2" fmla="*/ 95258053 w 2226"/>
              <a:gd name="T3" fmla="*/ 271502041 h 2292"/>
              <a:gd name="T4" fmla="*/ 107896643 w 2226"/>
              <a:gd name="T5" fmla="*/ 290520561 h 2292"/>
              <a:gd name="T6" fmla="*/ 135059188 w 2226"/>
              <a:gd name="T7" fmla="*/ 302648838 h 2292"/>
              <a:gd name="T8" fmla="*/ 150526912 w 2226"/>
              <a:gd name="T9" fmla="*/ 331866220 h 2292"/>
              <a:gd name="T10" fmla="*/ 159581094 w 2226"/>
              <a:gd name="T11" fmla="*/ 356122249 h 2292"/>
              <a:gd name="T12" fmla="*/ 177123978 w 2226"/>
              <a:gd name="T13" fmla="*/ 373487509 h 2292"/>
              <a:gd name="T14" fmla="*/ 180519025 w 2226"/>
              <a:gd name="T15" fmla="*/ 404083045 h 2292"/>
              <a:gd name="T16" fmla="*/ 184102999 w 2226"/>
              <a:gd name="T17" fmla="*/ 424755875 h 2292"/>
              <a:gd name="T18" fmla="*/ 187121059 w 2226"/>
              <a:gd name="T19" fmla="*/ 449838796 h 2292"/>
              <a:gd name="T20" fmla="*/ 213340705 w 2226"/>
              <a:gd name="T21" fmla="*/ 468030949 h 2292"/>
              <a:gd name="T22" fmla="*/ 225035961 w 2226"/>
              <a:gd name="T23" fmla="*/ 497523961 h 2292"/>
              <a:gd name="T24" fmla="*/ 234467563 w 2226"/>
              <a:gd name="T25" fmla="*/ 513786174 h 2292"/>
              <a:gd name="T26" fmla="*/ 223149728 w 2226"/>
              <a:gd name="T27" fmla="*/ 552099895 h 2292"/>
              <a:gd name="T28" fmla="*/ 204475016 w 2226"/>
              <a:gd name="T29" fmla="*/ 586554261 h 2292"/>
              <a:gd name="T30" fmla="*/ 222583814 w 2226"/>
              <a:gd name="T31" fmla="*/ 595650600 h 2292"/>
              <a:gd name="T32" fmla="*/ 244464645 w 2226"/>
              <a:gd name="T33" fmla="*/ 615771643 h 2292"/>
              <a:gd name="T34" fmla="*/ 267666230 w 2226"/>
              <a:gd name="T35" fmla="*/ 605848937 h 2292"/>
              <a:gd name="T36" fmla="*/ 286340507 w 2226"/>
              <a:gd name="T37" fmla="*/ 561195709 h 2292"/>
              <a:gd name="T38" fmla="*/ 285209114 w 2226"/>
              <a:gd name="T39" fmla="*/ 528670759 h 2292"/>
              <a:gd name="T40" fmla="*/ 294451789 w 2226"/>
              <a:gd name="T41" fmla="*/ 494216393 h 2292"/>
              <a:gd name="T42" fmla="*/ 321803262 w 2226"/>
              <a:gd name="T43" fmla="*/ 476024240 h 2292"/>
              <a:gd name="T44" fmla="*/ 339157218 w 2226"/>
              <a:gd name="T45" fmla="*/ 463344701 h 2292"/>
              <a:gd name="T46" fmla="*/ 357831495 w 2226"/>
              <a:gd name="T47" fmla="*/ 452319472 h 2292"/>
              <a:gd name="T48" fmla="*/ 373865132 w 2226"/>
              <a:gd name="T49" fmla="*/ 385890892 h 2292"/>
              <a:gd name="T50" fmla="*/ 379901254 w 2226"/>
              <a:gd name="T51" fmla="*/ 355019726 h 2292"/>
              <a:gd name="T52" fmla="*/ 377637600 w 2226"/>
              <a:gd name="T53" fmla="*/ 300443792 h 2292"/>
              <a:gd name="T54" fmla="*/ 391030596 w 2226"/>
              <a:gd name="T55" fmla="*/ 278117178 h 2292"/>
              <a:gd name="T56" fmla="*/ 413100354 w 2226"/>
              <a:gd name="T57" fmla="*/ 241733397 h 2292"/>
              <a:gd name="T58" fmla="*/ 419136475 w 2226"/>
              <a:gd name="T59" fmla="*/ 201765892 h 2292"/>
              <a:gd name="T60" fmla="*/ 406875306 w 2226"/>
              <a:gd name="T61" fmla="*/ 165106480 h 2292"/>
              <a:gd name="T62" fmla="*/ 388389522 w 2226"/>
              <a:gd name="T63" fmla="*/ 155183249 h 2292"/>
              <a:gd name="T64" fmla="*/ 362358804 w 2226"/>
              <a:gd name="T65" fmla="*/ 127344021 h 2292"/>
              <a:gd name="T66" fmla="*/ 328593789 w 2226"/>
              <a:gd name="T67" fmla="*/ 124036452 h 2292"/>
              <a:gd name="T68" fmla="*/ 315012299 w 2226"/>
              <a:gd name="T69" fmla="*/ 123209560 h 2292"/>
              <a:gd name="T70" fmla="*/ 308599192 w 2226"/>
              <a:gd name="T71" fmla="*/ 108600606 h 2292"/>
              <a:gd name="T72" fmla="*/ 285209114 w 2226"/>
              <a:gd name="T73" fmla="*/ 95921593 h 2292"/>
              <a:gd name="T74" fmla="*/ 266157417 w 2226"/>
              <a:gd name="T75" fmla="*/ 112735067 h 2292"/>
              <a:gd name="T76" fmla="*/ 252387434 w 2226"/>
              <a:gd name="T77" fmla="*/ 111632544 h 2292"/>
              <a:gd name="T78" fmla="*/ 235221970 w 2226"/>
              <a:gd name="T79" fmla="*/ 105844299 h 2292"/>
              <a:gd name="T80" fmla="*/ 248426039 w 2226"/>
              <a:gd name="T81" fmla="*/ 73870610 h 2292"/>
              <a:gd name="T82" fmla="*/ 252387434 w 2226"/>
              <a:gd name="T83" fmla="*/ 50717104 h 2292"/>
              <a:gd name="T84" fmla="*/ 243521745 w 2226"/>
              <a:gd name="T85" fmla="*/ 18743414 h 2292"/>
              <a:gd name="T86" fmla="*/ 212020385 w 2226"/>
              <a:gd name="T87" fmla="*/ 37210673 h 2292"/>
              <a:gd name="T88" fmla="*/ 189196220 w 2226"/>
              <a:gd name="T89" fmla="*/ 46858274 h 2292"/>
              <a:gd name="T90" fmla="*/ 181084938 w 2226"/>
              <a:gd name="T91" fmla="*/ 51543996 h 2292"/>
              <a:gd name="T92" fmla="*/ 153167552 w 2226"/>
              <a:gd name="T93" fmla="*/ 48512058 h 2292"/>
              <a:gd name="T94" fmla="*/ 152979059 w 2226"/>
              <a:gd name="T95" fmla="*/ 18467784 h 2292"/>
              <a:gd name="T96" fmla="*/ 140529396 w 2226"/>
              <a:gd name="T97" fmla="*/ 0 h 2292"/>
              <a:gd name="T98" fmla="*/ 132041128 w 2226"/>
              <a:gd name="T99" fmla="*/ 8544553 h 2292"/>
              <a:gd name="T100" fmla="*/ 111103197 w 2226"/>
              <a:gd name="T101" fmla="*/ 19294676 h 2292"/>
              <a:gd name="T102" fmla="*/ 105632989 w 2226"/>
              <a:gd name="T103" fmla="*/ 54575934 h 2292"/>
              <a:gd name="T104" fmla="*/ 85449465 w 2226"/>
              <a:gd name="T105" fmla="*/ 71114302 h 2292"/>
              <a:gd name="T106" fmla="*/ 53948104 w 2226"/>
              <a:gd name="T107" fmla="*/ 54300303 h 2292"/>
              <a:gd name="T108" fmla="*/ 47723490 w 2226"/>
              <a:gd name="T109" fmla="*/ 66152949 h 2292"/>
              <a:gd name="T110" fmla="*/ 37348988 w 2226"/>
              <a:gd name="T111" fmla="*/ 85722731 h 2292"/>
              <a:gd name="T112" fmla="*/ 46403170 w 2226"/>
              <a:gd name="T113" fmla="*/ 106946822 h 2292"/>
              <a:gd name="T114" fmla="*/ 36594147 w 2226"/>
              <a:gd name="T115" fmla="*/ 154356357 h 2292"/>
              <a:gd name="T116" fmla="*/ 18863204 w 2226"/>
              <a:gd name="T117" fmla="*/ 156285772 h 2292"/>
              <a:gd name="T118" fmla="*/ 3018061 w 2226"/>
              <a:gd name="T119" fmla="*/ 189361984 h 2292"/>
              <a:gd name="T120" fmla="*/ 4149888 w 2226"/>
              <a:gd name="T121" fmla="*/ 227124444 h 2292"/>
              <a:gd name="T122" fmla="*/ 22635672 w 2226"/>
              <a:gd name="T123" fmla="*/ 249451058 h 2292"/>
              <a:gd name="T124" fmla="*/ 36028234 w 2226"/>
              <a:gd name="T125" fmla="*/ 261578810 h 2292"/>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2226" h="2292">
                <a:moveTo>
                  <a:pt x="233" y="973"/>
                </a:moveTo>
                <a:lnTo>
                  <a:pt x="313" y="967"/>
                </a:lnTo>
                <a:lnTo>
                  <a:pt x="323" y="963"/>
                </a:lnTo>
                <a:lnTo>
                  <a:pt x="332" y="959"/>
                </a:lnTo>
                <a:lnTo>
                  <a:pt x="342" y="953"/>
                </a:lnTo>
                <a:lnTo>
                  <a:pt x="351" y="948"/>
                </a:lnTo>
                <a:lnTo>
                  <a:pt x="368" y="936"/>
                </a:lnTo>
                <a:lnTo>
                  <a:pt x="386" y="923"/>
                </a:lnTo>
                <a:lnTo>
                  <a:pt x="403" y="911"/>
                </a:lnTo>
                <a:lnTo>
                  <a:pt x="421" y="902"/>
                </a:lnTo>
                <a:lnTo>
                  <a:pt x="431" y="898"/>
                </a:lnTo>
                <a:lnTo>
                  <a:pt x="440" y="896"/>
                </a:lnTo>
                <a:lnTo>
                  <a:pt x="449" y="894"/>
                </a:lnTo>
                <a:lnTo>
                  <a:pt x="459" y="893"/>
                </a:lnTo>
                <a:lnTo>
                  <a:pt x="467" y="894"/>
                </a:lnTo>
                <a:lnTo>
                  <a:pt x="474" y="896"/>
                </a:lnTo>
                <a:lnTo>
                  <a:pt x="480" y="899"/>
                </a:lnTo>
                <a:lnTo>
                  <a:pt x="485" y="902"/>
                </a:lnTo>
                <a:lnTo>
                  <a:pt x="489" y="907"/>
                </a:lnTo>
                <a:lnTo>
                  <a:pt x="492" y="912"/>
                </a:lnTo>
                <a:lnTo>
                  <a:pt x="496" y="918"/>
                </a:lnTo>
                <a:lnTo>
                  <a:pt x="498" y="925"/>
                </a:lnTo>
                <a:lnTo>
                  <a:pt x="502" y="956"/>
                </a:lnTo>
                <a:lnTo>
                  <a:pt x="505" y="985"/>
                </a:lnTo>
                <a:lnTo>
                  <a:pt x="509" y="994"/>
                </a:lnTo>
                <a:lnTo>
                  <a:pt x="512" y="1001"/>
                </a:lnTo>
                <a:lnTo>
                  <a:pt x="515" y="1008"/>
                </a:lnTo>
                <a:lnTo>
                  <a:pt x="520" y="1015"/>
                </a:lnTo>
                <a:lnTo>
                  <a:pt x="525" y="1022"/>
                </a:lnTo>
                <a:lnTo>
                  <a:pt x="531" y="1028"/>
                </a:lnTo>
                <a:lnTo>
                  <a:pt x="536" y="1033"/>
                </a:lnTo>
                <a:lnTo>
                  <a:pt x="543" y="1038"/>
                </a:lnTo>
                <a:lnTo>
                  <a:pt x="549" y="1044"/>
                </a:lnTo>
                <a:lnTo>
                  <a:pt x="557" y="1048"/>
                </a:lnTo>
                <a:lnTo>
                  <a:pt x="564" y="1051"/>
                </a:lnTo>
                <a:lnTo>
                  <a:pt x="572" y="1054"/>
                </a:lnTo>
                <a:lnTo>
                  <a:pt x="580" y="1057"/>
                </a:lnTo>
                <a:lnTo>
                  <a:pt x="588" y="1058"/>
                </a:lnTo>
                <a:lnTo>
                  <a:pt x="597" y="1059"/>
                </a:lnTo>
                <a:lnTo>
                  <a:pt x="605" y="1060"/>
                </a:lnTo>
                <a:lnTo>
                  <a:pt x="614" y="1060"/>
                </a:lnTo>
                <a:lnTo>
                  <a:pt x="625" y="1063"/>
                </a:lnTo>
                <a:lnTo>
                  <a:pt x="638" y="1066"/>
                </a:lnTo>
                <a:lnTo>
                  <a:pt x="653" y="1071"/>
                </a:lnTo>
                <a:lnTo>
                  <a:pt x="668" y="1076"/>
                </a:lnTo>
                <a:lnTo>
                  <a:pt x="683" y="1083"/>
                </a:lnTo>
                <a:lnTo>
                  <a:pt x="700" y="1090"/>
                </a:lnTo>
                <a:lnTo>
                  <a:pt x="716" y="1098"/>
                </a:lnTo>
                <a:lnTo>
                  <a:pt x="733" y="1108"/>
                </a:lnTo>
                <a:lnTo>
                  <a:pt x="747" y="1116"/>
                </a:lnTo>
                <a:lnTo>
                  <a:pt x="761" y="1126"/>
                </a:lnTo>
                <a:lnTo>
                  <a:pt x="773" y="1135"/>
                </a:lnTo>
                <a:lnTo>
                  <a:pt x="783" y="1144"/>
                </a:lnTo>
                <a:lnTo>
                  <a:pt x="791" y="1153"/>
                </a:lnTo>
                <a:lnTo>
                  <a:pt x="794" y="1158"/>
                </a:lnTo>
                <a:lnTo>
                  <a:pt x="796" y="1162"/>
                </a:lnTo>
                <a:lnTo>
                  <a:pt x="798" y="1167"/>
                </a:lnTo>
                <a:lnTo>
                  <a:pt x="798" y="1171"/>
                </a:lnTo>
                <a:lnTo>
                  <a:pt x="798" y="1190"/>
                </a:lnTo>
                <a:lnTo>
                  <a:pt x="798" y="1204"/>
                </a:lnTo>
                <a:lnTo>
                  <a:pt x="798" y="1214"/>
                </a:lnTo>
                <a:lnTo>
                  <a:pt x="798" y="1220"/>
                </a:lnTo>
                <a:lnTo>
                  <a:pt x="799" y="1229"/>
                </a:lnTo>
                <a:lnTo>
                  <a:pt x="803" y="1242"/>
                </a:lnTo>
                <a:lnTo>
                  <a:pt x="806" y="1249"/>
                </a:lnTo>
                <a:lnTo>
                  <a:pt x="810" y="1256"/>
                </a:lnTo>
                <a:lnTo>
                  <a:pt x="814" y="1263"/>
                </a:lnTo>
                <a:lnTo>
                  <a:pt x="818" y="1271"/>
                </a:lnTo>
                <a:lnTo>
                  <a:pt x="824" y="1277"/>
                </a:lnTo>
                <a:lnTo>
                  <a:pt x="830" y="1283"/>
                </a:lnTo>
                <a:lnTo>
                  <a:pt x="838" y="1288"/>
                </a:lnTo>
                <a:lnTo>
                  <a:pt x="846" y="1292"/>
                </a:lnTo>
                <a:lnTo>
                  <a:pt x="854" y="1295"/>
                </a:lnTo>
                <a:lnTo>
                  <a:pt x="863" y="1296"/>
                </a:lnTo>
                <a:lnTo>
                  <a:pt x="873" y="1296"/>
                </a:lnTo>
                <a:lnTo>
                  <a:pt x="884" y="1294"/>
                </a:lnTo>
                <a:lnTo>
                  <a:pt x="917" y="1294"/>
                </a:lnTo>
                <a:lnTo>
                  <a:pt x="918" y="1306"/>
                </a:lnTo>
                <a:lnTo>
                  <a:pt x="919" y="1317"/>
                </a:lnTo>
                <a:lnTo>
                  <a:pt x="923" y="1328"/>
                </a:lnTo>
                <a:lnTo>
                  <a:pt x="926" y="1336"/>
                </a:lnTo>
                <a:lnTo>
                  <a:pt x="929" y="1343"/>
                </a:lnTo>
                <a:lnTo>
                  <a:pt x="935" y="1349"/>
                </a:lnTo>
                <a:lnTo>
                  <a:pt x="939" y="1355"/>
                </a:lnTo>
                <a:lnTo>
                  <a:pt x="944" y="1360"/>
                </a:lnTo>
                <a:lnTo>
                  <a:pt x="953" y="1371"/>
                </a:lnTo>
                <a:lnTo>
                  <a:pt x="962" y="1385"/>
                </a:lnTo>
                <a:lnTo>
                  <a:pt x="965" y="1392"/>
                </a:lnTo>
                <a:lnTo>
                  <a:pt x="969" y="1401"/>
                </a:lnTo>
                <a:lnTo>
                  <a:pt x="970" y="1411"/>
                </a:lnTo>
                <a:lnTo>
                  <a:pt x="971" y="1423"/>
                </a:lnTo>
                <a:lnTo>
                  <a:pt x="970" y="1434"/>
                </a:lnTo>
                <a:lnTo>
                  <a:pt x="968" y="1443"/>
                </a:lnTo>
                <a:lnTo>
                  <a:pt x="964" y="1452"/>
                </a:lnTo>
                <a:lnTo>
                  <a:pt x="961" y="1459"/>
                </a:lnTo>
                <a:lnTo>
                  <a:pt x="957" y="1466"/>
                </a:lnTo>
                <a:lnTo>
                  <a:pt x="953" y="1474"/>
                </a:lnTo>
                <a:lnTo>
                  <a:pt x="951" y="1482"/>
                </a:lnTo>
                <a:lnTo>
                  <a:pt x="951" y="1491"/>
                </a:lnTo>
                <a:lnTo>
                  <a:pt x="951" y="1498"/>
                </a:lnTo>
                <a:lnTo>
                  <a:pt x="952" y="1503"/>
                </a:lnTo>
                <a:lnTo>
                  <a:pt x="953" y="1509"/>
                </a:lnTo>
                <a:lnTo>
                  <a:pt x="955" y="1513"/>
                </a:lnTo>
                <a:lnTo>
                  <a:pt x="959" y="1521"/>
                </a:lnTo>
                <a:lnTo>
                  <a:pt x="964" y="1527"/>
                </a:lnTo>
                <a:lnTo>
                  <a:pt x="969" y="1533"/>
                </a:lnTo>
                <a:lnTo>
                  <a:pt x="973" y="1537"/>
                </a:lnTo>
                <a:lnTo>
                  <a:pt x="976" y="1541"/>
                </a:lnTo>
                <a:lnTo>
                  <a:pt x="978" y="1547"/>
                </a:lnTo>
                <a:lnTo>
                  <a:pt x="979" y="1555"/>
                </a:lnTo>
                <a:lnTo>
                  <a:pt x="979" y="1564"/>
                </a:lnTo>
                <a:lnTo>
                  <a:pt x="979" y="1572"/>
                </a:lnTo>
                <a:lnTo>
                  <a:pt x="978" y="1580"/>
                </a:lnTo>
                <a:lnTo>
                  <a:pt x="976" y="1588"/>
                </a:lnTo>
                <a:lnTo>
                  <a:pt x="975" y="1596"/>
                </a:lnTo>
                <a:lnTo>
                  <a:pt x="975" y="1605"/>
                </a:lnTo>
                <a:lnTo>
                  <a:pt x="978" y="1614"/>
                </a:lnTo>
                <a:lnTo>
                  <a:pt x="981" y="1621"/>
                </a:lnTo>
                <a:lnTo>
                  <a:pt x="985" y="1627"/>
                </a:lnTo>
                <a:lnTo>
                  <a:pt x="992" y="1632"/>
                </a:lnTo>
                <a:lnTo>
                  <a:pt x="998" y="1637"/>
                </a:lnTo>
                <a:lnTo>
                  <a:pt x="1016" y="1645"/>
                </a:lnTo>
                <a:lnTo>
                  <a:pt x="1036" y="1653"/>
                </a:lnTo>
                <a:lnTo>
                  <a:pt x="1057" y="1661"/>
                </a:lnTo>
                <a:lnTo>
                  <a:pt x="1077" y="1669"/>
                </a:lnTo>
                <a:lnTo>
                  <a:pt x="1086" y="1673"/>
                </a:lnTo>
                <a:lnTo>
                  <a:pt x="1095" y="1678"/>
                </a:lnTo>
                <a:lnTo>
                  <a:pt x="1104" y="1682"/>
                </a:lnTo>
                <a:lnTo>
                  <a:pt x="1110" y="1688"/>
                </a:lnTo>
                <a:lnTo>
                  <a:pt x="1116" y="1692"/>
                </a:lnTo>
                <a:lnTo>
                  <a:pt x="1124" y="1695"/>
                </a:lnTo>
                <a:lnTo>
                  <a:pt x="1131" y="1698"/>
                </a:lnTo>
                <a:lnTo>
                  <a:pt x="1140" y="1700"/>
                </a:lnTo>
                <a:lnTo>
                  <a:pt x="1149" y="1702"/>
                </a:lnTo>
                <a:lnTo>
                  <a:pt x="1157" y="1705"/>
                </a:lnTo>
                <a:lnTo>
                  <a:pt x="1164" y="1708"/>
                </a:lnTo>
                <a:lnTo>
                  <a:pt x="1170" y="1713"/>
                </a:lnTo>
                <a:lnTo>
                  <a:pt x="1176" y="1721"/>
                </a:lnTo>
                <a:lnTo>
                  <a:pt x="1181" y="1729"/>
                </a:lnTo>
                <a:lnTo>
                  <a:pt x="1185" y="1739"/>
                </a:lnTo>
                <a:lnTo>
                  <a:pt x="1187" y="1749"/>
                </a:lnTo>
                <a:lnTo>
                  <a:pt x="1189" y="1772"/>
                </a:lnTo>
                <a:lnTo>
                  <a:pt x="1192" y="1794"/>
                </a:lnTo>
                <a:lnTo>
                  <a:pt x="1193" y="1805"/>
                </a:lnTo>
                <a:lnTo>
                  <a:pt x="1195" y="1815"/>
                </a:lnTo>
                <a:lnTo>
                  <a:pt x="1198" y="1825"/>
                </a:lnTo>
                <a:lnTo>
                  <a:pt x="1204" y="1832"/>
                </a:lnTo>
                <a:lnTo>
                  <a:pt x="1207" y="1836"/>
                </a:lnTo>
                <a:lnTo>
                  <a:pt x="1210" y="1839"/>
                </a:lnTo>
                <a:lnTo>
                  <a:pt x="1214" y="1842"/>
                </a:lnTo>
                <a:lnTo>
                  <a:pt x="1219" y="1844"/>
                </a:lnTo>
                <a:lnTo>
                  <a:pt x="1224" y="1846"/>
                </a:lnTo>
                <a:lnTo>
                  <a:pt x="1229" y="1847"/>
                </a:lnTo>
                <a:lnTo>
                  <a:pt x="1236" y="1848"/>
                </a:lnTo>
                <a:lnTo>
                  <a:pt x="1243" y="1848"/>
                </a:lnTo>
                <a:lnTo>
                  <a:pt x="1243" y="1864"/>
                </a:lnTo>
                <a:lnTo>
                  <a:pt x="1243" y="1879"/>
                </a:lnTo>
                <a:lnTo>
                  <a:pt x="1243" y="1891"/>
                </a:lnTo>
                <a:lnTo>
                  <a:pt x="1243" y="1904"/>
                </a:lnTo>
                <a:lnTo>
                  <a:pt x="1243" y="1921"/>
                </a:lnTo>
                <a:lnTo>
                  <a:pt x="1243" y="1942"/>
                </a:lnTo>
                <a:lnTo>
                  <a:pt x="1243" y="1961"/>
                </a:lnTo>
                <a:lnTo>
                  <a:pt x="1243" y="1971"/>
                </a:lnTo>
                <a:lnTo>
                  <a:pt x="1232" y="1974"/>
                </a:lnTo>
                <a:lnTo>
                  <a:pt x="1221" y="1979"/>
                </a:lnTo>
                <a:lnTo>
                  <a:pt x="1208" y="1985"/>
                </a:lnTo>
                <a:lnTo>
                  <a:pt x="1196" y="1994"/>
                </a:lnTo>
                <a:lnTo>
                  <a:pt x="1183" y="2003"/>
                </a:lnTo>
                <a:lnTo>
                  <a:pt x="1170" y="2013"/>
                </a:lnTo>
                <a:lnTo>
                  <a:pt x="1157" y="2023"/>
                </a:lnTo>
                <a:lnTo>
                  <a:pt x="1143" y="2034"/>
                </a:lnTo>
                <a:lnTo>
                  <a:pt x="1131" y="2047"/>
                </a:lnTo>
                <a:lnTo>
                  <a:pt x="1120" y="2059"/>
                </a:lnTo>
                <a:lnTo>
                  <a:pt x="1109" y="2070"/>
                </a:lnTo>
                <a:lnTo>
                  <a:pt x="1101" y="2082"/>
                </a:lnTo>
                <a:lnTo>
                  <a:pt x="1094" y="2094"/>
                </a:lnTo>
                <a:lnTo>
                  <a:pt x="1088" y="2106"/>
                </a:lnTo>
                <a:lnTo>
                  <a:pt x="1085" y="2116"/>
                </a:lnTo>
                <a:lnTo>
                  <a:pt x="1084" y="2125"/>
                </a:lnTo>
                <a:lnTo>
                  <a:pt x="1084" y="2128"/>
                </a:lnTo>
                <a:lnTo>
                  <a:pt x="1086" y="2130"/>
                </a:lnTo>
                <a:lnTo>
                  <a:pt x="1088" y="2132"/>
                </a:lnTo>
                <a:lnTo>
                  <a:pt x="1092" y="2133"/>
                </a:lnTo>
                <a:lnTo>
                  <a:pt x="1101" y="2137"/>
                </a:lnTo>
                <a:lnTo>
                  <a:pt x="1110" y="2139"/>
                </a:lnTo>
                <a:lnTo>
                  <a:pt x="1131" y="2142"/>
                </a:lnTo>
                <a:lnTo>
                  <a:pt x="1143" y="2144"/>
                </a:lnTo>
                <a:lnTo>
                  <a:pt x="1151" y="2145"/>
                </a:lnTo>
                <a:lnTo>
                  <a:pt x="1158" y="2147"/>
                </a:lnTo>
                <a:lnTo>
                  <a:pt x="1163" y="2150"/>
                </a:lnTo>
                <a:lnTo>
                  <a:pt x="1169" y="2153"/>
                </a:lnTo>
                <a:lnTo>
                  <a:pt x="1180" y="2161"/>
                </a:lnTo>
                <a:lnTo>
                  <a:pt x="1189" y="2170"/>
                </a:lnTo>
                <a:lnTo>
                  <a:pt x="1200" y="2178"/>
                </a:lnTo>
                <a:lnTo>
                  <a:pt x="1210" y="2186"/>
                </a:lnTo>
                <a:lnTo>
                  <a:pt x="1216" y="2190"/>
                </a:lnTo>
                <a:lnTo>
                  <a:pt x="1222" y="2193"/>
                </a:lnTo>
                <a:lnTo>
                  <a:pt x="1229" y="2197"/>
                </a:lnTo>
                <a:lnTo>
                  <a:pt x="1237" y="2199"/>
                </a:lnTo>
                <a:lnTo>
                  <a:pt x="1248" y="2203"/>
                </a:lnTo>
                <a:lnTo>
                  <a:pt x="1258" y="2208"/>
                </a:lnTo>
                <a:lnTo>
                  <a:pt x="1267" y="2214"/>
                </a:lnTo>
                <a:lnTo>
                  <a:pt x="1277" y="2220"/>
                </a:lnTo>
                <a:lnTo>
                  <a:pt x="1296" y="2234"/>
                </a:lnTo>
                <a:lnTo>
                  <a:pt x="1312" y="2248"/>
                </a:lnTo>
                <a:lnTo>
                  <a:pt x="1327" y="2262"/>
                </a:lnTo>
                <a:lnTo>
                  <a:pt x="1340" y="2275"/>
                </a:lnTo>
                <a:lnTo>
                  <a:pt x="1352" y="2285"/>
                </a:lnTo>
                <a:lnTo>
                  <a:pt x="1363" y="2292"/>
                </a:lnTo>
                <a:lnTo>
                  <a:pt x="1370" y="2276"/>
                </a:lnTo>
                <a:lnTo>
                  <a:pt x="1377" y="2261"/>
                </a:lnTo>
                <a:lnTo>
                  <a:pt x="1385" y="2248"/>
                </a:lnTo>
                <a:lnTo>
                  <a:pt x="1394" y="2235"/>
                </a:lnTo>
                <a:lnTo>
                  <a:pt x="1401" y="2223"/>
                </a:lnTo>
                <a:lnTo>
                  <a:pt x="1410" y="2210"/>
                </a:lnTo>
                <a:lnTo>
                  <a:pt x="1419" y="2198"/>
                </a:lnTo>
                <a:lnTo>
                  <a:pt x="1429" y="2187"/>
                </a:lnTo>
                <a:lnTo>
                  <a:pt x="1439" y="2160"/>
                </a:lnTo>
                <a:lnTo>
                  <a:pt x="1449" y="2138"/>
                </a:lnTo>
                <a:lnTo>
                  <a:pt x="1459" y="2116"/>
                </a:lnTo>
                <a:lnTo>
                  <a:pt x="1468" y="2088"/>
                </a:lnTo>
                <a:lnTo>
                  <a:pt x="1472" y="2082"/>
                </a:lnTo>
                <a:lnTo>
                  <a:pt x="1476" y="2076"/>
                </a:lnTo>
                <a:lnTo>
                  <a:pt x="1480" y="2070"/>
                </a:lnTo>
                <a:lnTo>
                  <a:pt x="1485" y="2065"/>
                </a:lnTo>
                <a:lnTo>
                  <a:pt x="1496" y="2055"/>
                </a:lnTo>
                <a:lnTo>
                  <a:pt x="1507" y="2046"/>
                </a:lnTo>
                <a:lnTo>
                  <a:pt x="1518" y="2036"/>
                </a:lnTo>
                <a:lnTo>
                  <a:pt x="1527" y="2026"/>
                </a:lnTo>
                <a:lnTo>
                  <a:pt x="1530" y="2021"/>
                </a:lnTo>
                <a:lnTo>
                  <a:pt x="1533" y="2015"/>
                </a:lnTo>
                <a:lnTo>
                  <a:pt x="1534" y="2009"/>
                </a:lnTo>
                <a:lnTo>
                  <a:pt x="1535" y="2002"/>
                </a:lnTo>
                <a:lnTo>
                  <a:pt x="1535" y="1993"/>
                </a:lnTo>
                <a:lnTo>
                  <a:pt x="1534" y="1984"/>
                </a:lnTo>
                <a:lnTo>
                  <a:pt x="1532" y="1975"/>
                </a:lnTo>
                <a:lnTo>
                  <a:pt x="1530" y="1966"/>
                </a:lnTo>
                <a:lnTo>
                  <a:pt x="1524" y="1950"/>
                </a:lnTo>
                <a:lnTo>
                  <a:pt x="1519" y="1934"/>
                </a:lnTo>
                <a:lnTo>
                  <a:pt x="1512" y="1918"/>
                </a:lnTo>
                <a:lnTo>
                  <a:pt x="1507" y="1904"/>
                </a:lnTo>
                <a:lnTo>
                  <a:pt x="1504" y="1891"/>
                </a:lnTo>
                <a:lnTo>
                  <a:pt x="1502" y="1879"/>
                </a:lnTo>
                <a:lnTo>
                  <a:pt x="1502" y="1873"/>
                </a:lnTo>
                <a:lnTo>
                  <a:pt x="1504" y="1867"/>
                </a:lnTo>
                <a:lnTo>
                  <a:pt x="1506" y="1861"/>
                </a:lnTo>
                <a:lnTo>
                  <a:pt x="1508" y="1855"/>
                </a:lnTo>
                <a:lnTo>
                  <a:pt x="1514" y="1843"/>
                </a:lnTo>
                <a:lnTo>
                  <a:pt x="1523" y="1830"/>
                </a:lnTo>
                <a:lnTo>
                  <a:pt x="1534" y="1817"/>
                </a:lnTo>
                <a:lnTo>
                  <a:pt x="1547" y="1805"/>
                </a:lnTo>
                <a:lnTo>
                  <a:pt x="1561" y="1793"/>
                </a:lnTo>
                <a:lnTo>
                  <a:pt x="1576" y="1782"/>
                </a:lnTo>
                <a:lnTo>
                  <a:pt x="1591" y="1772"/>
                </a:lnTo>
                <a:lnTo>
                  <a:pt x="1608" y="1761"/>
                </a:lnTo>
                <a:lnTo>
                  <a:pt x="1623" y="1753"/>
                </a:lnTo>
                <a:lnTo>
                  <a:pt x="1640" y="1745"/>
                </a:lnTo>
                <a:lnTo>
                  <a:pt x="1655" y="1739"/>
                </a:lnTo>
                <a:lnTo>
                  <a:pt x="1669" y="1735"/>
                </a:lnTo>
                <a:lnTo>
                  <a:pt x="1682" y="1732"/>
                </a:lnTo>
                <a:lnTo>
                  <a:pt x="1695" y="1731"/>
                </a:lnTo>
                <a:lnTo>
                  <a:pt x="1699" y="1731"/>
                </a:lnTo>
                <a:lnTo>
                  <a:pt x="1702" y="1729"/>
                </a:lnTo>
                <a:lnTo>
                  <a:pt x="1706" y="1727"/>
                </a:lnTo>
                <a:lnTo>
                  <a:pt x="1709" y="1725"/>
                </a:lnTo>
                <a:lnTo>
                  <a:pt x="1717" y="1718"/>
                </a:lnTo>
                <a:lnTo>
                  <a:pt x="1724" y="1709"/>
                </a:lnTo>
                <a:lnTo>
                  <a:pt x="1733" y="1701"/>
                </a:lnTo>
                <a:lnTo>
                  <a:pt x="1743" y="1694"/>
                </a:lnTo>
                <a:lnTo>
                  <a:pt x="1748" y="1692"/>
                </a:lnTo>
                <a:lnTo>
                  <a:pt x="1754" y="1690"/>
                </a:lnTo>
                <a:lnTo>
                  <a:pt x="1760" y="1688"/>
                </a:lnTo>
                <a:lnTo>
                  <a:pt x="1768" y="1688"/>
                </a:lnTo>
                <a:lnTo>
                  <a:pt x="1779" y="1684"/>
                </a:lnTo>
                <a:lnTo>
                  <a:pt x="1789" y="1682"/>
                </a:lnTo>
                <a:lnTo>
                  <a:pt x="1798" y="1681"/>
                </a:lnTo>
                <a:lnTo>
                  <a:pt x="1807" y="1680"/>
                </a:lnTo>
                <a:lnTo>
                  <a:pt x="1820" y="1681"/>
                </a:lnTo>
                <a:lnTo>
                  <a:pt x="1834" y="1682"/>
                </a:lnTo>
                <a:lnTo>
                  <a:pt x="1854" y="1681"/>
                </a:lnTo>
                <a:lnTo>
                  <a:pt x="1868" y="1679"/>
                </a:lnTo>
                <a:lnTo>
                  <a:pt x="1874" y="1678"/>
                </a:lnTo>
                <a:lnTo>
                  <a:pt x="1878" y="1676"/>
                </a:lnTo>
                <a:lnTo>
                  <a:pt x="1882" y="1673"/>
                </a:lnTo>
                <a:lnTo>
                  <a:pt x="1885" y="1670"/>
                </a:lnTo>
                <a:lnTo>
                  <a:pt x="1890" y="1663"/>
                </a:lnTo>
                <a:lnTo>
                  <a:pt x="1893" y="1653"/>
                </a:lnTo>
                <a:lnTo>
                  <a:pt x="1897" y="1641"/>
                </a:lnTo>
                <a:lnTo>
                  <a:pt x="1901" y="1626"/>
                </a:lnTo>
                <a:lnTo>
                  <a:pt x="1927" y="1571"/>
                </a:lnTo>
                <a:lnTo>
                  <a:pt x="1939" y="1553"/>
                </a:lnTo>
                <a:lnTo>
                  <a:pt x="1949" y="1535"/>
                </a:lnTo>
                <a:lnTo>
                  <a:pt x="1959" y="1518"/>
                </a:lnTo>
                <a:lnTo>
                  <a:pt x="1967" y="1500"/>
                </a:lnTo>
                <a:lnTo>
                  <a:pt x="1972" y="1480"/>
                </a:lnTo>
                <a:lnTo>
                  <a:pt x="1977" y="1460"/>
                </a:lnTo>
                <a:lnTo>
                  <a:pt x="1980" y="1437"/>
                </a:lnTo>
                <a:lnTo>
                  <a:pt x="1980" y="1411"/>
                </a:lnTo>
                <a:lnTo>
                  <a:pt x="1981" y="1405"/>
                </a:lnTo>
                <a:lnTo>
                  <a:pt x="1982" y="1400"/>
                </a:lnTo>
                <a:lnTo>
                  <a:pt x="1983" y="1395"/>
                </a:lnTo>
                <a:lnTo>
                  <a:pt x="1986" y="1391"/>
                </a:lnTo>
                <a:lnTo>
                  <a:pt x="1991" y="1382"/>
                </a:lnTo>
                <a:lnTo>
                  <a:pt x="1997" y="1372"/>
                </a:lnTo>
                <a:lnTo>
                  <a:pt x="2003" y="1364"/>
                </a:lnTo>
                <a:lnTo>
                  <a:pt x="2009" y="1354"/>
                </a:lnTo>
                <a:lnTo>
                  <a:pt x="2011" y="1349"/>
                </a:lnTo>
                <a:lnTo>
                  <a:pt x="2012" y="1343"/>
                </a:lnTo>
                <a:lnTo>
                  <a:pt x="2013" y="1337"/>
                </a:lnTo>
                <a:lnTo>
                  <a:pt x="2014" y="1331"/>
                </a:lnTo>
                <a:lnTo>
                  <a:pt x="2014" y="1307"/>
                </a:lnTo>
                <a:lnTo>
                  <a:pt x="2014" y="1288"/>
                </a:lnTo>
                <a:lnTo>
                  <a:pt x="2014" y="1271"/>
                </a:lnTo>
                <a:lnTo>
                  <a:pt x="2014" y="1250"/>
                </a:lnTo>
                <a:lnTo>
                  <a:pt x="2011" y="1223"/>
                </a:lnTo>
                <a:lnTo>
                  <a:pt x="2004" y="1185"/>
                </a:lnTo>
                <a:lnTo>
                  <a:pt x="2000" y="1165"/>
                </a:lnTo>
                <a:lnTo>
                  <a:pt x="1997" y="1145"/>
                </a:lnTo>
                <a:lnTo>
                  <a:pt x="1994" y="1129"/>
                </a:lnTo>
                <a:lnTo>
                  <a:pt x="1993" y="1115"/>
                </a:lnTo>
                <a:lnTo>
                  <a:pt x="1994" y="1108"/>
                </a:lnTo>
                <a:lnTo>
                  <a:pt x="1997" y="1102"/>
                </a:lnTo>
                <a:lnTo>
                  <a:pt x="1999" y="1096"/>
                </a:lnTo>
                <a:lnTo>
                  <a:pt x="2002" y="1090"/>
                </a:lnTo>
                <a:lnTo>
                  <a:pt x="2006" y="1085"/>
                </a:lnTo>
                <a:lnTo>
                  <a:pt x="2012" y="1081"/>
                </a:lnTo>
                <a:lnTo>
                  <a:pt x="2017" y="1077"/>
                </a:lnTo>
                <a:lnTo>
                  <a:pt x="2023" y="1073"/>
                </a:lnTo>
                <a:lnTo>
                  <a:pt x="2035" y="1067"/>
                </a:lnTo>
                <a:lnTo>
                  <a:pt x="2047" y="1063"/>
                </a:lnTo>
                <a:lnTo>
                  <a:pt x="2058" y="1060"/>
                </a:lnTo>
                <a:lnTo>
                  <a:pt x="2067" y="1060"/>
                </a:lnTo>
                <a:lnTo>
                  <a:pt x="2067" y="1046"/>
                </a:lnTo>
                <a:lnTo>
                  <a:pt x="2069" y="1032"/>
                </a:lnTo>
                <a:lnTo>
                  <a:pt x="2071" y="1020"/>
                </a:lnTo>
                <a:lnTo>
                  <a:pt x="2073" y="1009"/>
                </a:lnTo>
                <a:lnTo>
                  <a:pt x="2078" y="999"/>
                </a:lnTo>
                <a:lnTo>
                  <a:pt x="2081" y="990"/>
                </a:lnTo>
                <a:lnTo>
                  <a:pt x="2087" y="980"/>
                </a:lnTo>
                <a:lnTo>
                  <a:pt x="2092" y="972"/>
                </a:lnTo>
                <a:lnTo>
                  <a:pt x="2104" y="956"/>
                </a:lnTo>
                <a:lnTo>
                  <a:pt x="2117" y="943"/>
                </a:lnTo>
                <a:lnTo>
                  <a:pt x="2132" y="929"/>
                </a:lnTo>
                <a:lnTo>
                  <a:pt x="2147" y="917"/>
                </a:lnTo>
                <a:lnTo>
                  <a:pt x="2161" y="904"/>
                </a:lnTo>
                <a:lnTo>
                  <a:pt x="2175" y="891"/>
                </a:lnTo>
                <a:lnTo>
                  <a:pt x="2183" y="885"/>
                </a:lnTo>
                <a:lnTo>
                  <a:pt x="2190" y="877"/>
                </a:lnTo>
                <a:lnTo>
                  <a:pt x="2195" y="869"/>
                </a:lnTo>
                <a:lnTo>
                  <a:pt x="2202" y="861"/>
                </a:lnTo>
                <a:lnTo>
                  <a:pt x="2206" y="852"/>
                </a:lnTo>
                <a:lnTo>
                  <a:pt x="2212" y="843"/>
                </a:lnTo>
                <a:lnTo>
                  <a:pt x="2216" y="833"/>
                </a:lnTo>
                <a:lnTo>
                  <a:pt x="2219" y="822"/>
                </a:lnTo>
                <a:lnTo>
                  <a:pt x="2223" y="810"/>
                </a:lnTo>
                <a:lnTo>
                  <a:pt x="2225" y="798"/>
                </a:lnTo>
                <a:lnTo>
                  <a:pt x="2226" y="784"/>
                </a:lnTo>
                <a:lnTo>
                  <a:pt x="2226" y="770"/>
                </a:lnTo>
                <a:lnTo>
                  <a:pt x="2225" y="752"/>
                </a:lnTo>
                <a:lnTo>
                  <a:pt x="2222" y="732"/>
                </a:lnTo>
                <a:lnTo>
                  <a:pt x="2217" y="711"/>
                </a:lnTo>
                <a:lnTo>
                  <a:pt x="2212" y="689"/>
                </a:lnTo>
                <a:lnTo>
                  <a:pt x="2205" y="668"/>
                </a:lnTo>
                <a:lnTo>
                  <a:pt x="2199" y="649"/>
                </a:lnTo>
                <a:lnTo>
                  <a:pt x="2192" y="633"/>
                </a:lnTo>
                <a:lnTo>
                  <a:pt x="2186" y="622"/>
                </a:lnTo>
                <a:lnTo>
                  <a:pt x="2182" y="614"/>
                </a:lnTo>
                <a:lnTo>
                  <a:pt x="2178" y="608"/>
                </a:lnTo>
                <a:lnTo>
                  <a:pt x="2173" y="604"/>
                </a:lnTo>
                <a:lnTo>
                  <a:pt x="2168" y="601"/>
                </a:lnTo>
                <a:lnTo>
                  <a:pt x="2163" y="600"/>
                </a:lnTo>
                <a:lnTo>
                  <a:pt x="2157" y="599"/>
                </a:lnTo>
                <a:lnTo>
                  <a:pt x="2151" y="600"/>
                </a:lnTo>
                <a:lnTo>
                  <a:pt x="2146" y="601"/>
                </a:lnTo>
                <a:lnTo>
                  <a:pt x="2134" y="603"/>
                </a:lnTo>
                <a:lnTo>
                  <a:pt x="2122" y="605"/>
                </a:lnTo>
                <a:lnTo>
                  <a:pt x="2116" y="605"/>
                </a:lnTo>
                <a:lnTo>
                  <a:pt x="2111" y="604"/>
                </a:lnTo>
                <a:lnTo>
                  <a:pt x="2105" y="602"/>
                </a:lnTo>
                <a:lnTo>
                  <a:pt x="2100" y="597"/>
                </a:lnTo>
                <a:lnTo>
                  <a:pt x="2089" y="590"/>
                </a:lnTo>
                <a:lnTo>
                  <a:pt x="2079" y="582"/>
                </a:lnTo>
                <a:lnTo>
                  <a:pt x="2069" y="573"/>
                </a:lnTo>
                <a:lnTo>
                  <a:pt x="2059" y="563"/>
                </a:lnTo>
                <a:lnTo>
                  <a:pt x="2039" y="540"/>
                </a:lnTo>
                <a:lnTo>
                  <a:pt x="2021" y="518"/>
                </a:lnTo>
                <a:lnTo>
                  <a:pt x="2010" y="507"/>
                </a:lnTo>
                <a:lnTo>
                  <a:pt x="2000" y="497"/>
                </a:lnTo>
                <a:lnTo>
                  <a:pt x="1989" y="488"/>
                </a:lnTo>
                <a:lnTo>
                  <a:pt x="1977" y="478"/>
                </a:lnTo>
                <a:lnTo>
                  <a:pt x="1965" y="471"/>
                </a:lnTo>
                <a:lnTo>
                  <a:pt x="1950" y="466"/>
                </a:lnTo>
                <a:lnTo>
                  <a:pt x="1944" y="464"/>
                </a:lnTo>
                <a:lnTo>
                  <a:pt x="1936" y="463"/>
                </a:lnTo>
                <a:lnTo>
                  <a:pt x="1928" y="462"/>
                </a:lnTo>
                <a:lnTo>
                  <a:pt x="1921" y="462"/>
                </a:lnTo>
                <a:lnTo>
                  <a:pt x="1898" y="462"/>
                </a:lnTo>
                <a:lnTo>
                  <a:pt x="1878" y="462"/>
                </a:lnTo>
                <a:lnTo>
                  <a:pt x="1860" y="462"/>
                </a:lnTo>
                <a:lnTo>
                  <a:pt x="1841" y="462"/>
                </a:lnTo>
                <a:lnTo>
                  <a:pt x="1826" y="461"/>
                </a:lnTo>
                <a:lnTo>
                  <a:pt x="1814" y="460"/>
                </a:lnTo>
                <a:lnTo>
                  <a:pt x="1802" y="458"/>
                </a:lnTo>
                <a:lnTo>
                  <a:pt x="1791" y="456"/>
                </a:lnTo>
                <a:lnTo>
                  <a:pt x="1780" y="453"/>
                </a:lnTo>
                <a:lnTo>
                  <a:pt x="1768" y="451"/>
                </a:lnTo>
                <a:lnTo>
                  <a:pt x="1755" y="450"/>
                </a:lnTo>
                <a:lnTo>
                  <a:pt x="1742" y="450"/>
                </a:lnTo>
                <a:lnTo>
                  <a:pt x="1725" y="450"/>
                </a:lnTo>
                <a:lnTo>
                  <a:pt x="1713" y="452"/>
                </a:lnTo>
                <a:lnTo>
                  <a:pt x="1703" y="454"/>
                </a:lnTo>
                <a:lnTo>
                  <a:pt x="1696" y="458"/>
                </a:lnTo>
                <a:lnTo>
                  <a:pt x="1689" y="462"/>
                </a:lnTo>
                <a:lnTo>
                  <a:pt x="1685" y="467"/>
                </a:lnTo>
                <a:lnTo>
                  <a:pt x="1679" y="473"/>
                </a:lnTo>
                <a:lnTo>
                  <a:pt x="1675" y="480"/>
                </a:lnTo>
                <a:lnTo>
                  <a:pt x="1672" y="471"/>
                </a:lnTo>
                <a:lnTo>
                  <a:pt x="1669" y="462"/>
                </a:lnTo>
                <a:lnTo>
                  <a:pt x="1669" y="454"/>
                </a:lnTo>
                <a:lnTo>
                  <a:pt x="1670" y="447"/>
                </a:lnTo>
                <a:lnTo>
                  <a:pt x="1673" y="436"/>
                </a:lnTo>
                <a:lnTo>
                  <a:pt x="1675" y="430"/>
                </a:lnTo>
                <a:lnTo>
                  <a:pt x="1675" y="426"/>
                </a:lnTo>
                <a:lnTo>
                  <a:pt x="1673" y="421"/>
                </a:lnTo>
                <a:lnTo>
                  <a:pt x="1670" y="417"/>
                </a:lnTo>
                <a:lnTo>
                  <a:pt x="1668" y="413"/>
                </a:lnTo>
                <a:lnTo>
                  <a:pt x="1664" y="406"/>
                </a:lnTo>
                <a:lnTo>
                  <a:pt x="1662" y="400"/>
                </a:lnTo>
                <a:lnTo>
                  <a:pt x="1655" y="400"/>
                </a:lnTo>
                <a:lnTo>
                  <a:pt x="1648" y="398"/>
                </a:lnTo>
                <a:lnTo>
                  <a:pt x="1643" y="396"/>
                </a:lnTo>
                <a:lnTo>
                  <a:pt x="1636" y="394"/>
                </a:lnTo>
                <a:lnTo>
                  <a:pt x="1624" y="387"/>
                </a:lnTo>
                <a:lnTo>
                  <a:pt x="1612" y="379"/>
                </a:lnTo>
                <a:lnTo>
                  <a:pt x="1596" y="363"/>
                </a:lnTo>
                <a:lnTo>
                  <a:pt x="1588" y="357"/>
                </a:lnTo>
                <a:lnTo>
                  <a:pt x="1581" y="359"/>
                </a:lnTo>
                <a:lnTo>
                  <a:pt x="1574" y="360"/>
                </a:lnTo>
                <a:lnTo>
                  <a:pt x="1567" y="361"/>
                </a:lnTo>
                <a:lnTo>
                  <a:pt x="1560" y="362"/>
                </a:lnTo>
                <a:lnTo>
                  <a:pt x="1546" y="361"/>
                </a:lnTo>
                <a:lnTo>
                  <a:pt x="1534" y="358"/>
                </a:lnTo>
                <a:lnTo>
                  <a:pt x="1523" y="354"/>
                </a:lnTo>
                <a:lnTo>
                  <a:pt x="1512" y="348"/>
                </a:lnTo>
                <a:lnTo>
                  <a:pt x="1504" y="341"/>
                </a:lnTo>
                <a:lnTo>
                  <a:pt x="1496" y="333"/>
                </a:lnTo>
                <a:lnTo>
                  <a:pt x="1468" y="333"/>
                </a:lnTo>
                <a:lnTo>
                  <a:pt x="1468" y="337"/>
                </a:lnTo>
                <a:lnTo>
                  <a:pt x="1466" y="342"/>
                </a:lnTo>
                <a:lnTo>
                  <a:pt x="1463" y="349"/>
                </a:lnTo>
                <a:lnTo>
                  <a:pt x="1459" y="357"/>
                </a:lnTo>
                <a:lnTo>
                  <a:pt x="1446" y="373"/>
                </a:lnTo>
                <a:lnTo>
                  <a:pt x="1433" y="390"/>
                </a:lnTo>
                <a:lnTo>
                  <a:pt x="1426" y="398"/>
                </a:lnTo>
                <a:lnTo>
                  <a:pt x="1419" y="404"/>
                </a:lnTo>
                <a:lnTo>
                  <a:pt x="1411" y="409"/>
                </a:lnTo>
                <a:lnTo>
                  <a:pt x="1405" y="413"/>
                </a:lnTo>
                <a:lnTo>
                  <a:pt x="1401" y="414"/>
                </a:lnTo>
                <a:lnTo>
                  <a:pt x="1398" y="415"/>
                </a:lnTo>
                <a:lnTo>
                  <a:pt x="1395" y="415"/>
                </a:lnTo>
                <a:lnTo>
                  <a:pt x="1392" y="414"/>
                </a:lnTo>
                <a:lnTo>
                  <a:pt x="1389" y="413"/>
                </a:lnTo>
                <a:lnTo>
                  <a:pt x="1387" y="412"/>
                </a:lnTo>
                <a:lnTo>
                  <a:pt x="1385" y="409"/>
                </a:lnTo>
                <a:lnTo>
                  <a:pt x="1383" y="406"/>
                </a:lnTo>
                <a:lnTo>
                  <a:pt x="1367" y="406"/>
                </a:lnTo>
                <a:lnTo>
                  <a:pt x="1352" y="406"/>
                </a:lnTo>
                <a:lnTo>
                  <a:pt x="1338" y="405"/>
                </a:lnTo>
                <a:lnTo>
                  <a:pt x="1325" y="402"/>
                </a:lnTo>
                <a:lnTo>
                  <a:pt x="1318" y="401"/>
                </a:lnTo>
                <a:lnTo>
                  <a:pt x="1312" y="399"/>
                </a:lnTo>
                <a:lnTo>
                  <a:pt x="1308" y="396"/>
                </a:lnTo>
                <a:lnTo>
                  <a:pt x="1304" y="393"/>
                </a:lnTo>
                <a:lnTo>
                  <a:pt x="1300" y="390"/>
                </a:lnTo>
                <a:lnTo>
                  <a:pt x="1298" y="386"/>
                </a:lnTo>
                <a:lnTo>
                  <a:pt x="1297" y="381"/>
                </a:lnTo>
                <a:lnTo>
                  <a:pt x="1296" y="375"/>
                </a:lnTo>
                <a:lnTo>
                  <a:pt x="1270" y="375"/>
                </a:lnTo>
                <a:lnTo>
                  <a:pt x="1259" y="380"/>
                </a:lnTo>
                <a:lnTo>
                  <a:pt x="1247" y="384"/>
                </a:lnTo>
                <a:lnTo>
                  <a:pt x="1240" y="384"/>
                </a:lnTo>
                <a:lnTo>
                  <a:pt x="1235" y="384"/>
                </a:lnTo>
                <a:lnTo>
                  <a:pt x="1228" y="384"/>
                </a:lnTo>
                <a:lnTo>
                  <a:pt x="1224" y="382"/>
                </a:lnTo>
                <a:lnTo>
                  <a:pt x="1283" y="333"/>
                </a:lnTo>
                <a:lnTo>
                  <a:pt x="1286" y="321"/>
                </a:lnTo>
                <a:lnTo>
                  <a:pt x="1289" y="309"/>
                </a:lnTo>
                <a:lnTo>
                  <a:pt x="1294" y="299"/>
                </a:lnTo>
                <a:lnTo>
                  <a:pt x="1299" y="290"/>
                </a:lnTo>
                <a:lnTo>
                  <a:pt x="1305" y="282"/>
                </a:lnTo>
                <a:lnTo>
                  <a:pt x="1310" y="274"/>
                </a:lnTo>
                <a:lnTo>
                  <a:pt x="1317" y="268"/>
                </a:lnTo>
                <a:lnTo>
                  <a:pt x="1323" y="260"/>
                </a:lnTo>
                <a:lnTo>
                  <a:pt x="1349" y="240"/>
                </a:lnTo>
                <a:lnTo>
                  <a:pt x="1370" y="222"/>
                </a:lnTo>
                <a:lnTo>
                  <a:pt x="1362" y="217"/>
                </a:lnTo>
                <a:lnTo>
                  <a:pt x="1356" y="213"/>
                </a:lnTo>
                <a:lnTo>
                  <a:pt x="1352" y="210"/>
                </a:lnTo>
                <a:lnTo>
                  <a:pt x="1349" y="205"/>
                </a:lnTo>
                <a:lnTo>
                  <a:pt x="1345" y="201"/>
                </a:lnTo>
                <a:lnTo>
                  <a:pt x="1344" y="196"/>
                </a:lnTo>
                <a:lnTo>
                  <a:pt x="1343" y="191"/>
                </a:lnTo>
                <a:lnTo>
                  <a:pt x="1343" y="184"/>
                </a:lnTo>
                <a:lnTo>
                  <a:pt x="1338" y="184"/>
                </a:lnTo>
                <a:lnTo>
                  <a:pt x="1333" y="183"/>
                </a:lnTo>
                <a:lnTo>
                  <a:pt x="1330" y="182"/>
                </a:lnTo>
                <a:lnTo>
                  <a:pt x="1326" y="179"/>
                </a:lnTo>
                <a:lnTo>
                  <a:pt x="1320" y="174"/>
                </a:lnTo>
                <a:lnTo>
                  <a:pt x="1315" y="166"/>
                </a:lnTo>
                <a:lnTo>
                  <a:pt x="1310" y="157"/>
                </a:lnTo>
                <a:lnTo>
                  <a:pt x="1307" y="146"/>
                </a:lnTo>
                <a:lnTo>
                  <a:pt x="1305" y="135"/>
                </a:lnTo>
                <a:lnTo>
                  <a:pt x="1301" y="124"/>
                </a:lnTo>
                <a:lnTo>
                  <a:pt x="1298" y="100"/>
                </a:lnTo>
                <a:lnTo>
                  <a:pt x="1293" y="78"/>
                </a:lnTo>
                <a:lnTo>
                  <a:pt x="1291" y="68"/>
                </a:lnTo>
                <a:lnTo>
                  <a:pt x="1286" y="60"/>
                </a:lnTo>
                <a:lnTo>
                  <a:pt x="1282" y="54"/>
                </a:lnTo>
                <a:lnTo>
                  <a:pt x="1276" y="49"/>
                </a:lnTo>
                <a:lnTo>
                  <a:pt x="1264" y="71"/>
                </a:lnTo>
                <a:lnTo>
                  <a:pt x="1240" y="109"/>
                </a:lnTo>
                <a:lnTo>
                  <a:pt x="1227" y="128"/>
                </a:lnTo>
                <a:lnTo>
                  <a:pt x="1214" y="144"/>
                </a:lnTo>
                <a:lnTo>
                  <a:pt x="1207" y="150"/>
                </a:lnTo>
                <a:lnTo>
                  <a:pt x="1200" y="156"/>
                </a:lnTo>
                <a:lnTo>
                  <a:pt x="1195" y="159"/>
                </a:lnTo>
                <a:lnTo>
                  <a:pt x="1189" y="160"/>
                </a:lnTo>
                <a:lnTo>
                  <a:pt x="1124" y="135"/>
                </a:lnTo>
                <a:lnTo>
                  <a:pt x="1113" y="139"/>
                </a:lnTo>
                <a:lnTo>
                  <a:pt x="1102" y="142"/>
                </a:lnTo>
                <a:lnTo>
                  <a:pt x="1088" y="144"/>
                </a:lnTo>
                <a:lnTo>
                  <a:pt x="1075" y="146"/>
                </a:lnTo>
                <a:lnTo>
                  <a:pt x="1047" y="147"/>
                </a:lnTo>
                <a:lnTo>
                  <a:pt x="1017" y="147"/>
                </a:lnTo>
                <a:lnTo>
                  <a:pt x="1016" y="152"/>
                </a:lnTo>
                <a:lnTo>
                  <a:pt x="1015" y="157"/>
                </a:lnTo>
                <a:lnTo>
                  <a:pt x="1013" y="161"/>
                </a:lnTo>
                <a:lnTo>
                  <a:pt x="1009" y="165"/>
                </a:lnTo>
                <a:lnTo>
                  <a:pt x="1006" y="168"/>
                </a:lnTo>
                <a:lnTo>
                  <a:pt x="1003" y="170"/>
                </a:lnTo>
                <a:lnTo>
                  <a:pt x="1000" y="172"/>
                </a:lnTo>
                <a:lnTo>
                  <a:pt x="997" y="172"/>
                </a:lnTo>
                <a:lnTo>
                  <a:pt x="992" y="173"/>
                </a:lnTo>
                <a:lnTo>
                  <a:pt x="987" y="175"/>
                </a:lnTo>
                <a:lnTo>
                  <a:pt x="985" y="175"/>
                </a:lnTo>
                <a:lnTo>
                  <a:pt x="982" y="175"/>
                </a:lnTo>
                <a:lnTo>
                  <a:pt x="980" y="174"/>
                </a:lnTo>
                <a:lnTo>
                  <a:pt x="978" y="172"/>
                </a:lnTo>
                <a:lnTo>
                  <a:pt x="976" y="176"/>
                </a:lnTo>
                <a:lnTo>
                  <a:pt x="972" y="179"/>
                </a:lnTo>
                <a:lnTo>
                  <a:pt x="967" y="183"/>
                </a:lnTo>
                <a:lnTo>
                  <a:pt x="960" y="187"/>
                </a:lnTo>
                <a:lnTo>
                  <a:pt x="941" y="194"/>
                </a:lnTo>
                <a:lnTo>
                  <a:pt x="920" y="200"/>
                </a:lnTo>
                <a:lnTo>
                  <a:pt x="879" y="212"/>
                </a:lnTo>
                <a:lnTo>
                  <a:pt x="858" y="216"/>
                </a:lnTo>
                <a:lnTo>
                  <a:pt x="851" y="215"/>
                </a:lnTo>
                <a:lnTo>
                  <a:pt x="846" y="213"/>
                </a:lnTo>
                <a:lnTo>
                  <a:pt x="839" y="208"/>
                </a:lnTo>
                <a:lnTo>
                  <a:pt x="834" y="203"/>
                </a:lnTo>
                <a:lnTo>
                  <a:pt x="827" y="197"/>
                </a:lnTo>
                <a:lnTo>
                  <a:pt x="822" y="191"/>
                </a:lnTo>
                <a:lnTo>
                  <a:pt x="817" y="184"/>
                </a:lnTo>
                <a:lnTo>
                  <a:pt x="812" y="176"/>
                </a:lnTo>
                <a:lnTo>
                  <a:pt x="803" y="161"/>
                </a:lnTo>
                <a:lnTo>
                  <a:pt x="796" y="145"/>
                </a:lnTo>
                <a:lnTo>
                  <a:pt x="793" y="132"/>
                </a:lnTo>
                <a:lnTo>
                  <a:pt x="791" y="123"/>
                </a:lnTo>
                <a:lnTo>
                  <a:pt x="792" y="116"/>
                </a:lnTo>
                <a:lnTo>
                  <a:pt x="794" y="109"/>
                </a:lnTo>
                <a:lnTo>
                  <a:pt x="798" y="103"/>
                </a:lnTo>
                <a:lnTo>
                  <a:pt x="801" y="95"/>
                </a:lnTo>
                <a:lnTo>
                  <a:pt x="805" y="88"/>
                </a:lnTo>
                <a:lnTo>
                  <a:pt x="808" y="81"/>
                </a:lnTo>
                <a:lnTo>
                  <a:pt x="811" y="74"/>
                </a:lnTo>
                <a:lnTo>
                  <a:pt x="811" y="67"/>
                </a:lnTo>
                <a:lnTo>
                  <a:pt x="811" y="53"/>
                </a:lnTo>
                <a:lnTo>
                  <a:pt x="808" y="39"/>
                </a:lnTo>
                <a:lnTo>
                  <a:pt x="806" y="33"/>
                </a:lnTo>
                <a:lnTo>
                  <a:pt x="804" y="28"/>
                </a:lnTo>
                <a:lnTo>
                  <a:pt x="801" y="24"/>
                </a:lnTo>
                <a:lnTo>
                  <a:pt x="798" y="20"/>
                </a:lnTo>
                <a:lnTo>
                  <a:pt x="794" y="16"/>
                </a:lnTo>
                <a:lnTo>
                  <a:pt x="789" y="12"/>
                </a:lnTo>
                <a:lnTo>
                  <a:pt x="783" y="9"/>
                </a:lnTo>
                <a:lnTo>
                  <a:pt x="778" y="7"/>
                </a:lnTo>
                <a:lnTo>
                  <a:pt x="762" y="3"/>
                </a:lnTo>
                <a:lnTo>
                  <a:pt x="745" y="0"/>
                </a:lnTo>
                <a:lnTo>
                  <a:pt x="739" y="10"/>
                </a:lnTo>
                <a:lnTo>
                  <a:pt x="733" y="21"/>
                </a:lnTo>
                <a:lnTo>
                  <a:pt x="729" y="23"/>
                </a:lnTo>
                <a:lnTo>
                  <a:pt x="727" y="25"/>
                </a:lnTo>
                <a:lnTo>
                  <a:pt x="725" y="26"/>
                </a:lnTo>
                <a:lnTo>
                  <a:pt x="722" y="27"/>
                </a:lnTo>
                <a:lnTo>
                  <a:pt x="717" y="27"/>
                </a:lnTo>
                <a:lnTo>
                  <a:pt x="714" y="27"/>
                </a:lnTo>
                <a:lnTo>
                  <a:pt x="710" y="26"/>
                </a:lnTo>
                <a:lnTo>
                  <a:pt x="705" y="24"/>
                </a:lnTo>
                <a:lnTo>
                  <a:pt x="703" y="28"/>
                </a:lnTo>
                <a:lnTo>
                  <a:pt x="700" y="31"/>
                </a:lnTo>
                <a:lnTo>
                  <a:pt x="695" y="35"/>
                </a:lnTo>
                <a:lnTo>
                  <a:pt x="690" y="39"/>
                </a:lnTo>
                <a:lnTo>
                  <a:pt x="677" y="47"/>
                </a:lnTo>
                <a:lnTo>
                  <a:pt x="662" y="55"/>
                </a:lnTo>
                <a:lnTo>
                  <a:pt x="648" y="63"/>
                </a:lnTo>
                <a:lnTo>
                  <a:pt x="637" y="71"/>
                </a:lnTo>
                <a:lnTo>
                  <a:pt x="632" y="75"/>
                </a:lnTo>
                <a:lnTo>
                  <a:pt x="628" y="79"/>
                </a:lnTo>
                <a:lnTo>
                  <a:pt x="626" y="82"/>
                </a:lnTo>
                <a:lnTo>
                  <a:pt x="625" y="86"/>
                </a:lnTo>
                <a:lnTo>
                  <a:pt x="612" y="79"/>
                </a:lnTo>
                <a:lnTo>
                  <a:pt x="589" y="70"/>
                </a:lnTo>
                <a:lnTo>
                  <a:pt x="566" y="62"/>
                </a:lnTo>
                <a:lnTo>
                  <a:pt x="552" y="55"/>
                </a:lnTo>
                <a:lnTo>
                  <a:pt x="525" y="55"/>
                </a:lnTo>
                <a:lnTo>
                  <a:pt x="525" y="99"/>
                </a:lnTo>
                <a:lnTo>
                  <a:pt x="535" y="114"/>
                </a:lnTo>
                <a:lnTo>
                  <a:pt x="552" y="137"/>
                </a:lnTo>
                <a:lnTo>
                  <a:pt x="566" y="160"/>
                </a:lnTo>
                <a:lnTo>
                  <a:pt x="572" y="172"/>
                </a:lnTo>
                <a:lnTo>
                  <a:pt x="571" y="178"/>
                </a:lnTo>
                <a:lnTo>
                  <a:pt x="569" y="185"/>
                </a:lnTo>
                <a:lnTo>
                  <a:pt x="566" y="191"/>
                </a:lnTo>
                <a:lnTo>
                  <a:pt x="560" y="198"/>
                </a:lnTo>
                <a:lnTo>
                  <a:pt x="555" y="205"/>
                </a:lnTo>
                <a:lnTo>
                  <a:pt x="548" y="213"/>
                </a:lnTo>
                <a:lnTo>
                  <a:pt x="541" y="220"/>
                </a:lnTo>
                <a:lnTo>
                  <a:pt x="532" y="227"/>
                </a:lnTo>
                <a:lnTo>
                  <a:pt x="523" y="233"/>
                </a:lnTo>
                <a:lnTo>
                  <a:pt x="513" y="239"/>
                </a:lnTo>
                <a:lnTo>
                  <a:pt x="503" y="244"/>
                </a:lnTo>
                <a:lnTo>
                  <a:pt x="493" y="249"/>
                </a:lnTo>
                <a:lnTo>
                  <a:pt x="483" y="253"/>
                </a:lnTo>
                <a:lnTo>
                  <a:pt x="472" y="256"/>
                </a:lnTo>
                <a:lnTo>
                  <a:pt x="463" y="257"/>
                </a:lnTo>
                <a:lnTo>
                  <a:pt x="453" y="258"/>
                </a:lnTo>
                <a:lnTo>
                  <a:pt x="446" y="258"/>
                </a:lnTo>
                <a:lnTo>
                  <a:pt x="440" y="256"/>
                </a:lnTo>
                <a:lnTo>
                  <a:pt x="433" y="254"/>
                </a:lnTo>
                <a:lnTo>
                  <a:pt x="426" y="252"/>
                </a:lnTo>
                <a:lnTo>
                  <a:pt x="413" y="245"/>
                </a:lnTo>
                <a:lnTo>
                  <a:pt x="401" y="235"/>
                </a:lnTo>
                <a:lnTo>
                  <a:pt x="389" y="224"/>
                </a:lnTo>
                <a:lnTo>
                  <a:pt x="378" y="212"/>
                </a:lnTo>
                <a:lnTo>
                  <a:pt x="368" y="198"/>
                </a:lnTo>
                <a:lnTo>
                  <a:pt x="359" y="184"/>
                </a:lnTo>
                <a:lnTo>
                  <a:pt x="330" y="190"/>
                </a:lnTo>
                <a:lnTo>
                  <a:pt x="286" y="197"/>
                </a:lnTo>
                <a:lnTo>
                  <a:pt x="263" y="201"/>
                </a:lnTo>
                <a:lnTo>
                  <a:pt x="244" y="206"/>
                </a:lnTo>
                <a:lnTo>
                  <a:pt x="238" y="208"/>
                </a:lnTo>
                <a:lnTo>
                  <a:pt x="231" y="211"/>
                </a:lnTo>
                <a:lnTo>
                  <a:pt x="228" y="213"/>
                </a:lnTo>
                <a:lnTo>
                  <a:pt x="227" y="216"/>
                </a:lnTo>
                <a:lnTo>
                  <a:pt x="227" y="220"/>
                </a:lnTo>
                <a:lnTo>
                  <a:pt x="229" y="224"/>
                </a:lnTo>
                <a:lnTo>
                  <a:pt x="231" y="227"/>
                </a:lnTo>
                <a:lnTo>
                  <a:pt x="235" y="230"/>
                </a:lnTo>
                <a:lnTo>
                  <a:pt x="243" y="235"/>
                </a:lnTo>
                <a:lnTo>
                  <a:pt x="253" y="240"/>
                </a:lnTo>
                <a:lnTo>
                  <a:pt x="253" y="258"/>
                </a:lnTo>
                <a:lnTo>
                  <a:pt x="241" y="262"/>
                </a:lnTo>
                <a:lnTo>
                  <a:pt x="221" y="268"/>
                </a:lnTo>
                <a:lnTo>
                  <a:pt x="210" y="272"/>
                </a:lnTo>
                <a:lnTo>
                  <a:pt x="201" y="278"/>
                </a:lnTo>
                <a:lnTo>
                  <a:pt x="198" y="281"/>
                </a:lnTo>
                <a:lnTo>
                  <a:pt x="196" y="285"/>
                </a:lnTo>
                <a:lnTo>
                  <a:pt x="194" y="290"/>
                </a:lnTo>
                <a:lnTo>
                  <a:pt x="194" y="295"/>
                </a:lnTo>
                <a:lnTo>
                  <a:pt x="194" y="302"/>
                </a:lnTo>
                <a:lnTo>
                  <a:pt x="196" y="307"/>
                </a:lnTo>
                <a:lnTo>
                  <a:pt x="198" y="311"/>
                </a:lnTo>
                <a:lnTo>
                  <a:pt x="201" y="314"/>
                </a:lnTo>
                <a:lnTo>
                  <a:pt x="210" y="321"/>
                </a:lnTo>
                <a:lnTo>
                  <a:pt x="220" y="327"/>
                </a:lnTo>
                <a:lnTo>
                  <a:pt x="224" y="330"/>
                </a:lnTo>
                <a:lnTo>
                  <a:pt x="230" y="333"/>
                </a:lnTo>
                <a:lnTo>
                  <a:pt x="234" y="337"/>
                </a:lnTo>
                <a:lnTo>
                  <a:pt x="239" y="342"/>
                </a:lnTo>
                <a:lnTo>
                  <a:pt x="242" y="348"/>
                </a:lnTo>
                <a:lnTo>
                  <a:pt x="244" y="356"/>
                </a:lnTo>
                <a:lnTo>
                  <a:pt x="246" y="365"/>
                </a:lnTo>
                <a:lnTo>
                  <a:pt x="246" y="375"/>
                </a:lnTo>
                <a:lnTo>
                  <a:pt x="246" y="388"/>
                </a:lnTo>
                <a:lnTo>
                  <a:pt x="245" y="400"/>
                </a:lnTo>
                <a:lnTo>
                  <a:pt x="243" y="412"/>
                </a:lnTo>
                <a:lnTo>
                  <a:pt x="241" y="423"/>
                </a:lnTo>
                <a:lnTo>
                  <a:pt x="236" y="446"/>
                </a:lnTo>
                <a:lnTo>
                  <a:pt x="230" y="468"/>
                </a:lnTo>
                <a:lnTo>
                  <a:pt x="223" y="490"/>
                </a:lnTo>
                <a:lnTo>
                  <a:pt x="219" y="512"/>
                </a:lnTo>
                <a:lnTo>
                  <a:pt x="217" y="524"/>
                </a:lnTo>
                <a:lnTo>
                  <a:pt x="214" y="535"/>
                </a:lnTo>
                <a:lnTo>
                  <a:pt x="213" y="548"/>
                </a:lnTo>
                <a:lnTo>
                  <a:pt x="213" y="560"/>
                </a:lnTo>
                <a:lnTo>
                  <a:pt x="194" y="560"/>
                </a:lnTo>
                <a:lnTo>
                  <a:pt x="188" y="557"/>
                </a:lnTo>
                <a:lnTo>
                  <a:pt x="184" y="554"/>
                </a:lnTo>
                <a:lnTo>
                  <a:pt x="183" y="553"/>
                </a:lnTo>
                <a:lnTo>
                  <a:pt x="182" y="552"/>
                </a:lnTo>
                <a:lnTo>
                  <a:pt x="180" y="550"/>
                </a:lnTo>
                <a:lnTo>
                  <a:pt x="180" y="548"/>
                </a:lnTo>
                <a:lnTo>
                  <a:pt x="168" y="554"/>
                </a:lnTo>
                <a:lnTo>
                  <a:pt x="157" y="559"/>
                </a:lnTo>
                <a:lnTo>
                  <a:pt x="147" y="562"/>
                </a:lnTo>
                <a:lnTo>
                  <a:pt x="138" y="564"/>
                </a:lnTo>
                <a:lnTo>
                  <a:pt x="119" y="566"/>
                </a:lnTo>
                <a:lnTo>
                  <a:pt x="100" y="567"/>
                </a:lnTo>
                <a:lnTo>
                  <a:pt x="96" y="567"/>
                </a:lnTo>
                <a:lnTo>
                  <a:pt x="93" y="569"/>
                </a:lnTo>
                <a:lnTo>
                  <a:pt x="90" y="573"/>
                </a:lnTo>
                <a:lnTo>
                  <a:pt x="88" y="576"/>
                </a:lnTo>
                <a:lnTo>
                  <a:pt x="85" y="584"/>
                </a:lnTo>
                <a:lnTo>
                  <a:pt x="81" y="591"/>
                </a:lnTo>
                <a:lnTo>
                  <a:pt x="65" y="607"/>
                </a:lnTo>
                <a:lnTo>
                  <a:pt x="51" y="624"/>
                </a:lnTo>
                <a:lnTo>
                  <a:pt x="38" y="643"/>
                </a:lnTo>
                <a:lnTo>
                  <a:pt x="26" y="665"/>
                </a:lnTo>
                <a:lnTo>
                  <a:pt x="20" y="676"/>
                </a:lnTo>
                <a:lnTo>
                  <a:pt x="16" y="687"/>
                </a:lnTo>
                <a:lnTo>
                  <a:pt x="11" y="699"/>
                </a:lnTo>
                <a:lnTo>
                  <a:pt x="7" y="711"/>
                </a:lnTo>
                <a:lnTo>
                  <a:pt x="5" y="723"/>
                </a:lnTo>
                <a:lnTo>
                  <a:pt x="3" y="734"/>
                </a:lnTo>
                <a:lnTo>
                  <a:pt x="1" y="746"/>
                </a:lnTo>
                <a:lnTo>
                  <a:pt x="0" y="757"/>
                </a:lnTo>
                <a:lnTo>
                  <a:pt x="1" y="767"/>
                </a:lnTo>
                <a:lnTo>
                  <a:pt x="4" y="777"/>
                </a:lnTo>
                <a:lnTo>
                  <a:pt x="7" y="787"/>
                </a:lnTo>
                <a:lnTo>
                  <a:pt x="11" y="799"/>
                </a:lnTo>
                <a:lnTo>
                  <a:pt x="17" y="811"/>
                </a:lnTo>
                <a:lnTo>
                  <a:pt x="22" y="824"/>
                </a:lnTo>
                <a:lnTo>
                  <a:pt x="30" y="836"/>
                </a:lnTo>
                <a:lnTo>
                  <a:pt x="38" y="848"/>
                </a:lnTo>
                <a:lnTo>
                  <a:pt x="46" y="859"/>
                </a:lnTo>
                <a:lnTo>
                  <a:pt x="56" y="870"/>
                </a:lnTo>
                <a:lnTo>
                  <a:pt x="66" y="880"/>
                </a:lnTo>
                <a:lnTo>
                  <a:pt x="76" y="889"/>
                </a:lnTo>
                <a:lnTo>
                  <a:pt x="87" y="896"/>
                </a:lnTo>
                <a:lnTo>
                  <a:pt x="98" y="901"/>
                </a:lnTo>
                <a:lnTo>
                  <a:pt x="104" y="903"/>
                </a:lnTo>
                <a:lnTo>
                  <a:pt x="109" y="904"/>
                </a:lnTo>
                <a:lnTo>
                  <a:pt x="115" y="905"/>
                </a:lnTo>
                <a:lnTo>
                  <a:pt x="120" y="905"/>
                </a:lnTo>
                <a:lnTo>
                  <a:pt x="130" y="904"/>
                </a:lnTo>
                <a:lnTo>
                  <a:pt x="138" y="902"/>
                </a:lnTo>
                <a:lnTo>
                  <a:pt x="146" y="898"/>
                </a:lnTo>
                <a:lnTo>
                  <a:pt x="153" y="893"/>
                </a:lnTo>
                <a:lnTo>
                  <a:pt x="161" y="889"/>
                </a:lnTo>
                <a:lnTo>
                  <a:pt x="168" y="885"/>
                </a:lnTo>
                <a:lnTo>
                  <a:pt x="177" y="882"/>
                </a:lnTo>
                <a:lnTo>
                  <a:pt x="187" y="881"/>
                </a:lnTo>
                <a:lnTo>
                  <a:pt x="189" y="903"/>
                </a:lnTo>
                <a:lnTo>
                  <a:pt x="190" y="934"/>
                </a:lnTo>
                <a:lnTo>
                  <a:pt x="190" y="942"/>
                </a:lnTo>
                <a:lnTo>
                  <a:pt x="191" y="949"/>
                </a:lnTo>
                <a:lnTo>
                  <a:pt x="194" y="956"/>
                </a:lnTo>
                <a:lnTo>
                  <a:pt x="196" y="961"/>
                </a:lnTo>
                <a:lnTo>
                  <a:pt x="199" y="966"/>
                </a:lnTo>
                <a:lnTo>
                  <a:pt x="202" y="970"/>
                </a:lnTo>
                <a:lnTo>
                  <a:pt x="208" y="972"/>
                </a:lnTo>
                <a:lnTo>
                  <a:pt x="213" y="973"/>
                </a:lnTo>
                <a:lnTo>
                  <a:pt x="233" y="973"/>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 name="Freeform 11">
            <a:extLst>
              <a:ext uri="{FF2B5EF4-FFF2-40B4-BE49-F238E27FC236}">
                <a16:creationId xmlns:a16="http://schemas.microsoft.com/office/drawing/2014/main" id="{00000000-0008-0000-0700-00000C000000}"/>
              </a:ext>
            </a:extLst>
          </xdr:cNvPr>
          <xdr:cNvSpPr>
            <a:spLocks/>
          </xdr:cNvSpPr>
        </xdr:nvSpPr>
        <xdr:spPr bwMode="auto">
          <a:xfrm>
            <a:off x="4289425" y="2454275"/>
            <a:ext cx="69850" cy="49213"/>
          </a:xfrm>
          <a:custGeom>
            <a:avLst/>
            <a:gdLst>
              <a:gd name="T0" fmla="*/ 17693309 w 161"/>
              <a:gd name="T1" fmla="*/ 0 h 93"/>
              <a:gd name="T2" fmla="*/ 20140228 w 161"/>
              <a:gd name="T3" fmla="*/ 5040364 h 93"/>
              <a:gd name="T4" fmla="*/ 21081251 w 161"/>
              <a:gd name="T5" fmla="*/ 3360242 h 93"/>
              <a:gd name="T6" fmla="*/ 22022707 w 161"/>
              <a:gd name="T7" fmla="*/ 2239985 h 93"/>
              <a:gd name="T8" fmla="*/ 22963730 w 161"/>
              <a:gd name="T9" fmla="*/ 1400189 h 93"/>
              <a:gd name="T10" fmla="*/ 23904752 w 161"/>
              <a:gd name="T11" fmla="*/ 840325 h 93"/>
              <a:gd name="T12" fmla="*/ 25787232 w 161"/>
              <a:gd name="T13" fmla="*/ 279932 h 93"/>
              <a:gd name="T14" fmla="*/ 27857568 w 161"/>
              <a:gd name="T15" fmla="*/ 0 h 93"/>
              <a:gd name="T16" fmla="*/ 28422008 w 161"/>
              <a:gd name="T17" fmla="*/ 0 h 93"/>
              <a:gd name="T18" fmla="*/ 30304488 w 161"/>
              <a:gd name="T19" fmla="*/ 0 h 93"/>
              <a:gd name="T20" fmla="*/ 30304488 w 161"/>
              <a:gd name="T21" fmla="*/ 25762212 h 93"/>
              <a:gd name="T22" fmla="*/ 29175174 w 161"/>
              <a:gd name="T23" fmla="*/ 26042144 h 93"/>
              <a:gd name="T24" fmla="*/ 28234151 w 161"/>
              <a:gd name="T25" fmla="*/ 26042144 h 93"/>
              <a:gd name="T26" fmla="*/ 27292694 w 161"/>
              <a:gd name="T27" fmla="*/ 25762212 h 93"/>
              <a:gd name="T28" fmla="*/ 26351672 w 161"/>
              <a:gd name="T29" fmla="*/ 25482280 h 93"/>
              <a:gd name="T30" fmla="*/ 24281335 w 161"/>
              <a:gd name="T31" fmla="*/ 24641955 h 93"/>
              <a:gd name="T32" fmla="*/ 22587147 w 161"/>
              <a:gd name="T33" fmla="*/ 22961833 h 93"/>
              <a:gd name="T34" fmla="*/ 20892959 w 161"/>
              <a:gd name="T35" fmla="*/ 21001780 h 93"/>
              <a:gd name="T36" fmla="*/ 19575354 w 161"/>
              <a:gd name="T37" fmla="*/ 18761795 h 93"/>
              <a:gd name="T38" fmla="*/ 18258183 w 161"/>
              <a:gd name="T39" fmla="*/ 16521280 h 93"/>
              <a:gd name="T40" fmla="*/ 17693309 w 161"/>
              <a:gd name="T41" fmla="*/ 13720902 h 93"/>
              <a:gd name="T42" fmla="*/ 17316726 w 161"/>
              <a:gd name="T43" fmla="*/ 14001363 h 93"/>
              <a:gd name="T44" fmla="*/ 16752286 w 161"/>
              <a:gd name="T45" fmla="*/ 14281295 h 93"/>
              <a:gd name="T46" fmla="*/ 16187412 w 161"/>
              <a:gd name="T47" fmla="*/ 14281295 h 93"/>
              <a:gd name="T48" fmla="*/ 15810830 w 161"/>
              <a:gd name="T49" fmla="*/ 14281295 h 93"/>
              <a:gd name="T50" fmla="*/ 14681516 w 161"/>
              <a:gd name="T51" fmla="*/ 14001363 h 93"/>
              <a:gd name="T52" fmla="*/ 13928784 w 161"/>
              <a:gd name="T53" fmla="*/ 13720902 h 93"/>
              <a:gd name="T54" fmla="*/ 12234596 w 161"/>
              <a:gd name="T55" fmla="*/ 13440970 h 93"/>
              <a:gd name="T56" fmla="*/ 10352551 w 161"/>
              <a:gd name="T57" fmla="*/ 12601174 h 93"/>
              <a:gd name="T58" fmla="*/ 8281780 w 161"/>
              <a:gd name="T59" fmla="*/ 11200985 h 93"/>
              <a:gd name="T60" fmla="*/ 6023152 w 161"/>
              <a:gd name="T61" fmla="*/ 9520863 h 93"/>
              <a:gd name="T62" fmla="*/ 3952816 w 161"/>
              <a:gd name="T63" fmla="*/ 7280349 h 93"/>
              <a:gd name="T64" fmla="*/ 2258628 w 161"/>
              <a:gd name="T65" fmla="*/ 5040364 h 93"/>
              <a:gd name="T66" fmla="*/ 1505897 w 161"/>
              <a:gd name="T67" fmla="*/ 3920106 h 93"/>
              <a:gd name="T68" fmla="*/ 941023 w 161"/>
              <a:gd name="T69" fmla="*/ 2520446 h 93"/>
              <a:gd name="T70" fmla="*/ 564874 w 161"/>
              <a:gd name="T71" fmla="*/ 1400189 h 93"/>
              <a:gd name="T72" fmla="*/ 0 w 161"/>
              <a:gd name="T73" fmla="*/ 0 h 93"/>
              <a:gd name="T74" fmla="*/ 17693309 w 161"/>
              <a:gd name="T75" fmla="*/ 0 h 9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161" h="93">
                <a:moveTo>
                  <a:pt x="94" y="0"/>
                </a:moveTo>
                <a:lnTo>
                  <a:pt x="107" y="18"/>
                </a:lnTo>
                <a:lnTo>
                  <a:pt x="112" y="12"/>
                </a:lnTo>
                <a:lnTo>
                  <a:pt x="117" y="8"/>
                </a:lnTo>
                <a:lnTo>
                  <a:pt x="122" y="5"/>
                </a:lnTo>
                <a:lnTo>
                  <a:pt x="127" y="3"/>
                </a:lnTo>
                <a:lnTo>
                  <a:pt x="137" y="1"/>
                </a:lnTo>
                <a:lnTo>
                  <a:pt x="148" y="0"/>
                </a:lnTo>
                <a:lnTo>
                  <a:pt x="151" y="0"/>
                </a:lnTo>
                <a:lnTo>
                  <a:pt x="161" y="0"/>
                </a:lnTo>
                <a:lnTo>
                  <a:pt x="161" y="92"/>
                </a:lnTo>
                <a:lnTo>
                  <a:pt x="155" y="93"/>
                </a:lnTo>
                <a:lnTo>
                  <a:pt x="150" y="93"/>
                </a:lnTo>
                <a:lnTo>
                  <a:pt x="145" y="92"/>
                </a:lnTo>
                <a:lnTo>
                  <a:pt x="140" y="91"/>
                </a:lnTo>
                <a:lnTo>
                  <a:pt x="129" y="88"/>
                </a:lnTo>
                <a:lnTo>
                  <a:pt x="120" y="82"/>
                </a:lnTo>
                <a:lnTo>
                  <a:pt x="111" y="75"/>
                </a:lnTo>
                <a:lnTo>
                  <a:pt x="104" y="67"/>
                </a:lnTo>
                <a:lnTo>
                  <a:pt x="97" y="59"/>
                </a:lnTo>
                <a:lnTo>
                  <a:pt x="94" y="49"/>
                </a:lnTo>
                <a:lnTo>
                  <a:pt x="92" y="50"/>
                </a:lnTo>
                <a:lnTo>
                  <a:pt x="89" y="51"/>
                </a:lnTo>
                <a:lnTo>
                  <a:pt x="86" y="51"/>
                </a:lnTo>
                <a:lnTo>
                  <a:pt x="84" y="51"/>
                </a:lnTo>
                <a:lnTo>
                  <a:pt x="78" y="50"/>
                </a:lnTo>
                <a:lnTo>
                  <a:pt x="74" y="49"/>
                </a:lnTo>
                <a:lnTo>
                  <a:pt x="65" y="48"/>
                </a:lnTo>
                <a:lnTo>
                  <a:pt x="55" y="45"/>
                </a:lnTo>
                <a:lnTo>
                  <a:pt x="44" y="40"/>
                </a:lnTo>
                <a:lnTo>
                  <a:pt x="32" y="34"/>
                </a:lnTo>
                <a:lnTo>
                  <a:pt x="21" y="26"/>
                </a:lnTo>
                <a:lnTo>
                  <a:pt x="12" y="18"/>
                </a:lnTo>
                <a:lnTo>
                  <a:pt x="8" y="14"/>
                </a:lnTo>
                <a:lnTo>
                  <a:pt x="5" y="9"/>
                </a:lnTo>
                <a:lnTo>
                  <a:pt x="3" y="5"/>
                </a:lnTo>
                <a:lnTo>
                  <a:pt x="0" y="0"/>
                </a:lnTo>
                <a:lnTo>
                  <a:pt x="94"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 name="Freeform 12">
            <a:extLst>
              <a:ext uri="{FF2B5EF4-FFF2-40B4-BE49-F238E27FC236}">
                <a16:creationId xmlns:a16="http://schemas.microsoft.com/office/drawing/2014/main" id="{00000000-0008-0000-0700-00000D000000}"/>
              </a:ext>
            </a:extLst>
          </xdr:cNvPr>
          <xdr:cNvSpPr>
            <a:spLocks/>
          </xdr:cNvSpPr>
        </xdr:nvSpPr>
        <xdr:spPr bwMode="auto">
          <a:xfrm>
            <a:off x="3787775" y="2328863"/>
            <a:ext cx="82550" cy="160337"/>
          </a:xfrm>
          <a:custGeom>
            <a:avLst/>
            <a:gdLst>
              <a:gd name="T0" fmla="*/ 7024489 w 192"/>
              <a:gd name="T1" fmla="*/ 818398 h 307"/>
              <a:gd name="T2" fmla="*/ 6839611 w 192"/>
              <a:gd name="T3" fmla="*/ 0 h 307"/>
              <a:gd name="T4" fmla="*/ 10536734 w 192"/>
              <a:gd name="T5" fmla="*/ 818398 h 307"/>
              <a:gd name="T6" fmla="*/ 20333957 w 192"/>
              <a:gd name="T7" fmla="*/ 3818841 h 307"/>
              <a:gd name="T8" fmla="*/ 28652589 w 192"/>
              <a:gd name="T9" fmla="*/ 6819284 h 307"/>
              <a:gd name="T10" fmla="*/ 33458977 w 192"/>
              <a:gd name="T11" fmla="*/ 7637682 h 307"/>
              <a:gd name="T12" fmla="*/ 35492201 w 192"/>
              <a:gd name="T13" fmla="*/ 9546580 h 307"/>
              <a:gd name="T14" fmla="*/ 34752690 w 192"/>
              <a:gd name="T15" fmla="*/ 12820170 h 307"/>
              <a:gd name="T16" fmla="*/ 32349711 w 192"/>
              <a:gd name="T17" fmla="*/ 22366750 h 307"/>
              <a:gd name="T18" fmla="*/ 29207222 w 192"/>
              <a:gd name="T19" fmla="*/ 34641148 h 307"/>
              <a:gd name="T20" fmla="*/ 27173568 w 192"/>
              <a:gd name="T21" fmla="*/ 45006648 h 307"/>
              <a:gd name="T22" fmla="*/ 26988691 w 192"/>
              <a:gd name="T23" fmla="*/ 56462648 h 307"/>
              <a:gd name="T24" fmla="*/ 26619365 w 192"/>
              <a:gd name="T25" fmla="*/ 67918649 h 307"/>
              <a:gd name="T26" fmla="*/ 24770589 w 192"/>
              <a:gd name="T27" fmla="*/ 75556330 h 307"/>
              <a:gd name="T28" fmla="*/ 19594446 w 192"/>
              <a:gd name="T29" fmla="*/ 80738819 h 307"/>
              <a:gd name="T30" fmla="*/ 15343121 w 192"/>
              <a:gd name="T31" fmla="*/ 82648240 h 307"/>
              <a:gd name="T32" fmla="*/ 13309468 w 192"/>
              <a:gd name="T33" fmla="*/ 83739262 h 307"/>
              <a:gd name="T34" fmla="*/ 9612346 w 192"/>
              <a:gd name="T35" fmla="*/ 83193490 h 307"/>
              <a:gd name="T36" fmla="*/ 5915223 w 192"/>
              <a:gd name="T37" fmla="*/ 79375171 h 307"/>
              <a:gd name="T38" fmla="*/ 5545468 w 192"/>
              <a:gd name="T39" fmla="*/ 75556330 h 307"/>
              <a:gd name="T40" fmla="*/ 4066877 w 192"/>
              <a:gd name="T41" fmla="*/ 70100694 h 307"/>
              <a:gd name="T42" fmla="*/ 1848346 w 192"/>
              <a:gd name="T43" fmla="*/ 63008785 h 307"/>
              <a:gd name="T44" fmla="*/ 369755 w 192"/>
              <a:gd name="T45" fmla="*/ 57553671 h 307"/>
              <a:gd name="T46" fmla="*/ 0 w 192"/>
              <a:gd name="T47" fmla="*/ 53734830 h 307"/>
              <a:gd name="T48" fmla="*/ 0 w 192"/>
              <a:gd name="T49" fmla="*/ 49098114 h 307"/>
              <a:gd name="T50" fmla="*/ 369755 w 192"/>
              <a:gd name="T51" fmla="*/ 45006648 h 307"/>
              <a:gd name="T52" fmla="*/ 2033224 w 192"/>
              <a:gd name="T53" fmla="*/ 39551012 h 307"/>
              <a:gd name="T54" fmla="*/ 6100101 w 192"/>
              <a:gd name="T55" fmla="*/ 29731285 h 307"/>
              <a:gd name="T56" fmla="*/ 8873265 w 192"/>
              <a:gd name="T57" fmla="*/ 22094125 h 307"/>
              <a:gd name="T58" fmla="*/ 9612346 w 192"/>
              <a:gd name="T59" fmla="*/ 16911636 h 307"/>
              <a:gd name="T60" fmla="*/ 9797223 w 192"/>
              <a:gd name="T61" fmla="*/ 11183375 h 307"/>
              <a:gd name="T62" fmla="*/ 10166978 w 192"/>
              <a:gd name="T63" fmla="*/ 8182932 h 307"/>
              <a:gd name="T64" fmla="*/ 10536734 w 192"/>
              <a:gd name="T65" fmla="*/ 7091909 h 307"/>
              <a:gd name="T66" fmla="*/ 11091366 w 192"/>
              <a:gd name="T67" fmla="*/ 6000886 h 307"/>
              <a:gd name="T68" fmla="*/ 8133755 w 192"/>
              <a:gd name="T69" fmla="*/ 1909420 h 307"/>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92" h="307">
                <a:moveTo>
                  <a:pt x="44" y="7"/>
                </a:moveTo>
                <a:lnTo>
                  <a:pt x="38" y="3"/>
                </a:lnTo>
                <a:lnTo>
                  <a:pt x="35" y="1"/>
                </a:lnTo>
                <a:lnTo>
                  <a:pt x="37" y="0"/>
                </a:lnTo>
                <a:lnTo>
                  <a:pt x="41" y="0"/>
                </a:lnTo>
                <a:lnTo>
                  <a:pt x="57" y="3"/>
                </a:lnTo>
                <a:lnTo>
                  <a:pt x="82" y="8"/>
                </a:lnTo>
                <a:lnTo>
                  <a:pt x="110" y="14"/>
                </a:lnTo>
                <a:lnTo>
                  <a:pt x="141" y="22"/>
                </a:lnTo>
                <a:lnTo>
                  <a:pt x="155" y="25"/>
                </a:lnTo>
                <a:lnTo>
                  <a:pt x="169" y="27"/>
                </a:lnTo>
                <a:lnTo>
                  <a:pt x="181" y="28"/>
                </a:lnTo>
                <a:lnTo>
                  <a:pt x="192" y="29"/>
                </a:lnTo>
                <a:lnTo>
                  <a:pt x="192" y="35"/>
                </a:lnTo>
                <a:lnTo>
                  <a:pt x="192" y="41"/>
                </a:lnTo>
                <a:lnTo>
                  <a:pt x="188" y="47"/>
                </a:lnTo>
                <a:lnTo>
                  <a:pt x="183" y="61"/>
                </a:lnTo>
                <a:lnTo>
                  <a:pt x="175" y="82"/>
                </a:lnTo>
                <a:lnTo>
                  <a:pt x="167" y="104"/>
                </a:lnTo>
                <a:lnTo>
                  <a:pt x="158" y="127"/>
                </a:lnTo>
                <a:lnTo>
                  <a:pt x="152" y="148"/>
                </a:lnTo>
                <a:lnTo>
                  <a:pt x="147" y="165"/>
                </a:lnTo>
                <a:lnTo>
                  <a:pt x="146" y="176"/>
                </a:lnTo>
                <a:lnTo>
                  <a:pt x="146" y="207"/>
                </a:lnTo>
                <a:lnTo>
                  <a:pt x="146" y="234"/>
                </a:lnTo>
                <a:lnTo>
                  <a:pt x="144" y="249"/>
                </a:lnTo>
                <a:lnTo>
                  <a:pt x="141" y="263"/>
                </a:lnTo>
                <a:lnTo>
                  <a:pt x="134" y="277"/>
                </a:lnTo>
                <a:lnTo>
                  <a:pt x="127" y="294"/>
                </a:lnTo>
                <a:lnTo>
                  <a:pt x="106" y="296"/>
                </a:lnTo>
                <a:lnTo>
                  <a:pt x="91" y="300"/>
                </a:lnTo>
                <a:lnTo>
                  <a:pt x="83" y="303"/>
                </a:lnTo>
                <a:lnTo>
                  <a:pt x="77" y="306"/>
                </a:lnTo>
                <a:lnTo>
                  <a:pt x="72" y="307"/>
                </a:lnTo>
                <a:lnTo>
                  <a:pt x="64" y="307"/>
                </a:lnTo>
                <a:lnTo>
                  <a:pt x="52" y="305"/>
                </a:lnTo>
                <a:lnTo>
                  <a:pt x="33" y="300"/>
                </a:lnTo>
                <a:lnTo>
                  <a:pt x="32" y="291"/>
                </a:lnTo>
                <a:lnTo>
                  <a:pt x="32" y="284"/>
                </a:lnTo>
                <a:lnTo>
                  <a:pt x="30" y="277"/>
                </a:lnTo>
                <a:lnTo>
                  <a:pt x="28" y="270"/>
                </a:lnTo>
                <a:lnTo>
                  <a:pt x="22" y="257"/>
                </a:lnTo>
                <a:lnTo>
                  <a:pt x="17" y="244"/>
                </a:lnTo>
                <a:lnTo>
                  <a:pt x="10" y="231"/>
                </a:lnTo>
                <a:lnTo>
                  <a:pt x="5" y="218"/>
                </a:lnTo>
                <a:lnTo>
                  <a:pt x="2" y="211"/>
                </a:lnTo>
                <a:lnTo>
                  <a:pt x="1" y="204"/>
                </a:lnTo>
                <a:lnTo>
                  <a:pt x="0" y="197"/>
                </a:lnTo>
                <a:lnTo>
                  <a:pt x="0" y="189"/>
                </a:lnTo>
                <a:lnTo>
                  <a:pt x="0" y="180"/>
                </a:lnTo>
                <a:lnTo>
                  <a:pt x="1" y="173"/>
                </a:lnTo>
                <a:lnTo>
                  <a:pt x="2" y="165"/>
                </a:lnTo>
                <a:lnTo>
                  <a:pt x="5" y="158"/>
                </a:lnTo>
                <a:lnTo>
                  <a:pt x="11" y="145"/>
                </a:lnTo>
                <a:lnTo>
                  <a:pt x="18" y="133"/>
                </a:lnTo>
                <a:lnTo>
                  <a:pt x="33" y="109"/>
                </a:lnTo>
                <a:lnTo>
                  <a:pt x="46" y="90"/>
                </a:lnTo>
                <a:lnTo>
                  <a:pt x="48" y="81"/>
                </a:lnTo>
                <a:lnTo>
                  <a:pt x="50" y="72"/>
                </a:lnTo>
                <a:lnTo>
                  <a:pt x="52" y="62"/>
                </a:lnTo>
                <a:lnTo>
                  <a:pt x="53" y="53"/>
                </a:lnTo>
                <a:lnTo>
                  <a:pt x="53" y="41"/>
                </a:lnTo>
                <a:lnTo>
                  <a:pt x="54" y="34"/>
                </a:lnTo>
                <a:lnTo>
                  <a:pt x="55" y="30"/>
                </a:lnTo>
                <a:lnTo>
                  <a:pt x="56" y="28"/>
                </a:lnTo>
                <a:lnTo>
                  <a:pt x="57" y="26"/>
                </a:lnTo>
                <a:lnTo>
                  <a:pt x="58" y="25"/>
                </a:lnTo>
                <a:lnTo>
                  <a:pt x="60" y="22"/>
                </a:lnTo>
                <a:lnTo>
                  <a:pt x="60" y="16"/>
                </a:lnTo>
                <a:lnTo>
                  <a:pt x="44" y="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 name="Freeform 13">
            <a:extLst>
              <a:ext uri="{FF2B5EF4-FFF2-40B4-BE49-F238E27FC236}">
                <a16:creationId xmlns:a16="http://schemas.microsoft.com/office/drawing/2014/main" id="{00000000-0008-0000-0700-00000E000000}"/>
              </a:ext>
            </a:extLst>
          </xdr:cNvPr>
          <xdr:cNvSpPr>
            <a:spLocks/>
          </xdr:cNvSpPr>
        </xdr:nvSpPr>
        <xdr:spPr bwMode="auto">
          <a:xfrm>
            <a:off x="3868738" y="1814513"/>
            <a:ext cx="171450" cy="269875"/>
          </a:xfrm>
          <a:custGeom>
            <a:avLst/>
            <a:gdLst>
              <a:gd name="T0" fmla="*/ 4824724 w 398"/>
              <a:gd name="T1" fmla="*/ 542876 h 518"/>
              <a:gd name="T2" fmla="*/ 17629195 w 398"/>
              <a:gd name="T3" fmla="*/ 3528694 h 518"/>
              <a:gd name="T4" fmla="*/ 21526021 w 398"/>
              <a:gd name="T5" fmla="*/ 6243074 h 518"/>
              <a:gd name="T6" fmla="*/ 14845502 w 398"/>
              <a:gd name="T7" fmla="*/ 12757585 h 518"/>
              <a:gd name="T8" fmla="*/ 11876574 w 398"/>
              <a:gd name="T9" fmla="*/ 16829155 h 518"/>
              <a:gd name="T10" fmla="*/ 14288936 w 398"/>
              <a:gd name="T11" fmla="*/ 18729221 h 518"/>
              <a:gd name="T12" fmla="*/ 30990234 w 398"/>
              <a:gd name="T13" fmla="*/ 21443601 h 518"/>
              <a:gd name="T14" fmla="*/ 38969982 w 398"/>
              <a:gd name="T15" fmla="*/ 29586219 h 518"/>
              <a:gd name="T16" fmla="*/ 28577872 w 398"/>
              <a:gd name="T17" fmla="*/ 34472103 h 518"/>
              <a:gd name="T18" fmla="*/ 27278643 w 398"/>
              <a:gd name="T19" fmla="*/ 37457921 h 518"/>
              <a:gd name="T20" fmla="*/ 35444057 w 398"/>
              <a:gd name="T21" fmla="*/ 38815111 h 518"/>
              <a:gd name="T22" fmla="*/ 39155217 w 398"/>
              <a:gd name="T23" fmla="*/ 42343804 h 518"/>
              <a:gd name="T24" fmla="*/ 45093504 w 398"/>
              <a:gd name="T25" fmla="*/ 51844134 h 518"/>
              <a:gd name="T26" fmla="*/ 47877197 w 398"/>
              <a:gd name="T27" fmla="*/ 57544331 h 518"/>
              <a:gd name="T28" fmla="*/ 48248529 w 398"/>
              <a:gd name="T29" fmla="*/ 64330281 h 518"/>
              <a:gd name="T30" fmla="*/ 50475225 w 398"/>
              <a:gd name="T31" fmla="*/ 68944727 h 518"/>
              <a:gd name="T32" fmla="*/ 53073252 w 398"/>
              <a:gd name="T33" fmla="*/ 75730155 h 518"/>
              <a:gd name="T34" fmla="*/ 56784412 w 398"/>
              <a:gd name="T35" fmla="*/ 80616039 h 518"/>
              <a:gd name="T36" fmla="*/ 60681669 w 398"/>
              <a:gd name="T37" fmla="*/ 86859112 h 518"/>
              <a:gd name="T38" fmla="*/ 64207163 w 398"/>
              <a:gd name="T39" fmla="*/ 91473558 h 518"/>
              <a:gd name="T40" fmla="*/ 68660986 w 398"/>
              <a:gd name="T41" fmla="*/ 92559310 h 518"/>
              <a:gd name="T42" fmla="*/ 73485710 w 398"/>
              <a:gd name="T43" fmla="*/ 99073822 h 518"/>
              <a:gd name="T44" fmla="*/ 73300475 w 398"/>
              <a:gd name="T45" fmla="*/ 107216961 h 518"/>
              <a:gd name="T46" fmla="*/ 70888113 w 398"/>
              <a:gd name="T47" fmla="*/ 109659903 h 518"/>
              <a:gd name="T48" fmla="*/ 68104420 w 398"/>
              <a:gd name="T49" fmla="*/ 112645721 h 518"/>
              <a:gd name="T50" fmla="*/ 68290086 w 398"/>
              <a:gd name="T51" fmla="*/ 115631539 h 518"/>
              <a:gd name="T52" fmla="*/ 69774550 w 398"/>
              <a:gd name="T53" fmla="*/ 120245463 h 518"/>
              <a:gd name="T54" fmla="*/ 66619956 w 398"/>
              <a:gd name="T55" fmla="*/ 125674223 h 518"/>
              <a:gd name="T56" fmla="*/ 27093408 w 398"/>
              <a:gd name="T57" fmla="*/ 135717428 h 518"/>
              <a:gd name="T58" fmla="*/ 12618806 w 398"/>
              <a:gd name="T59" fmla="*/ 137888932 h 518"/>
              <a:gd name="T60" fmla="*/ 9835113 w 398"/>
              <a:gd name="T61" fmla="*/ 140603312 h 518"/>
              <a:gd name="T62" fmla="*/ 10763011 w 398"/>
              <a:gd name="T63" fmla="*/ 133817362 h 518"/>
              <a:gd name="T64" fmla="*/ 13175372 w 398"/>
              <a:gd name="T65" fmla="*/ 129202917 h 518"/>
              <a:gd name="T66" fmla="*/ 21155121 w 398"/>
              <a:gd name="T67" fmla="*/ 124317033 h 518"/>
              <a:gd name="T68" fmla="*/ 31918131 w 398"/>
              <a:gd name="T69" fmla="*/ 119159711 h 518"/>
              <a:gd name="T70" fmla="*/ 33216930 w 398"/>
              <a:gd name="T71" fmla="*/ 115631539 h 518"/>
              <a:gd name="T72" fmla="*/ 31732466 w 398"/>
              <a:gd name="T73" fmla="*/ 117802521 h 518"/>
              <a:gd name="T74" fmla="*/ 20598124 w 398"/>
              <a:gd name="T75" fmla="*/ 117259646 h 518"/>
              <a:gd name="T76" fmla="*/ 14103270 w 398"/>
              <a:gd name="T77" fmla="*/ 114002911 h 518"/>
              <a:gd name="T78" fmla="*/ 14288936 w 398"/>
              <a:gd name="T79" fmla="*/ 109117027 h 518"/>
              <a:gd name="T80" fmla="*/ 17629195 w 398"/>
              <a:gd name="T81" fmla="*/ 106131209 h 518"/>
              <a:gd name="T82" fmla="*/ 16144731 w 398"/>
              <a:gd name="T83" fmla="*/ 95545128 h 518"/>
              <a:gd name="T84" fmla="*/ 19484991 w 398"/>
              <a:gd name="T85" fmla="*/ 89302054 h 518"/>
              <a:gd name="T86" fmla="*/ 28577872 w 398"/>
              <a:gd name="T87" fmla="*/ 83873295 h 518"/>
              <a:gd name="T88" fmla="*/ 31918131 w 398"/>
              <a:gd name="T89" fmla="*/ 78987411 h 518"/>
              <a:gd name="T90" fmla="*/ 27464308 w 398"/>
              <a:gd name="T91" fmla="*/ 73558651 h 518"/>
              <a:gd name="T92" fmla="*/ 25794179 w 398"/>
              <a:gd name="T93" fmla="*/ 67044661 h 518"/>
              <a:gd name="T94" fmla="*/ 17443530 w 398"/>
              <a:gd name="T95" fmla="*/ 64873157 h 518"/>
              <a:gd name="T96" fmla="*/ 14845502 w 398"/>
              <a:gd name="T97" fmla="*/ 58630083 h 518"/>
              <a:gd name="T98" fmla="*/ 16701298 w 398"/>
              <a:gd name="T99" fmla="*/ 52115572 h 518"/>
              <a:gd name="T100" fmla="*/ 18557093 w 398"/>
              <a:gd name="T101" fmla="*/ 45601060 h 518"/>
              <a:gd name="T102" fmla="*/ 13546704 w 398"/>
              <a:gd name="T103" fmla="*/ 50486944 h 518"/>
              <a:gd name="T104" fmla="*/ 4082492 w 398"/>
              <a:gd name="T105" fmla="*/ 43972432 h 518"/>
              <a:gd name="T106" fmla="*/ 3711591 w 398"/>
              <a:gd name="T107" fmla="*/ 38543673 h 518"/>
              <a:gd name="T108" fmla="*/ 2598028 w 398"/>
              <a:gd name="T109" fmla="*/ 35557855 h 518"/>
              <a:gd name="T110" fmla="*/ 3711591 w 398"/>
              <a:gd name="T111" fmla="*/ 17100593 h 518"/>
              <a:gd name="T112" fmla="*/ 3525925 w 398"/>
              <a:gd name="T113" fmla="*/ 13300461 h 518"/>
              <a:gd name="T114" fmla="*/ 742232 w 398"/>
              <a:gd name="T115" fmla="*/ 10857519 h 518"/>
              <a:gd name="T116" fmla="*/ 3711591 w 398"/>
              <a:gd name="T117" fmla="*/ 5157322 h 518"/>
              <a:gd name="T118" fmla="*/ 556566 w 398"/>
              <a:gd name="T119" fmla="*/ 2442942 h 518"/>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398" h="518">
                <a:moveTo>
                  <a:pt x="0" y="1"/>
                </a:moveTo>
                <a:lnTo>
                  <a:pt x="6" y="0"/>
                </a:lnTo>
                <a:lnTo>
                  <a:pt x="15" y="1"/>
                </a:lnTo>
                <a:lnTo>
                  <a:pt x="26" y="2"/>
                </a:lnTo>
                <a:lnTo>
                  <a:pt x="39" y="5"/>
                </a:lnTo>
                <a:lnTo>
                  <a:pt x="56" y="8"/>
                </a:lnTo>
                <a:lnTo>
                  <a:pt x="75" y="11"/>
                </a:lnTo>
                <a:lnTo>
                  <a:pt x="95" y="13"/>
                </a:lnTo>
                <a:lnTo>
                  <a:pt x="120" y="13"/>
                </a:lnTo>
                <a:lnTo>
                  <a:pt x="120" y="17"/>
                </a:lnTo>
                <a:lnTo>
                  <a:pt x="118" y="20"/>
                </a:lnTo>
                <a:lnTo>
                  <a:pt x="116" y="23"/>
                </a:lnTo>
                <a:lnTo>
                  <a:pt x="114" y="26"/>
                </a:lnTo>
                <a:lnTo>
                  <a:pt x="107" y="32"/>
                </a:lnTo>
                <a:lnTo>
                  <a:pt x="99" y="37"/>
                </a:lnTo>
                <a:lnTo>
                  <a:pt x="80" y="47"/>
                </a:lnTo>
                <a:lnTo>
                  <a:pt x="66" y="57"/>
                </a:lnTo>
                <a:lnTo>
                  <a:pt x="65" y="59"/>
                </a:lnTo>
                <a:lnTo>
                  <a:pt x="64" y="61"/>
                </a:lnTo>
                <a:lnTo>
                  <a:pt x="64" y="62"/>
                </a:lnTo>
                <a:lnTo>
                  <a:pt x="65" y="64"/>
                </a:lnTo>
                <a:lnTo>
                  <a:pt x="68" y="66"/>
                </a:lnTo>
                <a:lnTo>
                  <a:pt x="71" y="67"/>
                </a:lnTo>
                <a:lnTo>
                  <a:pt x="77" y="69"/>
                </a:lnTo>
                <a:lnTo>
                  <a:pt x="84" y="70"/>
                </a:lnTo>
                <a:lnTo>
                  <a:pt x="103" y="73"/>
                </a:lnTo>
                <a:lnTo>
                  <a:pt x="131" y="76"/>
                </a:lnTo>
                <a:lnTo>
                  <a:pt x="167" y="79"/>
                </a:lnTo>
                <a:lnTo>
                  <a:pt x="213" y="81"/>
                </a:lnTo>
                <a:lnTo>
                  <a:pt x="213" y="91"/>
                </a:lnTo>
                <a:lnTo>
                  <a:pt x="213" y="105"/>
                </a:lnTo>
                <a:lnTo>
                  <a:pt x="210" y="109"/>
                </a:lnTo>
                <a:lnTo>
                  <a:pt x="202" y="112"/>
                </a:lnTo>
                <a:lnTo>
                  <a:pt x="191" y="116"/>
                </a:lnTo>
                <a:lnTo>
                  <a:pt x="179" y="120"/>
                </a:lnTo>
                <a:lnTo>
                  <a:pt x="154" y="127"/>
                </a:lnTo>
                <a:lnTo>
                  <a:pt x="139" y="130"/>
                </a:lnTo>
                <a:lnTo>
                  <a:pt x="142" y="133"/>
                </a:lnTo>
                <a:lnTo>
                  <a:pt x="144" y="136"/>
                </a:lnTo>
                <a:lnTo>
                  <a:pt x="147" y="138"/>
                </a:lnTo>
                <a:lnTo>
                  <a:pt x="150" y="140"/>
                </a:lnTo>
                <a:lnTo>
                  <a:pt x="160" y="142"/>
                </a:lnTo>
                <a:lnTo>
                  <a:pt x="170" y="143"/>
                </a:lnTo>
                <a:lnTo>
                  <a:pt x="191" y="143"/>
                </a:lnTo>
                <a:lnTo>
                  <a:pt x="206" y="142"/>
                </a:lnTo>
                <a:lnTo>
                  <a:pt x="206" y="147"/>
                </a:lnTo>
                <a:lnTo>
                  <a:pt x="208" y="152"/>
                </a:lnTo>
                <a:lnTo>
                  <a:pt x="211" y="156"/>
                </a:lnTo>
                <a:lnTo>
                  <a:pt x="214" y="161"/>
                </a:lnTo>
                <a:lnTo>
                  <a:pt x="223" y="172"/>
                </a:lnTo>
                <a:lnTo>
                  <a:pt x="233" y="182"/>
                </a:lnTo>
                <a:lnTo>
                  <a:pt x="243" y="191"/>
                </a:lnTo>
                <a:lnTo>
                  <a:pt x="250" y="200"/>
                </a:lnTo>
                <a:lnTo>
                  <a:pt x="254" y="205"/>
                </a:lnTo>
                <a:lnTo>
                  <a:pt x="257" y="209"/>
                </a:lnTo>
                <a:lnTo>
                  <a:pt x="258" y="212"/>
                </a:lnTo>
                <a:lnTo>
                  <a:pt x="259" y="216"/>
                </a:lnTo>
                <a:lnTo>
                  <a:pt x="259" y="223"/>
                </a:lnTo>
                <a:lnTo>
                  <a:pt x="260" y="232"/>
                </a:lnTo>
                <a:lnTo>
                  <a:pt x="260" y="237"/>
                </a:lnTo>
                <a:lnTo>
                  <a:pt x="262" y="241"/>
                </a:lnTo>
                <a:lnTo>
                  <a:pt x="263" y="244"/>
                </a:lnTo>
                <a:lnTo>
                  <a:pt x="266" y="247"/>
                </a:lnTo>
                <a:lnTo>
                  <a:pt x="272" y="254"/>
                </a:lnTo>
                <a:lnTo>
                  <a:pt x="277" y="261"/>
                </a:lnTo>
                <a:lnTo>
                  <a:pt x="280" y="267"/>
                </a:lnTo>
                <a:lnTo>
                  <a:pt x="283" y="273"/>
                </a:lnTo>
                <a:lnTo>
                  <a:pt x="286" y="279"/>
                </a:lnTo>
                <a:lnTo>
                  <a:pt x="291" y="284"/>
                </a:lnTo>
                <a:lnTo>
                  <a:pt x="297" y="288"/>
                </a:lnTo>
                <a:lnTo>
                  <a:pt x="305" y="291"/>
                </a:lnTo>
                <a:lnTo>
                  <a:pt x="306" y="297"/>
                </a:lnTo>
                <a:lnTo>
                  <a:pt x="310" y="304"/>
                </a:lnTo>
                <a:lnTo>
                  <a:pt x="315" y="310"/>
                </a:lnTo>
                <a:lnTo>
                  <a:pt x="320" y="316"/>
                </a:lnTo>
                <a:lnTo>
                  <a:pt x="327" y="320"/>
                </a:lnTo>
                <a:lnTo>
                  <a:pt x="334" y="324"/>
                </a:lnTo>
                <a:lnTo>
                  <a:pt x="340" y="326"/>
                </a:lnTo>
                <a:lnTo>
                  <a:pt x="346" y="327"/>
                </a:lnTo>
                <a:lnTo>
                  <a:pt x="346" y="337"/>
                </a:lnTo>
                <a:lnTo>
                  <a:pt x="346" y="346"/>
                </a:lnTo>
                <a:lnTo>
                  <a:pt x="355" y="343"/>
                </a:lnTo>
                <a:lnTo>
                  <a:pt x="363" y="341"/>
                </a:lnTo>
                <a:lnTo>
                  <a:pt x="370" y="341"/>
                </a:lnTo>
                <a:lnTo>
                  <a:pt x="376" y="342"/>
                </a:lnTo>
                <a:lnTo>
                  <a:pt x="389" y="347"/>
                </a:lnTo>
                <a:lnTo>
                  <a:pt x="398" y="352"/>
                </a:lnTo>
                <a:lnTo>
                  <a:pt x="396" y="365"/>
                </a:lnTo>
                <a:lnTo>
                  <a:pt x="394" y="376"/>
                </a:lnTo>
                <a:lnTo>
                  <a:pt x="393" y="382"/>
                </a:lnTo>
                <a:lnTo>
                  <a:pt x="393" y="389"/>
                </a:lnTo>
                <a:lnTo>
                  <a:pt x="395" y="395"/>
                </a:lnTo>
                <a:lnTo>
                  <a:pt x="398" y="401"/>
                </a:lnTo>
                <a:lnTo>
                  <a:pt x="393" y="402"/>
                </a:lnTo>
                <a:lnTo>
                  <a:pt x="387" y="403"/>
                </a:lnTo>
                <a:lnTo>
                  <a:pt x="382" y="404"/>
                </a:lnTo>
                <a:lnTo>
                  <a:pt x="376" y="406"/>
                </a:lnTo>
                <a:lnTo>
                  <a:pt x="372" y="409"/>
                </a:lnTo>
                <a:lnTo>
                  <a:pt x="369" y="412"/>
                </a:lnTo>
                <a:lnTo>
                  <a:pt x="367" y="415"/>
                </a:lnTo>
                <a:lnTo>
                  <a:pt x="365" y="420"/>
                </a:lnTo>
                <a:lnTo>
                  <a:pt x="365" y="422"/>
                </a:lnTo>
                <a:lnTo>
                  <a:pt x="367" y="424"/>
                </a:lnTo>
                <a:lnTo>
                  <a:pt x="368" y="426"/>
                </a:lnTo>
                <a:lnTo>
                  <a:pt x="370" y="429"/>
                </a:lnTo>
                <a:lnTo>
                  <a:pt x="376" y="433"/>
                </a:lnTo>
                <a:lnTo>
                  <a:pt x="385" y="438"/>
                </a:lnTo>
                <a:lnTo>
                  <a:pt x="376" y="443"/>
                </a:lnTo>
                <a:lnTo>
                  <a:pt x="371" y="447"/>
                </a:lnTo>
                <a:lnTo>
                  <a:pt x="367" y="451"/>
                </a:lnTo>
                <a:lnTo>
                  <a:pt x="363" y="455"/>
                </a:lnTo>
                <a:lnTo>
                  <a:pt x="359" y="463"/>
                </a:lnTo>
                <a:lnTo>
                  <a:pt x="352" y="475"/>
                </a:lnTo>
                <a:lnTo>
                  <a:pt x="146" y="475"/>
                </a:lnTo>
                <a:lnTo>
                  <a:pt x="146" y="487"/>
                </a:lnTo>
                <a:lnTo>
                  <a:pt x="146" y="500"/>
                </a:lnTo>
                <a:lnTo>
                  <a:pt x="116" y="501"/>
                </a:lnTo>
                <a:lnTo>
                  <a:pt x="90" y="503"/>
                </a:lnTo>
                <a:lnTo>
                  <a:pt x="78" y="505"/>
                </a:lnTo>
                <a:lnTo>
                  <a:pt x="68" y="508"/>
                </a:lnTo>
                <a:lnTo>
                  <a:pt x="64" y="510"/>
                </a:lnTo>
                <a:lnTo>
                  <a:pt x="59" y="512"/>
                </a:lnTo>
                <a:lnTo>
                  <a:pt x="56" y="515"/>
                </a:lnTo>
                <a:lnTo>
                  <a:pt x="53" y="518"/>
                </a:lnTo>
                <a:lnTo>
                  <a:pt x="54" y="511"/>
                </a:lnTo>
                <a:lnTo>
                  <a:pt x="55" y="505"/>
                </a:lnTo>
                <a:lnTo>
                  <a:pt x="56" y="499"/>
                </a:lnTo>
                <a:lnTo>
                  <a:pt x="58" y="493"/>
                </a:lnTo>
                <a:lnTo>
                  <a:pt x="61" y="488"/>
                </a:lnTo>
                <a:lnTo>
                  <a:pt x="64" y="484"/>
                </a:lnTo>
                <a:lnTo>
                  <a:pt x="68" y="480"/>
                </a:lnTo>
                <a:lnTo>
                  <a:pt x="71" y="476"/>
                </a:lnTo>
                <a:lnTo>
                  <a:pt x="81" y="470"/>
                </a:lnTo>
                <a:lnTo>
                  <a:pt x="91" y="465"/>
                </a:lnTo>
                <a:lnTo>
                  <a:pt x="102" y="462"/>
                </a:lnTo>
                <a:lnTo>
                  <a:pt x="114" y="458"/>
                </a:lnTo>
                <a:lnTo>
                  <a:pt x="136" y="453"/>
                </a:lnTo>
                <a:lnTo>
                  <a:pt x="157" y="448"/>
                </a:lnTo>
                <a:lnTo>
                  <a:pt x="165" y="444"/>
                </a:lnTo>
                <a:lnTo>
                  <a:pt x="172" y="439"/>
                </a:lnTo>
                <a:lnTo>
                  <a:pt x="174" y="436"/>
                </a:lnTo>
                <a:lnTo>
                  <a:pt x="177" y="433"/>
                </a:lnTo>
                <a:lnTo>
                  <a:pt x="179" y="429"/>
                </a:lnTo>
                <a:lnTo>
                  <a:pt x="179" y="426"/>
                </a:lnTo>
                <a:lnTo>
                  <a:pt x="179" y="428"/>
                </a:lnTo>
                <a:lnTo>
                  <a:pt x="177" y="430"/>
                </a:lnTo>
                <a:lnTo>
                  <a:pt x="174" y="432"/>
                </a:lnTo>
                <a:lnTo>
                  <a:pt x="171" y="434"/>
                </a:lnTo>
                <a:lnTo>
                  <a:pt x="162" y="437"/>
                </a:lnTo>
                <a:lnTo>
                  <a:pt x="152" y="438"/>
                </a:lnTo>
                <a:lnTo>
                  <a:pt x="137" y="437"/>
                </a:lnTo>
                <a:lnTo>
                  <a:pt x="111" y="432"/>
                </a:lnTo>
                <a:lnTo>
                  <a:pt x="96" y="429"/>
                </a:lnTo>
                <a:lnTo>
                  <a:pt x="84" y="425"/>
                </a:lnTo>
                <a:lnTo>
                  <a:pt x="80" y="423"/>
                </a:lnTo>
                <a:lnTo>
                  <a:pt x="76" y="420"/>
                </a:lnTo>
                <a:lnTo>
                  <a:pt x="73" y="417"/>
                </a:lnTo>
                <a:lnTo>
                  <a:pt x="73" y="414"/>
                </a:lnTo>
                <a:lnTo>
                  <a:pt x="73" y="407"/>
                </a:lnTo>
                <a:lnTo>
                  <a:pt x="77" y="402"/>
                </a:lnTo>
                <a:lnTo>
                  <a:pt x="80" y="398"/>
                </a:lnTo>
                <a:lnTo>
                  <a:pt x="84" y="395"/>
                </a:lnTo>
                <a:lnTo>
                  <a:pt x="90" y="392"/>
                </a:lnTo>
                <a:lnTo>
                  <a:pt x="95" y="391"/>
                </a:lnTo>
                <a:lnTo>
                  <a:pt x="101" y="390"/>
                </a:lnTo>
                <a:lnTo>
                  <a:pt x="106" y="389"/>
                </a:lnTo>
                <a:lnTo>
                  <a:pt x="106" y="352"/>
                </a:lnTo>
                <a:lnTo>
                  <a:pt x="87" y="352"/>
                </a:lnTo>
                <a:lnTo>
                  <a:pt x="90" y="345"/>
                </a:lnTo>
                <a:lnTo>
                  <a:pt x="94" y="339"/>
                </a:lnTo>
                <a:lnTo>
                  <a:pt x="100" y="334"/>
                </a:lnTo>
                <a:lnTo>
                  <a:pt x="105" y="329"/>
                </a:lnTo>
                <a:lnTo>
                  <a:pt x="117" y="323"/>
                </a:lnTo>
                <a:lnTo>
                  <a:pt x="129" y="319"/>
                </a:lnTo>
                <a:lnTo>
                  <a:pt x="142" y="315"/>
                </a:lnTo>
                <a:lnTo>
                  <a:pt x="154" y="309"/>
                </a:lnTo>
                <a:lnTo>
                  <a:pt x="159" y="306"/>
                </a:lnTo>
                <a:lnTo>
                  <a:pt x="163" y="302"/>
                </a:lnTo>
                <a:lnTo>
                  <a:pt x="169" y="297"/>
                </a:lnTo>
                <a:lnTo>
                  <a:pt x="172" y="291"/>
                </a:lnTo>
                <a:lnTo>
                  <a:pt x="166" y="286"/>
                </a:lnTo>
                <a:lnTo>
                  <a:pt x="159" y="281"/>
                </a:lnTo>
                <a:lnTo>
                  <a:pt x="154" y="277"/>
                </a:lnTo>
                <a:lnTo>
                  <a:pt x="148" y="271"/>
                </a:lnTo>
                <a:lnTo>
                  <a:pt x="145" y="265"/>
                </a:lnTo>
                <a:lnTo>
                  <a:pt x="142" y="260"/>
                </a:lnTo>
                <a:lnTo>
                  <a:pt x="140" y="254"/>
                </a:lnTo>
                <a:lnTo>
                  <a:pt x="139" y="247"/>
                </a:lnTo>
                <a:lnTo>
                  <a:pt x="125" y="247"/>
                </a:lnTo>
                <a:lnTo>
                  <a:pt x="113" y="245"/>
                </a:lnTo>
                <a:lnTo>
                  <a:pt x="103" y="242"/>
                </a:lnTo>
                <a:lnTo>
                  <a:pt x="94" y="239"/>
                </a:lnTo>
                <a:lnTo>
                  <a:pt x="88" y="235"/>
                </a:lnTo>
                <a:lnTo>
                  <a:pt x="83" y="229"/>
                </a:lnTo>
                <a:lnTo>
                  <a:pt x="80" y="224"/>
                </a:lnTo>
                <a:lnTo>
                  <a:pt x="80" y="216"/>
                </a:lnTo>
                <a:lnTo>
                  <a:pt x="80" y="209"/>
                </a:lnTo>
                <a:lnTo>
                  <a:pt x="82" y="203"/>
                </a:lnTo>
                <a:lnTo>
                  <a:pt x="86" y="198"/>
                </a:lnTo>
                <a:lnTo>
                  <a:pt x="90" y="192"/>
                </a:lnTo>
                <a:lnTo>
                  <a:pt x="93" y="186"/>
                </a:lnTo>
                <a:lnTo>
                  <a:pt x="96" y="180"/>
                </a:lnTo>
                <a:lnTo>
                  <a:pt x="99" y="174"/>
                </a:lnTo>
                <a:lnTo>
                  <a:pt x="100" y="168"/>
                </a:lnTo>
                <a:lnTo>
                  <a:pt x="92" y="171"/>
                </a:lnTo>
                <a:lnTo>
                  <a:pt x="86" y="175"/>
                </a:lnTo>
                <a:lnTo>
                  <a:pt x="80" y="180"/>
                </a:lnTo>
                <a:lnTo>
                  <a:pt x="73" y="186"/>
                </a:lnTo>
                <a:lnTo>
                  <a:pt x="64" y="199"/>
                </a:lnTo>
                <a:lnTo>
                  <a:pt x="53" y="210"/>
                </a:lnTo>
                <a:lnTo>
                  <a:pt x="31" y="179"/>
                </a:lnTo>
                <a:lnTo>
                  <a:pt x="22" y="162"/>
                </a:lnTo>
                <a:lnTo>
                  <a:pt x="20" y="157"/>
                </a:lnTo>
                <a:lnTo>
                  <a:pt x="20" y="153"/>
                </a:lnTo>
                <a:lnTo>
                  <a:pt x="20" y="148"/>
                </a:lnTo>
                <a:lnTo>
                  <a:pt x="20" y="142"/>
                </a:lnTo>
                <a:lnTo>
                  <a:pt x="17" y="141"/>
                </a:lnTo>
                <a:lnTo>
                  <a:pt x="16" y="138"/>
                </a:lnTo>
                <a:lnTo>
                  <a:pt x="15" y="135"/>
                </a:lnTo>
                <a:lnTo>
                  <a:pt x="14" y="131"/>
                </a:lnTo>
                <a:lnTo>
                  <a:pt x="14" y="121"/>
                </a:lnTo>
                <a:lnTo>
                  <a:pt x="15" y="110"/>
                </a:lnTo>
                <a:lnTo>
                  <a:pt x="17" y="84"/>
                </a:lnTo>
                <a:lnTo>
                  <a:pt x="20" y="63"/>
                </a:lnTo>
                <a:lnTo>
                  <a:pt x="21" y="59"/>
                </a:lnTo>
                <a:lnTo>
                  <a:pt x="21" y="55"/>
                </a:lnTo>
                <a:lnTo>
                  <a:pt x="20" y="51"/>
                </a:lnTo>
                <a:lnTo>
                  <a:pt x="19" y="49"/>
                </a:lnTo>
                <a:lnTo>
                  <a:pt x="15" y="45"/>
                </a:lnTo>
                <a:lnTo>
                  <a:pt x="11" y="43"/>
                </a:lnTo>
                <a:lnTo>
                  <a:pt x="6" y="41"/>
                </a:lnTo>
                <a:lnTo>
                  <a:pt x="4" y="40"/>
                </a:lnTo>
                <a:lnTo>
                  <a:pt x="3" y="39"/>
                </a:lnTo>
                <a:lnTo>
                  <a:pt x="6" y="37"/>
                </a:lnTo>
                <a:lnTo>
                  <a:pt x="13" y="28"/>
                </a:lnTo>
                <a:lnTo>
                  <a:pt x="20" y="19"/>
                </a:lnTo>
                <a:lnTo>
                  <a:pt x="20" y="13"/>
                </a:lnTo>
                <a:lnTo>
                  <a:pt x="11" y="11"/>
                </a:lnTo>
                <a:lnTo>
                  <a:pt x="5" y="10"/>
                </a:lnTo>
                <a:lnTo>
                  <a:pt x="3" y="9"/>
                </a:lnTo>
                <a:lnTo>
                  <a:pt x="1" y="7"/>
                </a:lnTo>
                <a:lnTo>
                  <a:pt x="0" y="5"/>
                </a:lnTo>
                <a:lnTo>
                  <a:pt x="0" y="1"/>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 name="Freeform 14">
            <a:extLst>
              <a:ext uri="{FF2B5EF4-FFF2-40B4-BE49-F238E27FC236}">
                <a16:creationId xmlns:a16="http://schemas.microsoft.com/office/drawing/2014/main" id="{00000000-0008-0000-0700-00000F000000}"/>
              </a:ext>
            </a:extLst>
          </xdr:cNvPr>
          <xdr:cNvSpPr>
            <a:spLocks/>
          </xdr:cNvSpPr>
        </xdr:nvSpPr>
        <xdr:spPr bwMode="auto">
          <a:xfrm>
            <a:off x="4227513" y="2117725"/>
            <a:ext cx="169862" cy="76200"/>
          </a:xfrm>
          <a:custGeom>
            <a:avLst/>
            <a:gdLst>
              <a:gd name="T0" fmla="*/ 37567961 w 382"/>
              <a:gd name="T1" fmla="*/ 5566719 h 148"/>
              <a:gd name="T2" fmla="*/ 34997797 w 382"/>
              <a:gd name="T3" fmla="*/ 8217758 h 148"/>
              <a:gd name="T4" fmla="*/ 34404614 w 382"/>
              <a:gd name="T5" fmla="*/ 11928904 h 148"/>
              <a:gd name="T6" fmla="*/ 33218248 w 382"/>
              <a:gd name="T7" fmla="*/ 14049632 h 148"/>
              <a:gd name="T8" fmla="*/ 32822497 w 382"/>
              <a:gd name="T9" fmla="*/ 16170361 h 148"/>
              <a:gd name="T10" fmla="*/ 34997797 w 382"/>
              <a:gd name="T11" fmla="*/ 19616351 h 148"/>
              <a:gd name="T12" fmla="*/ 30647640 w 382"/>
              <a:gd name="T13" fmla="*/ 22797186 h 148"/>
              <a:gd name="T14" fmla="*/ 21354588 w 382"/>
              <a:gd name="T15" fmla="*/ 25448226 h 148"/>
              <a:gd name="T16" fmla="*/ 15224882 w 382"/>
              <a:gd name="T17" fmla="*/ 25713381 h 148"/>
              <a:gd name="T18" fmla="*/ 10281987 w 382"/>
              <a:gd name="T19" fmla="*/ 25183070 h 148"/>
              <a:gd name="T20" fmla="*/ 791059 w 382"/>
              <a:gd name="T21" fmla="*/ 29424527 h 148"/>
              <a:gd name="T22" fmla="*/ 0 w 382"/>
              <a:gd name="T23" fmla="*/ 34196295 h 148"/>
              <a:gd name="T24" fmla="*/ 791059 w 382"/>
              <a:gd name="T25" fmla="*/ 34726091 h 148"/>
              <a:gd name="T26" fmla="*/ 2372732 w 382"/>
              <a:gd name="T27" fmla="*/ 34726091 h 148"/>
              <a:gd name="T28" fmla="*/ 10084111 w 382"/>
              <a:gd name="T29" fmla="*/ 34196295 h 148"/>
              <a:gd name="T30" fmla="*/ 22540954 w 382"/>
              <a:gd name="T31" fmla="*/ 33665984 h 148"/>
              <a:gd name="T32" fmla="*/ 24320503 w 382"/>
              <a:gd name="T33" fmla="*/ 35521557 h 148"/>
              <a:gd name="T34" fmla="*/ 27088542 w 382"/>
              <a:gd name="T35" fmla="*/ 37377130 h 148"/>
              <a:gd name="T36" fmla="*/ 31438699 w 382"/>
              <a:gd name="T37" fmla="*/ 38967547 h 148"/>
              <a:gd name="T38" fmla="*/ 36579470 w 382"/>
              <a:gd name="T39" fmla="*/ 39232703 h 148"/>
              <a:gd name="T40" fmla="*/ 41522810 w 382"/>
              <a:gd name="T41" fmla="*/ 39232703 h 148"/>
              <a:gd name="T42" fmla="*/ 46070399 w 382"/>
              <a:gd name="T43" fmla="*/ 39232703 h 148"/>
              <a:gd name="T44" fmla="*/ 50420555 w 382"/>
              <a:gd name="T45" fmla="*/ 39232703 h 148"/>
              <a:gd name="T46" fmla="*/ 54374961 w 382"/>
              <a:gd name="T47" fmla="*/ 37907441 h 148"/>
              <a:gd name="T48" fmla="*/ 59515732 w 382"/>
              <a:gd name="T49" fmla="*/ 35521557 h 148"/>
              <a:gd name="T50" fmla="*/ 66040745 w 382"/>
              <a:gd name="T51" fmla="*/ 32075566 h 148"/>
              <a:gd name="T52" fmla="*/ 69797719 w 382"/>
              <a:gd name="T53" fmla="*/ 27303799 h 148"/>
              <a:gd name="T54" fmla="*/ 73554248 w 382"/>
              <a:gd name="T55" fmla="*/ 19086041 h 148"/>
              <a:gd name="T56" fmla="*/ 74345307 w 382"/>
              <a:gd name="T57" fmla="*/ 13784477 h 148"/>
              <a:gd name="T58" fmla="*/ 71774699 w 382"/>
              <a:gd name="T59" fmla="*/ 11663749 h 148"/>
              <a:gd name="T60" fmla="*/ 70588333 w 382"/>
              <a:gd name="T61" fmla="*/ 8482914 h 148"/>
              <a:gd name="T62" fmla="*/ 68611353 w 382"/>
              <a:gd name="T63" fmla="*/ 5831874 h 148"/>
              <a:gd name="T64" fmla="*/ 66040745 w 382"/>
              <a:gd name="T65" fmla="*/ 4506612 h 148"/>
              <a:gd name="T66" fmla="*/ 63074830 w 382"/>
              <a:gd name="T67" fmla="*/ 2120728 h 148"/>
              <a:gd name="T68" fmla="*/ 40138568 w 382"/>
              <a:gd name="T69" fmla="*/ 4771768 h 14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382" h="148">
                <a:moveTo>
                  <a:pt x="203" y="18"/>
                </a:moveTo>
                <a:lnTo>
                  <a:pt x="190" y="21"/>
                </a:lnTo>
                <a:lnTo>
                  <a:pt x="177" y="24"/>
                </a:lnTo>
                <a:lnTo>
                  <a:pt x="177" y="31"/>
                </a:lnTo>
                <a:lnTo>
                  <a:pt x="175" y="40"/>
                </a:lnTo>
                <a:lnTo>
                  <a:pt x="174" y="45"/>
                </a:lnTo>
                <a:lnTo>
                  <a:pt x="172" y="49"/>
                </a:lnTo>
                <a:lnTo>
                  <a:pt x="168" y="53"/>
                </a:lnTo>
                <a:lnTo>
                  <a:pt x="164" y="55"/>
                </a:lnTo>
                <a:lnTo>
                  <a:pt x="166" y="61"/>
                </a:lnTo>
                <a:lnTo>
                  <a:pt x="170" y="67"/>
                </a:lnTo>
                <a:lnTo>
                  <a:pt x="177" y="74"/>
                </a:lnTo>
                <a:lnTo>
                  <a:pt x="184" y="80"/>
                </a:lnTo>
                <a:lnTo>
                  <a:pt x="155" y="86"/>
                </a:lnTo>
                <a:lnTo>
                  <a:pt x="125" y="93"/>
                </a:lnTo>
                <a:lnTo>
                  <a:pt x="108" y="96"/>
                </a:lnTo>
                <a:lnTo>
                  <a:pt x="88" y="97"/>
                </a:lnTo>
                <a:lnTo>
                  <a:pt x="77" y="97"/>
                </a:lnTo>
                <a:lnTo>
                  <a:pt x="65" y="96"/>
                </a:lnTo>
                <a:lnTo>
                  <a:pt x="52" y="95"/>
                </a:lnTo>
                <a:lnTo>
                  <a:pt x="38" y="93"/>
                </a:lnTo>
                <a:lnTo>
                  <a:pt x="4" y="111"/>
                </a:lnTo>
                <a:lnTo>
                  <a:pt x="1" y="122"/>
                </a:lnTo>
                <a:lnTo>
                  <a:pt x="0" y="129"/>
                </a:lnTo>
                <a:lnTo>
                  <a:pt x="1" y="130"/>
                </a:lnTo>
                <a:lnTo>
                  <a:pt x="4" y="131"/>
                </a:lnTo>
                <a:lnTo>
                  <a:pt x="7" y="131"/>
                </a:lnTo>
                <a:lnTo>
                  <a:pt x="12" y="131"/>
                </a:lnTo>
                <a:lnTo>
                  <a:pt x="28" y="131"/>
                </a:lnTo>
                <a:lnTo>
                  <a:pt x="51" y="129"/>
                </a:lnTo>
                <a:lnTo>
                  <a:pt x="110" y="123"/>
                </a:lnTo>
                <a:lnTo>
                  <a:pt x="114" y="127"/>
                </a:lnTo>
                <a:lnTo>
                  <a:pt x="119" y="131"/>
                </a:lnTo>
                <a:lnTo>
                  <a:pt x="123" y="134"/>
                </a:lnTo>
                <a:lnTo>
                  <a:pt x="128" y="137"/>
                </a:lnTo>
                <a:lnTo>
                  <a:pt x="137" y="141"/>
                </a:lnTo>
                <a:lnTo>
                  <a:pt x="148" y="144"/>
                </a:lnTo>
                <a:lnTo>
                  <a:pt x="159" y="147"/>
                </a:lnTo>
                <a:lnTo>
                  <a:pt x="172" y="148"/>
                </a:lnTo>
                <a:lnTo>
                  <a:pt x="185" y="148"/>
                </a:lnTo>
                <a:lnTo>
                  <a:pt x="197" y="148"/>
                </a:lnTo>
                <a:lnTo>
                  <a:pt x="210" y="148"/>
                </a:lnTo>
                <a:lnTo>
                  <a:pt x="222" y="148"/>
                </a:lnTo>
                <a:lnTo>
                  <a:pt x="233" y="148"/>
                </a:lnTo>
                <a:lnTo>
                  <a:pt x="243" y="148"/>
                </a:lnTo>
                <a:lnTo>
                  <a:pt x="255" y="148"/>
                </a:lnTo>
                <a:lnTo>
                  <a:pt x="265" y="145"/>
                </a:lnTo>
                <a:lnTo>
                  <a:pt x="275" y="143"/>
                </a:lnTo>
                <a:lnTo>
                  <a:pt x="284" y="140"/>
                </a:lnTo>
                <a:lnTo>
                  <a:pt x="301" y="134"/>
                </a:lnTo>
                <a:lnTo>
                  <a:pt x="323" y="129"/>
                </a:lnTo>
                <a:lnTo>
                  <a:pt x="334" y="121"/>
                </a:lnTo>
                <a:lnTo>
                  <a:pt x="344" y="113"/>
                </a:lnTo>
                <a:lnTo>
                  <a:pt x="353" y="103"/>
                </a:lnTo>
                <a:lnTo>
                  <a:pt x="360" y="93"/>
                </a:lnTo>
                <a:lnTo>
                  <a:pt x="372" y="72"/>
                </a:lnTo>
                <a:lnTo>
                  <a:pt x="382" y="55"/>
                </a:lnTo>
                <a:lnTo>
                  <a:pt x="376" y="52"/>
                </a:lnTo>
                <a:lnTo>
                  <a:pt x="367" y="47"/>
                </a:lnTo>
                <a:lnTo>
                  <a:pt x="363" y="44"/>
                </a:lnTo>
                <a:lnTo>
                  <a:pt x="359" y="39"/>
                </a:lnTo>
                <a:lnTo>
                  <a:pt x="357" y="32"/>
                </a:lnTo>
                <a:lnTo>
                  <a:pt x="356" y="24"/>
                </a:lnTo>
                <a:lnTo>
                  <a:pt x="347" y="22"/>
                </a:lnTo>
                <a:lnTo>
                  <a:pt x="341" y="20"/>
                </a:lnTo>
                <a:lnTo>
                  <a:pt x="334" y="17"/>
                </a:lnTo>
                <a:lnTo>
                  <a:pt x="330" y="14"/>
                </a:lnTo>
                <a:lnTo>
                  <a:pt x="319" y="8"/>
                </a:lnTo>
                <a:lnTo>
                  <a:pt x="303" y="0"/>
                </a:lnTo>
                <a:lnTo>
                  <a:pt x="203" y="18"/>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 name="Freeform 15">
            <a:extLst>
              <a:ext uri="{FF2B5EF4-FFF2-40B4-BE49-F238E27FC236}">
                <a16:creationId xmlns:a16="http://schemas.microsoft.com/office/drawing/2014/main" id="{00000000-0008-0000-0700-000010000000}"/>
              </a:ext>
            </a:extLst>
          </xdr:cNvPr>
          <xdr:cNvSpPr>
            <a:spLocks/>
          </xdr:cNvSpPr>
        </xdr:nvSpPr>
        <xdr:spPr bwMode="auto">
          <a:xfrm>
            <a:off x="5719763" y="1966913"/>
            <a:ext cx="1281112" cy="1038225"/>
          </a:xfrm>
          <a:custGeom>
            <a:avLst/>
            <a:gdLst>
              <a:gd name="T0" fmla="*/ 71018374 w 2936"/>
              <a:gd name="T1" fmla="*/ 293580501 h 1983"/>
              <a:gd name="T2" fmla="*/ 73303082 w 2936"/>
              <a:gd name="T3" fmla="*/ 324007352 h 1983"/>
              <a:gd name="T4" fmla="*/ 91010004 w 2936"/>
              <a:gd name="T5" fmla="*/ 372252092 h 1983"/>
              <a:gd name="T6" fmla="*/ 146225670 w 2936"/>
              <a:gd name="T7" fmla="*/ 408984210 h 1983"/>
              <a:gd name="T8" fmla="*/ 197252413 w 2936"/>
              <a:gd name="T9" fmla="*/ 425430888 h 1983"/>
              <a:gd name="T10" fmla="*/ 214007229 w 2936"/>
              <a:gd name="T11" fmla="*/ 419126145 h 1983"/>
              <a:gd name="T12" fmla="*/ 266747503 w 2936"/>
              <a:gd name="T13" fmla="*/ 396922894 h 1983"/>
              <a:gd name="T14" fmla="*/ 294545364 w 2936"/>
              <a:gd name="T15" fmla="*/ 422690036 h 1983"/>
              <a:gd name="T16" fmla="*/ 300257571 w 2936"/>
              <a:gd name="T17" fmla="*/ 465178203 h 1983"/>
              <a:gd name="T18" fmla="*/ 305969340 w 2936"/>
              <a:gd name="T19" fmla="*/ 486011290 h 1983"/>
              <a:gd name="T20" fmla="*/ 324818617 w 2936"/>
              <a:gd name="T21" fmla="*/ 524113572 h 1983"/>
              <a:gd name="T22" fmla="*/ 350712701 w 2936"/>
              <a:gd name="T23" fmla="*/ 509585228 h 1983"/>
              <a:gd name="T24" fmla="*/ 394504390 w 2936"/>
              <a:gd name="T25" fmla="*/ 508214541 h 1983"/>
              <a:gd name="T26" fmla="*/ 431251273 w 2936"/>
              <a:gd name="T27" fmla="*/ 543575971 h 1983"/>
              <a:gd name="T28" fmla="*/ 448767948 w 2936"/>
              <a:gd name="T29" fmla="*/ 523565401 h 1983"/>
              <a:gd name="T30" fmla="*/ 467807472 w 2936"/>
              <a:gd name="T31" fmla="*/ 511504086 h 1983"/>
              <a:gd name="T32" fmla="*/ 484752971 w 2936"/>
              <a:gd name="T33" fmla="*/ 500539634 h 1983"/>
              <a:gd name="T34" fmla="*/ 510837301 w 2936"/>
              <a:gd name="T35" fmla="*/ 474772491 h 1983"/>
              <a:gd name="T36" fmla="*/ 517691861 w 2936"/>
              <a:gd name="T37" fmla="*/ 442974429 h 1983"/>
              <a:gd name="T38" fmla="*/ 531971722 w 2936"/>
              <a:gd name="T39" fmla="*/ 389247464 h 1983"/>
              <a:gd name="T40" fmla="*/ 515026223 w 2936"/>
              <a:gd name="T41" fmla="*/ 376912324 h 1983"/>
              <a:gd name="T42" fmla="*/ 502650577 w 2936"/>
              <a:gd name="T43" fmla="*/ 348951977 h 1983"/>
              <a:gd name="T44" fmla="*/ 508172099 w 2936"/>
              <a:gd name="T45" fmla="*/ 336343015 h 1983"/>
              <a:gd name="T46" fmla="*/ 482087333 w 2936"/>
              <a:gd name="T47" fmla="*/ 290839126 h 1983"/>
              <a:gd name="T48" fmla="*/ 491797778 w 2936"/>
              <a:gd name="T49" fmla="*/ 272199244 h 1983"/>
              <a:gd name="T50" fmla="*/ 467046048 w 2936"/>
              <a:gd name="T51" fmla="*/ 263701297 h 1983"/>
              <a:gd name="T52" fmla="*/ 444198096 w 2936"/>
              <a:gd name="T53" fmla="*/ 243142557 h 1983"/>
              <a:gd name="T54" fmla="*/ 450861973 w 2936"/>
              <a:gd name="T55" fmla="*/ 229162383 h 1983"/>
              <a:gd name="T56" fmla="*/ 465141834 w 2936"/>
              <a:gd name="T57" fmla="*/ 207232956 h 1983"/>
              <a:gd name="T58" fmla="*/ 475233209 w 2936"/>
              <a:gd name="T59" fmla="*/ 213812046 h 1983"/>
              <a:gd name="T60" fmla="*/ 482087333 w 2936"/>
              <a:gd name="T61" fmla="*/ 233822616 h 1983"/>
              <a:gd name="T62" fmla="*/ 511980091 w 2936"/>
              <a:gd name="T63" fmla="*/ 209151814 h 1983"/>
              <a:gd name="T64" fmla="*/ 538445352 w 2936"/>
              <a:gd name="T65" fmla="*/ 184481535 h 1983"/>
              <a:gd name="T66" fmla="*/ 549488398 w 2936"/>
              <a:gd name="T67" fmla="*/ 154602331 h 1983"/>
              <a:gd name="T68" fmla="*/ 557484876 w 2936"/>
              <a:gd name="T69" fmla="*/ 135414278 h 1983"/>
              <a:gd name="T70" fmla="*/ 550820999 w 2936"/>
              <a:gd name="T71" fmla="*/ 84154340 h 1983"/>
              <a:gd name="T72" fmla="*/ 518263038 w 2936"/>
              <a:gd name="T73" fmla="*/ 93474282 h 1983"/>
              <a:gd name="T74" fmla="*/ 468569332 w 2936"/>
              <a:gd name="T75" fmla="*/ 56193994 h 1983"/>
              <a:gd name="T76" fmla="*/ 437915149 w 2936"/>
              <a:gd name="T77" fmla="*/ 24396455 h 1983"/>
              <a:gd name="T78" fmla="*/ 376987714 w 2936"/>
              <a:gd name="T79" fmla="*/ 14528344 h 1983"/>
              <a:gd name="T80" fmla="*/ 382128743 w 2936"/>
              <a:gd name="T81" fmla="*/ 42488167 h 1983"/>
              <a:gd name="T82" fmla="*/ 371656438 w 2936"/>
              <a:gd name="T83" fmla="*/ 62224913 h 1983"/>
              <a:gd name="T84" fmla="*/ 385555805 w 2936"/>
              <a:gd name="T85" fmla="*/ 95941309 h 1983"/>
              <a:gd name="T86" fmla="*/ 408594004 w 2936"/>
              <a:gd name="T87" fmla="*/ 101423535 h 1983"/>
              <a:gd name="T88" fmla="*/ 388601937 w 2936"/>
              <a:gd name="T89" fmla="*/ 124723650 h 1983"/>
              <a:gd name="T90" fmla="*/ 360042215 w 2936"/>
              <a:gd name="T91" fmla="*/ 156247365 h 1983"/>
              <a:gd name="T92" fmla="*/ 310348509 w 2936"/>
              <a:gd name="T93" fmla="*/ 195445987 h 1983"/>
              <a:gd name="T94" fmla="*/ 233808612 w 2936"/>
              <a:gd name="T95" fmla="*/ 180643820 h 1983"/>
              <a:gd name="T96" fmla="*/ 197252413 w 2936"/>
              <a:gd name="T97" fmla="*/ 153505990 h 1983"/>
              <a:gd name="T98" fmla="*/ 143179102 w 2936"/>
              <a:gd name="T99" fmla="*/ 135688625 h 1983"/>
              <a:gd name="T100" fmla="*/ 130612772 w 2936"/>
              <a:gd name="T101" fmla="*/ 103890563 h 1983"/>
              <a:gd name="T102" fmla="*/ 97483634 w 2936"/>
              <a:gd name="T103" fmla="*/ 81961136 h 1983"/>
              <a:gd name="T104" fmla="*/ 81871173 w 2936"/>
              <a:gd name="T105" fmla="*/ 85250681 h 1983"/>
              <a:gd name="T106" fmla="*/ 80538136 w 2936"/>
              <a:gd name="T107" fmla="*/ 106357591 h 1983"/>
              <a:gd name="T108" fmla="*/ 58071550 w 2936"/>
              <a:gd name="T109" fmla="*/ 104713080 h 1983"/>
              <a:gd name="T110" fmla="*/ 43220513 w 2936"/>
              <a:gd name="T111" fmla="*/ 138977647 h 1983"/>
              <a:gd name="T112" fmla="*/ 49503459 w 2936"/>
              <a:gd name="T113" fmla="*/ 163100278 h 1983"/>
              <a:gd name="T114" fmla="*/ 47980175 w 2936"/>
              <a:gd name="T115" fmla="*/ 196268504 h 1983"/>
              <a:gd name="T116" fmla="*/ 22467022 w 2936"/>
              <a:gd name="T117" fmla="*/ 214086393 h 1983"/>
              <a:gd name="T118" fmla="*/ 7615984 w 2936"/>
              <a:gd name="T119" fmla="*/ 245061414 h 198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2936" h="1983">
                <a:moveTo>
                  <a:pt x="98" y="954"/>
                </a:moveTo>
                <a:lnTo>
                  <a:pt x="129" y="989"/>
                </a:lnTo>
                <a:lnTo>
                  <a:pt x="157" y="1017"/>
                </a:lnTo>
                <a:lnTo>
                  <a:pt x="170" y="1029"/>
                </a:lnTo>
                <a:lnTo>
                  <a:pt x="182" y="1041"/>
                </a:lnTo>
                <a:lnTo>
                  <a:pt x="194" y="1050"/>
                </a:lnTo>
                <a:lnTo>
                  <a:pt x="205" y="1059"/>
                </a:lnTo>
                <a:lnTo>
                  <a:pt x="216" y="1066"/>
                </a:lnTo>
                <a:lnTo>
                  <a:pt x="227" y="1072"/>
                </a:lnTo>
                <a:lnTo>
                  <a:pt x="238" y="1076"/>
                </a:lnTo>
                <a:lnTo>
                  <a:pt x="248" y="1080"/>
                </a:lnTo>
                <a:lnTo>
                  <a:pt x="259" y="1082"/>
                </a:lnTo>
                <a:lnTo>
                  <a:pt x="270" y="1084"/>
                </a:lnTo>
                <a:lnTo>
                  <a:pt x="281" y="1084"/>
                </a:lnTo>
                <a:lnTo>
                  <a:pt x="292" y="1084"/>
                </a:lnTo>
                <a:lnTo>
                  <a:pt x="364" y="1065"/>
                </a:lnTo>
                <a:lnTo>
                  <a:pt x="373" y="1071"/>
                </a:lnTo>
                <a:lnTo>
                  <a:pt x="383" y="1079"/>
                </a:lnTo>
                <a:lnTo>
                  <a:pt x="393" y="1090"/>
                </a:lnTo>
                <a:lnTo>
                  <a:pt x="401" y="1102"/>
                </a:lnTo>
                <a:lnTo>
                  <a:pt x="410" y="1114"/>
                </a:lnTo>
                <a:lnTo>
                  <a:pt x="418" y="1127"/>
                </a:lnTo>
                <a:lnTo>
                  <a:pt x="420" y="1133"/>
                </a:lnTo>
                <a:lnTo>
                  <a:pt x="422" y="1139"/>
                </a:lnTo>
                <a:lnTo>
                  <a:pt x="423" y="1145"/>
                </a:lnTo>
                <a:lnTo>
                  <a:pt x="425" y="1151"/>
                </a:lnTo>
                <a:lnTo>
                  <a:pt x="423" y="1157"/>
                </a:lnTo>
                <a:lnTo>
                  <a:pt x="420" y="1162"/>
                </a:lnTo>
                <a:lnTo>
                  <a:pt x="416" y="1167"/>
                </a:lnTo>
                <a:lnTo>
                  <a:pt x="409" y="1172"/>
                </a:lnTo>
                <a:lnTo>
                  <a:pt x="403" y="1176"/>
                </a:lnTo>
                <a:lnTo>
                  <a:pt x="396" y="1179"/>
                </a:lnTo>
                <a:lnTo>
                  <a:pt x="390" y="1182"/>
                </a:lnTo>
                <a:lnTo>
                  <a:pt x="385" y="1182"/>
                </a:lnTo>
                <a:lnTo>
                  <a:pt x="399" y="1200"/>
                </a:lnTo>
                <a:lnTo>
                  <a:pt x="412" y="1217"/>
                </a:lnTo>
                <a:lnTo>
                  <a:pt x="419" y="1226"/>
                </a:lnTo>
                <a:lnTo>
                  <a:pt x="423" y="1235"/>
                </a:lnTo>
                <a:lnTo>
                  <a:pt x="428" y="1245"/>
                </a:lnTo>
                <a:lnTo>
                  <a:pt x="431" y="1256"/>
                </a:lnTo>
                <a:lnTo>
                  <a:pt x="385" y="1256"/>
                </a:lnTo>
                <a:lnTo>
                  <a:pt x="385" y="1287"/>
                </a:lnTo>
                <a:lnTo>
                  <a:pt x="390" y="1300"/>
                </a:lnTo>
                <a:lnTo>
                  <a:pt x="397" y="1311"/>
                </a:lnTo>
                <a:lnTo>
                  <a:pt x="405" y="1321"/>
                </a:lnTo>
                <a:lnTo>
                  <a:pt x="414" y="1328"/>
                </a:lnTo>
                <a:lnTo>
                  <a:pt x="423" y="1335"/>
                </a:lnTo>
                <a:lnTo>
                  <a:pt x="434" y="1340"/>
                </a:lnTo>
                <a:lnTo>
                  <a:pt x="444" y="1345"/>
                </a:lnTo>
                <a:lnTo>
                  <a:pt x="456" y="1349"/>
                </a:lnTo>
                <a:lnTo>
                  <a:pt x="478" y="1358"/>
                </a:lnTo>
                <a:lnTo>
                  <a:pt x="500" y="1367"/>
                </a:lnTo>
                <a:lnTo>
                  <a:pt x="510" y="1373"/>
                </a:lnTo>
                <a:lnTo>
                  <a:pt x="520" y="1381"/>
                </a:lnTo>
                <a:lnTo>
                  <a:pt x="529" y="1389"/>
                </a:lnTo>
                <a:lnTo>
                  <a:pt x="538" y="1398"/>
                </a:lnTo>
                <a:lnTo>
                  <a:pt x="617" y="1404"/>
                </a:lnTo>
                <a:lnTo>
                  <a:pt x="620" y="1408"/>
                </a:lnTo>
                <a:lnTo>
                  <a:pt x="623" y="1411"/>
                </a:lnTo>
                <a:lnTo>
                  <a:pt x="628" y="1414"/>
                </a:lnTo>
                <a:lnTo>
                  <a:pt x="633" y="1417"/>
                </a:lnTo>
                <a:lnTo>
                  <a:pt x="644" y="1422"/>
                </a:lnTo>
                <a:lnTo>
                  <a:pt x="656" y="1427"/>
                </a:lnTo>
                <a:lnTo>
                  <a:pt x="678" y="1436"/>
                </a:lnTo>
                <a:lnTo>
                  <a:pt x="690" y="1441"/>
                </a:lnTo>
                <a:lnTo>
                  <a:pt x="723" y="1462"/>
                </a:lnTo>
                <a:lnTo>
                  <a:pt x="754" y="1481"/>
                </a:lnTo>
                <a:lnTo>
                  <a:pt x="768" y="1492"/>
                </a:lnTo>
                <a:lnTo>
                  <a:pt x="784" y="1501"/>
                </a:lnTo>
                <a:lnTo>
                  <a:pt x="798" y="1509"/>
                </a:lnTo>
                <a:lnTo>
                  <a:pt x="814" y="1517"/>
                </a:lnTo>
                <a:lnTo>
                  <a:pt x="830" y="1525"/>
                </a:lnTo>
                <a:lnTo>
                  <a:pt x="847" y="1531"/>
                </a:lnTo>
                <a:lnTo>
                  <a:pt x="866" y="1537"/>
                </a:lnTo>
                <a:lnTo>
                  <a:pt x="886" y="1543"/>
                </a:lnTo>
                <a:lnTo>
                  <a:pt x="907" y="1547"/>
                </a:lnTo>
                <a:lnTo>
                  <a:pt x="930" y="1550"/>
                </a:lnTo>
                <a:lnTo>
                  <a:pt x="955" y="1552"/>
                </a:lnTo>
                <a:lnTo>
                  <a:pt x="982" y="1552"/>
                </a:lnTo>
                <a:lnTo>
                  <a:pt x="982" y="1521"/>
                </a:lnTo>
                <a:lnTo>
                  <a:pt x="1015" y="1521"/>
                </a:lnTo>
                <a:lnTo>
                  <a:pt x="1021" y="1532"/>
                </a:lnTo>
                <a:lnTo>
                  <a:pt x="1025" y="1539"/>
                </a:lnTo>
                <a:lnTo>
                  <a:pt x="1031" y="1545"/>
                </a:lnTo>
                <a:lnTo>
                  <a:pt x="1036" y="1552"/>
                </a:lnTo>
                <a:lnTo>
                  <a:pt x="1042" y="1552"/>
                </a:lnTo>
                <a:lnTo>
                  <a:pt x="1046" y="1551"/>
                </a:lnTo>
                <a:lnTo>
                  <a:pt x="1050" y="1548"/>
                </a:lnTo>
                <a:lnTo>
                  <a:pt x="1054" y="1546"/>
                </a:lnTo>
                <a:lnTo>
                  <a:pt x="1058" y="1538"/>
                </a:lnTo>
                <a:lnTo>
                  <a:pt x="1062" y="1530"/>
                </a:lnTo>
                <a:lnTo>
                  <a:pt x="1066" y="1522"/>
                </a:lnTo>
                <a:lnTo>
                  <a:pt x="1071" y="1516"/>
                </a:lnTo>
                <a:lnTo>
                  <a:pt x="1075" y="1513"/>
                </a:lnTo>
                <a:lnTo>
                  <a:pt x="1078" y="1511"/>
                </a:lnTo>
                <a:lnTo>
                  <a:pt x="1083" y="1510"/>
                </a:lnTo>
                <a:lnTo>
                  <a:pt x="1089" y="1509"/>
                </a:lnTo>
                <a:lnTo>
                  <a:pt x="1092" y="1512"/>
                </a:lnTo>
                <a:lnTo>
                  <a:pt x="1096" y="1516"/>
                </a:lnTo>
                <a:lnTo>
                  <a:pt x="1102" y="1519"/>
                </a:lnTo>
                <a:lnTo>
                  <a:pt x="1109" y="1522"/>
                </a:lnTo>
                <a:lnTo>
                  <a:pt x="1124" y="1529"/>
                </a:lnTo>
                <a:lnTo>
                  <a:pt x="1142" y="1534"/>
                </a:lnTo>
                <a:lnTo>
                  <a:pt x="1159" y="1539"/>
                </a:lnTo>
                <a:lnTo>
                  <a:pt x="1178" y="1543"/>
                </a:lnTo>
                <a:lnTo>
                  <a:pt x="1194" y="1546"/>
                </a:lnTo>
                <a:lnTo>
                  <a:pt x="1208" y="1546"/>
                </a:lnTo>
                <a:lnTo>
                  <a:pt x="1217" y="1535"/>
                </a:lnTo>
                <a:lnTo>
                  <a:pt x="1227" y="1526"/>
                </a:lnTo>
                <a:lnTo>
                  <a:pt x="1236" y="1518"/>
                </a:lnTo>
                <a:lnTo>
                  <a:pt x="1247" y="1510"/>
                </a:lnTo>
                <a:lnTo>
                  <a:pt x="1258" y="1502"/>
                </a:lnTo>
                <a:lnTo>
                  <a:pt x="1269" y="1496"/>
                </a:lnTo>
                <a:lnTo>
                  <a:pt x="1280" y="1489"/>
                </a:lnTo>
                <a:lnTo>
                  <a:pt x="1292" y="1482"/>
                </a:lnTo>
                <a:lnTo>
                  <a:pt x="1317" y="1472"/>
                </a:lnTo>
                <a:lnTo>
                  <a:pt x="1344" y="1463"/>
                </a:lnTo>
                <a:lnTo>
                  <a:pt x="1372" y="1455"/>
                </a:lnTo>
                <a:lnTo>
                  <a:pt x="1401" y="1448"/>
                </a:lnTo>
                <a:lnTo>
                  <a:pt x="1408" y="1456"/>
                </a:lnTo>
                <a:lnTo>
                  <a:pt x="1418" y="1465"/>
                </a:lnTo>
                <a:lnTo>
                  <a:pt x="1431" y="1476"/>
                </a:lnTo>
                <a:lnTo>
                  <a:pt x="1446" y="1487"/>
                </a:lnTo>
                <a:lnTo>
                  <a:pt x="1453" y="1492"/>
                </a:lnTo>
                <a:lnTo>
                  <a:pt x="1461" y="1496"/>
                </a:lnTo>
                <a:lnTo>
                  <a:pt x="1469" y="1499"/>
                </a:lnTo>
                <a:lnTo>
                  <a:pt x="1475" y="1502"/>
                </a:lnTo>
                <a:lnTo>
                  <a:pt x="1483" y="1504"/>
                </a:lnTo>
                <a:lnTo>
                  <a:pt x="1490" y="1505"/>
                </a:lnTo>
                <a:lnTo>
                  <a:pt x="1495" y="1505"/>
                </a:lnTo>
                <a:lnTo>
                  <a:pt x="1501" y="1503"/>
                </a:lnTo>
                <a:lnTo>
                  <a:pt x="1512" y="1510"/>
                </a:lnTo>
                <a:lnTo>
                  <a:pt x="1521" y="1518"/>
                </a:lnTo>
                <a:lnTo>
                  <a:pt x="1530" y="1526"/>
                </a:lnTo>
                <a:lnTo>
                  <a:pt x="1538" y="1534"/>
                </a:lnTo>
                <a:lnTo>
                  <a:pt x="1547" y="1542"/>
                </a:lnTo>
                <a:lnTo>
                  <a:pt x="1555" y="1547"/>
                </a:lnTo>
                <a:lnTo>
                  <a:pt x="1561" y="1550"/>
                </a:lnTo>
                <a:lnTo>
                  <a:pt x="1566" y="1551"/>
                </a:lnTo>
                <a:lnTo>
                  <a:pt x="1573" y="1552"/>
                </a:lnTo>
                <a:lnTo>
                  <a:pt x="1581" y="1552"/>
                </a:lnTo>
                <a:lnTo>
                  <a:pt x="1586" y="1578"/>
                </a:lnTo>
                <a:lnTo>
                  <a:pt x="1593" y="1602"/>
                </a:lnTo>
                <a:lnTo>
                  <a:pt x="1596" y="1613"/>
                </a:lnTo>
                <a:lnTo>
                  <a:pt x="1598" y="1625"/>
                </a:lnTo>
                <a:lnTo>
                  <a:pt x="1599" y="1637"/>
                </a:lnTo>
                <a:lnTo>
                  <a:pt x="1600" y="1650"/>
                </a:lnTo>
                <a:lnTo>
                  <a:pt x="1599" y="1658"/>
                </a:lnTo>
                <a:lnTo>
                  <a:pt x="1598" y="1664"/>
                </a:lnTo>
                <a:lnTo>
                  <a:pt x="1596" y="1670"/>
                </a:lnTo>
                <a:lnTo>
                  <a:pt x="1593" y="1676"/>
                </a:lnTo>
                <a:lnTo>
                  <a:pt x="1585" y="1686"/>
                </a:lnTo>
                <a:lnTo>
                  <a:pt x="1577" y="1697"/>
                </a:lnTo>
                <a:lnTo>
                  <a:pt x="1569" y="1707"/>
                </a:lnTo>
                <a:lnTo>
                  <a:pt x="1561" y="1719"/>
                </a:lnTo>
                <a:lnTo>
                  <a:pt x="1558" y="1724"/>
                </a:lnTo>
                <a:lnTo>
                  <a:pt x="1555" y="1730"/>
                </a:lnTo>
                <a:lnTo>
                  <a:pt x="1554" y="1736"/>
                </a:lnTo>
                <a:lnTo>
                  <a:pt x="1553" y="1743"/>
                </a:lnTo>
                <a:lnTo>
                  <a:pt x="1554" y="1748"/>
                </a:lnTo>
                <a:lnTo>
                  <a:pt x="1555" y="1753"/>
                </a:lnTo>
                <a:lnTo>
                  <a:pt x="1558" y="1756"/>
                </a:lnTo>
                <a:lnTo>
                  <a:pt x="1561" y="1759"/>
                </a:lnTo>
                <a:lnTo>
                  <a:pt x="1565" y="1761"/>
                </a:lnTo>
                <a:lnTo>
                  <a:pt x="1570" y="1764"/>
                </a:lnTo>
                <a:lnTo>
                  <a:pt x="1574" y="1765"/>
                </a:lnTo>
                <a:lnTo>
                  <a:pt x="1580" y="1767"/>
                </a:lnTo>
                <a:lnTo>
                  <a:pt x="1591" y="1769"/>
                </a:lnTo>
                <a:lnTo>
                  <a:pt x="1602" y="1771"/>
                </a:lnTo>
                <a:lnTo>
                  <a:pt x="1607" y="1773"/>
                </a:lnTo>
                <a:lnTo>
                  <a:pt x="1611" y="1775"/>
                </a:lnTo>
                <a:lnTo>
                  <a:pt x="1616" y="1777"/>
                </a:lnTo>
                <a:lnTo>
                  <a:pt x="1620" y="1780"/>
                </a:lnTo>
                <a:lnTo>
                  <a:pt x="1627" y="1787"/>
                </a:lnTo>
                <a:lnTo>
                  <a:pt x="1632" y="1794"/>
                </a:lnTo>
                <a:lnTo>
                  <a:pt x="1636" y="1801"/>
                </a:lnTo>
                <a:lnTo>
                  <a:pt x="1639" y="1807"/>
                </a:lnTo>
                <a:lnTo>
                  <a:pt x="1645" y="1822"/>
                </a:lnTo>
                <a:lnTo>
                  <a:pt x="1653" y="1836"/>
                </a:lnTo>
                <a:lnTo>
                  <a:pt x="1659" y="1848"/>
                </a:lnTo>
                <a:lnTo>
                  <a:pt x="1666" y="1862"/>
                </a:lnTo>
                <a:lnTo>
                  <a:pt x="1674" y="1877"/>
                </a:lnTo>
                <a:lnTo>
                  <a:pt x="1683" y="1890"/>
                </a:lnTo>
                <a:lnTo>
                  <a:pt x="1688" y="1897"/>
                </a:lnTo>
                <a:lnTo>
                  <a:pt x="1694" y="1903"/>
                </a:lnTo>
                <a:lnTo>
                  <a:pt x="1699" y="1908"/>
                </a:lnTo>
                <a:lnTo>
                  <a:pt x="1706" y="1912"/>
                </a:lnTo>
                <a:lnTo>
                  <a:pt x="1712" y="1916"/>
                </a:lnTo>
                <a:lnTo>
                  <a:pt x="1719" y="1919"/>
                </a:lnTo>
                <a:lnTo>
                  <a:pt x="1726" y="1921"/>
                </a:lnTo>
                <a:lnTo>
                  <a:pt x="1733" y="1921"/>
                </a:lnTo>
                <a:lnTo>
                  <a:pt x="1741" y="1921"/>
                </a:lnTo>
                <a:lnTo>
                  <a:pt x="1752" y="1918"/>
                </a:lnTo>
                <a:lnTo>
                  <a:pt x="1762" y="1916"/>
                </a:lnTo>
                <a:lnTo>
                  <a:pt x="1766" y="1915"/>
                </a:lnTo>
                <a:lnTo>
                  <a:pt x="1777" y="1910"/>
                </a:lnTo>
                <a:lnTo>
                  <a:pt x="1787" y="1904"/>
                </a:lnTo>
                <a:lnTo>
                  <a:pt x="1795" y="1898"/>
                </a:lnTo>
                <a:lnTo>
                  <a:pt x="1803" y="1891"/>
                </a:lnTo>
                <a:lnTo>
                  <a:pt x="1809" y="1884"/>
                </a:lnTo>
                <a:lnTo>
                  <a:pt x="1816" y="1878"/>
                </a:lnTo>
                <a:lnTo>
                  <a:pt x="1823" y="1871"/>
                </a:lnTo>
                <a:lnTo>
                  <a:pt x="1833" y="1866"/>
                </a:lnTo>
                <a:lnTo>
                  <a:pt x="1842" y="1859"/>
                </a:lnTo>
                <a:lnTo>
                  <a:pt x="1852" y="1853"/>
                </a:lnTo>
                <a:lnTo>
                  <a:pt x="1863" y="1848"/>
                </a:lnTo>
                <a:lnTo>
                  <a:pt x="1874" y="1844"/>
                </a:lnTo>
                <a:lnTo>
                  <a:pt x="1896" y="1838"/>
                </a:lnTo>
                <a:lnTo>
                  <a:pt x="1919" y="1834"/>
                </a:lnTo>
                <a:lnTo>
                  <a:pt x="1941" y="1831"/>
                </a:lnTo>
                <a:lnTo>
                  <a:pt x="1960" y="1827"/>
                </a:lnTo>
                <a:lnTo>
                  <a:pt x="1968" y="1824"/>
                </a:lnTo>
                <a:lnTo>
                  <a:pt x="1975" y="1821"/>
                </a:lnTo>
                <a:lnTo>
                  <a:pt x="1981" y="1816"/>
                </a:lnTo>
                <a:lnTo>
                  <a:pt x="1986" y="1811"/>
                </a:lnTo>
                <a:lnTo>
                  <a:pt x="1996" y="1820"/>
                </a:lnTo>
                <a:lnTo>
                  <a:pt x="2008" y="1827"/>
                </a:lnTo>
                <a:lnTo>
                  <a:pt x="2019" y="1832"/>
                </a:lnTo>
                <a:lnTo>
                  <a:pt x="2031" y="1837"/>
                </a:lnTo>
                <a:lnTo>
                  <a:pt x="2054" y="1846"/>
                </a:lnTo>
                <a:lnTo>
                  <a:pt x="2072" y="1854"/>
                </a:lnTo>
                <a:lnTo>
                  <a:pt x="2091" y="1869"/>
                </a:lnTo>
                <a:lnTo>
                  <a:pt x="2109" y="1887"/>
                </a:lnTo>
                <a:lnTo>
                  <a:pt x="2119" y="1896"/>
                </a:lnTo>
                <a:lnTo>
                  <a:pt x="2129" y="1903"/>
                </a:lnTo>
                <a:lnTo>
                  <a:pt x="2140" y="1910"/>
                </a:lnTo>
                <a:lnTo>
                  <a:pt x="2152" y="1915"/>
                </a:lnTo>
                <a:lnTo>
                  <a:pt x="2245" y="1921"/>
                </a:lnTo>
                <a:lnTo>
                  <a:pt x="2238" y="1935"/>
                </a:lnTo>
                <a:lnTo>
                  <a:pt x="2232" y="1947"/>
                </a:lnTo>
                <a:lnTo>
                  <a:pt x="2232" y="1953"/>
                </a:lnTo>
                <a:lnTo>
                  <a:pt x="2235" y="1957"/>
                </a:lnTo>
                <a:lnTo>
                  <a:pt x="2238" y="1961"/>
                </a:lnTo>
                <a:lnTo>
                  <a:pt x="2243" y="1965"/>
                </a:lnTo>
                <a:lnTo>
                  <a:pt x="2248" y="1968"/>
                </a:lnTo>
                <a:lnTo>
                  <a:pt x="2254" y="1972"/>
                </a:lnTo>
                <a:lnTo>
                  <a:pt x="2259" y="1977"/>
                </a:lnTo>
                <a:lnTo>
                  <a:pt x="2265" y="1983"/>
                </a:lnTo>
                <a:lnTo>
                  <a:pt x="2266" y="1980"/>
                </a:lnTo>
                <a:lnTo>
                  <a:pt x="2267" y="1972"/>
                </a:lnTo>
                <a:lnTo>
                  <a:pt x="2268" y="1968"/>
                </a:lnTo>
                <a:lnTo>
                  <a:pt x="2267" y="1963"/>
                </a:lnTo>
                <a:lnTo>
                  <a:pt x="2267" y="1957"/>
                </a:lnTo>
                <a:lnTo>
                  <a:pt x="2265" y="1953"/>
                </a:lnTo>
                <a:lnTo>
                  <a:pt x="2275" y="1947"/>
                </a:lnTo>
                <a:lnTo>
                  <a:pt x="2293" y="1935"/>
                </a:lnTo>
                <a:lnTo>
                  <a:pt x="2303" y="1927"/>
                </a:lnTo>
                <a:lnTo>
                  <a:pt x="2313" y="1921"/>
                </a:lnTo>
                <a:lnTo>
                  <a:pt x="2319" y="1919"/>
                </a:lnTo>
                <a:lnTo>
                  <a:pt x="2323" y="1917"/>
                </a:lnTo>
                <a:lnTo>
                  <a:pt x="2327" y="1916"/>
                </a:lnTo>
                <a:lnTo>
                  <a:pt x="2331" y="1915"/>
                </a:lnTo>
                <a:lnTo>
                  <a:pt x="2341" y="1915"/>
                </a:lnTo>
                <a:lnTo>
                  <a:pt x="2349" y="1913"/>
                </a:lnTo>
                <a:lnTo>
                  <a:pt x="2357" y="1910"/>
                </a:lnTo>
                <a:lnTo>
                  <a:pt x="2364" y="1906"/>
                </a:lnTo>
                <a:lnTo>
                  <a:pt x="2370" y="1901"/>
                </a:lnTo>
                <a:lnTo>
                  <a:pt x="2376" y="1895"/>
                </a:lnTo>
                <a:lnTo>
                  <a:pt x="2382" y="1889"/>
                </a:lnTo>
                <a:lnTo>
                  <a:pt x="2388" y="1882"/>
                </a:lnTo>
                <a:lnTo>
                  <a:pt x="2399" y="1867"/>
                </a:lnTo>
                <a:lnTo>
                  <a:pt x="2412" y="1853"/>
                </a:lnTo>
                <a:lnTo>
                  <a:pt x="2418" y="1847"/>
                </a:lnTo>
                <a:lnTo>
                  <a:pt x="2426" y="1840"/>
                </a:lnTo>
                <a:lnTo>
                  <a:pt x="2435" y="1835"/>
                </a:lnTo>
                <a:lnTo>
                  <a:pt x="2444" y="1830"/>
                </a:lnTo>
                <a:lnTo>
                  <a:pt x="2449" y="1838"/>
                </a:lnTo>
                <a:lnTo>
                  <a:pt x="2454" y="1846"/>
                </a:lnTo>
                <a:lnTo>
                  <a:pt x="2455" y="1850"/>
                </a:lnTo>
                <a:lnTo>
                  <a:pt x="2456" y="1854"/>
                </a:lnTo>
                <a:lnTo>
                  <a:pt x="2457" y="1860"/>
                </a:lnTo>
                <a:lnTo>
                  <a:pt x="2457" y="1866"/>
                </a:lnTo>
                <a:lnTo>
                  <a:pt x="2462" y="1860"/>
                </a:lnTo>
                <a:lnTo>
                  <a:pt x="2468" y="1857"/>
                </a:lnTo>
                <a:lnTo>
                  <a:pt x="2474" y="1855"/>
                </a:lnTo>
                <a:lnTo>
                  <a:pt x="2481" y="1855"/>
                </a:lnTo>
                <a:lnTo>
                  <a:pt x="2487" y="1856"/>
                </a:lnTo>
                <a:lnTo>
                  <a:pt x="2493" y="1858"/>
                </a:lnTo>
                <a:lnTo>
                  <a:pt x="2499" y="1862"/>
                </a:lnTo>
                <a:lnTo>
                  <a:pt x="2504" y="1866"/>
                </a:lnTo>
                <a:lnTo>
                  <a:pt x="2505" y="1856"/>
                </a:lnTo>
                <a:lnTo>
                  <a:pt x="2507" y="1847"/>
                </a:lnTo>
                <a:lnTo>
                  <a:pt x="2511" y="1841"/>
                </a:lnTo>
                <a:lnTo>
                  <a:pt x="2514" y="1836"/>
                </a:lnTo>
                <a:lnTo>
                  <a:pt x="2517" y="1832"/>
                </a:lnTo>
                <a:lnTo>
                  <a:pt x="2522" y="1829"/>
                </a:lnTo>
                <a:lnTo>
                  <a:pt x="2527" y="1828"/>
                </a:lnTo>
                <a:lnTo>
                  <a:pt x="2533" y="1827"/>
                </a:lnTo>
                <a:lnTo>
                  <a:pt x="2546" y="1826"/>
                </a:lnTo>
                <a:lnTo>
                  <a:pt x="2561" y="1827"/>
                </a:lnTo>
                <a:lnTo>
                  <a:pt x="2569" y="1827"/>
                </a:lnTo>
                <a:lnTo>
                  <a:pt x="2578" y="1826"/>
                </a:lnTo>
                <a:lnTo>
                  <a:pt x="2588" y="1825"/>
                </a:lnTo>
                <a:lnTo>
                  <a:pt x="2596" y="1824"/>
                </a:lnTo>
                <a:lnTo>
                  <a:pt x="2604" y="1821"/>
                </a:lnTo>
                <a:lnTo>
                  <a:pt x="2611" y="1816"/>
                </a:lnTo>
                <a:lnTo>
                  <a:pt x="2616" y="1810"/>
                </a:lnTo>
                <a:lnTo>
                  <a:pt x="2622" y="1804"/>
                </a:lnTo>
                <a:lnTo>
                  <a:pt x="2633" y="1790"/>
                </a:lnTo>
                <a:lnTo>
                  <a:pt x="2642" y="1774"/>
                </a:lnTo>
                <a:lnTo>
                  <a:pt x="2648" y="1766"/>
                </a:lnTo>
                <a:lnTo>
                  <a:pt x="2653" y="1758"/>
                </a:lnTo>
                <a:lnTo>
                  <a:pt x="2660" y="1750"/>
                </a:lnTo>
                <a:lnTo>
                  <a:pt x="2667" y="1743"/>
                </a:lnTo>
                <a:lnTo>
                  <a:pt x="2674" y="1737"/>
                </a:lnTo>
                <a:lnTo>
                  <a:pt x="2683" y="1732"/>
                </a:lnTo>
                <a:lnTo>
                  <a:pt x="2693" y="1728"/>
                </a:lnTo>
                <a:lnTo>
                  <a:pt x="2703" y="1725"/>
                </a:lnTo>
                <a:lnTo>
                  <a:pt x="2704" y="1716"/>
                </a:lnTo>
                <a:lnTo>
                  <a:pt x="2706" y="1707"/>
                </a:lnTo>
                <a:lnTo>
                  <a:pt x="2711" y="1699"/>
                </a:lnTo>
                <a:lnTo>
                  <a:pt x="2715" y="1691"/>
                </a:lnTo>
                <a:lnTo>
                  <a:pt x="2726" y="1677"/>
                </a:lnTo>
                <a:lnTo>
                  <a:pt x="2737" y="1663"/>
                </a:lnTo>
                <a:lnTo>
                  <a:pt x="2733" y="1658"/>
                </a:lnTo>
                <a:lnTo>
                  <a:pt x="2730" y="1651"/>
                </a:lnTo>
                <a:lnTo>
                  <a:pt x="2729" y="1645"/>
                </a:lnTo>
                <a:lnTo>
                  <a:pt x="2729" y="1638"/>
                </a:lnTo>
                <a:lnTo>
                  <a:pt x="2728" y="1631"/>
                </a:lnTo>
                <a:lnTo>
                  <a:pt x="2726" y="1625"/>
                </a:lnTo>
                <a:lnTo>
                  <a:pt x="2725" y="1622"/>
                </a:lnTo>
                <a:lnTo>
                  <a:pt x="2723" y="1619"/>
                </a:lnTo>
                <a:lnTo>
                  <a:pt x="2719" y="1616"/>
                </a:lnTo>
                <a:lnTo>
                  <a:pt x="2716" y="1614"/>
                </a:lnTo>
                <a:lnTo>
                  <a:pt x="2728" y="1602"/>
                </a:lnTo>
                <a:lnTo>
                  <a:pt x="2739" y="1588"/>
                </a:lnTo>
                <a:lnTo>
                  <a:pt x="2750" y="1573"/>
                </a:lnTo>
                <a:lnTo>
                  <a:pt x="2760" y="1558"/>
                </a:lnTo>
                <a:lnTo>
                  <a:pt x="2780" y="1521"/>
                </a:lnTo>
                <a:lnTo>
                  <a:pt x="2803" y="1478"/>
                </a:lnTo>
                <a:lnTo>
                  <a:pt x="2798" y="1475"/>
                </a:lnTo>
                <a:lnTo>
                  <a:pt x="2796" y="1471"/>
                </a:lnTo>
                <a:lnTo>
                  <a:pt x="2795" y="1467"/>
                </a:lnTo>
                <a:lnTo>
                  <a:pt x="2794" y="1462"/>
                </a:lnTo>
                <a:lnTo>
                  <a:pt x="2795" y="1451"/>
                </a:lnTo>
                <a:lnTo>
                  <a:pt x="2796" y="1441"/>
                </a:lnTo>
                <a:lnTo>
                  <a:pt x="2790" y="1428"/>
                </a:lnTo>
                <a:lnTo>
                  <a:pt x="2790" y="1426"/>
                </a:lnTo>
                <a:lnTo>
                  <a:pt x="2792" y="1423"/>
                </a:lnTo>
                <a:lnTo>
                  <a:pt x="2794" y="1420"/>
                </a:lnTo>
                <a:lnTo>
                  <a:pt x="2797" y="1417"/>
                </a:lnTo>
                <a:lnTo>
                  <a:pt x="2801" y="1414"/>
                </a:lnTo>
                <a:lnTo>
                  <a:pt x="2804" y="1412"/>
                </a:lnTo>
                <a:lnTo>
                  <a:pt x="2807" y="1411"/>
                </a:lnTo>
                <a:lnTo>
                  <a:pt x="2809" y="1410"/>
                </a:lnTo>
                <a:lnTo>
                  <a:pt x="2809" y="1386"/>
                </a:lnTo>
                <a:lnTo>
                  <a:pt x="2801" y="1389"/>
                </a:lnTo>
                <a:lnTo>
                  <a:pt x="2793" y="1391"/>
                </a:lnTo>
                <a:lnTo>
                  <a:pt x="2785" y="1393"/>
                </a:lnTo>
                <a:lnTo>
                  <a:pt x="2778" y="1394"/>
                </a:lnTo>
                <a:lnTo>
                  <a:pt x="2763" y="1395"/>
                </a:lnTo>
                <a:lnTo>
                  <a:pt x="2750" y="1394"/>
                </a:lnTo>
                <a:lnTo>
                  <a:pt x="2738" y="1392"/>
                </a:lnTo>
                <a:lnTo>
                  <a:pt x="2725" y="1389"/>
                </a:lnTo>
                <a:lnTo>
                  <a:pt x="2711" y="1384"/>
                </a:lnTo>
                <a:lnTo>
                  <a:pt x="2696" y="1380"/>
                </a:lnTo>
                <a:lnTo>
                  <a:pt x="2705" y="1375"/>
                </a:lnTo>
                <a:lnTo>
                  <a:pt x="2713" y="1369"/>
                </a:lnTo>
                <a:lnTo>
                  <a:pt x="2719" y="1363"/>
                </a:lnTo>
                <a:lnTo>
                  <a:pt x="2726" y="1356"/>
                </a:lnTo>
                <a:lnTo>
                  <a:pt x="2737" y="1342"/>
                </a:lnTo>
                <a:lnTo>
                  <a:pt x="2750" y="1324"/>
                </a:lnTo>
                <a:lnTo>
                  <a:pt x="2730" y="1316"/>
                </a:lnTo>
                <a:lnTo>
                  <a:pt x="2712" y="1310"/>
                </a:lnTo>
                <a:lnTo>
                  <a:pt x="2695" y="1305"/>
                </a:lnTo>
                <a:lnTo>
                  <a:pt x="2679" y="1300"/>
                </a:lnTo>
                <a:lnTo>
                  <a:pt x="2662" y="1294"/>
                </a:lnTo>
                <a:lnTo>
                  <a:pt x="2647" y="1287"/>
                </a:lnTo>
                <a:lnTo>
                  <a:pt x="2639" y="1282"/>
                </a:lnTo>
                <a:lnTo>
                  <a:pt x="2632" y="1277"/>
                </a:lnTo>
                <a:lnTo>
                  <a:pt x="2624" y="1270"/>
                </a:lnTo>
                <a:lnTo>
                  <a:pt x="2617" y="1262"/>
                </a:lnTo>
                <a:lnTo>
                  <a:pt x="2626" y="1268"/>
                </a:lnTo>
                <a:lnTo>
                  <a:pt x="2640" y="1273"/>
                </a:lnTo>
                <a:lnTo>
                  <a:pt x="2657" y="1278"/>
                </a:lnTo>
                <a:lnTo>
                  <a:pt x="2675" y="1283"/>
                </a:lnTo>
                <a:lnTo>
                  <a:pt x="2715" y="1293"/>
                </a:lnTo>
                <a:lnTo>
                  <a:pt x="2750" y="1299"/>
                </a:lnTo>
                <a:lnTo>
                  <a:pt x="2749" y="1293"/>
                </a:lnTo>
                <a:lnTo>
                  <a:pt x="2746" y="1288"/>
                </a:lnTo>
                <a:lnTo>
                  <a:pt x="2742" y="1283"/>
                </a:lnTo>
                <a:lnTo>
                  <a:pt x="2737" y="1279"/>
                </a:lnTo>
                <a:lnTo>
                  <a:pt x="2725" y="1272"/>
                </a:lnTo>
                <a:lnTo>
                  <a:pt x="2709" y="1266"/>
                </a:lnTo>
                <a:lnTo>
                  <a:pt x="2695" y="1259"/>
                </a:lnTo>
                <a:lnTo>
                  <a:pt x="2682" y="1252"/>
                </a:lnTo>
                <a:lnTo>
                  <a:pt x="2678" y="1248"/>
                </a:lnTo>
                <a:lnTo>
                  <a:pt x="2673" y="1244"/>
                </a:lnTo>
                <a:lnTo>
                  <a:pt x="2671" y="1238"/>
                </a:lnTo>
                <a:lnTo>
                  <a:pt x="2670" y="1232"/>
                </a:lnTo>
                <a:lnTo>
                  <a:pt x="2669" y="1227"/>
                </a:lnTo>
                <a:lnTo>
                  <a:pt x="2668" y="1224"/>
                </a:lnTo>
                <a:lnTo>
                  <a:pt x="2666" y="1220"/>
                </a:lnTo>
                <a:lnTo>
                  <a:pt x="2662" y="1217"/>
                </a:lnTo>
                <a:lnTo>
                  <a:pt x="2656" y="1212"/>
                </a:lnTo>
                <a:lnTo>
                  <a:pt x="2650" y="1208"/>
                </a:lnTo>
                <a:lnTo>
                  <a:pt x="2626" y="1186"/>
                </a:lnTo>
                <a:lnTo>
                  <a:pt x="2581" y="1145"/>
                </a:lnTo>
                <a:lnTo>
                  <a:pt x="2557" y="1124"/>
                </a:lnTo>
                <a:lnTo>
                  <a:pt x="2537" y="1105"/>
                </a:lnTo>
                <a:lnTo>
                  <a:pt x="2523" y="1090"/>
                </a:lnTo>
                <a:lnTo>
                  <a:pt x="2517" y="1084"/>
                </a:lnTo>
                <a:lnTo>
                  <a:pt x="2517" y="1078"/>
                </a:lnTo>
                <a:lnTo>
                  <a:pt x="2520" y="1074"/>
                </a:lnTo>
                <a:lnTo>
                  <a:pt x="2522" y="1070"/>
                </a:lnTo>
                <a:lnTo>
                  <a:pt x="2525" y="1068"/>
                </a:lnTo>
                <a:lnTo>
                  <a:pt x="2528" y="1065"/>
                </a:lnTo>
                <a:lnTo>
                  <a:pt x="2532" y="1061"/>
                </a:lnTo>
                <a:lnTo>
                  <a:pt x="2534" y="1055"/>
                </a:lnTo>
                <a:lnTo>
                  <a:pt x="2537" y="1047"/>
                </a:lnTo>
                <a:lnTo>
                  <a:pt x="2535" y="1046"/>
                </a:lnTo>
                <a:lnTo>
                  <a:pt x="2530" y="1043"/>
                </a:lnTo>
                <a:lnTo>
                  <a:pt x="2528" y="1042"/>
                </a:lnTo>
                <a:lnTo>
                  <a:pt x="2526" y="1039"/>
                </a:lnTo>
                <a:lnTo>
                  <a:pt x="2524" y="1036"/>
                </a:lnTo>
                <a:lnTo>
                  <a:pt x="2524" y="1034"/>
                </a:lnTo>
                <a:lnTo>
                  <a:pt x="2557" y="1034"/>
                </a:lnTo>
                <a:lnTo>
                  <a:pt x="2558" y="1028"/>
                </a:lnTo>
                <a:lnTo>
                  <a:pt x="2559" y="1022"/>
                </a:lnTo>
                <a:lnTo>
                  <a:pt x="2561" y="1016"/>
                </a:lnTo>
                <a:lnTo>
                  <a:pt x="2565" y="1011"/>
                </a:lnTo>
                <a:lnTo>
                  <a:pt x="2569" y="1006"/>
                </a:lnTo>
                <a:lnTo>
                  <a:pt x="2573" y="1002"/>
                </a:lnTo>
                <a:lnTo>
                  <a:pt x="2578" y="997"/>
                </a:lnTo>
                <a:lnTo>
                  <a:pt x="2583" y="993"/>
                </a:lnTo>
                <a:lnTo>
                  <a:pt x="2607" y="977"/>
                </a:lnTo>
                <a:lnTo>
                  <a:pt x="2630" y="960"/>
                </a:lnTo>
                <a:lnTo>
                  <a:pt x="2617" y="958"/>
                </a:lnTo>
                <a:lnTo>
                  <a:pt x="2603" y="954"/>
                </a:lnTo>
                <a:lnTo>
                  <a:pt x="2590" y="949"/>
                </a:lnTo>
                <a:lnTo>
                  <a:pt x="2577" y="944"/>
                </a:lnTo>
                <a:lnTo>
                  <a:pt x="2563" y="938"/>
                </a:lnTo>
                <a:lnTo>
                  <a:pt x="2552" y="932"/>
                </a:lnTo>
                <a:lnTo>
                  <a:pt x="2544" y="924"/>
                </a:lnTo>
                <a:lnTo>
                  <a:pt x="2537" y="917"/>
                </a:lnTo>
                <a:lnTo>
                  <a:pt x="2498" y="917"/>
                </a:lnTo>
                <a:lnTo>
                  <a:pt x="2498" y="926"/>
                </a:lnTo>
                <a:lnTo>
                  <a:pt x="2498" y="938"/>
                </a:lnTo>
                <a:lnTo>
                  <a:pt x="2498" y="950"/>
                </a:lnTo>
                <a:lnTo>
                  <a:pt x="2498" y="967"/>
                </a:lnTo>
                <a:lnTo>
                  <a:pt x="2457" y="967"/>
                </a:lnTo>
                <a:lnTo>
                  <a:pt x="2453" y="962"/>
                </a:lnTo>
                <a:lnTo>
                  <a:pt x="2449" y="956"/>
                </a:lnTo>
                <a:lnTo>
                  <a:pt x="2447" y="949"/>
                </a:lnTo>
                <a:lnTo>
                  <a:pt x="2444" y="942"/>
                </a:lnTo>
                <a:lnTo>
                  <a:pt x="2442" y="936"/>
                </a:lnTo>
                <a:lnTo>
                  <a:pt x="2438" y="928"/>
                </a:lnTo>
                <a:lnTo>
                  <a:pt x="2435" y="922"/>
                </a:lnTo>
                <a:lnTo>
                  <a:pt x="2431" y="917"/>
                </a:lnTo>
                <a:lnTo>
                  <a:pt x="2426" y="914"/>
                </a:lnTo>
                <a:lnTo>
                  <a:pt x="2421" y="911"/>
                </a:lnTo>
                <a:lnTo>
                  <a:pt x="2413" y="909"/>
                </a:lnTo>
                <a:lnTo>
                  <a:pt x="2404" y="907"/>
                </a:lnTo>
                <a:lnTo>
                  <a:pt x="2387" y="903"/>
                </a:lnTo>
                <a:lnTo>
                  <a:pt x="2367" y="899"/>
                </a:lnTo>
                <a:lnTo>
                  <a:pt x="2357" y="897"/>
                </a:lnTo>
                <a:lnTo>
                  <a:pt x="2348" y="894"/>
                </a:lnTo>
                <a:lnTo>
                  <a:pt x="2339" y="890"/>
                </a:lnTo>
                <a:lnTo>
                  <a:pt x="2333" y="887"/>
                </a:lnTo>
                <a:lnTo>
                  <a:pt x="2326" y="882"/>
                </a:lnTo>
                <a:lnTo>
                  <a:pt x="2322" y="876"/>
                </a:lnTo>
                <a:lnTo>
                  <a:pt x="2320" y="872"/>
                </a:lnTo>
                <a:lnTo>
                  <a:pt x="2319" y="869"/>
                </a:lnTo>
                <a:lnTo>
                  <a:pt x="2319" y="866"/>
                </a:lnTo>
                <a:lnTo>
                  <a:pt x="2317" y="862"/>
                </a:lnTo>
                <a:lnTo>
                  <a:pt x="2319" y="858"/>
                </a:lnTo>
                <a:lnTo>
                  <a:pt x="2319" y="855"/>
                </a:lnTo>
                <a:lnTo>
                  <a:pt x="2321" y="853"/>
                </a:lnTo>
                <a:lnTo>
                  <a:pt x="2322" y="850"/>
                </a:lnTo>
                <a:lnTo>
                  <a:pt x="2327" y="846"/>
                </a:lnTo>
                <a:lnTo>
                  <a:pt x="2334" y="843"/>
                </a:lnTo>
                <a:lnTo>
                  <a:pt x="2341" y="840"/>
                </a:lnTo>
                <a:lnTo>
                  <a:pt x="2348" y="839"/>
                </a:lnTo>
                <a:lnTo>
                  <a:pt x="2357" y="838"/>
                </a:lnTo>
                <a:lnTo>
                  <a:pt x="2365" y="837"/>
                </a:lnTo>
                <a:lnTo>
                  <a:pt x="2368" y="836"/>
                </a:lnTo>
                <a:lnTo>
                  <a:pt x="2372" y="833"/>
                </a:lnTo>
                <a:lnTo>
                  <a:pt x="2378" y="828"/>
                </a:lnTo>
                <a:lnTo>
                  <a:pt x="2383" y="822"/>
                </a:lnTo>
                <a:lnTo>
                  <a:pt x="2393" y="811"/>
                </a:lnTo>
                <a:lnTo>
                  <a:pt x="2398" y="806"/>
                </a:lnTo>
                <a:lnTo>
                  <a:pt x="2410" y="798"/>
                </a:lnTo>
                <a:lnTo>
                  <a:pt x="2423" y="789"/>
                </a:lnTo>
                <a:lnTo>
                  <a:pt x="2428" y="783"/>
                </a:lnTo>
                <a:lnTo>
                  <a:pt x="2433" y="776"/>
                </a:lnTo>
                <a:lnTo>
                  <a:pt x="2435" y="773"/>
                </a:lnTo>
                <a:lnTo>
                  <a:pt x="2436" y="768"/>
                </a:lnTo>
                <a:lnTo>
                  <a:pt x="2437" y="763"/>
                </a:lnTo>
                <a:lnTo>
                  <a:pt x="2437" y="757"/>
                </a:lnTo>
                <a:lnTo>
                  <a:pt x="2438" y="758"/>
                </a:lnTo>
                <a:lnTo>
                  <a:pt x="2439" y="758"/>
                </a:lnTo>
                <a:lnTo>
                  <a:pt x="2442" y="757"/>
                </a:lnTo>
                <a:lnTo>
                  <a:pt x="2443" y="756"/>
                </a:lnTo>
                <a:lnTo>
                  <a:pt x="2445" y="752"/>
                </a:lnTo>
                <a:lnTo>
                  <a:pt x="2448" y="747"/>
                </a:lnTo>
                <a:lnTo>
                  <a:pt x="2451" y="742"/>
                </a:lnTo>
                <a:lnTo>
                  <a:pt x="2455" y="737"/>
                </a:lnTo>
                <a:lnTo>
                  <a:pt x="2457" y="735"/>
                </a:lnTo>
                <a:lnTo>
                  <a:pt x="2459" y="734"/>
                </a:lnTo>
                <a:lnTo>
                  <a:pt x="2461" y="733"/>
                </a:lnTo>
                <a:lnTo>
                  <a:pt x="2464" y="733"/>
                </a:lnTo>
                <a:lnTo>
                  <a:pt x="2471" y="733"/>
                </a:lnTo>
                <a:lnTo>
                  <a:pt x="2478" y="735"/>
                </a:lnTo>
                <a:lnTo>
                  <a:pt x="2484" y="737"/>
                </a:lnTo>
                <a:lnTo>
                  <a:pt x="2491" y="741"/>
                </a:lnTo>
                <a:lnTo>
                  <a:pt x="2503" y="751"/>
                </a:lnTo>
                <a:lnTo>
                  <a:pt x="2517" y="764"/>
                </a:lnTo>
                <a:lnTo>
                  <a:pt x="2511" y="769"/>
                </a:lnTo>
                <a:lnTo>
                  <a:pt x="2504" y="775"/>
                </a:lnTo>
                <a:lnTo>
                  <a:pt x="2496" y="780"/>
                </a:lnTo>
                <a:lnTo>
                  <a:pt x="2491" y="782"/>
                </a:lnTo>
                <a:lnTo>
                  <a:pt x="2493" y="789"/>
                </a:lnTo>
                <a:lnTo>
                  <a:pt x="2496" y="795"/>
                </a:lnTo>
                <a:lnTo>
                  <a:pt x="2501" y="800"/>
                </a:lnTo>
                <a:lnTo>
                  <a:pt x="2504" y="805"/>
                </a:lnTo>
                <a:lnTo>
                  <a:pt x="2510" y="809"/>
                </a:lnTo>
                <a:lnTo>
                  <a:pt x="2514" y="813"/>
                </a:lnTo>
                <a:lnTo>
                  <a:pt x="2518" y="816"/>
                </a:lnTo>
                <a:lnTo>
                  <a:pt x="2524" y="819"/>
                </a:lnTo>
                <a:lnTo>
                  <a:pt x="2524" y="837"/>
                </a:lnTo>
                <a:lnTo>
                  <a:pt x="2523" y="840"/>
                </a:lnTo>
                <a:lnTo>
                  <a:pt x="2523" y="842"/>
                </a:lnTo>
                <a:lnTo>
                  <a:pt x="2525" y="844"/>
                </a:lnTo>
                <a:lnTo>
                  <a:pt x="2527" y="847"/>
                </a:lnTo>
                <a:lnTo>
                  <a:pt x="2529" y="849"/>
                </a:lnTo>
                <a:lnTo>
                  <a:pt x="2532" y="851"/>
                </a:lnTo>
                <a:lnTo>
                  <a:pt x="2532" y="853"/>
                </a:lnTo>
                <a:lnTo>
                  <a:pt x="2530" y="856"/>
                </a:lnTo>
                <a:lnTo>
                  <a:pt x="2561" y="830"/>
                </a:lnTo>
                <a:lnTo>
                  <a:pt x="2585" y="810"/>
                </a:lnTo>
                <a:lnTo>
                  <a:pt x="2596" y="803"/>
                </a:lnTo>
                <a:lnTo>
                  <a:pt x="2605" y="797"/>
                </a:lnTo>
                <a:lnTo>
                  <a:pt x="2613" y="793"/>
                </a:lnTo>
                <a:lnTo>
                  <a:pt x="2621" y="790"/>
                </a:lnTo>
                <a:lnTo>
                  <a:pt x="2627" y="787"/>
                </a:lnTo>
                <a:lnTo>
                  <a:pt x="2633" y="786"/>
                </a:lnTo>
                <a:lnTo>
                  <a:pt x="2638" y="785"/>
                </a:lnTo>
                <a:lnTo>
                  <a:pt x="2645" y="785"/>
                </a:lnTo>
                <a:lnTo>
                  <a:pt x="2657" y="786"/>
                </a:lnTo>
                <a:lnTo>
                  <a:pt x="2670" y="788"/>
                </a:lnTo>
                <a:lnTo>
                  <a:pt x="2674" y="781"/>
                </a:lnTo>
                <a:lnTo>
                  <a:pt x="2679" y="774"/>
                </a:lnTo>
                <a:lnTo>
                  <a:pt x="2683" y="768"/>
                </a:lnTo>
                <a:lnTo>
                  <a:pt x="2689" y="763"/>
                </a:lnTo>
                <a:lnTo>
                  <a:pt x="2701" y="753"/>
                </a:lnTo>
                <a:lnTo>
                  <a:pt x="2713" y="745"/>
                </a:lnTo>
                <a:lnTo>
                  <a:pt x="2724" y="738"/>
                </a:lnTo>
                <a:lnTo>
                  <a:pt x="2735" y="730"/>
                </a:lnTo>
                <a:lnTo>
                  <a:pt x="2739" y="726"/>
                </a:lnTo>
                <a:lnTo>
                  <a:pt x="2743" y="721"/>
                </a:lnTo>
                <a:lnTo>
                  <a:pt x="2747" y="715"/>
                </a:lnTo>
                <a:lnTo>
                  <a:pt x="2750" y="708"/>
                </a:lnTo>
                <a:lnTo>
                  <a:pt x="2758" y="708"/>
                </a:lnTo>
                <a:lnTo>
                  <a:pt x="2765" y="706"/>
                </a:lnTo>
                <a:lnTo>
                  <a:pt x="2773" y="705"/>
                </a:lnTo>
                <a:lnTo>
                  <a:pt x="2780" y="704"/>
                </a:lnTo>
                <a:lnTo>
                  <a:pt x="2792" y="700"/>
                </a:lnTo>
                <a:lnTo>
                  <a:pt x="2803" y="694"/>
                </a:lnTo>
                <a:lnTo>
                  <a:pt x="2812" y="688"/>
                </a:lnTo>
                <a:lnTo>
                  <a:pt x="2820" y="681"/>
                </a:lnTo>
                <a:lnTo>
                  <a:pt x="2828" y="673"/>
                </a:lnTo>
                <a:lnTo>
                  <a:pt x="2836" y="665"/>
                </a:lnTo>
                <a:lnTo>
                  <a:pt x="2842" y="657"/>
                </a:lnTo>
                <a:lnTo>
                  <a:pt x="2850" y="649"/>
                </a:lnTo>
                <a:lnTo>
                  <a:pt x="2858" y="641"/>
                </a:lnTo>
                <a:lnTo>
                  <a:pt x="2866" y="635"/>
                </a:lnTo>
                <a:lnTo>
                  <a:pt x="2876" y="630"/>
                </a:lnTo>
                <a:lnTo>
                  <a:pt x="2887" y="625"/>
                </a:lnTo>
                <a:lnTo>
                  <a:pt x="2901" y="623"/>
                </a:lnTo>
                <a:lnTo>
                  <a:pt x="2916" y="622"/>
                </a:lnTo>
                <a:lnTo>
                  <a:pt x="2915" y="611"/>
                </a:lnTo>
                <a:lnTo>
                  <a:pt x="2914" y="602"/>
                </a:lnTo>
                <a:lnTo>
                  <a:pt x="2910" y="593"/>
                </a:lnTo>
                <a:lnTo>
                  <a:pt x="2906" y="586"/>
                </a:lnTo>
                <a:lnTo>
                  <a:pt x="2902" y="580"/>
                </a:lnTo>
                <a:lnTo>
                  <a:pt x="2897" y="574"/>
                </a:lnTo>
                <a:lnTo>
                  <a:pt x="2892" y="569"/>
                </a:lnTo>
                <a:lnTo>
                  <a:pt x="2886" y="564"/>
                </a:lnTo>
                <a:lnTo>
                  <a:pt x="2875" y="554"/>
                </a:lnTo>
                <a:lnTo>
                  <a:pt x="2865" y="543"/>
                </a:lnTo>
                <a:lnTo>
                  <a:pt x="2861" y="536"/>
                </a:lnTo>
                <a:lnTo>
                  <a:pt x="2859" y="529"/>
                </a:lnTo>
                <a:lnTo>
                  <a:pt x="2857" y="520"/>
                </a:lnTo>
                <a:lnTo>
                  <a:pt x="2855" y="511"/>
                </a:lnTo>
                <a:lnTo>
                  <a:pt x="2857" y="505"/>
                </a:lnTo>
                <a:lnTo>
                  <a:pt x="2860" y="499"/>
                </a:lnTo>
                <a:lnTo>
                  <a:pt x="2862" y="497"/>
                </a:lnTo>
                <a:lnTo>
                  <a:pt x="2864" y="495"/>
                </a:lnTo>
                <a:lnTo>
                  <a:pt x="2866" y="493"/>
                </a:lnTo>
                <a:lnTo>
                  <a:pt x="2870" y="493"/>
                </a:lnTo>
                <a:lnTo>
                  <a:pt x="2885" y="493"/>
                </a:lnTo>
                <a:lnTo>
                  <a:pt x="2903" y="495"/>
                </a:lnTo>
                <a:lnTo>
                  <a:pt x="2911" y="495"/>
                </a:lnTo>
                <a:lnTo>
                  <a:pt x="2919" y="495"/>
                </a:lnTo>
                <a:lnTo>
                  <a:pt x="2928" y="494"/>
                </a:lnTo>
                <a:lnTo>
                  <a:pt x="2936" y="493"/>
                </a:lnTo>
                <a:lnTo>
                  <a:pt x="2936" y="412"/>
                </a:lnTo>
                <a:lnTo>
                  <a:pt x="2930" y="407"/>
                </a:lnTo>
                <a:lnTo>
                  <a:pt x="2926" y="402"/>
                </a:lnTo>
                <a:lnTo>
                  <a:pt x="2921" y="396"/>
                </a:lnTo>
                <a:lnTo>
                  <a:pt x="2917" y="389"/>
                </a:lnTo>
                <a:lnTo>
                  <a:pt x="2914" y="382"/>
                </a:lnTo>
                <a:lnTo>
                  <a:pt x="2911" y="375"/>
                </a:lnTo>
                <a:lnTo>
                  <a:pt x="2909" y="365"/>
                </a:lnTo>
                <a:lnTo>
                  <a:pt x="2909" y="357"/>
                </a:lnTo>
                <a:lnTo>
                  <a:pt x="2909" y="348"/>
                </a:lnTo>
                <a:lnTo>
                  <a:pt x="2909" y="341"/>
                </a:lnTo>
                <a:lnTo>
                  <a:pt x="2909" y="332"/>
                </a:lnTo>
                <a:lnTo>
                  <a:pt x="2909" y="320"/>
                </a:lnTo>
                <a:lnTo>
                  <a:pt x="2904" y="316"/>
                </a:lnTo>
                <a:lnTo>
                  <a:pt x="2897" y="310"/>
                </a:lnTo>
                <a:lnTo>
                  <a:pt x="2893" y="307"/>
                </a:lnTo>
                <a:lnTo>
                  <a:pt x="2888" y="304"/>
                </a:lnTo>
                <a:lnTo>
                  <a:pt x="2883" y="302"/>
                </a:lnTo>
                <a:lnTo>
                  <a:pt x="2876" y="301"/>
                </a:lnTo>
                <a:lnTo>
                  <a:pt x="2866" y="302"/>
                </a:lnTo>
                <a:lnTo>
                  <a:pt x="2858" y="303"/>
                </a:lnTo>
                <a:lnTo>
                  <a:pt x="2849" y="305"/>
                </a:lnTo>
                <a:lnTo>
                  <a:pt x="2841" y="308"/>
                </a:lnTo>
                <a:lnTo>
                  <a:pt x="2827" y="314"/>
                </a:lnTo>
                <a:lnTo>
                  <a:pt x="2813" y="323"/>
                </a:lnTo>
                <a:lnTo>
                  <a:pt x="2798" y="331"/>
                </a:lnTo>
                <a:lnTo>
                  <a:pt x="2784" y="338"/>
                </a:lnTo>
                <a:lnTo>
                  <a:pt x="2776" y="341"/>
                </a:lnTo>
                <a:lnTo>
                  <a:pt x="2768" y="343"/>
                </a:lnTo>
                <a:lnTo>
                  <a:pt x="2759" y="344"/>
                </a:lnTo>
                <a:lnTo>
                  <a:pt x="2750" y="344"/>
                </a:lnTo>
                <a:lnTo>
                  <a:pt x="2735" y="343"/>
                </a:lnTo>
                <a:lnTo>
                  <a:pt x="2722" y="341"/>
                </a:lnTo>
                <a:lnTo>
                  <a:pt x="2708" y="336"/>
                </a:lnTo>
                <a:lnTo>
                  <a:pt x="2696" y="331"/>
                </a:lnTo>
                <a:lnTo>
                  <a:pt x="2684" y="324"/>
                </a:lnTo>
                <a:lnTo>
                  <a:pt x="2672" y="315"/>
                </a:lnTo>
                <a:lnTo>
                  <a:pt x="2661" y="307"/>
                </a:lnTo>
                <a:lnTo>
                  <a:pt x="2650" y="298"/>
                </a:lnTo>
                <a:lnTo>
                  <a:pt x="2627" y="280"/>
                </a:lnTo>
                <a:lnTo>
                  <a:pt x="2604" y="261"/>
                </a:lnTo>
                <a:lnTo>
                  <a:pt x="2592" y="253"/>
                </a:lnTo>
                <a:lnTo>
                  <a:pt x="2579" y="245"/>
                </a:lnTo>
                <a:lnTo>
                  <a:pt x="2565" y="239"/>
                </a:lnTo>
                <a:lnTo>
                  <a:pt x="2550" y="233"/>
                </a:lnTo>
                <a:lnTo>
                  <a:pt x="2525" y="227"/>
                </a:lnTo>
                <a:lnTo>
                  <a:pt x="2499" y="219"/>
                </a:lnTo>
                <a:lnTo>
                  <a:pt x="2487" y="215"/>
                </a:lnTo>
                <a:lnTo>
                  <a:pt x="2473" y="211"/>
                </a:lnTo>
                <a:lnTo>
                  <a:pt x="2461" y="205"/>
                </a:lnTo>
                <a:lnTo>
                  <a:pt x="2450" y="199"/>
                </a:lnTo>
                <a:lnTo>
                  <a:pt x="2438" y="193"/>
                </a:lnTo>
                <a:lnTo>
                  <a:pt x="2428" y="187"/>
                </a:lnTo>
                <a:lnTo>
                  <a:pt x="2418" y="179"/>
                </a:lnTo>
                <a:lnTo>
                  <a:pt x="2410" y="171"/>
                </a:lnTo>
                <a:lnTo>
                  <a:pt x="2401" y="162"/>
                </a:lnTo>
                <a:lnTo>
                  <a:pt x="2394" y="152"/>
                </a:lnTo>
                <a:lnTo>
                  <a:pt x="2389" y="141"/>
                </a:lnTo>
                <a:lnTo>
                  <a:pt x="2384" y="129"/>
                </a:lnTo>
                <a:lnTo>
                  <a:pt x="2370" y="128"/>
                </a:lnTo>
                <a:lnTo>
                  <a:pt x="2357" y="126"/>
                </a:lnTo>
                <a:lnTo>
                  <a:pt x="2346" y="122"/>
                </a:lnTo>
                <a:lnTo>
                  <a:pt x="2335" y="117"/>
                </a:lnTo>
                <a:lnTo>
                  <a:pt x="2325" y="111"/>
                </a:lnTo>
                <a:lnTo>
                  <a:pt x="2316" y="105"/>
                </a:lnTo>
                <a:lnTo>
                  <a:pt x="2308" y="98"/>
                </a:lnTo>
                <a:lnTo>
                  <a:pt x="2300" y="89"/>
                </a:lnTo>
                <a:lnTo>
                  <a:pt x="2283" y="74"/>
                </a:lnTo>
                <a:lnTo>
                  <a:pt x="2267" y="59"/>
                </a:lnTo>
                <a:lnTo>
                  <a:pt x="2257" y="52"/>
                </a:lnTo>
                <a:lnTo>
                  <a:pt x="2247" y="46"/>
                </a:lnTo>
                <a:lnTo>
                  <a:pt x="2236" y="41"/>
                </a:lnTo>
                <a:lnTo>
                  <a:pt x="2225" y="36"/>
                </a:lnTo>
                <a:lnTo>
                  <a:pt x="2190" y="25"/>
                </a:lnTo>
                <a:lnTo>
                  <a:pt x="2160" y="18"/>
                </a:lnTo>
                <a:lnTo>
                  <a:pt x="2131" y="10"/>
                </a:lnTo>
                <a:lnTo>
                  <a:pt x="2092" y="0"/>
                </a:lnTo>
                <a:lnTo>
                  <a:pt x="1973" y="18"/>
                </a:lnTo>
                <a:lnTo>
                  <a:pt x="1973" y="27"/>
                </a:lnTo>
                <a:lnTo>
                  <a:pt x="1973" y="36"/>
                </a:lnTo>
                <a:lnTo>
                  <a:pt x="1973" y="42"/>
                </a:lnTo>
                <a:lnTo>
                  <a:pt x="1975" y="46"/>
                </a:lnTo>
                <a:lnTo>
                  <a:pt x="1977" y="50"/>
                </a:lnTo>
                <a:lnTo>
                  <a:pt x="1980" y="53"/>
                </a:lnTo>
                <a:lnTo>
                  <a:pt x="1989" y="58"/>
                </a:lnTo>
                <a:lnTo>
                  <a:pt x="1999" y="62"/>
                </a:lnTo>
                <a:lnTo>
                  <a:pt x="2009" y="66"/>
                </a:lnTo>
                <a:lnTo>
                  <a:pt x="2018" y="72"/>
                </a:lnTo>
                <a:lnTo>
                  <a:pt x="2021" y="75"/>
                </a:lnTo>
                <a:lnTo>
                  <a:pt x="2023" y="80"/>
                </a:lnTo>
                <a:lnTo>
                  <a:pt x="2025" y="85"/>
                </a:lnTo>
                <a:lnTo>
                  <a:pt x="2025" y="91"/>
                </a:lnTo>
                <a:lnTo>
                  <a:pt x="2024" y="101"/>
                </a:lnTo>
                <a:lnTo>
                  <a:pt x="2022" y="108"/>
                </a:lnTo>
                <a:lnTo>
                  <a:pt x="2019" y="114"/>
                </a:lnTo>
                <a:lnTo>
                  <a:pt x="2016" y="120"/>
                </a:lnTo>
                <a:lnTo>
                  <a:pt x="2012" y="125"/>
                </a:lnTo>
                <a:lnTo>
                  <a:pt x="2009" y="131"/>
                </a:lnTo>
                <a:lnTo>
                  <a:pt x="2007" y="138"/>
                </a:lnTo>
                <a:lnTo>
                  <a:pt x="2006" y="147"/>
                </a:lnTo>
                <a:lnTo>
                  <a:pt x="2007" y="155"/>
                </a:lnTo>
                <a:lnTo>
                  <a:pt x="2009" y="161"/>
                </a:lnTo>
                <a:lnTo>
                  <a:pt x="2012" y="168"/>
                </a:lnTo>
                <a:lnTo>
                  <a:pt x="2018" y="174"/>
                </a:lnTo>
                <a:lnTo>
                  <a:pt x="2022" y="179"/>
                </a:lnTo>
                <a:lnTo>
                  <a:pt x="2028" y="184"/>
                </a:lnTo>
                <a:lnTo>
                  <a:pt x="2033" y="187"/>
                </a:lnTo>
                <a:lnTo>
                  <a:pt x="2039" y="190"/>
                </a:lnTo>
                <a:lnTo>
                  <a:pt x="2033" y="197"/>
                </a:lnTo>
                <a:lnTo>
                  <a:pt x="2025" y="204"/>
                </a:lnTo>
                <a:lnTo>
                  <a:pt x="2017" y="211"/>
                </a:lnTo>
                <a:lnTo>
                  <a:pt x="2008" y="216"/>
                </a:lnTo>
                <a:lnTo>
                  <a:pt x="1999" y="221"/>
                </a:lnTo>
                <a:lnTo>
                  <a:pt x="1989" y="224"/>
                </a:lnTo>
                <a:lnTo>
                  <a:pt x="1980" y="227"/>
                </a:lnTo>
                <a:lnTo>
                  <a:pt x="1973" y="227"/>
                </a:lnTo>
                <a:lnTo>
                  <a:pt x="1962" y="227"/>
                </a:lnTo>
                <a:lnTo>
                  <a:pt x="1952" y="227"/>
                </a:lnTo>
                <a:lnTo>
                  <a:pt x="1940" y="227"/>
                </a:lnTo>
                <a:lnTo>
                  <a:pt x="1925" y="227"/>
                </a:lnTo>
                <a:lnTo>
                  <a:pt x="1919" y="258"/>
                </a:lnTo>
                <a:lnTo>
                  <a:pt x="1924" y="278"/>
                </a:lnTo>
                <a:lnTo>
                  <a:pt x="1930" y="296"/>
                </a:lnTo>
                <a:lnTo>
                  <a:pt x="1933" y="304"/>
                </a:lnTo>
                <a:lnTo>
                  <a:pt x="1938" y="311"/>
                </a:lnTo>
                <a:lnTo>
                  <a:pt x="1942" y="319"/>
                </a:lnTo>
                <a:lnTo>
                  <a:pt x="1947" y="326"/>
                </a:lnTo>
                <a:lnTo>
                  <a:pt x="1953" y="331"/>
                </a:lnTo>
                <a:lnTo>
                  <a:pt x="1961" y="336"/>
                </a:lnTo>
                <a:lnTo>
                  <a:pt x="1968" y="340"/>
                </a:lnTo>
                <a:lnTo>
                  <a:pt x="1977" y="344"/>
                </a:lnTo>
                <a:lnTo>
                  <a:pt x="1987" y="347"/>
                </a:lnTo>
                <a:lnTo>
                  <a:pt x="1999" y="349"/>
                </a:lnTo>
                <a:lnTo>
                  <a:pt x="2011" y="350"/>
                </a:lnTo>
                <a:lnTo>
                  <a:pt x="2025" y="350"/>
                </a:lnTo>
                <a:lnTo>
                  <a:pt x="2036" y="350"/>
                </a:lnTo>
                <a:lnTo>
                  <a:pt x="2043" y="349"/>
                </a:lnTo>
                <a:lnTo>
                  <a:pt x="2048" y="347"/>
                </a:lnTo>
                <a:lnTo>
                  <a:pt x="2053" y="344"/>
                </a:lnTo>
                <a:lnTo>
                  <a:pt x="2057" y="342"/>
                </a:lnTo>
                <a:lnTo>
                  <a:pt x="2064" y="340"/>
                </a:lnTo>
                <a:lnTo>
                  <a:pt x="2073" y="339"/>
                </a:lnTo>
                <a:lnTo>
                  <a:pt x="2086" y="338"/>
                </a:lnTo>
                <a:lnTo>
                  <a:pt x="2092" y="339"/>
                </a:lnTo>
                <a:lnTo>
                  <a:pt x="2098" y="340"/>
                </a:lnTo>
                <a:lnTo>
                  <a:pt x="2103" y="341"/>
                </a:lnTo>
                <a:lnTo>
                  <a:pt x="2109" y="343"/>
                </a:lnTo>
                <a:lnTo>
                  <a:pt x="2122" y="349"/>
                </a:lnTo>
                <a:lnTo>
                  <a:pt x="2138" y="357"/>
                </a:lnTo>
                <a:lnTo>
                  <a:pt x="2140" y="361"/>
                </a:lnTo>
                <a:lnTo>
                  <a:pt x="2142" y="366"/>
                </a:lnTo>
                <a:lnTo>
                  <a:pt x="2146" y="370"/>
                </a:lnTo>
                <a:lnTo>
                  <a:pt x="2151" y="375"/>
                </a:lnTo>
                <a:lnTo>
                  <a:pt x="2157" y="379"/>
                </a:lnTo>
                <a:lnTo>
                  <a:pt x="2164" y="382"/>
                </a:lnTo>
                <a:lnTo>
                  <a:pt x="2170" y="385"/>
                </a:lnTo>
                <a:lnTo>
                  <a:pt x="2178" y="388"/>
                </a:lnTo>
                <a:lnTo>
                  <a:pt x="2175" y="393"/>
                </a:lnTo>
                <a:lnTo>
                  <a:pt x="2169" y="399"/>
                </a:lnTo>
                <a:lnTo>
                  <a:pt x="2160" y="405"/>
                </a:lnTo>
                <a:lnTo>
                  <a:pt x="2152" y="410"/>
                </a:lnTo>
                <a:lnTo>
                  <a:pt x="2141" y="416"/>
                </a:lnTo>
                <a:lnTo>
                  <a:pt x="2130" y="420"/>
                </a:lnTo>
                <a:lnTo>
                  <a:pt x="2118" y="423"/>
                </a:lnTo>
                <a:lnTo>
                  <a:pt x="2106" y="424"/>
                </a:lnTo>
                <a:lnTo>
                  <a:pt x="2098" y="426"/>
                </a:lnTo>
                <a:lnTo>
                  <a:pt x="2084" y="434"/>
                </a:lnTo>
                <a:lnTo>
                  <a:pt x="2064" y="443"/>
                </a:lnTo>
                <a:lnTo>
                  <a:pt x="2041" y="455"/>
                </a:lnTo>
                <a:lnTo>
                  <a:pt x="2019" y="467"/>
                </a:lnTo>
                <a:lnTo>
                  <a:pt x="1998" y="479"/>
                </a:lnTo>
                <a:lnTo>
                  <a:pt x="1989" y="485"/>
                </a:lnTo>
                <a:lnTo>
                  <a:pt x="1981" y="490"/>
                </a:lnTo>
                <a:lnTo>
                  <a:pt x="1976" y="495"/>
                </a:lnTo>
                <a:lnTo>
                  <a:pt x="1973" y="499"/>
                </a:lnTo>
                <a:lnTo>
                  <a:pt x="1860" y="499"/>
                </a:lnTo>
                <a:lnTo>
                  <a:pt x="1860" y="506"/>
                </a:lnTo>
                <a:lnTo>
                  <a:pt x="1861" y="513"/>
                </a:lnTo>
                <a:lnTo>
                  <a:pt x="1863" y="520"/>
                </a:lnTo>
                <a:lnTo>
                  <a:pt x="1864" y="525"/>
                </a:lnTo>
                <a:lnTo>
                  <a:pt x="1869" y="536"/>
                </a:lnTo>
                <a:lnTo>
                  <a:pt x="1876" y="546"/>
                </a:lnTo>
                <a:lnTo>
                  <a:pt x="1882" y="554"/>
                </a:lnTo>
                <a:lnTo>
                  <a:pt x="1887" y="562"/>
                </a:lnTo>
                <a:lnTo>
                  <a:pt x="1889" y="566"/>
                </a:lnTo>
                <a:lnTo>
                  <a:pt x="1891" y="570"/>
                </a:lnTo>
                <a:lnTo>
                  <a:pt x="1893" y="574"/>
                </a:lnTo>
                <a:lnTo>
                  <a:pt x="1893" y="578"/>
                </a:lnTo>
                <a:lnTo>
                  <a:pt x="1893" y="583"/>
                </a:lnTo>
                <a:lnTo>
                  <a:pt x="1890" y="588"/>
                </a:lnTo>
                <a:lnTo>
                  <a:pt x="1888" y="594"/>
                </a:lnTo>
                <a:lnTo>
                  <a:pt x="1885" y="601"/>
                </a:lnTo>
                <a:lnTo>
                  <a:pt x="1877" y="613"/>
                </a:lnTo>
                <a:lnTo>
                  <a:pt x="1867" y="625"/>
                </a:lnTo>
                <a:lnTo>
                  <a:pt x="1856" y="637"/>
                </a:lnTo>
                <a:lnTo>
                  <a:pt x="1845" y="647"/>
                </a:lnTo>
                <a:lnTo>
                  <a:pt x="1834" y="655"/>
                </a:lnTo>
                <a:lnTo>
                  <a:pt x="1827" y="659"/>
                </a:lnTo>
                <a:lnTo>
                  <a:pt x="1727" y="659"/>
                </a:lnTo>
                <a:lnTo>
                  <a:pt x="1699" y="674"/>
                </a:lnTo>
                <a:lnTo>
                  <a:pt x="1664" y="694"/>
                </a:lnTo>
                <a:lnTo>
                  <a:pt x="1647" y="704"/>
                </a:lnTo>
                <a:lnTo>
                  <a:pt x="1630" y="713"/>
                </a:lnTo>
                <a:lnTo>
                  <a:pt x="1624" y="716"/>
                </a:lnTo>
                <a:lnTo>
                  <a:pt x="1617" y="718"/>
                </a:lnTo>
                <a:lnTo>
                  <a:pt x="1611" y="720"/>
                </a:lnTo>
                <a:lnTo>
                  <a:pt x="1607" y="721"/>
                </a:lnTo>
                <a:lnTo>
                  <a:pt x="1598" y="720"/>
                </a:lnTo>
                <a:lnTo>
                  <a:pt x="1587" y="719"/>
                </a:lnTo>
                <a:lnTo>
                  <a:pt x="1574" y="717"/>
                </a:lnTo>
                <a:lnTo>
                  <a:pt x="1560" y="714"/>
                </a:lnTo>
                <a:lnTo>
                  <a:pt x="1527" y="705"/>
                </a:lnTo>
                <a:lnTo>
                  <a:pt x="1493" y="696"/>
                </a:lnTo>
                <a:lnTo>
                  <a:pt x="1460" y="686"/>
                </a:lnTo>
                <a:lnTo>
                  <a:pt x="1430" y="676"/>
                </a:lnTo>
                <a:lnTo>
                  <a:pt x="1418" y="671"/>
                </a:lnTo>
                <a:lnTo>
                  <a:pt x="1407" y="667"/>
                </a:lnTo>
                <a:lnTo>
                  <a:pt x="1400" y="663"/>
                </a:lnTo>
                <a:lnTo>
                  <a:pt x="1394" y="659"/>
                </a:lnTo>
                <a:lnTo>
                  <a:pt x="1228" y="659"/>
                </a:lnTo>
                <a:lnTo>
                  <a:pt x="1169" y="646"/>
                </a:lnTo>
                <a:lnTo>
                  <a:pt x="1160" y="646"/>
                </a:lnTo>
                <a:lnTo>
                  <a:pt x="1151" y="646"/>
                </a:lnTo>
                <a:lnTo>
                  <a:pt x="1143" y="644"/>
                </a:lnTo>
                <a:lnTo>
                  <a:pt x="1133" y="641"/>
                </a:lnTo>
                <a:lnTo>
                  <a:pt x="1123" y="638"/>
                </a:lnTo>
                <a:lnTo>
                  <a:pt x="1112" y="633"/>
                </a:lnTo>
                <a:lnTo>
                  <a:pt x="1102" y="628"/>
                </a:lnTo>
                <a:lnTo>
                  <a:pt x="1092" y="622"/>
                </a:lnTo>
                <a:lnTo>
                  <a:pt x="1082" y="615"/>
                </a:lnTo>
                <a:lnTo>
                  <a:pt x="1073" y="608"/>
                </a:lnTo>
                <a:lnTo>
                  <a:pt x="1065" y="601"/>
                </a:lnTo>
                <a:lnTo>
                  <a:pt x="1056" y="592"/>
                </a:lnTo>
                <a:lnTo>
                  <a:pt x="1049" y="584"/>
                </a:lnTo>
                <a:lnTo>
                  <a:pt x="1044" y="576"/>
                </a:lnTo>
                <a:lnTo>
                  <a:pt x="1038" y="568"/>
                </a:lnTo>
                <a:lnTo>
                  <a:pt x="1036" y="560"/>
                </a:lnTo>
                <a:lnTo>
                  <a:pt x="1022" y="560"/>
                </a:lnTo>
                <a:lnTo>
                  <a:pt x="1008" y="558"/>
                </a:lnTo>
                <a:lnTo>
                  <a:pt x="994" y="555"/>
                </a:lnTo>
                <a:lnTo>
                  <a:pt x="980" y="552"/>
                </a:lnTo>
                <a:lnTo>
                  <a:pt x="953" y="543"/>
                </a:lnTo>
                <a:lnTo>
                  <a:pt x="923" y="532"/>
                </a:lnTo>
                <a:lnTo>
                  <a:pt x="893" y="522"/>
                </a:lnTo>
                <a:lnTo>
                  <a:pt x="863" y="513"/>
                </a:lnTo>
                <a:lnTo>
                  <a:pt x="846" y="510"/>
                </a:lnTo>
                <a:lnTo>
                  <a:pt x="831" y="507"/>
                </a:lnTo>
                <a:lnTo>
                  <a:pt x="813" y="505"/>
                </a:lnTo>
                <a:lnTo>
                  <a:pt x="797" y="505"/>
                </a:lnTo>
                <a:lnTo>
                  <a:pt x="786" y="504"/>
                </a:lnTo>
                <a:lnTo>
                  <a:pt x="770" y="501"/>
                </a:lnTo>
                <a:lnTo>
                  <a:pt x="763" y="499"/>
                </a:lnTo>
                <a:lnTo>
                  <a:pt x="756" y="497"/>
                </a:lnTo>
                <a:lnTo>
                  <a:pt x="752" y="495"/>
                </a:lnTo>
                <a:lnTo>
                  <a:pt x="750" y="493"/>
                </a:lnTo>
                <a:lnTo>
                  <a:pt x="746" y="485"/>
                </a:lnTo>
                <a:lnTo>
                  <a:pt x="744" y="477"/>
                </a:lnTo>
                <a:lnTo>
                  <a:pt x="743" y="470"/>
                </a:lnTo>
                <a:lnTo>
                  <a:pt x="743" y="461"/>
                </a:lnTo>
                <a:lnTo>
                  <a:pt x="743" y="456"/>
                </a:lnTo>
                <a:lnTo>
                  <a:pt x="743" y="449"/>
                </a:lnTo>
                <a:lnTo>
                  <a:pt x="743" y="440"/>
                </a:lnTo>
                <a:lnTo>
                  <a:pt x="743" y="431"/>
                </a:lnTo>
                <a:lnTo>
                  <a:pt x="741" y="431"/>
                </a:lnTo>
                <a:lnTo>
                  <a:pt x="736" y="428"/>
                </a:lnTo>
                <a:lnTo>
                  <a:pt x="732" y="426"/>
                </a:lnTo>
                <a:lnTo>
                  <a:pt x="728" y="422"/>
                </a:lnTo>
                <a:lnTo>
                  <a:pt x="717" y="414"/>
                </a:lnTo>
                <a:lnTo>
                  <a:pt x="705" y="403"/>
                </a:lnTo>
                <a:lnTo>
                  <a:pt x="695" y="391"/>
                </a:lnTo>
                <a:lnTo>
                  <a:pt x="686" y="379"/>
                </a:lnTo>
                <a:lnTo>
                  <a:pt x="681" y="372"/>
                </a:lnTo>
                <a:lnTo>
                  <a:pt x="679" y="367"/>
                </a:lnTo>
                <a:lnTo>
                  <a:pt x="677" y="361"/>
                </a:lnTo>
                <a:lnTo>
                  <a:pt x="677" y="357"/>
                </a:lnTo>
                <a:lnTo>
                  <a:pt x="661" y="356"/>
                </a:lnTo>
                <a:lnTo>
                  <a:pt x="645" y="355"/>
                </a:lnTo>
                <a:lnTo>
                  <a:pt x="630" y="353"/>
                </a:lnTo>
                <a:lnTo>
                  <a:pt x="616" y="351"/>
                </a:lnTo>
                <a:lnTo>
                  <a:pt x="602" y="348"/>
                </a:lnTo>
                <a:lnTo>
                  <a:pt x="589" y="344"/>
                </a:lnTo>
                <a:lnTo>
                  <a:pt x="576" y="340"/>
                </a:lnTo>
                <a:lnTo>
                  <a:pt x="564" y="335"/>
                </a:lnTo>
                <a:lnTo>
                  <a:pt x="552" y="329"/>
                </a:lnTo>
                <a:lnTo>
                  <a:pt x="541" y="323"/>
                </a:lnTo>
                <a:lnTo>
                  <a:pt x="531" y="315"/>
                </a:lnTo>
                <a:lnTo>
                  <a:pt x="522" y="307"/>
                </a:lnTo>
                <a:lnTo>
                  <a:pt x="512" y="299"/>
                </a:lnTo>
                <a:lnTo>
                  <a:pt x="505" y="290"/>
                </a:lnTo>
                <a:lnTo>
                  <a:pt x="497" y="281"/>
                </a:lnTo>
                <a:lnTo>
                  <a:pt x="490" y="271"/>
                </a:lnTo>
                <a:lnTo>
                  <a:pt x="475" y="268"/>
                </a:lnTo>
                <a:lnTo>
                  <a:pt x="463" y="267"/>
                </a:lnTo>
                <a:lnTo>
                  <a:pt x="454" y="267"/>
                </a:lnTo>
                <a:lnTo>
                  <a:pt x="449" y="268"/>
                </a:lnTo>
                <a:lnTo>
                  <a:pt x="444" y="270"/>
                </a:lnTo>
                <a:lnTo>
                  <a:pt x="442" y="273"/>
                </a:lnTo>
                <a:lnTo>
                  <a:pt x="441" y="277"/>
                </a:lnTo>
                <a:lnTo>
                  <a:pt x="441" y="281"/>
                </a:lnTo>
                <a:lnTo>
                  <a:pt x="441" y="286"/>
                </a:lnTo>
                <a:lnTo>
                  <a:pt x="441" y="291"/>
                </a:lnTo>
                <a:lnTo>
                  <a:pt x="440" y="296"/>
                </a:lnTo>
                <a:lnTo>
                  <a:pt x="439" y="301"/>
                </a:lnTo>
                <a:lnTo>
                  <a:pt x="436" y="307"/>
                </a:lnTo>
                <a:lnTo>
                  <a:pt x="430" y="311"/>
                </a:lnTo>
                <a:lnTo>
                  <a:pt x="422" y="316"/>
                </a:lnTo>
                <a:lnTo>
                  <a:pt x="411" y="320"/>
                </a:lnTo>
                <a:lnTo>
                  <a:pt x="407" y="320"/>
                </a:lnTo>
                <a:lnTo>
                  <a:pt x="403" y="321"/>
                </a:lnTo>
                <a:lnTo>
                  <a:pt x="400" y="322"/>
                </a:lnTo>
                <a:lnTo>
                  <a:pt x="398" y="323"/>
                </a:lnTo>
                <a:lnTo>
                  <a:pt x="397" y="325"/>
                </a:lnTo>
                <a:lnTo>
                  <a:pt x="396" y="327"/>
                </a:lnTo>
                <a:lnTo>
                  <a:pt x="396" y="329"/>
                </a:lnTo>
                <a:lnTo>
                  <a:pt x="396" y="332"/>
                </a:lnTo>
                <a:lnTo>
                  <a:pt x="401" y="344"/>
                </a:lnTo>
                <a:lnTo>
                  <a:pt x="410" y="357"/>
                </a:lnTo>
                <a:lnTo>
                  <a:pt x="415" y="364"/>
                </a:lnTo>
                <a:lnTo>
                  <a:pt x="419" y="371"/>
                </a:lnTo>
                <a:lnTo>
                  <a:pt x="421" y="379"/>
                </a:lnTo>
                <a:lnTo>
                  <a:pt x="423" y="385"/>
                </a:lnTo>
                <a:lnTo>
                  <a:pt x="423" y="388"/>
                </a:lnTo>
                <a:lnTo>
                  <a:pt x="422" y="390"/>
                </a:lnTo>
                <a:lnTo>
                  <a:pt x="421" y="393"/>
                </a:lnTo>
                <a:lnTo>
                  <a:pt x="420" y="395"/>
                </a:lnTo>
                <a:lnTo>
                  <a:pt x="417" y="397"/>
                </a:lnTo>
                <a:lnTo>
                  <a:pt x="414" y="398"/>
                </a:lnTo>
                <a:lnTo>
                  <a:pt x="409" y="399"/>
                </a:lnTo>
                <a:lnTo>
                  <a:pt x="405" y="400"/>
                </a:lnTo>
                <a:lnTo>
                  <a:pt x="392" y="400"/>
                </a:lnTo>
                <a:lnTo>
                  <a:pt x="377" y="400"/>
                </a:lnTo>
                <a:lnTo>
                  <a:pt x="370" y="400"/>
                </a:lnTo>
                <a:lnTo>
                  <a:pt x="361" y="399"/>
                </a:lnTo>
                <a:lnTo>
                  <a:pt x="351" y="397"/>
                </a:lnTo>
                <a:lnTo>
                  <a:pt x="341" y="395"/>
                </a:lnTo>
                <a:lnTo>
                  <a:pt x="331" y="393"/>
                </a:lnTo>
                <a:lnTo>
                  <a:pt x="321" y="390"/>
                </a:lnTo>
                <a:lnTo>
                  <a:pt x="313" y="386"/>
                </a:lnTo>
                <a:lnTo>
                  <a:pt x="305" y="382"/>
                </a:lnTo>
                <a:lnTo>
                  <a:pt x="303" y="387"/>
                </a:lnTo>
                <a:lnTo>
                  <a:pt x="302" y="393"/>
                </a:lnTo>
                <a:lnTo>
                  <a:pt x="303" y="401"/>
                </a:lnTo>
                <a:lnTo>
                  <a:pt x="303" y="409"/>
                </a:lnTo>
                <a:lnTo>
                  <a:pt x="307" y="427"/>
                </a:lnTo>
                <a:lnTo>
                  <a:pt x="311" y="448"/>
                </a:lnTo>
                <a:lnTo>
                  <a:pt x="316" y="467"/>
                </a:lnTo>
                <a:lnTo>
                  <a:pt x="320" y="483"/>
                </a:lnTo>
                <a:lnTo>
                  <a:pt x="320" y="491"/>
                </a:lnTo>
                <a:lnTo>
                  <a:pt x="320" y="497"/>
                </a:lnTo>
                <a:lnTo>
                  <a:pt x="320" y="502"/>
                </a:lnTo>
                <a:lnTo>
                  <a:pt x="318" y="505"/>
                </a:lnTo>
                <a:lnTo>
                  <a:pt x="292" y="503"/>
                </a:lnTo>
                <a:lnTo>
                  <a:pt x="254" y="503"/>
                </a:lnTo>
                <a:lnTo>
                  <a:pt x="244" y="504"/>
                </a:lnTo>
                <a:lnTo>
                  <a:pt x="236" y="505"/>
                </a:lnTo>
                <a:lnTo>
                  <a:pt x="227" y="507"/>
                </a:lnTo>
                <a:lnTo>
                  <a:pt x="220" y="510"/>
                </a:lnTo>
                <a:lnTo>
                  <a:pt x="214" y="513"/>
                </a:lnTo>
                <a:lnTo>
                  <a:pt x="209" y="517"/>
                </a:lnTo>
                <a:lnTo>
                  <a:pt x="207" y="520"/>
                </a:lnTo>
                <a:lnTo>
                  <a:pt x="206" y="523"/>
                </a:lnTo>
                <a:lnTo>
                  <a:pt x="205" y="526"/>
                </a:lnTo>
                <a:lnTo>
                  <a:pt x="205" y="529"/>
                </a:lnTo>
                <a:lnTo>
                  <a:pt x="216" y="531"/>
                </a:lnTo>
                <a:lnTo>
                  <a:pt x="226" y="534"/>
                </a:lnTo>
                <a:lnTo>
                  <a:pt x="233" y="538"/>
                </a:lnTo>
                <a:lnTo>
                  <a:pt x="239" y="544"/>
                </a:lnTo>
                <a:lnTo>
                  <a:pt x="243" y="550"/>
                </a:lnTo>
                <a:lnTo>
                  <a:pt x="247" y="556"/>
                </a:lnTo>
                <a:lnTo>
                  <a:pt x="250" y="563"/>
                </a:lnTo>
                <a:lnTo>
                  <a:pt x="252" y="569"/>
                </a:lnTo>
                <a:lnTo>
                  <a:pt x="255" y="583"/>
                </a:lnTo>
                <a:lnTo>
                  <a:pt x="260" y="595"/>
                </a:lnTo>
                <a:lnTo>
                  <a:pt x="262" y="601"/>
                </a:lnTo>
                <a:lnTo>
                  <a:pt x="266" y="605"/>
                </a:lnTo>
                <a:lnTo>
                  <a:pt x="272" y="608"/>
                </a:lnTo>
                <a:lnTo>
                  <a:pt x="278" y="610"/>
                </a:lnTo>
                <a:lnTo>
                  <a:pt x="276" y="614"/>
                </a:lnTo>
                <a:lnTo>
                  <a:pt x="275" y="618"/>
                </a:lnTo>
                <a:lnTo>
                  <a:pt x="275" y="621"/>
                </a:lnTo>
                <a:lnTo>
                  <a:pt x="275" y="625"/>
                </a:lnTo>
                <a:lnTo>
                  <a:pt x="277" y="632"/>
                </a:lnTo>
                <a:lnTo>
                  <a:pt x="278" y="640"/>
                </a:lnTo>
                <a:lnTo>
                  <a:pt x="277" y="658"/>
                </a:lnTo>
                <a:lnTo>
                  <a:pt x="274" y="674"/>
                </a:lnTo>
                <a:lnTo>
                  <a:pt x="270" y="688"/>
                </a:lnTo>
                <a:lnTo>
                  <a:pt x="264" y="700"/>
                </a:lnTo>
                <a:lnTo>
                  <a:pt x="261" y="705"/>
                </a:lnTo>
                <a:lnTo>
                  <a:pt x="257" y="711"/>
                </a:lnTo>
                <a:lnTo>
                  <a:pt x="252" y="716"/>
                </a:lnTo>
                <a:lnTo>
                  <a:pt x="248" y="720"/>
                </a:lnTo>
                <a:lnTo>
                  <a:pt x="242" y="724"/>
                </a:lnTo>
                <a:lnTo>
                  <a:pt x="237" y="727"/>
                </a:lnTo>
                <a:lnTo>
                  <a:pt x="231" y="730"/>
                </a:lnTo>
                <a:lnTo>
                  <a:pt x="225" y="733"/>
                </a:lnTo>
                <a:lnTo>
                  <a:pt x="206" y="735"/>
                </a:lnTo>
                <a:lnTo>
                  <a:pt x="182" y="737"/>
                </a:lnTo>
                <a:lnTo>
                  <a:pt x="170" y="739"/>
                </a:lnTo>
                <a:lnTo>
                  <a:pt x="158" y="741"/>
                </a:lnTo>
                <a:lnTo>
                  <a:pt x="152" y="743"/>
                </a:lnTo>
                <a:lnTo>
                  <a:pt x="147" y="745"/>
                </a:lnTo>
                <a:lnTo>
                  <a:pt x="142" y="748"/>
                </a:lnTo>
                <a:lnTo>
                  <a:pt x="139" y="751"/>
                </a:lnTo>
                <a:lnTo>
                  <a:pt x="134" y="758"/>
                </a:lnTo>
                <a:lnTo>
                  <a:pt x="127" y="770"/>
                </a:lnTo>
                <a:lnTo>
                  <a:pt x="123" y="776"/>
                </a:lnTo>
                <a:lnTo>
                  <a:pt x="118" y="781"/>
                </a:lnTo>
                <a:lnTo>
                  <a:pt x="113" y="785"/>
                </a:lnTo>
                <a:lnTo>
                  <a:pt x="105" y="788"/>
                </a:lnTo>
                <a:lnTo>
                  <a:pt x="81" y="794"/>
                </a:lnTo>
                <a:lnTo>
                  <a:pt x="45" y="800"/>
                </a:lnTo>
                <a:lnTo>
                  <a:pt x="27" y="804"/>
                </a:lnTo>
                <a:lnTo>
                  <a:pt x="13" y="807"/>
                </a:lnTo>
                <a:lnTo>
                  <a:pt x="3" y="810"/>
                </a:lnTo>
                <a:lnTo>
                  <a:pt x="0" y="812"/>
                </a:lnTo>
                <a:lnTo>
                  <a:pt x="0" y="824"/>
                </a:lnTo>
                <a:lnTo>
                  <a:pt x="3" y="833"/>
                </a:lnTo>
                <a:lnTo>
                  <a:pt x="6" y="842"/>
                </a:lnTo>
                <a:lnTo>
                  <a:pt x="9" y="850"/>
                </a:lnTo>
                <a:lnTo>
                  <a:pt x="14" y="859"/>
                </a:lnTo>
                <a:lnTo>
                  <a:pt x="18" y="869"/>
                </a:lnTo>
                <a:lnTo>
                  <a:pt x="23" y="880"/>
                </a:lnTo>
                <a:lnTo>
                  <a:pt x="26" y="893"/>
                </a:lnTo>
                <a:lnTo>
                  <a:pt x="40" y="894"/>
                </a:lnTo>
                <a:lnTo>
                  <a:pt x="53" y="896"/>
                </a:lnTo>
                <a:lnTo>
                  <a:pt x="59" y="897"/>
                </a:lnTo>
                <a:lnTo>
                  <a:pt x="64" y="899"/>
                </a:lnTo>
                <a:lnTo>
                  <a:pt x="70" y="902"/>
                </a:lnTo>
                <a:lnTo>
                  <a:pt x="74" y="905"/>
                </a:lnTo>
                <a:lnTo>
                  <a:pt x="79" y="909"/>
                </a:lnTo>
                <a:lnTo>
                  <a:pt x="83" y="913"/>
                </a:lnTo>
                <a:lnTo>
                  <a:pt x="87" y="918"/>
                </a:lnTo>
                <a:lnTo>
                  <a:pt x="90" y="924"/>
                </a:lnTo>
                <a:lnTo>
                  <a:pt x="93" y="931"/>
                </a:lnTo>
                <a:lnTo>
                  <a:pt x="95" y="938"/>
                </a:lnTo>
                <a:lnTo>
                  <a:pt x="97" y="946"/>
                </a:lnTo>
                <a:lnTo>
                  <a:pt x="98" y="954"/>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 name="Freeform 16">
            <a:extLst>
              <a:ext uri="{FF2B5EF4-FFF2-40B4-BE49-F238E27FC236}">
                <a16:creationId xmlns:a16="http://schemas.microsoft.com/office/drawing/2014/main" id="{00000000-0008-0000-0700-000011000000}"/>
              </a:ext>
            </a:extLst>
          </xdr:cNvPr>
          <xdr:cNvSpPr>
            <a:spLocks/>
          </xdr:cNvSpPr>
        </xdr:nvSpPr>
        <xdr:spPr bwMode="auto">
          <a:xfrm>
            <a:off x="4411663" y="1508125"/>
            <a:ext cx="220662" cy="273050"/>
          </a:xfrm>
          <a:custGeom>
            <a:avLst/>
            <a:gdLst>
              <a:gd name="T0" fmla="*/ 66132051 w 504"/>
              <a:gd name="T1" fmla="*/ 133865368 h 524"/>
              <a:gd name="T2" fmla="*/ 49071901 w 504"/>
              <a:gd name="T3" fmla="*/ 137123730 h 524"/>
              <a:gd name="T4" fmla="*/ 45046571 w 504"/>
              <a:gd name="T5" fmla="*/ 140382092 h 524"/>
              <a:gd name="T6" fmla="*/ 40254616 w 504"/>
              <a:gd name="T7" fmla="*/ 141740047 h 524"/>
              <a:gd name="T8" fmla="*/ 29711438 w 504"/>
              <a:gd name="T9" fmla="*/ 142283020 h 524"/>
              <a:gd name="T10" fmla="*/ 20318855 w 504"/>
              <a:gd name="T11" fmla="*/ 141740047 h 524"/>
              <a:gd name="T12" fmla="*/ 18018541 w 504"/>
              <a:gd name="T13" fmla="*/ 140110605 h 524"/>
              <a:gd name="T14" fmla="*/ 13609679 w 504"/>
              <a:gd name="T15" fmla="*/ 138210198 h 524"/>
              <a:gd name="T16" fmla="*/ 6900941 w 504"/>
              <a:gd name="T17" fmla="*/ 134680349 h 524"/>
              <a:gd name="T18" fmla="*/ 4217096 w 504"/>
              <a:gd name="T19" fmla="*/ 131964961 h 524"/>
              <a:gd name="T20" fmla="*/ 3833564 w 504"/>
              <a:gd name="T21" fmla="*/ 129521059 h 524"/>
              <a:gd name="T22" fmla="*/ 5175487 w 504"/>
              <a:gd name="T23" fmla="*/ 125719724 h 524"/>
              <a:gd name="T24" fmla="*/ 6133878 w 504"/>
              <a:gd name="T25" fmla="*/ 120831920 h 524"/>
              <a:gd name="T26" fmla="*/ 5367253 w 504"/>
              <a:gd name="T27" fmla="*/ 117302072 h 524"/>
              <a:gd name="T28" fmla="*/ 1916782 w 504"/>
              <a:gd name="T29" fmla="*/ 113229249 h 524"/>
              <a:gd name="T30" fmla="*/ 191766 w 504"/>
              <a:gd name="T31" fmla="*/ 110513861 h 524"/>
              <a:gd name="T32" fmla="*/ 191766 w 504"/>
              <a:gd name="T33" fmla="*/ 106169031 h 524"/>
              <a:gd name="T34" fmla="*/ 3258705 w 504"/>
              <a:gd name="T35" fmla="*/ 97751900 h 524"/>
              <a:gd name="T36" fmla="*/ 9200817 w 504"/>
              <a:gd name="T37" fmla="*/ 89062761 h 524"/>
              <a:gd name="T38" fmla="*/ 16485290 w 504"/>
              <a:gd name="T39" fmla="*/ 81188083 h 524"/>
              <a:gd name="T40" fmla="*/ 23769325 w 504"/>
              <a:gd name="T41" fmla="*/ 75757306 h 524"/>
              <a:gd name="T42" fmla="*/ 30669829 w 504"/>
              <a:gd name="T43" fmla="*/ 73856898 h 524"/>
              <a:gd name="T44" fmla="*/ 29711438 w 504"/>
              <a:gd name="T45" fmla="*/ 71684483 h 524"/>
              <a:gd name="T46" fmla="*/ 27219796 w 504"/>
              <a:gd name="T47" fmla="*/ 70327050 h 524"/>
              <a:gd name="T48" fmla="*/ 25494342 w 504"/>
              <a:gd name="T49" fmla="*/ 68154635 h 524"/>
              <a:gd name="T50" fmla="*/ 24344185 w 504"/>
              <a:gd name="T51" fmla="*/ 62180884 h 524"/>
              <a:gd name="T52" fmla="*/ 23769325 w 504"/>
              <a:gd name="T53" fmla="*/ 52948772 h 524"/>
              <a:gd name="T54" fmla="*/ 22043871 w 504"/>
              <a:gd name="T55" fmla="*/ 43716660 h 524"/>
              <a:gd name="T56" fmla="*/ 19168698 w 504"/>
              <a:gd name="T57" fmla="*/ 36385476 h 524"/>
              <a:gd name="T58" fmla="*/ 13034820 w 504"/>
              <a:gd name="T59" fmla="*/ 24437975 h 524"/>
              <a:gd name="T60" fmla="*/ 16485290 w 504"/>
              <a:gd name="T61" fmla="*/ 16291810 h 524"/>
              <a:gd name="T62" fmla="*/ 20318855 w 504"/>
              <a:gd name="T63" fmla="*/ 15205863 h 524"/>
              <a:gd name="T64" fmla="*/ 24919482 w 504"/>
              <a:gd name="T65" fmla="*/ 15748836 h 524"/>
              <a:gd name="T66" fmla="*/ 26644499 w 504"/>
              <a:gd name="T67" fmla="*/ 16563296 h 524"/>
              <a:gd name="T68" fmla="*/ 30669829 w 504"/>
              <a:gd name="T69" fmla="*/ 15205863 h 524"/>
              <a:gd name="T70" fmla="*/ 31436892 w 504"/>
              <a:gd name="T71" fmla="*/ 8960626 h 524"/>
              <a:gd name="T72" fmla="*/ 32778377 w 504"/>
              <a:gd name="T73" fmla="*/ 3529849 h 524"/>
              <a:gd name="T74" fmla="*/ 35845754 w 504"/>
              <a:gd name="T75" fmla="*/ 0 h 524"/>
              <a:gd name="T76" fmla="*/ 43129789 w 504"/>
              <a:gd name="T77" fmla="*/ 0 h 524"/>
              <a:gd name="T78" fmla="*/ 48688808 w 504"/>
              <a:gd name="T79" fmla="*/ 2172415 h 524"/>
              <a:gd name="T80" fmla="*/ 53672529 w 504"/>
              <a:gd name="T81" fmla="*/ 5702264 h 524"/>
              <a:gd name="T82" fmla="*/ 53480763 w 504"/>
              <a:gd name="T83" fmla="*/ 16834783 h 524"/>
              <a:gd name="T84" fmla="*/ 55972843 w 504"/>
              <a:gd name="T85" fmla="*/ 20908126 h 524"/>
              <a:gd name="T86" fmla="*/ 61148330 w 504"/>
              <a:gd name="T87" fmla="*/ 25523922 h 524"/>
              <a:gd name="T88" fmla="*/ 68240599 w 504"/>
              <a:gd name="T89" fmla="*/ 32312133 h 524"/>
              <a:gd name="T90" fmla="*/ 66323817 w 504"/>
              <a:gd name="T91" fmla="*/ 36656963 h 524"/>
              <a:gd name="T92" fmla="*/ 65173660 w 504"/>
              <a:gd name="T93" fmla="*/ 41544245 h 524"/>
              <a:gd name="T94" fmla="*/ 65940723 w 504"/>
              <a:gd name="T95" fmla="*/ 47789482 h 524"/>
              <a:gd name="T96" fmla="*/ 69582522 w 504"/>
              <a:gd name="T97" fmla="*/ 54306727 h 524"/>
              <a:gd name="T98" fmla="*/ 72458133 w 504"/>
              <a:gd name="T99" fmla="*/ 57021594 h 524"/>
              <a:gd name="T100" fmla="*/ 73991384 w 504"/>
              <a:gd name="T101" fmla="*/ 69512069 h 524"/>
              <a:gd name="T102" fmla="*/ 77441854 w 504"/>
              <a:gd name="T103" fmla="*/ 78472694 h 524"/>
              <a:gd name="T104" fmla="*/ 82809107 w 504"/>
              <a:gd name="T105" fmla="*/ 85532913 h 524"/>
              <a:gd name="T106" fmla="*/ 88751220 w 504"/>
              <a:gd name="T107" fmla="*/ 90963168 h 524"/>
              <a:gd name="T108" fmla="*/ 89326517 w 504"/>
              <a:gd name="T109" fmla="*/ 105897544 h 524"/>
              <a:gd name="T110" fmla="*/ 76099932 w 504"/>
              <a:gd name="T111" fmla="*/ 124090282 h 524"/>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504" h="524">
                <a:moveTo>
                  <a:pt x="365" y="493"/>
                </a:moveTo>
                <a:lnTo>
                  <a:pt x="355" y="493"/>
                </a:lnTo>
                <a:lnTo>
                  <a:pt x="345" y="493"/>
                </a:lnTo>
                <a:lnTo>
                  <a:pt x="266" y="493"/>
                </a:lnTo>
                <a:lnTo>
                  <a:pt x="262" y="500"/>
                </a:lnTo>
                <a:lnTo>
                  <a:pt x="256" y="505"/>
                </a:lnTo>
                <a:lnTo>
                  <a:pt x="250" y="510"/>
                </a:lnTo>
                <a:lnTo>
                  <a:pt x="243" y="513"/>
                </a:lnTo>
                <a:lnTo>
                  <a:pt x="235" y="517"/>
                </a:lnTo>
                <a:lnTo>
                  <a:pt x="228" y="519"/>
                </a:lnTo>
                <a:lnTo>
                  <a:pt x="219" y="521"/>
                </a:lnTo>
                <a:lnTo>
                  <a:pt x="210" y="522"/>
                </a:lnTo>
                <a:lnTo>
                  <a:pt x="191" y="524"/>
                </a:lnTo>
                <a:lnTo>
                  <a:pt x="173" y="524"/>
                </a:lnTo>
                <a:lnTo>
                  <a:pt x="155" y="524"/>
                </a:lnTo>
                <a:lnTo>
                  <a:pt x="140" y="524"/>
                </a:lnTo>
                <a:lnTo>
                  <a:pt x="121" y="523"/>
                </a:lnTo>
                <a:lnTo>
                  <a:pt x="106" y="522"/>
                </a:lnTo>
                <a:lnTo>
                  <a:pt x="100" y="521"/>
                </a:lnTo>
                <a:lnTo>
                  <a:pt x="96" y="519"/>
                </a:lnTo>
                <a:lnTo>
                  <a:pt x="94" y="516"/>
                </a:lnTo>
                <a:lnTo>
                  <a:pt x="93" y="512"/>
                </a:lnTo>
                <a:lnTo>
                  <a:pt x="82" y="511"/>
                </a:lnTo>
                <a:lnTo>
                  <a:pt x="71" y="509"/>
                </a:lnTo>
                <a:lnTo>
                  <a:pt x="59" y="505"/>
                </a:lnTo>
                <a:lnTo>
                  <a:pt x="47" y="501"/>
                </a:lnTo>
                <a:lnTo>
                  <a:pt x="36" y="496"/>
                </a:lnTo>
                <a:lnTo>
                  <a:pt x="28" y="491"/>
                </a:lnTo>
                <a:lnTo>
                  <a:pt x="25" y="489"/>
                </a:lnTo>
                <a:lnTo>
                  <a:pt x="22" y="486"/>
                </a:lnTo>
                <a:lnTo>
                  <a:pt x="20" y="484"/>
                </a:lnTo>
                <a:lnTo>
                  <a:pt x="20" y="481"/>
                </a:lnTo>
                <a:lnTo>
                  <a:pt x="20" y="477"/>
                </a:lnTo>
                <a:lnTo>
                  <a:pt x="22" y="472"/>
                </a:lnTo>
                <a:lnTo>
                  <a:pt x="25" y="467"/>
                </a:lnTo>
                <a:lnTo>
                  <a:pt x="27" y="463"/>
                </a:lnTo>
                <a:lnTo>
                  <a:pt x="31" y="456"/>
                </a:lnTo>
                <a:lnTo>
                  <a:pt x="33" y="450"/>
                </a:lnTo>
                <a:lnTo>
                  <a:pt x="32" y="445"/>
                </a:lnTo>
                <a:lnTo>
                  <a:pt x="31" y="440"/>
                </a:lnTo>
                <a:lnTo>
                  <a:pt x="30" y="436"/>
                </a:lnTo>
                <a:lnTo>
                  <a:pt x="28" y="432"/>
                </a:lnTo>
                <a:lnTo>
                  <a:pt x="22" y="426"/>
                </a:lnTo>
                <a:lnTo>
                  <a:pt x="17" y="421"/>
                </a:lnTo>
                <a:lnTo>
                  <a:pt x="10" y="417"/>
                </a:lnTo>
                <a:lnTo>
                  <a:pt x="5" y="412"/>
                </a:lnTo>
                <a:lnTo>
                  <a:pt x="3" y="409"/>
                </a:lnTo>
                <a:lnTo>
                  <a:pt x="1" y="407"/>
                </a:lnTo>
                <a:lnTo>
                  <a:pt x="0" y="404"/>
                </a:lnTo>
                <a:lnTo>
                  <a:pt x="0" y="401"/>
                </a:lnTo>
                <a:lnTo>
                  <a:pt x="1" y="391"/>
                </a:lnTo>
                <a:lnTo>
                  <a:pt x="5" y="381"/>
                </a:lnTo>
                <a:lnTo>
                  <a:pt x="10" y="371"/>
                </a:lnTo>
                <a:lnTo>
                  <a:pt x="17" y="360"/>
                </a:lnTo>
                <a:lnTo>
                  <a:pt x="26" y="349"/>
                </a:lnTo>
                <a:lnTo>
                  <a:pt x="37" y="338"/>
                </a:lnTo>
                <a:lnTo>
                  <a:pt x="48" y="328"/>
                </a:lnTo>
                <a:lnTo>
                  <a:pt x="60" y="318"/>
                </a:lnTo>
                <a:lnTo>
                  <a:pt x="73" y="309"/>
                </a:lnTo>
                <a:lnTo>
                  <a:pt x="86" y="299"/>
                </a:lnTo>
                <a:lnTo>
                  <a:pt x="99" y="291"/>
                </a:lnTo>
                <a:lnTo>
                  <a:pt x="112" y="285"/>
                </a:lnTo>
                <a:lnTo>
                  <a:pt x="124" y="279"/>
                </a:lnTo>
                <a:lnTo>
                  <a:pt x="138" y="275"/>
                </a:lnTo>
                <a:lnTo>
                  <a:pt x="149" y="272"/>
                </a:lnTo>
                <a:lnTo>
                  <a:pt x="160" y="272"/>
                </a:lnTo>
                <a:lnTo>
                  <a:pt x="166" y="266"/>
                </a:lnTo>
                <a:lnTo>
                  <a:pt x="160" y="265"/>
                </a:lnTo>
                <a:lnTo>
                  <a:pt x="155" y="264"/>
                </a:lnTo>
                <a:lnTo>
                  <a:pt x="150" y="263"/>
                </a:lnTo>
                <a:lnTo>
                  <a:pt x="145" y="261"/>
                </a:lnTo>
                <a:lnTo>
                  <a:pt x="142" y="259"/>
                </a:lnTo>
                <a:lnTo>
                  <a:pt x="139" y="257"/>
                </a:lnTo>
                <a:lnTo>
                  <a:pt x="135" y="254"/>
                </a:lnTo>
                <a:lnTo>
                  <a:pt x="133" y="251"/>
                </a:lnTo>
                <a:lnTo>
                  <a:pt x="130" y="244"/>
                </a:lnTo>
                <a:lnTo>
                  <a:pt x="128" y="236"/>
                </a:lnTo>
                <a:lnTo>
                  <a:pt x="127" y="229"/>
                </a:lnTo>
                <a:lnTo>
                  <a:pt x="127" y="222"/>
                </a:lnTo>
                <a:lnTo>
                  <a:pt x="126" y="208"/>
                </a:lnTo>
                <a:lnTo>
                  <a:pt x="124" y="195"/>
                </a:lnTo>
                <a:lnTo>
                  <a:pt x="121" y="182"/>
                </a:lnTo>
                <a:lnTo>
                  <a:pt x="119" y="171"/>
                </a:lnTo>
                <a:lnTo>
                  <a:pt x="115" y="161"/>
                </a:lnTo>
                <a:lnTo>
                  <a:pt x="110" y="152"/>
                </a:lnTo>
                <a:lnTo>
                  <a:pt x="106" y="143"/>
                </a:lnTo>
                <a:lnTo>
                  <a:pt x="100" y="134"/>
                </a:lnTo>
                <a:lnTo>
                  <a:pt x="89" y="119"/>
                </a:lnTo>
                <a:lnTo>
                  <a:pt x="78" y="104"/>
                </a:lnTo>
                <a:lnTo>
                  <a:pt x="68" y="90"/>
                </a:lnTo>
                <a:lnTo>
                  <a:pt x="60" y="74"/>
                </a:lnTo>
                <a:lnTo>
                  <a:pt x="74" y="66"/>
                </a:lnTo>
                <a:lnTo>
                  <a:pt x="86" y="60"/>
                </a:lnTo>
                <a:lnTo>
                  <a:pt x="93" y="58"/>
                </a:lnTo>
                <a:lnTo>
                  <a:pt x="99" y="57"/>
                </a:lnTo>
                <a:lnTo>
                  <a:pt x="106" y="56"/>
                </a:lnTo>
                <a:lnTo>
                  <a:pt x="112" y="56"/>
                </a:lnTo>
                <a:lnTo>
                  <a:pt x="123" y="56"/>
                </a:lnTo>
                <a:lnTo>
                  <a:pt x="130" y="58"/>
                </a:lnTo>
                <a:lnTo>
                  <a:pt x="133" y="59"/>
                </a:lnTo>
                <a:lnTo>
                  <a:pt x="137" y="60"/>
                </a:lnTo>
                <a:lnTo>
                  <a:pt x="139" y="61"/>
                </a:lnTo>
                <a:lnTo>
                  <a:pt x="143" y="61"/>
                </a:lnTo>
                <a:lnTo>
                  <a:pt x="149" y="59"/>
                </a:lnTo>
                <a:lnTo>
                  <a:pt x="160" y="56"/>
                </a:lnTo>
                <a:lnTo>
                  <a:pt x="160" y="47"/>
                </a:lnTo>
                <a:lnTo>
                  <a:pt x="162" y="40"/>
                </a:lnTo>
                <a:lnTo>
                  <a:pt x="164" y="33"/>
                </a:lnTo>
                <a:lnTo>
                  <a:pt x="166" y="25"/>
                </a:lnTo>
                <a:lnTo>
                  <a:pt x="168" y="19"/>
                </a:lnTo>
                <a:lnTo>
                  <a:pt x="171" y="13"/>
                </a:lnTo>
                <a:lnTo>
                  <a:pt x="172" y="7"/>
                </a:lnTo>
                <a:lnTo>
                  <a:pt x="173" y="0"/>
                </a:lnTo>
                <a:lnTo>
                  <a:pt x="187" y="0"/>
                </a:lnTo>
                <a:lnTo>
                  <a:pt x="201" y="0"/>
                </a:lnTo>
                <a:lnTo>
                  <a:pt x="214" y="0"/>
                </a:lnTo>
                <a:lnTo>
                  <a:pt x="225" y="0"/>
                </a:lnTo>
                <a:lnTo>
                  <a:pt x="235" y="1"/>
                </a:lnTo>
                <a:lnTo>
                  <a:pt x="244" y="4"/>
                </a:lnTo>
                <a:lnTo>
                  <a:pt x="254" y="8"/>
                </a:lnTo>
                <a:lnTo>
                  <a:pt x="263" y="12"/>
                </a:lnTo>
                <a:lnTo>
                  <a:pt x="270" y="17"/>
                </a:lnTo>
                <a:lnTo>
                  <a:pt x="280" y="21"/>
                </a:lnTo>
                <a:lnTo>
                  <a:pt x="289" y="24"/>
                </a:lnTo>
                <a:lnTo>
                  <a:pt x="299" y="25"/>
                </a:lnTo>
                <a:lnTo>
                  <a:pt x="279" y="62"/>
                </a:lnTo>
                <a:lnTo>
                  <a:pt x="283" y="67"/>
                </a:lnTo>
                <a:lnTo>
                  <a:pt x="287" y="72"/>
                </a:lnTo>
                <a:lnTo>
                  <a:pt x="292" y="77"/>
                </a:lnTo>
                <a:lnTo>
                  <a:pt x="297" y="82"/>
                </a:lnTo>
                <a:lnTo>
                  <a:pt x="308" y="88"/>
                </a:lnTo>
                <a:lnTo>
                  <a:pt x="319" y="94"/>
                </a:lnTo>
                <a:lnTo>
                  <a:pt x="341" y="103"/>
                </a:lnTo>
                <a:lnTo>
                  <a:pt x="358" y="111"/>
                </a:lnTo>
                <a:lnTo>
                  <a:pt x="356" y="119"/>
                </a:lnTo>
                <a:lnTo>
                  <a:pt x="353" y="126"/>
                </a:lnTo>
                <a:lnTo>
                  <a:pt x="350" y="131"/>
                </a:lnTo>
                <a:lnTo>
                  <a:pt x="346" y="135"/>
                </a:lnTo>
                <a:lnTo>
                  <a:pt x="343" y="141"/>
                </a:lnTo>
                <a:lnTo>
                  <a:pt x="341" y="146"/>
                </a:lnTo>
                <a:lnTo>
                  <a:pt x="340" y="153"/>
                </a:lnTo>
                <a:lnTo>
                  <a:pt x="339" y="161"/>
                </a:lnTo>
                <a:lnTo>
                  <a:pt x="340" y="168"/>
                </a:lnTo>
                <a:lnTo>
                  <a:pt x="344" y="176"/>
                </a:lnTo>
                <a:lnTo>
                  <a:pt x="350" y="184"/>
                </a:lnTo>
                <a:lnTo>
                  <a:pt x="356" y="193"/>
                </a:lnTo>
                <a:lnTo>
                  <a:pt x="363" y="200"/>
                </a:lnTo>
                <a:lnTo>
                  <a:pt x="369" y="205"/>
                </a:lnTo>
                <a:lnTo>
                  <a:pt x="375" y="209"/>
                </a:lnTo>
                <a:lnTo>
                  <a:pt x="378" y="210"/>
                </a:lnTo>
                <a:lnTo>
                  <a:pt x="379" y="226"/>
                </a:lnTo>
                <a:lnTo>
                  <a:pt x="381" y="241"/>
                </a:lnTo>
                <a:lnTo>
                  <a:pt x="386" y="256"/>
                </a:lnTo>
                <a:lnTo>
                  <a:pt x="391" y="268"/>
                </a:lnTo>
                <a:lnTo>
                  <a:pt x="397" y="279"/>
                </a:lnTo>
                <a:lnTo>
                  <a:pt x="404" y="289"/>
                </a:lnTo>
                <a:lnTo>
                  <a:pt x="413" y="298"/>
                </a:lnTo>
                <a:lnTo>
                  <a:pt x="422" y="307"/>
                </a:lnTo>
                <a:lnTo>
                  <a:pt x="432" y="315"/>
                </a:lnTo>
                <a:lnTo>
                  <a:pt x="442" y="322"/>
                </a:lnTo>
                <a:lnTo>
                  <a:pt x="452" y="329"/>
                </a:lnTo>
                <a:lnTo>
                  <a:pt x="463" y="335"/>
                </a:lnTo>
                <a:lnTo>
                  <a:pt x="485" y="346"/>
                </a:lnTo>
                <a:lnTo>
                  <a:pt x="504" y="357"/>
                </a:lnTo>
                <a:lnTo>
                  <a:pt x="466" y="390"/>
                </a:lnTo>
                <a:lnTo>
                  <a:pt x="430" y="424"/>
                </a:lnTo>
                <a:lnTo>
                  <a:pt x="413" y="440"/>
                </a:lnTo>
                <a:lnTo>
                  <a:pt x="397" y="457"/>
                </a:lnTo>
                <a:lnTo>
                  <a:pt x="380" y="476"/>
                </a:lnTo>
                <a:lnTo>
                  <a:pt x="365" y="493"/>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 name="Freeform 17">
            <a:extLst>
              <a:ext uri="{FF2B5EF4-FFF2-40B4-BE49-F238E27FC236}">
                <a16:creationId xmlns:a16="http://schemas.microsoft.com/office/drawing/2014/main" id="{00000000-0008-0000-0700-000012000000}"/>
              </a:ext>
            </a:extLst>
          </xdr:cNvPr>
          <xdr:cNvSpPr>
            <a:spLocks/>
          </xdr:cNvSpPr>
        </xdr:nvSpPr>
        <xdr:spPr bwMode="auto">
          <a:xfrm>
            <a:off x="4148138" y="1925638"/>
            <a:ext cx="182562" cy="238125"/>
          </a:xfrm>
          <a:custGeom>
            <a:avLst/>
            <a:gdLst>
              <a:gd name="T0" fmla="*/ 74008467 w 438"/>
              <a:gd name="T1" fmla="*/ 52967765 h 451"/>
              <a:gd name="T2" fmla="*/ 70881572 w 438"/>
              <a:gd name="T3" fmla="*/ 35683374 h 451"/>
              <a:gd name="T4" fmla="*/ 67233250 w 438"/>
              <a:gd name="T5" fmla="*/ 23695813 h 451"/>
              <a:gd name="T6" fmla="*/ 63758736 w 438"/>
              <a:gd name="T7" fmla="*/ 17284390 h 451"/>
              <a:gd name="T8" fmla="*/ 61847671 w 438"/>
              <a:gd name="T9" fmla="*/ 16169268 h 451"/>
              <a:gd name="T10" fmla="*/ 58199348 w 438"/>
              <a:gd name="T11" fmla="*/ 12545122 h 451"/>
              <a:gd name="T12" fmla="*/ 54551026 w 438"/>
              <a:gd name="T13" fmla="*/ 10593659 h 451"/>
              <a:gd name="T14" fmla="*/ 50902704 w 438"/>
              <a:gd name="T15" fmla="*/ 10593659 h 451"/>
              <a:gd name="T16" fmla="*/ 47949201 w 438"/>
              <a:gd name="T17" fmla="*/ 11708780 h 451"/>
              <a:gd name="T18" fmla="*/ 43606059 w 438"/>
              <a:gd name="T19" fmla="*/ 16169268 h 451"/>
              <a:gd name="T20" fmla="*/ 40826365 w 438"/>
              <a:gd name="T21" fmla="*/ 18678293 h 451"/>
              <a:gd name="T22" fmla="*/ 37699053 w 438"/>
              <a:gd name="T23" fmla="*/ 18399512 h 451"/>
              <a:gd name="T24" fmla="*/ 30229016 w 438"/>
              <a:gd name="T25" fmla="*/ 10314878 h 451"/>
              <a:gd name="T26" fmla="*/ 19631250 w 438"/>
              <a:gd name="T27" fmla="*/ 0 h 451"/>
              <a:gd name="T28" fmla="*/ 16504355 w 438"/>
              <a:gd name="T29" fmla="*/ 6411951 h 451"/>
              <a:gd name="T30" fmla="*/ 16156737 w 438"/>
              <a:gd name="T31" fmla="*/ 11987561 h 451"/>
              <a:gd name="T32" fmla="*/ 17025365 w 438"/>
              <a:gd name="T33" fmla="*/ 14496585 h 451"/>
              <a:gd name="T34" fmla="*/ 20673688 w 438"/>
              <a:gd name="T35" fmla="*/ 19235854 h 451"/>
              <a:gd name="T36" fmla="*/ 17199174 w 438"/>
              <a:gd name="T37" fmla="*/ 20350976 h 451"/>
              <a:gd name="T38" fmla="*/ 11465977 w 438"/>
              <a:gd name="T39" fmla="*/ 25926057 h 451"/>
              <a:gd name="T40" fmla="*/ 10076339 w 438"/>
              <a:gd name="T41" fmla="*/ 33174350 h 451"/>
              <a:gd name="T42" fmla="*/ 7817655 w 438"/>
              <a:gd name="T43" fmla="*/ 38471179 h 451"/>
              <a:gd name="T44" fmla="*/ 6080398 w 438"/>
              <a:gd name="T45" fmla="*/ 43489228 h 451"/>
              <a:gd name="T46" fmla="*/ 5733197 w 438"/>
              <a:gd name="T47" fmla="*/ 49901179 h 451"/>
              <a:gd name="T48" fmla="*/ 1216246 w 438"/>
              <a:gd name="T49" fmla="*/ 66348700 h 451"/>
              <a:gd name="T50" fmla="*/ 2605885 w 438"/>
              <a:gd name="T51" fmla="*/ 68578944 h 451"/>
              <a:gd name="T52" fmla="*/ 4516951 w 438"/>
              <a:gd name="T53" fmla="*/ 68857725 h 451"/>
              <a:gd name="T54" fmla="*/ 5733197 w 438"/>
              <a:gd name="T55" fmla="*/ 96456993 h 451"/>
              <a:gd name="T56" fmla="*/ 16156737 w 438"/>
              <a:gd name="T57" fmla="*/ 98408456 h 451"/>
              <a:gd name="T58" fmla="*/ 18067803 w 438"/>
              <a:gd name="T59" fmla="*/ 104819879 h 451"/>
              <a:gd name="T60" fmla="*/ 15461918 w 438"/>
              <a:gd name="T61" fmla="*/ 118480123 h 451"/>
              <a:gd name="T62" fmla="*/ 18936431 w 438"/>
              <a:gd name="T63" fmla="*/ 124613294 h 451"/>
              <a:gd name="T64" fmla="*/ 26406885 w 438"/>
              <a:gd name="T65" fmla="*/ 124613294 h 451"/>
              <a:gd name="T66" fmla="*/ 35614595 w 438"/>
              <a:gd name="T67" fmla="*/ 123776953 h 451"/>
              <a:gd name="T68" fmla="*/ 47949201 w 438"/>
              <a:gd name="T69" fmla="*/ 124334514 h 451"/>
              <a:gd name="T70" fmla="*/ 59588987 w 438"/>
              <a:gd name="T71" fmla="*/ 123219392 h 451"/>
              <a:gd name="T72" fmla="*/ 64627365 w 438"/>
              <a:gd name="T73" fmla="*/ 120431587 h 451"/>
              <a:gd name="T74" fmla="*/ 62368681 w 438"/>
              <a:gd name="T75" fmla="*/ 115134757 h 451"/>
              <a:gd name="T76" fmla="*/ 64105938 w 438"/>
              <a:gd name="T77" fmla="*/ 112346953 h 451"/>
              <a:gd name="T78" fmla="*/ 64627365 w 438"/>
              <a:gd name="T79" fmla="*/ 106492562 h 451"/>
              <a:gd name="T80" fmla="*/ 66017003 w 438"/>
              <a:gd name="T81" fmla="*/ 102311383 h 451"/>
              <a:gd name="T82" fmla="*/ 59588987 w 438"/>
              <a:gd name="T83" fmla="*/ 95899432 h 451"/>
              <a:gd name="T84" fmla="*/ 56462092 w 438"/>
              <a:gd name="T85" fmla="*/ 90045042 h 451"/>
              <a:gd name="T86" fmla="*/ 54029599 w 438"/>
              <a:gd name="T87" fmla="*/ 81960407 h 451"/>
              <a:gd name="T88" fmla="*/ 51076513 w 438"/>
              <a:gd name="T89" fmla="*/ 77221139 h 451"/>
              <a:gd name="T90" fmla="*/ 54551026 w 438"/>
              <a:gd name="T91" fmla="*/ 76663578 h 451"/>
              <a:gd name="T92" fmla="*/ 60110414 w 438"/>
              <a:gd name="T93" fmla="*/ 75548456 h 451"/>
              <a:gd name="T94" fmla="*/ 64105938 w 438"/>
              <a:gd name="T95" fmla="*/ 72481871 h 451"/>
              <a:gd name="T96" fmla="*/ 70707763 w 438"/>
              <a:gd name="T97" fmla="*/ 66906261 h 451"/>
              <a:gd name="T98" fmla="*/ 76093342 w 438"/>
              <a:gd name="T99" fmla="*/ 65512359 h 45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0" t="0" r="r" b="b"/>
            <a:pathLst>
              <a:path w="438" h="451">
                <a:moveTo>
                  <a:pt x="438" y="235"/>
                </a:moveTo>
                <a:lnTo>
                  <a:pt x="431" y="212"/>
                </a:lnTo>
                <a:lnTo>
                  <a:pt x="426" y="190"/>
                </a:lnTo>
                <a:lnTo>
                  <a:pt x="420" y="169"/>
                </a:lnTo>
                <a:lnTo>
                  <a:pt x="415" y="148"/>
                </a:lnTo>
                <a:lnTo>
                  <a:pt x="408" y="128"/>
                </a:lnTo>
                <a:lnTo>
                  <a:pt x="398" y="106"/>
                </a:lnTo>
                <a:lnTo>
                  <a:pt x="393" y="95"/>
                </a:lnTo>
                <a:lnTo>
                  <a:pt x="387" y="85"/>
                </a:lnTo>
                <a:lnTo>
                  <a:pt x="380" y="74"/>
                </a:lnTo>
                <a:lnTo>
                  <a:pt x="372" y="62"/>
                </a:lnTo>
                <a:lnTo>
                  <a:pt x="367" y="62"/>
                </a:lnTo>
                <a:lnTo>
                  <a:pt x="363" y="61"/>
                </a:lnTo>
                <a:lnTo>
                  <a:pt x="359" y="60"/>
                </a:lnTo>
                <a:lnTo>
                  <a:pt x="356" y="58"/>
                </a:lnTo>
                <a:lnTo>
                  <a:pt x="349" y="54"/>
                </a:lnTo>
                <a:lnTo>
                  <a:pt x="342" y="49"/>
                </a:lnTo>
                <a:lnTo>
                  <a:pt x="335" y="45"/>
                </a:lnTo>
                <a:lnTo>
                  <a:pt x="326" y="41"/>
                </a:lnTo>
                <a:lnTo>
                  <a:pt x="320" y="40"/>
                </a:lnTo>
                <a:lnTo>
                  <a:pt x="314" y="38"/>
                </a:lnTo>
                <a:lnTo>
                  <a:pt x="307" y="38"/>
                </a:lnTo>
                <a:lnTo>
                  <a:pt x="298" y="37"/>
                </a:lnTo>
                <a:lnTo>
                  <a:pt x="293" y="38"/>
                </a:lnTo>
                <a:lnTo>
                  <a:pt x="287" y="39"/>
                </a:lnTo>
                <a:lnTo>
                  <a:pt x="282" y="40"/>
                </a:lnTo>
                <a:lnTo>
                  <a:pt x="276" y="42"/>
                </a:lnTo>
                <a:lnTo>
                  <a:pt x="268" y="47"/>
                </a:lnTo>
                <a:lnTo>
                  <a:pt x="260" y="52"/>
                </a:lnTo>
                <a:lnTo>
                  <a:pt x="251" y="58"/>
                </a:lnTo>
                <a:lnTo>
                  <a:pt x="244" y="64"/>
                </a:lnTo>
                <a:lnTo>
                  <a:pt x="239" y="66"/>
                </a:lnTo>
                <a:lnTo>
                  <a:pt x="235" y="67"/>
                </a:lnTo>
                <a:lnTo>
                  <a:pt x="230" y="68"/>
                </a:lnTo>
                <a:lnTo>
                  <a:pt x="226" y="69"/>
                </a:lnTo>
                <a:lnTo>
                  <a:pt x="217" y="66"/>
                </a:lnTo>
                <a:lnTo>
                  <a:pt x="205" y="58"/>
                </a:lnTo>
                <a:lnTo>
                  <a:pt x="190" y="48"/>
                </a:lnTo>
                <a:lnTo>
                  <a:pt x="174" y="37"/>
                </a:lnTo>
                <a:lnTo>
                  <a:pt x="145" y="16"/>
                </a:lnTo>
                <a:lnTo>
                  <a:pt x="133" y="7"/>
                </a:lnTo>
                <a:lnTo>
                  <a:pt x="113" y="0"/>
                </a:lnTo>
                <a:lnTo>
                  <a:pt x="104" y="9"/>
                </a:lnTo>
                <a:lnTo>
                  <a:pt x="98" y="18"/>
                </a:lnTo>
                <a:lnTo>
                  <a:pt x="95" y="23"/>
                </a:lnTo>
                <a:lnTo>
                  <a:pt x="94" y="28"/>
                </a:lnTo>
                <a:lnTo>
                  <a:pt x="93" y="35"/>
                </a:lnTo>
                <a:lnTo>
                  <a:pt x="93" y="43"/>
                </a:lnTo>
                <a:lnTo>
                  <a:pt x="93" y="46"/>
                </a:lnTo>
                <a:lnTo>
                  <a:pt x="95" y="49"/>
                </a:lnTo>
                <a:lnTo>
                  <a:pt x="98" y="52"/>
                </a:lnTo>
                <a:lnTo>
                  <a:pt x="101" y="55"/>
                </a:lnTo>
                <a:lnTo>
                  <a:pt x="110" y="63"/>
                </a:lnTo>
                <a:lnTo>
                  <a:pt x="119" y="69"/>
                </a:lnTo>
                <a:lnTo>
                  <a:pt x="112" y="69"/>
                </a:lnTo>
                <a:lnTo>
                  <a:pt x="105" y="71"/>
                </a:lnTo>
                <a:lnTo>
                  <a:pt x="99" y="73"/>
                </a:lnTo>
                <a:lnTo>
                  <a:pt x="93" y="76"/>
                </a:lnTo>
                <a:lnTo>
                  <a:pt x="80" y="84"/>
                </a:lnTo>
                <a:lnTo>
                  <a:pt x="66" y="93"/>
                </a:lnTo>
                <a:lnTo>
                  <a:pt x="63" y="103"/>
                </a:lnTo>
                <a:lnTo>
                  <a:pt x="61" y="112"/>
                </a:lnTo>
                <a:lnTo>
                  <a:pt x="58" y="119"/>
                </a:lnTo>
                <a:lnTo>
                  <a:pt x="56" y="125"/>
                </a:lnTo>
                <a:lnTo>
                  <a:pt x="49" y="133"/>
                </a:lnTo>
                <a:lnTo>
                  <a:pt x="45" y="138"/>
                </a:lnTo>
                <a:lnTo>
                  <a:pt x="39" y="144"/>
                </a:lnTo>
                <a:lnTo>
                  <a:pt x="36" y="151"/>
                </a:lnTo>
                <a:lnTo>
                  <a:pt x="35" y="156"/>
                </a:lnTo>
                <a:lnTo>
                  <a:pt x="34" y="162"/>
                </a:lnTo>
                <a:lnTo>
                  <a:pt x="33" y="169"/>
                </a:lnTo>
                <a:lnTo>
                  <a:pt x="33" y="179"/>
                </a:lnTo>
                <a:lnTo>
                  <a:pt x="0" y="235"/>
                </a:lnTo>
                <a:lnTo>
                  <a:pt x="4" y="236"/>
                </a:lnTo>
                <a:lnTo>
                  <a:pt x="7" y="238"/>
                </a:lnTo>
                <a:lnTo>
                  <a:pt x="11" y="240"/>
                </a:lnTo>
                <a:lnTo>
                  <a:pt x="13" y="243"/>
                </a:lnTo>
                <a:lnTo>
                  <a:pt x="15" y="246"/>
                </a:lnTo>
                <a:lnTo>
                  <a:pt x="18" y="248"/>
                </a:lnTo>
                <a:lnTo>
                  <a:pt x="22" y="248"/>
                </a:lnTo>
                <a:lnTo>
                  <a:pt x="26" y="247"/>
                </a:lnTo>
                <a:lnTo>
                  <a:pt x="39" y="277"/>
                </a:lnTo>
                <a:lnTo>
                  <a:pt x="33" y="308"/>
                </a:lnTo>
                <a:lnTo>
                  <a:pt x="33" y="346"/>
                </a:lnTo>
                <a:lnTo>
                  <a:pt x="53" y="347"/>
                </a:lnTo>
                <a:lnTo>
                  <a:pt x="72" y="350"/>
                </a:lnTo>
                <a:lnTo>
                  <a:pt x="93" y="353"/>
                </a:lnTo>
                <a:lnTo>
                  <a:pt x="113" y="358"/>
                </a:lnTo>
                <a:lnTo>
                  <a:pt x="107" y="366"/>
                </a:lnTo>
                <a:lnTo>
                  <a:pt x="104" y="376"/>
                </a:lnTo>
                <a:lnTo>
                  <a:pt x="100" y="387"/>
                </a:lnTo>
                <a:lnTo>
                  <a:pt x="96" y="400"/>
                </a:lnTo>
                <a:lnTo>
                  <a:pt x="89" y="425"/>
                </a:lnTo>
                <a:lnTo>
                  <a:pt x="79" y="451"/>
                </a:lnTo>
                <a:lnTo>
                  <a:pt x="94" y="449"/>
                </a:lnTo>
                <a:lnTo>
                  <a:pt x="109" y="447"/>
                </a:lnTo>
                <a:lnTo>
                  <a:pt x="123" y="447"/>
                </a:lnTo>
                <a:lnTo>
                  <a:pt x="137" y="447"/>
                </a:lnTo>
                <a:lnTo>
                  <a:pt x="152" y="447"/>
                </a:lnTo>
                <a:lnTo>
                  <a:pt x="169" y="446"/>
                </a:lnTo>
                <a:lnTo>
                  <a:pt x="186" y="445"/>
                </a:lnTo>
                <a:lnTo>
                  <a:pt x="205" y="444"/>
                </a:lnTo>
                <a:lnTo>
                  <a:pt x="228" y="445"/>
                </a:lnTo>
                <a:lnTo>
                  <a:pt x="252" y="446"/>
                </a:lnTo>
                <a:lnTo>
                  <a:pt x="276" y="446"/>
                </a:lnTo>
                <a:lnTo>
                  <a:pt x="300" y="445"/>
                </a:lnTo>
                <a:lnTo>
                  <a:pt x="322" y="444"/>
                </a:lnTo>
                <a:lnTo>
                  <a:pt x="343" y="442"/>
                </a:lnTo>
                <a:lnTo>
                  <a:pt x="362" y="440"/>
                </a:lnTo>
                <a:lnTo>
                  <a:pt x="379" y="438"/>
                </a:lnTo>
                <a:lnTo>
                  <a:pt x="372" y="432"/>
                </a:lnTo>
                <a:lnTo>
                  <a:pt x="365" y="425"/>
                </a:lnTo>
                <a:lnTo>
                  <a:pt x="361" y="419"/>
                </a:lnTo>
                <a:lnTo>
                  <a:pt x="359" y="413"/>
                </a:lnTo>
                <a:lnTo>
                  <a:pt x="363" y="411"/>
                </a:lnTo>
                <a:lnTo>
                  <a:pt x="367" y="407"/>
                </a:lnTo>
                <a:lnTo>
                  <a:pt x="369" y="403"/>
                </a:lnTo>
                <a:lnTo>
                  <a:pt x="370" y="398"/>
                </a:lnTo>
                <a:lnTo>
                  <a:pt x="372" y="389"/>
                </a:lnTo>
                <a:lnTo>
                  <a:pt x="372" y="382"/>
                </a:lnTo>
                <a:lnTo>
                  <a:pt x="385" y="379"/>
                </a:lnTo>
                <a:lnTo>
                  <a:pt x="398" y="376"/>
                </a:lnTo>
                <a:lnTo>
                  <a:pt x="380" y="367"/>
                </a:lnTo>
                <a:lnTo>
                  <a:pt x="365" y="359"/>
                </a:lnTo>
                <a:lnTo>
                  <a:pt x="353" y="351"/>
                </a:lnTo>
                <a:lnTo>
                  <a:pt x="343" y="344"/>
                </a:lnTo>
                <a:lnTo>
                  <a:pt x="336" y="336"/>
                </a:lnTo>
                <a:lnTo>
                  <a:pt x="330" y="329"/>
                </a:lnTo>
                <a:lnTo>
                  <a:pt x="325" y="323"/>
                </a:lnTo>
                <a:lnTo>
                  <a:pt x="322" y="317"/>
                </a:lnTo>
                <a:lnTo>
                  <a:pt x="316" y="305"/>
                </a:lnTo>
                <a:lnTo>
                  <a:pt x="311" y="294"/>
                </a:lnTo>
                <a:lnTo>
                  <a:pt x="306" y="289"/>
                </a:lnTo>
                <a:lnTo>
                  <a:pt x="301" y="283"/>
                </a:lnTo>
                <a:lnTo>
                  <a:pt x="294" y="277"/>
                </a:lnTo>
                <a:lnTo>
                  <a:pt x="285" y="271"/>
                </a:lnTo>
                <a:lnTo>
                  <a:pt x="301" y="274"/>
                </a:lnTo>
                <a:lnTo>
                  <a:pt x="314" y="275"/>
                </a:lnTo>
                <a:lnTo>
                  <a:pt x="326" y="275"/>
                </a:lnTo>
                <a:lnTo>
                  <a:pt x="336" y="273"/>
                </a:lnTo>
                <a:lnTo>
                  <a:pt x="346" y="271"/>
                </a:lnTo>
                <a:lnTo>
                  <a:pt x="354" y="268"/>
                </a:lnTo>
                <a:lnTo>
                  <a:pt x="362" y="264"/>
                </a:lnTo>
                <a:lnTo>
                  <a:pt x="369" y="260"/>
                </a:lnTo>
                <a:lnTo>
                  <a:pt x="383" y="251"/>
                </a:lnTo>
                <a:lnTo>
                  <a:pt x="398" y="243"/>
                </a:lnTo>
                <a:lnTo>
                  <a:pt x="407" y="240"/>
                </a:lnTo>
                <a:lnTo>
                  <a:pt x="416" y="237"/>
                </a:lnTo>
                <a:lnTo>
                  <a:pt x="427" y="236"/>
                </a:lnTo>
                <a:lnTo>
                  <a:pt x="438" y="235"/>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 name="Freeform 18">
            <a:extLst>
              <a:ext uri="{FF2B5EF4-FFF2-40B4-BE49-F238E27FC236}">
                <a16:creationId xmlns:a16="http://schemas.microsoft.com/office/drawing/2014/main" id="{00000000-0008-0000-0700-000013000000}"/>
              </a:ext>
            </a:extLst>
          </xdr:cNvPr>
          <xdr:cNvSpPr>
            <a:spLocks/>
          </xdr:cNvSpPr>
        </xdr:nvSpPr>
        <xdr:spPr bwMode="auto">
          <a:xfrm>
            <a:off x="4173538" y="2182813"/>
            <a:ext cx="250825" cy="274637"/>
          </a:xfrm>
          <a:custGeom>
            <a:avLst/>
            <a:gdLst>
              <a:gd name="T0" fmla="*/ 61579273 w 578"/>
              <a:gd name="T1" fmla="*/ 24173297 h 524"/>
              <a:gd name="T2" fmla="*/ 58754237 w 578"/>
              <a:gd name="T3" fmla="*/ 23349386 h 524"/>
              <a:gd name="T4" fmla="*/ 56682978 w 578"/>
              <a:gd name="T5" fmla="*/ 21701040 h 524"/>
              <a:gd name="T6" fmla="*/ 51786683 w 578"/>
              <a:gd name="T7" fmla="*/ 18130235 h 524"/>
              <a:gd name="T8" fmla="*/ 47267060 w 578"/>
              <a:gd name="T9" fmla="*/ 21426403 h 524"/>
              <a:gd name="T10" fmla="*/ 46325815 w 578"/>
              <a:gd name="T11" fmla="*/ 28843174 h 524"/>
              <a:gd name="T12" fmla="*/ 47643731 w 578"/>
              <a:gd name="T13" fmla="*/ 42028895 h 524"/>
              <a:gd name="T14" fmla="*/ 50845005 w 578"/>
              <a:gd name="T15" fmla="*/ 47248046 h 524"/>
              <a:gd name="T16" fmla="*/ 54046712 w 578"/>
              <a:gd name="T17" fmla="*/ 48896392 h 524"/>
              <a:gd name="T18" fmla="*/ 56117971 w 578"/>
              <a:gd name="T19" fmla="*/ 52467198 h 524"/>
              <a:gd name="T20" fmla="*/ 66098897 w 578"/>
              <a:gd name="T21" fmla="*/ 61806952 h 524"/>
              <a:gd name="T22" fmla="*/ 84553628 w 578"/>
              <a:gd name="T23" fmla="*/ 84881701 h 524"/>
              <a:gd name="T24" fmla="*/ 89826595 w 578"/>
              <a:gd name="T25" fmla="*/ 88452506 h 524"/>
              <a:gd name="T26" fmla="*/ 94910791 w 578"/>
              <a:gd name="T27" fmla="*/ 90100852 h 524"/>
              <a:gd name="T28" fmla="*/ 100937101 w 578"/>
              <a:gd name="T29" fmla="*/ 97792261 h 524"/>
              <a:gd name="T30" fmla="*/ 108846333 w 578"/>
              <a:gd name="T31" fmla="*/ 103286573 h 524"/>
              <a:gd name="T32" fmla="*/ 106398403 w 578"/>
              <a:gd name="T33" fmla="*/ 111801892 h 524"/>
              <a:gd name="T34" fmla="*/ 99053743 w 578"/>
              <a:gd name="T35" fmla="*/ 105209556 h 524"/>
              <a:gd name="T36" fmla="*/ 95664134 w 578"/>
              <a:gd name="T37" fmla="*/ 103286573 h 524"/>
              <a:gd name="T38" fmla="*/ 93781211 w 578"/>
              <a:gd name="T39" fmla="*/ 109054998 h 524"/>
              <a:gd name="T40" fmla="*/ 95287463 w 578"/>
              <a:gd name="T41" fmla="*/ 117021568 h 524"/>
              <a:gd name="T42" fmla="*/ 96794149 w 578"/>
              <a:gd name="T43" fmla="*/ 121416284 h 524"/>
              <a:gd name="T44" fmla="*/ 94157882 w 578"/>
              <a:gd name="T45" fmla="*/ 128558418 h 524"/>
              <a:gd name="T46" fmla="*/ 90956175 w 578"/>
              <a:gd name="T47" fmla="*/ 138722608 h 524"/>
              <a:gd name="T48" fmla="*/ 87566566 w 578"/>
              <a:gd name="T49" fmla="*/ 143392485 h 524"/>
              <a:gd name="T50" fmla="*/ 82105698 w 578"/>
              <a:gd name="T51" fmla="*/ 138722608 h 524"/>
              <a:gd name="T52" fmla="*/ 85871978 w 578"/>
              <a:gd name="T53" fmla="*/ 132953659 h 524"/>
              <a:gd name="T54" fmla="*/ 87566566 w 578"/>
              <a:gd name="T55" fmla="*/ 128283781 h 524"/>
              <a:gd name="T56" fmla="*/ 86813223 w 578"/>
              <a:gd name="T57" fmla="*/ 121141647 h 524"/>
              <a:gd name="T58" fmla="*/ 80410676 w 578"/>
              <a:gd name="T59" fmla="*/ 108505724 h 524"/>
              <a:gd name="T60" fmla="*/ 72501444 w 578"/>
              <a:gd name="T61" fmla="*/ 101363590 h 524"/>
              <a:gd name="T62" fmla="*/ 66851806 w 578"/>
              <a:gd name="T63" fmla="*/ 97792261 h 524"/>
              <a:gd name="T64" fmla="*/ 59884252 w 578"/>
              <a:gd name="T65" fmla="*/ 90650126 h 524"/>
              <a:gd name="T66" fmla="*/ 50468333 w 578"/>
              <a:gd name="T67" fmla="*/ 86530047 h 524"/>
              <a:gd name="T68" fmla="*/ 41052849 w 578"/>
              <a:gd name="T69" fmla="*/ 78288841 h 524"/>
              <a:gd name="T70" fmla="*/ 30506916 w 578"/>
              <a:gd name="T71" fmla="*/ 62906024 h 524"/>
              <a:gd name="T72" fmla="*/ 23727698 w 578"/>
              <a:gd name="T73" fmla="*/ 46149498 h 524"/>
              <a:gd name="T74" fmla="*/ 14500115 w 578"/>
              <a:gd name="T75" fmla="*/ 42303532 h 524"/>
              <a:gd name="T76" fmla="*/ 9604254 w 578"/>
              <a:gd name="T77" fmla="*/ 43127443 h 524"/>
              <a:gd name="T78" fmla="*/ 2824602 w 578"/>
              <a:gd name="T79" fmla="*/ 45325063 h 524"/>
              <a:gd name="T80" fmla="*/ 565007 w 578"/>
              <a:gd name="T81" fmla="*/ 36534583 h 524"/>
              <a:gd name="T82" fmla="*/ 188336 w 578"/>
              <a:gd name="T83" fmla="*/ 25547006 h 524"/>
              <a:gd name="T84" fmla="*/ 1130014 w 578"/>
              <a:gd name="T85" fmla="*/ 13460358 h 524"/>
              <a:gd name="T86" fmla="*/ 8474240 w 578"/>
              <a:gd name="T87" fmla="*/ 11262738 h 524"/>
              <a:gd name="T88" fmla="*/ 12805528 w 578"/>
              <a:gd name="T89" fmla="*/ 9065117 h 524"/>
              <a:gd name="T90" fmla="*/ 15630129 w 578"/>
              <a:gd name="T91" fmla="*/ 13185721 h 524"/>
              <a:gd name="T92" fmla="*/ 19584746 w 578"/>
              <a:gd name="T93" fmla="*/ 12086649 h 524"/>
              <a:gd name="T94" fmla="*/ 28058986 w 578"/>
              <a:gd name="T95" fmla="*/ 4395240 h 524"/>
              <a:gd name="T96" fmla="*/ 45007465 w 578"/>
              <a:gd name="T97" fmla="*/ 0 h 524"/>
              <a:gd name="T98" fmla="*/ 48397074 w 578"/>
              <a:gd name="T99" fmla="*/ 3571329 h 524"/>
              <a:gd name="T100" fmla="*/ 62520518 w 578"/>
              <a:gd name="T101" fmla="*/ 5219151 h 524"/>
              <a:gd name="T102" fmla="*/ 60637595 w 578"/>
              <a:gd name="T103" fmla="*/ 17855598 h 524"/>
              <a:gd name="T104" fmla="*/ 61202602 w 578"/>
              <a:gd name="T105" fmla="*/ 24722571 h 52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578" h="524">
                <a:moveTo>
                  <a:pt x="332" y="99"/>
                </a:moveTo>
                <a:lnTo>
                  <a:pt x="331" y="94"/>
                </a:lnTo>
                <a:lnTo>
                  <a:pt x="329" y="90"/>
                </a:lnTo>
                <a:lnTo>
                  <a:pt x="327" y="88"/>
                </a:lnTo>
                <a:lnTo>
                  <a:pt x="325" y="86"/>
                </a:lnTo>
                <a:lnTo>
                  <a:pt x="320" y="85"/>
                </a:lnTo>
                <a:lnTo>
                  <a:pt x="315" y="85"/>
                </a:lnTo>
                <a:lnTo>
                  <a:pt x="312" y="85"/>
                </a:lnTo>
                <a:lnTo>
                  <a:pt x="309" y="85"/>
                </a:lnTo>
                <a:lnTo>
                  <a:pt x="306" y="84"/>
                </a:lnTo>
                <a:lnTo>
                  <a:pt x="304" y="82"/>
                </a:lnTo>
                <a:lnTo>
                  <a:pt x="301" y="79"/>
                </a:lnTo>
                <a:lnTo>
                  <a:pt x="297" y="75"/>
                </a:lnTo>
                <a:lnTo>
                  <a:pt x="295" y="69"/>
                </a:lnTo>
                <a:lnTo>
                  <a:pt x="293" y="61"/>
                </a:lnTo>
                <a:lnTo>
                  <a:pt x="275" y="66"/>
                </a:lnTo>
                <a:lnTo>
                  <a:pt x="263" y="70"/>
                </a:lnTo>
                <a:lnTo>
                  <a:pt x="258" y="73"/>
                </a:lnTo>
                <a:lnTo>
                  <a:pt x="254" y="76"/>
                </a:lnTo>
                <a:lnTo>
                  <a:pt x="251" y="78"/>
                </a:lnTo>
                <a:lnTo>
                  <a:pt x="249" y="81"/>
                </a:lnTo>
                <a:lnTo>
                  <a:pt x="247" y="87"/>
                </a:lnTo>
                <a:lnTo>
                  <a:pt x="246" y="95"/>
                </a:lnTo>
                <a:lnTo>
                  <a:pt x="246" y="105"/>
                </a:lnTo>
                <a:lnTo>
                  <a:pt x="246" y="117"/>
                </a:lnTo>
                <a:lnTo>
                  <a:pt x="247" y="131"/>
                </a:lnTo>
                <a:lnTo>
                  <a:pt x="249" y="143"/>
                </a:lnTo>
                <a:lnTo>
                  <a:pt x="253" y="153"/>
                </a:lnTo>
                <a:lnTo>
                  <a:pt x="259" y="162"/>
                </a:lnTo>
                <a:lnTo>
                  <a:pt x="262" y="166"/>
                </a:lnTo>
                <a:lnTo>
                  <a:pt x="266" y="169"/>
                </a:lnTo>
                <a:lnTo>
                  <a:pt x="270" y="172"/>
                </a:lnTo>
                <a:lnTo>
                  <a:pt x="274" y="174"/>
                </a:lnTo>
                <a:lnTo>
                  <a:pt x="279" y="176"/>
                </a:lnTo>
                <a:lnTo>
                  <a:pt x="283" y="177"/>
                </a:lnTo>
                <a:lnTo>
                  <a:pt x="287" y="178"/>
                </a:lnTo>
                <a:lnTo>
                  <a:pt x="293" y="178"/>
                </a:lnTo>
                <a:lnTo>
                  <a:pt x="293" y="182"/>
                </a:lnTo>
                <a:lnTo>
                  <a:pt x="295" y="187"/>
                </a:lnTo>
                <a:lnTo>
                  <a:pt x="298" y="191"/>
                </a:lnTo>
                <a:lnTo>
                  <a:pt x="303" y="195"/>
                </a:lnTo>
                <a:lnTo>
                  <a:pt x="314" y="203"/>
                </a:lnTo>
                <a:lnTo>
                  <a:pt x="327" y="211"/>
                </a:lnTo>
                <a:lnTo>
                  <a:pt x="351" y="225"/>
                </a:lnTo>
                <a:lnTo>
                  <a:pt x="365" y="234"/>
                </a:lnTo>
                <a:lnTo>
                  <a:pt x="439" y="296"/>
                </a:lnTo>
                <a:lnTo>
                  <a:pt x="443" y="303"/>
                </a:lnTo>
                <a:lnTo>
                  <a:pt x="449" y="309"/>
                </a:lnTo>
                <a:lnTo>
                  <a:pt x="454" y="314"/>
                </a:lnTo>
                <a:lnTo>
                  <a:pt x="461" y="318"/>
                </a:lnTo>
                <a:lnTo>
                  <a:pt x="469" y="320"/>
                </a:lnTo>
                <a:lnTo>
                  <a:pt x="477" y="322"/>
                </a:lnTo>
                <a:lnTo>
                  <a:pt x="487" y="322"/>
                </a:lnTo>
                <a:lnTo>
                  <a:pt x="498" y="321"/>
                </a:lnTo>
                <a:lnTo>
                  <a:pt x="500" y="324"/>
                </a:lnTo>
                <a:lnTo>
                  <a:pt x="504" y="328"/>
                </a:lnTo>
                <a:lnTo>
                  <a:pt x="507" y="332"/>
                </a:lnTo>
                <a:lnTo>
                  <a:pt x="511" y="337"/>
                </a:lnTo>
                <a:lnTo>
                  <a:pt x="523" y="346"/>
                </a:lnTo>
                <a:lnTo>
                  <a:pt x="536" y="356"/>
                </a:lnTo>
                <a:lnTo>
                  <a:pt x="549" y="364"/>
                </a:lnTo>
                <a:lnTo>
                  <a:pt x="561" y="370"/>
                </a:lnTo>
                <a:lnTo>
                  <a:pt x="571" y="374"/>
                </a:lnTo>
                <a:lnTo>
                  <a:pt x="578" y="376"/>
                </a:lnTo>
                <a:lnTo>
                  <a:pt x="577" y="383"/>
                </a:lnTo>
                <a:lnTo>
                  <a:pt x="574" y="391"/>
                </a:lnTo>
                <a:lnTo>
                  <a:pt x="570" y="400"/>
                </a:lnTo>
                <a:lnTo>
                  <a:pt x="565" y="407"/>
                </a:lnTo>
                <a:lnTo>
                  <a:pt x="552" y="388"/>
                </a:lnTo>
                <a:lnTo>
                  <a:pt x="541" y="387"/>
                </a:lnTo>
                <a:lnTo>
                  <a:pt x="530" y="384"/>
                </a:lnTo>
                <a:lnTo>
                  <a:pt x="526" y="383"/>
                </a:lnTo>
                <a:lnTo>
                  <a:pt x="521" y="381"/>
                </a:lnTo>
                <a:lnTo>
                  <a:pt x="519" y="378"/>
                </a:lnTo>
                <a:lnTo>
                  <a:pt x="518" y="376"/>
                </a:lnTo>
                <a:lnTo>
                  <a:pt x="508" y="376"/>
                </a:lnTo>
                <a:lnTo>
                  <a:pt x="498" y="376"/>
                </a:lnTo>
                <a:lnTo>
                  <a:pt x="498" y="382"/>
                </a:lnTo>
                <a:lnTo>
                  <a:pt x="498" y="389"/>
                </a:lnTo>
                <a:lnTo>
                  <a:pt x="498" y="397"/>
                </a:lnTo>
                <a:lnTo>
                  <a:pt x="498" y="407"/>
                </a:lnTo>
                <a:lnTo>
                  <a:pt x="499" y="414"/>
                </a:lnTo>
                <a:lnTo>
                  <a:pt x="504" y="422"/>
                </a:lnTo>
                <a:lnTo>
                  <a:pt x="506" y="426"/>
                </a:lnTo>
                <a:lnTo>
                  <a:pt x="509" y="429"/>
                </a:lnTo>
                <a:lnTo>
                  <a:pt x="514" y="431"/>
                </a:lnTo>
                <a:lnTo>
                  <a:pt x="518" y="432"/>
                </a:lnTo>
                <a:lnTo>
                  <a:pt x="514" y="442"/>
                </a:lnTo>
                <a:lnTo>
                  <a:pt x="508" y="454"/>
                </a:lnTo>
                <a:lnTo>
                  <a:pt x="506" y="460"/>
                </a:lnTo>
                <a:lnTo>
                  <a:pt x="504" y="465"/>
                </a:lnTo>
                <a:lnTo>
                  <a:pt x="500" y="468"/>
                </a:lnTo>
                <a:lnTo>
                  <a:pt x="498" y="469"/>
                </a:lnTo>
                <a:lnTo>
                  <a:pt x="493" y="485"/>
                </a:lnTo>
                <a:lnTo>
                  <a:pt x="486" y="498"/>
                </a:lnTo>
                <a:lnTo>
                  <a:pt x="483" y="505"/>
                </a:lnTo>
                <a:lnTo>
                  <a:pt x="481" y="511"/>
                </a:lnTo>
                <a:lnTo>
                  <a:pt x="480" y="518"/>
                </a:lnTo>
                <a:lnTo>
                  <a:pt x="478" y="524"/>
                </a:lnTo>
                <a:lnTo>
                  <a:pt x="465" y="522"/>
                </a:lnTo>
                <a:lnTo>
                  <a:pt x="450" y="518"/>
                </a:lnTo>
                <a:lnTo>
                  <a:pt x="438" y="513"/>
                </a:lnTo>
                <a:lnTo>
                  <a:pt x="432" y="511"/>
                </a:lnTo>
                <a:lnTo>
                  <a:pt x="436" y="505"/>
                </a:lnTo>
                <a:lnTo>
                  <a:pt x="440" y="499"/>
                </a:lnTo>
                <a:lnTo>
                  <a:pt x="445" y="494"/>
                </a:lnTo>
                <a:lnTo>
                  <a:pt x="451" y="489"/>
                </a:lnTo>
                <a:lnTo>
                  <a:pt x="456" y="484"/>
                </a:lnTo>
                <a:lnTo>
                  <a:pt x="461" y="478"/>
                </a:lnTo>
                <a:lnTo>
                  <a:pt x="463" y="475"/>
                </a:lnTo>
                <a:lnTo>
                  <a:pt x="464" y="471"/>
                </a:lnTo>
                <a:lnTo>
                  <a:pt x="465" y="467"/>
                </a:lnTo>
                <a:lnTo>
                  <a:pt x="465" y="463"/>
                </a:lnTo>
                <a:lnTo>
                  <a:pt x="464" y="455"/>
                </a:lnTo>
                <a:lnTo>
                  <a:pt x="463" y="448"/>
                </a:lnTo>
                <a:lnTo>
                  <a:pt x="461" y="441"/>
                </a:lnTo>
                <a:lnTo>
                  <a:pt x="458" y="434"/>
                </a:lnTo>
                <a:lnTo>
                  <a:pt x="449" y="420"/>
                </a:lnTo>
                <a:lnTo>
                  <a:pt x="439" y="407"/>
                </a:lnTo>
                <a:lnTo>
                  <a:pt x="427" y="395"/>
                </a:lnTo>
                <a:lnTo>
                  <a:pt x="415" y="384"/>
                </a:lnTo>
                <a:lnTo>
                  <a:pt x="403" y="376"/>
                </a:lnTo>
                <a:lnTo>
                  <a:pt x="392" y="370"/>
                </a:lnTo>
                <a:lnTo>
                  <a:pt x="385" y="369"/>
                </a:lnTo>
                <a:lnTo>
                  <a:pt x="378" y="367"/>
                </a:lnTo>
                <a:lnTo>
                  <a:pt x="372" y="364"/>
                </a:lnTo>
                <a:lnTo>
                  <a:pt x="366" y="362"/>
                </a:lnTo>
                <a:lnTo>
                  <a:pt x="355" y="356"/>
                </a:lnTo>
                <a:lnTo>
                  <a:pt x="348" y="349"/>
                </a:lnTo>
                <a:lnTo>
                  <a:pt x="336" y="338"/>
                </a:lnTo>
                <a:lnTo>
                  <a:pt x="332" y="333"/>
                </a:lnTo>
                <a:lnTo>
                  <a:pt x="318" y="330"/>
                </a:lnTo>
                <a:lnTo>
                  <a:pt x="305" y="327"/>
                </a:lnTo>
                <a:lnTo>
                  <a:pt x="292" y="323"/>
                </a:lnTo>
                <a:lnTo>
                  <a:pt x="280" y="319"/>
                </a:lnTo>
                <a:lnTo>
                  <a:pt x="268" y="315"/>
                </a:lnTo>
                <a:lnTo>
                  <a:pt x="257" y="310"/>
                </a:lnTo>
                <a:lnTo>
                  <a:pt x="247" y="304"/>
                </a:lnTo>
                <a:lnTo>
                  <a:pt x="237" y="299"/>
                </a:lnTo>
                <a:lnTo>
                  <a:pt x="218" y="285"/>
                </a:lnTo>
                <a:lnTo>
                  <a:pt x="202" y="272"/>
                </a:lnTo>
                <a:lnTo>
                  <a:pt x="186" y="258"/>
                </a:lnTo>
                <a:lnTo>
                  <a:pt x="173" y="244"/>
                </a:lnTo>
                <a:lnTo>
                  <a:pt x="162" y="229"/>
                </a:lnTo>
                <a:lnTo>
                  <a:pt x="152" y="215"/>
                </a:lnTo>
                <a:lnTo>
                  <a:pt x="144" y="202"/>
                </a:lnTo>
                <a:lnTo>
                  <a:pt x="137" y="189"/>
                </a:lnTo>
                <a:lnTo>
                  <a:pt x="126" y="168"/>
                </a:lnTo>
                <a:lnTo>
                  <a:pt x="119" y="154"/>
                </a:lnTo>
                <a:lnTo>
                  <a:pt x="102" y="154"/>
                </a:lnTo>
                <a:lnTo>
                  <a:pt x="89" y="154"/>
                </a:lnTo>
                <a:lnTo>
                  <a:pt x="77" y="154"/>
                </a:lnTo>
                <a:lnTo>
                  <a:pt x="67" y="154"/>
                </a:lnTo>
                <a:lnTo>
                  <a:pt x="61" y="155"/>
                </a:lnTo>
                <a:lnTo>
                  <a:pt x="57" y="155"/>
                </a:lnTo>
                <a:lnTo>
                  <a:pt x="51" y="157"/>
                </a:lnTo>
                <a:lnTo>
                  <a:pt x="46" y="159"/>
                </a:lnTo>
                <a:lnTo>
                  <a:pt x="34" y="164"/>
                </a:lnTo>
                <a:lnTo>
                  <a:pt x="21" y="172"/>
                </a:lnTo>
                <a:lnTo>
                  <a:pt x="15" y="165"/>
                </a:lnTo>
                <a:lnTo>
                  <a:pt x="12" y="158"/>
                </a:lnTo>
                <a:lnTo>
                  <a:pt x="7" y="150"/>
                </a:lnTo>
                <a:lnTo>
                  <a:pt x="5" y="141"/>
                </a:lnTo>
                <a:lnTo>
                  <a:pt x="3" y="133"/>
                </a:lnTo>
                <a:lnTo>
                  <a:pt x="1" y="123"/>
                </a:lnTo>
                <a:lnTo>
                  <a:pt x="1" y="114"/>
                </a:lnTo>
                <a:lnTo>
                  <a:pt x="0" y="105"/>
                </a:lnTo>
                <a:lnTo>
                  <a:pt x="1" y="93"/>
                </a:lnTo>
                <a:lnTo>
                  <a:pt x="3" y="83"/>
                </a:lnTo>
                <a:lnTo>
                  <a:pt x="5" y="71"/>
                </a:lnTo>
                <a:lnTo>
                  <a:pt x="6" y="55"/>
                </a:lnTo>
                <a:lnTo>
                  <a:pt x="6" y="49"/>
                </a:lnTo>
                <a:lnTo>
                  <a:pt x="27" y="49"/>
                </a:lnTo>
                <a:lnTo>
                  <a:pt x="34" y="47"/>
                </a:lnTo>
                <a:lnTo>
                  <a:pt x="39" y="44"/>
                </a:lnTo>
                <a:lnTo>
                  <a:pt x="45" y="41"/>
                </a:lnTo>
                <a:lnTo>
                  <a:pt x="49" y="37"/>
                </a:lnTo>
                <a:lnTo>
                  <a:pt x="58" y="31"/>
                </a:lnTo>
                <a:lnTo>
                  <a:pt x="67" y="25"/>
                </a:lnTo>
                <a:lnTo>
                  <a:pt x="68" y="33"/>
                </a:lnTo>
                <a:lnTo>
                  <a:pt x="70" y="39"/>
                </a:lnTo>
                <a:lnTo>
                  <a:pt x="73" y="44"/>
                </a:lnTo>
                <a:lnTo>
                  <a:pt x="78" y="46"/>
                </a:lnTo>
                <a:lnTo>
                  <a:pt x="83" y="48"/>
                </a:lnTo>
                <a:lnTo>
                  <a:pt x="89" y="49"/>
                </a:lnTo>
                <a:lnTo>
                  <a:pt x="94" y="49"/>
                </a:lnTo>
                <a:lnTo>
                  <a:pt x="100" y="49"/>
                </a:lnTo>
                <a:lnTo>
                  <a:pt x="104" y="44"/>
                </a:lnTo>
                <a:lnTo>
                  <a:pt x="113" y="38"/>
                </a:lnTo>
                <a:lnTo>
                  <a:pt x="124" y="31"/>
                </a:lnTo>
                <a:lnTo>
                  <a:pt x="136" y="24"/>
                </a:lnTo>
                <a:lnTo>
                  <a:pt x="149" y="16"/>
                </a:lnTo>
                <a:lnTo>
                  <a:pt x="160" y="11"/>
                </a:lnTo>
                <a:lnTo>
                  <a:pt x="168" y="7"/>
                </a:lnTo>
                <a:lnTo>
                  <a:pt x="173" y="6"/>
                </a:lnTo>
                <a:lnTo>
                  <a:pt x="239" y="0"/>
                </a:lnTo>
                <a:lnTo>
                  <a:pt x="243" y="4"/>
                </a:lnTo>
                <a:lnTo>
                  <a:pt x="248" y="8"/>
                </a:lnTo>
                <a:lnTo>
                  <a:pt x="252" y="11"/>
                </a:lnTo>
                <a:lnTo>
                  <a:pt x="257" y="13"/>
                </a:lnTo>
                <a:lnTo>
                  <a:pt x="266" y="16"/>
                </a:lnTo>
                <a:lnTo>
                  <a:pt x="279" y="19"/>
                </a:lnTo>
                <a:lnTo>
                  <a:pt x="304" y="20"/>
                </a:lnTo>
                <a:lnTo>
                  <a:pt x="332" y="19"/>
                </a:lnTo>
                <a:lnTo>
                  <a:pt x="331" y="34"/>
                </a:lnTo>
                <a:lnTo>
                  <a:pt x="329" y="46"/>
                </a:lnTo>
                <a:lnTo>
                  <a:pt x="325" y="56"/>
                </a:lnTo>
                <a:lnTo>
                  <a:pt x="322" y="65"/>
                </a:lnTo>
                <a:lnTo>
                  <a:pt x="320" y="74"/>
                </a:lnTo>
                <a:lnTo>
                  <a:pt x="321" y="82"/>
                </a:lnTo>
                <a:lnTo>
                  <a:pt x="322" y="86"/>
                </a:lnTo>
                <a:lnTo>
                  <a:pt x="325" y="90"/>
                </a:lnTo>
                <a:lnTo>
                  <a:pt x="328" y="94"/>
                </a:lnTo>
                <a:lnTo>
                  <a:pt x="332" y="99"/>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 name="Freeform 19">
            <a:extLst>
              <a:ext uri="{FF2B5EF4-FFF2-40B4-BE49-F238E27FC236}">
                <a16:creationId xmlns:a16="http://schemas.microsoft.com/office/drawing/2014/main" id="{00000000-0008-0000-0700-000014000000}"/>
              </a:ext>
            </a:extLst>
          </xdr:cNvPr>
          <xdr:cNvSpPr>
            <a:spLocks/>
          </xdr:cNvSpPr>
        </xdr:nvSpPr>
        <xdr:spPr bwMode="auto">
          <a:xfrm>
            <a:off x="4191000" y="2351088"/>
            <a:ext cx="33338" cy="82550"/>
          </a:xfrm>
          <a:custGeom>
            <a:avLst/>
            <a:gdLst>
              <a:gd name="T0" fmla="*/ 0 w 79"/>
              <a:gd name="T1" fmla="*/ 9849247 h 160"/>
              <a:gd name="T2" fmla="*/ 1068504 w 79"/>
              <a:gd name="T3" fmla="*/ 9849247 h 160"/>
              <a:gd name="T4" fmla="*/ 1958924 w 79"/>
              <a:gd name="T5" fmla="*/ 9583023 h 160"/>
              <a:gd name="T6" fmla="*/ 2849344 w 79"/>
              <a:gd name="T7" fmla="*/ 9316799 h 160"/>
              <a:gd name="T8" fmla="*/ 3383596 w 79"/>
              <a:gd name="T9" fmla="*/ 8784352 h 160"/>
              <a:gd name="T10" fmla="*/ 4630184 w 79"/>
              <a:gd name="T11" fmla="*/ 7453233 h 160"/>
              <a:gd name="T12" fmla="*/ 5520604 w 79"/>
              <a:gd name="T13" fmla="*/ 5856407 h 160"/>
              <a:gd name="T14" fmla="*/ 6589108 w 79"/>
              <a:gd name="T15" fmla="*/ 4259064 h 160"/>
              <a:gd name="T16" fmla="*/ 7301444 w 79"/>
              <a:gd name="T17" fmla="*/ 2661722 h 160"/>
              <a:gd name="T18" fmla="*/ 8191864 w 79"/>
              <a:gd name="T19" fmla="*/ 1331119 h 160"/>
              <a:gd name="T20" fmla="*/ 9438452 w 79"/>
              <a:gd name="T21" fmla="*/ 0 h 160"/>
              <a:gd name="T22" fmla="*/ 10150788 w 79"/>
              <a:gd name="T23" fmla="*/ 798671 h 160"/>
              <a:gd name="T24" fmla="*/ 11041208 w 79"/>
              <a:gd name="T25" fmla="*/ 1863566 h 160"/>
              <a:gd name="T26" fmla="*/ 11397376 w 79"/>
              <a:gd name="T27" fmla="*/ 2661722 h 160"/>
              <a:gd name="T28" fmla="*/ 11753544 w 79"/>
              <a:gd name="T29" fmla="*/ 3726617 h 160"/>
              <a:gd name="T30" fmla="*/ 12287796 w 79"/>
              <a:gd name="T31" fmla="*/ 5856407 h 160"/>
              <a:gd name="T32" fmla="*/ 12822048 w 79"/>
              <a:gd name="T33" fmla="*/ 8518128 h 160"/>
              <a:gd name="T34" fmla="*/ 13000132 w 79"/>
              <a:gd name="T35" fmla="*/ 10647918 h 160"/>
              <a:gd name="T36" fmla="*/ 13178216 w 79"/>
              <a:gd name="T37" fmla="*/ 13043416 h 160"/>
              <a:gd name="T38" fmla="*/ 13534384 w 79"/>
              <a:gd name="T39" fmla="*/ 15438914 h 160"/>
              <a:gd name="T40" fmla="*/ 14068636 w 79"/>
              <a:gd name="T41" fmla="*/ 17834928 h 160"/>
              <a:gd name="T42" fmla="*/ 14068636 w 79"/>
              <a:gd name="T43" fmla="*/ 26086832 h 160"/>
              <a:gd name="T44" fmla="*/ 12109712 w 79"/>
              <a:gd name="T45" fmla="*/ 30612120 h 160"/>
              <a:gd name="T46" fmla="*/ 10506956 w 79"/>
              <a:gd name="T47" fmla="*/ 34338736 h 160"/>
              <a:gd name="T48" fmla="*/ 9438452 w 79"/>
              <a:gd name="T49" fmla="*/ 36202303 h 160"/>
              <a:gd name="T50" fmla="*/ 8904200 w 79"/>
              <a:gd name="T51" fmla="*/ 38331577 h 160"/>
              <a:gd name="T52" fmla="*/ 8548032 w 79"/>
              <a:gd name="T53" fmla="*/ 40195143 h 160"/>
              <a:gd name="T54" fmla="*/ 8191864 w 79"/>
              <a:gd name="T55" fmla="*/ 42590641 h 160"/>
              <a:gd name="T56" fmla="*/ 7123360 w 79"/>
              <a:gd name="T57" fmla="*/ 41259522 h 160"/>
              <a:gd name="T58" fmla="*/ 5876772 w 79"/>
              <a:gd name="T59" fmla="*/ 39928919 h 160"/>
              <a:gd name="T60" fmla="*/ 4986352 w 79"/>
              <a:gd name="T61" fmla="*/ 38331577 h 160"/>
              <a:gd name="T62" fmla="*/ 3917848 w 79"/>
              <a:gd name="T63" fmla="*/ 36468010 h 160"/>
              <a:gd name="T64" fmla="*/ 3205512 w 79"/>
              <a:gd name="T65" fmla="*/ 34604960 h 160"/>
              <a:gd name="T66" fmla="*/ 2671260 w 79"/>
              <a:gd name="T67" fmla="*/ 32741394 h 160"/>
              <a:gd name="T68" fmla="*/ 1958924 w 79"/>
              <a:gd name="T69" fmla="*/ 30612120 h 160"/>
              <a:gd name="T70" fmla="*/ 1424672 w 79"/>
              <a:gd name="T71" fmla="*/ 28748553 h 160"/>
              <a:gd name="T72" fmla="*/ 712336 w 79"/>
              <a:gd name="T73" fmla="*/ 24223266 h 160"/>
              <a:gd name="T74" fmla="*/ 178084 w 79"/>
              <a:gd name="T75" fmla="*/ 19431754 h 160"/>
              <a:gd name="T76" fmla="*/ 0 w 79"/>
              <a:gd name="T77" fmla="*/ 14640758 h 160"/>
              <a:gd name="T78" fmla="*/ 0 w 79"/>
              <a:gd name="T79" fmla="*/ 9849247 h 160"/>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79" h="160">
                <a:moveTo>
                  <a:pt x="0" y="37"/>
                </a:moveTo>
                <a:lnTo>
                  <a:pt x="6" y="37"/>
                </a:lnTo>
                <a:lnTo>
                  <a:pt x="11" y="36"/>
                </a:lnTo>
                <a:lnTo>
                  <a:pt x="16" y="35"/>
                </a:lnTo>
                <a:lnTo>
                  <a:pt x="19" y="33"/>
                </a:lnTo>
                <a:lnTo>
                  <a:pt x="26" y="28"/>
                </a:lnTo>
                <a:lnTo>
                  <a:pt x="31" y="22"/>
                </a:lnTo>
                <a:lnTo>
                  <a:pt x="37" y="16"/>
                </a:lnTo>
                <a:lnTo>
                  <a:pt x="41" y="10"/>
                </a:lnTo>
                <a:lnTo>
                  <a:pt x="46" y="5"/>
                </a:lnTo>
                <a:lnTo>
                  <a:pt x="53" y="0"/>
                </a:lnTo>
                <a:lnTo>
                  <a:pt x="57" y="3"/>
                </a:lnTo>
                <a:lnTo>
                  <a:pt x="62" y="7"/>
                </a:lnTo>
                <a:lnTo>
                  <a:pt x="64" y="10"/>
                </a:lnTo>
                <a:lnTo>
                  <a:pt x="66" y="14"/>
                </a:lnTo>
                <a:lnTo>
                  <a:pt x="69" y="22"/>
                </a:lnTo>
                <a:lnTo>
                  <a:pt x="72" y="32"/>
                </a:lnTo>
                <a:lnTo>
                  <a:pt x="73" y="40"/>
                </a:lnTo>
                <a:lnTo>
                  <a:pt x="74" y="49"/>
                </a:lnTo>
                <a:lnTo>
                  <a:pt x="76" y="58"/>
                </a:lnTo>
                <a:lnTo>
                  <a:pt x="79" y="67"/>
                </a:lnTo>
                <a:lnTo>
                  <a:pt x="79" y="98"/>
                </a:lnTo>
                <a:lnTo>
                  <a:pt x="68" y="115"/>
                </a:lnTo>
                <a:lnTo>
                  <a:pt x="59" y="129"/>
                </a:lnTo>
                <a:lnTo>
                  <a:pt x="53" y="136"/>
                </a:lnTo>
                <a:lnTo>
                  <a:pt x="50" y="144"/>
                </a:lnTo>
                <a:lnTo>
                  <a:pt x="48" y="151"/>
                </a:lnTo>
                <a:lnTo>
                  <a:pt x="46" y="160"/>
                </a:lnTo>
                <a:lnTo>
                  <a:pt x="40" y="155"/>
                </a:lnTo>
                <a:lnTo>
                  <a:pt x="33" y="150"/>
                </a:lnTo>
                <a:lnTo>
                  <a:pt x="28" y="144"/>
                </a:lnTo>
                <a:lnTo>
                  <a:pt x="22" y="137"/>
                </a:lnTo>
                <a:lnTo>
                  <a:pt x="18" y="130"/>
                </a:lnTo>
                <a:lnTo>
                  <a:pt x="15" y="123"/>
                </a:lnTo>
                <a:lnTo>
                  <a:pt x="11" y="115"/>
                </a:lnTo>
                <a:lnTo>
                  <a:pt x="8" y="108"/>
                </a:lnTo>
                <a:lnTo>
                  <a:pt x="4" y="91"/>
                </a:lnTo>
                <a:lnTo>
                  <a:pt x="1" y="73"/>
                </a:lnTo>
                <a:lnTo>
                  <a:pt x="0" y="55"/>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1" name="Group 20">
            <a:extLst>
              <a:ext uri="{FF2B5EF4-FFF2-40B4-BE49-F238E27FC236}">
                <a16:creationId xmlns:a16="http://schemas.microsoft.com/office/drawing/2014/main" id="{00000000-0008-0000-0700-000015000000}"/>
              </a:ext>
            </a:extLst>
          </xdr:cNvPr>
          <xdr:cNvGrpSpPr>
            <a:grpSpLocks/>
          </xdr:cNvGrpSpPr>
        </xdr:nvGrpSpPr>
        <xdr:grpSpPr bwMode="auto">
          <a:xfrm>
            <a:off x="6510338" y="3411538"/>
            <a:ext cx="473075" cy="212725"/>
            <a:chOff x="4488" y="2394"/>
            <a:chExt cx="358" cy="124"/>
          </a:xfrm>
          <a:grpFill/>
        </xdr:grpSpPr>
        <xdr:sp macro="" textlink="">
          <xdr:nvSpPr>
            <xdr:cNvPr id="551" name="Freeform 550">
              <a:extLst>
                <a:ext uri="{FF2B5EF4-FFF2-40B4-BE49-F238E27FC236}">
                  <a16:creationId xmlns:a16="http://schemas.microsoft.com/office/drawing/2014/main" id="{00000000-0008-0000-0700-000027020000}"/>
                </a:ext>
              </a:extLst>
            </xdr:cNvPr>
            <xdr:cNvSpPr>
              <a:spLocks/>
            </xdr:cNvSpPr>
          </xdr:nvSpPr>
          <xdr:spPr bwMode="auto">
            <a:xfrm>
              <a:off x="4675" y="2394"/>
              <a:ext cx="171" cy="124"/>
            </a:xfrm>
            <a:custGeom>
              <a:avLst/>
              <a:gdLst>
                <a:gd name="T0" fmla="*/ 424 w 512"/>
                <a:gd name="T1" fmla="*/ 198 h 408"/>
                <a:gd name="T2" fmla="*/ 387 w 512"/>
                <a:gd name="T3" fmla="*/ 193 h 408"/>
                <a:gd name="T4" fmla="*/ 367 w 512"/>
                <a:gd name="T5" fmla="*/ 203 h 408"/>
                <a:gd name="T6" fmla="*/ 354 w 512"/>
                <a:gd name="T7" fmla="*/ 217 h 408"/>
                <a:gd name="T8" fmla="*/ 347 w 512"/>
                <a:gd name="T9" fmla="*/ 254 h 408"/>
                <a:gd name="T10" fmla="*/ 327 w 512"/>
                <a:gd name="T11" fmla="*/ 306 h 408"/>
                <a:gd name="T12" fmla="*/ 305 w 512"/>
                <a:gd name="T13" fmla="*/ 335 h 408"/>
                <a:gd name="T14" fmla="*/ 289 w 512"/>
                <a:gd name="T15" fmla="*/ 350 h 408"/>
                <a:gd name="T16" fmla="*/ 271 w 512"/>
                <a:gd name="T17" fmla="*/ 359 h 408"/>
                <a:gd name="T18" fmla="*/ 256 w 512"/>
                <a:gd name="T19" fmla="*/ 368 h 408"/>
                <a:gd name="T20" fmla="*/ 253 w 512"/>
                <a:gd name="T21" fmla="*/ 376 h 408"/>
                <a:gd name="T22" fmla="*/ 215 w 512"/>
                <a:gd name="T23" fmla="*/ 370 h 408"/>
                <a:gd name="T24" fmla="*/ 183 w 512"/>
                <a:gd name="T25" fmla="*/ 367 h 408"/>
                <a:gd name="T26" fmla="*/ 155 w 512"/>
                <a:gd name="T27" fmla="*/ 373 h 408"/>
                <a:gd name="T28" fmla="*/ 138 w 512"/>
                <a:gd name="T29" fmla="*/ 388 h 408"/>
                <a:gd name="T30" fmla="*/ 97 w 512"/>
                <a:gd name="T31" fmla="*/ 405 h 408"/>
                <a:gd name="T32" fmla="*/ 62 w 512"/>
                <a:gd name="T33" fmla="*/ 407 h 408"/>
                <a:gd name="T34" fmla="*/ 45 w 512"/>
                <a:gd name="T35" fmla="*/ 400 h 408"/>
                <a:gd name="T36" fmla="*/ 15 w 512"/>
                <a:gd name="T37" fmla="*/ 368 h 408"/>
                <a:gd name="T38" fmla="*/ 2 w 512"/>
                <a:gd name="T39" fmla="*/ 344 h 408"/>
                <a:gd name="T40" fmla="*/ 8 w 512"/>
                <a:gd name="T41" fmla="*/ 335 h 408"/>
                <a:gd name="T42" fmla="*/ 34 w 512"/>
                <a:gd name="T43" fmla="*/ 344 h 408"/>
                <a:gd name="T44" fmla="*/ 53 w 512"/>
                <a:gd name="T45" fmla="*/ 336 h 408"/>
                <a:gd name="T46" fmla="*/ 56 w 512"/>
                <a:gd name="T47" fmla="*/ 314 h 408"/>
                <a:gd name="T48" fmla="*/ 71 w 512"/>
                <a:gd name="T49" fmla="*/ 300 h 408"/>
                <a:gd name="T50" fmla="*/ 82 w 512"/>
                <a:gd name="T51" fmla="*/ 286 h 408"/>
                <a:gd name="T52" fmla="*/ 89 w 512"/>
                <a:gd name="T53" fmla="*/ 272 h 408"/>
                <a:gd name="T54" fmla="*/ 101 w 512"/>
                <a:gd name="T55" fmla="*/ 262 h 408"/>
                <a:gd name="T56" fmla="*/ 137 w 512"/>
                <a:gd name="T57" fmla="*/ 246 h 408"/>
                <a:gd name="T58" fmla="*/ 175 w 512"/>
                <a:gd name="T59" fmla="*/ 232 h 408"/>
                <a:gd name="T60" fmla="*/ 202 w 512"/>
                <a:gd name="T61" fmla="*/ 217 h 408"/>
                <a:gd name="T62" fmla="*/ 213 w 512"/>
                <a:gd name="T63" fmla="*/ 205 h 408"/>
                <a:gd name="T64" fmla="*/ 219 w 512"/>
                <a:gd name="T65" fmla="*/ 191 h 408"/>
                <a:gd name="T66" fmla="*/ 227 w 512"/>
                <a:gd name="T67" fmla="*/ 161 h 408"/>
                <a:gd name="T68" fmla="*/ 229 w 512"/>
                <a:gd name="T69" fmla="*/ 149 h 408"/>
                <a:gd name="T70" fmla="*/ 231 w 512"/>
                <a:gd name="T71" fmla="*/ 152 h 408"/>
                <a:gd name="T72" fmla="*/ 239 w 512"/>
                <a:gd name="T73" fmla="*/ 143 h 408"/>
                <a:gd name="T74" fmla="*/ 237 w 512"/>
                <a:gd name="T75" fmla="*/ 155 h 408"/>
                <a:gd name="T76" fmla="*/ 240 w 512"/>
                <a:gd name="T77" fmla="*/ 174 h 408"/>
                <a:gd name="T78" fmla="*/ 251 w 512"/>
                <a:gd name="T79" fmla="*/ 193 h 408"/>
                <a:gd name="T80" fmla="*/ 272 w 512"/>
                <a:gd name="T81" fmla="*/ 205 h 408"/>
                <a:gd name="T82" fmla="*/ 306 w 512"/>
                <a:gd name="T83" fmla="*/ 204 h 408"/>
                <a:gd name="T84" fmla="*/ 320 w 512"/>
                <a:gd name="T85" fmla="*/ 205 h 408"/>
                <a:gd name="T86" fmla="*/ 327 w 512"/>
                <a:gd name="T87" fmla="*/ 198 h 408"/>
                <a:gd name="T88" fmla="*/ 324 w 512"/>
                <a:gd name="T89" fmla="*/ 176 h 408"/>
                <a:gd name="T90" fmla="*/ 299 w 512"/>
                <a:gd name="T91" fmla="*/ 130 h 408"/>
                <a:gd name="T92" fmla="*/ 319 w 512"/>
                <a:gd name="T93" fmla="*/ 109 h 408"/>
                <a:gd name="T94" fmla="*/ 344 w 512"/>
                <a:gd name="T95" fmla="*/ 66 h 408"/>
                <a:gd name="T96" fmla="*/ 374 w 512"/>
                <a:gd name="T97" fmla="*/ 22 h 408"/>
                <a:gd name="T98" fmla="*/ 399 w 512"/>
                <a:gd name="T99" fmla="*/ 0 h 408"/>
                <a:gd name="T100" fmla="*/ 401 w 512"/>
                <a:gd name="T101" fmla="*/ 23 h 408"/>
                <a:gd name="T102" fmla="*/ 413 w 512"/>
                <a:gd name="T103" fmla="*/ 50 h 408"/>
                <a:gd name="T104" fmla="*/ 439 w 512"/>
                <a:gd name="T105" fmla="*/ 75 h 408"/>
                <a:gd name="T106" fmla="*/ 486 w 512"/>
                <a:gd name="T107" fmla="*/ 106 h 408"/>
                <a:gd name="T108" fmla="*/ 508 w 512"/>
                <a:gd name="T109" fmla="*/ 132 h 408"/>
                <a:gd name="T110" fmla="*/ 499 w 512"/>
                <a:gd name="T111" fmla="*/ 149 h 408"/>
                <a:gd name="T112" fmla="*/ 478 w 512"/>
                <a:gd name="T113" fmla="*/ 152 h 408"/>
                <a:gd name="T114" fmla="*/ 458 w 512"/>
                <a:gd name="T115" fmla="*/ 180 h 4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512" h="408">
                  <a:moveTo>
                    <a:pt x="452" y="204"/>
                  </a:moveTo>
                  <a:lnTo>
                    <a:pt x="442" y="202"/>
                  </a:lnTo>
                  <a:lnTo>
                    <a:pt x="424" y="198"/>
                  </a:lnTo>
                  <a:lnTo>
                    <a:pt x="407" y="194"/>
                  </a:lnTo>
                  <a:lnTo>
                    <a:pt x="392" y="192"/>
                  </a:lnTo>
                  <a:lnTo>
                    <a:pt x="387" y="193"/>
                  </a:lnTo>
                  <a:lnTo>
                    <a:pt x="380" y="195"/>
                  </a:lnTo>
                  <a:lnTo>
                    <a:pt x="374" y="198"/>
                  </a:lnTo>
                  <a:lnTo>
                    <a:pt x="367" y="203"/>
                  </a:lnTo>
                  <a:lnTo>
                    <a:pt x="362" y="207"/>
                  </a:lnTo>
                  <a:lnTo>
                    <a:pt x="356" y="212"/>
                  </a:lnTo>
                  <a:lnTo>
                    <a:pt x="354" y="217"/>
                  </a:lnTo>
                  <a:lnTo>
                    <a:pt x="353" y="222"/>
                  </a:lnTo>
                  <a:lnTo>
                    <a:pt x="351" y="238"/>
                  </a:lnTo>
                  <a:lnTo>
                    <a:pt x="347" y="254"/>
                  </a:lnTo>
                  <a:lnTo>
                    <a:pt x="342" y="271"/>
                  </a:lnTo>
                  <a:lnTo>
                    <a:pt x="335" y="289"/>
                  </a:lnTo>
                  <a:lnTo>
                    <a:pt x="327" y="306"/>
                  </a:lnTo>
                  <a:lnTo>
                    <a:pt x="316" y="321"/>
                  </a:lnTo>
                  <a:lnTo>
                    <a:pt x="310" y="328"/>
                  </a:lnTo>
                  <a:lnTo>
                    <a:pt x="305" y="335"/>
                  </a:lnTo>
                  <a:lnTo>
                    <a:pt x="299" y="341"/>
                  </a:lnTo>
                  <a:lnTo>
                    <a:pt x="293" y="346"/>
                  </a:lnTo>
                  <a:lnTo>
                    <a:pt x="289" y="350"/>
                  </a:lnTo>
                  <a:lnTo>
                    <a:pt x="284" y="354"/>
                  </a:lnTo>
                  <a:lnTo>
                    <a:pt x="277" y="356"/>
                  </a:lnTo>
                  <a:lnTo>
                    <a:pt x="271" y="359"/>
                  </a:lnTo>
                  <a:lnTo>
                    <a:pt x="264" y="362"/>
                  </a:lnTo>
                  <a:lnTo>
                    <a:pt x="258" y="366"/>
                  </a:lnTo>
                  <a:lnTo>
                    <a:pt x="256" y="368"/>
                  </a:lnTo>
                  <a:lnTo>
                    <a:pt x="254" y="370"/>
                  </a:lnTo>
                  <a:lnTo>
                    <a:pt x="253" y="373"/>
                  </a:lnTo>
                  <a:lnTo>
                    <a:pt x="253" y="376"/>
                  </a:lnTo>
                  <a:lnTo>
                    <a:pt x="227" y="376"/>
                  </a:lnTo>
                  <a:lnTo>
                    <a:pt x="221" y="373"/>
                  </a:lnTo>
                  <a:lnTo>
                    <a:pt x="215" y="370"/>
                  </a:lnTo>
                  <a:lnTo>
                    <a:pt x="208" y="369"/>
                  </a:lnTo>
                  <a:lnTo>
                    <a:pt x="200" y="368"/>
                  </a:lnTo>
                  <a:lnTo>
                    <a:pt x="183" y="367"/>
                  </a:lnTo>
                  <a:lnTo>
                    <a:pt x="160" y="364"/>
                  </a:lnTo>
                  <a:lnTo>
                    <a:pt x="157" y="369"/>
                  </a:lnTo>
                  <a:lnTo>
                    <a:pt x="155" y="373"/>
                  </a:lnTo>
                  <a:lnTo>
                    <a:pt x="152" y="377"/>
                  </a:lnTo>
                  <a:lnTo>
                    <a:pt x="148" y="381"/>
                  </a:lnTo>
                  <a:lnTo>
                    <a:pt x="138" y="388"/>
                  </a:lnTo>
                  <a:lnTo>
                    <a:pt x="126" y="396"/>
                  </a:lnTo>
                  <a:lnTo>
                    <a:pt x="111" y="401"/>
                  </a:lnTo>
                  <a:lnTo>
                    <a:pt x="97" y="405"/>
                  </a:lnTo>
                  <a:lnTo>
                    <a:pt x="82" y="407"/>
                  </a:lnTo>
                  <a:lnTo>
                    <a:pt x="66" y="408"/>
                  </a:lnTo>
                  <a:lnTo>
                    <a:pt x="62" y="407"/>
                  </a:lnTo>
                  <a:lnTo>
                    <a:pt x="56" y="406"/>
                  </a:lnTo>
                  <a:lnTo>
                    <a:pt x="51" y="403"/>
                  </a:lnTo>
                  <a:lnTo>
                    <a:pt x="45" y="400"/>
                  </a:lnTo>
                  <a:lnTo>
                    <a:pt x="34" y="390"/>
                  </a:lnTo>
                  <a:lnTo>
                    <a:pt x="24" y="379"/>
                  </a:lnTo>
                  <a:lnTo>
                    <a:pt x="15" y="368"/>
                  </a:lnTo>
                  <a:lnTo>
                    <a:pt x="7" y="356"/>
                  </a:lnTo>
                  <a:lnTo>
                    <a:pt x="4" y="350"/>
                  </a:lnTo>
                  <a:lnTo>
                    <a:pt x="2" y="344"/>
                  </a:lnTo>
                  <a:lnTo>
                    <a:pt x="0" y="338"/>
                  </a:lnTo>
                  <a:lnTo>
                    <a:pt x="0" y="333"/>
                  </a:lnTo>
                  <a:lnTo>
                    <a:pt x="8" y="335"/>
                  </a:lnTo>
                  <a:lnTo>
                    <a:pt x="19" y="340"/>
                  </a:lnTo>
                  <a:lnTo>
                    <a:pt x="27" y="342"/>
                  </a:lnTo>
                  <a:lnTo>
                    <a:pt x="34" y="344"/>
                  </a:lnTo>
                  <a:lnTo>
                    <a:pt x="43" y="346"/>
                  </a:lnTo>
                  <a:lnTo>
                    <a:pt x="53" y="346"/>
                  </a:lnTo>
                  <a:lnTo>
                    <a:pt x="53" y="336"/>
                  </a:lnTo>
                  <a:lnTo>
                    <a:pt x="54" y="328"/>
                  </a:lnTo>
                  <a:lnTo>
                    <a:pt x="54" y="321"/>
                  </a:lnTo>
                  <a:lnTo>
                    <a:pt x="56" y="314"/>
                  </a:lnTo>
                  <a:lnTo>
                    <a:pt x="60" y="308"/>
                  </a:lnTo>
                  <a:lnTo>
                    <a:pt x="64" y="303"/>
                  </a:lnTo>
                  <a:lnTo>
                    <a:pt x="71" y="300"/>
                  </a:lnTo>
                  <a:lnTo>
                    <a:pt x="80" y="297"/>
                  </a:lnTo>
                  <a:lnTo>
                    <a:pt x="81" y="291"/>
                  </a:lnTo>
                  <a:lnTo>
                    <a:pt x="82" y="286"/>
                  </a:lnTo>
                  <a:lnTo>
                    <a:pt x="84" y="281"/>
                  </a:lnTo>
                  <a:lnTo>
                    <a:pt x="86" y="276"/>
                  </a:lnTo>
                  <a:lnTo>
                    <a:pt x="89" y="272"/>
                  </a:lnTo>
                  <a:lnTo>
                    <a:pt x="93" y="268"/>
                  </a:lnTo>
                  <a:lnTo>
                    <a:pt x="97" y="265"/>
                  </a:lnTo>
                  <a:lnTo>
                    <a:pt x="101" y="262"/>
                  </a:lnTo>
                  <a:lnTo>
                    <a:pt x="112" y="256"/>
                  </a:lnTo>
                  <a:lnTo>
                    <a:pt x="125" y="251"/>
                  </a:lnTo>
                  <a:lnTo>
                    <a:pt x="137" y="246"/>
                  </a:lnTo>
                  <a:lnTo>
                    <a:pt x="150" y="241"/>
                  </a:lnTo>
                  <a:lnTo>
                    <a:pt x="163" y="237"/>
                  </a:lnTo>
                  <a:lnTo>
                    <a:pt x="175" y="232"/>
                  </a:lnTo>
                  <a:lnTo>
                    <a:pt x="187" y="226"/>
                  </a:lnTo>
                  <a:lnTo>
                    <a:pt x="198" y="220"/>
                  </a:lnTo>
                  <a:lnTo>
                    <a:pt x="202" y="217"/>
                  </a:lnTo>
                  <a:lnTo>
                    <a:pt x="207" y="213"/>
                  </a:lnTo>
                  <a:lnTo>
                    <a:pt x="210" y="210"/>
                  </a:lnTo>
                  <a:lnTo>
                    <a:pt x="213" y="205"/>
                  </a:lnTo>
                  <a:lnTo>
                    <a:pt x="216" y="201"/>
                  </a:lnTo>
                  <a:lnTo>
                    <a:pt x="218" y="196"/>
                  </a:lnTo>
                  <a:lnTo>
                    <a:pt x="219" y="191"/>
                  </a:lnTo>
                  <a:lnTo>
                    <a:pt x="219" y="186"/>
                  </a:lnTo>
                  <a:lnTo>
                    <a:pt x="221" y="175"/>
                  </a:lnTo>
                  <a:lnTo>
                    <a:pt x="227" y="161"/>
                  </a:lnTo>
                  <a:lnTo>
                    <a:pt x="231" y="150"/>
                  </a:lnTo>
                  <a:lnTo>
                    <a:pt x="233" y="143"/>
                  </a:lnTo>
                  <a:lnTo>
                    <a:pt x="229" y="149"/>
                  </a:lnTo>
                  <a:lnTo>
                    <a:pt x="228" y="153"/>
                  </a:lnTo>
                  <a:lnTo>
                    <a:pt x="229" y="153"/>
                  </a:lnTo>
                  <a:lnTo>
                    <a:pt x="231" y="152"/>
                  </a:lnTo>
                  <a:lnTo>
                    <a:pt x="237" y="146"/>
                  </a:lnTo>
                  <a:lnTo>
                    <a:pt x="240" y="143"/>
                  </a:lnTo>
                  <a:lnTo>
                    <a:pt x="239" y="143"/>
                  </a:lnTo>
                  <a:lnTo>
                    <a:pt x="238" y="146"/>
                  </a:lnTo>
                  <a:lnTo>
                    <a:pt x="237" y="150"/>
                  </a:lnTo>
                  <a:lnTo>
                    <a:pt x="237" y="155"/>
                  </a:lnTo>
                  <a:lnTo>
                    <a:pt x="238" y="160"/>
                  </a:lnTo>
                  <a:lnTo>
                    <a:pt x="239" y="166"/>
                  </a:lnTo>
                  <a:lnTo>
                    <a:pt x="240" y="174"/>
                  </a:lnTo>
                  <a:lnTo>
                    <a:pt x="243" y="181"/>
                  </a:lnTo>
                  <a:lnTo>
                    <a:pt x="246" y="187"/>
                  </a:lnTo>
                  <a:lnTo>
                    <a:pt x="251" y="193"/>
                  </a:lnTo>
                  <a:lnTo>
                    <a:pt x="256" y="198"/>
                  </a:lnTo>
                  <a:lnTo>
                    <a:pt x="264" y="202"/>
                  </a:lnTo>
                  <a:lnTo>
                    <a:pt x="272" y="205"/>
                  </a:lnTo>
                  <a:lnTo>
                    <a:pt x="282" y="207"/>
                  </a:lnTo>
                  <a:lnTo>
                    <a:pt x="293" y="206"/>
                  </a:lnTo>
                  <a:lnTo>
                    <a:pt x="306" y="204"/>
                  </a:lnTo>
                  <a:lnTo>
                    <a:pt x="311" y="206"/>
                  </a:lnTo>
                  <a:lnTo>
                    <a:pt x="317" y="206"/>
                  </a:lnTo>
                  <a:lnTo>
                    <a:pt x="320" y="205"/>
                  </a:lnTo>
                  <a:lnTo>
                    <a:pt x="323" y="204"/>
                  </a:lnTo>
                  <a:lnTo>
                    <a:pt x="325" y="201"/>
                  </a:lnTo>
                  <a:lnTo>
                    <a:pt x="327" y="198"/>
                  </a:lnTo>
                  <a:lnTo>
                    <a:pt x="328" y="193"/>
                  </a:lnTo>
                  <a:lnTo>
                    <a:pt x="328" y="188"/>
                  </a:lnTo>
                  <a:lnTo>
                    <a:pt x="324" y="176"/>
                  </a:lnTo>
                  <a:lnTo>
                    <a:pt x="319" y="161"/>
                  </a:lnTo>
                  <a:lnTo>
                    <a:pt x="310" y="146"/>
                  </a:lnTo>
                  <a:lnTo>
                    <a:pt x="299" y="130"/>
                  </a:lnTo>
                  <a:lnTo>
                    <a:pt x="307" y="124"/>
                  </a:lnTo>
                  <a:lnTo>
                    <a:pt x="312" y="118"/>
                  </a:lnTo>
                  <a:lnTo>
                    <a:pt x="319" y="109"/>
                  </a:lnTo>
                  <a:lnTo>
                    <a:pt x="324" y="101"/>
                  </a:lnTo>
                  <a:lnTo>
                    <a:pt x="334" y="84"/>
                  </a:lnTo>
                  <a:lnTo>
                    <a:pt x="344" y="66"/>
                  </a:lnTo>
                  <a:lnTo>
                    <a:pt x="354" y="47"/>
                  </a:lnTo>
                  <a:lnTo>
                    <a:pt x="366" y="30"/>
                  </a:lnTo>
                  <a:lnTo>
                    <a:pt x="374" y="22"/>
                  </a:lnTo>
                  <a:lnTo>
                    <a:pt x="381" y="14"/>
                  </a:lnTo>
                  <a:lnTo>
                    <a:pt x="389" y="7"/>
                  </a:lnTo>
                  <a:lnTo>
                    <a:pt x="399" y="0"/>
                  </a:lnTo>
                  <a:lnTo>
                    <a:pt x="399" y="9"/>
                  </a:lnTo>
                  <a:lnTo>
                    <a:pt x="400" y="16"/>
                  </a:lnTo>
                  <a:lnTo>
                    <a:pt x="401" y="23"/>
                  </a:lnTo>
                  <a:lnTo>
                    <a:pt x="403" y="29"/>
                  </a:lnTo>
                  <a:lnTo>
                    <a:pt x="408" y="41"/>
                  </a:lnTo>
                  <a:lnTo>
                    <a:pt x="413" y="50"/>
                  </a:lnTo>
                  <a:lnTo>
                    <a:pt x="421" y="59"/>
                  </a:lnTo>
                  <a:lnTo>
                    <a:pt x="430" y="68"/>
                  </a:lnTo>
                  <a:lnTo>
                    <a:pt x="439" y="75"/>
                  </a:lnTo>
                  <a:lnTo>
                    <a:pt x="447" y="81"/>
                  </a:lnTo>
                  <a:lnTo>
                    <a:pt x="467" y="93"/>
                  </a:lnTo>
                  <a:lnTo>
                    <a:pt x="486" y="106"/>
                  </a:lnTo>
                  <a:lnTo>
                    <a:pt x="493" y="113"/>
                  </a:lnTo>
                  <a:lnTo>
                    <a:pt x="501" y="123"/>
                  </a:lnTo>
                  <a:lnTo>
                    <a:pt x="508" y="132"/>
                  </a:lnTo>
                  <a:lnTo>
                    <a:pt x="512" y="143"/>
                  </a:lnTo>
                  <a:lnTo>
                    <a:pt x="504" y="146"/>
                  </a:lnTo>
                  <a:lnTo>
                    <a:pt x="499" y="149"/>
                  </a:lnTo>
                  <a:lnTo>
                    <a:pt x="493" y="150"/>
                  </a:lnTo>
                  <a:lnTo>
                    <a:pt x="489" y="151"/>
                  </a:lnTo>
                  <a:lnTo>
                    <a:pt x="478" y="152"/>
                  </a:lnTo>
                  <a:lnTo>
                    <a:pt x="465" y="155"/>
                  </a:lnTo>
                  <a:lnTo>
                    <a:pt x="463" y="166"/>
                  </a:lnTo>
                  <a:lnTo>
                    <a:pt x="458" y="180"/>
                  </a:lnTo>
                  <a:lnTo>
                    <a:pt x="454" y="193"/>
                  </a:lnTo>
                  <a:lnTo>
                    <a:pt x="452" y="20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52" name="Freeform 551">
              <a:extLst>
                <a:ext uri="{FF2B5EF4-FFF2-40B4-BE49-F238E27FC236}">
                  <a16:creationId xmlns:a16="http://schemas.microsoft.com/office/drawing/2014/main" id="{00000000-0008-0000-0700-000028020000}"/>
                </a:ext>
              </a:extLst>
            </xdr:cNvPr>
            <xdr:cNvSpPr>
              <a:spLocks/>
            </xdr:cNvSpPr>
          </xdr:nvSpPr>
          <xdr:spPr bwMode="auto">
            <a:xfrm>
              <a:off x="4488" y="2420"/>
              <a:ext cx="77" cy="89"/>
            </a:xfrm>
            <a:custGeom>
              <a:avLst/>
              <a:gdLst>
                <a:gd name="T0" fmla="*/ 151 w 232"/>
                <a:gd name="T1" fmla="*/ 24 h 289"/>
                <a:gd name="T2" fmla="*/ 165 w 232"/>
                <a:gd name="T3" fmla="*/ 48 h 289"/>
                <a:gd name="T4" fmla="*/ 174 w 232"/>
                <a:gd name="T5" fmla="*/ 56 h 289"/>
                <a:gd name="T6" fmla="*/ 181 w 232"/>
                <a:gd name="T7" fmla="*/ 60 h 289"/>
                <a:gd name="T8" fmla="*/ 186 w 232"/>
                <a:gd name="T9" fmla="*/ 166 h 289"/>
                <a:gd name="T10" fmla="*/ 189 w 232"/>
                <a:gd name="T11" fmla="*/ 196 h 289"/>
                <a:gd name="T12" fmla="*/ 193 w 232"/>
                <a:gd name="T13" fmla="*/ 207 h 289"/>
                <a:gd name="T14" fmla="*/ 199 w 232"/>
                <a:gd name="T15" fmla="*/ 216 h 289"/>
                <a:gd name="T16" fmla="*/ 232 w 232"/>
                <a:gd name="T17" fmla="*/ 246 h 289"/>
                <a:gd name="T18" fmla="*/ 219 w 232"/>
                <a:gd name="T19" fmla="*/ 288 h 289"/>
                <a:gd name="T20" fmla="*/ 186 w 232"/>
                <a:gd name="T21" fmla="*/ 282 h 289"/>
                <a:gd name="T22" fmla="*/ 151 w 232"/>
                <a:gd name="T23" fmla="*/ 264 h 289"/>
                <a:gd name="T24" fmla="*/ 113 w 232"/>
                <a:gd name="T25" fmla="*/ 235 h 289"/>
                <a:gd name="T26" fmla="*/ 81 w 232"/>
                <a:gd name="T27" fmla="*/ 207 h 289"/>
                <a:gd name="T28" fmla="*/ 56 w 232"/>
                <a:gd name="T29" fmla="*/ 176 h 289"/>
                <a:gd name="T30" fmla="*/ 31 w 232"/>
                <a:gd name="T31" fmla="*/ 145 h 289"/>
                <a:gd name="T32" fmla="*/ 9 w 232"/>
                <a:gd name="T33" fmla="*/ 126 h 289"/>
                <a:gd name="T34" fmla="*/ 2 w 232"/>
                <a:gd name="T35" fmla="*/ 117 h 289"/>
                <a:gd name="T36" fmla="*/ 0 w 232"/>
                <a:gd name="T37" fmla="*/ 109 h 289"/>
                <a:gd name="T38" fmla="*/ 0 w 232"/>
                <a:gd name="T39" fmla="*/ 100 h 289"/>
                <a:gd name="T40" fmla="*/ 3 w 232"/>
                <a:gd name="T41" fmla="*/ 92 h 289"/>
                <a:gd name="T42" fmla="*/ 11 w 232"/>
                <a:gd name="T43" fmla="*/ 79 h 289"/>
                <a:gd name="T44" fmla="*/ 12 w 232"/>
                <a:gd name="T45" fmla="*/ 52 h 289"/>
                <a:gd name="T46" fmla="*/ 7 w 232"/>
                <a:gd name="T47" fmla="*/ 15 h 289"/>
                <a:gd name="T48" fmla="*/ 13 w 232"/>
                <a:gd name="T49" fmla="*/ 0 h 289"/>
                <a:gd name="T50" fmla="*/ 26 w 232"/>
                <a:gd name="T51" fmla="*/ 3 h 289"/>
                <a:gd name="T52" fmla="*/ 42 w 232"/>
                <a:gd name="T53" fmla="*/ 10 h 289"/>
                <a:gd name="T54" fmla="*/ 59 w 232"/>
                <a:gd name="T55" fmla="*/ 21 h 289"/>
                <a:gd name="T56" fmla="*/ 73 w 232"/>
                <a:gd name="T57" fmla="*/ 28 h 289"/>
                <a:gd name="T58" fmla="*/ 81 w 232"/>
                <a:gd name="T59" fmla="*/ 31 h 289"/>
                <a:gd name="T60" fmla="*/ 91 w 232"/>
                <a:gd name="T61" fmla="*/ 31 h 289"/>
                <a:gd name="T62" fmla="*/ 105 w 232"/>
                <a:gd name="T63" fmla="*/ 26 h 289"/>
                <a:gd name="T64" fmla="*/ 120 w 232"/>
                <a:gd name="T65" fmla="*/ 19 h 289"/>
                <a:gd name="T66" fmla="*/ 133 w 232"/>
                <a:gd name="T67" fmla="*/ 11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232" h="289">
                  <a:moveTo>
                    <a:pt x="140" y="6"/>
                  </a:moveTo>
                  <a:lnTo>
                    <a:pt x="151" y="24"/>
                  </a:lnTo>
                  <a:lnTo>
                    <a:pt x="159" y="41"/>
                  </a:lnTo>
                  <a:lnTo>
                    <a:pt x="165" y="48"/>
                  </a:lnTo>
                  <a:lnTo>
                    <a:pt x="170" y="54"/>
                  </a:lnTo>
                  <a:lnTo>
                    <a:pt x="174" y="56"/>
                  </a:lnTo>
                  <a:lnTo>
                    <a:pt x="177" y="59"/>
                  </a:lnTo>
                  <a:lnTo>
                    <a:pt x="181" y="60"/>
                  </a:lnTo>
                  <a:lnTo>
                    <a:pt x="186" y="62"/>
                  </a:lnTo>
                  <a:lnTo>
                    <a:pt x="186" y="166"/>
                  </a:lnTo>
                  <a:lnTo>
                    <a:pt x="187" y="183"/>
                  </a:lnTo>
                  <a:lnTo>
                    <a:pt x="189" y="196"/>
                  </a:lnTo>
                  <a:lnTo>
                    <a:pt x="191" y="202"/>
                  </a:lnTo>
                  <a:lnTo>
                    <a:pt x="193" y="207"/>
                  </a:lnTo>
                  <a:lnTo>
                    <a:pt x="196" y="212"/>
                  </a:lnTo>
                  <a:lnTo>
                    <a:pt x="199" y="216"/>
                  </a:lnTo>
                  <a:lnTo>
                    <a:pt x="213" y="230"/>
                  </a:lnTo>
                  <a:lnTo>
                    <a:pt x="232" y="246"/>
                  </a:lnTo>
                  <a:lnTo>
                    <a:pt x="232" y="289"/>
                  </a:lnTo>
                  <a:lnTo>
                    <a:pt x="219" y="288"/>
                  </a:lnTo>
                  <a:lnTo>
                    <a:pt x="202" y="286"/>
                  </a:lnTo>
                  <a:lnTo>
                    <a:pt x="186" y="282"/>
                  </a:lnTo>
                  <a:lnTo>
                    <a:pt x="172" y="277"/>
                  </a:lnTo>
                  <a:lnTo>
                    <a:pt x="151" y="264"/>
                  </a:lnTo>
                  <a:lnTo>
                    <a:pt x="131" y="249"/>
                  </a:lnTo>
                  <a:lnTo>
                    <a:pt x="113" y="235"/>
                  </a:lnTo>
                  <a:lnTo>
                    <a:pt x="97" y="221"/>
                  </a:lnTo>
                  <a:lnTo>
                    <a:pt x="81" y="207"/>
                  </a:lnTo>
                  <a:lnTo>
                    <a:pt x="68" y="191"/>
                  </a:lnTo>
                  <a:lnTo>
                    <a:pt x="56" y="176"/>
                  </a:lnTo>
                  <a:lnTo>
                    <a:pt x="46" y="160"/>
                  </a:lnTo>
                  <a:lnTo>
                    <a:pt x="31" y="145"/>
                  </a:lnTo>
                  <a:lnTo>
                    <a:pt x="15" y="132"/>
                  </a:lnTo>
                  <a:lnTo>
                    <a:pt x="9" y="126"/>
                  </a:lnTo>
                  <a:lnTo>
                    <a:pt x="4" y="120"/>
                  </a:lnTo>
                  <a:lnTo>
                    <a:pt x="2" y="117"/>
                  </a:lnTo>
                  <a:lnTo>
                    <a:pt x="1" y="113"/>
                  </a:lnTo>
                  <a:lnTo>
                    <a:pt x="0" y="109"/>
                  </a:lnTo>
                  <a:lnTo>
                    <a:pt x="0" y="105"/>
                  </a:lnTo>
                  <a:lnTo>
                    <a:pt x="0" y="100"/>
                  </a:lnTo>
                  <a:lnTo>
                    <a:pt x="1" y="96"/>
                  </a:lnTo>
                  <a:lnTo>
                    <a:pt x="3" y="92"/>
                  </a:lnTo>
                  <a:lnTo>
                    <a:pt x="7" y="88"/>
                  </a:lnTo>
                  <a:lnTo>
                    <a:pt x="11" y="79"/>
                  </a:lnTo>
                  <a:lnTo>
                    <a:pt x="13" y="74"/>
                  </a:lnTo>
                  <a:lnTo>
                    <a:pt x="12" y="52"/>
                  </a:lnTo>
                  <a:lnTo>
                    <a:pt x="10" y="33"/>
                  </a:lnTo>
                  <a:lnTo>
                    <a:pt x="7" y="15"/>
                  </a:lnTo>
                  <a:lnTo>
                    <a:pt x="7" y="0"/>
                  </a:lnTo>
                  <a:lnTo>
                    <a:pt x="13" y="0"/>
                  </a:lnTo>
                  <a:lnTo>
                    <a:pt x="20" y="1"/>
                  </a:lnTo>
                  <a:lnTo>
                    <a:pt x="26" y="3"/>
                  </a:lnTo>
                  <a:lnTo>
                    <a:pt x="32" y="5"/>
                  </a:lnTo>
                  <a:lnTo>
                    <a:pt x="42" y="10"/>
                  </a:lnTo>
                  <a:lnTo>
                    <a:pt x="51" y="15"/>
                  </a:lnTo>
                  <a:lnTo>
                    <a:pt x="59" y="21"/>
                  </a:lnTo>
                  <a:lnTo>
                    <a:pt x="68" y="26"/>
                  </a:lnTo>
                  <a:lnTo>
                    <a:pt x="73" y="28"/>
                  </a:lnTo>
                  <a:lnTo>
                    <a:pt x="77" y="29"/>
                  </a:lnTo>
                  <a:lnTo>
                    <a:pt x="81" y="31"/>
                  </a:lnTo>
                  <a:lnTo>
                    <a:pt x="86" y="31"/>
                  </a:lnTo>
                  <a:lnTo>
                    <a:pt x="91" y="31"/>
                  </a:lnTo>
                  <a:lnTo>
                    <a:pt x="98" y="28"/>
                  </a:lnTo>
                  <a:lnTo>
                    <a:pt x="105" y="26"/>
                  </a:lnTo>
                  <a:lnTo>
                    <a:pt x="112" y="23"/>
                  </a:lnTo>
                  <a:lnTo>
                    <a:pt x="120" y="19"/>
                  </a:lnTo>
                  <a:lnTo>
                    <a:pt x="127" y="15"/>
                  </a:lnTo>
                  <a:lnTo>
                    <a:pt x="133" y="11"/>
                  </a:lnTo>
                  <a:lnTo>
                    <a:pt x="14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2" name="Freeform 21">
            <a:extLst>
              <a:ext uri="{FF2B5EF4-FFF2-40B4-BE49-F238E27FC236}">
                <a16:creationId xmlns:a16="http://schemas.microsoft.com/office/drawing/2014/main" id="{00000000-0008-0000-0700-000016000000}"/>
              </a:ext>
            </a:extLst>
          </xdr:cNvPr>
          <xdr:cNvSpPr>
            <a:spLocks/>
          </xdr:cNvSpPr>
        </xdr:nvSpPr>
        <xdr:spPr bwMode="auto">
          <a:xfrm>
            <a:off x="4532313" y="1287463"/>
            <a:ext cx="3065462" cy="1074737"/>
          </a:xfrm>
          <a:custGeom>
            <a:avLst/>
            <a:gdLst>
              <a:gd name="T0" fmla="*/ 137111692 w 7049"/>
              <a:gd name="T1" fmla="*/ 477246726 h 2048"/>
              <a:gd name="T2" fmla="*/ 202358326 w 7049"/>
              <a:gd name="T3" fmla="*/ 533425873 h 2048"/>
              <a:gd name="T4" fmla="*/ 229212974 w 7049"/>
              <a:gd name="T5" fmla="*/ 499553291 h 2048"/>
              <a:gd name="T6" fmla="*/ 316586251 w 7049"/>
              <a:gd name="T7" fmla="*/ 404544546 h 2048"/>
              <a:gd name="T8" fmla="*/ 495115383 w 7049"/>
              <a:gd name="T9" fmla="*/ 362134941 h 2048"/>
              <a:gd name="T10" fmla="*/ 633551282 w 7049"/>
              <a:gd name="T11" fmla="*/ 411429055 h 2048"/>
              <a:gd name="T12" fmla="*/ 695204076 w 7049"/>
              <a:gd name="T13" fmla="*/ 396007524 h 2048"/>
              <a:gd name="T14" fmla="*/ 782199444 w 7049"/>
              <a:gd name="T15" fmla="*/ 410878567 h 2048"/>
              <a:gd name="T16" fmla="*/ 865600972 w 7049"/>
              <a:gd name="T17" fmla="*/ 415560075 h 2048"/>
              <a:gd name="T18" fmla="*/ 900020774 w 7049"/>
              <a:gd name="T19" fmla="*/ 377831979 h 2048"/>
              <a:gd name="T20" fmla="*/ 975101327 w 7049"/>
              <a:gd name="T21" fmla="*/ 406472041 h 2048"/>
              <a:gd name="T22" fmla="*/ 1061718350 w 7049"/>
              <a:gd name="T23" fmla="*/ 440069642 h 2048"/>
              <a:gd name="T24" fmla="*/ 1059827061 w 7049"/>
              <a:gd name="T25" fmla="*/ 507814807 h 2048"/>
              <a:gd name="T26" fmla="*/ 1106917932 w 7049"/>
              <a:gd name="T27" fmla="*/ 443925156 h 2048"/>
              <a:gd name="T28" fmla="*/ 1053396940 w 7049"/>
              <a:gd name="T29" fmla="*/ 345886891 h 2048"/>
              <a:gd name="T30" fmla="*/ 1008197358 w 7049"/>
              <a:gd name="T31" fmla="*/ 315869822 h 2048"/>
              <a:gd name="T32" fmla="*/ 1107674187 w 7049"/>
              <a:gd name="T33" fmla="*/ 270430698 h 2048"/>
              <a:gd name="T34" fmla="*/ 1129801265 w 7049"/>
              <a:gd name="T35" fmla="*/ 226368580 h 2048"/>
              <a:gd name="T36" fmla="*/ 1159682235 w 7049"/>
              <a:gd name="T37" fmla="*/ 209570042 h 2048"/>
              <a:gd name="T38" fmla="*/ 1171596615 w 7049"/>
              <a:gd name="T39" fmla="*/ 268227697 h 2048"/>
              <a:gd name="T40" fmla="*/ 1201288413 w 7049"/>
              <a:gd name="T41" fmla="*/ 344509884 h 2048"/>
              <a:gd name="T42" fmla="*/ 1243462107 w 7049"/>
              <a:gd name="T43" fmla="*/ 388296496 h 2048"/>
              <a:gd name="T44" fmla="*/ 1241759991 w 7049"/>
              <a:gd name="T45" fmla="*/ 334320874 h 2048"/>
              <a:gd name="T46" fmla="*/ 1205260163 w 7049"/>
              <a:gd name="T47" fmla="*/ 285577247 h 2048"/>
              <a:gd name="T48" fmla="*/ 1238167021 w 7049"/>
              <a:gd name="T49" fmla="*/ 243718130 h 2048"/>
              <a:gd name="T50" fmla="*/ 1286203319 w 7049"/>
              <a:gd name="T51" fmla="*/ 215904063 h 2048"/>
              <a:gd name="T52" fmla="*/ 1253485633 w 7049"/>
              <a:gd name="T53" fmla="*/ 170189432 h 2048"/>
              <a:gd name="T54" fmla="*/ 1285824974 w 7049"/>
              <a:gd name="T55" fmla="*/ 175146446 h 2048"/>
              <a:gd name="T56" fmla="*/ 1297550617 w 7049"/>
              <a:gd name="T57" fmla="*/ 149535380 h 2048"/>
              <a:gd name="T58" fmla="*/ 1229278094 w 7049"/>
              <a:gd name="T59" fmla="*/ 127229339 h 2048"/>
              <a:gd name="T60" fmla="*/ 1105026644 w 7049"/>
              <a:gd name="T61" fmla="*/ 112908784 h 2048"/>
              <a:gd name="T62" fmla="*/ 1076658617 w 7049"/>
              <a:gd name="T63" fmla="*/ 114285790 h 2048"/>
              <a:gd name="T64" fmla="*/ 943896585 w 7049"/>
              <a:gd name="T65" fmla="*/ 96661258 h 2048"/>
              <a:gd name="T66" fmla="*/ 894158170 w 7049"/>
              <a:gd name="T67" fmla="*/ 79862195 h 2048"/>
              <a:gd name="T68" fmla="*/ 834396230 w 7049"/>
              <a:gd name="T69" fmla="*/ 79862195 h 2048"/>
              <a:gd name="T70" fmla="*/ 758181077 w 7049"/>
              <a:gd name="T71" fmla="*/ 87573223 h 2048"/>
              <a:gd name="T72" fmla="*/ 675914149 w 7049"/>
              <a:gd name="T73" fmla="*/ 71876186 h 2048"/>
              <a:gd name="T74" fmla="*/ 622203985 w 7049"/>
              <a:gd name="T75" fmla="*/ 67194677 h 2048"/>
              <a:gd name="T76" fmla="*/ 568872165 w 7049"/>
              <a:gd name="T77" fmla="*/ 64716170 h 2048"/>
              <a:gd name="T78" fmla="*/ 515162000 w 7049"/>
              <a:gd name="T79" fmla="*/ 15972544 h 2048"/>
              <a:gd name="T80" fmla="*/ 494926211 w 7049"/>
              <a:gd name="T81" fmla="*/ 38554091 h 2048"/>
              <a:gd name="T82" fmla="*/ 403581619 w 7049"/>
              <a:gd name="T83" fmla="*/ 45989613 h 2048"/>
              <a:gd name="T84" fmla="*/ 408309623 w 7049"/>
              <a:gd name="T85" fmla="*/ 55077647 h 2048"/>
              <a:gd name="T86" fmla="*/ 415685171 w 7049"/>
              <a:gd name="T87" fmla="*/ 94182751 h 2048"/>
              <a:gd name="T88" fmla="*/ 365568411 w 7049"/>
              <a:gd name="T89" fmla="*/ 70499179 h 2048"/>
              <a:gd name="T90" fmla="*/ 337957075 w 7049"/>
              <a:gd name="T91" fmla="*/ 75180687 h 2048"/>
              <a:gd name="T92" fmla="*/ 362542523 w 7049"/>
              <a:gd name="T93" fmla="*/ 122822813 h 2048"/>
              <a:gd name="T94" fmla="*/ 392612666 w 7049"/>
              <a:gd name="T95" fmla="*/ 145679866 h 2048"/>
              <a:gd name="T96" fmla="*/ 356112403 w 7049"/>
              <a:gd name="T97" fmla="*/ 163304923 h 2048"/>
              <a:gd name="T98" fmla="*/ 346467222 w 7049"/>
              <a:gd name="T99" fmla="*/ 127779827 h 2048"/>
              <a:gd name="T100" fmla="*/ 306563160 w 7049"/>
              <a:gd name="T101" fmla="*/ 63614670 h 2048"/>
              <a:gd name="T102" fmla="*/ 306941505 w 7049"/>
              <a:gd name="T103" fmla="*/ 124199819 h 2048"/>
              <a:gd name="T104" fmla="*/ 234130151 w 7049"/>
              <a:gd name="T105" fmla="*/ 109328776 h 2048"/>
              <a:gd name="T106" fmla="*/ 226565431 w 7049"/>
              <a:gd name="T107" fmla="*/ 131359835 h 2048"/>
              <a:gd name="T108" fmla="*/ 171720667 w 7049"/>
              <a:gd name="T109" fmla="*/ 137693856 h 2048"/>
              <a:gd name="T110" fmla="*/ 130870744 w 7049"/>
              <a:gd name="T111" fmla="*/ 133012348 h 2048"/>
              <a:gd name="T112" fmla="*/ 113850015 w 7049"/>
              <a:gd name="T113" fmla="*/ 161101922 h 2048"/>
              <a:gd name="T114" fmla="*/ 76971842 w 7049"/>
              <a:gd name="T115" fmla="*/ 203511527 h 2048"/>
              <a:gd name="T116" fmla="*/ 73756781 w 7049"/>
              <a:gd name="T117" fmla="*/ 168537444 h 2048"/>
              <a:gd name="T118" fmla="*/ 28368026 w 7049"/>
              <a:gd name="T119" fmla="*/ 121170824 h 2048"/>
              <a:gd name="T120" fmla="*/ 13427324 w 7049"/>
              <a:gd name="T121" fmla="*/ 166609424 h 2048"/>
              <a:gd name="T122" fmla="*/ 21181216 w 7049"/>
              <a:gd name="T123" fmla="*/ 263821170 h 204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7049" h="2048">
                <a:moveTo>
                  <a:pt x="365" y="1401"/>
                </a:moveTo>
                <a:lnTo>
                  <a:pt x="373" y="1401"/>
                </a:lnTo>
                <a:lnTo>
                  <a:pt x="405" y="1401"/>
                </a:lnTo>
                <a:lnTo>
                  <a:pt x="425" y="1388"/>
                </a:lnTo>
                <a:lnTo>
                  <a:pt x="471" y="1388"/>
                </a:lnTo>
                <a:lnTo>
                  <a:pt x="491" y="1401"/>
                </a:lnTo>
                <a:lnTo>
                  <a:pt x="519" y="1426"/>
                </a:lnTo>
                <a:lnTo>
                  <a:pt x="505" y="1451"/>
                </a:lnTo>
                <a:lnTo>
                  <a:pt x="558" y="1451"/>
                </a:lnTo>
                <a:lnTo>
                  <a:pt x="578" y="1499"/>
                </a:lnTo>
                <a:lnTo>
                  <a:pt x="604" y="1493"/>
                </a:lnTo>
                <a:lnTo>
                  <a:pt x="632" y="1512"/>
                </a:lnTo>
                <a:lnTo>
                  <a:pt x="665" y="1499"/>
                </a:lnTo>
                <a:lnTo>
                  <a:pt x="698" y="1524"/>
                </a:lnTo>
                <a:lnTo>
                  <a:pt x="737" y="1524"/>
                </a:lnTo>
                <a:lnTo>
                  <a:pt x="778" y="1543"/>
                </a:lnTo>
                <a:lnTo>
                  <a:pt x="817" y="1555"/>
                </a:lnTo>
                <a:lnTo>
                  <a:pt x="811" y="1586"/>
                </a:lnTo>
                <a:lnTo>
                  <a:pt x="804" y="1623"/>
                </a:lnTo>
                <a:lnTo>
                  <a:pt x="817" y="1647"/>
                </a:lnTo>
                <a:lnTo>
                  <a:pt x="784" y="1647"/>
                </a:lnTo>
                <a:lnTo>
                  <a:pt x="744" y="1660"/>
                </a:lnTo>
                <a:lnTo>
                  <a:pt x="737" y="1691"/>
                </a:lnTo>
                <a:lnTo>
                  <a:pt x="743" y="1690"/>
                </a:lnTo>
                <a:lnTo>
                  <a:pt x="757" y="1685"/>
                </a:lnTo>
                <a:lnTo>
                  <a:pt x="752" y="1691"/>
                </a:lnTo>
                <a:lnTo>
                  <a:pt x="747" y="1696"/>
                </a:lnTo>
                <a:lnTo>
                  <a:pt x="743" y="1701"/>
                </a:lnTo>
                <a:lnTo>
                  <a:pt x="737" y="1705"/>
                </a:lnTo>
                <a:lnTo>
                  <a:pt x="725" y="1713"/>
                </a:lnTo>
                <a:lnTo>
                  <a:pt x="711" y="1721"/>
                </a:lnTo>
                <a:lnTo>
                  <a:pt x="712" y="1724"/>
                </a:lnTo>
                <a:lnTo>
                  <a:pt x="715" y="1728"/>
                </a:lnTo>
                <a:lnTo>
                  <a:pt x="719" y="1731"/>
                </a:lnTo>
                <a:lnTo>
                  <a:pt x="725" y="1733"/>
                </a:lnTo>
                <a:lnTo>
                  <a:pt x="736" y="1738"/>
                </a:lnTo>
                <a:lnTo>
                  <a:pt x="744" y="1740"/>
                </a:lnTo>
                <a:lnTo>
                  <a:pt x="741" y="1749"/>
                </a:lnTo>
                <a:lnTo>
                  <a:pt x="738" y="1756"/>
                </a:lnTo>
                <a:lnTo>
                  <a:pt x="734" y="1763"/>
                </a:lnTo>
                <a:lnTo>
                  <a:pt x="728" y="1769"/>
                </a:lnTo>
                <a:lnTo>
                  <a:pt x="722" y="1774"/>
                </a:lnTo>
                <a:lnTo>
                  <a:pt x="715" y="1779"/>
                </a:lnTo>
                <a:lnTo>
                  <a:pt x="707" y="1785"/>
                </a:lnTo>
                <a:lnTo>
                  <a:pt x="698" y="1790"/>
                </a:lnTo>
                <a:lnTo>
                  <a:pt x="696" y="1796"/>
                </a:lnTo>
                <a:lnTo>
                  <a:pt x="698" y="1801"/>
                </a:lnTo>
                <a:lnTo>
                  <a:pt x="700" y="1806"/>
                </a:lnTo>
                <a:lnTo>
                  <a:pt x="702" y="1809"/>
                </a:lnTo>
                <a:lnTo>
                  <a:pt x="706" y="1812"/>
                </a:lnTo>
                <a:lnTo>
                  <a:pt x="711" y="1815"/>
                </a:lnTo>
                <a:lnTo>
                  <a:pt x="716" y="1817"/>
                </a:lnTo>
                <a:lnTo>
                  <a:pt x="722" y="1819"/>
                </a:lnTo>
                <a:lnTo>
                  <a:pt x="734" y="1823"/>
                </a:lnTo>
                <a:lnTo>
                  <a:pt x="747" y="1828"/>
                </a:lnTo>
                <a:lnTo>
                  <a:pt x="754" y="1831"/>
                </a:lnTo>
                <a:lnTo>
                  <a:pt x="759" y="1835"/>
                </a:lnTo>
                <a:lnTo>
                  <a:pt x="766" y="1840"/>
                </a:lnTo>
                <a:lnTo>
                  <a:pt x="771" y="1845"/>
                </a:lnTo>
                <a:lnTo>
                  <a:pt x="781" y="1854"/>
                </a:lnTo>
                <a:lnTo>
                  <a:pt x="794" y="1861"/>
                </a:lnTo>
                <a:lnTo>
                  <a:pt x="807" y="1868"/>
                </a:lnTo>
                <a:lnTo>
                  <a:pt x="823" y="1875"/>
                </a:lnTo>
                <a:lnTo>
                  <a:pt x="856" y="1887"/>
                </a:lnTo>
                <a:lnTo>
                  <a:pt x="890" y="1901"/>
                </a:lnTo>
                <a:lnTo>
                  <a:pt x="897" y="1901"/>
                </a:lnTo>
                <a:lnTo>
                  <a:pt x="950" y="1919"/>
                </a:lnTo>
                <a:lnTo>
                  <a:pt x="996" y="1931"/>
                </a:lnTo>
                <a:lnTo>
                  <a:pt x="1024" y="1919"/>
                </a:lnTo>
                <a:lnTo>
                  <a:pt x="1070" y="1937"/>
                </a:lnTo>
                <a:lnTo>
                  <a:pt x="1096" y="1956"/>
                </a:lnTo>
                <a:lnTo>
                  <a:pt x="1136" y="1950"/>
                </a:lnTo>
                <a:lnTo>
                  <a:pt x="1176" y="1962"/>
                </a:lnTo>
                <a:lnTo>
                  <a:pt x="1203" y="1980"/>
                </a:lnTo>
                <a:lnTo>
                  <a:pt x="1249" y="2005"/>
                </a:lnTo>
                <a:lnTo>
                  <a:pt x="1282" y="2030"/>
                </a:lnTo>
                <a:lnTo>
                  <a:pt x="1316" y="2048"/>
                </a:lnTo>
                <a:lnTo>
                  <a:pt x="1342" y="2011"/>
                </a:lnTo>
                <a:lnTo>
                  <a:pt x="1355" y="2011"/>
                </a:lnTo>
                <a:lnTo>
                  <a:pt x="1350" y="2009"/>
                </a:lnTo>
                <a:lnTo>
                  <a:pt x="1345" y="2006"/>
                </a:lnTo>
                <a:lnTo>
                  <a:pt x="1341" y="2001"/>
                </a:lnTo>
                <a:lnTo>
                  <a:pt x="1337" y="1998"/>
                </a:lnTo>
                <a:lnTo>
                  <a:pt x="1333" y="1994"/>
                </a:lnTo>
                <a:lnTo>
                  <a:pt x="1331" y="1989"/>
                </a:lnTo>
                <a:lnTo>
                  <a:pt x="1329" y="1985"/>
                </a:lnTo>
                <a:lnTo>
                  <a:pt x="1329" y="1980"/>
                </a:lnTo>
                <a:lnTo>
                  <a:pt x="1318" y="1972"/>
                </a:lnTo>
                <a:lnTo>
                  <a:pt x="1296" y="1952"/>
                </a:lnTo>
                <a:lnTo>
                  <a:pt x="1283" y="1941"/>
                </a:lnTo>
                <a:lnTo>
                  <a:pt x="1273" y="1931"/>
                </a:lnTo>
                <a:lnTo>
                  <a:pt x="1265" y="1923"/>
                </a:lnTo>
                <a:lnTo>
                  <a:pt x="1262" y="1919"/>
                </a:lnTo>
                <a:lnTo>
                  <a:pt x="1255" y="1887"/>
                </a:lnTo>
                <a:lnTo>
                  <a:pt x="1255" y="1869"/>
                </a:lnTo>
                <a:lnTo>
                  <a:pt x="1245" y="1869"/>
                </a:lnTo>
                <a:lnTo>
                  <a:pt x="1237" y="1866"/>
                </a:lnTo>
                <a:lnTo>
                  <a:pt x="1229" y="1862"/>
                </a:lnTo>
                <a:lnTo>
                  <a:pt x="1222" y="1857"/>
                </a:lnTo>
                <a:lnTo>
                  <a:pt x="1217" y="1851"/>
                </a:lnTo>
                <a:lnTo>
                  <a:pt x="1212" y="1844"/>
                </a:lnTo>
                <a:lnTo>
                  <a:pt x="1210" y="1835"/>
                </a:lnTo>
                <a:lnTo>
                  <a:pt x="1209" y="1826"/>
                </a:lnTo>
                <a:lnTo>
                  <a:pt x="1210" y="1821"/>
                </a:lnTo>
                <a:lnTo>
                  <a:pt x="1212" y="1814"/>
                </a:lnTo>
                <a:lnTo>
                  <a:pt x="1216" y="1807"/>
                </a:lnTo>
                <a:lnTo>
                  <a:pt x="1220" y="1799"/>
                </a:lnTo>
                <a:lnTo>
                  <a:pt x="1229" y="1786"/>
                </a:lnTo>
                <a:lnTo>
                  <a:pt x="1236" y="1777"/>
                </a:lnTo>
                <a:lnTo>
                  <a:pt x="1254" y="1767"/>
                </a:lnTo>
                <a:lnTo>
                  <a:pt x="1272" y="1758"/>
                </a:lnTo>
                <a:lnTo>
                  <a:pt x="1287" y="1749"/>
                </a:lnTo>
                <a:lnTo>
                  <a:pt x="1303" y="1740"/>
                </a:lnTo>
                <a:lnTo>
                  <a:pt x="1309" y="1728"/>
                </a:lnTo>
                <a:lnTo>
                  <a:pt x="1282" y="1721"/>
                </a:lnTo>
                <a:lnTo>
                  <a:pt x="1309" y="1703"/>
                </a:lnTo>
                <a:lnTo>
                  <a:pt x="1282" y="1679"/>
                </a:lnTo>
                <a:lnTo>
                  <a:pt x="1255" y="1654"/>
                </a:lnTo>
                <a:lnTo>
                  <a:pt x="1216" y="1654"/>
                </a:lnTo>
                <a:lnTo>
                  <a:pt x="1203" y="1629"/>
                </a:lnTo>
                <a:lnTo>
                  <a:pt x="1183" y="1617"/>
                </a:lnTo>
                <a:lnTo>
                  <a:pt x="1176" y="1586"/>
                </a:lnTo>
                <a:lnTo>
                  <a:pt x="1176" y="1549"/>
                </a:lnTo>
                <a:lnTo>
                  <a:pt x="1189" y="1524"/>
                </a:lnTo>
                <a:lnTo>
                  <a:pt x="1196" y="1499"/>
                </a:lnTo>
                <a:lnTo>
                  <a:pt x="1229" y="1518"/>
                </a:lnTo>
                <a:lnTo>
                  <a:pt x="1262" y="1530"/>
                </a:lnTo>
                <a:lnTo>
                  <a:pt x="1282" y="1524"/>
                </a:lnTo>
                <a:lnTo>
                  <a:pt x="1255" y="1493"/>
                </a:lnTo>
                <a:lnTo>
                  <a:pt x="1289" y="1475"/>
                </a:lnTo>
                <a:lnTo>
                  <a:pt x="1322" y="1444"/>
                </a:lnTo>
                <a:lnTo>
                  <a:pt x="1355" y="1438"/>
                </a:lnTo>
                <a:lnTo>
                  <a:pt x="1395" y="1438"/>
                </a:lnTo>
                <a:lnTo>
                  <a:pt x="1422" y="1426"/>
                </a:lnTo>
                <a:lnTo>
                  <a:pt x="1468" y="1438"/>
                </a:lnTo>
                <a:lnTo>
                  <a:pt x="1514" y="1457"/>
                </a:lnTo>
                <a:lnTo>
                  <a:pt x="1555" y="1493"/>
                </a:lnTo>
                <a:lnTo>
                  <a:pt x="1601" y="1487"/>
                </a:lnTo>
                <a:lnTo>
                  <a:pt x="1641" y="1469"/>
                </a:lnTo>
                <a:lnTo>
                  <a:pt x="1674" y="1469"/>
                </a:lnTo>
                <a:lnTo>
                  <a:pt x="1714" y="1463"/>
                </a:lnTo>
                <a:lnTo>
                  <a:pt x="1754" y="1481"/>
                </a:lnTo>
                <a:lnTo>
                  <a:pt x="1800" y="1493"/>
                </a:lnTo>
                <a:lnTo>
                  <a:pt x="1847" y="1487"/>
                </a:lnTo>
                <a:lnTo>
                  <a:pt x="1893" y="1469"/>
                </a:lnTo>
                <a:lnTo>
                  <a:pt x="1893" y="1444"/>
                </a:lnTo>
                <a:lnTo>
                  <a:pt x="1860" y="1438"/>
                </a:lnTo>
                <a:lnTo>
                  <a:pt x="1821" y="1426"/>
                </a:lnTo>
                <a:lnTo>
                  <a:pt x="1793" y="1414"/>
                </a:lnTo>
                <a:lnTo>
                  <a:pt x="1834" y="1401"/>
                </a:lnTo>
                <a:lnTo>
                  <a:pt x="1827" y="1364"/>
                </a:lnTo>
                <a:lnTo>
                  <a:pt x="1880" y="1358"/>
                </a:lnTo>
                <a:lnTo>
                  <a:pt x="1814" y="1309"/>
                </a:lnTo>
                <a:lnTo>
                  <a:pt x="1920" y="1291"/>
                </a:lnTo>
                <a:lnTo>
                  <a:pt x="2006" y="1284"/>
                </a:lnTo>
                <a:lnTo>
                  <a:pt x="2020" y="1259"/>
                </a:lnTo>
                <a:lnTo>
                  <a:pt x="2080" y="1253"/>
                </a:lnTo>
                <a:lnTo>
                  <a:pt x="2139" y="1241"/>
                </a:lnTo>
                <a:lnTo>
                  <a:pt x="2159" y="1216"/>
                </a:lnTo>
                <a:lnTo>
                  <a:pt x="2226" y="1229"/>
                </a:lnTo>
                <a:lnTo>
                  <a:pt x="2265" y="1222"/>
                </a:lnTo>
                <a:lnTo>
                  <a:pt x="2292" y="1241"/>
                </a:lnTo>
                <a:lnTo>
                  <a:pt x="2298" y="1291"/>
                </a:lnTo>
                <a:lnTo>
                  <a:pt x="2339" y="1291"/>
                </a:lnTo>
                <a:lnTo>
                  <a:pt x="2352" y="1277"/>
                </a:lnTo>
                <a:lnTo>
                  <a:pt x="2372" y="1291"/>
                </a:lnTo>
                <a:lnTo>
                  <a:pt x="2411" y="1297"/>
                </a:lnTo>
                <a:lnTo>
                  <a:pt x="2431" y="1297"/>
                </a:lnTo>
                <a:lnTo>
                  <a:pt x="2431" y="1333"/>
                </a:lnTo>
                <a:lnTo>
                  <a:pt x="2472" y="1327"/>
                </a:lnTo>
                <a:lnTo>
                  <a:pt x="2511" y="1309"/>
                </a:lnTo>
                <a:lnTo>
                  <a:pt x="2551" y="1277"/>
                </a:lnTo>
                <a:lnTo>
                  <a:pt x="2577" y="1265"/>
                </a:lnTo>
                <a:lnTo>
                  <a:pt x="2577" y="1297"/>
                </a:lnTo>
                <a:lnTo>
                  <a:pt x="2618" y="1315"/>
                </a:lnTo>
                <a:lnTo>
                  <a:pt x="2664" y="1333"/>
                </a:lnTo>
                <a:lnTo>
                  <a:pt x="2704" y="1376"/>
                </a:lnTo>
                <a:lnTo>
                  <a:pt x="2757" y="1420"/>
                </a:lnTo>
                <a:lnTo>
                  <a:pt x="2803" y="1457"/>
                </a:lnTo>
                <a:lnTo>
                  <a:pt x="2823" y="1487"/>
                </a:lnTo>
                <a:lnTo>
                  <a:pt x="2836" y="1457"/>
                </a:lnTo>
                <a:lnTo>
                  <a:pt x="2864" y="1451"/>
                </a:lnTo>
                <a:lnTo>
                  <a:pt x="2884" y="1475"/>
                </a:lnTo>
                <a:lnTo>
                  <a:pt x="2923" y="1487"/>
                </a:lnTo>
                <a:lnTo>
                  <a:pt x="2969" y="1481"/>
                </a:lnTo>
                <a:lnTo>
                  <a:pt x="2997" y="1469"/>
                </a:lnTo>
                <a:lnTo>
                  <a:pt x="3036" y="1499"/>
                </a:lnTo>
                <a:lnTo>
                  <a:pt x="3082" y="1524"/>
                </a:lnTo>
                <a:lnTo>
                  <a:pt x="3123" y="1549"/>
                </a:lnTo>
                <a:lnTo>
                  <a:pt x="3176" y="1555"/>
                </a:lnTo>
                <a:lnTo>
                  <a:pt x="3182" y="1562"/>
                </a:lnTo>
                <a:lnTo>
                  <a:pt x="3186" y="1560"/>
                </a:lnTo>
                <a:lnTo>
                  <a:pt x="3189" y="1557"/>
                </a:lnTo>
                <a:lnTo>
                  <a:pt x="3193" y="1556"/>
                </a:lnTo>
                <a:lnTo>
                  <a:pt x="3198" y="1555"/>
                </a:lnTo>
                <a:lnTo>
                  <a:pt x="3211" y="1555"/>
                </a:lnTo>
                <a:lnTo>
                  <a:pt x="3228" y="1555"/>
                </a:lnTo>
                <a:lnTo>
                  <a:pt x="3234" y="1554"/>
                </a:lnTo>
                <a:lnTo>
                  <a:pt x="3239" y="1552"/>
                </a:lnTo>
                <a:lnTo>
                  <a:pt x="3246" y="1549"/>
                </a:lnTo>
                <a:lnTo>
                  <a:pt x="3251" y="1546"/>
                </a:lnTo>
                <a:lnTo>
                  <a:pt x="3261" y="1539"/>
                </a:lnTo>
                <a:lnTo>
                  <a:pt x="3269" y="1537"/>
                </a:lnTo>
                <a:lnTo>
                  <a:pt x="3278" y="1536"/>
                </a:lnTo>
                <a:lnTo>
                  <a:pt x="3288" y="1534"/>
                </a:lnTo>
                <a:lnTo>
                  <a:pt x="3296" y="1531"/>
                </a:lnTo>
                <a:lnTo>
                  <a:pt x="3304" y="1527"/>
                </a:lnTo>
                <a:lnTo>
                  <a:pt x="3320" y="1517"/>
                </a:lnTo>
                <a:lnTo>
                  <a:pt x="3335" y="1506"/>
                </a:lnTo>
                <a:lnTo>
                  <a:pt x="3350" y="1494"/>
                </a:lnTo>
                <a:lnTo>
                  <a:pt x="3366" y="1485"/>
                </a:lnTo>
                <a:lnTo>
                  <a:pt x="3374" y="1481"/>
                </a:lnTo>
                <a:lnTo>
                  <a:pt x="3383" y="1478"/>
                </a:lnTo>
                <a:lnTo>
                  <a:pt x="3392" y="1476"/>
                </a:lnTo>
                <a:lnTo>
                  <a:pt x="3402" y="1475"/>
                </a:lnTo>
                <a:lnTo>
                  <a:pt x="3413" y="1476"/>
                </a:lnTo>
                <a:lnTo>
                  <a:pt x="3423" y="1477"/>
                </a:lnTo>
                <a:lnTo>
                  <a:pt x="3432" y="1479"/>
                </a:lnTo>
                <a:lnTo>
                  <a:pt x="3439" y="1481"/>
                </a:lnTo>
                <a:lnTo>
                  <a:pt x="3447" y="1483"/>
                </a:lnTo>
                <a:lnTo>
                  <a:pt x="3453" y="1485"/>
                </a:lnTo>
                <a:lnTo>
                  <a:pt x="3461" y="1487"/>
                </a:lnTo>
                <a:lnTo>
                  <a:pt x="3468" y="1487"/>
                </a:lnTo>
                <a:lnTo>
                  <a:pt x="3494" y="1475"/>
                </a:lnTo>
                <a:lnTo>
                  <a:pt x="3507" y="1475"/>
                </a:lnTo>
                <a:lnTo>
                  <a:pt x="3522" y="1475"/>
                </a:lnTo>
                <a:lnTo>
                  <a:pt x="3522" y="1483"/>
                </a:lnTo>
                <a:lnTo>
                  <a:pt x="3524" y="1490"/>
                </a:lnTo>
                <a:lnTo>
                  <a:pt x="3526" y="1496"/>
                </a:lnTo>
                <a:lnTo>
                  <a:pt x="3528" y="1501"/>
                </a:lnTo>
                <a:lnTo>
                  <a:pt x="3535" y="1510"/>
                </a:lnTo>
                <a:lnTo>
                  <a:pt x="3541" y="1518"/>
                </a:lnTo>
                <a:lnTo>
                  <a:pt x="3720" y="1518"/>
                </a:lnTo>
                <a:lnTo>
                  <a:pt x="3721" y="1510"/>
                </a:lnTo>
                <a:lnTo>
                  <a:pt x="3720" y="1501"/>
                </a:lnTo>
                <a:lnTo>
                  <a:pt x="3718" y="1494"/>
                </a:lnTo>
                <a:lnTo>
                  <a:pt x="3716" y="1488"/>
                </a:lnTo>
                <a:lnTo>
                  <a:pt x="3713" y="1482"/>
                </a:lnTo>
                <a:lnTo>
                  <a:pt x="3708" y="1477"/>
                </a:lnTo>
                <a:lnTo>
                  <a:pt x="3704" y="1472"/>
                </a:lnTo>
                <a:lnTo>
                  <a:pt x="3699" y="1467"/>
                </a:lnTo>
                <a:lnTo>
                  <a:pt x="3691" y="1459"/>
                </a:lnTo>
                <a:lnTo>
                  <a:pt x="3682" y="1449"/>
                </a:lnTo>
                <a:lnTo>
                  <a:pt x="3679" y="1443"/>
                </a:lnTo>
                <a:lnTo>
                  <a:pt x="3676" y="1438"/>
                </a:lnTo>
                <a:lnTo>
                  <a:pt x="3674" y="1432"/>
                </a:lnTo>
                <a:lnTo>
                  <a:pt x="3674" y="1426"/>
                </a:lnTo>
                <a:lnTo>
                  <a:pt x="3674" y="1418"/>
                </a:lnTo>
                <a:lnTo>
                  <a:pt x="3674" y="1411"/>
                </a:lnTo>
                <a:lnTo>
                  <a:pt x="3674" y="1404"/>
                </a:lnTo>
                <a:lnTo>
                  <a:pt x="3674" y="1395"/>
                </a:lnTo>
                <a:lnTo>
                  <a:pt x="3687" y="1388"/>
                </a:lnTo>
                <a:lnTo>
                  <a:pt x="3880" y="1426"/>
                </a:lnTo>
                <a:lnTo>
                  <a:pt x="3883" y="1437"/>
                </a:lnTo>
                <a:lnTo>
                  <a:pt x="3886" y="1446"/>
                </a:lnTo>
                <a:lnTo>
                  <a:pt x="3890" y="1456"/>
                </a:lnTo>
                <a:lnTo>
                  <a:pt x="3895" y="1464"/>
                </a:lnTo>
                <a:lnTo>
                  <a:pt x="3900" y="1472"/>
                </a:lnTo>
                <a:lnTo>
                  <a:pt x="3906" y="1478"/>
                </a:lnTo>
                <a:lnTo>
                  <a:pt x="3914" y="1484"/>
                </a:lnTo>
                <a:lnTo>
                  <a:pt x="3920" y="1489"/>
                </a:lnTo>
                <a:lnTo>
                  <a:pt x="3929" y="1493"/>
                </a:lnTo>
                <a:lnTo>
                  <a:pt x="3938" y="1496"/>
                </a:lnTo>
                <a:lnTo>
                  <a:pt x="3948" y="1499"/>
                </a:lnTo>
                <a:lnTo>
                  <a:pt x="3957" y="1502"/>
                </a:lnTo>
                <a:lnTo>
                  <a:pt x="3968" y="1504"/>
                </a:lnTo>
                <a:lnTo>
                  <a:pt x="3981" y="1505"/>
                </a:lnTo>
                <a:lnTo>
                  <a:pt x="3993" y="1506"/>
                </a:lnTo>
                <a:lnTo>
                  <a:pt x="4006" y="1506"/>
                </a:lnTo>
                <a:lnTo>
                  <a:pt x="4018" y="1506"/>
                </a:lnTo>
                <a:lnTo>
                  <a:pt x="4029" y="1502"/>
                </a:lnTo>
                <a:lnTo>
                  <a:pt x="4039" y="1500"/>
                </a:lnTo>
                <a:lnTo>
                  <a:pt x="4050" y="1496"/>
                </a:lnTo>
                <a:lnTo>
                  <a:pt x="4060" y="1493"/>
                </a:lnTo>
                <a:lnTo>
                  <a:pt x="4069" y="1490"/>
                </a:lnTo>
                <a:lnTo>
                  <a:pt x="4080" y="1488"/>
                </a:lnTo>
                <a:lnTo>
                  <a:pt x="4093" y="1487"/>
                </a:lnTo>
                <a:lnTo>
                  <a:pt x="4108" y="1488"/>
                </a:lnTo>
                <a:lnTo>
                  <a:pt x="4123" y="1490"/>
                </a:lnTo>
                <a:lnTo>
                  <a:pt x="4136" y="1492"/>
                </a:lnTo>
                <a:lnTo>
                  <a:pt x="4150" y="1496"/>
                </a:lnTo>
                <a:lnTo>
                  <a:pt x="4162" y="1500"/>
                </a:lnTo>
                <a:lnTo>
                  <a:pt x="4173" y="1506"/>
                </a:lnTo>
                <a:lnTo>
                  <a:pt x="4184" y="1511"/>
                </a:lnTo>
                <a:lnTo>
                  <a:pt x="4195" y="1517"/>
                </a:lnTo>
                <a:lnTo>
                  <a:pt x="4214" y="1528"/>
                </a:lnTo>
                <a:lnTo>
                  <a:pt x="4233" y="1539"/>
                </a:lnTo>
                <a:lnTo>
                  <a:pt x="4243" y="1544"/>
                </a:lnTo>
                <a:lnTo>
                  <a:pt x="4253" y="1548"/>
                </a:lnTo>
                <a:lnTo>
                  <a:pt x="4262" y="1552"/>
                </a:lnTo>
                <a:lnTo>
                  <a:pt x="4272" y="1555"/>
                </a:lnTo>
                <a:lnTo>
                  <a:pt x="4306" y="1555"/>
                </a:lnTo>
                <a:lnTo>
                  <a:pt x="4334" y="1555"/>
                </a:lnTo>
                <a:lnTo>
                  <a:pt x="4358" y="1555"/>
                </a:lnTo>
                <a:lnTo>
                  <a:pt x="4378" y="1555"/>
                </a:lnTo>
                <a:lnTo>
                  <a:pt x="4396" y="1555"/>
                </a:lnTo>
                <a:lnTo>
                  <a:pt x="4412" y="1555"/>
                </a:lnTo>
                <a:lnTo>
                  <a:pt x="4427" y="1555"/>
                </a:lnTo>
                <a:lnTo>
                  <a:pt x="4445" y="1555"/>
                </a:lnTo>
                <a:lnTo>
                  <a:pt x="4455" y="1554"/>
                </a:lnTo>
                <a:lnTo>
                  <a:pt x="4464" y="1553"/>
                </a:lnTo>
                <a:lnTo>
                  <a:pt x="4470" y="1550"/>
                </a:lnTo>
                <a:lnTo>
                  <a:pt x="4476" y="1547"/>
                </a:lnTo>
                <a:lnTo>
                  <a:pt x="4480" y="1544"/>
                </a:lnTo>
                <a:lnTo>
                  <a:pt x="4485" y="1539"/>
                </a:lnTo>
                <a:lnTo>
                  <a:pt x="4488" y="1535"/>
                </a:lnTo>
                <a:lnTo>
                  <a:pt x="4490" y="1530"/>
                </a:lnTo>
                <a:lnTo>
                  <a:pt x="4495" y="1522"/>
                </a:lnTo>
                <a:lnTo>
                  <a:pt x="4503" y="1514"/>
                </a:lnTo>
                <a:lnTo>
                  <a:pt x="4509" y="1511"/>
                </a:lnTo>
                <a:lnTo>
                  <a:pt x="4514" y="1508"/>
                </a:lnTo>
                <a:lnTo>
                  <a:pt x="4522" y="1507"/>
                </a:lnTo>
                <a:lnTo>
                  <a:pt x="4531" y="1506"/>
                </a:lnTo>
                <a:lnTo>
                  <a:pt x="4554" y="1507"/>
                </a:lnTo>
                <a:lnTo>
                  <a:pt x="4577" y="1509"/>
                </a:lnTo>
                <a:lnTo>
                  <a:pt x="4599" y="1512"/>
                </a:lnTo>
                <a:lnTo>
                  <a:pt x="4620" y="1515"/>
                </a:lnTo>
                <a:lnTo>
                  <a:pt x="4651" y="1522"/>
                </a:lnTo>
                <a:lnTo>
                  <a:pt x="4663" y="1524"/>
                </a:lnTo>
                <a:lnTo>
                  <a:pt x="4678" y="1524"/>
                </a:lnTo>
                <a:lnTo>
                  <a:pt x="4690" y="1524"/>
                </a:lnTo>
                <a:lnTo>
                  <a:pt x="4700" y="1524"/>
                </a:lnTo>
                <a:lnTo>
                  <a:pt x="4711" y="1524"/>
                </a:lnTo>
                <a:lnTo>
                  <a:pt x="4718" y="1524"/>
                </a:lnTo>
                <a:lnTo>
                  <a:pt x="4727" y="1521"/>
                </a:lnTo>
                <a:lnTo>
                  <a:pt x="4737" y="1518"/>
                </a:lnTo>
                <a:lnTo>
                  <a:pt x="4746" y="1513"/>
                </a:lnTo>
                <a:lnTo>
                  <a:pt x="4755" y="1508"/>
                </a:lnTo>
                <a:lnTo>
                  <a:pt x="4763" y="1501"/>
                </a:lnTo>
                <a:lnTo>
                  <a:pt x="4771" y="1494"/>
                </a:lnTo>
                <a:lnTo>
                  <a:pt x="4777" y="1487"/>
                </a:lnTo>
                <a:lnTo>
                  <a:pt x="4771" y="1484"/>
                </a:lnTo>
                <a:lnTo>
                  <a:pt x="4766" y="1481"/>
                </a:lnTo>
                <a:lnTo>
                  <a:pt x="4760" y="1476"/>
                </a:lnTo>
                <a:lnTo>
                  <a:pt x="4756" y="1471"/>
                </a:lnTo>
                <a:lnTo>
                  <a:pt x="4750" y="1465"/>
                </a:lnTo>
                <a:lnTo>
                  <a:pt x="4747" y="1458"/>
                </a:lnTo>
                <a:lnTo>
                  <a:pt x="4745" y="1452"/>
                </a:lnTo>
                <a:lnTo>
                  <a:pt x="4744" y="1444"/>
                </a:lnTo>
                <a:lnTo>
                  <a:pt x="4745" y="1435"/>
                </a:lnTo>
                <a:lnTo>
                  <a:pt x="4747" y="1428"/>
                </a:lnTo>
                <a:lnTo>
                  <a:pt x="4750" y="1422"/>
                </a:lnTo>
                <a:lnTo>
                  <a:pt x="4754" y="1417"/>
                </a:lnTo>
                <a:lnTo>
                  <a:pt x="4757" y="1411"/>
                </a:lnTo>
                <a:lnTo>
                  <a:pt x="4760" y="1405"/>
                </a:lnTo>
                <a:lnTo>
                  <a:pt x="4762" y="1398"/>
                </a:lnTo>
                <a:lnTo>
                  <a:pt x="4763" y="1388"/>
                </a:lnTo>
                <a:lnTo>
                  <a:pt x="4763" y="1382"/>
                </a:lnTo>
                <a:lnTo>
                  <a:pt x="4761" y="1377"/>
                </a:lnTo>
                <a:lnTo>
                  <a:pt x="4759" y="1372"/>
                </a:lnTo>
                <a:lnTo>
                  <a:pt x="4756" y="1369"/>
                </a:lnTo>
                <a:lnTo>
                  <a:pt x="4747" y="1363"/>
                </a:lnTo>
                <a:lnTo>
                  <a:pt x="4737" y="1359"/>
                </a:lnTo>
                <a:lnTo>
                  <a:pt x="4727" y="1355"/>
                </a:lnTo>
                <a:lnTo>
                  <a:pt x="4718" y="1350"/>
                </a:lnTo>
                <a:lnTo>
                  <a:pt x="4715" y="1347"/>
                </a:lnTo>
                <a:lnTo>
                  <a:pt x="4713" y="1343"/>
                </a:lnTo>
                <a:lnTo>
                  <a:pt x="4711" y="1339"/>
                </a:lnTo>
                <a:lnTo>
                  <a:pt x="4711" y="1333"/>
                </a:lnTo>
                <a:lnTo>
                  <a:pt x="4711" y="1324"/>
                </a:lnTo>
                <a:lnTo>
                  <a:pt x="4711" y="1315"/>
                </a:lnTo>
                <a:lnTo>
                  <a:pt x="4830" y="1297"/>
                </a:lnTo>
                <a:lnTo>
                  <a:pt x="4869" y="1307"/>
                </a:lnTo>
                <a:lnTo>
                  <a:pt x="4898" y="1315"/>
                </a:lnTo>
                <a:lnTo>
                  <a:pt x="4928" y="1322"/>
                </a:lnTo>
                <a:lnTo>
                  <a:pt x="4963" y="1333"/>
                </a:lnTo>
                <a:lnTo>
                  <a:pt x="4974" y="1338"/>
                </a:lnTo>
                <a:lnTo>
                  <a:pt x="4985" y="1343"/>
                </a:lnTo>
                <a:lnTo>
                  <a:pt x="4995" y="1349"/>
                </a:lnTo>
                <a:lnTo>
                  <a:pt x="5005" y="1356"/>
                </a:lnTo>
                <a:lnTo>
                  <a:pt x="5021" y="1371"/>
                </a:lnTo>
                <a:lnTo>
                  <a:pt x="5038" y="1386"/>
                </a:lnTo>
                <a:lnTo>
                  <a:pt x="5046" y="1395"/>
                </a:lnTo>
                <a:lnTo>
                  <a:pt x="5054" y="1402"/>
                </a:lnTo>
                <a:lnTo>
                  <a:pt x="5063" y="1408"/>
                </a:lnTo>
                <a:lnTo>
                  <a:pt x="5073" y="1414"/>
                </a:lnTo>
                <a:lnTo>
                  <a:pt x="5084" y="1419"/>
                </a:lnTo>
                <a:lnTo>
                  <a:pt x="5095" y="1423"/>
                </a:lnTo>
                <a:lnTo>
                  <a:pt x="5108" y="1425"/>
                </a:lnTo>
                <a:lnTo>
                  <a:pt x="5122" y="1426"/>
                </a:lnTo>
                <a:lnTo>
                  <a:pt x="5127" y="1438"/>
                </a:lnTo>
                <a:lnTo>
                  <a:pt x="5132" y="1449"/>
                </a:lnTo>
                <a:lnTo>
                  <a:pt x="5139" y="1459"/>
                </a:lnTo>
                <a:lnTo>
                  <a:pt x="5148" y="1468"/>
                </a:lnTo>
                <a:lnTo>
                  <a:pt x="5156" y="1476"/>
                </a:lnTo>
                <a:lnTo>
                  <a:pt x="5166" y="1484"/>
                </a:lnTo>
                <a:lnTo>
                  <a:pt x="5176" y="1490"/>
                </a:lnTo>
                <a:lnTo>
                  <a:pt x="5188" y="1496"/>
                </a:lnTo>
                <a:lnTo>
                  <a:pt x="5199" y="1502"/>
                </a:lnTo>
                <a:lnTo>
                  <a:pt x="5211" y="1508"/>
                </a:lnTo>
                <a:lnTo>
                  <a:pt x="5225" y="1512"/>
                </a:lnTo>
                <a:lnTo>
                  <a:pt x="5237" y="1516"/>
                </a:lnTo>
                <a:lnTo>
                  <a:pt x="5263" y="1524"/>
                </a:lnTo>
                <a:lnTo>
                  <a:pt x="5288" y="1530"/>
                </a:lnTo>
                <a:lnTo>
                  <a:pt x="5303" y="1536"/>
                </a:lnTo>
                <a:lnTo>
                  <a:pt x="5317" y="1542"/>
                </a:lnTo>
                <a:lnTo>
                  <a:pt x="5330" y="1550"/>
                </a:lnTo>
                <a:lnTo>
                  <a:pt x="5342" y="1558"/>
                </a:lnTo>
                <a:lnTo>
                  <a:pt x="5365" y="1577"/>
                </a:lnTo>
                <a:lnTo>
                  <a:pt x="5388" y="1595"/>
                </a:lnTo>
                <a:lnTo>
                  <a:pt x="5399" y="1604"/>
                </a:lnTo>
                <a:lnTo>
                  <a:pt x="5410" y="1612"/>
                </a:lnTo>
                <a:lnTo>
                  <a:pt x="5422" y="1621"/>
                </a:lnTo>
                <a:lnTo>
                  <a:pt x="5434" y="1628"/>
                </a:lnTo>
                <a:lnTo>
                  <a:pt x="5446" y="1633"/>
                </a:lnTo>
                <a:lnTo>
                  <a:pt x="5460" y="1638"/>
                </a:lnTo>
                <a:lnTo>
                  <a:pt x="5473" y="1640"/>
                </a:lnTo>
                <a:lnTo>
                  <a:pt x="5488" y="1641"/>
                </a:lnTo>
                <a:lnTo>
                  <a:pt x="5497" y="1641"/>
                </a:lnTo>
                <a:lnTo>
                  <a:pt x="5506" y="1640"/>
                </a:lnTo>
                <a:lnTo>
                  <a:pt x="5514" y="1638"/>
                </a:lnTo>
                <a:lnTo>
                  <a:pt x="5522" y="1635"/>
                </a:lnTo>
                <a:lnTo>
                  <a:pt x="5536" y="1628"/>
                </a:lnTo>
                <a:lnTo>
                  <a:pt x="5551" y="1620"/>
                </a:lnTo>
                <a:lnTo>
                  <a:pt x="5565" y="1611"/>
                </a:lnTo>
                <a:lnTo>
                  <a:pt x="5579" y="1605"/>
                </a:lnTo>
                <a:lnTo>
                  <a:pt x="5587" y="1602"/>
                </a:lnTo>
                <a:lnTo>
                  <a:pt x="5596" y="1600"/>
                </a:lnTo>
                <a:lnTo>
                  <a:pt x="5604" y="1599"/>
                </a:lnTo>
                <a:lnTo>
                  <a:pt x="5614" y="1598"/>
                </a:lnTo>
                <a:lnTo>
                  <a:pt x="5621" y="1599"/>
                </a:lnTo>
                <a:lnTo>
                  <a:pt x="5626" y="1601"/>
                </a:lnTo>
                <a:lnTo>
                  <a:pt x="5631" y="1604"/>
                </a:lnTo>
                <a:lnTo>
                  <a:pt x="5635" y="1607"/>
                </a:lnTo>
                <a:lnTo>
                  <a:pt x="5642" y="1613"/>
                </a:lnTo>
                <a:lnTo>
                  <a:pt x="5647" y="1617"/>
                </a:lnTo>
                <a:lnTo>
                  <a:pt x="5647" y="1629"/>
                </a:lnTo>
                <a:lnTo>
                  <a:pt x="5647" y="1638"/>
                </a:lnTo>
                <a:lnTo>
                  <a:pt x="5647" y="1645"/>
                </a:lnTo>
                <a:lnTo>
                  <a:pt x="5647" y="1654"/>
                </a:lnTo>
                <a:lnTo>
                  <a:pt x="5647" y="1662"/>
                </a:lnTo>
                <a:lnTo>
                  <a:pt x="5649" y="1672"/>
                </a:lnTo>
                <a:lnTo>
                  <a:pt x="5652" y="1679"/>
                </a:lnTo>
                <a:lnTo>
                  <a:pt x="5655" y="1686"/>
                </a:lnTo>
                <a:lnTo>
                  <a:pt x="5659" y="1693"/>
                </a:lnTo>
                <a:lnTo>
                  <a:pt x="5664" y="1699"/>
                </a:lnTo>
                <a:lnTo>
                  <a:pt x="5668" y="1704"/>
                </a:lnTo>
                <a:lnTo>
                  <a:pt x="5674" y="1709"/>
                </a:lnTo>
                <a:lnTo>
                  <a:pt x="5674" y="1790"/>
                </a:lnTo>
                <a:lnTo>
                  <a:pt x="5666" y="1791"/>
                </a:lnTo>
                <a:lnTo>
                  <a:pt x="5657" y="1792"/>
                </a:lnTo>
                <a:lnTo>
                  <a:pt x="5649" y="1792"/>
                </a:lnTo>
                <a:lnTo>
                  <a:pt x="5641" y="1792"/>
                </a:lnTo>
                <a:lnTo>
                  <a:pt x="5623" y="1790"/>
                </a:lnTo>
                <a:lnTo>
                  <a:pt x="5608" y="1790"/>
                </a:lnTo>
                <a:lnTo>
                  <a:pt x="5604" y="1790"/>
                </a:lnTo>
                <a:lnTo>
                  <a:pt x="5602" y="1792"/>
                </a:lnTo>
                <a:lnTo>
                  <a:pt x="5600" y="1794"/>
                </a:lnTo>
                <a:lnTo>
                  <a:pt x="5598" y="1796"/>
                </a:lnTo>
                <a:lnTo>
                  <a:pt x="5595" y="1802"/>
                </a:lnTo>
                <a:lnTo>
                  <a:pt x="5593" y="1808"/>
                </a:lnTo>
                <a:lnTo>
                  <a:pt x="5595" y="1818"/>
                </a:lnTo>
                <a:lnTo>
                  <a:pt x="5597" y="1827"/>
                </a:lnTo>
                <a:lnTo>
                  <a:pt x="5600" y="1835"/>
                </a:lnTo>
                <a:lnTo>
                  <a:pt x="5604" y="1844"/>
                </a:lnTo>
                <a:lnTo>
                  <a:pt x="5609" y="1852"/>
                </a:lnTo>
                <a:lnTo>
                  <a:pt x="5614" y="1859"/>
                </a:lnTo>
                <a:lnTo>
                  <a:pt x="5620" y="1865"/>
                </a:lnTo>
                <a:lnTo>
                  <a:pt x="5626" y="1871"/>
                </a:lnTo>
                <a:lnTo>
                  <a:pt x="5637" y="1881"/>
                </a:lnTo>
                <a:lnTo>
                  <a:pt x="5647" y="1890"/>
                </a:lnTo>
                <a:lnTo>
                  <a:pt x="5651" y="1896"/>
                </a:lnTo>
                <a:lnTo>
                  <a:pt x="5653" y="1899"/>
                </a:lnTo>
                <a:lnTo>
                  <a:pt x="5654" y="1903"/>
                </a:lnTo>
                <a:lnTo>
                  <a:pt x="5654" y="1907"/>
                </a:lnTo>
                <a:lnTo>
                  <a:pt x="5747" y="1919"/>
                </a:lnTo>
                <a:lnTo>
                  <a:pt x="5754" y="1918"/>
                </a:lnTo>
                <a:lnTo>
                  <a:pt x="5761" y="1917"/>
                </a:lnTo>
                <a:lnTo>
                  <a:pt x="5768" y="1915"/>
                </a:lnTo>
                <a:lnTo>
                  <a:pt x="5775" y="1912"/>
                </a:lnTo>
                <a:lnTo>
                  <a:pt x="5780" y="1908"/>
                </a:lnTo>
                <a:lnTo>
                  <a:pt x="5786" y="1904"/>
                </a:lnTo>
                <a:lnTo>
                  <a:pt x="5792" y="1899"/>
                </a:lnTo>
                <a:lnTo>
                  <a:pt x="5797" y="1892"/>
                </a:lnTo>
                <a:lnTo>
                  <a:pt x="5807" y="1880"/>
                </a:lnTo>
                <a:lnTo>
                  <a:pt x="5815" y="1865"/>
                </a:lnTo>
                <a:lnTo>
                  <a:pt x="5823" y="1850"/>
                </a:lnTo>
                <a:lnTo>
                  <a:pt x="5830" y="1832"/>
                </a:lnTo>
                <a:lnTo>
                  <a:pt x="5835" y="1815"/>
                </a:lnTo>
                <a:lnTo>
                  <a:pt x="5841" y="1797"/>
                </a:lnTo>
                <a:lnTo>
                  <a:pt x="5845" y="1779"/>
                </a:lnTo>
                <a:lnTo>
                  <a:pt x="5847" y="1763"/>
                </a:lnTo>
                <a:lnTo>
                  <a:pt x="5852" y="1733"/>
                </a:lnTo>
                <a:lnTo>
                  <a:pt x="5853" y="1709"/>
                </a:lnTo>
                <a:lnTo>
                  <a:pt x="5853" y="1694"/>
                </a:lnTo>
                <a:lnTo>
                  <a:pt x="5853" y="1677"/>
                </a:lnTo>
                <a:lnTo>
                  <a:pt x="5853" y="1657"/>
                </a:lnTo>
                <a:lnTo>
                  <a:pt x="5853" y="1635"/>
                </a:lnTo>
                <a:lnTo>
                  <a:pt x="5853" y="1623"/>
                </a:lnTo>
                <a:lnTo>
                  <a:pt x="5853" y="1612"/>
                </a:lnTo>
                <a:lnTo>
                  <a:pt x="5855" y="1607"/>
                </a:lnTo>
                <a:lnTo>
                  <a:pt x="5858" y="1604"/>
                </a:lnTo>
                <a:lnTo>
                  <a:pt x="5865" y="1601"/>
                </a:lnTo>
                <a:lnTo>
                  <a:pt x="5873" y="1598"/>
                </a:lnTo>
                <a:lnTo>
                  <a:pt x="5873" y="1568"/>
                </a:lnTo>
                <a:lnTo>
                  <a:pt x="5867" y="1564"/>
                </a:lnTo>
                <a:lnTo>
                  <a:pt x="5859" y="1558"/>
                </a:lnTo>
                <a:lnTo>
                  <a:pt x="5850" y="1551"/>
                </a:lnTo>
                <a:lnTo>
                  <a:pt x="5843" y="1543"/>
                </a:lnTo>
                <a:lnTo>
                  <a:pt x="5835" y="1534"/>
                </a:lnTo>
                <a:lnTo>
                  <a:pt x="5830" y="1525"/>
                </a:lnTo>
                <a:lnTo>
                  <a:pt x="5827" y="1520"/>
                </a:lnTo>
                <a:lnTo>
                  <a:pt x="5826" y="1516"/>
                </a:lnTo>
                <a:lnTo>
                  <a:pt x="5826" y="1511"/>
                </a:lnTo>
                <a:lnTo>
                  <a:pt x="5826" y="1506"/>
                </a:lnTo>
                <a:lnTo>
                  <a:pt x="5816" y="1498"/>
                </a:lnTo>
                <a:lnTo>
                  <a:pt x="5808" y="1490"/>
                </a:lnTo>
                <a:lnTo>
                  <a:pt x="5799" y="1481"/>
                </a:lnTo>
                <a:lnTo>
                  <a:pt x="5791" y="1472"/>
                </a:lnTo>
                <a:lnTo>
                  <a:pt x="5776" y="1451"/>
                </a:lnTo>
                <a:lnTo>
                  <a:pt x="5761" y="1428"/>
                </a:lnTo>
                <a:lnTo>
                  <a:pt x="5748" y="1404"/>
                </a:lnTo>
                <a:lnTo>
                  <a:pt x="5735" y="1378"/>
                </a:lnTo>
                <a:lnTo>
                  <a:pt x="5721" y="1353"/>
                </a:lnTo>
                <a:lnTo>
                  <a:pt x="5707" y="1327"/>
                </a:lnTo>
                <a:lnTo>
                  <a:pt x="5700" y="1316"/>
                </a:lnTo>
                <a:lnTo>
                  <a:pt x="5692" y="1307"/>
                </a:lnTo>
                <a:lnTo>
                  <a:pt x="5684" y="1299"/>
                </a:lnTo>
                <a:lnTo>
                  <a:pt x="5674" y="1291"/>
                </a:lnTo>
                <a:lnTo>
                  <a:pt x="5664" y="1285"/>
                </a:lnTo>
                <a:lnTo>
                  <a:pt x="5652" y="1279"/>
                </a:lnTo>
                <a:lnTo>
                  <a:pt x="5640" y="1274"/>
                </a:lnTo>
                <a:lnTo>
                  <a:pt x="5628" y="1270"/>
                </a:lnTo>
                <a:lnTo>
                  <a:pt x="5600" y="1263"/>
                </a:lnTo>
                <a:lnTo>
                  <a:pt x="5570" y="1256"/>
                </a:lnTo>
                <a:lnTo>
                  <a:pt x="5540" y="1249"/>
                </a:lnTo>
                <a:lnTo>
                  <a:pt x="5508" y="1241"/>
                </a:lnTo>
                <a:lnTo>
                  <a:pt x="5503" y="1252"/>
                </a:lnTo>
                <a:lnTo>
                  <a:pt x="5500" y="1265"/>
                </a:lnTo>
                <a:lnTo>
                  <a:pt x="5498" y="1272"/>
                </a:lnTo>
                <a:lnTo>
                  <a:pt x="5496" y="1279"/>
                </a:lnTo>
                <a:lnTo>
                  <a:pt x="5492" y="1285"/>
                </a:lnTo>
                <a:lnTo>
                  <a:pt x="5488" y="1291"/>
                </a:lnTo>
                <a:lnTo>
                  <a:pt x="5483" y="1284"/>
                </a:lnTo>
                <a:lnTo>
                  <a:pt x="5476" y="1278"/>
                </a:lnTo>
                <a:lnTo>
                  <a:pt x="5469" y="1275"/>
                </a:lnTo>
                <a:lnTo>
                  <a:pt x="5462" y="1272"/>
                </a:lnTo>
                <a:lnTo>
                  <a:pt x="5446" y="1267"/>
                </a:lnTo>
                <a:lnTo>
                  <a:pt x="5431" y="1264"/>
                </a:lnTo>
                <a:lnTo>
                  <a:pt x="5423" y="1262"/>
                </a:lnTo>
                <a:lnTo>
                  <a:pt x="5417" y="1260"/>
                </a:lnTo>
                <a:lnTo>
                  <a:pt x="5411" y="1257"/>
                </a:lnTo>
                <a:lnTo>
                  <a:pt x="5406" y="1254"/>
                </a:lnTo>
                <a:lnTo>
                  <a:pt x="5401" y="1249"/>
                </a:lnTo>
                <a:lnTo>
                  <a:pt x="5398" y="1244"/>
                </a:lnTo>
                <a:lnTo>
                  <a:pt x="5396" y="1237"/>
                </a:lnTo>
                <a:lnTo>
                  <a:pt x="5395" y="1229"/>
                </a:lnTo>
                <a:lnTo>
                  <a:pt x="5378" y="1226"/>
                </a:lnTo>
                <a:lnTo>
                  <a:pt x="5341" y="1218"/>
                </a:lnTo>
                <a:lnTo>
                  <a:pt x="5322" y="1214"/>
                </a:lnTo>
                <a:lnTo>
                  <a:pt x="5305" y="1210"/>
                </a:lnTo>
                <a:lnTo>
                  <a:pt x="5293" y="1207"/>
                </a:lnTo>
                <a:lnTo>
                  <a:pt x="5288" y="1204"/>
                </a:lnTo>
                <a:lnTo>
                  <a:pt x="5289" y="1197"/>
                </a:lnTo>
                <a:lnTo>
                  <a:pt x="5293" y="1191"/>
                </a:lnTo>
                <a:lnTo>
                  <a:pt x="5298" y="1185"/>
                </a:lnTo>
                <a:lnTo>
                  <a:pt x="5304" y="1180"/>
                </a:lnTo>
                <a:lnTo>
                  <a:pt x="5319" y="1167"/>
                </a:lnTo>
                <a:lnTo>
                  <a:pt x="5334" y="1154"/>
                </a:lnTo>
                <a:lnTo>
                  <a:pt x="5331" y="1147"/>
                </a:lnTo>
                <a:lnTo>
                  <a:pt x="5329" y="1140"/>
                </a:lnTo>
                <a:lnTo>
                  <a:pt x="5328" y="1132"/>
                </a:lnTo>
                <a:lnTo>
                  <a:pt x="5329" y="1125"/>
                </a:lnTo>
                <a:lnTo>
                  <a:pt x="5331" y="1117"/>
                </a:lnTo>
                <a:lnTo>
                  <a:pt x="5334" y="1108"/>
                </a:lnTo>
                <a:lnTo>
                  <a:pt x="5339" y="1100"/>
                </a:lnTo>
                <a:lnTo>
                  <a:pt x="5343" y="1092"/>
                </a:lnTo>
                <a:lnTo>
                  <a:pt x="5365" y="1064"/>
                </a:lnTo>
                <a:lnTo>
                  <a:pt x="5382" y="1043"/>
                </a:lnTo>
                <a:lnTo>
                  <a:pt x="5382" y="964"/>
                </a:lnTo>
                <a:lnTo>
                  <a:pt x="5388" y="962"/>
                </a:lnTo>
                <a:lnTo>
                  <a:pt x="5396" y="961"/>
                </a:lnTo>
                <a:lnTo>
                  <a:pt x="5402" y="961"/>
                </a:lnTo>
                <a:lnTo>
                  <a:pt x="5409" y="962"/>
                </a:lnTo>
                <a:lnTo>
                  <a:pt x="5423" y="963"/>
                </a:lnTo>
                <a:lnTo>
                  <a:pt x="5441" y="964"/>
                </a:lnTo>
                <a:lnTo>
                  <a:pt x="5465" y="964"/>
                </a:lnTo>
                <a:lnTo>
                  <a:pt x="5492" y="966"/>
                </a:lnTo>
                <a:lnTo>
                  <a:pt x="5521" y="968"/>
                </a:lnTo>
                <a:lnTo>
                  <a:pt x="5552" y="970"/>
                </a:lnTo>
                <a:lnTo>
                  <a:pt x="5583" y="972"/>
                </a:lnTo>
                <a:lnTo>
                  <a:pt x="5612" y="974"/>
                </a:lnTo>
                <a:lnTo>
                  <a:pt x="5641" y="975"/>
                </a:lnTo>
                <a:lnTo>
                  <a:pt x="5667" y="976"/>
                </a:lnTo>
                <a:lnTo>
                  <a:pt x="5671" y="975"/>
                </a:lnTo>
                <a:lnTo>
                  <a:pt x="5677" y="972"/>
                </a:lnTo>
                <a:lnTo>
                  <a:pt x="5682" y="968"/>
                </a:lnTo>
                <a:lnTo>
                  <a:pt x="5687" y="964"/>
                </a:lnTo>
                <a:lnTo>
                  <a:pt x="5674" y="945"/>
                </a:lnTo>
                <a:lnTo>
                  <a:pt x="5807" y="945"/>
                </a:lnTo>
                <a:lnTo>
                  <a:pt x="5809" y="949"/>
                </a:lnTo>
                <a:lnTo>
                  <a:pt x="5816" y="955"/>
                </a:lnTo>
                <a:lnTo>
                  <a:pt x="5825" y="962"/>
                </a:lnTo>
                <a:lnTo>
                  <a:pt x="5836" y="969"/>
                </a:lnTo>
                <a:lnTo>
                  <a:pt x="5857" y="982"/>
                </a:lnTo>
                <a:lnTo>
                  <a:pt x="5867" y="988"/>
                </a:lnTo>
                <a:lnTo>
                  <a:pt x="5871" y="988"/>
                </a:lnTo>
                <a:lnTo>
                  <a:pt x="5875" y="987"/>
                </a:lnTo>
                <a:lnTo>
                  <a:pt x="5878" y="985"/>
                </a:lnTo>
                <a:lnTo>
                  <a:pt x="5880" y="983"/>
                </a:lnTo>
                <a:lnTo>
                  <a:pt x="5884" y="979"/>
                </a:lnTo>
                <a:lnTo>
                  <a:pt x="5888" y="973"/>
                </a:lnTo>
                <a:lnTo>
                  <a:pt x="5892" y="967"/>
                </a:lnTo>
                <a:lnTo>
                  <a:pt x="5898" y="963"/>
                </a:lnTo>
                <a:lnTo>
                  <a:pt x="5902" y="961"/>
                </a:lnTo>
                <a:lnTo>
                  <a:pt x="5906" y="959"/>
                </a:lnTo>
                <a:lnTo>
                  <a:pt x="5913" y="958"/>
                </a:lnTo>
                <a:lnTo>
                  <a:pt x="5920" y="958"/>
                </a:lnTo>
                <a:lnTo>
                  <a:pt x="5911" y="954"/>
                </a:lnTo>
                <a:lnTo>
                  <a:pt x="5904" y="950"/>
                </a:lnTo>
                <a:lnTo>
                  <a:pt x="5900" y="945"/>
                </a:lnTo>
                <a:lnTo>
                  <a:pt x="5897" y="941"/>
                </a:lnTo>
                <a:lnTo>
                  <a:pt x="5894" y="935"/>
                </a:lnTo>
                <a:lnTo>
                  <a:pt x="5893" y="927"/>
                </a:lnTo>
                <a:lnTo>
                  <a:pt x="5893" y="916"/>
                </a:lnTo>
                <a:lnTo>
                  <a:pt x="5893" y="902"/>
                </a:lnTo>
                <a:lnTo>
                  <a:pt x="5893" y="886"/>
                </a:lnTo>
                <a:lnTo>
                  <a:pt x="5894" y="871"/>
                </a:lnTo>
                <a:lnTo>
                  <a:pt x="5897" y="858"/>
                </a:lnTo>
                <a:lnTo>
                  <a:pt x="5900" y="846"/>
                </a:lnTo>
                <a:lnTo>
                  <a:pt x="5902" y="841"/>
                </a:lnTo>
                <a:lnTo>
                  <a:pt x="5904" y="835"/>
                </a:lnTo>
                <a:lnTo>
                  <a:pt x="5906" y="831"/>
                </a:lnTo>
                <a:lnTo>
                  <a:pt x="5910" y="828"/>
                </a:lnTo>
                <a:lnTo>
                  <a:pt x="5913" y="825"/>
                </a:lnTo>
                <a:lnTo>
                  <a:pt x="5917" y="823"/>
                </a:lnTo>
                <a:lnTo>
                  <a:pt x="5922" y="822"/>
                </a:lnTo>
                <a:lnTo>
                  <a:pt x="5926" y="822"/>
                </a:lnTo>
                <a:lnTo>
                  <a:pt x="5945" y="822"/>
                </a:lnTo>
                <a:lnTo>
                  <a:pt x="5974" y="822"/>
                </a:lnTo>
                <a:lnTo>
                  <a:pt x="6006" y="822"/>
                </a:lnTo>
                <a:lnTo>
                  <a:pt x="6033" y="822"/>
                </a:lnTo>
                <a:lnTo>
                  <a:pt x="6037" y="828"/>
                </a:lnTo>
                <a:lnTo>
                  <a:pt x="6045" y="838"/>
                </a:lnTo>
                <a:lnTo>
                  <a:pt x="6055" y="849"/>
                </a:lnTo>
                <a:lnTo>
                  <a:pt x="6066" y="860"/>
                </a:lnTo>
                <a:lnTo>
                  <a:pt x="6077" y="871"/>
                </a:lnTo>
                <a:lnTo>
                  <a:pt x="6086" y="881"/>
                </a:lnTo>
                <a:lnTo>
                  <a:pt x="6094" y="887"/>
                </a:lnTo>
                <a:lnTo>
                  <a:pt x="6099" y="889"/>
                </a:lnTo>
                <a:lnTo>
                  <a:pt x="6102" y="881"/>
                </a:lnTo>
                <a:lnTo>
                  <a:pt x="6105" y="874"/>
                </a:lnTo>
                <a:lnTo>
                  <a:pt x="6108" y="867"/>
                </a:lnTo>
                <a:lnTo>
                  <a:pt x="6112" y="861"/>
                </a:lnTo>
                <a:lnTo>
                  <a:pt x="6116" y="855"/>
                </a:lnTo>
                <a:lnTo>
                  <a:pt x="6119" y="848"/>
                </a:lnTo>
                <a:lnTo>
                  <a:pt x="6123" y="839"/>
                </a:lnTo>
                <a:lnTo>
                  <a:pt x="6125" y="828"/>
                </a:lnTo>
                <a:lnTo>
                  <a:pt x="6128" y="830"/>
                </a:lnTo>
                <a:lnTo>
                  <a:pt x="6132" y="831"/>
                </a:lnTo>
                <a:lnTo>
                  <a:pt x="6135" y="832"/>
                </a:lnTo>
                <a:lnTo>
                  <a:pt x="6139" y="832"/>
                </a:lnTo>
                <a:lnTo>
                  <a:pt x="6144" y="832"/>
                </a:lnTo>
                <a:lnTo>
                  <a:pt x="6149" y="831"/>
                </a:lnTo>
                <a:lnTo>
                  <a:pt x="6153" y="830"/>
                </a:lnTo>
                <a:lnTo>
                  <a:pt x="6159" y="828"/>
                </a:lnTo>
                <a:lnTo>
                  <a:pt x="6148" y="815"/>
                </a:lnTo>
                <a:lnTo>
                  <a:pt x="6137" y="803"/>
                </a:lnTo>
                <a:lnTo>
                  <a:pt x="6133" y="796"/>
                </a:lnTo>
                <a:lnTo>
                  <a:pt x="6128" y="789"/>
                </a:lnTo>
                <a:lnTo>
                  <a:pt x="6126" y="782"/>
                </a:lnTo>
                <a:lnTo>
                  <a:pt x="6125" y="772"/>
                </a:lnTo>
                <a:lnTo>
                  <a:pt x="6126" y="767"/>
                </a:lnTo>
                <a:lnTo>
                  <a:pt x="6128" y="764"/>
                </a:lnTo>
                <a:lnTo>
                  <a:pt x="6132" y="761"/>
                </a:lnTo>
                <a:lnTo>
                  <a:pt x="6135" y="760"/>
                </a:lnTo>
                <a:lnTo>
                  <a:pt x="6140" y="759"/>
                </a:lnTo>
                <a:lnTo>
                  <a:pt x="6146" y="759"/>
                </a:lnTo>
                <a:lnTo>
                  <a:pt x="6152" y="760"/>
                </a:lnTo>
                <a:lnTo>
                  <a:pt x="6159" y="762"/>
                </a:lnTo>
                <a:lnTo>
                  <a:pt x="6188" y="771"/>
                </a:lnTo>
                <a:lnTo>
                  <a:pt x="6212" y="778"/>
                </a:lnTo>
                <a:lnTo>
                  <a:pt x="6202" y="779"/>
                </a:lnTo>
                <a:lnTo>
                  <a:pt x="6193" y="782"/>
                </a:lnTo>
                <a:lnTo>
                  <a:pt x="6184" y="784"/>
                </a:lnTo>
                <a:lnTo>
                  <a:pt x="6179" y="785"/>
                </a:lnTo>
                <a:lnTo>
                  <a:pt x="6180" y="792"/>
                </a:lnTo>
                <a:lnTo>
                  <a:pt x="6183" y="797"/>
                </a:lnTo>
                <a:lnTo>
                  <a:pt x="6186" y="802"/>
                </a:lnTo>
                <a:lnTo>
                  <a:pt x="6191" y="807"/>
                </a:lnTo>
                <a:lnTo>
                  <a:pt x="6201" y="815"/>
                </a:lnTo>
                <a:lnTo>
                  <a:pt x="6211" y="822"/>
                </a:lnTo>
                <a:lnTo>
                  <a:pt x="6222" y="829"/>
                </a:lnTo>
                <a:lnTo>
                  <a:pt x="6230" y="837"/>
                </a:lnTo>
                <a:lnTo>
                  <a:pt x="6234" y="842"/>
                </a:lnTo>
                <a:lnTo>
                  <a:pt x="6236" y="847"/>
                </a:lnTo>
                <a:lnTo>
                  <a:pt x="6238" y="853"/>
                </a:lnTo>
                <a:lnTo>
                  <a:pt x="6238" y="859"/>
                </a:lnTo>
                <a:lnTo>
                  <a:pt x="6237" y="867"/>
                </a:lnTo>
                <a:lnTo>
                  <a:pt x="6231" y="878"/>
                </a:lnTo>
                <a:lnTo>
                  <a:pt x="6224" y="893"/>
                </a:lnTo>
                <a:lnTo>
                  <a:pt x="6215" y="907"/>
                </a:lnTo>
                <a:lnTo>
                  <a:pt x="6206" y="922"/>
                </a:lnTo>
                <a:lnTo>
                  <a:pt x="6200" y="937"/>
                </a:lnTo>
                <a:lnTo>
                  <a:pt x="6196" y="944"/>
                </a:lnTo>
                <a:lnTo>
                  <a:pt x="6194" y="952"/>
                </a:lnTo>
                <a:lnTo>
                  <a:pt x="6192" y="958"/>
                </a:lnTo>
                <a:lnTo>
                  <a:pt x="6192" y="964"/>
                </a:lnTo>
                <a:lnTo>
                  <a:pt x="6193" y="970"/>
                </a:lnTo>
                <a:lnTo>
                  <a:pt x="6195" y="974"/>
                </a:lnTo>
                <a:lnTo>
                  <a:pt x="6198" y="977"/>
                </a:lnTo>
                <a:lnTo>
                  <a:pt x="6202" y="979"/>
                </a:lnTo>
                <a:lnTo>
                  <a:pt x="6205" y="981"/>
                </a:lnTo>
                <a:lnTo>
                  <a:pt x="6208" y="984"/>
                </a:lnTo>
                <a:lnTo>
                  <a:pt x="6211" y="988"/>
                </a:lnTo>
                <a:lnTo>
                  <a:pt x="6212" y="994"/>
                </a:lnTo>
                <a:lnTo>
                  <a:pt x="6212" y="1001"/>
                </a:lnTo>
                <a:lnTo>
                  <a:pt x="6211" y="1010"/>
                </a:lnTo>
                <a:lnTo>
                  <a:pt x="6208" y="1018"/>
                </a:lnTo>
                <a:lnTo>
                  <a:pt x="6204" y="1026"/>
                </a:lnTo>
                <a:lnTo>
                  <a:pt x="6202" y="1030"/>
                </a:lnTo>
                <a:lnTo>
                  <a:pt x="6200" y="1033"/>
                </a:lnTo>
                <a:lnTo>
                  <a:pt x="6196" y="1036"/>
                </a:lnTo>
                <a:lnTo>
                  <a:pt x="6192" y="1039"/>
                </a:lnTo>
                <a:lnTo>
                  <a:pt x="6188" y="1041"/>
                </a:lnTo>
                <a:lnTo>
                  <a:pt x="6183" y="1042"/>
                </a:lnTo>
                <a:lnTo>
                  <a:pt x="6178" y="1043"/>
                </a:lnTo>
                <a:lnTo>
                  <a:pt x="6172" y="1043"/>
                </a:lnTo>
                <a:lnTo>
                  <a:pt x="6173" y="1062"/>
                </a:lnTo>
                <a:lnTo>
                  <a:pt x="6175" y="1079"/>
                </a:lnTo>
                <a:lnTo>
                  <a:pt x="6181" y="1095"/>
                </a:lnTo>
                <a:lnTo>
                  <a:pt x="6186" y="1111"/>
                </a:lnTo>
                <a:lnTo>
                  <a:pt x="6194" y="1126"/>
                </a:lnTo>
                <a:lnTo>
                  <a:pt x="6204" y="1140"/>
                </a:lnTo>
                <a:lnTo>
                  <a:pt x="6214" y="1153"/>
                </a:lnTo>
                <a:lnTo>
                  <a:pt x="6226" y="1166"/>
                </a:lnTo>
                <a:lnTo>
                  <a:pt x="6238" y="1179"/>
                </a:lnTo>
                <a:lnTo>
                  <a:pt x="6252" y="1190"/>
                </a:lnTo>
                <a:lnTo>
                  <a:pt x="6267" y="1201"/>
                </a:lnTo>
                <a:lnTo>
                  <a:pt x="6281" y="1211"/>
                </a:lnTo>
                <a:lnTo>
                  <a:pt x="6296" y="1220"/>
                </a:lnTo>
                <a:lnTo>
                  <a:pt x="6313" y="1230"/>
                </a:lnTo>
                <a:lnTo>
                  <a:pt x="6328" y="1239"/>
                </a:lnTo>
                <a:lnTo>
                  <a:pt x="6345" y="1247"/>
                </a:lnTo>
                <a:lnTo>
                  <a:pt x="6352" y="1251"/>
                </a:lnTo>
                <a:lnTo>
                  <a:pt x="6360" y="1256"/>
                </a:lnTo>
                <a:lnTo>
                  <a:pt x="6365" y="1261"/>
                </a:lnTo>
                <a:lnTo>
                  <a:pt x="6371" y="1267"/>
                </a:lnTo>
                <a:lnTo>
                  <a:pt x="6379" y="1282"/>
                </a:lnTo>
                <a:lnTo>
                  <a:pt x="6387" y="1297"/>
                </a:lnTo>
                <a:lnTo>
                  <a:pt x="6392" y="1304"/>
                </a:lnTo>
                <a:lnTo>
                  <a:pt x="6396" y="1311"/>
                </a:lnTo>
                <a:lnTo>
                  <a:pt x="6402" y="1318"/>
                </a:lnTo>
                <a:lnTo>
                  <a:pt x="6407" y="1325"/>
                </a:lnTo>
                <a:lnTo>
                  <a:pt x="6415" y="1331"/>
                </a:lnTo>
                <a:lnTo>
                  <a:pt x="6422" y="1337"/>
                </a:lnTo>
                <a:lnTo>
                  <a:pt x="6432" y="1342"/>
                </a:lnTo>
                <a:lnTo>
                  <a:pt x="6444" y="1346"/>
                </a:lnTo>
                <a:lnTo>
                  <a:pt x="6452" y="1347"/>
                </a:lnTo>
                <a:lnTo>
                  <a:pt x="6464" y="1351"/>
                </a:lnTo>
                <a:lnTo>
                  <a:pt x="6471" y="1353"/>
                </a:lnTo>
                <a:lnTo>
                  <a:pt x="6476" y="1356"/>
                </a:lnTo>
                <a:lnTo>
                  <a:pt x="6481" y="1360"/>
                </a:lnTo>
                <a:lnTo>
                  <a:pt x="6484" y="1364"/>
                </a:lnTo>
                <a:lnTo>
                  <a:pt x="6491" y="1374"/>
                </a:lnTo>
                <a:lnTo>
                  <a:pt x="6497" y="1384"/>
                </a:lnTo>
                <a:lnTo>
                  <a:pt x="6506" y="1395"/>
                </a:lnTo>
                <a:lnTo>
                  <a:pt x="6515" y="1404"/>
                </a:lnTo>
                <a:lnTo>
                  <a:pt x="6525" y="1413"/>
                </a:lnTo>
                <a:lnTo>
                  <a:pt x="6533" y="1420"/>
                </a:lnTo>
                <a:lnTo>
                  <a:pt x="6538" y="1422"/>
                </a:lnTo>
                <a:lnTo>
                  <a:pt x="6542" y="1424"/>
                </a:lnTo>
                <a:lnTo>
                  <a:pt x="6547" y="1425"/>
                </a:lnTo>
                <a:lnTo>
                  <a:pt x="6551" y="1426"/>
                </a:lnTo>
                <a:lnTo>
                  <a:pt x="6554" y="1425"/>
                </a:lnTo>
                <a:lnTo>
                  <a:pt x="6558" y="1425"/>
                </a:lnTo>
                <a:lnTo>
                  <a:pt x="6561" y="1423"/>
                </a:lnTo>
                <a:lnTo>
                  <a:pt x="6564" y="1421"/>
                </a:lnTo>
                <a:lnTo>
                  <a:pt x="6570" y="1416"/>
                </a:lnTo>
                <a:lnTo>
                  <a:pt x="6575" y="1410"/>
                </a:lnTo>
                <a:lnTo>
                  <a:pt x="6578" y="1402"/>
                </a:lnTo>
                <a:lnTo>
                  <a:pt x="6582" y="1391"/>
                </a:lnTo>
                <a:lnTo>
                  <a:pt x="6583" y="1381"/>
                </a:lnTo>
                <a:lnTo>
                  <a:pt x="6584" y="1370"/>
                </a:lnTo>
                <a:lnTo>
                  <a:pt x="6583" y="1366"/>
                </a:lnTo>
                <a:lnTo>
                  <a:pt x="6582" y="1362"/>
                </a:lnTo>
                <a:lnTo>
                  <a:pt x="6579" y="1359"/>
                </a:lnTo>
                <a:lnTo>
                  <a:pt x="6576" y="1356"/>
                </a:lnTo>
                <a:lnTo>
                  <a:pt x="6570" y="1350"/>
                </a:lnTo>
                <a:lnTo>
                  <a:pt x="6561" y="1345"/>
                </a:lnTo>
                <a:lnTo>
                  <a:pt x="6552" y="1340"/>
                </a:lnTo>
                <a:lnTo>
                  <a:pt x="6544" y="1333"/>
                </a:lnTo>
                <a:lnTo>
                  <a:pt x="6542" y="1329"/>
                </a:lnTo>
                <a:lnTo>
                  <a:pt x="6539" y="1325"/>
                </a:lnTo>
                <a:lnTo>
                  <a:pt x="6538" y="1320"/>
                </a:lnTo>
                <a:lnTo>
                  <a:pt x="6538" y="1315"/>
                </a:lnTo>
                <a:lnTo>
                  <a:pt x="6539" y="1313"/>
                </a:lnTo>
                <a:lnTo>
                  <a:pt x="6542" y="1310"/>
                </a:lnTo>
                <a:lnTo>
                  <a:pt x="6547" y="1308"/>
                </a:lnTo>
                <a:lnTo>
                  <a:pt x="6552" y="1306"/>
                </a:lnTo>
                <a:lnTo>
                  <a:pt x="6565" y="1301"/>
                </a:lnTo>
                <a:lnTo>
                  <a:pt x="6577" y="1297"/>
                </a:lnTo>
                <a:lnTo>
                  <a:pt x="6569" y="1280"/>
                </a:lnTo>
                <a:lnTo>
                  <a:pt x="6560" y="1268"/>
                </a:lnTo>
                <a:lnTo>
                  <a:pt x="6550" y="1256"/>
                </a:lnTo>
                <a:lnTo>
                  <a:pt x="6538" y="1241"/>
                </a:lnTo>
                <a:lnTo>
                  <a:pt x="6540" y="1239"/>
                </a:lnTo>
                <a:lnTo>
                  <a:pt x="6544" y="1238"/>
                </a:lnTo>
                <a:lnTo>
                  <a:pt x="6550" y="1237"/>
                </a:lnTo>
                <a:lnTo>
                  <a:pt x="6556" y="1236"/>
                </a:lnTo>
                <a:lnTo>
                  <a:pt x="6572" y="1235"/>
                </a:lnTo>
                <a:lnTo>
                  <a:pt x="6590" y="1235"/>
                </a:lnTo>
                <a:lnTo>
                  <a:pt x="6583" y="1229"/>
                </a:lnTo>
                <a:lnTo>
                  <a:pt x="6572" y="1219"/>
                </a:lnTo>
                <a:lnTo>
                  <a:pt x="6566" y="1214"/>
                </a:lnTo>
                <a:lnTo>
                  <a:pt x="6562" y="1210"/>
                </a:lnTo>
                <a:lnTo>
                  <a:pt x="6559" y="1207"/>
                </a:lnTo>
                <a:lnTo>
                  <a:pt x="6558" y="1204"/>
                </a:lnTo>
                <a:lnTo>
                  <a:pt x="6550" y="1199"/>
                </a:lnTo>
                <a:lnTo>
                  <a:pt x="6544" y="1194"/>
                </a:lnTo>
                <a:lnTo>
                  <a:pt x="6540" y="1187"/>
                </a:lnTo>
                <a:lnTo>
                  <a:pt x="6537" y="1180"/>
                </a:lnTo>
                <a:lnTo>
                  <a:pt x="6533" y="1173"/>
                </a:lnTo>
                <a:lnTo>
                  <a:pt x="6532" y="1163"/>
                </a:lnTo>
                <a:lnTo>
                  <a:pt x="6531" y="1153"/>
                </a:lnTo>
                <a:lnTo>
                  <a:pt x="6531" y="1142"/>
                </a:lnTo>
                <a:lnTo>
                  <a:pt x="6536" y="1142"/>
                </a:lnTo>
                <a:lnTo>
                  <a:pt x="6540" y="1140"/>
                </a:lnTo>
                <a:lnTo>
                  <a:pt x="6545" y="1138"/>
                </a:lnTo>
                <a:lnTo>
                  <a:pt x="6549" y="1136"/>
                </a:lnTo>
                <a:lnTo>
                  <a:pt x="6552" y="1133"/>
                </a:lnTo>
                <a:lnTo>
                  <a:pt x="6555" y="1130"/>
                </a:lnTo>
                <a:lnTo>
                  <a:pt x="6556" y="1127"/>
                </a:lnTo>
                <a:lnTo>
                  <a:pt x="6558" y="1124"/>
                </a:lnTo>
                <a:lnTo>
                  <a:pt x="6539" y="1118"/>
                </a:lnTo>
                <a:lnTo>
                  <a:pt x="6522" y="1110"/>
                </a:lnTo>
                <a:lnTo>
                  <a:pt x="6508" y="1103"/>
                </a:lnTo>
                <a:lnTo>
                  <a:pt x="6496" y="1095"/>
                </a:lnTo>
                <a:lnTo>
                  <a:pt x="6476" y="1078"/>
                </a:lnTo>
                <a:lnTo>
                  <a:pt x="6460" y="1063"/>
                </a:lnTo>
                <a:lnTo>
                  <a:pt x="6452" y="1055"/>
                </a:lnTo>
                <a:lnTo>
                  <a:pt x="6444" y="1048"/>
                </a:lnTo>
                <a:lnTo>
                  <a:pt x="6437" y="1043"/>
                </a:lnTo>
                <a:lnTo>
                  <a:pt x="6427" y="1039"/>
                </a:lnTo>
                <a:lnTo>
                  <a:pt x="6417" y="1036"/>
                </a:lnTo>
                <a:lnTo>
                  <a:pt x="6406" y="1035"/>
                </a:lnTo>
                <a:lnTo>
                  <a:pt x="6393" y="1035"/>
                </a:lnTo>
                <a:lnTo>
                  <a:pt x="6377" y="1037"/>
                </a:lnTo>
                <a:lnTo>
                  <a:pt x="6375" y="1038"/>
                </a:lnTo>
                <a:lnTo>
                  <a:pt x="6373" y="1037"/>
                </a:lnTo>
                <a:lnTo>
                  <a:pt x="6372" y="1036"/>
                </a:lnTo>
                <a:lnTo>
                  <a:pt x="6370" y="1035"/>
                </a:lnTo>
                <a:lnTo>
                  <a:pt x="6368" y="1031"/>
                </a:lnTo>
                <a:lnTo>
                  <a:pt x="6365" y="1025"/>
                </a:lnTo>
                <a:lnTo>
                  <a:pt x="6363" y="1009"/>
                </a:lnTo>
                <a:lnTo>
                  <a:pt x="6360" y="990"/>
                </a:lnTo>
                <a:lnTo>
                  <a:pt x="6358" y="981"/>
                </a:lnTo>
                <a:lnTo>
                  <a:pt x="6354" y="972"/>
                </a:lnTo>
                <a:lnTo>
                  <a:pt x="6351" y="963"/>
                </a:lnTo>
                <a:lnTo>
                  <a:pt x="6346" y="956"/>
                </a:lnTo>
                <a:lnTo>
                  <a:pt x="6340" y="949"/>
                </a:lnTo>
                <a:lnTo>
                  <a:pt x="6332" y="943"/>
                </a:lnTo>
                <a:lnTo>
                  <a:pt x="6328" y="941"/>
                </a:lnTo>
                <a:lnTo>
                  <a:pt x="6323" y="940"/>
                </a:lnTo>
                <a:lnTo>
                  <a:pt x="6317" y="939"/>
                </a:lnTo>
                <a:lnTo>
                  <a:pt x="6312" y="939"/>
                </a:lnTo>
                <a:lnTo>
                  <a:pt x="6392" y="889"/>
                </a:lnTo>
                <a:lnTo>
                  <a:pt x="6396" y="890"/>
                </a:lnTo>
                <a:lnTo>
                  <a:pt x="6399" y="894"/>
                </a:lnTo>
                <a:lnTo>
                  <a:pt x="6403" y="898"/>
                </a:lnTo>
                <a:lnTo>
                  <a:pt x="6405" y="902"/>
                </a:lnTo>
                <a:lnTo>
                  <a:pt x="6408" y="907"/>
                </a:lnTo>
                <a:lnTo>
                  <a:pt x="6413" y="911"/>
                </a:lnTo>
                <a:lnTo>
                  <a:pt x="6415" y="912"/>
                </a:lnTo>
                <a:lnTo>
                  <a:pt x="6418" y="913"/>
                </a:lnTo>
                <a:lnTo>
                  <a:pt x="6421" y="914"/>
                </a:lnTo>
                <a:lnTo>
                  <a:pt x="6425" y="914"/>
                </a:lnTo>
                <a:lnTo>
                  <a:pt x="6435" y="913"/>
                </a:lnTo>
                <a:lnTo>
                  <a:pt x="6446" y="910"/>
                </a:lnTo>
                <a:lnTo>
                  <a:pt x="6458" y="906"/>
                </a:lnTo>
                <a:lnTo>
                  <a:pt x="6470" y="901"/>
                </a:lnTo>
                <a:lnTo>
                  <a:pt x="6495" y="888"/>
                </a:lnTo>
                <a:lnTo>
                  <a:pt x="6525" y="877"/>
                </a:lnTo>
                <a:lnTo>
                  <a:pt x="6544" y="877"/>
                </a:lnTo>
                <a:lnTo>
                  <a:pt x="6547" y="885"/>
                </a:lnTo>
                <a:lnTo>
                  <a:pt x="6551" y="893"/>
                </a:lnTo>
                <a:lnTo>
                  <a:pt x="6556" y="899"/>
                </a:lnTo>
                <a:lnTo>
                  <a:pt x="6562" y="905"/>
                </a:lnTo>
                <a:lnTo>
                  <a:pt x="6576" y="915"/>
                </a:lnTo>
                <a:lnTo>
                  <a:pt x="6590" y="927"/>
                </a:lnTo>
                <a:lnTo>
                  <a:pt x="6596" y="906"/>
                </a:lnTo>
                <a:lnTo>
                  <a:pt x="6601" y="884"/>
                </a:lnTo>
                <a:lnTo>
                  <a:pt x="6605" y="873"/>
                </a:lnTo>
                <a:lnTo>
                  <a:pt x="6609" y="863"/>
                </a:lnTo>
                <a:lnTo>
                  <a:pt x="6614" y="854"/>
                </a:lnTo>
                <a:lnTo>
                  <a:pt x="6619" y="845"/>
                </a:lnTo>
                <a:lnTo>
                  <a:pt x="6626" y="835"/>
                </a:lnTo>
                <a:lnTo>
                  <a:pt x="6633" y="827"/>
                </a:lnTo>
                <a:lnTo>
                  <a:pt x="6642" y="821"/>
                </a:lnTo>
                <a:lnTo>
                  <a:pt x="6651" y="815"/>
                </a:lnTo>
                <a:lnTo>
                  <a:pt x="6662" y="810"/>
                </a:lnTo>
                <a:lnTo>
                  <a:pt x="6674" y="806"/>
                </a:lnTo>
                <a:lnTo>
                  <a:pt x="6688" y="804"/>
                </a:lnTo>
                <a:lnTo>
                  <a:pt x="6704" y="803"/>
                </a:lnTo>
                <a:lnTo>
                  <a:pt x="6701" y="799"/>
                </a:lnTo>
                <a:lnTo>
                  <a:pt x="6700" y="794"/>
                </a:lnTo>
                <a:lnTo>
                  <a:pt x="6700" y="790"/>
                </a:lnTo>
                <a:lnTo>
                  <a:pt x="6701" y="785"/>
                </a:lnTo>
                <a:lnTo>
                  <a:pt x="6702" y="775"/>
                </a:lnTo>
                <a:lnTo>
                  <a:pt x="6704" y="766"/>
                </a:lnTo>
                <a:lnTo>
                  <a:pt x="6709" y="770"/>
                </a:lnTo>
                <a:lnTo>
                  <a:pt x="6715" y="773"/>
                </a:lnTo>
                <a:lnTo>
                  <a:pt x="6721" y="775"/>
                </a:lnTo>
                <a:lnTo>
                  <a:pt x="6729" y="777"/>
                </a:lnTo>
                <a:lnTo>
                  <a:pt x="6744" y="778"/>
                </a:lnTo>
                <a:lnTo>
                  <a:pt x="6763" y="778"/>
                </a:lnTo>
                <a:lnTo>
                  <a:pt x="6774" y="781"/>
                </a:lnTo>
                <a:lnTo>
                  <a:pt x="6787" y="784"/>
                </a:lnTo>
                <a:lnTo>
                  <a:pt x="6795" y="785"/>
                </a:lnTo>
                <a:lnTo>
                  <a:pt x="6801" y="784"/>
                </a:lnTo>
                <a:lnTo>
                  <a:pt x="6809" y="783"/>
                </a:lnTo>
                <a:lnTo>
                  <a:pt x="6817" y="778"/>
                </a:lnTo>
                <a:lnTo>
                  <a:pt x="6813" y="767"/>
                </a:lnTo>
                <a:lnTo>
                  <a:pt x="6813" y="762"/>
                </a:lnTo>
                <a:lnTo>
                  <a:pt x="6816" y="757"/>
                </a:lnTo>
                <a:lnTo>
                  <a:pt x="6817" y="742"/>
                </a:lnTo>
                <a:lnTo>
                  <a:pt x="6790" y="738"/>
                </a:lnTo>
                <a:lnTo>
                  <a:pt x="6766" y="733"/>
                </a:lnTo>
                <a:lnTo>
                  <a:pt x="6743" y="727"/>
                </a:lnTo>
                <a:lnTo>
                  <a:pt x="6722" y="720"/>
                </a:lnTo>
                <a:lnTo>
                  <a:pt x="6685" y="706"/>
                </a:lnTo>
                <a:lnTo>
                  <a:pt x="6650" y="692"/>
                </a:lnTo>
                <a:lnTo>
                  <a:pt x="6632" y="685"/>
                </a:lnTo>
                <a:lnTo>
                  <a:pt x="6616" y="678"/>
                </a:lnTo>
                <a:lnTo>
                  <a:pt x="6598" y="672"/>
                </a:lnTo>
                <a:lnTo>
                  <a:pt x="6579" y="666"/>
                </a:lnTo>
                <a:lnTo>
                  <a:pt x="6561" y="662"/>
                </a:lnTo>
                <a:lnTo>
                  <a:pt x="6541" y="658"/>
                </a:lnTo>
                <a:lnTo>
                  <a:pt x="6520" y="656"/>
                </a:lnTo>
                <a:lnTo>
                  <a:pt x="6497" y="655"/>
                </a:lnTo>
                <a:lnTo>
                  <a:pt x="6543" y="659"/>
                </a:lnTo>
                <a:lnTo>
                  <a:pt x="6582" y="663"/>
                </a:lnTo>
                <a:lnTo>
                  <a:pt x="6592" y="663"/>
                </a:lnTo>
                <a:lnTo>
                  <a:pt x="6600" y="663"/>
                </a:lnTo>
                <a:lnTo>
                  <a:pt x="6610" y="662"/>
                </a:lnTo>
                <a:lnTo>
                  <a:pt x="6619" y="660"/>
                </a:lnTo>
                <a:lnTo>
                  <a:pt x="6628" y="658"/>
                </a:lnTo>
                <a:lnTo>
                  <a:pt x="6638" y="654"/>
                </a:lnTo>
                <a:lnTo>
                  <a:pt x="6648" y="649"/>
                </a:lnTo>
                <a:lnTo>
                  <a:pt x="6657" y="643"/>
                </a:lnTo>
                <a:lnTo>
                  <a:pt x="6653" y="637"/>
                </a:lnTo>
                <a:lnTo>
                  <a:pt x="6649" y="632"/>
                </a:lnTo>
                <a:lnTo>
                  <a:pt x="6644" y="627"/>
                </a:lnTo>
                <a:lnTo>
                  <a:pt x="6639" y="624"/>
                </a:lnTo>
                <a:lnTo>
                  <a:pt x="6628" y="618"/>
                </a:lnTo>
                <a:lnTo>
                  <a:pt x="6616" y="612"/>
                </a:lnTo>
                <a:lnTo>
                  <a:pt x="6605" y="607"/>
                </a:lnTo>
                <a:lnTo>
                  <a:pt x="6593" y="601"/>
                </a:lnTo>
                <a:lnTo>
                  <a:pt x="6587" y="598"/>
                </a:lnTo>
                <a:lnTo>
                  <a:pt x="6581" y="593"/>
                </a:lnTo>
                <a:lnTo>
                  <a:pt x="6576" y="588"/>
                </a:lnTo>
                <a:lnTo>
                  <a:pt x="6571" y="582"/>
                </a:lnTo>
                <a:lnTo>
                  <a:pt x="6597" y="582"/>
                </a:lnTo>
                <a:lnTo>
                  <a:pt x="6600" y="587"/>
                </a:lnTo>
                <a:lnTo>
                  <a:pt x="6605" y="592"/>
                </a:lnTo>
                <a:lnTo>
                  <a:pt x="6610" y="599"/>
                </a:lnTo>
                <a:lnTo>
                  <a:pt x="6617" y="604"/>
                </a:lnTo>
                <a:lnTo>
                  <a:pt x="6626" y="610"/>
                </a:lnTo>
                <a:lnTo>
                  <a:pt x="6634" y="615"/>
                </a:lnTo>
                <a:lnTo>
                  <a:pt x="6640" y="617"/>
                </a:lnTo>
                <a:lnTo>
                  <a:pt x="6645" y="618"/>
                </a:lnTo>
                <a:lnTo>
                  <a:pt x="6651" y="619"/>
                </a:lnTo>
                <a:lnTo>
                  <a:pt x="6657" y="619"/>
                </a:lnTo>
                <a:lnTo>
                  <a:pt x="6665" y="618"/>
                </a:lnTo>
                <a:lnTo>
                  <a:pt x="6670" y="617"/>
                </a:lnTo>
                <a:lnTo>
                  <a:pt x="6673" y="615"/>
                </a:lnTo>
                <a:lnTo>
                  <a:pt x="6675" y="612"/>
                </a:lnTo>
                <a:lnTo>
                  <a:pt x="6678" y="610"/>
                </a:lnTo>
                <a:lnTo>
                  <a:pt x="6683" y="608"/>
                </a:lnTo>
                <a:lnTo>
                  <a:pt x="6691" y="606"/>
                </a:lnTo>
                <a:lnTo>
                  <a:pt x="6704" y="606"/>
                </a:lnTo>
                <a:lnTo>
                  <a:pt x="6718" y="606"/>
                </a:lnTo>
                <a:lnTo>
                  <a:pt x="6730" y="607"/>
                </a:lnTo>
                <a:lnTo>
                  <a:pt x="6742" y="609"/>
                </a:lnTo>
                <a:lnTo>
                  <a:pt x="6752" y="612"/>
                </a:lnTo>
                <a:lnTo>
                  <a:pt x="6762" y="616"/>
                </a:lnTo>
                <a:lnTo>
                  <a:pt x="6771" y="619"/>
                </a:lnTo>
                <a:lnTo>
                  <a:pt x="6778" y="623"/>
                </a:lnTo>
                <a:lnTo>
                  <a:pt x="6786" y="627"/>
                </a:lnTo>
                <a:lnTo>
                  <a:pt x="6799" y="636"/>
                </a:lnTo>
                <a:lnTo>
                  <a:pt x="6812" y="645"/>
                </a:lnTo>
                <a:lnTo>
                  <a:pt x="6827" y="654"/>
                </a:lnTo>
                <a:lnTo>
                  <a:pt x="6843" y="661"/>
                </a:lnTo>
                <a:lnTo>
                  <a:pt x="6943" y="661"/>
                </a:lnTo>
                <a:lnTo>
                  <a:pt x="6945" y="667"/>
                </a:lnTo>
                <a:lnTo>
                  <a:pt x="6950" y="673"/>
                </a:lnTo>
                <a:lnTo>
                  <a:pt x="6955" y="676"/>
                </a:lnTo>
                <a:lnTo>
                  <a:pt x="6961" y="678"/>
                </a:lnTo>
                <a:lnTo>
                  <a:pt x="6971" y="680"/>
                </a:lnTo>
                <a:lnTo>
                  <a:pt x="6982" y="680"/>
                </a:lnTo>
                <a:lnTo>
                  <a:pt x="6989" y="680"/>
                </a:lnTo>
                <a:lnTo>
                  <a:pt x="7006" y="680"/>
                </a:lnTo>
                <a:lnTo>
                  <a:pt x="7027" y="678"/>
                </a:lnTo>
                <a:lnTo>
                  <a:pt x="7049" y="674"/>
                </a:lnTo>
                <a:lnTo>
                  <a:pt x="7031" y="668"/>
                </a:lnTo>
                <a:lnTo>
                  <a:pt x="7011" y="659"/>
                </a:lnTo>
                <a:lnTo>
                  <a:pt x="7002" y="654"/>
                </a:lnTo>
                <a:lnTo>
                  <a:pt x="6996" y="647"/>
                </a:lnTo>
                <a:lnTo>
                  <a:pt x="6993" y="644"/>
                </a:lnTo>
                <a:lnTo>
                  <a:pt x="6991" y="640"/>
                </a:lnTo>
                <a:lnTo>
                  <a:pt x="6989" y="636"/>
                </a:lnTo>
                <a:lnTo>
                  <a:pt x="6989" y="631"/>
                </a:lnTo>
                <a:lnTo>
                  <a:pt x="6990" y="621"/>
                </a:lnTo>
                <a:lnTo>
                  <a:pt x="6991" y="614"/>
                </a:lnTo>
                <a:lnTo>
                  <a:pt x="6992" y="608"/>
                </a:lnTo>
                <a:lnTo>
                  <a:pt x="6992" y="602"/>
                </a:lnTo>
                <a:lnTo>
                  <a:pt x="6991" y="593"/>
                </a:lnTo>
                <a:lnTo>
                  <a:pt x="6989" y="582"/>
                </a:lnTo>
                <a:lnTo>
                  <a:pt x="6975" y="581"/>
                </a:lnTo>
                <a:lnTo>
                  <a:pt x="6961" y="579"/>
                </a:lnTo>
                <a:lnTo>
                  <a:pt x="6947" y="577"/>
                </a:lnTo>
                <a:lnTo>
                  <a:pt x="6934" y="573"/>
                </a:lnTo>
                <a:lnTo>
                  <a:pt x="6910" y="564"/>
                </a:lnTo>
                <a:lnTo>
                  <a:pt x="6886" y="553"/>
                </a:lnTo>
                <a:lnTo>
                  <a:pt x="6861" y="543"/>
                </a:lnTo>
                <a:lnTo>
                  <a:pt x="6835" y="535"/>
                </a:lnTo>
                <a:lnTo>
                  <a:pt x="6821" y="531"/>
                </a:lnTo>
                <a:lnTo>
                  <a:pt x="6807" y="529"/>
                </a:lnTo>
                <a:lnTo>
                  <a:pt x="6793" y="527"/>
                </a:lnTo>
                <a:lnTo>
                  <a:pt x="6776" y="526"/>
                </a:lnTo>
                <a:lnTo>
                  <a:pt x="6769" y="527"/>
                </a:lnTo>
                <a:lnTo>
                  <a:pt x="6761" y="531"/>
                </a:lnTo>
                <a:lnTo>
                  <a:pt x="6756" y="533"/>
                </a:lnTo>
                <a:lnTo>
                  <a:pt x="6753" y="536"/>
                </a:lnTo>
                <a:lnTo>
                  <a:pt x="6751" y="540"/>
                </a:lnTo>
                <a:lnTo>
                  <a:pt x="6750" y="544"/>
                </a:lnTo>
                <a:lnTo>
                  <a:pt x="6751" y="547"/>
                </a:lnTo>
                <a:lnTo>
                  <a:pt x="6752" y="548"/>
                </a:lnTo>
                <a:lnTo>
                  <a:pt x="6754" y="550"/>
                </a:lnTo>
                <a:lnTo>
                  <a:pt x="6757" y="552"/>
                </a:lnTo>
                <a:lnTo>
                  <a:pt x="6765" y="555"/>
                </a:lnTo>
                <a:lnTo>
                  <a:pt x="6775" y="559"/>
                </a:lnTo>
                <a:lnTo>
                  <a:pt x="6785" y="563"/>
                </a:lnTo>
                <a:lnTo>
                  <a:pt x="6795" y="567"/>
                </a:lnTo>
                <a:lnTo>
                  <a:pt x="6799" y="570"/>
                </a:lnTo>
                <a:lnTo>
                  <a:pt x="6803" y="574"/>
                </a:lnTo>
                <a:lnTo>
                  <a:pt x="6807" y="577"/>
                </a:lnTo>
                <a:lnTo>
                  <a:pt x="6810" y="582"/>
                </a:lnTo>
                <a:lnTo>
                  <a:pt x="6778" y="567"/>
                </a:lnTo>
                <a:lnTo>
                  <a:pt x="6751" y="552"/>
                </a:lnTo>
                <a:lnTo>
                  <a:pt x="6728" y="539"/>
                </a:lnTo>
                <a:lnTo>
                  <a:pt x="6706" y="528"/>
                </a:lnTo>
                <a:lnTo>
                  <a:pt x="6684" y="517"/>
                </a:lnTo>
                <a:lnTo>
                  <a:pt x="6660" y="506"/>
                </a:lnTo>
                <a:lnTo>
                  <a:pt x="6631" y="494"/>
                </a:lnTo>
                <a:lnTo>
                  <a:pt x="6597" y="483"/>
                </a:lnTo>
                <a:lnTo>
                  <a:pt x="6573" y="477"/>
                </a:lnTo>
                <a:lnTo>
                  <a:pt x="6548" y="471"/>
                </a:lnTo>
                <a:lnTo>
                  <a:pt x="6525" y="466"/>
                </a:lnTo>
                <a:lnTo>
                  <a:pt x="6500" y="462"/>
                </a:lnTo>
                <a:lnTo>
                  <a:pt x="6454" y="455"/>
                </a:lnTo>
                <a:lnTo>
                  <a:pt x="6408" y="450"/>
                </a:lnTo>
                <a:lnTo>
                  <a:pt x="6363" y="443"/>
                </a:lnTo>
                <a:lnTo>
                  <a:pt x="6318" y="436"/>
                </a:lnTo>
                <a:lnTo>
                  <a:pt x="6295" y="432"/>
                </a:lnTo>
                <a:lnTo>
                  <a:pt x="6272" y="427"/>
                </a:lnTo>
                <a:lnTo>
                  <a:pt x="6249" y="422"/>
                </a:lnTo>
                <a:lnTo>
                  <a:pt x="6225" y="415"/>
                </a:lnTo>
                <a:lnTo>
                  <a:pt x="6146" y="415"/>
                </a:lnTo>
                <a:lnTo>
                  <a:pt x="6133" y="407"/>
                </a:lnTo>
                <a:lnTo>
                  <a:pt x="6121" y="402"/>
                </a:lnTo>
                <a:lnTo>
                  <a:pt x="6114" y="400"/>
                </a:lnTo>
                <a:lnTo>
                  <a:pt x="6106" y="398"/>
                </a:lnTo>
                <a:lnTo>
                  <a:pt x="6096" y="397"/>
                </a:lnTo>
                <a:lnTo>
                  <a:pt x="6085" y="397"/>
                </a:lnTo>
                <a:lnTo>
                  <a:pt x="6071" y="398"/>
                </a:lnTo>
                <a:lnTo>
                  <a:pt x="6058" y="400"/>
                </a:lnTo>
                <a:lnTo>
                  <a:pt x="6045" y="403"/>
                </a:lnTo>
                <a:lnTo>
                  <a:pt x="6033" y="406"/>
                </a:lnTo>
                <a:lnTo>
                  <a:pt x="6020" y="410"/>
                </a:lnTo>
                <a:lnTo>
                  <a:pt x="6007" y="412"/>
                </a:lnTo>
                <a:lnTo>
                  <a:pt x="5993" y="415"/>
                </a:lnTo>
                <a:lnTo>
                  <a:pt x="5979" y="415"/>
                </a:lnTo>
                <a:lnTo>
                  <a:pt x="5971" y="415"/>
                </a:lnTo>
                <a:lnTo>
                  <a:pt x="5960" y="412"/>
                </a:lnTo>
                <a:lnTo>
                  <a:pt x="5945" y="409"/>
                </a:lnTo>
                <a:lnTo>
                  <a:pt x="5929" y="405"/>
                </a:lnTo>
                <a:lnTo>
                  <a:pt x="5913" y="400"/>
                </a:lnTo>
                <a:lnTo>
                  <a:pt x="5899" y="395"/>
                </a:lnTo>
                <a:lnTo>
                  <a:pt x="5887" y="389"/>
                </a:lnTo>
                <a:lnTo>
                  <a:pt x="5880" y="384"/>
                </a:lnTo>
                <a:lnTo>
                  <a:pt x="5833" y="384"/>
                </a:lnTo>
                <a:lnTo>
                  <a:pt x="5835" y="394"/>
                </a:lnTo>
                <a:lnTo>
                  <a:pt x="5838" y="402"/>
                </a:lnTo>
                <a:lnTo>
                  <a:pt x="5843" y="410"/>
                </a:lnTo>
                <a:lnTo>
                  <a:pt x="5847" y="417"/>
                </a:lnTo>
                <a:lnTo>
                  <a:pt x="5853" y="423"/>
                </a:lnTo>
                <a:lnTo>
                  <a:pt x="5859" y="429"/>
                </a:lnTo>
                <a:lnTo>
                  <a:pt x="5866" y="435"/>
                </a:lnTo>
                <a:lnTo>
                  <a:pt x="5872" y="439"/>
                </a:lnTo>
                <a:lnTo>
                  <a:pt x="5895" y="454"/>
                </a:lnTo>
                <a:lnTo>
                  <a:pt x="5906" y="459"/>
                </a:lnTo>
                <a:lnTo>
                  <a:pt x="5883" y="448"/>
                </a:lnTo>
                <a:lnTo>
                  <a:pt x="5860" y="435"/>
                </a:lnTo>
                <a:lnTo>
                  <a:pt x="5848" y="430"/>
                </a:lnTo>
                <a:lnTo>
                  <a:pt x="5834" y="425"/>
                </a:lnTo>
                <a:lnTo>
                  <a:pt x="5826" y="424"/>
                </a:lnTo>
                <a:lnTo>
                  <a:pt x="5819" y="422"/>
                </a:lnTo>
                <a:lnTo>
                  <a:pt x="5810" y="422"/>
                </a:lnTo>
                <a:lnTo>
                  <a:pt x="5800" y="421"/>
                </a:lnTo>
                <a:lnTo>
                  <a:pt x="5804" y="417"/>
                </a:lnTo>
                <a:lnTo>
                  <a:pt x="5807" y="412"/>
                </a:lnTo>
                <a:lnTo>
                  <a:pt x="5809" y="405"/>
                </a:lnTo>
                <a:lnTo>
                  <a:pt x="5813" y="397"/>
                </a:lnTo>
                <a:lnTo>
                  <a:pt x="5796" y="397"/>
                </a:lnTo>
                <a:lnTo>
                  <a:pt x="5781" y="396"/>
                </a:lnTo>
                <a:lnTo>
                  <a:pt x="5767" y="395"/>
                </a:lnTo>
                <a:lnTo>
                  <a:pt x="5754" y="390"/>
                </a:lnTo>
                <a:lnTo>
                  <a:pt x="5753" y="395"/>
                </a:lnTo>
                <a:lnTo>
                  <a:pt x="5752" y="399"/>
                </a:lnTo>
                <a:lnTo>
                  <a:pt x="5751" y="402"/>
                </a:lnTo>
                <a:lnTo>
                  <a:pt x="5748" y="405"/>
                </a:lnTo>
                <a:lnTo>
                  <a:pt x="5745" y="407"/>
                </a:lnTo>
                <a:lnTo>
                  <a:pt x="5742" y="409"/>
                </a:lnTo>
                <a:lnTo>
                  <a:pt x="5737" y="411"/>
                </a:lnTo>
                <a:lnTo>
                  <a:pt x="5733" y="412"/>
                </a:lnTo>
                <a:lnTo>
                  <a:pt x="5724" y="414"/>
                </a:lnTo>
                <a:lnTo>
                  <a:pt x="5714" y="415"/>
                </a:lnTo>
                <a:lnTo>
                  <a:pt x="5703" y="415"/>
                </a:lnTo>
                <a:lnTo>
                  <a:pt x="5693" y="415"/>
                </a:lnTo>
                <a:lnTo>
                  <a:pt x="5667" y="415"/>
                </a:lnTo>
                <a:lnTo>
                  <a:pt x="5643" y="413"/>
                </a:lnTo>
                <a:lnTo>
                  <a:pt x="5621" y="411"/>
                </a:lnTo>
                <a:lnTo>
                  <a:pt x="5599" y="409"/>
                </a:lnTo>
                <a:lnTo>
                  <a:pt x="5578" y="407"/>
                </a:lnTo>
                <a:lnTo>
                  <a:pt x="5557" y="408"/>
                </a:lnTo>
                <a:lnTo>
                  <a:pt x="5546" y="409"/>
                </a:lnTo>
                <a:lnTo>
                  <a:pt x="5536" y="410"/>
                </a:lnTo>
                <a:lnTo>
                  <a:pt x="5525" y="412"/>
                </a:lnTo>
                <a:lnTo>
                  <a:pt x="5514" y="415"/>
                </a:lnTo>
                <a:lnTo>
                  <a:pt x="5528" y="430"/>
                </a:lnTo>
                <a:lnTo>
                  <a:pt x="5539" y="439"/>
                </a:lnTo>
                <a:lnTo>
                  <a:pt x="5551" y="450"/>
                </a:lnTo>
                <a:lnTo>
                  <a:pt x="5567" y="465"/>
                </a:lnTo>
                <a:lnTo>
                  <a:pt x="5531" y="450"/>
                </a:lnTo>
                <a:lnTo>
                  <a:pt x="5497" y="437"/>
                </a:lnTo>
                <a:lnTo>
                  <a:pt x="5465" y="426"/>
                </a:lnTo>
                <a:lnTo>
                  <a:pt x="5433" y="414"/>
                </a:lnTo>
                <a:lnTo>
                  <a:pt x="5419" y="407"/>
                </a:lnTo>
                <a:lnTo>
                  <a:pt x="5404" y="400"/>
                </a:lnTo>
                <a:lnTo>
                  <a:pt x="5388" y="392"/>
                </a:lnTo>
                <a:lnTo>
                  <a:pt x="5374" y="383"/>
                </a:lnTo>
                <a:lnTo>
                  <a:pt x="5360" y="373"/>
                </a:lnTo>
                <a:lnTo>
                  <a:pt x="5344" y="362"/>
                </a:lnTo>
                <a:lnTo>
                  <a:pt x="5330" y="350"/>
                </a:lnTo>
                <a:lnTo>
                  <a:pt x="5315" y="336"/>
                </a:lnTo>
                <a:lnTo>
                  <a:pt x="5109" y="336"/>
                </a:lnTo>
                <a:lnTo>
                  <a:pt x="5104" y="337"/>
                </a:lnTo>
                <a:lnTo>
                  <a:pt x="5099" y="339"/>
                </a:lnTo>
                <a:lnTo>
                  <a:pt x="5094" y="343"/>
                </a:lnTo>
                <a:lnTo>
                  <a:pt x="5090" y="348"/>
                </a:lnTo>
                <a:lnTo>
                  <a:pt x="5009" y="354"/>
                </a:lnTo>
                <a:lnTo>
                  <a:pt x="5003" y="353"/>
                </a:lnTo>
                <a:lnTo>
                  <a:pt x="4996" y="353"/>
                </a:lnTo>
                <a:lnTo>
                  <a:pt x="4991" y="351"/>
                </a:lnTo>
                <a:lnTo>
                  <a:pt x="4986" y="349"/>
                </a:lnTo>
                <a:lnTo>
                  <a:pt x="4979" y="344"/>
                </a:lnTo>
                <a:lnTo>
                  <a:pt x="4972" y="339"/>
                </a:lnTo>
                <a:lnTo>
                  <a:pt x="4964" y="332"/>
                </a:lnTo>
                <a:lnTo>
                  <a:pt x="4956" y="327"/>
                </a:lnTo>
                <a:lnTo>
                  <a:pt x="4951" y="325"/>
                </a:lnTo>
                <a:lnTo>
                  <a:pt x="4945" y="324"/>
                </a:lnTo>
                <a:lnTo>
                  <a:pt x="4938" y="323"/>
                </a:lnTo>
                <a:lnTo>
                  <a:pt x="4929" y="323"/>
                </a:lnTo>
                <a:lnTo>
                  <a:pt x="4924" y="323"/>
                </a:lnTo>
                <a:lnTo>
                  <a:pt x="4918" y="324"/>
                </a:lnTo>
                <a:lnTo>
                  <a:pt x="4916" y="326"/>
                </a:lnTo>
                <a:lnTo>
                  <a:pt x="4913" y="329"/>
                </a:lnTo>
                <a:lnTo>
                  <a:pt x="4911" y="331"/>
                </a:lnTo>
                <a:lnTo>
                  <a:pt x="4907" y="333"/>
                </a:lnTo>
                <a:lnTo>
                  <a:pt x="4903" y="334"/>
                </a:lnTo>
                <a:lnTo>
                  <a:pt x="4896" y="336"/>
                </a:lnTo>
                <a:lnTo>
                  <a:pt x="4884" y="334"/>
                </a:lnTo>
                <a:lnTo>
                  <a:pt x="4873" y="332"/>
                </a:lnTo>
                <a:lnTo>
                  <a:pt x="4863" y="328"/>
                </a:lnTo>
                <a:lnTo>
                  <a:pt x="4853" y="324"/>
                </a:lnTo>
                <a:lnTo>
                  <a:pt x="4836" y="314"/>
                </a:lnTo>
                <a:lnTo>
                  <a:pt x="4816" y="304"/>
                </a:lnTo>
                <a:lnTo>
                  <a:pt x="4830" y="292"/>
                </a:lnTo>
                <a:lnTo>
                  <a:pt x="4826" y="290"/>
                </a:lnTo>
                <a:lnTo>
                  <a:pt x="4816" y="286"/>
                </a:lnTo>
                <a:lnTo>
                  <a:pt x="4808" y="284"/>
                </a:lnTo>
                <a:lnTo>
                  <a:pt x="4799" y="282"/>
                </a:lnTo>
                <a:lnTo>
                  <a:pt x="4789" y="281"/>
                </a:lnTo>
                <a:lnTo>
                  <a:pt x="4777" y="279"/>
                </a:lnTo>
                <a:lnTo>
                  <a:pt x="4766" y="281"/>
                </a:lnTo>
                <a:lnTo>
                  <a:pt x="4757" y="281"/>
                </a:lnTo>
                <a:lnTo>
                  <a:pt x="4748" y="283"/>
                </a:lnTo>
                <a:lnTo>
                  <a:pt x="4740" y="285"/>
                </a:lnTo>
                <a:lnTo>
                  <a:pt x="4728" y="290"/>
                </a:lnTo>
                <a:lnTo>
                  <a:pt x="4717" y="295"/>
                </a:lnTo>
                <a:lnTo>
                  <a:pt x="4710" y="301"/>
                </a:lnTo>
                <a:lnTo>
                  <a:pt x="4701" y="306"/>
                </a:lnTo>
                <a:lnTo>
                  <a:pt x="4698" y="308"/>
                </a:lnTo>
                <a:lnTo>
                  <a:pt x="4693" y="309"/>
                </a:lnTo>
                <a:lnTo>
                  <a:pt x="4689" y="310"/>
                </a:lnTo>
                <a:lnTo>
                  <a:pt x="4683" y="310"/>
                </a:lnTo>
                <a:lnTo>
                  <a:pt x="4670" y="310"/>
                </a:lnTo>
                <a:lnTo>
                  <a:pt x="4657" y="310"/>
                </a:lnTo>
                <a:lnTo>
                  <a:pt x="4657" y="279"/>
                </a:lnTo>
                <a:lnTo>
                  <a:pt x="4650" y="275"/>
                </a:lnTo>
                <a:lnTo>
                  <a:pt x="4644" y="272"/>
                </a:lnTo>
                <a:lnTo>
                  <a:pt x="4638" y="271"/>
                </a:lnTo>
                <a:lnTo>
                  <a:pt x="4633" y="270"/>
                </a:lnTo>
                <a:lnTo>
                  <a:pt x="4627" y="271"/>
                </a:lnTo>
                <a:lnTo>
                  <a:pt x="4621" y="272"/>
                </a:lnTo>
                <a:lnTo>
                  <a:pt x="4613" y="275"/>
                </a:lnTo>
                <a:lnTo>
                  <a:pt x="4604" y="279"/>
                </a:lnTo>
                <a:lnTo>
                  <a:pt x="4603" y="277"/>
                </a:lnTo>
                <a:lnTo>
                  <a:pt x="4601" y="275"/>
                </a:lnTo>
                <a:lnTo>
                  <a:pt x="4599" y="273"/>
                </a:lnTo>
                <a:lnTo>
                  <a:pt x="4597" y="272"/>
                </a:lnTo>
                <a:lnTo>
                  <a:pt x="4589" y="270"/>
                </a:lnTo>
                <a:lnTo>
                  <a:pt x="4579" y="268"/>
                </a:lnTo>
                <a:lnTo>
                  <a:pt x="4557" y="267"/>
                </a:lnTo>
                <a:lnTo>
                  <a:pt x="4532" y="267"/>
                </a:lnTo>
                <a:lnTo>
                  <a:pt x="4486" y="271"/>
                </a:lnTo>
                <a:lnTo>
                  <a:pt x="4465" y="273"/>
                </a:lnTo>
                <a:lnTo>
                  <a:pt x="4398" y="273"/>
                </a:lnTo>
                <a:lnTo>
                  <a:pt x="4399" y="276"/>
                </a:lnTo>
                <a:lnTo>
                  <a:pt x="4400" y="279"/>
                </a:lnTo>
                <a:lnTo>
                  <a:pt x="4402" y="283"/>
                </a:lnTo>
                <a:lnTo>
                  <a:pt x="4405" y="285"/>
                </a:lnTo>
                <a:lnTo>
                  <a:pt x="4409" y="288"/>
                </a:lnTo>
                <a:lnTo>
                  <a:pt x="4412" y="290"/>
                </a:lnTo>
                <a:lnTo>
                  <a:pt x="4415" y="292"/>
                </a:lnTo>
                <a:lnTo>
                  <a:pt x="4418" y="292"/>
                </a:lnTo>
                <a:lnTo>
                  <a:pt x="4420" y="299"/>
                </a:lnTo>
                <a:lnTo>
                  <a:pt x="4425" y="307"/>
                </a:lnTo>
                <a:lnTo>
                  <a:pt x="4432" y="316"/>
                </a:lnTo>
                <a:lnTo>
                  <a:pt x="4438" y="323"/>
                </a:lnTo>
                <a:lnTo>
                  <a:pt x="4429" y="323"/>
                </a:lnTo>
                <a:lnTo>
                  <a:pt x="4420" y="324"/>
                </a:lnTo>
                <a:lnTo>
                  <a:pt x="4412" y="326"/>
                </a:lnTo>
                <a:lnTo>
                  <a:pt x="4403" y="329"/>
                </a:lnTo>
                <a:lnTo>
                  <a:pt x="4394" y="331"/>
                </a:lnTo>
                <a:lnTo>
                  <a:pt x="4383" y="333"/>
                </a:lnTo>
                <a:lnTo>
                  <a:pt x="4373" y="334"/>
                </a:lnTo>
                <a:lnTo>
                  <a:pt x="4358" y="336"/>
                </a:lnTo>
                <a:lnTo>
                  <a:pt x="4337" y="334"/>
                </a:lnTo>
                <a:lnTo>
                  <a:pt x="4317" y="331"/>
                </a:lnTo>
                <a:lnTo>
                  <a:pt x="4295" y="327"/>
                </a:lnTo>
                <a:lnTo>
                  <a:pt x="4272" y="323"/>
                </a:lnTo>
                <a:lnTo>
                  <a:pt x="4250" y="318"/>
                </a:lnTo>
                <a:lnTo>
                  <a:pt x="4228" y="314"/>
                </a:lnTo>
                <a:lnTo>
                  <a:pt x="4206" y="311"/>
                </a:lnTo>
                <a:lnTo>
                  <a:pt x="4186" y="310"/>
                </a:lnTo>
                <a:lnTo>
                  <a:pt x="4176" y="310"/>
                </a:lnTo>
                <a:lnTo>
                  <a:pt x="4166" y="310"/>
                </a:lnTo>
                <a:lnTo>
                  <a:pt x="4166" y="348"/>
                </a:lnTo>
                <a:lnTo>
                  <a:pt x="4139" y="348"/>
                </a:lnTo>
                <a:lnTo>
                  <a:pt x="4131" y="345"/>
                </a:lnTo>
                <a:lnTo>
                  <a:pt x="4122" y="342"/>
                </a:lnTo>
                <a:lnTo>
                  <a:pt x="4113" y="340"/>
                </a:lnTo>
                <a:lnTo>
                  <a:pt x="4102" y="338"/>
                </a:lnTo>
                <a:lnTo>
                  <a:pt x="4082" y="333"/>
                </a:lnTo>
                <a:lnTo>
                  <a:pt x="4060" y="330"/>
                </a:lnTo>
                <a:lnTo>
                  <a:pt x="4039" y="326"/>
                </a:lnTo>
                <a:lnTo>
                  <a:pt x="4019" y="321"/>
                </a:lnTo>
                <a:lnTo>
                  <a:pt x="4009" y="318"/>
                </a:lnTo>
                <a:lnTo>
                  <a:pt x="4000" y="314"/>
                </a:lnTo>
                <a:lnTo>
                  <a:pt x="3993" y="310"/>
                </a:lnTo>
                <a:lnTo>
                  <a:pt x="3986" y="304"/>
                </a:lnTo>
                <a:lnTo>
                  <a:pt x="3946" y="304"/>
                </a:lnTo>
                <a:lnTo>
                  <a:pt x="3953" y="317"/>
                </a:lnTo>
                <a:lnTo>
                  <a:pt x="3960" y="329"/>
                </a:lnTo>
                <a:lnTo>
                  <a:pt x="3941" y="318"/>
                </a:lnTo>
                <a:lnTo>
                  <a:pt x="3920" y="305"/>
                </a:lnTo>
                <a:lnTo>
                  <a:pt x="3898" y="294"/>
                </a:lnTo>
                <a:lnTo>
                  <a:pt x="3880" y="286"/>
                </a:lnTo>
                <a:lnTo>
                  <a:pt x="3820" y="286"/>
                </a:lnTo>
                <a:lnTo>
                  <a:pt x="3820" y="287"/>
                </a:lnTo>
                <a:lnTo>
                  <a:pt x="3819" y="288"/>
                </a:lnTo>
                <a:lnTo>
                  <a:pt x="3818" y="288"/>
                </a:lnTo>
                <a:lnTo>
                  <a:pt x="3816" y="287"/>
                </a:lnTo>
                <a:lnTo>
                  <a:pt x="3809" y="286"/>
                </a:lnTo>
                <a:lnTo>
                  <a:pt x="3800" y="283"/>
                </a:lnTo>
                <a:lnTo>
                  <a:pt x="3777" y="274"/>
                </a:lnTo>
                <a:lnTo>
                  <a:pt x="3752" y="265"/>
                </a:lnTo>
                <a:lnTo>
                  <a:pt x="3727" y="256"/>
                </a:lnTo>
                <a:lnTo>
                  <a:pt x="3706" y="249"/>
                </a:lnTo>
                <a:lnTo>
                  <a:pt x="3698" y="247"/>
                </a:lnTo>
                <a:lnTo>
                  <a:pt x="3694" y="246"/>
                </a:lnTo>
                <a:lnTo>
                  <a:pt x="3693" y="246"/>
                </a:lnTo>
                <a:lnTo>
                  <a:pt x="3692" y="247"/>
                </a:lnTo>
                <a:lnTo>
                  <a:pt x="3693" y="248"/>
                </a:lnTo>
                <a:lnTo>
                  <a:pt x="3694" y="249"/>
                </a:lnTo>
                <a:lnTo>
                  <a:pt x="3677" y="249"/>
                </a:lnTo>
                <a:lnTo>
                  <a:pt x="3663" y="251"/>
                </a:lnTo>
                <a:lnTo>
                  <a:pt x="3650" y="253"/>
                </a:lnTo>
                <a:lnTo>
                  <a:pt x="3637" y="255"/>
                </a:lnTo>
                <a:lnTo>
                  <a:pt x="3624" y="257"/>
                </a:lnTo>
                <a:lnTo>
                  <a:pt x="3608" y="259"/>
                </a:lnTo>
                <a:lnTo>
                  <a:pt x="3593" y="261"/>
                </a:lnTo>
                <a:lnTo>
                  <a:pt x="3574" y="261"/>
                </a:lnTo>
                <a:lnTo>
                  <a:pt x="3559" y="261"/>
                </a:lnTo>
                <a:lnTo>
                  <a:pt x="3544" y="260"/>
                </a:lnTo>
                <a:lnTo>
                  <a:pt x="3528" y="258"/>
                </a:lnTo>
                <a:lnTo>
                  <a:pt x="3515" y="256"/>
                </a:lnTo>
                <a:lnTo>
                  <a:pt x="3488" y="252"/>
                </a:lnTo>
                <a:lnTo>
                  <a:pt x="3461" y="246"/>
                </a:lnTo>
                <a:lnTo>
                  <a:pt x="3435" y="240"/>
                </a:lnTo>
                <a:lnTo>
                  <a:pt x="3408" y="236"/>
                </a:lnTo>
                <a:lnTo>
                  <a:pt x="3394" y="234"/>
                </a:lnTo>
                <a:lnTo>
                  <a:pt x="3379" y="232"/>
                </a:lnTo>
                <a:lnTo>
                  <a:pt x="3365" y="231"/>
                </a:lnTo>
                <a:lnTo>
                  <a:pt x="3348" y="231"/>
                </a:lnTo>
                <a:lnTo>
                  <a:pt x="3334" y="227"/>
                </a:lnTo>
                <a:lnTo>
                  <a:pt x="3313" y="219"/>
                </a:lnTo>
                <a:lnTo>
                  <a:pt x="3304" y="216"/>
                </a:lnTo>
                <a:lnTo>
                  <a:pt x="3296" y="214"/>
                </a:lnTo>
                <a:lnTo>
                  <a:pt x="3293" y="214"/>
                </a:lnTo>
                <a:lnTo>
                  <a:pt x="3291" y="215"/>
                </a:lnTo>
                <a:lnTo>
                  <a:pt x="3289" y="216"/>
                </a:lnTo>
                <a:lnTo>
                  <a:pt x="3289" y="218"/>
                </a:lnTo>
                <a:lnTo>
                  <a:pt x="3289" y="221"/>
                </a:lnTo>
                <a:lnTo>
                  <a:pt x="3290" y="226"/>
                </a:lnTo>
                <a:lnTo>
                  <a:pt x="3292" y="229"/>
                </a:lnTo>
                <a:lnTo>
                  <a:pt x="3295" y="233"/>
                </a:lnTo>
                <a:lnTo>
                  <a:pt x="3302" y="240"/>
                </a:lnTo>
                <a:lnTo>
                  <a:pt x="3310" y="247"/>
                </a:lnTo>
                <a:lnTo>
                  <a:pt x="3320" y="252"/>
                </a:lnTo>
                <a:lnTo>
                  <a:pt x="3328" y="257"/>
                </a:lnTo>
                <a:lnTo>
                  <a:pt x="3336" y="260"/>
                </a:lnTo>
                <a:lnTo>
                  <a:pt x="3341" y="261"/>
                </a:lnTo>
                <a:lnTo>
                  <a:pt x="3332" y="260"/>
                </a:lnTo>
                <a:lnTo>
                  <a:pt x="3323" y="257"/>
                </a:lnTo>
                <a:lnTo>
                  <a:pt x="3314" y="255"/>
                </a:lnTo>
                <a:lnTo>
                  <a:pt x="3305" y="251"/>
                </a:lnTo>
                <a:lnTo>
                  <a:pt x="3290" y="244"/>
                </a:lnTo>
                <a:lnTo>
                  <a:pt x="3273" y="235"/>
                </a:lnTo>
                <a:lnTo>
                  <a:pt x="3257" y="225"/>
                </a:lnTo>
                <a:lnTo>
                  <a:pt x="3239" y="213"/>
                </a:lnTo>
                <a:lnTo>
                  <a:pt x="3219" y="203"/>
                </a:lnTo>
                <a:lnTo>
                  <a:pt x="3195" y="193"/>
                </a:lnTo>
                <a:lnTo>
                  <a:pt x="3198" y="192"/>
                </a:lnTo>
                <a:lnTo>
                  <a:pt x="3200" y="190"/>
                </a:lnTo>
                <a:lnTo>
                  <a:pt x="3201" y="186"/>
                </a:lnTo>
                <a:lnTo>
                  <a:pt x="3201" y="181"/>
                </a:lnTo>
                <a:lnTo>
                  <a:pt x="3202" y="173"/>
                </a:lnTo>
                <a:lnTo>
                  <a:pt x="3202" y="169"/>
                </a:lnTo>
                <a:lnTo>
                  <a:pt x="3169" y="169"/>
                </a:lnTo>
                <a:lnTo>
                  <a:pt x="3164" y="170"/>
                </a:lnTo>
                <a:lnTo>
                  <a:pt x="3159" y="173"/>
                </a:lnTo>
                <a:lnTo>
                  <a:pt x="3154" y="177"/>
                </a:lnTo>
                <a:lnTo>
                  <a:pt x="3149" y="181"/>
                </a:lnTo>
                <a:lnTo>
                  <a:pt x="3153" y="187"/>
                </a:lnTo>
                <a:lnTo>
                  <a:pt x="3156" y="193"/>
                </a:lnTo>
                <a:lnTo>
                  <a:pt x="3144" y="196"/>
                </a:lnTo>
                <a:lnTo>
                  <a:pt x="3133" y="199"/>
                </a:lnTo>
                <a:lnTo>
                  <a:pt x="3122" y="203"/>
                </a:lnTo>
                <a:lnTo>
                  <a:pt x="3112" y="206"/>
                </a:lnTo>
                <a:lnTo>
                  <a:pt x="3093" y="215"/>
                </a:lnTo>
                <a:lnTo>
                  <a:pt x="3076" y="225"/>
                </a:lnTo>
                <a:lnTo>
                  <a:pt x="3058" y="235"/>
                </a:lnTo>
                <a:lnTo>
                  <a:pt x="3040" y="245"/>
                </a:lnTo>
                <a:lnTo>
                  <a:pt x="3030" y="249"/>
                </a:lnTo>
                <a:lnTo>
                  <a:pt x="3020" y="253"/>
                </a:lnTo>
                <a:lnTo>
                  <a:pt x="3008" y="257"/>
                </a:lnTo>
                <a:lnTo>
                  <a:pt x="2997" y="261"/>
                </a:lnTo>
                <a:lnTo>
                  <a:pt x="2997" y="257"/>
                </a:lnTo>
                <a:lnTo>
                  <a:pt x="2998" y="252"/>
                </a:lnTo>
                <a:lnTo>
                  <a:pt x="2999" y="248"/>
                </a:lnTo>
                <a:lnTo>
                  <a:pt x="3002" y="243"/>
                </a:lnTo>
                <a:lnTo>
                  <a:pt x="3008" y="235"/>
                </a:lnTo>
                <a:lnTo>
                  <a:pt x="3016" y="226"/>
                </a:lnTo>
                <a:lnTo>
                  <a:pt x="3026" y="217"/>
                </a:lnTo>
                <a:lnTo>
                  <a:pt x="3038" y="209"/>
                </a:lnTo>
                <a:lnTo>
                  <a:pt x="3052" y="201"/>
                </a:lnTo>
                <a:lnTo>
                  <a:pt x="3065" y="193"/>
                </a:lnTo>
                <a:lnTo>
                  <a:pt x="3093" y="179"/>
                </a:lnTo>
                <a:lnTo>
                  <a:pt x="3122" y="165"/>
                </a:lnTo>
                <a:lnTo>
                  <a:pt x="3148" y="154"/>
                </a:lnTo>
                <a:lnTo>
                  <a:pt x="3169" y="144"/>
                </a:lnTo>
                <a:lnTo>
                  <a:pt x="3157" y="136"/>
                </a:lnTo>
                <a:lnTo>
                  <a:pt x="3144" y="129"/>
                </a:lnTo>
                <a:lnTo>
                  <a:pt x="3130" y="122"/>
                </a:lnTo>
                <a:lnTo>
                  <a:pt x="3114" y="115"/>
                </a:lnTo>
                <a:lnTo>
                  <a:pt x="3098" y="107"/>
                </a:lnTo>
                <a:lnTo>
                  <a:pt x="3080" y="102"/>
                </a:lnTo>
                <a:lnTo>
                  <a:pt x="3063" y="96"/>
                </a:lnTo>
                <a:lnTo>
                  <a:pt x="3044" y="91"/>
                </a:lnTo>
                <a:lnTo>
                  <a:pt x="3024" y="86"/>
                </a:lnTo>
                <a:lnTo>
                  <a:pt x="3004" y="82"/>
                </a:lnTo>
                <a:lnTo>
                  <a:pt x="2985" y="79"/>
                </a:lnTo>
                <a:lnTo>
                  <a:pt x="2965" y="76"/>
                </a:lnTo>
                <a:lnTo>
                  <a:pt x="2944" y="74"/>
                </a:lnTo>
                <a:lnTo>
                  <a:pt x="2923" y="72"/>
                </a:lnTo>
                <a:lnTo>
                  <a:pt x="2903" y="71"/>
                </a:lnTo>
                <a:lnTo>
                  <a:pt x="2884" y="70"/>
                </a:lnTo>
                <a:lnTo>
                  <a:pt x="2875" y="71"/>
                </a:lnTo>
                <a:lnTo>
                  <a:pt x="2867" y="72"/>
                </a:lnTo>
                <a:lnTo>
                  <a:pt x="2862" y="74"/>
                </a:lnTo>
                <a:lnTo>
                  <a:pt x="2856" y="76"/>
                </a:lnTo>
                <a:lnTo>
                  <a:pt x="2850" y="79"/>
                </a:lnTo>
                <a:lnTo>
                  <a:pt x="2843" y="81"/>
                </a:lnTo>
                <a:lnTo>
                  <a:pt x="2834" y="82"/>
                </a:lnTo>
                <a:lnTo>
                  <a:pt x="2823" y="83"/>
                </a:lnTo>
                <a:lnTo>
                  <a:pt x="2723" y="64"/>
                </a:lnTo>
                <a:lnTo>
                  <a:pt x="2724" y="58"/>
                </a:lnTo>
                <a:lnTo>
                  <a:pt x="2726" y="52"/>
                </a:lnTo>
                <a:lnTo>
                  <a:pt x="2729" y="47"/>
                </a:lnTo>
                <a:lnTo>
                  <a:pt x="2731" y="42"/>
                </a:lnTo>
                <a:lnTo>
                  <a:pt x="2738" y="33"/>
                </a:lnTo>
                <a:lnTo>
                  <a:pt x="2744" y="21"/>
                </a:lnTo>
                <a:lnTo>
                  <a:pt x="2743" y="19"/>
                </a:lnTo>
                <a:lnTo>
                  <a:pt x="2742" y="17"/>
                </a:lnTo>
                <a:lnTo>
                  <a:pt x="2739" y="15"/>
                </a:lnTo>
                <a:lnTo>
                  <a:pt x="2735" y="13"/>
                </a:lnTo>
                <a:lnTo>
                  <a:pt x="2727" y="10"/>
                </a:lnTo>
                <a:lnTo>
                  <a:pt x="2717" y="9"/>
                </a:lnTo>
                <a:lnTo>
                  <a:pt x="2712" y="5"/>
                </a:lnTo>
                <a:lnTo>
                  <a:pt x="2707" y="1"/>
                </a:lnTo>
                <a:lnTo>
                  <a:pt x="2701" y="0"/>
                </a:lnTo>
                <a:lnTo>
                  <a:pt x="2696" y="0"/>
                </a:lnTo>
                <a:lnTo>
                  <a:pt x="2691" y="3"/>
                </a:lnTo>
                <a:lnTo>
                  <a:pt x="2687" y="7"/>
                </a:lnTo>
                <a:lnTo>
                  <a:pt x="2685" y="13"/>
                </a:lnTo>
                <a:lnTo>
                  <a:pt x="2684" y="21"/>
                </a:lnTo>
                <a:lnTo>
                  <a:pt x="2667" y="24"/>
                </a:lnTo>
                <a:lnTo>
                  <a:pt x="2653" y="29"/>
                </a:lnTo>
                <a:lnTo>
                  <a:pt x="2641" y="34"/>
                </a:lnTo>
                <a:lnTo>
                  <a:pt x="2630" y="40"/>
                </a:lnTo>
                <a:lnTo>
                  <a:pt x="2610" y="53"/>
                </a:lnTo>
                <a:lnTo>
                  <a:pt x="2590" y="64"/>
                </a:lnTo>
                <a:lnTo>
                  <a:pt x="2618" y="83"/>
                </a:lnTo>
                <a:lnTo>
                  <a:pt x="2611" y="83"/>
                </a:lnTo>
                <a:lnTo>
                  <a:pt x="2597" y="83"/>
                </a:lnTo>
                <a:lnTo>
                  <a:pt x="2575" y="83"/>
                </a:lnTo>
                <a:lnTo>
                  <a:pt x="2551" y="83"/>
                </a:lnTo>
                <a:lnTo>
                  <a:pt x="2567" y="97"/>
                </a:lnTo>
                <a:lnTo>
                  <a:pt x="2587" y="118"/>
                </a:lnTo>
                <a:lnTo>
                  <a:pt x="2598" y="128"/>
                </a:lnTo>
                <a:lnTo>
                  <a:pt x="2610" y="136"/>
                </a:lnTo>
                <a:lnTo>
                  <a:pt x="2617" y="140"/>
                </a:lnTo>
                <a:lnTo>
                  <a:pt x="2623" y="142"/>
                </a:lnTo>
                <a:lnTo>
                  <a:pt x="2630" y="144"/>
                </a:lnTo>
                <a:lnTo>
                  <a:pt x="2638" y="144"/>
                </a:lnTo>
                <a:lnTo>
                  <a:pt x="2630" y="144"/>
                </a:lnTo>
                <a:lnTo>
                  <a:pt x="2623" y="142"/>
                </a:lnTo>
                <a:lnTo>
                  <a:pt x="2618" y="140"/>
                </a:lnTo>
                <a:lnTo>
                  <a:pt x="2611" y="137"/>
                </a:lnTo>
                <a:lnTo>
                  <a:pt x="2600" y="130"/>
                </a:lnTo>
                <a:lnTo>
                  <a:pt x="2590" y="121"/>
                </a:lnTo>
                <a:lnTo>
                  <a:pt x="2579" y="110"/>
                </a:lnTo>
                <a:lnTo>
                  <a:pt x="2567" y="100"/>
                </a:lnTo>
                <a:lnTo>
                  <a:pt x="2561" y="95"/>
                </a:lnTo>
                <a:lnTo>
                  <a:pt x="2554" y="90"/>
                </a:lnTo>
                <a:lnTo>
                  <a:pt x="2547" y="86"/>
                </a:lnTo>
                <a:lnTo>
                  <a:pt x="2538" y="83"/>
                </a:lnTo>
                <a:lnTo>
                  <a:pt x="2465" y="114"/>
                </a:lnTo>
                <a:lnTo>
                  <a:pt x="2462" y="110"/>
                </a:lnTo>
                <a:lnTo>
                  <a:pt x="2455" y="104"/>
                </a:lnTo>
                <a:lnTo>
                  <a:pt x="2451" y="100"/>
                </a:lnTo>
                <a:lnTo>
                  <a:pt x="2446" y="98"/>
                </a:lnTo>
                <a:lnTo>
                  <a:pt x="2439" y="95"/>
                </a:lnTo>
                <a:lnTo>
                  <a:pt x="2431" y="95"/>
                </a:lnTo>
                <a:lnTo>
                  <a:pt x="2410" y="95"/>
                </a:lnTo>
                <a:lnTo>
                  <a:pt x="2391" y="98"/>
                </a:lnTo>
                <a:lnTo>
                  <a:pt x="2372" y="101"/>
                </a:lnTo>
                <a:lnTo>
                  <a:pt x="2354" y="105"/>
                </a:lnTo>
                <a:lnTo>
                  <a:pt x="2319" y="117"/>
                </a:lnTo>
                <a:lnTo>
                  <a:pt x="2284" y="129"/>
                </a:lnTo>
                <a:lnTo>
                  <a:pt x="2250" y="141"/>
                </a:lnTo>
                <a:lnTo>
                  <a:pt x="2214" y="152"/>
                </a:lnTo>
                <a:lnTo>
                  <a:pt x="2195" y="156"/>
                </a:lnTo>
                <a:lnTo>
                  <a:pt x="2175" y="159"/>
                </a:lnTo>
                <a:lnTo>
                  <a:pt x="2155" y="161"/>
                </a:lnTo>
                <a:lnTo>
                  <a:pt x="2133" y="162"/>
                </a:lnTo>
                <a:lnTo>
                  <a:pt x="2134" y="167"/>
                </a:lnTo>
                <a:lnTo>
                  <a:pt x="2137" y="173"/>
                </a:lnTo>
                <a:lnTo>
                  <a:pt x="2142" y="178"/>
                </a:lnTo>
                <a:lnTo>
                  <a:pt x="2149" y="183"/>
                </a:lnTo>
                <a:lnTo>
                  <a:pt x="2157" y="187"/>
                </a:lnTo>
                <a:lnTo>
                  <a:pt x="2167" y="190"/>
                </a:lnTo>
                <a:lnTo>
                  <a:pt x="2175" y="193"/>
                </a:lnTo>
                <a:lnTo>
                  <a:pt x="2185" y="193"/>
                </a:lnTo>
                <a:lnTo>
                  <a:pt x="2186" y="198"/>
                </a:lnTo>
                <a:lnTo>
                  <a:pt x="2187" y="203"/>
                </a:lnTo>
                <a:lnTo>
                  <a:pt x="2190" y="208"/>
                </a:lnTo>
                <a:lnTo>
                  <a:pt x="2192" y="213"/>
                </a:lnTo>
                <a:lnTo>
                  <a:pt x="2198" y="225"/>
                </a:lnTo>
                <a:lnTo>
                  <a:pt x="2207" y="235"/>
                </a:lnTo>
                <a:lnTo>
                  <a:pt x="2216" y="244"/>
                </a:lnTo>
                <a:lnTo>
                  <a:pt x="2225" y="251"/>
                </a:lnTo>
                <a:lnTo>
                  <a:pt x="2233" y="257"/>
                </a:lnTo>
                <a:lnTo>
                  <a:pt x="2239" y="261"/>
                </a:lnTo>
                <a:lnTo>
                  <a:pt x="2233" y="261"/>
                </a:lnTo>
                <a:lnTo>
                  <a:pt x="2227" y="260"/>
                </a:lnTo>
                <a:lnTo>
                  <a:pt x="2223" y="259"/>
                </a:lnTo>
                <a:lnTo>
                  <a:pt x="2217" y="257"/>
                </a:lnTo>
                <a:lnTo>
                  <a:pt x="2214" y="254"/>
                </a:lnTo>
                <a:lnTo>
                  <a:pt x="2209" y="251"/>
                </a:lnTo>
                <a:lnTo>
                  <a:pt x="2206" y="248"/>
                </a:lnTo>
                <a:lnTo>
                  <a:pt x="2203" y="244"/>
                </a:lnTo>
                <a:lnTo>
                  <a:pt x="2198" y="236"/>
                </a:lnTo>
                <a:lnTo>
                  <a:pt x="2195" y="225"/>
                </a:lnTo>
                <a:lnTo>
                  <a:pt x="2193" y="213"/>
                </a:lnTo>
                <a:lnTo>
                  <a:pt x="2192" y="200"/>
                </a:lnTo>
                <a:lnTo>
                  <a:pt x="2190" y="201"/>
                </a:lnTo>
                <a:lnTo>
                  <a:pt x="2186" y="202"/>
                </a:lnTo>
                <a:lnTo>
                  <a:pt x="2182" y="202"/>
                </a:lnTo>
                <a:lnTo>
                  <a:pt x="2179" y="202"/>
                </a:lnTo>
                <a:lnTo>
                  <a:pt x="2169" y="200"/>
                </a:lnTo>
                <a:lnTo>
                  <a:pt x="2159" y="200"/>
                </a:lnTo>
                <a:lnTo>
                  <a:pt x="2150" y="200"/>
                </a:lnTo>
                <a:lnTo>
                  <a:pt x="2141" y="202"/>
                </a:lnTo>
                <a:lnTo>
                  <a:pt x="2134" y="205"/>
                </a:lnTo>
                <a:lnTo>
                  <a:pt x="2126" y="209"/>
                </a:lnTo>
                <a:lnTo>
                  <a:pt x="2118" y="212"/>
                </a:lnTo>
                <a:lnTo>
                  <a:pt x="2111" y="215"/>
                </a:lnTo>
                <a:lnTo>
                  <a:pt x="2102" y="217"/>
                </a:lnTo>
                <a:lnTo>
                  <a:pt x="2093" y="218"/>
                </a:lnTo>
                <a:lnTo>
                  <a:pt x="2083" y="217"/>
                </a:lnTo>
                <a:lnTo>
                  <a:pt x="2073" y="214"/>
                </a:lnTo>
                <a:lnTo>
                  <a:pt x="2066" y="210"/>
                </a:lnTo>
                <a:lnTo>
                  <a:pt x="2059" y="206"/>
                </a:lnTo>
                <a:lnTo>
                  <a:pt x="2020" y="218"/>
                </a:lnTo>
                <a:lnTo>
                  <a:pt x="2013" y="218"/>
                </a:lnTo>
                <a:lnTo>
                  <a:pt x="2000" y="219"/>
                </a:lnTo>
                <a:lnTo>
                  <a:pt x="1992" y="221"/>
                </a:lnTo>
                <a:lnTo>
                  <a:pt x="1985" y="223"/>
                </a:lnTo>
                <a:lnTo>
                  <a:pt x="1983" y="225"/>
                </a:lnTo>
                <a:lnTo>
                  <a:pt x="1981" y="227"/>
                </a:lnTo>
                <a:lnTo>
                  <a:pt x="1980" y="229"/>
                </a:lnTo>
                <a:lnTo>
                  <a:pt x="1980" y="231"/>
                </a:lnTo>
                <a:lnTo>
                  <a:pt x="1980" y="234"/>
                </a:lnTo>
                <a:lnTo>
                  <a:pt x="1982" y="238"/>
                </a:lnTo>
                <a:lnTo>
                  <a:pt x="1984" y="242"/>
                </a:lnTo>
                <a:lnTo>
                  <a:pt x="1988" y="245"/>
                </a:lnTo>
                <a:lnTo>
                  <a:pt x="1996" y="253"/>
                </a:lnTo>
                <a:lnTo>
                  <a:pt x="2009" y="261"/>
                </a:lnTo>
                <a:lnTo>
                  <a:pt x="2023" y="270"/>
                </a:lnTo>
                <a:lnTo>
                  <a:pt x="2038" y="278"/>
                </a:lnTo>
                <a:lnTo>
                  <a:pt x="2056" y="287"/>
                </a:lnTo>
                <a:lnTo>
                  <a:pt x="2074" y="295"/>
                </a:lnTo>
                <a:lnTo>
                  <a:pt x="2112" y="311"/>
                </a:lnTo>
                <a:lnTo>
                  <a:pt x="2148" y="324"/>
                </a:lnTo>
                <a:lnTo>
                  <a:pt x="2178" y="334"/>
                </a:lnTo>
                <a:lnTo>
                  <a:pt x="2198" y="342"/>
                </a:lnTo>
                <a:lnTo>
                  <a:pt x="2200" y="352"/>
                </a:lnTo>
                <a:lnTo>
                  <a:pt x="2202" y="361"/>
                </a:lnTo>
                <a:lnTo>
                  <a:pt x="2204" y="369"/>
                </a:lnTo>
                <a:lnTo>
                  <a:pt x="2207" y="376"/>
                </a:lnTo>
                <a:lnTo>
                  <a:pt x="2216" y="389"/>
                </a:lnTo>
                <a:lnTo>
                  <a:pt x="2226" y="403"/>
                </a:lnTo>
                <a:lnTo>
                  <a:pt x="2214" y="405"/>
                </a:lnTo>
                <a:lnTo>
                  <a:pt x="2203" y="404"/>
                </a:lnTo>
                <a:lnTo>
                  <a:pt x="2193" y="402"/>
                </a:lnTo>
                <a:lnTo>
                  <a:pt x="2184" y="399"/>
                </a:lnTo>
                <a:lnTo>
                  <a:pt x="2177" y="394"/>
                </a:lnTo>
                <a:lnTo>
                  <a:pt x="2169" y="387"/>
                </a:lnTo>
                <a:lnTo>
                  <a:pt x="2161" y="381"/>
                </a:lnTo>
                <a:lnTo>
                  <a:pt x="2155" y="374"/>
                </a:lnTo>
                <a:lnTo>
                  <a:pt x="2142" y="360"/>
                </a:lnTo>
                <a:lnTo>
                  <a:pt x="2129" y="345"/>
                </a:lnTo>
                <a:lnTo>
                  <a:pt x="2123" y="339"/>
                </a:lnTo>
                <a:lnTo>
                  <a:pt x="2115" y="332"/>
                </a:lnTo>
                <a:lnTo>
                  <a:pt x="2107" y="327"/>
                </a:lnTo>
                <a:lnTo>
                  <a:pt x="2100" y="323"/>
                </a:lnTo>
                <a:lnTo>
                  <a:pt x="2065" y="315"/>
                </a:lnTo>
                <a:lnTo>
                  <a:pt x="2020" y="305"/>
                </a:lnTo>
                <a:lnTo>
                  <a:pt x="2009" y="302"/>
                </a:lnTo>
                <a:lnTo>
                  <a:pt x="1999" y="298"/>
                </a:lnTo>
                <a:lnTo>
                  <a:pt x="1989" y="293"/>
                </a:lnTo>
                <a:lnTo>
                  <a:pt x="1980" y="288"/>
                </a:lnTo>
                <a:lnTo>
                  <a:pt x="1972" y="281"/>
                </a:lnTo>
                <a:lnTo>
                  <a:pt x="1967" y="273"/>
                </a:lnTo>
                <a:lnTo>
                  <a:pt x="1964" y="269"/>
                </a:lnTo>
                <a:lnTo>
                  <a:pt x="1962" y="265"/>
                </a:lnTo>
                <a:lnTo>
                  <a:pt x="1960" y="260"/>
                </a:lnTo>
                <a:lnTo>
                  <a:pt x="1960" y="255"/>
                </a:lnTo>
                <a:lnTo>
                  <a:pt x="1947" y="255"/>
                </a:lnTo>
                <a:lnTo>
                  <a:pt x="1940" y="255"/>
                </a:lnTo>
                <a:lnTo>
                  <a:pt x="1933" y="256"/>
                </a:lnTo>
                <a:lnTo>
                  <a:pt x="1927" y="258"/>
                </a:lnTo>
                <a:lnTo>
                  <a:pt x="1922" y="261"/>
                </a:lnTo>
                <a:lnTo>
                  <a:pt x="1916" y="264"/>
                </a:lnTo>
                <a:lnTo>
                  <a:pt x="1910" y="267"/>
                </a:lnTo>
                <a:lnTo>
                  <a:pt x="1903" y="270"/>
                </a:lnTo>
                <a:lnTo>
                  <a:pt x="1895" y="272"/>
                </a:lnTo>
                <a:lnTo>
                  <a:pt x="1887" y="273"/>
                </a:lnTo>
                <a:lnTo>
                  <a:pt x="1882" y="287"/>
                </a:lnTo>
                <a:lnTo>
                  <a:pt x="1879" y="297"/>
                </a:lnTo>
                <a:lnTo>
                  <a:pt x="1877" y="301"/>
                </a:lnTo>
                <a:lnTo>
                  <a:pt x="1875" y="305"/>
                </a:lnTo>
                <a:lnTo>
                  <a:pt x="1871" y="308"/>
                </a:lnTo>
                <a:lnTo>
                  <a:pt x="1867" y="310"/>
                </a:lnTo>
                <a:lnTo>
                  <a:pt x="1871" y="316"/>
                </a:lnTo>
                <a:lnTo>
                  <a:pt x="1876" y="320"/>
                </a:lnTo>
                <a:lnTo>
                  <a:pt x="1882" y="325"/>
                </a:lnTo>
                <a:lnTo>
                  <a:pt x="1889" y="328"/>
                </a:lnTo>
                <a:lnTo>
                  <a:pt x="1903" y="334"/>
                </a:lnTo>
                <a:lnTo>
                  <a:pt x="1921" y="340"/>
                </a:lnTo>
                <a:lnTo>
                  <a:pt x="1959" y="349"/>
                </a:lnTo>
                <a:lnTo>
                  <a:pt x="2000" y="360"/>
                </a:lnTo>
                <a:lnTo>
                  <a:pt x="1954" y="360"/>
                </a:lnTo>
                <a:lnTo>
                  <a:pt x="1929" y="354"/>
                </a:lnTo>
                <a:lnTo>
                  <a:pt x="1906" y="349"/>
                </a:lnTo>
                <a:lnTo>
                  <a:pt x="1886" y="344"/>
                </a:lnTo>
                <a:lnTo>
                  <a:pt x="1866" y="338"/>
                </a:lnTo>
                <a:lnTo>
                  <a:pt x="1857" y="333"/>
                </a:lnTo>
                <a:lnTo>
                  <a:pt x="1849" y="328"/>
                </a:lnTo>
                <a:lnTo>
                  <a:pt x="1842" y="322"/>
                </a:lnTo>
                <a:lnTo>
                  <a:pt x="1835" y="315"/>
                </a:lnTo>
                <a:lnTo>
                  <a:pt x="1828" y="307"/>
                </a:lnTo>
                <a:lnTo>
                  <a:pt x="1823" y="298"/>
                </a:lnTo>
                <a:lnTo>
                  <a:pt x="1817" y="287"/>
                </a:lnTo>
                <a:lnTo>
                  <a:pt x="1814" y="273"/>
                </a:lnTo>
                <a:lnTo>
                  <a:pt x="1787" y="273"/>
                </a:lnTo>
                <a:lnTo>
                  <a:pt x="1787" y="282"/>
                </a:lnTo>
                <a:lnTo>
                  <a:pt x="1786" y="288"/>
                </a:lnTo>
                <a:lnTo>
                  <a:pt x="1785" y="293"/>
                </a:lnTo>
                <a:lnTo>
                  <a:pt x="1782" y="298"/>
                </a:lnTo>
                <a:lnTo>
                  <a:pt x="1776" y="306"/>
                </a:lnTo>
                <a:lnTo>
                  <a:pt x="1767" y="316"/>
                </a:lnTo>
                <a:lnTo>
                  <a:pt x="1771" y="323"/>
                </a:lnTo>
                <a:lnTo>
                  <a:pt x="1775" y="328"/>
                </a:lnTo>
                <a:lnTo>
                  <a:pt x="1779" y="332"/>
                </a:lnTo>
                <a:lnTo>
                  <a:pt x="1785" y="336"/>
                </a:lnTo>
                <a:lnTo>
                  <a:pt x="1793" y="342"/>
                </a:lnTo>
                <a:lnTo>
                  <a:pt x="1803" y="346"/>
                </a:lnTo>
                <a:lnTo>
                  <a:pt x="1813" y="351"/>
                </a:lnTo>
                <a:lnTo>
                  <a:pt x="1823" y="358"/>
                </a:lnTo>
                <a:lnTo>
                  <a:pt x="1827" y="363"/>
                </a:lnTo>
                <a:lnTo>
                  <a:pt x="1832" y="369"/>
                </a:lnTo>
                <a:lnTo>
                  <a:pt x="1836" y="376"/>
                </a:lnTo>
                <a:lnTo>
                  <a:pt x="1841" y="384"/>
                </a:lnTo>
                <a:lnTo>
                  <a:pt x="1842" y="389"/>
                </a:lnTo>
                <a:lnTo>
                  <a:pt x="1843" y="396"/>
                </a:lnTo>
                <a:lnTo>
                  <a:pt x="1844" y="402"/>
                </a:lnTo>
                <a:lnTo>
                  <a:pt x="1844" y="409"/>
                </a:lnTo>
                <a:lnTo>
                  <a:pt x="1844" y="415"/>
                </a:lnTo>
                <a:lnTo>
                  <a:pt x="1844" y="420"/>
                </a:lnTo>
                <a:lnTo>
                  <a:pt x="1845" y="424"/>
                </a:lnTo>
                <a:lnTo>
                  <a:pt x="1847" y="427"/>
                </a:lnTo>
                <a:lnTo>
                  <a:pt x="1859" y="436"/>
                </a:lnTo>
                <a:lnTo>
                  <a:pt x="1868" y="444"/>
                </a:lnTo>
                <a:lnTo>
                  <a:pt x="1872" y="448"/>
                </a:lnTo>
                <a:lnTo>
                  <a:pt x="1878" y="451"/>
                </a:lnTo>
                <a:lnTo>
                  <a:pt x="1884" y="452"/>
                </a:lnTo>
                <a:lnTo>
                  <a:pt x="1893" y="453"/>
                </a:lnTo>
                <a:lnTo>
                  <a:pt x="1902" y="452"/>
                </a:lnTo>
                <a:lnTo>
                  <a:pt x="1910" y="450"/>
                </a:lnTo>
                <a:lnTo>
                  <a:pt x="1917" y="446"/>
                </a:lnTo>
                <a:lnTo>
                  <a:pt x="1923" y="443"/>
                </a:lnTo>
                <a:lnTo>
                  <a:pt x="1929" y="439"/>
                </a:lnTo>
                <a:lnTo>
                  <a:pt x="1936" y="436"/>
                </a:lnTo>
                <a:lnTo>
                  <a:pt x="1944" y="434"/>
                </a:lnTo>
                <a:lnTo>
                  <a:pt x="1954" y="433"/>
                </a:lnTo>
                <a:lnTo>
                  <a:pt x="1961" y="434"/>
                </a:lnTo>
                <a:lnTo>
                  <a:pt x="1970" y="435"/>
                </a:lnTo>
                <a:lnTo>
                  <a:pt x="1978" y="437"/>
                </a:lnTo>
                <a:lnTo>
                  <a:pt x="1985" y="439"/>
                </a:lnTo>
                <a:lnTo>
                  <a:pt x="1999" y="445"/>
                </a:lnTo>
                <a:lnTo>
                  <a:pt x="2013" y="453"/>
                </a:lnTo>
                <a:lnTo>
                  <a:pt x="2027" y="459"/>
                </a:lnTo>
                <a:lnTo>
                  <a:pt x="2041" y="465"/>
                </a:lnTo>
                <a:lnTo>
                  <a:pt x="2048" y="467"/>
                </a:lnTo>
                <a:lnTo>
                  <a:pt x="2056" y="469"/>
                </a:lnTo>
                <a:lnTo>
                  <a:pt x="2065" y="470"/>
                </a:lnTo>
                <a:lnTo>
                  <a:pt x="2073" y="471"/>
                </a:lnTo>
                <a:lnTo>
                  <a:pt x="2076" y="482"/>
                </a:lnTo>
                <a:lnTo>
                  <a:pt x="2078" y="492"/>
                </a:lnTo>
                <a:lnTo>
                  <a:pt x="2082" y="503"/>
                </a:lnTo>
                <a:lnTo>
                  <a:pt x="2086" y="511"/>
                </a:lnTo>
                <a:lnTo>
                  <a:pt x="2090" y="515"/>
                </a:lnTo>
                <a:lnTo>
                  <a:pt x="2093" y="518"/>
                </a:lnTo>
                <a:lnTo>
                  <a:pt x="2097" y="522"/>
                </a:lnTo>
                <a:lnTo>
                  <a:pt x="2102" y="525"/>
                </a:lnTo>
                <a:lnTo>
                  <a:pt x="2106" y="527"/>
                </a:lnTo>
                <a:lnTo>
                  <a:pt x="2113" y="529"/>
                </a:lnTo>
                <a:lnTo>
                  <a:pt x="2118" y="531"/>
                </a:lnTo>
                <a:lnTo>
                  <a:pt x="2126" y="532"/>
                </a:lnTo>
                <a:lnTo>
                  <a:pt x="2111" y="532"/>
                </a:lnTo>
                <a:lnTo>
                  <a:pt x="2100" y="532"/>
                </a:lnTo>
                <a:lnTo>
                  <a:pt x="2093" y="532"/>
                </a:lnTo>
                <a:lnTo>
                  <a:pt x="2086" y="531"/>
                </a:lnTo>
                <a:lnTo>
                  <a:pt x="2081" y="530"/>
                </a:lnTo>
                <a:lnTo>
                  <a:pt x="2076" y="529"/>
                </a:lnTo>
                <a:lnTo>
                  <a:pt x="2067" y="524"/>
                </a:lnTo>
                <a:lnTo>
                  <a:pt x="2059" y="519"/>
                </a:lnTo>
                <a:lnTo>
                  <a:pt x="2052" y="513"/>
                </a:lnTo>
                <a:lnTo>
                  <a:pt x="2046" y="506"/>
                </a:lnTo>
                <a:lnTo>
                  <a:pt x="2040" y="497"/>
                </a:lnTo>
                <a:lnTo>
                  <a:pt x="2035" y="489"/>
                </a:lnTo>
                <a:lnTo>
                  <a:pt x="2030" y="481"/>
                </a:lnTo>
                <a:lnTo>
                  <a:pt x="2024" y="473"/>
                </a:lnTo>
                <a:lnTo>
                  <a:pt x="2017" y="466"/>
                </a:lnTo>
                <a:lnTo>
                  <a:pt x="2011" y="460"/>
                </a:lnTo>
                <a:lnTo>
                  <a:pt x="2002" y="454"/>
                </a:lnTo>
                <a:lnTo>
                  <a:pt x="1992" y="450"/>
                </a:lnTo>
                <a:lnTo>
                  <a:pt x="1980" y="448"/>
                </a:lnTo>
                <a:lnTo>
                  <a:pt x="1967" y="446"/>
                </a:lnTo>
                <a:lnTo>
                  <a:pt x="1959" y="446"/>
                </a:lnTo>
                <a:lnTo>
                  <a:pt x="1953" y="449"/>
                </a:lnTo>
                <a:lnTo>
                  <a:pt x="1946" y="451"/>
                </a:lnTo>
                <a:lnTo>
                  <a:pt x="1939" y="453"/>
                </a:lnTo>
                <a:lnTo>
                  <a:pt x="1927" y="459"/>
                </a:lnTo>
                <a:lnTo>
                  <a:pt x="1913" y="465"/>
                </a:lnTo>
                <a:lnTo>
                  <a:pt x="1918" y="477"/>
                </a:lnTo>
                <a:lnTo>
                  <a:pt x="1932" y="499"/>
                </a:lnTo>
                <a:lnTo>
                  <a:pt x="1939" y="512"/>
                </a:lnTo>
                <a:lnTo>
                  <a:pt x="1947" y="523"/>
                </a:lnTo>
                <a:lnTo>
                  <a:pt x="1954" y="532"/>
                </a:lnTo>
                <a:lnTo>
                  <a:pt x="1960" y="538"/>
                </a:lnTo>
                <a:lnTo>
                  <a:pt x="1945" y="554"/>
                </a:lnTo>
                <a:lnTo>
                  <a:pt x="1929" y="573"/>
                </a:lnTo>
                <a:lnTo>
                  <a:pt x="1924" y="578"/>
                </a:lnTo>
                <a:lnTo>
                  <a:pt x="1918" y="581"/>
                </a:lnTo>
                <a:lnTo>
                  <a:pt x="1913" y="585"/>
                </a:lnTo>
                <a:lnTo>
                  <a:pt x="1906" y="588"/>
                </a:lnTo>
                <a:lnTo>
                  <a:pt x="1900" y="590"/>
                </a:lnTo>
                <a:lnTo>
                  <a:pt x="1892" y="592"/>
                </a:lnTo>
                <a:lnTo>
                  <a:pt x="1883" y="593"/>
                </a:lnTo>
                <a:lnTo>
                  <a:pt x="1873" y="594"/>
                </a:lnTo>
                <a:lnTo>
                  <a:pt x="1855" y="595"/>
                </a:lnTo>
                <a:lnTo>
                  <a:pt x="1838" y="597"/>
                </a:lnTo>
                <a:lnTo>
                  <a:pt x="1823" y="600"/>
                </a:lnTo>
                <a:lnTo>
                  <a:pt x="1810" y="603"/>
                </a:lnTo>
                <a:lnTo>
                  <a:pt x="1797" y="604"/>
                </a:lnTo>
                <a:lnTo>
                  <a:pt x="1785" y="604"/>
                </a:lnTo>
                <a:lnTo>
                  <a:pt x="1779" y="603"/>
                </a:lnTo>
                <a:lnTo>
                  <a:pt x="1772" y="601"/>
                </a:lnTo>
                <a:lnTo>
                  <a:pt x="1767" y="598"/>
                </a:lnTo>
                <a:lnTo>
                  <a:pt x="1760" y="594"/>
                </a:lnTo>
                <a:lnTo>
                  <a:pt x="1778" y="593"/>
                </a:lnTo>
                <a:lnTo>
                  <a:pt x="1793" y="591"/>
                </a:lnTo>
                <a:lnTo>
                  <a:pt x="1806" y="589"/>
                </a:lnTo>
                <a:lnTo>
                  <a:pt x="1821" y="588"/>
                </a:lnTo>
                <a:lnTo>
                  <a:pt x="1826" y="587"/>
                </a:lnTo>
                <a:lnTo>
                  <a:pt x="1832" y="586"/>
                </a:lnTo>
                <a:lnTo>
                  <a:pt x="1837" y="585"/>
                </a:lnTo>
                <a:lnTo>
                  <a:pt x="1843" y="583"/>
                </a:lnTo>
                <a:lnTo>
                  <a:pt x="1847" y="580"/>
                </a:lnTo>
                <a:lnTo>
                  <a:pt x="1852" y="577"/>
                </a:lnTo>
                <a:lnTo>
                  <a:pt x="1856" y="573"/>
                </a:lnTo>
                <a:lnTo>
                  <a:pt x="1859" y="569"/>
                </a:lnTo>
                <a:lnTo>
                  <a:pt x="1866" y="560"/>
                </a:lnTo>
                <a:lnTo>
                  <a:pt x="1870" y="548"/>
                </a:lnTo>
                <a:lnTo>
                  <a:pt x="1872" y="538"/>
                </a:lnTo>
                <a:lnTo>
                  <a:pt x="1873" y="526"/>
                </a:lnTo>
                <a:lnTo>
                  <a:pt x="1873" y="520"/>
                </a:lnTo>
                <a:lnTo>
                  <a:pt x="1873" y="512"/>
                </a:lnTo>
                <a:lnTo>
                  <a:pt x="1873" y="499"/>
                </a:lnTo>
                <a:lnTo>
                  <a:pt x="1873" y="483"/>
                </a:lnTo>
                <a:lnTo>
                  <a:pt x="1860" y="480"/>
                </a:lnTo>
                <a:lnTo>
                  <a:pt x="1849" y="476"/>
                </a:lnTo>
                <a:lnTo>
                  <a:pt x="1839" y="470"/>
                </a:lnTo>
                <a:lnTo>
                  <a:pt x="1832" y="464"/>
                </a:lnTo>
                <a:lnTo>
                  <a:pt x="1824" y="457"/>
                </a:lnTo>
                <a:lnTo>
                  <a:pt x="1817" y="449"/>
                </a:lnTo>
                <a:lnTo>
                  <a:pt x="1812" y="440"/>
                </a:lnTo>
                <a:lnTo>
                  <a:pt x="1806" y="431"/>
                </a:lnTo>
                <a:lnTo>
                  <a:pt x="1796" y="413"/>
                </a:lnTo>
                <a:lnTo>
                  <a:pt x="1785" y="396"/>
                </a:lnTo>
                <a:lnTo>
                  <a:pt x="1778" y="387"/>
                </a:lnTo>
                <a:lnTo>
                  <a:pt x="1771" y="379"/>
                </a:lnTo>
                <a:lnTo>
                  <a:pt x="1764" y="372"/>
                </a:lnTo>
                <a:lnTo>
                  <a:pt x="1754" y="366"/>
                </a:lnTo>
                <a:lnTo>
                  <a:pt x="1708" y="348"/>
                </a:lnTo>
                <a:lnTo>
                  <a:pt x="1705" y="342"/>
                </a:lnTo>
                <a:lnTo>
                  <a:pt x="1707" y="333"/>
                </a:lnTo>
                <a:lnTo>
                  <a:pt x="1708" y="324"/>
                </a:lnTo>
                <a:lnTo>
                  <a:pt x="1709" y="313"/>
                </a:lnTo>
                <a:lnTo>
                  <a:pt x="1710" y="303"/>
                </a:lnTo>
                <a:lnTo>
                  <a:pt x="1709" y="294"/>
                </a:lnTo>
                <a:lnTo>
                  <a:pt x="1708" y="290"/>
                </a:lnTo>
                <a:lnTo>
                  <a:pt x="1707" y="286"/>
                </a:lnTo>
                <a:lnTo>
                  <a:pt x="1704" y="283"/>
                </a:lnTo>
                <a:lnTo>
                  <a:pt x="1701" y="279"/>
                </a:lnTo>
                <a:lnTo>
                  <a:pt x="1698" y="276"/>
                </a:lnTo>
                <a:lnTo>
                  <a:pt x="1693" y="273"/>
                </a:lnTo>
                <a:lnTo>
                  <a:pt x="1689" y="271"/>
                </a:lnTo>
                <a:lnTo>
                  <a:pt x="1682" y="269"/>
                </a:lnTo>
                <a:lnTo>
                  <a:pt x="1669" y="266"/>
                </a:lnTo>
                <a:lnTo>
                  <a:pt x="1654" y="263"/>
                </a:lnTo>
                <a:lnTo>
                  <a:pt x="1618" y="261"/>
                </a:lnTo>
                <a:lnTo>
                  <a:pt x="1581" y="261"/>
                </a:lnTo>
                <a:lnTo>
                  <a:pt x="1596" y="257"/>
                </a:lnTo>
                <a:lnTo>
                  <a:pt x="1609" y="253"/>
                </a:lnTo>
                <a:lnTo>
                  <a:pt x="1613" y="249"/>
                </a:lnTo>
                <a:lnTo>
                  <a:pt x="1618" y="245"/>
                </a:lnTo>
                <a:lnTo>
                  <a:pt x="1620" y="239"/>
                </a:lnTo>
                <a:lnTo>
                  <a:pt x="1621" y="231"/>
                </a:lnTo>
                <a:lnTo>
                  <a:pt x="1608" y="231"/>
                </a:lnTo>
                <a:lnTo>
                  <a:pt x="1596" y="231"/>
                </a:lnTo>
                <a:lnTo>
                  <a:pt x="1581" y="231"/>
                </a:lnTo>
                <a:lnTo>
                  <a:pt x="1562" y="231"/>
                </a:lnTo>
                <a:lnTo>
                  <a:pt x="1559" y="246"/>
                </a:lnTo>
                <a:lnTo>
                  <a:pt x="1555" y="263"/>
                </a:lnTo>
                <a:lnTo>
                  <a:pt x="1550" y="279"/>
                </a:lnTo>
                <a:lnTo>
                  <a:pt x="1548" y="292"/>
                </a:lnTo>
                <a:lnTo>
                  <a:pt x="1548" y="294"/>
                </a:lnTo>
                <a:lnTo>
                  <a:pt x="1550" y="295"/>
                </a:lnTo>
                <a:lnTo>
                  <a:pt x="1552" y="295"/>
                </a:lnTo>
                <a:lnTo>
                  <a:pt x="1555" y="295"/>
                </a:lnTo>
                <a:lnTo>
                  <a:pt x="1559" y="293"/>
                </a:lnTo>
                <a:lnTo>
                  <a:pt x="1562" y="292"/>
                </a:lnTo>
                <a:lnTo>
                  <a:pt x="1562" y="323"/>
                </a:lnTo>
                <a:lnTo>
                  <a:pt x="1552" y="327"/>
                </a:lnTo>
                <a:lnTo>
                  <a:pt x="1543" y="331"/>
                </a:lnTo>
                <a:lnTo>
                  <a:pt x="1537" y="332"/>
                </a:lnTo>
                <a:lnTo>
                  <a:pt x="1531" y="334"/>
                </a:lnTo>
                <a:lnTo>
                  <a:pt x="1524" y="334"/>
                </a:lnTo>
                <a:lnTo>
                  <a:pt x="1514" y="336"/>
                </a:lnTo>
                <a:lnTo>
                  <a:pt x="1514" y="345"/>
                </a:lnTo>
                <a:lnTo>
                  <a:pt x="1514" y="354"/>
                </a:lnTo>
                <a:lnTo>
                  <a:pt x="1532" y="375"/>
                </a:lnTo>
                <a:lnTo>
                  <a:pt x="1555" y="404"/>
                </a:lnTo>
                <a:lnTo>
                  <a:pt x="1562" y="411"/>
                </a:lnTo>
                <a:lnTo>
                  <a:pt x="1569" y="418"/>
                </a:lnTo>
                <a:lnTo>
                  <a:pt x="1577" y="424"/>
                </a:lnTo>
                <a:lnTo>
                  <a:pt x="1585" y="429"/>
                </a:lnTo>
                <a:lnTo>
                  <a:pt x="1593" y="433"/>
                </a:lnTo>
                <a:lnTo>
                  <a:pt x="1602" y="437"/>
                </a:lnTo>
                <a:lnTo>
                  <a:pt x="1611" y="439"/>
                </a:lnTo>
                <a:lnTo>
                  <a:pt x="1621" y="439"/>
                </a:lnTo>
                <a:lnTo>
                  <a:pt x="1622" y="445"/>
                </a:lnTo>
                <a:lnTo>
                  <a:pt x="1623" y="451"/>
                </a:lnTo>
                <a:lnTo>
                  <a:pt x="1625" y="455"/>
                </a:lnTo>
                <a:lnTo>
                  <a:pt x="1629" y="458"/>
                </a:lnTo>
                <a:lnTo>
                  <a:pt x="1636" y="465"/>
                </a:lnTo>
                <a:lnTo>
                  <a:pt x="1645" y="471"/>
                </a:lnTo>
                <a:lnTo>
                  <a:pt x="1654" y="477"/>
                </a:lnTo>
                <a:lnTo>
                  <a:pt x="1663" y="483"/>
                </a:lnTo>
                <a:lnTo>
                  <a:pt x="1667" y="487"/>
                </a:lnTo>
                <a:lnTo>
                  <a:pt x="1670" y="491"/>
                </a:lnTo>
                <a:lnTo>
                  <a:pt x="1673" y="496"/>
                </a:lnTo>
                <a:lnTo>
                  <a:pt x="1674" y="501"/>
                </a:lnTo>
                <a:lnTo>
                  <a:pt x="1667" y="501"/>
                </a:lnTo>
                <a:lnTo>
                  <a:pt x="1654" y="501"/>
                </a:lnTo>
                <a:lnTo>
                  <a:pt x="1645" y="499"/>
                </a:lnTo>
                <a:lnTo>
                  <a:pt x="1625" y="494"/>
                </a:lnTo>
                <a:lnTo>
                  <a:pt x="1599" y="487"/>
                </a:lnTo>
                <a:lnTo>
                  <a:pt x="1568" y="478"/>
                </a:lnTo>
                <a:lnTo>
                  <a:pt x="1539" y="468"/>
                </a:lnTo>
                <a:lnTo>
                  <a:pt x="1513" y="458"/>
                </a:lnTo>
                <a:lnTo>
                  <a:pt x="1502" y="453"/>
                </a:lnTo>
                <a:lnTo>
                  <a:pt x="1495" y="448"/>
                </a:lnTo>
                <a:lnTo>
                  <a:pt x="1492" y="445"/>
                </a:lnTo>
                <a:lnTo>
                  <a:pt x="1490" y="443"/>
                </a:lnTo>
                <a:lnTo>
                  <a:pt x="1488" y="441"/>
                </a:lnTo>
                <a:lnTo>
                  <a:pt x="1488" y="439"/>
                </a:lnTo>
                <a:lnTo>
                  <a:pt x="1467" y="439"/>
                </a:lnTo>
                <a:lnTo>
                  <a:pt x="1432" y="436"/>
                </a:lnTo>
                <a:lnTo>
                  <a:pt x="1389" y="432"/>
                </a:lnTo>
                <a:lnTo>
                  <a:pt x="1343" y="425"/>
                </a:lnTo>
                <a:lnTo>
                  <a:pt x="1320" y="421"/>
                </a:lnTo>
                <a:lnTo>
                  <a:pt x="1298" y="417"/>
                </a:lnTo>
                <a:lnTo>
                  <a:pt x="1277" y="412"/>
                </a:lnTo>
                <a:lnTo>
                  <a:pt x="1260" y="406"/>
                </a:lnTo>
                <a:lnTo>
                  <a:pt x="1251" y="403"/>
                </a:lnTo>
                <a:lnTo>
                  <a:pt x="1244" y="400"/>
                </a:lnTo>
                <a:lnTo>
                  <a:pt x="1238" y="397"/>
                </a:lnTo>
                <a:lnTo>
                  <a:pt x="1232" y="394"/>
                </a:lnTo>
                <a:lnTo>
                  <a:pt x="1228" y="389"/>
                </a:lnTo>
                <a:lnTo>
                  <a:pt x="1225" y="386"/>
                </a:lnTo>
                <a:lnTo>
                  <a:pt x="1223" y="382"/>
                </a:lnTo>
                <a:lnTo>
                  <a:pt x="1222" y="378"/>
                </a:lnTo>
                <a:lnTo>
                  <a:pt x="1210" y="381"/>
                </a:lnTo>
                <a:lnTo>
                  <a:pt x="1203" y="384"/>
                </a:lnTo>
                <a:lnTo>
                  <a:pt x="1203" y="389"/>
                </a:lnTo>
                <a:lnTo>
                  <a:pt x="1204" y="395"/>
                </a:lnTo>
                <a:lnTo>
                  <a:pt x="1205" y="399"/>
                </a:lnTo>
                <a:lnTo>
                  <a:pt x="1207" y="403"/>
                </a:lnTo>
                <a:lnTo>
                  <a:pt x="1211" y="410"/>
                </a:lnTo>
                <a:lnTo>
                  <a:pt x="1218" y="416"/>
                </a:lnTo>
                <a:lnTo>
                  <a:pt x="1225" y="421"/>
                </a:lnTo>
                <a:lnTo>
                  <a:pt x="1233" y="425"/>
                </a:lnTo>
                <a:lnTo>
                  <a:pt x="1243" y="429"/>
                </a:lnTo>
                <a:lnTo>
                  <a:pt x="1253" y="433"/>
                </a:lnTo>
                <a:lnTo>
                  <a:pt x="1274" y="442"/>
                </a:lnTo>
                <a:lnTo>
                  <a:pt x="1295" y="452"/>
                </a:lnTo>
                <a:lnTo>
                  <a:pt x="1305" y="458"/>
                </a:lnTo>
                <a:lnTo>
                  <a:pt x="1313" y="465"/>
                </a:lnTo>
                <a:lnTo>
                  <a:pt x="1322" y="473"/>
                </a:lnTo>
                <a:lnTo>
                  <a:pt x="1329" y="483"/>
                </a:lnTo>
                <a:lnTo>
                  <a:pt x="1319" y="483"/>
                </a:lnTo>
                <a:lnTo>
                  <a:pt x="1309" y="483"/>
                </a:lnTo>
                <a:lnTo>
                  <a:pt x="1297" y="481"/>
                </a:lnTo>
                <a:lnTo>
                  <a:pt x="1281" y="477"/>
                </a:lnTo>
                <a:lnTo>
                  <a:pt x="1272" y="475"/>
                </a:lnTo>
                <a:lnTo>
                  <a:pt x="1262" y="473"/>
                </a:lnTo>
                <a:lnTo>
                  <a:pt x="1252" y="471"/>
                </a:lnTo>
                <a:lnTo>
                  <a:pt x="1242" y="471"/>
                </a:lnTo>
                <a:lnTo>
                  <a:pt x="1232" y="471"/>
                </a:lnTo>
                <a:lnTo>
                  <a:pt x="1221" y="473"/>
                </a:lnTo>
                <a:lnTo>
                  <a:pt x="1210" y="475"/>
                </a:lnTo>
                <a:lnTo>
                  <a:pt x="1198" y="477"/>
                </a:lnTo>
                <a:lnTo>
                  <a:pt x="1174" y="484"/>
                </a:lnTo>
                <a:lnTo>
                  <a:pt x="1149" y="492"/>
                </a:lnTo>
                <a:lnTo>
                  <a:pt x="1122" y="500"/>
                </a:lnTo>
                <a:lnTo>
                  <a:pt x="1097" y="508"/>
                </a:lnTo>
                <a:lnTo>
                  <a:pt x="1085" y="510"/>
                </a:lnTo>
                <a:lnTo>
                  <a:pt x="1073" y="512"/>
                </a:lnTo>
                <a:lnTo>
                  <a:pt x="1061" y="514"/>
                </a:lnTo>
                <a:lnTo>
                  <a:pt x="1050" y="514"/>
                </a:lnTo>
                <a:lnTo>
                  <a:pt x="1046" y="513"/>
                </a:lnTo>
                <a:lnTo>
                  <a:pt x="1042" y="511"/>
                </a:lnTo>
                <a:lnTo>
                  <a:pt x="1040" y="507"/>
                </a:lnTo>
                <a:lnTo>
                  <a:pt x="1040" y="503"/>
                </a:lnTo>
                <a:lnTo>
                  <a:pt x="1040" y="496"/>
                </a:lnTo>
                <a:lnTo>
                  <a:pt x="1042" y="490"/>
                </a:lnTo>
                <a:lnTo>
                  <a:pt x="1046" y="484"/>
                </a:lnTo>
                <a:lnTo>
                  <a:pt x="1050" y="477"/>
                </a:lnTo>
                <a:lnTo>
                  <a:pt x="1040" y="473"/>
                </a:lnTo>
                <a:lnTo>
                  <a:pt x="1030" y="472"/>
                </a:lnTo>
                <a:lnTo>
                  <a:pt x="1019" y="471"/>
                </a:lnTo>
                <a:lnTo>
                  <a:pt x="1009" y="471"/>
                </a:lnTo>
                <a:lnTo>
                  <a:pt x="1007" y="475"/>
                </a:lnTo>
                <a:lnTo>
                  <a:pt x="1004" y="477"/>
                </a:lnTo>
                <a:lnTo>
                  <a:pt x="999" y="479"/>
                </a:lnTo>
                <a:lnTo>
                  <a:pt x="994" y="480"/>
                </a:lnTo>
                <a:lnTo>
                  <a:pt x="984" y="480"/>
                </a:lnTo>
                <a:lnTo>
                  <a:pt x="972" y="479"/>
                </a:lnTo>
                <a:lnTo>
                  <a:pt x="961" y="477"/>
                </a:lnTo>
                <a:lnTo>
                  <a:pt x="949" y="477"/>
                </a:lnTo>
                <a:lnTo>
                  <a:pt x="943" y="477"/>
                </a:lnTo>
                <a:lnTo>
                  <a:pt x="939" y="478"/>
                </a:lnTo>
                <a:lnTo>
                  <a:pt x="934" y="480"/>
                </a:lnTo>
                <a:lnTo>
                  <a:pt x="930" y="483"/>
                </a:lnTo>
                <a:lnTo>
                  <a:pt x="924" y="489"/>
                </a:lnTo>
                <a:lnTo>
                  <a:pt x="916" y="495"/>
                </a:lnTo>
                <a:lnTo>
                  <a:pt x="908" y="500"/>
                </a:lnTo>
                <a:lnTo>
                  <a:pt x="900" y="505"/>
                </a:lnTo>
                <a:lnTo>
                  <a:pt x="882" y="513"/>
                </a:lnTo>
                <a:lnTo>
                  <a:pt x="864" y="522"/>
                </a:lnTo>
                <a:lnTo>
                  <a:pt x="857" y="526"/>
                </a:lnTo>
                <a:lnTo>
                  <a:pt x="849" y="532"/>
                </a:lnTo>
                <a:lnTo>
                  <a:pt x="841" y="538"/>
                </a:lnTo>
                <a:lnTo>
                  <a:pt x="836" y="545"/>
                </a:lnTo>
                <a:lnTo>
                  <a:pt x="830" y="553"/>
                </a:lnTo>
                <a:lnTo>
                  <a:pt x="827" y="564"/>
                </a:lnTo>
                <a:lnTo>
                  <a:pt x="825" y="575"/>
                </a:lnTo>
                <a:lnTo>
                  <a:pt x="824" y="588"/>
                </a:lnTo>
                <a:lnTo>
                  <a:pt x="810" y="584"/>
                </a:lnTo>
                <a:lnTo>
                  <a:pt x="797" y="581"/>
                </a:lnTo>
                <a:lnTo>
                  <a:pt x="791" y="581"/>
                </a:lnTo>
                <a:lnTo>
                  <a:pt x="784" y="582"/>
                </a:lnTo>
                <a:lnTo>
                  <a:pt x="778" y="584"/>
                </a:lnTo>
                <a:lnTo>
                  <a:pt x="771" y="588"/>
                </a:lnTo>
                <a:lnTo>
                  <a:pt x="758" y="582"/>
                </a:lnTo>
                <a:lnTo>
                  <a:pt x="740" y="575"/>
                </a:lnTo>
                <a:lnTo>
                  <a:pt x="732" y="571"/>
                </a:lnTo>
                <a:lnTo>
                  <a:pt x="724" y="566"/>
                </a:lnTo>
                <a:lnTo>
                  <a:pt x="716" y="562"/>
                </a:lnTo>
                <a:lnTo>
                  <a:pt x="711" y="556"/>
                </a:lnTo>
                <a:lnTo>
                  <a:pt x="711" y="526"/>
                </a:lnTo>
                <a:lnTo>
                  <a:pt x="721" y="526"/>
                </a:lnTo>
                <a:lnTo>
                  <a:pt x="730" y="526"/>
                </a:lnTo>
                <a:lnTo>
                  <a:pt x="738" y="526"/>
                </a:lnTo>
                <a:lnTo>
                  <a:pt x="744" y="526"/>
                </a:lnTo>
                <a:lnTo>
                  <a:pt x="740" y="516"/>
                </a:lnTo>
                <a:lnTo>
                  <a:pt x="736" y="507"/>
                </a:lnTo>
                <a:lnTo>
                  <a:pt x="730" y="499"/>
                </a:lnTo>
                <a:lnTo>
                  <a:pt x="723" y="493"/>
                </a:lnTo>
                <a:lnTo>
                  <a:pt x="714" y="488"/>
                </a:lnTo>
                <a:lnTo>
                  <a:pt x="704" y="485"/>
                </a:lnTo>
                <a:lnTo>
                  <a:pt x="692" y="483"/>
                </a:lnTo>
                <a:lnTo>
                  <a:pt x="678" y="483"/>
                </a:lnTo>
                <a:lnTo>
                  <a:pt x="668" y="483"/>
                </a:lnTo>
                <a:lnTo>
                  <a:pt x="656" y="483"/>
                </a:lnTo>
                <a:lnTo>
                  <a:pt x="643" y="483"/>
                </a:lnTo>
                <a:lnTo>
                  <a:pt x="624" y="483"/>
                </a:lnTo>
                <a:lnTo>
                  <a:pt x="627" y="487"/>
                </a:lnTo>
                <a:lnTo>
                  <a:pt x="632" y="491"/>
                </a:lnTo>
                <a:lnTo>
                  <a:pt x="636" y="495"/>
                </a:lnTo>
                <a:lnTo>
                  <a:pt x="640" y="498"/>
                </a:lnTo>
                <a:lnTo>
                  <a:pt x="645" y="501"/>
                </a:lnTo>
                <a:lnTo>
                  <a:pt x="648" y="506"/>
                </a:lnTo>
                <a:lnTo>
                  <a:pt x="650" y="510"/>
                </a:lnTo>
                <a:lnTo>
                  <a:pt x="651" y="514"/>
                </a:lnTo>
                <a:lnTo>
                  <a:pt x="650" y="519"/>
                </a:lnTo>
                <a:lnTo>
                  <a:pt x="649" y="523"/>
                </a:lnTo>
                <a:lnTo>
                  <a:pt x="648" y="525"/>
                </a:lnTo>
                <a:lnTo>
                  <a:pt x="646" y="528"/>
                </a:lnTo>
                <a:lnTo>
                  <a:pt x="643" y="530"/>
                </a:lnTo>
                <a:lnTo>
                  <a:pt x="638" y="532"/>
                </a:lnTo>
                <a:lnTo>
                  <a:pt x="647" y="541"/>
                </a:lnTo>
                <a:lnTo>
                  <a:pt x="656" y="550"/>
                </a:lnTo>
                <a:lnTo>
                  <a:pt x="661" y="554"/>
                </a:lnTo>
                <a:lnTo>
                  <a:pt x="668" y="557"/>
                </a:lnTo>
                <a:lnTo>
                  <a:pt x="676" y="561"/>
                </a:lnTo>
                <a:lnTo>
                  <a:pt x="684" y="564"/>
                </a:lnTo>
                <a:lnTo>
                  <a:pt x="684" y="619"/>
                </a:lnTo>
                <a:lnTo>
                  <a:pt x="677" y="619"/>
                </a:lnTo>
                <a:lnTo>
                  <a:pt x="665" y="619"/>
                </a:lnTo>
                <a:lnTo>
                  <a:pt x="659" y="610"/>
                </a:lnTo>
                <a:lnTo>
                  <a:pt x="654" y="604"/>
                </a:lnTo>
                <a:lnTo>
                  <a:pt x="647" y="599"/>
                </a:lnTo>
                <a:lnTo>
                  <a:pt x="639" y="595"/>
                </a:lnTo>
                <a:lnTo>
                  <a:pt x="623" y="589"/>
                </a:lnTo>
                <a:lnTo>
                  <a:pt x="604" y="582"/>
                </a:lnTo>
                <a:lnTo>
                  <a:pt x="602" y="585"/>
                </a:lnTo>
                <a:lnTo>
                  <a:pt x="599" y="589"/>
                </a:lnTo>
                <a:lnTo>
                  <a:pt x="594" y="593"/>
                </a:lnTo>
                <a:lnTo>
                  <a:pt x="588" y="597"/>
                </a:lnTo>
                <a:lnTo>
                  <a:pt x="575" y="606"/>
                </a:lnTo>
                <a:lnTo>
                  <a:pt x="559" y="615"/>
                </a:lnTo>
                <a:lnTo>
                  <a:pt x="544" y="624"/>
                </a:lnTo>
                <a:lnTo>
                  <a:pt x="531" y="631"/>
                </a:lnTo>
                <a:lnTo>
                  <a:pt x="525" y="635"/>
                </a:lnTo>
                <a:lnTo>
                  <a:pt x="522" y="638"/>
                </a:lnTo>
                <a:lnTo>
                  <a:pt x="519" y="641"/>
                </a:lnTo>
                <a:lnTo>
                  <a:pt x="519" y="643"/>
                </a:lnTo>
                <a:lnTo>
                  <a:pt x="519" y="647"/>
                </a:lnTo>
                <a:lnTo>
                  <a:pt x="520" y="651"/>
                </a:lnTo>
                <a:lnTo>
                  <a:pt x="521" y="655"/>
                </a:lnTo>
                <a:lnTo>
                  <a:pt x="523" y="658"/>
                </a:lnTo>
                <a:lnTo>
                  <a:pt x="528" y="663"/>
                </a:lnTo>
                <a:lnTo>
                  <a:pt x="536" y="667"/>
                </a:lnTo>
                <a:lnTo>
                  <a:pt x="543" y="673"/>
                </a:lnTo>
                <a:lnTo>
                  <a:pt x="549" y="678"/>
                </a:lnTo>
                <a:lnTo>
                  <a:pt x="551" y="681"/>
                </a:lnTo>
                <a:lnTo>
                  <a:pt x="555" y="685"/>
                </a:lnTo>
                <a:lnTo>
                  <a:pt x="557" y="688"/>
                </a:lnTo>
                <a:lnTo>
                  <a:pt x="558" y="693"/>
                </a:lnTo>
                <a:lnTo>
                  <a:pt x="471" y="693"/>
                </a:lnTo>
                <a:lnTo>
                  <a:pt x="467" y="705"/>
                </a:lnTo>
                <a:lnTo>
                  <a:pt x="464" y="721"/>
                </a:lnTo>
                <a:lnTo>
                  <a:pt x="460" y="730"/>
                </a:lnTo>
                <a:lnTo>
                  <a:pt x="457" y="736"/>
                </a:lnTo>
                <a:lnTo>
                  <a:pt x="454" y="739"/>
                </a:lnTo>
                <a:lnTo>
                  <a:pt x="452" y="740"/>
                </a:lnTo>
                <a:lnTo>
                  <a:pt x="448" y="742"/>
                </a:lnTo>
                <a:lnTo>
                  <a:pt x="445" y="742"/>
                </a:lnTo>
                <a:lnTo>
                  <a:pt x="433" y="742"/>
                </a:lnTo>
                <a:lnTo>
                  <a:pt x="420" y="741"/>
                </a:lnTo>
                <a:lnTo>
                  <a:pt x="407" y="739"/>
                </a:lnTo>
                <a:lnTo>
                  <a:pt x="393" y="736"/>
                </a:lnTo>
                <a:lnTo>
                  <a:pt x="380" y="733"/>
                </a:lnTo>
                <a:lnTo>
                  <a:pt x="367" y="729"/>
                </a:lnTo>
                <a:lnTo>
                  <a:pt x="355" y="723"/>
                </a:lnTo>
                <a:lnTo>
                  <a:pt x="344" y="718"/>
                </a:lnTo>
                <a:lnTo>
                  <a:pt x="333" y="711"/>
                </a:lnTo>
                <a:lnTo>
                  <a:pt x="323" y="704"/>
                </a:lnTo>
                <a:lnTo>
                  <a:pt x="314" y="696"/>
                </a:lnTo>
                <a:lnTo>
                  <a:pt x="307" y="687"/>
                </a:lnTo>
                <a:lnTo>
                  <a:pt x="301" y="678"/>
                </a:lnTo>
                <a:lnTo>
                  <a:pt x="296" y="666"/>
                </a:lnTo>
                <a:lnTo>
                  <a:pt x="293" y="655"/>
                </a:lnTo>
                <a:lnTo>
                  <a:pt x="292" y="643"/>
                </a:lnTo>
                <a:lnTo>
                  <a:pt x="289" y="636"/>
                </a:lnTo>
                <a:lnTo>
                  <a:pt x="286" y="625"/>
                </a:lnTo>
                <a:lnTo>
                  <a:pt x="273" y="622"/>
                </a:lnTo>
                <a:lnTo>
                  <a:pt x="254" y="616"/>
                </a:lnTo>
                <a:lnTo>
                  <a:pt x="232" y="609"/>
                </a:lnTo>
                <a:lnTo>
                  <a:pt x="209" y="601"/>
                </a:lnTo>
                <a:lnTo>
                  <a:pt x="188" y="592"/>
                </a:lnTo>
                <a:lnTo>
                  <a:pt x="169" y="582"/>
                </a:lnTo>
                <a:lnTo>
                  <a:pt x="163" y="578"/>
                </a:lnTo>
                <a:lnTo>
                  <a:pt x="157" y="573"/>
                </a:lnTo>
                <a:lnTo>
                  <a:pt x="154" y="568"/>
                </a:lnTo>
                <a:lnTo>
                  <a:pt x="153" y="564"/>
                </a:lnTo>
                <a:lnTo>
                  <a:pt x="162" y="567"/>
                </a:lnTo>
                <a:lnTo>
                  <a:pt x="183" y="574"/>
                </a:lnTo>
                <a:lnTo>
                  <a:pt x="211" y="582"/>
                </a:lnTo>
                <a:lnTo>
                  <a:pt x="244" y="590"/>
                </a:lnTo>
                <a:lnTo>
                  <a:pt x="277" y="598"/>
                </a:lnTo>
                <a:lnTo>
                  <a:pt x="308" y="605"/>
                </a:lnTo>
                <a:lnTo>
                  <a:pt x="332" y="610"/>
                </a:lnTo>
                <a:lnTo>
                  <a:pt x="345" y="612"/>
                </a:lnTo>
                <a:lnTo>
                  <a:pt x="368" y="612"/>
                </a:lnTo>
                <a:lnTo>
                  <a:pt x="390" y="612"/>
                </a:lnTo>
                <a:lnTo>
                  <a:pt x="414" y="612"/>
                </a:lnTo>
                <a:lnTo>
                  <a:pt x="445" y="612"/>
                </a:lnTo>
                <a:lnTo>
                  <a:pt x="454" y="612"/>
                </a:lnTo>
                <a:lnTo>
                  <a:pt x="461" y="611"/>
                </a:lnTo>
                <a:lnTo>
                  <a:pt x="469" y="609"/>
                </a:lnTo>
                <a:lnTo>
                  <a:pt x="477" y="607"/>
                </a:lnTo>
                <a:lnTo>
                  <a:pt x="490" y="601"/>
                </a:lnTo>
                <a:lnTo>
                  <a:pt x="502" y="594"/>
                </a:lnTo>
                <a:lnTo>
                  <a:pt x="514" y="585"/>
                </a:lnTo>
                <a:lnTo>
                  <a:pt x="524" y="576"/>
                </a:lnTo>
                <a:lnTo>
                  <a:pt x="535" y="567"/>
                </a:lnTo>
                <a:lnTo>
                  <a:pt x="545" y="556"/>
                </a:lnTo>
                <a:lnTo>
                  <a:pt x="536" y="547"/>
                </a:lnTo>
                <a:lnTo>
                  <a:pt x="527" y="536"/>
                </a:lnTo>
                <a:lnTo>
                  <a:pt x="523" y="531"/>
                </a:lnTo>
                <a:lnTo>
                  <a:pt x="517" y="527"/>
                </a:lnTo>
                <a:lnTo>
                  <a:pt x="512" y="523"/>
                </a:lnTo>
                <a:lnTo>
                  <a:pt x="505" y="520"/>
                </a:lnTo>
                <a:lnTo>
                  <a:pt x="500" y="518"/>
                </a:lnTo>
                <a:lnTo>
                  <a:pt x="484" y="511"/>
                </a:lnTo>
                <a:lnTo>
                  <a:pt x="459" y="499"/>
                </a:lnTo>
                <a:lnTo>
                  <a:pt x="424" y="487"/>
                </a:lnTo>
                <a:lnTo>
                  <a:pt x="403" y="481"/>
                </a:lnTo>
                <a:lnTo>
                  <a:pt x="379" y="475"/>
                </a:lnTo>
                <a:lnTo>
                  <a:pt x="352" y="469"/>
                </a:lnTo>
                <a:lnTo>
                  <a:pt x="323" y="463"/>
                </a:lnTo>
                <a:lnTo>
                  <a:pt x="291" y="458"/>
                </a:lnTo>
                <a:lnTo>
                  <a:pt x="256" y="453"/>
                </a:lnTo>
                <a:lnTo>
                  <a:pt x="219" y="449"/>
                </a:lnTo>
                <a:lnTo>
                  <a:pt x="179" y="446"/>
                </a:lnTo>
                <a:lnTo>
                  <a:pt x="172" y="446"/>
                </a:lnTo>
                <a:lnTo>
                  <a:pt x="165" y="445"/>
                </a:lnTo>
                <a:lnTo>
                  <a:pt x="158" y="444"/>
                </a:lnTo>
                <a:lnTo>
                  <a:pt x="152" y="442"/>
                </a:lnTo>
                <a:lnTo>
                  <a:pt x="150" y="440"/>
                </a:lnTo>
                <a:lnTo>
                  <a:pt x="146" y="438"/>
                </a:lnTo>
                <a:lnTo>
                  <a:pt x="144" y="436"/>
                </a:lnTo>
                <a:lnTo>
                  <a:pt x="143" y="433"/>
                </a:lnTo>
                <a:lnTo>
                  <a:pt x="141" y="425"/>
                </a:lnTo>
                <a:lnTo>
                  <a:pt x="140" y="415"/>
                </a:lnTo>
                <a:lnTo>
                  <a:pt x="120" y="420"/>
                </a:lnTo>
                <a:lnTo>
                  <a:pt x="99" y="425"/>
                </a:lnTo>
                <a:lnTo>
                  <a:pt x="77" y="431"/>
                </a:lnTo>
                <a:lnTo>
                  <a:pt x="53" y="439"/>
                </a:lnTo>
                <a:lnTo>
                  <a:pt x="50" y="441"/>
                </a:lnTo>
                <a:lnTo>
                  <a:pt x="43" y="445"/>
                </a:lnTo>
                <a:lnTo>
                  <a:pt x="40" y="446"/>
                </a:lnTo>
                <a:lnTo>
                  <a:pt x="37" y="448"/>
                </a:lnTo>
                <a:lnTo>
                  <a:pt x="34" y="448"/>
                </a:lnTo>
                <a:lnTo>
                  <a:pt x="33" y="446"/>
                </a:lnTo>
                <a:lnTo>
                  <a:pt x="0" y="483"/>
                </a:lnTo>
                <a:lnTo>
                  <a:pt x="4" y="488"/>
                </a:lnTo>
                <a:lnTo>
                  <a:pt x="8" y="493"/>
                </a:lnTo>
                <a:lnTo>
                  <a:pt x="13" y="498"/>
                </a:lnTo>
                <a:lnTo>
                  <a:pt x="18" y="503"/>
                </a:lnTo>
                <a:lnTo>
                  <a:pt x="29" y="509"/>
                </a:lnTo>
                <a:lnTo>
                  <a:pt x="40" y="515"/>
                </a:lnTo>
                <a:lnTo>
                  <a:pt x="62" y="524"/>
                </a:lnTo>
                <a:lnTo>
                  <a:pt x="79" y="532"/>
                </a:lnTo>
                <a:lnTo>
                  <a:pt x="77" y="540"/>
                </a:lnTo>
                <a:lnTo>
                  <a:pt x="74" y="547"/>
                </a:lnTo>
                <a:lnTo>
                  <a:pt x="71" y="552"/>
                </a:lnTo>
                <a:lnTo>
                  <a:pt x="67" y="556"/>
                </a:lnTo>
                <a:lnTo>
                  <a:pt x="64" y="562"/>
                </a:lnTo>
                <a:lnTo>
                  <a:pt x="62" y="567"/>
                </a:lnTo>
                <a:lnTo>
                  <a:pt x="61" y="574"/>
                </a:lnTo>
                <a:lnTo>
                  <a:pt x="60" y="582"/>
                </a:lnTo>
                <a:lnTo>
                  <a:pt x="61" y="589"/>
                </a:lnTo>
                <a:lnTo>
                  <a:pt x="65" y="597"/>
                </a:lnTo>
                <a:lnTo>
                  <a:pt x="71" y="605"/>
                </a:lnTo>
                <a:lnTo>
                  <a:pt x="77" y="614"/>
                </a:lnTo>
                <a:lnTo>
                  <a:pt x="84" y="621"/>
                </a:lnTo>
                <a:lnTo>
                  <a:pt x="90" y="626"/>
                </a:lnTo>
                <a:lnTo>
                  <a:pt x="96" y="630"/>
                </a:lnTo>
                <a:lnTo>
                  <a:pt x="99" y="631"/>
                </a:lnTo>
                <a:lnTo>
                  <a:pt x="100" y="647"/>
                </a:lnTo>
                <a:lnTo>
                  <a:pt x="102" y="662"/>
                </a:lnTo>
                <a:lnTo>
                  <a:pt x="106" y="677"/>
                </a:lnTo>
                <a:lnTo>
                  <a:pt x="111" y="689"/>
                </a:lnTo>
                <a:lnTo>
                  <a:pt x="117" y="700"/>
                </a:lnTo>
                <a:lnTo>
                  <a:pt x="123" y="710"/>
                </a:lnTo>
                <a:lnTo>
                  <a:pt x="131" y="719"/>
                </a:lnTo>
                <a:lnTo>
                  <a:pt x="140" y="728"/>
                </a:lnTo>
                <a:lnTo>
                  <a:pt x="149" y="736"/>
                </a:lnTo>
                <a:lnTo>
                  <a:pt x="158" y="743"/>
                </a:lnTo>
                <a:lnTo>
                  <a:pt x="168" y="750"/>
                </a:lnTo>
                <a:lnTo>
                  <a:pt x="178" y="756"/>
                </a:lnTo>
                <a:lnTo>
                  <a:pt x="199" y="767"/>
                </a:lnTo>
                <a:lnTo>
                  <a:pt x="219" y="778"/>
                </a:lnTo>
                <a:lnTo>
                  <a:pt x="184" y="815"/>
                </a:lnTo>
                <a:lnTo>
                  <a:pt x="146" y="856"/>
                </a:lnTo>
                <a:lnTo>
                  <a:pt x="128" y="875"/>
                </a:lnTo>
                <a:lnTo>
                  <a:pt x="109" y="892"/>
                </a:lnTo>
                <a:lnTo>
                  <a:pt x="100" y="899"/>
                </a:lnTo>
                <a:lnTo>
                  <a:pt x="90" y="905"/>
                </a:lnTo>
                <a:lnTo>
                  <a:pt x="82" y="910"/>
                </a:lnTo>
                <a:lnTo>
                  <a:pt x="73" y="914"/>
                </a:lnTo>
                <a:lnTo>
                  <a:pt x="74" y="917"/>
                </a:lnTo>
                <a:lnTo>
                  <a:pt x="75" y="920"/>
                </a:lnTo>
                <a:lnTo>
                  <a:pt x="77" y="923"/>
                </a:lnTo>
                <a:lnTo>
                  <a:pt x="80" y="926"/>
                </a:lnTo>
                <a:lnTo>
                  <a:pt x="88" y="934"/>
                </a:lnTo>
                <a:lnTo>
                  <a:pt x="96" y="942"/>
                </a:lnTo>
                <a:lnTo>
                  <a:pt x="105" y="951"/>
                </a:lnTo>
                <a:lnTo>
                  <a:pt x="112" y="958"/>
                </a:lnTo>
                <a:lnTo>
                  <a:pt x="118" y="965"/>
                </a:lnTo>
                <a:lnTo>
                  <a:pt x="120" y="970"/>
                </a:lnTo>
                <a:lnTo>
                  <a:pt x="116" y="976"/>
                </a:lnTo>
                <a:lnTo>
                  <a:pt x="112" y="981"/>
                </a:lnTo>
                <a:lnTo>
                  <a:pt x="110" y="987"/>
                </a:lnTo>
                <a:lnTo>
                  <a:pt x="109" y="993"/>
                </a:lnTo>
                <a:lnTo>
                  <a:pt x="109" y="1005"/>
                </a:lnTo>
                <a:lnTo>
                  <a:pt x="111" y="1017"/>
                </a:lnTo>
                <a:lnTo>
                  <a:pt x="113" y="1029"/>
                </a:lnTo>
                <a:lnTo>
                  <a:pt x="116" y="1042"/>
                </a:lnTo>
                <a:lnTo>
                  <a:pt x="117" y="1048"/>
                </a:lnTo>
                <a:lnTo>
                  <a:pt x="116" y="1054"/>
                </a:lnTo>
                <a:lnTo>
                  <a:pt x="114" y="1062"/>
                </a:lnTo>
                <a:lnTo>
                  <a:pt x="113" y="1069"/>
                </a:lnTo>
                <a:lnTo>
                  <a:pt x="120" y="1090"/>
                </a:lnTo>
                <a:lnTo>
                  <a:pt x="130" y="1115"/>
                </a:lnTo>
                <a:lnTo>
                  <a:pt x="142" y="1139"/>
                </a:lnTo>
                <a:lnTo>
                  <a:pt x="153" y="1160"/>
                </a:lnTo>
                <a:lnTo>
                  <a:pt x="192" y="1180"/>
                </a:lnTo>
                <a:lnTo>
                  <a:pt x="232" y="1180"/>
                </a:lnTo>
                <a:lnTo>
                  <a:pt x="240" y="1204"/>
                </a:lnTo>
                <a:lnTo>
                  <a:pt x="279" y="1192"/>
                </a:lnTo>
                <a:lnTo>
                  <a:pt x="312" y="1204"/>
                </a:lnTo>
                <a:lnTo>
                  <a:pt x="319" y="1253"/>
                </a:lnTo>
                <a:lnTo>
                  <a:pt x="365" y="1291"/>
                </a:lnTo>
                <a:lnTo>
                  <a:pt x="399" y="1309"/>
                </a:lnTo>
                <a:lnTo>
                  <a:pt x="425" y="1327"/>
                </a:lnTo>
                <a:lnTo>
                  <a:pt x="399" y="1346"/>
                </a:lnTo>
                <a:lnTo>
                  <a:pt x="352" y="1333"/>
                </a:lnTo>
                <a:lnTo>
                  <a:pt x="358" y="1358"/>
                </a:lnTo>
                <a:lnTo>
                  <a:pt x="373" y="1370"/>
                </a:lnTo>
                <a:lnTo>
                  <a:pt x="373" y="1401"/>
                </a:lnTo>
                <a:lnTo>
                  <a:pt x="365" y="1401"/>
                </a:lnTo>
              </a:path>
            </a:pathLst>
          </a:custGeom>
          <a:solidFill>
            <a:schemeClr val="accent6">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3" name="Freeform 22">
            <a:extLst>
              <a:ext uri="{FF2B5EF4-FFF2-40B4-BE49-F238E27FC236}">
                <a16:creationId xmlns:a16="http://schemas.microsoft.com/office/drawing/2014/main" id="{00000000-0008-0000-0700-000017000000}"/>
              </a:ext>
            </a:extLst>
          </xdr:cNvPr>
          <xdr:cNvSpPr>
            <a:spLocks/>
          </xdr:cNvSpPr>
        </xdr:nvSpPr>
        <xdr:spPr bwMode="auto">
          <a:xfrm>
            <a:off x="3795713" y="2274888"/>
            <a:ext cx="280987" cy="247650"/>
          </a:xfrm>
          <a:custGeom>
            <a:avLst/>
            <a:gdLst>
              <a:gd name="T0" fmla="*/ 76575689 w 647"/>
              <a:gd name="T1" fmla="*/ 7496418 h 470"/>
              <a:gd name="T2" fmla="*/ 80724916 w 647"/>
              <a:gd name="T3" fmla="*/ 12493679 h 470"/>
              <a:gd name="T4" fmla="*/ 86383308 w 647"/>
              <a:gd name="T5" fmla="*/ 16658414 h 470"/>
              <a:gd name="T6" fmla="*/ 96568327 w 647"/>
              <a:gd name="T7" fmla="*/ 21655675 h 470"/>
              <a:gd name="T8" fmla="*/ 101471919 w 647"/>
              <a:gd name="T9" fmla="*/ 22488728 h 470"/>
              <a:gd name="T10" fmla="*/ 105998546 w 647"/>
              <a:gd name="T11" fmla="*/ 27486515 h 470"/>
              <a:gd name="T12" fmla="*/ 106941828 w 647"/>
              <a:gd name="T13" fmla="*/ 26931147 h 470"/>
              <a:gd name="T14" fmla="*/ 108450559 w 647"/>
              <a:gd name="T15" fmla="*/ 23599464 h 470"/>
              <a:gd name="T16" fmla="*/ 109959290 w 647"/>
              <a:gd name="T17" fmla="*/ 21655675 h 470"/>
              <a:gd name="T18" fmla="*/ 113731551 w 647"/>
              <a:gd name="T19" fmla="*/ 22211044 h 470"/>
              <a:gd name="T20" fmla="*/ 117692295 w 647"/>
              <a:gd name="T21" fmla="*/ 21933359 h 470"/>
              <a:gd name="T22" fmla="*/ 120710191 w 647"/>
              <a:gd name="T23" fmla="*/ 23321780 h 470"/>
              <a:gd name="T24" fmla="*/ 121841956 w 647"/>
              <a:gd name="T25" fmla="*/ 28596725 h 470"/>
              <a:gd name="T26" fmla="*/ 121841956 w 647"/>
              <a:gd name="T27" fmla="*/ 34149881 h 470"/>
              <a:gd name="T28" fmla="*/ 116560964 w 647"/>
              <a:gd name="T29" fmla="*/ 36370827 h 470"/>
              <a:gd name="T30" fmla="*/ 110525172 w 647"/>
              <a:gd name="T31" fmla="*/ 40535563 h 470"/>
              <a:gd name="T32" fmla="*/ 105621580 w 647"/>
              <a:gd name="T33" fmla="*/ 45810508 h 470"/>
              <a:gd name="T34" fmla="*/ 95059162 w 647"/>
              <a:gd name="T35" fmla="*/ 59414923 h 470"/>
              <a:gd name="T36" fmla="*/ 92230183 w 647"/>
              <a:gd name="T37" fmla="*/ 63024290 h 470"/>
              <a:gd name="T38" fmla="*/ 89400770 w 647"/>
              <a:gd name="T39" fmla="*/ 70520182 h 470"/>
              <a:gd name="T40" fmla="*/ 89212287 w 647"/>
              <a:gd name="T41" fmla="*/ 78294284 h 470"/>
              <a:gd name="T42" fmla="*/ 89212287 w 647"/>
              <a:gd name="T43" fmla="*/ 86346071 h 470"/>
              <a:gd name="T44" fmla="*/ 87326156 w 647"/>
              <a:gd name="T45" fmla="*/ 94397330 h 470"/>
              <a:gd name="T46" fmla="*/ 84874143 w 647"/>
              <a:gd name="T47" fmla="*/ 98284381 h 470"/>
              <a:gd name="T48" fmla="*/ 77518537 w 647"/>
              <a:gd name="T49" fmla="*/ 106613325 h 470"/>
              <a:gd name="T50" fmla="*/ 72237545 w 647"/>
              <a:gd name="T51" fmla="*/ 114109743 h 470"/>
              <a:gd name="T52" fmla="*/ 70539897 w 647"/>
              <a:gd name="T53" fmla="*/ 117996794 h 470"/>
              <a:gd name="T54" fmla="*/ 69597049 w 647"/>
              <a:gd name="T55" fmla="*/ 119940056 h 470"/>
              <a:gd name="T56" fmla="*/ 58469182 w 647"/>
              <a:gd name="T57" fmla="*/ 119107004 h 470"/>
              <a:gd name="T58" fmla="*/ 48472646 w 647"/>
              <a:gd name="T59" fmla="*/ 120495425 h 470"/>
              <a:gd name="T60" fmla="*/ 42248371 w 647"/>
              <a:gd name="T61" fmla="*/ 123827108 h 470"/>
              <a:gd name="T62" fmla="*/ 36401497 w 647"/>
              <a:gd name="T63" fmla="*/ 129657421 h 470"/>
              <a:gd name="T64" fmla="*/ 33761001 w 647"/>
              <a:gd name="T65" fmla="*/ 130212789 h 470"/>
              <a:gd name="T66" fmla="*/ 31874870 w 647"/>
              <a:gd name="T67" fmla="*/ 127991843 h 470"/>
              <a:gd name="T68" fmla="*/ 28857408 w 647"/>
              <a:gd name="T69" fmla="*/ 119940056 h 470"/>
              <a:gd name="T70" fmla="*/ 26405395 w 647"/>
              <a:gd name="T71" fmla="*/ 114942796 h 470"/>
              <a:gd name="T72" fmla="*/ 23010534 w 647"/>
              <a:gd name="T73" fmla="*/ 111055744 h 470"/>
              <a:gd name="T74" fmla="*/ 21501368 w 647"/>
              <a:gd name="T75" fmla="*/ 105225431 h 470"/>
              <a:gd name="T76" fmla="*/ 23764899 w 647"/>
              <a:gd name="T77" fmla="*/ 93286594 h 470"/>
              <a:gd name="T78" fmla="*/ 23953382 w 647"/>
              <a:gd name="T79" fmla="*/ 74129549 h 470"/>
              <a:gd name="T80" fmla="*/ 27725643 w 647"/>
              <a:gd name="T81" fmla="*/ 57193450 h 470"/>
              <a:gd name="T82" fmla="*/ 31686387 w 647"/>
              <a:gd name="T83" fmla="*/ 41368088 h 470"/>
              <a:gd name="T84" fmla="*/ 32440753 w 647"/>
              <a:gd name="T85" fmla="*/ 36370827 h 470"/>
              <a:gd name="T86" fmla="*/ 21878768 w 647"/>
              <a:gd name="T87" fmla="*/ 34149881 h 470"/>
              <a:gd name="T88" fmla="*/ 11693750 w 647"/>
              <a:gd name="T89" fmla="*/ 30262830 h 470"/>
              <a:gd name="T90" fmla="*/ 3206379 w 647"/>
              <a:gd name="T91" fmla="*/ 25820411 h 470"/>
              <a:gd name="T92" fmla="*/ 0 w 647"/>
              <a:gd name="T93" fmla="*/ 10550417 h 470"/>
              <a:gd name="T94" fmla="*/ 4338144 w 647"/>
              <a:gd name="T95" fmla="*/ 9439680 h 470"/>
              <a:gd name="T96" fmla="*/ 9619136 w 647"/>
              <a:gd name="T97" fmla="*/ 5552629 h 470"/>
              <a:gd name="T98" fmla="*/ 13768363 w 647"/>
              <a:gd name="T99" fmla="*/ 1110737 h 470"/>
              <a:gd name="T100" fmla="*/ 16220376 w 647"/>
              <a:gd name="T101" fmla="*/ 0 h 470"/>
              <a:gd name="T102" fmla="*/ 24896664 w 647"/>
              <a:gd name="T103" fmla="*/ 1943262 h 470"/>
              <a:gd name="T104" fmla="*/ 32252270 w 647"/>
              <a:gd name="T105" fmla="*/ 4720104 h 470"/>
              <a:gd name="T106" fmla="*/ 39419393 w 647"/>
              <a:gd name="T107" fmla="*/ 5552629 h 470"/>
              <a:gd name="T108" fmla="*/ 44323419 w 647"/>
              <a:gd name="T109" fmla="*/ 8051786 h 470"/>
              <a:gd name="T110" fmla="*/ 48661129 w 647"/>
              <a:gd name="T111" fmla="*/ 10272733 h 470"/>
              <a:gd name="T112" fmla="*/ 72614511 w 647"/>
              <a:gd name="T113" fmla="*/ 7218734 h 47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647" h="470">
                <a:moveTo>
                  <a:pt x="399" y="14"/>
                </a:moveTo>
                <a:lnTo>
                  <a:pt x="402" y="20"/>
                </a:lnTo>
                <a:lnTo>
                  <a:pt x="406" y="27"/>
                </a:lnTo>
                <a:lnTo>
                  <a:pt x="413" y="33"/>
                </a:lnTo>
                <a:lnTo>
                  <a:pt x="421" y="39"/>
                </a:lnTo>
                <a:lnTo>
                  <a:pt x="428" y="45"/>
                </a:lnTo>
                <a:lnTo>
                  <a:pt x="438" y="51"/>
                </a:lnTo>
                <a:lnTo>
                  <a:pt x="448" y="56"/>
                </a:lnTo>
                <a:lnTo>
                  <a:pt x="458" y="60"/>
                </a:lnTo>
                <a:lnTo>
                  <a:pt x="480" y="70"/>
                </a:lnTo>
                <a:lnTo>
                  <a:pt x="501" y="76"/>
                </a:lnTo>
                <a:lnTo>
                  <a:pt x="512" y="78"/>
                </a:lnTo>
                <a:lnTo>
                  <a:pt x="521" y="80"/>
                </a:lnTo>
                <a:lnTo>
                  <a:pt x="530" y="81"/>
                </a:lnTo>
                <a:lnTo>
                  <a:pt x="538" y="81"/>
                </a:lnTo>
                <a:lnTo>
                  <a:pt x="548" y="88"/>
                </a:lnTo>
                <a:lnTo>
                  <a:pt x="561" y="99"/>
                </a:lnTo>
                <a:lnTo>
                  <a:pt x="562" y="99"/>
                </a:lnTo>
                <a:lnTo>
                  <a:pt x="564" y="99"/>
                </a:lnTo>
                <a:lnTo>
                  <a:pt x="566" y="98"/>
                </a:lnTo>
                <a:lnTo>
                  <a:pt x="567" y="97"/>
                </a:lnTo>
                <a:lnTo>
                  <a:pt x="570" y="93"/>
                </a:lnTo>
                <a:lnTo>
                  <a:pt x="572" y="89"/>
                </a:lnTo>
                <a:lnTo>
                  <a:pt x="575" y="85"/>
                </a:lnTo>
                <a:lnTo>
                  <a:pt x="578" y="81"/>
                </a:lnTo>
                <a:lnTo>
                  <a:pt x="580" y="79"/>
                </a:lnTo>
                <a:lnTo>
                  <a:pt x="583" y="78"/>
                </a:lnTo>
                <a:lnTo>
                  <a:pt x="590" y="80"/>
                </a:lnTo>
                <a:lnTo>
                  <a:pt x="596" y="80"/>
                </a:lnTo>
                <a:lnTo>
                  <a:pt x="603" y="80"/>
                </a:lnTo>
                <a:lnTo>
                  <a:pt x="609" y="80"/>
                </a:lnTo>
                <a:lnTo>
                  <a:pt x="617" y="79"/>
                </a:lnTo>
                <a:lnTo>
                  <a:pt x="624" y="79"/>
                </a:lnTo>
                <a:lnTo>
                  <a:pt x="631" y="80"/>
                </a:lnTo>
                <a:lnTo>
                  <a:pt x="638" y="81"/>
                </a:lnTo>
                <a:lnTo>
                  <a:pt x="640" y="84"/>
                </a:lnTo>
                <a:lnTo>
                  <a:pt x="642" y="89"/>
                </a:lnTo>
                <a:lnTo>
                  <a:pt x="645" y="95"/>
                </a:lnTo>
                <a:lnTo>
                  <a:pt x="646" y="103"/>
                </a:lnTo>
                <a:lnTo>
                  <a:pt x="647" y="111"/>
                </a:lnTo>
                <a:lnTo>
                  <a:pt x="647" y="118"/>
                </a:lnTo>
                <a:lnTo>
                  <a:pt x="646" y="123"/>
                </a:lnTo>
                <a:lnTo>
                  <a:pt x="645" y="124"/>
                </a:lnTo>
                <a:lnTo>
                  <a:pt x="631" y="127"/>
                </a:lnTo>
                <a:lnTo>
                  <a:pt x="618" y="131"/>
                </a:lnTo>
                <a:lnTo>
                  <a:pt x="607" y="135"/>
                </a:lnTo>
                <a:lnTo>
                  <a:pt x="596" y="140"/>
                </a:lnTo>
                <a:lnTo>
                  <a:pt x="586" y="146"/>
                </a:lnTo>
                <a:lnTo>
                  <a:pt x="577" y="152"/>
                </a:lnTo>
                <a:lnTo>
                  <a:pt x="569" y="158"/>
                </a:lnTo>
                <a:lnTo>
                  <a:pt x="560" y="165"/>
                </a:lnTo>
                <a:lnTo>
                  <a:pt x="533" y="191"/>
                </a:lnTo>
                <a:lnTo>
                  <a:pt x="512" y="210"/>
                </a:lnTo>
                <a:lnTo>
                  <a:pt x="504" y="214"/>
                </a:lnTo>
                <a:lnTo>
                  <a:pt x="499" y="218"/>
                </a:lnTo>
                <a:lnTo>
                  <a:pt x="493" y="222"/>
                </a:lnTo>
                <a:lnTo>
                  <a:pt x="489" y="227"/>
                </a:lnTo>
                <a:lnTo>
                  <a:pt x="481" y="236"/>
                </a:lnTo>
                <a:lnTo>
                  <a:pt x="477" y="245"/>
                </a:lnTo>
                <a:lnTo>
                  <a:pt x="474" y="254"/>
                </a:lnTo>
                <a:lnTo>
                  <a:pt x="473" y="263"/>
                </a:lnTo>
                <a:lnTo>
                  <a:pt x="472" y="272"/>
                </a:lnTo>
                <a:lnTo>
                  <a:pt x="473" y="282"/>
                </a:lnTo>
                <a:lnTo>
                  <a:pt x="473" y="292"/>
                </a:lnTo>
                <a:lnTo>
                  <a:pt x="474" y="301"/>
                </a:lnTo>
                <a:lnTo>
                  <a:pt x="473" y="311"/>
                </a:lnTo>
                <a:lnTo>
                  <a:pt x="472" y="320"/>
                </a:lnTo>
                <a:lnTo>
                  <a:pt x="469" y="330"/>
                </a:lnTo>
                <a:lnTo>
                  <a:pt x="463" y="340"/>
                </a:lnTo>
                <a:lnTo>
                  <a:pt x="460" y="345"/>
                </a:lnTo>
                <a:lnTo>
                  <a:pt x="456" y="349"/>
                </a:lnTo>
                <a:lnTo>
                  <a:pt x="450" y="354"/>
                </a:lnTo>
                <a:lnTo>
                  <a:pt x="445" y="358"/>
                </a:lnTo>
                <a:lnTo>
                  <a:pt x="426" y="372"/>
                </a:lnTo>
                <a:lnTo>
                  <a:pt x="411" y="384"/>
                </a:lnTo>
                <a:lnTo>
                  <a:pt x="399" y="394"/>
                </a:lnTo>
                <a:lnTo>
                  <a:pt x="390" y="404"/>
                </a:lnTo>
                <a:lnTo>
                  <a:pt x="383" y="411"/>
                </a:lnTo>
                <a:lnTo>
                  <a:pt x="379" y="417"/>
                </a:lnTo>
                <a:lnTo>
                  <a:pt x="376" y="422"/>
                </a:lnTo>
                <a:lnTo>
                  <a:pt x="374" y="425"/>
                </a:lnTo>
                <a:lnTo>
                  <a:pt x="373" y="430"/>
                </a:lnTo>
                <a:lnTo>
                  <a:pt x="373" y="432"/>
                </a:lnTo>
                <a:lnTo>
                  <a:pt x="369" y="432"/>
                </a:lnTo>
                <a:lnTo>
                  <a:pt x="358" y="432"/>
                </a:lnTo>
                <a:lnTo>
                  <a:pt x="333" y="430"/>
                </a:lnTo>
                <a:lnTo>
                  <a:pt x="310" y="429"/>
                </a:lnTo>
                <a:lnTo>
                  <a:pt x="290" y="429"/>
                </a:lnTo>
                <a:lnTo>
                  <a:pt x="272" y="431"/>
                </a:lnTo>
                <a:lnTo>
                  <a:pt x="257" y="434"/>
                </a:lnTo>
                <a:lnTo>
                  <a:pt x="245" y="437"/>
                </a:lnTo>
                <a:lnTo>
                  <a:pt x="234" y="441"/>
                </a:lnTo>
                <a:lnTo>
                  <a:pt x="224" y="446"/>
                </a:lnTo>
                <a:lnTo>
                  <a:pt x="209" y="456"/>
                </a:lnTo>
                <a:lnTo>
                  <a:pt x="198" y="464"/>
                </a:lnTo>
                <a:lnTo>
                  <a:pt x="193" y="467"/>
                </a:lnTo>
                <a:lnTo>
                  <a:pt x="189" y="469"/>
                </a:lnTo>
                <a:lnTo>
                  <a:pt x="183" y="470"/>
                </a:lnTo>
                <a:lnTo>
                  <a:pt x="179" y="469"/>
                </a:lnTo>
                <a:lnTo>
                  <a:pt x="176" y="468"/>
                </a:lnTo>
                <a:lnTo>
                  <a:pt x="172" y="465"/>
                </a:lnTo>
                <a:lnTo>
                  <a:pt x="169" y="461"/>
                </a:lnTo>
                <a:lnTo>
                  <a:pt x="166" y="456"/>
                </a:lnTo>
                <a:lnTo>
                  <a:pt x="159" y="444"/>
                </a:lnTo>
                <a:lnTo>
                  <a:pt x="153" y="432"/>
                </a:lnTo>
                <a:lnTo>
                  <a:pt x="148" y="426"/>
                </a:lnTo>
                <a:lnTo>
                  <a:pt x="144" y="420"/>
                </a:lnTo>
                <a:lnTo>
                  <a:pt x="140" y="414"/>
                </a:lnTo>
                <a:lnTo>
                  <a:pt x="134" y="409"/>
                </a:lnTo>
                <a:lnTo>
                  <a:pt x="129" y="404"/>
                </a:lnTo>
                <a:lnTo>
                  <a:pt x="122" y="400"/>
                </a:lnTo>
                <a:lnTo>
                  <a:pt x="114" y="397"/>
                </a:lnTo>
                <a:lnTo>
                  <a:pt x="107" y="396"/>
                </a:lnTo>
                <a:lnTo>
                  <a:pt x="114" y="379"/>
                </a:lnTo>
                <a:lnTo>
                  <a:pt x="121" y="365"/>
                </a:lnTo>
                <a:lnTo>
                  <a:pt x="124" y="351"/>
                </a:lnTo>
                <a:lnTo>
                  <a:pt x="126" y="336"/>
                </a:lnTo>
                <a:lnTo>
                  <a:pt x="126" y="309"/>
                </a:lnTo>
                <a:lnTo>
                  <a:pt x="126" y="278"/>
                </a:lnTo>
                <a:lnTo>
                  <a:pt x="127" y="267"/>
                </a:lnTo>
                <a:lnTo>
                  <a:pt x="132" y="250"/>
                </a:lnTo>
                <a:lnTo>
                  <a:pt x="138" y="229"/>
                </a:lnTo>
                <a:lnTo>
                  <a:pt x="147" y="206"/>
                </a:lnTo>
                <a:lnTo>
                  <a:pt x="155" y="184"/>
                </a:lnTo>
                <a:lnTo>
                  <a:pt x="163" y="163"/>
                </a:lnTo>
                <a:lnTo>
                  <a:pt x="168" y="149"/>
                </a:lnTo>
                <a:lnTo>
                  <a:pt x="172" y="143"/>
                </a:lnTo>
                <a:lnTo>
                  <a:pt x="172" y="137"/>
                </a:lnTo>
                <a:lnTo>
                  <a:pt x="172" y="131"/>
                </a:lnTo>
                <a:lnTo>
                  <a:pt x="153" y="130"/>
                </a:lnTo>
                <a:lnTo>
                  <a:pt x="135" y="127"/>
                </a:lnTo>
                <a:lnTo>
                  <a:pt x="116" y="123"/>
                </a:lnTo>
                <a:lnTo>
                  <a:pt x="99" y="118"/>
                </a:lnTo>
                <a:lnTo>
                  <a:pt x="80" y="113"/>
                </a:lnTo>
                <a:lnTo>
                  <a:pt x="62" y="109"/>
                </a:lnTo>
                <a:lnTo>
                  <a:pt x="42" y="106"/>
                </a:lnTo>
                <a:lnTo>
                  <a:pt x="20" y="105"/>
                </a:lnTo>
                <a:lnTo>
                  <a:pt x="17" y="93"/>
                </a:lnTo>
                <a:lnTo>
                  <a:pt x="10" y="72"/>
                </a:lnTo>
                <a:lnTo>
                  <a:pt x="3" y="50"/>
                </a:lnTo>
                <a:lnTo>
                  <a:pt x="0" y="38"/>
                </a:lnTo>
                <a:lnTo>
                  <a:pt x="8" y="37"/>
                </a:lnTo>
                <a:lnTo>
                  <a:pt x="15" y="36"/>
                </a:lnTo>
                <a:lnTo>
                  <a:pt x="23" y="34"/>
                </a:lnTo>
                <a:lnTo>
                  <a:pt x="29" y="32"/>
                </a:lnTo>
                <a:lnTo>
                  <a:pt x="41" y="26"/>
                </a:lnTo>
                <a:lnTo>
                  <a:pt x="51" y="20"/>
                </a:lnTo>
                <a:lnTo>
                  <a:pt x="59" y="13"/>
                </a:lnTo>
                <a:lnTo>
                  <a:pt x="68" y="7"/>
                </a:lnTo>
                <a:lnTo>
                  <a:pt x="73" y="4"/>
                </a:lnTo>
                <a:lnTo>
                  <a:pt x="77" y="2"/>
                </a:lnTo>
                <a:lnTo>
                  <a:pt x="81" y="1"/>
                </a:lnTo>
                <a:lnTo>
                  <a:pt x="86" y="0"/>
                </a:lnTo>
                <a:lnTo>
                  <a:pt x="102" y="1"/>
                </a:lnTo>
                <a:lnTo>
                  <a:pt x="118" y="3"/>
                </a:lnTo>
                <a:lnTo>
                  <a:pt x="132" y="7"/>
                </a:lnTo>
                <a:lnTo>
                  <a:pt x="145" y="11"/>
                </a:lnTo>
                <a:lnTo>
                  <a:pt x="158" y="14"/>
                </a:lnTo>
                <a:lnTo>
                  <a:pt x="171" y="17"/>
                </a:lnTo>
                <a:lnTo>
                  <a:pt x="185" y="19"/>
                </a:lnTo>
                <a:lnTo>
                  <a:pt x="199" y="20"/>
                </a:lnTo>
                <a:lnTo>
                  <a:pt x="209" y="20"/>
                </a:lnTo>
                <a:lnTo>
                  <a:pt x="217" y="22"/>
                </a:lnTo>
                <a:lnTo>
                  <a:pt x="226" y="25"/>
                </a:lnTo>
                <a:lnTo>
                  <a:pt x="235" y="29"/>
                </a:lnTo>
                <a:lnTo>
                  <a:pt x="243" y="32"/>
                </a:lnTo>
                <a:lnTo>
                  <a:pt x="250" y="35"/>
                </a:lnTo>
                <a:lnTo>
                  <a:pt x="258" y="37"/>
                </a:lnTo>
                <a:lnTo>
                  <a:pt x="266" y="38"/>
                </a:lnTo>
                <a:lnTo>
                  <a:pt x="372" y="38"/>
                </a:lnTo>
                <a:lnTo>
                  <a:pt x="385" y="26"/>
                </a:lnTo>
                <a:lnTo>
                  <a:pt x="399" y="14"/>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4" name="Freeform 23">
            <a:extLst>
              <a:ext uri="{FF2B5EF4-FFF2-40B4-BE49-F238E27FC236}">
                <a16:creationId xmlns:a16="http://schemas.microsoft.com/office/drawing/2014/main" id="{00000000-0008-0000-0700-000018000000}"/>
              </a:ext>
            </a:extLst>
          </xdr:cNvPr>
          <xdr:cNvSpPr>
            <a:spLocks/>
          </xdr:cNvSpPr>
        </xdr:nvSpPr>
        <xdr:spPr bwMode="auto">
          <a:xfrm>
            <a:off x="6427788" y="3013075"/>
            <a:ext cx="207962" cy="455613"/>
          </a:xfrm>
          <a:custGeom>
            <a:avLst/>
            <a:gdLst>
              <a:gd name="T0" fmla="*/ 71439072 w 479"/>
              <a:gd name="T1" fmla="*/ 98360443 h 868"/>
              <a:gd name="T2" fmla="*/ 62768489 w 479"/>
              <a:gd name="T3" fmla="*/ 101942359 h 868"/>
              <a:gd name="T4" fmla="*/ 59187114 w 479"/>
              <a:gd name="T5" fmla="*/ 107452757 h 868"/>
              <a:gd name="T6" fmla="*/ 59563964 w 479"/>
              <a:gd name="T7" fmla="*/ 117922408 h 868"/>
              <a:gd name="T8" fmla="*/ 66349864 w 479"/>
              <a:gd name="T9" fmla="*/ 135555890 h 868"/>
              <a:gd name="T10" fmla="*/ 67669272 w 479"/>
              <a:gd name="T11" fmla="*/ 146025541 h 868"/>
              <a:gd name="T12" fmla="*/ 68988680 w 479"/>
              <a:gd name="T13" fmla="*/ 152913276 h 868"/>
              <a:gd name="T14" fmla="*/ 60883372 w 479"/>
              <a:gd name="T15" fmla="*/ 144923252 h 868"/>
              <a:gd name="T16" fmla="*/ 58244556 w 479"/>
              <a:gd name="T17" fmla="*/ 135555890 h 868"/>
              <a:gd name="T18" fmla="*/ 50704956 w 479"/>
              <a:gd name="T19" fmla="*/ 128667631 h 868"/>
              <a:gd name="T20" fmla="*/ 39583548 w 479"/>
              <a:gd name="T21" fmla="*/ 120953179 h 868"/>
              <a:gd name="T22" fmla="*/ 36379457 w 479"/>
              <a:gd name="T23" fmla="*/ 111860865 h 868"/>
              <a:gd name="T24" fmla="*/ 29405132 w 479"/>
              <a:gd name="T25" fmla="*/ 131422830 h 868"/>
              <a:gd name="T26" fmla="*/ 29405132 w 479"/>
              <a:gd name="T27" fmla="*/ 144372107 h 868"/>
              <a:gd name="T28" fmla="*/ 24881199 w 479"/>
              <a:gd name="T29" fmla="*/ 158423674 h 868"/>
              <a:gd name="T30" fmla="*/ 24127065 w 479"/>
              <a:gd name="T31" fmla="*/ 171097904 h 868"/>
              <a:gd name="T32" fmla="*/ 29027848 w 479"/>
              <a:gd name="T33" fmla="*/ 179087928 h 868"/>
              <a:gd name="T34" fmla="*/ 32986507 w 479"/>
              <a:gd name="T35" fmla="*/ 188730862 h 868"/>
              <a:gd name="T36" fmla="*/ 34871190 w 479"/>
              <a:gd name="T37" fmla="*/ 201129519 h 868"/>
              <a:gd name="T38" fmla="*/ 42599648 w 479"/>
              <a:gd name="T39" fmla="*/ 214905513 h 868"/>
              <a:gd name="T40" fmla="*/ 52966923 w 479"/>
              <a:gd name="T41" fmla="*/ 227303646 h 868"/>
              <a:gd name="T42" fmla="*/ 64087897 w 479"/>
              <a:gd name="T43" fmla="*/ 234191906 h 868"/>
              <a:gd name="T44" fmla="*/ 56171014 w 479"/>
              <a:gd name="T45" fmla="*/ 238875586 h 868"/>
              <a:gd name="T46" fmla="*/ 50704956 w 479"/>
              <a:gd name="T47" fmla="*/ 238048869 h 868"/>
              <a:gd name="T48" fmla="*/ 43164923 w 479"/>
              <a:gd name="T49" fmla="*/ 231712279 h 868"/>
              <a:gd name="T50" fmla="*/ 37698865 w 479"/>
              <a:gd name="T51" fmla="*/ 226753026 h 868"/>
              <a:gd name="T52" fmla="*/ 25823757 w 479"/>
              <a:gd name="T53" fmla="*/ 209119543 h 868"/>
              <a:gd name="T54" fmla="*/ 15644907 w 479"/>
              <a:gd name="T55" fmla="*/ 201129519 h 868"/>
              <a:gd name="T56" fmla="*/ 13948650 w 479"/>
              <a:gd name="T57" fmla="*/ 189557579 h 868"/>
              <a:gd name="T58" fmla="*/ 15079633 w 479"/>
              <a:gd name="T59" fmla="*/ 179914645 h 868"/>
              <a:gd name="T60" fmla="*/ 16587466 w 479"/>
              <a:gd name="T61" fmla="*/ 169995614 h 868"/>
              <a:gd name="T62" fmla="*/ 22619232 w 479"/>
              <a:gd name="T63" fmla="*/ 137208800 h 868"/>
              <a:gd name="T64" fmla="*/ 20357266 w 479"/>
              <a:gd name="T65" fmla="*/ 111310245 h 868"/>
              <a:gd name="T66" fmla="*/ 11686683 w 479"/>
              <a:gd name="T67" fmla="*/ 87890792 h 868"/>
              <a:gd name="T68" fmla="*/ 12063533 w 479"/>
              <a:gd name="T69" fmla="*/ 78522906 h 868"/>
              <a:gd name="T70" fmla="*/ 13948650 w 479"/>
              <a:gd name="T71" fmla="*/ 73012508 h 868"/>
              <a:gd name="T72" fmla="*/ 10555700 w 479"/>
              <a:gd name="T73" fmla="*/ 55655123 h 868"/>
              <a:gd name="T74" fmla="*/ 4335508 w 479"/>
              <a:gd name="T75" fmla="*/ 43532037 h 868"/>
              <a:gd name="T76" fmla="*/ 188425 w 479"/>
              <a:gd name="T77" fmla="*/ 28103134 h 868"/>
              <a:gd name="T78" fmla="*/ 2073542 w 479"/>
              <a:gd name="T79" fmla="*/ 12123085 h 868"/>
              <a:gd name="T80" fmla="*/ 9236291 w 479"/>
              <a:gd name="T81" fmla="*/ 4408108 h 868"/>
              <a:gd name="T82" fmla="*/ 22619232 w 479"/>
              <a:gd name="T83" fmla="*/ 0 h 868"/>
              <a:gd name="T84" fmla="*/ 29405132 w 479"/>
              <a:gd name="T85" fmla="*/ 7714452 h 868"/>
              <a:gd name="T86" fmla="*/ 33740206 w 479"/>
              <a:gd name="T87" fmla="*/ 9918506 h 868"/>
              <a:gd name="T88" fmla="*/ 37133156 w 479"/>
              <a:gd name="T89" fmla="*/ 37470495 h 868"/>
              <a:gd name="T90" fmla="*/ 40149257 w 479"/>
              <a:gd name="T91" fmla="*/ 45736092 h 868"/>
              <a:gd name="T92" fmla="*/ 43542207 w 479"/>
              <a:gd name="T93" fmla="*/ 42705320 h 868"/>
              <a:gd name="T94" fmla="*/ 48631414 w 479"/>
              <a:gd name="T95" fmla="*/ 34715296 h 868"/>
              <a:gd name="T96" fmla="*/ 52966923 w 479"/>
              <a:gd name="T97" fmla="*/ 38848357 h 868"/>
              <a:gd name="T98" fmla="*/ 56171014 w 479"/>
              <a:gd name="T99" fmla="*/ 37470495 h 868"/>
              <a:gd name="T100" fmla="*/ 59563964 w 479"/>
              <a:gd name="T101" fmla="*/ 29756043 h 868"/>
              <a:gd name="T102" fmla="*/ 65218880 w 479"/>
              <a:gd name="T103" fmla="*/ 29756043 h 868"/>
              <a:gd name="T104" fmla="*/ 72946905 w 479"/>
              <a:gd name="T105" fmla="*/ 43256465 h 868"/>
              <a:gd name="T106" fmla="*/ 85576146 w 479"/>
              <a:gd name="T107" fmla="*/ 67777683 h 868"/>
              <a:gd name="T108" fmla="*/ 90100079 w 479"/>
              <a:gd name="T109" fmla="*/ 84584448 h 868"/>
              <a:gd name="T110" fmla="*/ 88214962 w 479"/>
              <a:gd name="T111" fmla="*/ 93125618 h 86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479" h="868">
                <a:moveTo>
                  <a:pt x="445" y="357"/>
                </a:moveTo>
                <a:lnTo>
                  <a:pt x="425" y="357"/>
                </a:lnTo>
                <a:lnTo>
                  <a:pt x="408" y="357"/>
                </a:lnTo>
                <a:lnTo>
                  <a:pt x="391" y="357"/>
                </a:lnTo>
                <a:lnTo>
                  <a:pt x="379" y="357"/>
                </a:lnTo>
                <a:lnTo>
                  <a:pt x="370" y="358"/>
                </a:lnTo>
                <a:lnTo>
                  <a:pt x="360" y="359"/>
                </a:lnTo>
                <a:lnTo>
                  <a:pt x="349" y="362"/>
                </a:lnTo>
                <a:lnTo>
                  <a:pt x="338" y="367"/>
                </a:lnTo>
                <a:lnTo>
                  <a:pt x="333" y="370"/>
                </a:lnTo>
                <a:lnTo>
                  <a:pt x="329" y="374"/>
                </a:lnTo>
                <a:lnTo>
                  <a:pt x="324" y="377"/>
                </a:lnTo>
                <a:lnTo>
                  <a:pt x="320" y="381"/>
                </a:lnTo>
                <a:lnTo>
                  <a:pt x="316" y="385"/>
                </a:lnTo>
                <a:lnTo>
                  <a:pt x="314" y="390"/>
                </a:lnTo>
                <a:lnTo>
                  <a:pt x="313" y="395"/>
                </a:lnTo>
                <a:lnTo>
                  <a:pt x="312" y="400"/>
                </a:lnTo>
                <a:lnTo>
                  <a:pt x="313" y="410"/>
                </a:lnTo>
                <a:lnTo>
                  <a:pt x="314" y="419"/>
                </a:lnTo>
                <a:lnTo>
                  <a:pt x="316" y="428"/>
                </a:lnTo>
                <a:lnTo>
                  <a:pt x="320" y="436"/>
                </a:lnTo>
                <a:lnTo>
                  <a:pt x="327" y="451"/>
                </a:lnTo>
                <a:lnTo>
                  <a:pt x="336" y="464"/>
                </a:lnTo>
                <a:lnTo>
                  <a:pt x="344" y="477"/>
                </a:lnTo>
                <a:lnTo>
                  <a:pt x="352" y="492"/>
                </a:lnTo>
                <a:lnTo>
                  <a:pt x="355" y="499"/>
                </a:lnTo>
                <a:lnTo>
                  <a:pt x="357" y="507"/>
                </a:lnTo>
                <a:lnTo>
                  <a:pt x="358" y="515"/>
                </a:lnTo>
                <a:lnTo>
                  <a:pt x="359" y="523"/>
                </a:lnTo>
                <a:lnTo>
                  <a:pt x="359" y="530"/>
                </a:lnTo>
                <a:lnTo>
                  <a:pt x="359" y="539"/>
                </a:lnTo>
                <a:lnTo>
                  <a:pt x="360" y="544"/>
                </a:lnTo>
                <a:lnTo>
                  <a:pt x="361" y="548"/>
                </a:lnTo>
                <a:lnTo>
                  <a:pt x="364" y="552"/>
                </a:lnTo>
                <a:lnTo>
                  <a:pt x="366" y="555"/>
                </a:lnTo>
                <a:lnTo>
                  <a:pt x="354" y="552"/>
                </a:lnTo>
                <a:lnTo>
                  <a:pt x="344" y="547"/>
                </a:lnTo>
                <a:lnTo>
                  <a:pt x="336" y="541"/>
                </a:lnTo>
                <a:lnTo>
                  <a:pt x="329" y="533"/>
                </a:lnTo>
                <a:lnTo>
                  <a:pt x="323" y="526"/>
                </a:lnTo>
                <a:lnTo>
                  <a:pt x="319" y="517"/>
                </a:lnTo>
                <a:lnTo>
                  <a:pt x="315" y="508"/>
                </a:lnTo>
                <a:lnTo>
                  <a:pt x="312" y="499"/>
                </a:lnTo>
                <a:lnTo>
                  <a:pt x="311" y="495"/>
                </a:lnTo>
                <a:lnTo>
                  <a:pt x="309" y="492"/>
                </a:lnTo>
                <a:lnTo>
                  <a:pt x="307" y="489"/>
                </a:lnTo>
                <a:lnTo>
                  <a:pt x="303" y="486"/>
                </a:lnTo>
                <a:lnTo>
                  <a:pt x="297" y="479"/>
                </a:lnTo>
                <a:lnTo>
                  <a:pt x="288" y="475"/>
                </a:lnTo>
                <a:lnTo>
                  <a:pt x="269" y="467"/>
                </a:lnTo>
                <a:lnTo>
                  <a:pt x="247" y="459"/>
                </a:lnTo>
                <a:lnTo>
                  <a:pt x="237" y="455"/>
                </a:lnTo>
                <a:lnTo>
                  <a:pt x="228" y="450"/>
                </a:lnTo>
                <a:lnTo>
                  <a:pt x="218" y="445"/>
                </a:lnTo>
                <a:lnTo>
                  <a:pt x="210" y="439"/>
                </a:lnTo>
                <a:lnTo>
                  <a:pt x="202" y="431"/>
                </a:lnTo>
                <a:lnTo>
                  <a:pt x="198" y="422"/>
                </a:lnTo>
                <a:lnTo>
                  <a:pt x="196" y="417"/>
                </a:lnTo>
                <a:lnTo>
                  <a:pt x="195" y="412"/>
                </a:lnTo>
                <a:lnTo>
                  <a:pt x="193" y="406"/>
                </a:lnTo>
                <a:lnTo>
                  <a:pt x="192" y="400"/>
                </a:lnTo>
                <a:lnTo>
                  <a:pt x="153" y="394"/>
                </a:lnTo>
                <a:lnTo>
                  <a:pt x="153" y="450"/>
                </a:lnTo>
                <a:lnTo>
                  <a:pt x="154" y="463"/>
                </a:lnTo>
                <a:lnTo>
                  <a:pt x="156" y="477"/>
                </a:lnTo>
                <a:lnTo>
                  <a:pt x="158" y="492"/>
                </a:lnTo>
                <a:lnTo>
                  <a:pt x="159" y="505"/>
                </a:lnTo>
                <a:lnTo>
                  <a:pt x="159" y="512"/>
                </a:lnTo>
                <a:lnTo>
                  <a:pt x="158" y="518"/>
                </a:lnTo>
                <a:lnTo>
                  <a:pt x="156" y="524"/>
                </a:lnTo>
                <a:lnTo>
                  <a:pt x="154" y="529"/>
                </a:lnTo>
                <a:lnTo>
                  <a:pt x="150" y="539"/>
                </a:lnTo>
                <a:lnTo>
                  <a:pt x="143" y="551"/>
                </a:lnTo>
                <a:lnTo>
                  <a:pt x="136" y="562"/>
                </a:lnTo>
                <a:lnTo>
                  <a:pt x="132" y="575"/>
                </a:lnTo>
                <a:lnTo>
                  <a:pt x="130" y="583"/>
                </a:lnTo>
                <a:lnTo>
                  <a:pt x="128" y="591"/>
                </a:lnTo>
                <a:lnTo>
                  <a:pt x="127" y="600"/>
                </a:lnTo>
                <a:lnTo>
                  <a:pt x="127" y="610"/>
                </a:lnTo>
                <a:lnTo>
                  <a:pt x="128" y="621"/>
                </a:lnTo>
                <a:lnTo>
                  <a:pt x="130" y="630"/>
                </a:lnTo>
                <a:lnTo>
                  <a:pt x="134" y="637"/>
                </a:lnTo>
                <a:lnTo>
                  <a:pt x="140" y="643"/>
                </a:lnTo>
                <a:lnTo>
                  <a:pt x="146" y="647"/>
                </a:lnTo>
                <a:lnTo>
                  <a:pt x="154" y="650"/>
                </a:lnTo>
                <a:lnTo>
                  <a:pt x="163" y="653"/>
                </a:lnTo>
                <a:lnTo>
                  <a:pt x="173" y="653"/>
                </a:lnTo>
                <a:lnTo>
                  <a:pt x="173" y="667"/>
                </a:lnTo>
                <a:lnTo>
                  <a:pt x="174" y="679"/>
                </a:lnTo>
                <a:lnTo>
                  <a:pt x="175" y="685"/>
                </a:lnTo>
                <a:lnTo>
                  <a:pt x="176" y="689"/>
                </a:lnTo>
                <a:lnTo>
                  <a:pt x="177" y="693"/>
                </a:lnTo>
                <a:lnTo>
                  <a:pt x="179" y="696"/>
                </a:lnTo>
                <a:lnTo>
                  <a:pt x="179" y="721"/>
                </a:lnTo>
                <a:lnTo>
                  <a:pt x="185" y="730"/>
                </a:lnTo>
                <a:lnTo>
                  <a:pt x="191" y="740"/>
                </a:lnTo>
                <a:lnTo>
                  <a:pt x="199" y="750"/>
                </a:lnTo>
                <a:lnTo>
                  <a:pt x="208" y="760"/>
                </a:lnTo>
                <a:lnTo>
                  <a:pt x="217" y="771"/>
                </a:lnTo>
                <a:lnTo>
                  <a:pt x="226" y="780"/>
                </a:lnTo>
                <a:lnTo>
                  <a:pt x="236" y="790"/>
                </a:lnTo>
                <a:lnTo>
                  <a:pt x="247" y="799"/>
                </a:lnTo>
                <a:lnTo>
                  <a:pt x="258" y="808"/>
                </a:lnTo>
                <a:lnTo>
                  <a:pt x="269" y="816"/>
                </a:lnTo>
                <a:lnTo>
                  <a:pt x="281" y="825"/>
                </a:lnTo>
                <a:lnTo>
                  <a:pt x="292" y="832"/>
                </a:lnTo>
                <a:lnTo>
                  <a:pt x="304" y="838"/>
                </a:lnTo>
                <a:lnTo>
                  <a:pt x="316" y="843"/>
                </a:lnTo>
                <a:lnTo>
                  <a:pt x="327" y="847"/>
                </a:lnTo>
                <a:lnTo>
                  <a:pt x="340" y="850"/>
                </a:lnTo>
                <a:lnTo>
                  <a:pt x="333" y="854"/>
                </a:lnTo>
                <a:lnTo>
                  <a:pt x="327" y="858"/>
                </a:lnTo>
                <a:lnTo>
                  <a:pt x="320" y="861"/>
                </a:lnTo>
                <a:lnTo>
                  <a:pt x="312" y="864"/>
                </a:lnTo>
                <a:lnTo>
                  <a:pt x="298" y="867"/>
                </a:lnTo>
                <a:lnTo>
                  <a:pt x="286" y="868"/>
                </a:lnTo>
                <a:lnTo>
                  <a:pt x="281" y="868"/>
                </a:lnTo>
                <a:lnTo>
                  <a:pt x="277" y="867"/>
                </a:lnTo>
                <a:lnTo>
                  <a:pt x="273" y="866"/>
                </a:lnTo>
                <a:lnTo>
                  <a:pt x="269" y="864"/>
                </a:lnTo>
                <a:lnTo>
                  <a:pt x="262" y="859"/>
                </a:lnTo>
                <a:lnTo>
                  <a:pt x="254" y="853"/>
                </a:lnTo>
                <a:lnTo>
                  <a:pt x="245" y="848"/>
                </a:lnTo>
                <a:lnTo>
                  <a:pt x="234" y="843"/>
                </a:lnTo>
                <a:lnTo>
                  <a:pt x="229" y="841"/>
                </a:lnTo>
                <a:lnTo>
                  <a:pt x="222" y="839"/>
                </a:lnTo>
                <a:lnTo>
                  <a:pt x="214" y="838"/>
                </a:lnTo>
                <a:lnTo>
                  <a:pt x="207" y="838"/>
                </a:lnTo>
                <a:lnTo>
                  <a:pt x="203" y="830"/>
                </a:lnTo>
                <a:lnTo>
                  <a:pt x="200" y="823"/>
                </a:lnTo>
                <a:lnTo>
                  <a:pt x="196" y="815"/>
                </a:lnTo>
                <a:lnTo>
                  <a:pt x="191" y="809"/>
                </a:lnTo>
                <a:lnTo>
                  <a:pt x="180" y="797"/>
                </a:lnTo>
                <a:lnTo>
                  <a:pt x="168" y="785"/>
                </a:lnTo>
                <a:lnTo>
                  <a:pt x="137" y="759"/>
                </a:lnTo>
                <a:lnTo>
                  <a:pt x="100" y="727"/>
                </a:lnTo>
                <a:lnTo>
                  <a:pt x="95" y="728"/>
                </a:lnTo>
                <a:lnTo>
                  <a:pt x="89" y="729"/>
                </a:lnTo>
                <a:lnTo>
                  <a:pt x="86" y="730"/>
                </a:lnTo>
                <a:lnTo>
                  <a:pt x="83" y="730"/>
                </a:lnTo>
                <a:lnTo>
                  <a:pt x="78" y="729"/>
                </a:lnTo>
                <a:lnTo>
                  <a:pt x="74" y="727"/>
                </a:lnTo>
                <a:lnTo>
                  <a:pt x="74" y="714"/>
                </a:lnTo>
                <a:lnTo>
                  <a:pt x="74" y="700"/>
                </a:lnTo>
                <a:lnTo>
                  <a:pt x="74" y="688"/>
                </a:lnTo>
                <a:lnTo>
                  <a:pt x="74" y="678"/>
                </a:lnTo>
                <a:lnTo>
                  <a:pt x="74" y="671"/>
                </a:lnTo>
                <a:lnTo>
                  <a:pt x="75" y="665"/>
                </a:lnTo>
                <a:lnTo>
                  <a:pt x="77" y="659"/>
                </a:lnTo>
                <a:lnTo>
                  <a:pt x="80" y="653"/>
                </a:lnTo>
                <a:lnTo>
                  <a:pt x="83" y="645"/>
                </a:lnTo>
                <a:lnTo>
                  <a:pt x="85" y="638"/>
                </a:lnTo>
                <a:lnTo>
                  <a:pt x="86" y="631"/>
                </a:lnTo>
                <a:lnTo>
                  <a:pt x="87" y="622"/>
                </a:lnTo>
                <a:lnTo>
                  <a:pt x="88" y="617"/>
                </a:lnTo>
                <a:lnTo>
                  <a:pt x="92" y="604"/>
                </a:lnTo>
                <a:lnTo>
                  <a:pt x="99" y="583"/>
                </a:lnTo>
                <a:lnTo>
                  <a:pt x="107" y="558"/>
                </a:lnTo>
                <a:lnTo>
                  <a:pt x="113" y="528"/>
                </a:lnTo>
                <a:lnTo>
                  <a:pt x="120" y="498"/>
                </a:lnTo>
                <a:lnTo>
                  <a:pt x="123" y="481"/>
                </a:lnTo>
                <a:lnTo>
                  <a:pt x="124" y="466"/>
                </a:lnTo>
                <a:lnTo>
                  <a:pt x="127" y="452"/>
                </a:lnTo>
                <a:lnTo>
                  <a:pt x="127" y="438"/>
                </a:lnTo>
                <a:lnTo>
                  <a:pt x="108" y="404"/>
                </a:lnTo>
                <a:lnTo>
                  <a:pt x="86" y="369"/>
                </a:lnTo>
                <a:lnTo>
                  <a:pt x="76" y="352"/>
                </a:lnTo>
                <a:lnTo>
                  <a:pt x="67" y="335"/>
                </a:lnTo>
                <a:lnTo>
                  <a:pt x="64" y="327"/>
                </a:lnTo>
                <a:lnTo>
                  <a:pt x="62" y="319"/>
                </a:lnTo>
                <a:lnTo>
                  <a:pt x="61" y="310"/>
                </a:lnTo>
                <a:lnTo>
                  <a:pt x="60" y="302"/>
                </a:lnTo>
                <a:lnTo>
                  <a:pt x="61" y="295"/>
                </a:lnTo>
                <a:lnTo>
                  <a:pt x="62" y="290"/>
                </a:lnTo>
                <a:lnTo>
                  <a:pt x="64" y="285"/>
                </a:lnTo>
                <a:lnTo>
                  <a:pt x="66" y="281"/>
                </a:lnTo>
                <a:lnTo>
                  <a:pt x="69" y="277"/>
                </a:lnTo>
                <a:lnTo>
                  <a:pt x="72" y="274"/>
                </a:lnTo>
                <a:lnTo>
                  <a:pt x="73" y="270"/>
                </a:lnTo>
                <a:lnTo>
                  <a:pt x="74" y="265"/>
                </a:lnTo>
                <a:lnTo>
                  <a:pt x="73" y="249"/>
                </a:lnTo>
                <a:lnTo>
                  <a:pt x="71" y="236"/>
                </a:lnTo>
                <a:lnTo>
                  <a:pt x="66" y="224"/>
                </a:lnTo>
                <a:lnTo>
                  <a:pt x="62" y="213"/>
                </a:lnTo>
                <a:lnTo>
                  <a:pt x="56" y="202"/>
                </a:lnTo>
                <a:lnTo>
                  <a:pt x="50" y="193"/>
                </a:lnTo>
                <a:lnTo>
                  <a:pt x="43" y="184"/>
                </a:lnTo>
                <a:lnTo>
                  <a:pt x="36" y="176"/>
                </a:lnTo>
                <a:lnTo>
                  <a:pt x="30" y="167"/>
                </a:lnTo>
                <a:lnTo>
                  <a:pt x="23" y="158"/>
                </a:lnTo>
                <a:lnTo>
                  <a:pt x="17" y="148"/>
                </a:lnTo>
                <a:lnTo>
                  <a:pt x="11" y="138"/>
                </a:lnTo>
                <a:lnTo>
                  <a:pt x="7" y="127"/>
                </a:lnTo>
                <a:lnTo>
                  <a:pt x="4" y="115"/>
                </a:lnTo>
                <a:lnTo>
                  <a:pt x="1" y="102"/>
                </a:lnTo>
                <a:lnTo>
                  <a:pt x="0" y="86"/>
                </a:lnTo>
                <a:lnTo>
                  <a:pt x="1" y="73"/>
                </a:lnTo>
                <a:lnTo>
                  <a:pt x="4" y="62"/>
                </a:lnTo>
                <a:lnTo>
                  <a:pt x="7" y="52"/>
                </a:lnTo>
                <a:lnTo>
                  <a:pt x="11" y="44"/>
                </a:lnTo>
                <a:lnTo>
                  <a:pt x="17" y="35"/>
                </a:lnTo>
                <a:lnTo>
                  <a:pt x="24" y="29"/>
                </a:lnTo>
                <a:lnTo>
                  <a:pt x="32" y="24"/>
                </a:lnTo>
                <a:lnTo>
                  <a:pt x="40" y="20"/>
                </a:lnTo>
                <a:lnTo>
                  <a:pt x="49" y="16"/>
                </a:lnTo>
                <a:lnTo>
                  <a:pt x="58" y="13"/>
                </a:lnTo>
                <a:lnTo>
                  <a:pt x="68" y="11"/>
                </a:lnTo>
                <a:lnTo>
                  <a:pt x="78" y="8"/>
                </a:lnTo>
                <a:lnTo>
                  <a:pt x="99" y="4"/>
                </a:lnTo>
                <a:lnTo>
                  <a:pt x="120" y="0"/>
                </a:lnTo>
                <a:lnTo>
                  <a:pt x="129" y="5"/>
                </a:lnTo>
                <a:lnTo>
                  <a:pt x="136" y="11"/>
                </a:lnTo>
                <a:lnTo>
                  <a:pt x="143" y="17"/>
                </a:lnTo>
                <a:lnTo>
                  <a:pt x="150" y="23"/>
                </a:lnTo>
                <a:lnTo>
                  <a:pt x="156" y="28"/>
                </a:lnTo>
                <a:lnTo>
                  <a:pt x="163" y="32"/>
                </a:lnTo>
                <a:lnTo>
                  <a:pt x="166" y="34"/>
                </a:lnTo>
                <a:lnTo>
                  <a:pt x="170" y="35"/>
                </a:lnTo>
                <a:lnTo>
                  <a:pt x="175" y="36"/>
                </a:lnTo>
                <a:lnTo>
                  <a:pt x="179" y="36"/>
                </a:lnTo>
                <a:lnTo>
                  <a:pt x="184" y="55"/>
                </a:lnTo>
                <a:lnTo>
                  <a:pt x="188" y="75"/>
                </a:lnTo>
                <a:lnTo>
                  <a:pt x="190" y="97"/>
                </a:lnTo>
                <a:lnTo>
                  <a:pt x="193" y="118"/>
                </a:lnTo>
                <a:lnTo>
                  <a:pt x="197" y="136"/>
                </a:lnTo>
                <a:lnTo>
                  <a:pt x="201" y="153"/>
                </a:lnTo>
                <a:lnTo>
                  <a:pt x="203" y="158"/>
                </a:lnTo>
                <a:lnTo>
                  <a:pt x="207" y="163"/>
                </a:lnTo>
                <a:lnTo>
                  <a:pt x="209" y="166"/>
                </a:lnTo>
                <a:lnTo>
                  <a:pt x="213" y="166"/>
                </a:lnTo>
                <a:lnTo>
                  <a:pt x="217" y="166"/>
                </a:lnTo>
                <a:lnTo>
                  <a:pt x="220" y="165"/>
                </a:lnTo>
                <a:lnTo>
                  <a:pt x="223" y="163"/>
                </a:lnTo>
                <a:lnTo>
                  <a:pt x="225" y="161"/>
                </a:lnTo>
                <a:lnTo>
                  <a:pt x="231" y="155"/>
                </a:lnTo>
                <a:lnTo>
                  <a:pt x="234" y="147"/>
                </a:lnTo>
                <a:lnTo>
                  <a:pt x="241" y="132"/>
                </a:lnTo>
                <a:lnTo>
                  <a:pt x="246" y="123"/>
                </a:lnTo>
                <a:lnTo>
                  <a:pt x="253" y="124"/>
                </a:lnTo>
                <a:lnTo>
                  <a:pt x="258" y="126"/>
                </a:lnTo>
                <a:lnTo>
                  <a:pt x="264" y="129"/>
                </a:lnTo>
                <a:lnTo>
                  <a:pt x="268" y="132"/>
                </a:lnTo>
                <a:lnTo>
                  <a:pt x="273" y="136"/>
                </a:lnTo>
                <a:lnTo>
                  <a:pt x="277" y="138"/>
                </a:lnTo>
                <a:lnTo>
                  <a:pt x="281" y="141"/>
                </a:lnTo>
                <a:lnTo>
                  <a:pt x="286" y="141"/>
                </a:lnTo>
                <a:lnTo>
                  <a:pt x="289" y="141"/>
                </a:lnTo>
                <a:lnTo>
                  <a:pt x="292" y="140"/>
                </a:lnTo>
                <a:lnTo>
                  <a:pt x="296" y="138"/>
                </a:lnTo>
                <a:lnTo>
                  <a:pt x="298" y="136"/>
                </a:lnTo>
                <a:lnTo>
                  <a:pt x="302" y="130"/>
                </a:lnTo>
                <a:lnTo>
                  <a:pt x="305" y="123"/>
                </a:lnTo>
                <a:lnTo>
                  <a:pt x="310" y="116"/>
                </a:lnTo>
                <a:lnTo>
                  <a:pt x="314" y="111"/>
                </a:lnTo>
                <a:lnTo>
                  <a:pt x="316" y="108"/>
                </a:lnTo>
                <a:lnTo>
                  <a:pt x="319" y="107"/>
                </a:lnTo>
                <a:lnTo>
                  <a:pt x="322" y="105"/>
                </a:lnTo>
                <a:lnTo>
                  <a:pt x="325" y="105"/>
                </a:lnTo>
                <a:lnTo>
                  <a:pt x="337" y="106"/>
                </a:lnTo>
                <a:lnTo>
                  <a:pt x="346" y="108"/>
                </a:lnTo>
                <a:lnTo>
                  <a:pt x="354" y="111"/>
                </a:lnTo>
                <a:lnTo>
                  <a:pt x="359" y="116"/>
                </a:lnTo>
                <a:lnTo>
                  <a:pt x="367" y="125"/>
                </a:lnTo>
                <a:lnTo>
                  <a:pt x="372" y="135"/>
                </a:lnTo>
                <a:lnTo>
                  <a:pt x="387" y="157"/>
                </a:lnTo>
                <a:lnTo>
                  <a:pt x="403" y="178"/>
                </a:lnTo>
                <a:lnTo>
                  <a:pt x="421" y="200"/>
                </a:lnTo>
                <a:lnTo>
                  <a:pt x="438" y="223"/>
                </a:lnTo>
                <a:lnTo>
                  <a:pt x="446" y="235"/>
                </a:lnTo>
                <a:lnTo>
                  <a:pt x="454" y="246"/>
                </a:lnTo>
                <a:lnTo>
                  <a:pt x="460" y="258"/>
                </a:lnTo>
                <a:lnTo>
                  <a:pt x="467" y="271"/>
                </a:lnTo>
                <a:lnTo>
                  <a:pt x="471" y="283"/>
                </a:lnTo>
                <a:lnTo>
                  <a:pt x="476" y="295"/>
                </a:lnTo>
                <a:lnTo>
                  <a:pt x="478" y="307"/>
                </a:lnTo>
                <a:lnTo>
                  <a:pt x="479" y="321"/>
                </a:lnTo>
                <a:lnTo>
                  <a:pt x="478" y="325"/>
                </a:lnTo>
                <a:lnTo>
                  <a:pt x="476" y="330"/>
                </a:lnTo>
                <a:lnTo>
                  <a:pt x="472" y="334"/>
                </a:lnTo>
                <a:lnTo>
                  <a:pt x="468" y="338"/>
                </a:lnTo>
                <a:lnTo>
                  <a:pt x="459" y="345"/>
                </a:lnTo>
                <a:lnTo>
                  <a:pt x="452" y="351"/>
                </a:lnTo>
                <a:lnTo>
                  <a:pt x="445" y="357"/>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 name="Freeform 24">
            <a:extLst>
              <a:ext uri="{FF2B5EF4-FFF2-40B4-BE49-F238E27FC236}">
                <a16:creationId xmlns:a16="http://schemas.microsoft.com/office/drawing/2014/main" id="{00000000-0008-0000-0700-000019000000}"/>
              </a:ext>
            </a:extLst>
          </xdr:cNvPr>
          <xdr:cNvSpPr>
            <a:spLocks/>
          </xdr:cNvSpPr>
        </xdr:nvSpPr>
        <xdr:spPr bwMode="auto">
          <a:xfrm>
            <a:off x="2536825" y="5400675"/>
            <a:ext cx="23813" cy="57150"/>
          </a:xfrm>
          <a:custGeom>
            <a:avLst/>
            <a:gdLst>
              <a:gd name="T0" fmla="*/ 0 w 53"/>
              <a:gd name="T1" fmla="*/ 72378971 h 19"/>
              <a:gd name="T2" fmla="*/ 1413054 w 53"/>
              <a:gd name="T3" fmla="*/ 117617708 h 19"/>
              <a:gd name="T4" fmla="*/ 2826109 w 53"/>
              <a:gd name="T5" fmla="*/ 153805689 h 19"/>
              <a:gd name="T6" fmla="*/ 4441349 w 53"/>
              <a:gd name="T7" fmla="*/ 171901184 h 19"/>
              <a:gd name="T8" fmla="*/ 5854404 w 53"/>
              <a:gd name="T9" fmla="*/ 171901184 h 19"/>
              <a:gd name="T10" fmla="*/ 7065721 w 53"/>
              <a:gd name="T11" fmla="*/ 162853437 h 19"/>
              <a:gd name="T12" fmla="*/ 8478776 w 53"/>
              <a:gd name="T13" fmla="*/ 135710195 h 19"/>
              <a:gd name="T14" fmla="*/ 9487908 w 53"/>
              <a:gd name="T15" fmla="*/ 108569961 h 19"/>
              <a:gd name="T16" fmla="*/ 10699226 w 53"/>
              <a:gd name="T17" fmla="*/ 72378971 h 19"/>
              <a:gd name="T18" fmla="*/ 9487908 w 53"/>
              <a:gd name="T19" fmla="*/ 45235729 h 19"/>
              <a:gd name="T20" fmla="*/ 8478776 w 53"/>
              <a:gd name="T21" fmla="*/ 18095495 h 19"/>
              <a:gd name="T22" fmla="*/ 7065721 w 53"/>
              <a:gd name="T23" fmla="*/ 9047747 h 19"/>
              <a:gd name="T24" fmla="*/ 5854404 w 53"/>
              <a:gd name="T25" fmla="*/ 0 h 19"/>
              <a:gd name="T26" fmla="*/ 4441349 w 53"/>
              <a:gd name="T27" fmla="*/ 0 h 19"/>
              <a:gd name="T28" fmla="*/ 2826109 w 53"/>
              <a:gd name="T29" fmla="*/ 9047747 h 19"/>
              <a:gd name="T30" fmla="*/ 1413054 w 53"/>
              <a:gd name="T31" fmla="*/ 27143242 h 19"/>
              <a:gd name="T32" fmla="*/ 0 w 53"/>
              <a:gd name="T33" fmla="*/ 72378971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53" h="19">
                <a:moveTo>
                  <a:pt x="0" y="8"/>
                </a:moveTo>
                <a:lnTo>
                  <a:pt x="7" y="13"/>
                </a:lnTo>
                <a:lnTo>
                  <a:pt x="14" y="17"/>
                </a:lnTo>
                <a:lnTo>
                  <a:pt x="22" y="19"/>
                </a:lnTo>
                <a:lnTo>
                  <a:pt x="29" y="19"/>
                </a:lnTo>
                <a:lnTo>
                  <a:pt x="35" y="18"/>
                </a:lnTo>
                <a:lnTo>
                  <a:pt x="42" y="15"/>
                </a:lnTo>
                <a:lnTo>
                  <a:pt x="47" y="12"/>
                </a:lnTo>
                <a:lnTo>
                  <a:pt x="53" y="8"/>
                </a:lnTo>
                <a:lnTo>
                  <a:pt x="47" y="5"/>
                </a:lnTo>
                <a:lnTo>
                  <a:pt x="42" y="2"/>
                </a:lnTo>
                <a:lnTo>
                  <a:pt x="35" y="1"/>
                </a:lnTo>
                <a:lnTo>
                  <a:pt x="29" y="0"/>
                </a:lnTo>
                <a:lnTo>
                  <a:pt x="22" y="0"/>
                </a:lnTo>
                <a:lnTo>
                  <a:pt x="14" y="1"/>
                </a:lnTo>
                <a:lnTo>
                  <a:pt x="7" y="3"/>
                </a:lnTo>
                <a:lnTo>
                  <a:pt x="0" y="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 name="Line 26" descr="Horizontal dunkel">
            <a:extLst>
              <a:ext uri="{FF2B5EF4-FFF2-40B4-BE49-F238E27FC236}">
                <a16:creationId xmlns:a16="http://schemas.microsoft.com/office/drawing/2014/main" id="{00000000-0008-0000-0700-00001A000000}"/>
              </a:ext>
            </a:extLst>
          </xdr:cNvPr>
          <xdr:cNvSpPr>
            <a:spLocks noChangeShapeType="1"/>
          </xdr:cNvSpPr>
        </xdr:nvSpPr>
        <xdr:spPr bwMode="auto">
          <a:xfrm>
            <a:off x="998538" y="2322513"/>
            <a:ext cx="3175" cy="952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 name="Freeform 26">
            <a:extLst>
              <a:ext uri="{FF2B5EF4-FFF2-40B4-BE49-F238E27FC236}">
                <a16:creationId xmlns:a16="http://schemas.microsoft.com/office/drawing/2014/main" id="{00000000-0008-0000-0700-00001B000000}"/>
              </a:ext>
            </a:extLst>
          </xdr:cNvPr>
          <xdr:cNvSpPr>
            <a:spLocks/>
          </xdr:cNvSpPr>
        </xdr:nvSpPr>
        <xdr:spPr bwMode="auto">
          <a:xfrm>
            <a:off x="1001713" y="2319338"/>
            <a:ext cx="3175" cy="55562"/>
          </a:xfrm>
          <a:custGeom>
            <a:avLst/>
            <a:gdLst>
              <a:gd name="T0" fmla="*/ 0 w 6"/>
              <a:gd name="T1" fmla="*/ 128630660 h 24"/>
              <a:gd name="T2" fmla="*/ 0 w 6"/>
              <a:gd name="T3" fmla="*/ 101833571 h 24"/>
              <a:gd name="T4" fmla="*/ 279929 w 6"/>
              <a:gd name="T5" fmla="*/ 75034166 h 24"/>
              <a:gd name="T6" fmla="*/ 840317 w 6"/>
              <a:gd name="T7" fmla="*/ 42877658 h 24"/>
              <a:gd name="T8" fmla="*/ 1680104 w 6"/>
              <a:gd name="T9" fmla="*/ 0 h 2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24">
                <a:moveTo>
                  <a:pt x="0" y="24"/>
                </a:moveTo>
                <a:lnTo>
                  <a:pt x="0" y="19"/>
                </a:lnTo>
                <a:lnTo>
                  <a:pt x="1" y="14"/>
                </a:lnTo>
                <a:lnTo>
                  <a:pt x="3" y="8"/>
                </a:lnTo>
                <a:lnTo>
                  <a:pt x="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 name="Freeform 27">
            <a:extLst>
              <a:ext uri="{FF2B5EF4-FFF2-40B4-BE49-F238E27FC236}">
                <a16:creationId xmlns:a16="http://schemas.microsoft.com/office/drawing/2014/main" id="{00000000-0008-0000-0700-00001C000000}"/>
              </a:ext>
            </a:extLst>
          </xdr:cNvPr>
          <xdr:cNvSpPr>
            <a:spLocks/>
          </xdr:cNvSpPr>
        </xdr:nvSpPr>
        <xdr:spPr bwMode="auto">
          <a:xfrm>
            <a:off x="977900" y="2373313"/>
            <a:ext cx="23813" cy="57150"/>
          </a:xfrm>
          <a:custGeom>
            <a:avLst/>
            <a:gdLst>
              <a:gd name="T0" fmla="*/ 0 w 47"/>
              <a:gd name="T1" fmla="*/ 17462310 h 67"/>
              <a:gd name="T2" fmla="*/ 0 w 47"/>
              <a:gd name="T3" fmla="*/ 21827888 h 67"/>
              <a:gd name="T4" fmla="*/ 513246 w 47"/>
              <a:gd name="T5" fmla="*/ 26192613 h 67"/>
              <a:gd name="T6" fmla="*/ 770123 w 47"/>
              <a:gd name="T7" fmla="*/ 30558190 h 67"/>
              <a:gd name="T8" fmla="*/ 1283369 w 47"/>
              <a:gd name="T9" fmla="*/ 34196172 h 67"/>
              <a:gd name="T10" fmla="*/ 2310368 w 47"/>
              <a:gd name="T11" fmla="*/ 42199731 h 67"/>
              <a:gd name="T12" fmla="*/ 3593736 w 47"/>
              <a:gd name="T13" fmla="*/ 48748097 h 67"/>
              <a:gd name="T14" fmla="*/ 12065084 w 47"/>
              <a:gd name="T15" fmla="*/ 48748097 h 67"/>
              <a:gd name="T16" fmla="*/ 12065084 w 47"/>
              <a:gd name="T17" fmla="*/ 0 h 67"/>
              <a:gd name="T18" fmla="*/ 9241471 w 47"/>
              <a:gd name="T19" fmla="*/ 1455193 h 67"/>
              <a:gd name="T20" fmla="*/ 6674227 w 47"/>
              <a:gd name="T21" fmla="*/ 2910385 h 67"/>
              <a:gd name="T22" fmla="*/ 4620735 w 47"/>
              <a:gd name="T23" fmla="*/ 5093174 h 67"/>
              <a:gd name="T24" fmla="*/ 2823614 w 47"/>
              <a:gd name="T25" fmla="*/ 6548366 h 67"/>
              <a:gd name="T26" fmla="*/ 1540245 w 47"/>
              <a:gd name="T27" fmla="*/ 8731155 h 67"/>
              <a:gd name="T28" fmla="*/ 770123 w 47"/>
              <a:gd name="T29" fmla="*/ 11641540 h 67"/>
              <a:gd name="T30" fmla="*/ 0 w 47"/>
              <a:gd name="T31" fmla="*/ 14551925 h 67"/>
              <a:gd name="T32" fmla="*/ 0 w 47"/>
              <a:gd name="T33" fmla="*/ 17462310 h 67"/>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47" h="67">
                <a:moveTo>
                  <a:pt x="0" y="24"/>
                </a:moveTo>
                <a:lnTo>
                  <a:pt x="0" y="30"/>
                </a:lnTo>
                <a:lnTo>
                  <a:pt x="2" y="36"/>
                </a:lnTo>
                <a:lnTo>
                  <a:pt x="3" y="42"/>
                </a:lnTo>
                <a:lnTo>
                  <a:pt x="5" y="47"/>
                </a:lnTo>
                <a:lnTo>
                  <a:pt x="9" y="58"/>
                </a:lnTo>
                <a:lnTo>
                  <a:pt x="14" y="67"/>
                </a:lnTo>
                <a:lnTo>
                  <a:pt x="47" y="67"/>
                </a:lnTo>
                <a:lnTo>
                  <a:pt x="47" y="0"/>
                </a:lnTo>
                <a:lnTo>
                  <a:pt x="36" y="2"/>
                </a:lnTo>
                <a:lnTo>
                  <a:pt x="26" y="4"/>
                </a:lnTo>
                <a:lnTo>
                  <a:pt x="18" y="7"/>
                </a:lnTo>
                <a:lnTo>
                  <a:pt x="11" y="9"/>
                </a:lnTo>
                <a:lnTo>
                  <a:pt x="6" y="12"/>
                </a:lnTo>
                <a:lnTo>
                  <a:pt x="3" y="16"/>
                </a:lnTo>
                <a:lnTo>
                  <a:pt x="0" y="20"/>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 name="Freeform 28">
            <a:extLst>
              <a:ext uri="{FF2B5EF4-FFF2-40B4-BE49-F238E27FC236}">
                <a16:creationId xmlns:a16="http://schemas.microsoft.com/office/drawing/2014/main" id="{00000000-0008-0000-0700-00001D000000}"/>
              </a:ext>
            </a:extLst>
          </xdr:cNvPr>
          <xdr:cNvSpPr>
            <a:spLocks/>
          </xdr:cNvSpPr>
        </xdr:nvSpPr>
        <xdr:spPr bwMode="auto">
          <a:xfrm>
            <a:off x="2303463" y="2368550"/>
            <a:ext cx="49212" cy="57150"/>
          </a:xfrm>
          <a:custGeom>
            <a:avLst/>
            <a:gdLst>
              <a:gd name="T0" fmla="*/ 0 w 112"/>
              <a:gd name="T1" fmla="*/ 90725625 h 36"/>
              <a:gd name="T2" fmla="*/ 11390820 w 112"/>
              <a:gd name="T3" fmla="*/ 90725625 h 36"/>
              <a:gd name="T4" fmla="*/ 12935286 w 112"/>
              <a:gd name="T5" fmla="*/ 75604688 h 36"/>
              <a:gd name="T6" fmla="*/ 14479752 w 112"/>
              <a:gd name="T7" fmla="*/ 65524063 h 36"/>
              <a:gd name="T8" fmla="*/ 16217551 w 112"/>
              <a:gd name="T9" fmla="*/ 57964388 h 36"/>
              <a:gd name="T10" fmla="*/ 17569123 w 112"/>
              <a:gd name="T11" fmla="*/ 50403125 h 36"/>
              <a:gd name="T12" fmla="*/ 18920696 w 112"/>
              <a:gd name="T13" fmla="*/ 42843450 h 36"/>
              <a:gd name="T14" fmla="*/ 20078935 w 112"/>
              <a:gd name="T15" fmla="*/ 32762825 h 36"/>
              <a:gd name="T16" fmla="*/ 20658055 w 112"/>
              <a:gd name="T17" fmla="*/ 27722513 h 36"/>
              <a:gd name="T18" fmla="*/ 21044282 w 112"/>
              <a:gd name="T19" fmla="*/ 20161250 h 36"/>
              <a:gd name="T20" fmla="*/ 21430508 w 112"/>
              <a:gd name="T21" fmla="*/ 10080625 h 36"/>
              <a:gd name="T22" fmla="*/ 21623401 w 112"/>
              <a:gd name="T23" fmla="*/ 0 h 36"/>
              <a:gd name="T24" fmla="*/ 19306483 w 112"/>
              <a:gd name="T25" fmla="*/ 0 h 36"/>
              <a:gd name="T26" fmla="*/ 16410444 w 112"/>
              <a:gd name="T27" fmla="*/ 2520950 h 36"/>
              <a:gd name="T28" fmla="*/ 12935286 w 112"/>
              <a:gd name="T29" fmla="*/ 7561263 h 36"/>
              <a:gd name="T30" fmla="*/ 9267235 w 112"/>
              <a:gd name="T31" fmla="*/ 17641888 h 36"/>
              <a:gd name="T32" fmla="*/ 7722769 w 112"/>
              <a:gd name="T33" fmla="*/ 22682200 h 36"/>
              <a:gd name="T34" fmla="*/ 5984970 w 112"/>
              <a:gd name="T35" fmla="*/ 27722513 h 36"/>
              <a:gd name="T36" fmla="*/ 4440504 w 112"/>
              <a:gd name="T37" fmla="*/ 35282188 h 36"/>
              <a:gd name="T38" fmla="*/ 3282265 w 112"/>
              <a:gd name="T39" fmla="*/ 45362813 h 36"/>
              <a:gd name="T40" fmla="*/ 1930692 w 112"/>
              <a:gd name="T41" fmla="*/ 55443438 h 36"/>
              <a:gd name="T42" fmla="*/ 1158240 w 112"/>
              <a:gd name="T43" fmla="*/ 65524063 h 36"/>
              <a:gd name="T44" fmla="*/ 192893 w 112"/>
              <a:gd name="T45" fmla="*/ 78125638 h 36"/>
              <a:gd name="T46" fmla="*/ 0 w 112"/>
              <a:gd name="T47" fmla="*/ 90725625 h 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112" h="36">
                <a:moveTo>
                  <a:pt x="0" y="36"/>
                </a:moveTo>
                <a:lnTo>
                  <a:pt x="59" y="36"/>
                </a:lnTo>
                <a:lnTo>
                  <a:pt x="67" y="30"/>
                </a:lnTo>
                <a:lnTo>
                  <a:pt x="75" y="26"/>
                </a:lnTo>
                <a:lnTo>
                  <a:pt x="84" y="23"/>
                </a:lnTo>
                <a:lnTo>
                  <a:pt x="91" y="20"/>
                </a:lnTo>
                <a:lnTo>
                  <a:pt x="98" y="17"/>
                </a:lnTo>
                <a:lnTo>
                  <a:pt x="104" y="13"/>
                </a:lnTo>
                <a:lnTo>
                  <a:pt x="107" y="11"/>
                </a:lnTo>
                <a:lnTo>
                  <a:pt x="109" y="8"/>
                </a:lnTo>
                <a:lnTo>
                  <a:pt x="111" y="4"/>
                </a:lnTo>
                <a:lnTo>
                  <a:pt x="112" y="0"/>
                </a:lnTo>
                <a:lnTo>
                  <a:pt x="100" y="0"/>
                </a:lnTo>
                <a:lnTo>
                  <a:pt x="85" y="1"/>
                </a:lnTo>
                <a:lnTo>
                  <a:pt x="67" y="3"/>
                </a:lnTo>
                <a:lnTo>
                  <a:pt x="48" y="7"/>
                </a:lnTo>
                <a:lnTo>
                  <a:pt x="40" y="9"/>
                </a:lnTo>
                <a:lnTo>
                  <a:pt x="31" y="11"/>
                </a:lnTo>
                <a:lnTo>
                  <a:pt x="23" y="14"/>
                </a:lnTo>
                <a:lnTo>
                  <a:pt x="17" y="18"/>
                </a:lnTo>
                <a:lnTo>
                  <a:pt x="10" y="22"/>
                </a:lnTo>
                <a:lnTo>
                  <a:pt x="6" y="26"/>
                </a:lnTo>
                <a:lnTo>
                  <a:pt x="1" y="31"/>
                </a:lnTo>
                <a:lnTo>
                  <a:pt x="0"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 name="Freeform 29">
            <a:extLst>
              <a:ext uri="{FF2B5EF4-FFF2-40B4-BE49-F238E27FC236}">
                <a16:creationId xmlns:a16="http://schemas.microsoft.com/office/drawing/2014/main" id="{00000000-0008-0000-0700-00001E000000}"/>
              </a:ext>
            </a:extLst>
          </xdr:cNvPr>
          <xdr:cNvSpPr>
            <a:spLocks/>
          </xdr:cNvSpPr>
        </xdr:nvSpPr>
        <xdr:spPr bwMode="auto">
          <a:xfrm>
            <a:off x="5041900" y="1925638"/>
            <a:ext cx="874713" cy="452437"/>
          </a:xfrm>
          <a:custGeom>
            <a:avLst/>
            <a:gdLst>
              <a:gd name="T0" fmla="*/ 433 w 2006"/>
              <a:gd name="T1" fmla="*/ 765 h 863"/>
              <a:gd name="T2" fmla="*/ 412 w 2006"/>
              <a:gd name="T3" fmla="*/ 764 h 863"/>
              <a:gd name="T4" fmla="*/ 390 w 2006"/>
              <a:gd name="T5" fmla="*/ 794 h 863"/>
              <a:gd name="T6" fmla="*/ 375 w 2006"/>
              <a:gd name="T7" fmla="*/ 792 h 863"/>
              <a:gd name="T8" fmla="*/ 370 w 2006"/>
              <a:gd name="T9" fmla="*/ 751 h 863"/>
              <a:gd name="T10" fmla="*/ 324 w 2006"/>
              <a:gd name="T11" fmla="*/ 724 h 863"/>
              <a:gd name="T12" fmla="*/ 312 w 2006"/>
              <a:gd name="T13" fmla="*/ 708 h 863"/>
              <a:gd name="T14" fmla="*/ 288 w 2006"/>
              <a:gd name="T15" fmla="*/ 692 h 863"/>
              <a:gd name="T16" fmla="*/ 251 w 2006"/>
              <a:gd name="T17" fmla="*/ 641 h 863"/>
              <a:gd name="T18" fmla="*/ 232 w 2006"/>
              <a:gd name="T19" fmla="*/ 610 h 863"/>
              <a:gd name="T20" fmla="*/ 253 w 2006"/>
              <a:gd name="T21" fmla="*/ 594 h 863"/>
              <a:gd name="T22" fmla="*/ 279 w 2006"/>
              <a:gd name="T23" fmla="*/ 573 h 863"/>
              <a:gd name="T24" fmla="*/ 338 w 2006"/>
              <a:gd name="T25" fmla="*/ 544 h 863"/>
              <a:gd name="T26" fmla="*/ 319 w 2006"/>
              <a:gd name="T27" fmla="*/ 487 h 863"/>
              <a:gd name="T28" fmla="*/ 258 w 2006"/>
              <a:gd name="T29" fmla="*/ 475 h 863"/>
              <a:gd name="T30" fmla="*/ 209 w 2006"/>
              <a:gd name="T31" fmla="*/ 470 h 863"/>
              <a:gd name="T32" fmla="*/ 157 w 2006"/>
              <a:gd name="T33" fmla="*/ 495 h 863"/>
              <a:gd name="T34" fmla="*/ 106 w 2006"/>
              <a:gd name="T35" fmla="*/ 505 h 863"/>
              <a:gd name="T36" fmla="*/ 27 w 2006"/>
              <a:gd name="T37" fmla="*/ 413 h 863"/>
              <a:gd name="T38" fmla="*/ 20 w 2006"/>
              <a:gd name="T39" fmla="*/ 283 h 863"/>
              <a:gd name="T40" fmla="*/ 113 w 2006"/>
              <a:gd name="T41" fmla="*/ 259 h 863"/>
              <a:gd name="T42" fmla="*/ 292 w 2006"/>
              <a:gd name="T43" fmla="*/ 222 h 863"/>
              <a:gd name="T44" fmla="*/ 498 w 2006"/>
              <a:gd name="T45" fmla="*/ 253 h 863"/>
              <a:gd name="T46" fmla="*/ 717 w 2006"/>
              <a:gd name="T47" fmla="*/ 253 h 863"/>
              <a:gd name="T48" fmla="*/ 658 w 2006"/>
              <a:gd name="T49" fmla="*/ 185 h 863"/>
              <a:gd name="T50" fmla="*/ 830 w 2006"/>
              <a:gd name="T51" fmla="*/ 68 h 863"/>
              <a:gd name="T52" fmla="*/ 1050 w 2006"/>
              <a:gd name="T53" fmla="*/ 13 h 863"/>
              <a:gd name="T54" fmla="*/ 1176 w 2006"/>
              <a:gd name="T55" fmla="*/ 61 h 863"/>
              <a:gd name="T56" fmla="*/ 1296 w 2006"/>
              <a:gd name="T57" fmla="*/ 111 h 863"/>
              <a:gd name="T58" fmla="*/ 1442 w 2006"/>
              <a:gd name="T59" fmla="*/ 99 h 863"/>
              <a:gd name="T60" fmla="*/ 1647 w 2006"/>
              <a:gd name="T61" fmla="*/ 271 h 863"/>
              <a:gd name="T62" fmla="*/ 1793 w 2006"/>
              <a:gd name="T63" fmla="*/ 265 h 863"/>
              <a:gd name="T64" fmla="*/ 2000 w 2006"/>
              <a:gd name="T65" fmla="*/ 339 h 863"/>
              <a:gd name="T66" fmla="*/ 2002 w 2006"/>
              <a:gd name="T67" fmla="*/ 381 h 863"/>
              <a:gd name="T68" fmla="*/ 1981 w 2006"/>
              <a:gd name="T69" fmla="*/ 399 h 863"/>
              <a:gd name="T70" fmla="*/ 1960 w 2006"/>
              <a:gd name="T71" fmla="*/ 404 h 863"/>
              <a:gd name="T72" fmla="*/ 1963 w 2006"/>
              <a:gd name="T73" fmla="*/ 425 h 863"/>
              <a:gd name="T74" fmla="*/ 1985 w 2006"/>
              <a:gd name="T75" fmla="*/ 466 h 863"/>
              <a:gd name="T76" fmla="*/ 1979 w 2006"/>
              <a:gd name="T77" fmla="*/ 478 h 863"/>
              <a:gd name="T78" fmla="*/ 1939 w 2006"/>
              <a:gd name="T79" fmla="*/ 481 h 863"/>
              <a:gd name="T80" fmla="*/ 1893 w 2006"/>
              <a:gd name="T81" fmla="*/ 474 h 863"/>
              <a:gd name="T82" fmla="*/ 1864 w 2006"/>
              <a:gd name="T83" fmla="*/ 474 h 863"/>
              <a:gd name="T84" fmla="*/ 1878 w 2006"/>
              <a:gd name="T85" fmla="*/ 548 h 863"/>
              <a:gd name="T86" fmla="*/ 1880 w 2006"/>
              <a:gd name="T87" fmla="*/ 586 h 863"/>
              <a:gd name="T88" fmla="*/ 1789 w 2006"/>
              <a:gd name="T89" fmla="*/ 588 h 863"/>
              <a:gd name="T90" fmla="*/ 1768 w 2006"/>
              <a:gd name="T91" fmla="*/ 604 h 863"/>
              <a:gd name="T92" fmla="*/ 1795 w 2006"/>
              <a:gd name="T93" fmla="*/ 619 h 863"/>
              <a:gd name="T94" fmla="*/ 1814 w 2006"/>
              <a:gd name="T95" fmla="*/ 650 h 863"/>
              <a:gd name="T96" fmla="*/ 1834 w 2006"/>
              <a:gd name="T97" fmla="*/ 689 h 863"/>
              <a:gd name="T98" fmla="*/ 1837 w 2006"/>
              <a:gd name="T99" fmla="*/ 706 h 863"/>
              <a:gd name="T100" fmla="*/ 1837 w 2006"/>
              <a:gd name="T101" fmla="*/ 754 h 863"/>
              <a:gd name="T102" fmla="*/ 1741 w 2006"/>
              <a:gd name="T103" fmla="*/ 740 h 863"/>
              <a:gd name="T104" fmla="*/ 1475 w 2006"/>
              <a:gd name="T105" fmla="*/ 764 h 863"/>
              <a:gd name="T106" fmla="*/ 1316 w 2006"/>
              <a:gd name="T107" fmla="*/ 795 h 863"/>
              <a:gd name="T108" fmla="*/ 1142 w 2006"/>
              <a:gd name="T109" fmla="*/ 838 h 863"/>
              <a:gd name="T110" fmla="*/ 963 w 2006"/>
              <a:gd name="T111" fmla="*/ 697 h 863"/>
              <a:gd name="T112" fmla="*/ 684 w 2006"/>
              <a:gd name="T113" fmla="*/ 586 h 863"/>
              <a:gd name="T114" fmla="*/ 584 w 2006"/>
              <a:gd name="T115" fmla="*/ 832 h 86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2006" h="863">
                <a:moveTo>
                  <a:pt x="571" y="826"/>
                </a:moveTo>
                <a:lnTo>
                  <a:pt x="538" y="826"/>
                </a:lnTo>
                <a:lnTo>
                  <a:pt x="512" y="789"/>
                </a:lnTo>
                <a:lnTo>
                  <a:pt x="438" y="764"/>
                </a:lnTo>
                <a:lnTo>
                  <a:pt x="433" y="765"/>
                </a:lnTo>
                <a:lnTo>
                  <a:pt x="427" y="766"/>
                </a:lnTo>
                <a:lnTo>
                  <a:pt x="424" y="767"/>
                </a:lnTo>
                <a:lnTo>
                  <a:pt x="421" y="767"/>
                </a:lnTo>
                <a:lnTo>
                  <a:pt x="416" y="766"/>
                </a:lnTo>
                <a:lnTo>
                  <a:pt x="412" y="764"/>
                </a:lnTo>
                <a:lnTo>
                  <a:pt x="405" y="772"/>
                </a:lnTo>
                <a:lnTo>
                  <a:pt x="397" y="778"/>
                </a:lnTo>
                <a:lnTo>
                  <a:pt x="393" y="782"/>
                </a:lnTo>
                <a:lnTo>
                  <a:pt x="391" y="786"/>
                </a:lnTo>
                <a:lnTo>
                  <a:pt x="390" y="794"/>
                </a:lnTo>
                <a:lnTo>
                  <a:pt x="392" y="802"/>
                </a:lnTo>
                <a:lnTo>
                  <a:pt x="386" y="800"/>
                </a:lnTo>
                <a:lnTo>
                  <a:pt x="381" y="798"/>
                </a:lnTo>
                <a:lnTo>
                  <a:pt x="378" y="795"/>
                </a:lnTo>
                <a:lnTo>
                  <a:pt x="375" y="792"/>
                </a:lnTo>
                <a:lnTo>
                  <a:pt x="372" y="787"/>
                </a:lnTo>
                <a:lnTo>
                  <a:pt x="371" y="783"/>
                </a:lnTo>
                <a:lnTo>
                  <a:pt x="370" y="778"/>
                </a:lnTo>
                <a:lnTo>
                  <a:pt x="369" y="773"/>
                </a:lnTo>
                <a:lnTo>
                  <a:pt x="370" y="751"/>
                </a:lnTo>
                <a:lnTo>
                  <a:pt x="372" y="727"/>
                </a:lnTo>
                <a:lnTo>
                  <a:pt x="352" y="727"/>
                </a:lnTo>
                <a:lnTo>
                  <a:pt x="332" y="726"/>
                </a:lnTo>
                <a:lnTo>
                  <a:pt x="327" y="725"/>
                </a:lnTo>
                <a:lnTo>
                  <a:pt x="324" y="724"/>
                </a:lnTo>
                <a:lnTo>
                  <a:pt x="321" y="722"/>
                </a:lnTo>
                <a:lnTo>
                  <a:pt x="318" y="719"/>
                </a:lnTo>
                <a:lnTo>
                  <a:pt x="315" y="716"/>
                </a:lnTo>
                <a:lnTo>
                  <a:pt x="313" y="712"/>
                </a:lnTo>
                <a:lnTo>
                  <a:pt x="312" y="708"/>
                </a:lnTo>
                <a:lnTo>
                  <a:pt x="312" y="703"/>
                </a:lnTo>
                <a:lnTo>
                  <a:pt x="305" y="702"/>
                </a:lnTo>
                <a:lnTo>
                  <a:pt x="299" y="700"/>
                </a:lnTo>
                <a:lnTo>
                  <a:pt x="293" y="697"/>
                </a:lnTo>
                <a:lnTo>
                  <a:pt x="288" y="692"/>
                </a:lnTo>
                <a:lnTo>
                  <a:pt x="280" y="682"/>
                </a:lnTo>
                <a:lnTo>
                  <a:pt x="273" y="668"/>
                </a:lnTo>
                <a:lnTo>
                  <a:pt x="265" y="656"/>
                </a:lnTo>
                <a:lnTo>
                  <a:pt x="256" y="646"/>
                </a:lnTo>
                <a:lnTo>
                  <a:pt x="251" y="641"/>
                </a:lnTo>
                <a:lnTo>
                  <a:pt x="245" y="638"/>
                </a:lnTo>
                <a:lnTo>
                  <a:pt x="240" y="636"/>
                </a:lnTo>
                <a:lnTo>
                  <a:pt x="232" y="635"/>
                </a:lnTo>
                <a:lnTo>
                  <a:pt x="232" y="623"/>
                </a:lnTo>
                <a:lnTo>
                  <a:pt x="232" y="610"/>
                </a:lnTo>
                <a:lnTo>
                  <a:pt x="239" y="608"/>
                </a:lnTo>
                <a:lnTo>
                  <a:pt x="245" y="604"/>
                </a:lnTo>
                <a:lnTo>
                  <a:pt x="251" y="600"/>
                </a:lnTo>
                <a:lnTo>
                  <a:pt x="253" y="598"/>
                </a:lnTo>
                <a:lnTo>
                  <a:pt x="253" y="594"/>
                </a:lnTo>
                <a:lnTo>
                  <a:pt x="254" y="591"/>
                </a:lnTo>
                <a:lnTo>
                  <a:pt x="256" y="588"/>
                </a:lnTo>
                <a:lnTo>
                  <a:pt x="259" y="585"/>
                </a:lnTo>
                <a:lnTo>
                  <a:pt x="268" y="578"/>
                </a:lnTo>
                <a:lnTo>
                  <a:pt x="279" y="573"/>
                </a:lnTo>
                <a:lnTo>
                  <a:pt x="292" y="568"/>
                </a:lnTo>
                <a:lnTo>
                  <a:pt x="309" y="564"/>
                </a:lnTo>
                <a:lnTo>
                  <a:pt x="326" y="561"/>
                </a:lnTo>
                <a:lnTo>
                  <a:pt x="345" y="561"/>
                </a:lnTo>
                <a:lnTo>
                  <a:pt x="338" y="544"/>
                </a:lnTo>
                <a:lnTo>
                  <a:pt x="330" y="529"/>
                </a:lnTo>
                <a:lnTo>
                  <a:pt x="325" y="520"/>
                </a:lnTo>
                <a:lnTo>
                  <a:pt x="322" y="511"/>
                </a:lnTo>
                <a:lnTo>
                  <a:pt x="320" y="499"/>
                </a:lnTo>
                <a:lnTo>
                  <a:pt x="319" y="487"/>
                </a:lnTo>
                <a:lnTo>
                  <a:pt x="307" y="486"/>
                </a:lnTo>
                <a:lnTo>
                  <a:pt x="293" y="484"/>
                </a:lnTo>
                <a:lnTo>
                  <a:pt x="281" y="481"/>
                </a:lnTo>
                <a:lnTo>
                  <a:pt x="269" y="478"/>
                </a:lnTo>
                <a:lnTo>
                  <a:pt x="258" y="475"/>
                </a:lnTo>
                <a:lnTo>
                  <a:pt x="247" y="472"/>
                </a:lnTo>
                <a:lnTo>
                  <a:pt x="236" y="470"/>
                </a:lnTo>
                <a:lnTo>
                  <a:pt x="225" y="469"/>
                </a:lnTo>
                <a:lnTo>
                  <a:pt x="218" y="469"/>
                </a:lnTo>
                <a:lnTo>
                  <a:pt x="209" y="470"/>
                </a:lnTo>
                <a:lnTo>
                  <a:pt x="201" y="472"/>
                </a:lnTo>
                <a:lnTo>
                  <a:pt x="195" y="474"/>
                </a:lnTo>
                <a:lnTo>
                  <a:pt x="180" y="480"/>
                </a:lnTo>
                <a:lnTo>
                  <a:pt x="168" y="487"/>
                </a:lnTo>
                <a:lnTo>
                  <a:pt x="157" y="495"/>
                </a:lnTo>
                <a:lnTo>
                  <a:pt x="146" y="505"/>
                </a:lnTo>
                <a:lnTo>
                  <a:pt x="136" y="515"/>
                </a:lnTo>
                <a:lnTo>
                  <a:pt x="127" y="524"/>
                </a:lnTo>
                <a:lnTo>
                  <a:pt x="133" y="512"/>
                </a:lnTo>
                <a:lnTo>
                  <a:pt x="106" y="505"/>
                </a:lnTo>
                <a:lnTo>
                  <a:pt x="133" y="487"/>
                </a:lnTo>
                <a:lnTo>
                  <a:pt x="106" y="463"/>
                </a:lnTo>
                <a:lnTo>
                  <a:pt x="79" y="438"/>
                </a:lnTo>
                <a:lnTo>
                  <a:pt x="40" y="438"/>
                </a:lnTo>
                <a:lnTo>
                  <a:pt x="27" y="413"/>
                </a:lnTo>
                <a:lnTo>
                  <a:pt x="7" y="401"/>
                </a:lnTo>
                <a:lnTo>
                  <a:pt x="0" y="370"/>
                </a:lnTo>
                <a:lnTo>
                  <a:pt x="0" y="333"/>
                </a:lnTo>
                <a:lnTo>
                  <a:pt x="13" y="308"/>
                </a:lnTo>
                <a:lnTo>
                  <a:pt x="20" y="283"/>
                </a:lnTo>
                <a:lnTo>
                  <a:pt x="53" y="302"/>
                </a:lnTo>
                <a:lnTo>
                  <a:pt x="86" y="314"/>
                </a:lnTo>
                <a:lnTo>
                  <a:pt x="106" y="308"/>
                </a:lnTo>
                <a:lnTo>
                  <a:pt x="79" y="277"/>
                </a:lnTo>
                <a:lnTo>
                  <a:pt x="113" y="259"/>
                </a:lnTo>
                <a:lnTo>
                  <a:pt x="146" y="228"/>
                </a:lnTo>
                <a:lnTo>
                  <a:pt x="179" y="222"/>
                </a:lnTo>
                <a:lnTo>
                  <a:pt x="219" y="222"/>
                </a:lnTo>
                <a:lnTo>
                  <a:pt x="246" y="210"/>
                </a:lnTo>
                <a:lnTo>
                  <a:pt x="292" y="222"/>
                </a:lnTo>
                <a:lnTo>
                  <a:pt x="338" y="241"/>
                </a:lnTo>
                <a:lnTo>
                  <a:pt x="379" y="277"/>
                </a:lnTo>
                <a:lnTo>
                  <a:pt x="425" y="271"/>
                </a:lnTo>
                <a:lnTo>
                  <a:pt x="465" y="253"/>
                </a:lnTo>
                <a:lnTo>
                  <a:pt x="498" y="253"/>
                </a:lnTo>
                <a:lnTo>
                  <a:pt x="538" y="247"/>
                </a:lnTo>
                <a:lnTo>
                  <a:pt x="578" y="265"/>
                </a:lnTo>
                <a:lnTo>
                  <a:pt x="624" y="277"/>
                </a:lnTo>
                <a:lnTo>
                  <a:pt x="671" y="271"/>
                </a:lnTo>
                <a:lnTo>
                  <a:pt x="717" y="253"/>
                </a:lnTo>
                <a:lnTo>
                  <a:pt x="717" y="228"/>
                </a:lnTo>
                <a:lnTo>
                  <a:pt x="684" y="222"/>
                </a:lnTo>
                <a:lnTo>
                  <a:pt x="645" y="210"/>
                </a:lnTo>
                <a:lnTo>
                  <a:pt x="617" y="198"/>
                </a:lnTo>
                <a:lnTo>
                  <a:pt x="658" y="185"/>
                </a:lnTo>
                <a:lnTo>
                  <a:pt x="651" y="148"/>
                </a:lnTo>
                <a:lnTo>
                  <a:pt x="704" y="142"/>
                </a:lnTo>
                <a:lnTo>
                  <a:pt x="638" y="93"/>
                </a:lnTo>
                <a:lnTo>
                  <a:pt x="744" y="75"/>
                </a:lnTo>
                <a:lnTo>
                  <a:pt x="830" y="68"/>
                </a:lnTo>
                <a:lnTo>
                  <a:pt x="844" y="43"/>
                </a:lnTo>
                <a:lnTo>
                  <a:pt x="904" y="37"/>
                </a:lnTo>
                <a:lnTo>
                  <a:pt x="963" y="25"/>
                </a:lnTo>
                <a:lnTo>
                  <a:pt x="983" y="0"/>
                </a:lnTo>
                <a:lnTo>
                  <a:pt x="1050" y="13"/>
                </a:lnTo>
                <a:lnTo>
                  <a:pt x="1089" y="6"/>
                </a:lnTo>
                <a:lnTo>
                  <a:pt x="1116" y="25"/>
                </a:lnTo>
                <a:lnTo>
                  <a:pt x="1122" y="75"/>
                </a:lnTo>
                <a:lnTo>
                  <a:pt x="1163" y="75"/>
                </a:lnTo>
                <a:lnTo>
                  <a:pt x="1176" y="61"/>
                </a:lnTo>
                <a:lnTo>
                  <a:pt x="1196" y="75"/>
                </a:lnTo>
                <a:lnTo>
                  <a:pt x="1235" y="81"/>
                </a:lnTo>
                <a:lnTo>
                  <a:pt x="1255" y="81"/>
                </a:lnTo>
                <a:lnTo>
                  <a:pt x="1255" y="117"/>
                </a:lnTo>
                <a:lnTo>
                  <a:pt x="1296" y="111"/>
                </a:lnTo>
                <a:lnTo>
                  <a:pt x="1335" y="93"/>
                </a:lnTo>
                <a:lnTo>
                  <a:pt x="1375" y="61"/>
                </a:lnTo>
                <a:lnTo>
                  <a:pt x="1401" y="49"/>
                </a:lnTo>
                <a:lnTo>
                  <a:pt x="1401" y="81"/>
                </a:lnTo>
                <a:lnTo>
                  <a:pt x="1442" y="99"/>
                </a:lnTo>
                <a:lnTo>
                  <a:pt x="1488" y="117"/>
                </a:lnTo>
                <a:lnTo>
                  <a:pt x="1528" y="160"/>
                </a:lnTo>
                <a:lnTo>
                  <a:pt x="1581" y="204"/>
                </a:lnTo>
                <a:lnTo>
                  <a:pt x="1627" y="241"/>
                </a:lnTo>
                <a:lnTo>
                  <a:pt x="1647" y="271"/>
                </a:lnTo>
                <a:lnTo>
                  <a:pt x="1660" y="241"/>
                </a:lnTo>
                <a:lnTo>
                  <a:pt x="1688" y="235"/>
                </a:lnTo>
                <a:lnTo>
                  <a:pt x="1708" y="259"/>
                </a:lnTo>
                <a:lnTo>
                  <a:pt x="1747" y="271"/>
                </a:lnTo>
                <a:lnTo>
                  <a:pt x="1793" y="265"/>
                </a:lnTo>
                <a:lnTo>
                  <a:pt x="1821" y="253"/>
                </a:lnTo>
                <a:lnTo>
                  <a:pt x="1860" y="283"/>
                </a:lnTo>
                <a:lnTo>
                  <a:pt x="1906" y="308"/>
                </a:lnTo>
                <a:lnTo>
                  <a:pt x="1947" y="333"/>
                </a:lnTo>
                <a:lnTo>
                  <a:pt x="2000" y="339"/>
                </a:lnTo>
                <a:lnTo>
                  <a:pt x="2006" y="346"/>
                </a:lnTo>
                <a:lnTo>
                  <a:pt x="2005" y="358"/>
                </a:lnTo>
                <a:lnTo>
                  <a:pt x="2004" y="373"/>
                </a:lnTo>
                <a:lnTo>
                  <a:pt x="2004" y="377"/>
                </a:lnTo>
                <a:lnTo>
                  <a:pt x="2002" y="381"/>
                </a:lnTo>
                <a:lnTo>
                  <a:pt x="2000" y="385"/>
                </a:lnTo>
                <a:lnTo>
                  <a:pt x="1996" y="388"/>
                </a:lnTo>
                <a:lnTo>
                  <a:pt x="1993" y="392"/>
                </a:lnTo>
                <a:lnTo>
                  <a:pt x="1988" y="395"/>
                </a:lnTo>
                <a:lnTo>
                  <a:pt x="1981" y="399"/>
                </a:lnTo>
                <a:lnTo>
                  <a:pt x="1973" y="401"/>
                </a:lnTo>
                <a:lnTo>
                  <a:pt x="1969" y="401"/>
                </a:lnTo>
                <a:lnTo>
                  <a:pt x="1965" y="402"/>
                </a:lnTo>
                <a:lnTo>
                  <a:pt x="1962" y="403"/>
                </a:lnTo>
                <a:lnTo>
                  <a:pt x="1960" y="404"/>
                </a:lnTo>
                <a:lnTo>
                  <a:pt x="1959" y="406"/>
                </a:lnTo>
                <a:lnTo>
                  <a:pt x="1958" y="408"/>
                </a:lnTo>
                <a:lnTo>
                  <a:pt x="1958" y="410"/>
                </a:lnTo>
                <a:lnTo>
                  <a:pt x="1958" y="413"/>
                </a:lnTo>
                <a:lnTo>
                  <a:pt x="1963" y="425"/>
                </a:lnTo>
                <a:lnTo>
                  <a:pt x="1972" y="438"/>
                </a:lnTo>
                <a:lnTo>
                  <a:pt x="1977" y="445"/>
                </a:lnTo>
                <a:lnTo>
                  <a:pt x="1981" y="452"/>
                </a:lnTo>
                <a:lnTo>
                  <a:pt x="1983" y="460"/>
                </a:lnTo>
                <a:lnTo>
                  <a:pt x="1985" y="466"/>
                </a:lnTo>
                <a:lnTo>
                  <a:pt x="1985" y="469"/>
                </a:lnTo>
                <a:lnTo>
                  <a:pt x="1984" y="471"/>
                </a:lnTo>
                <a:lnTo>
                  <a:pt x="1983" y="474"/>
                </a:lnTo>
                <a:lnTo>
                  <a:pt x="1982" y="476"/>
                </a:lnTo>
                <a:lnTo>
                  <a:pt x="1979" y="478"/>
                </a:lnTo>
                <a:lnTo>
                  <a:pt x="1976" y="479"/>
                </a:lnTo>
                <a:lnTo>
                  <a:pt x="1971" y="480"/>
                </a:lnTo>
                <a:lnTo>
                  <a:pt x="1967" y="481"/>
                </a:lnTo>
                <a:lnTo>
                  <a:pt x="1954" y="481"/>
                </a:lnTo>
                <a:lnTo>
                  <a:pt x="1939" y="481"/>
                </a:lnTo>
                <a:lnTo>
                  <a:pt x="1932" y="481"/>
                </a:lnTo>
                <a:lnTo>
                  <a:pt x="1923" y="480"/>
                </a:lnTo>
                <a:lnTo>
                  <a:pt x="1913" y="478"/>
                </a:lnTo>
                <a:lnTo>
                  <a:pt x="1903" y="476"/>
                </a:lnTo>
                <a:lnTo>
                  <a:pt x="1893" y="474"/>
                </a:lnTo>
                <a:lnTo>
                  <a:pt x="1883" y="471"/>
                </a:lnTo>
                <a:lnTo>
                  <a:pt x="1875" y="467"/>
                </a:lnTo>
                <a:lnTo>
                  <a:pt x="1867" y="463"/>
                </a:lnTo>
                <a:lnTo>
                  <a:pt x="1865" y="468"/>
                </a:lnTo>
                <a:lnTo>
                  <a:pt x="1864" y="474"/>
                </a:lnTo>
                <a:lnTo>
                  <a:pt x="1865" y="482"/>
                </a:lnTo>
                <a:lnTo>
                  <a:pt x="1865" y="490"/>
                </a:lnTo>
                <a:lnTo>
                  <a:pt x="1869" y="508"/>
                </a:lnTo>
                <a:lnTo>
                  <a:pt x="1873" y="529"/>
                </a:lnTo>
                <a:lnTo>
                  <a:pt x="1878" y="548"/>
                </a:lnTo>
                <a:lnTo>
                  <a:pt x="1882" y="564"/>
                </a:lnTo>
                <a:lnTo>
                  <a:pt x="1882" y="572"/>
                </a:lnTo>
                <a:lnTo>
                  <a:pt x="1882" y="578"/>
                </a:lnTo>
                <a:lnTo>
                  <a:pt x="1882" y="583"/>
                </a:lnTo>
                <a:lnTo>
                  <a:pt x="1880" y="586"/>
                </a:lnTo>
                <a:lnTo>
                  <a:pt x="1854" y="584"/>
                </a:lnTo>
                <a:lnTo>
                  <a:pt x="1816" y="584"/>
                </a:lnTo>
                <a:lnTo>
                  <a:pt x="1806" y="585"/>
                </a:lnTo>
                <a:lnTo>
                  <a:pt x="1798" y="586"/>
                </a:lnTo>
                <a:lnTo>
                  <a:pt x="1789" y="588"/>
                </a:lnTo>
                <a:lnTo>
                  <a:pt x="1782" y="591"/>
                </a:lnTo>
                <a:lnTo>
                  <a:pt x="1776" y="594"/>
                </a:lnTo>
                <a:lnTo>
                  <a:pt x="1771" y="598"/>
                </a:lnTo>
                <a:lnTo>
                  <a:pt x="1769" y="601"/>
                </a:lnTo>
                <a:lnTo>
                  <a:pt x="1768" y="604"/>
                </a:lnTo>
                <a:lnTo>
                  <a:pt x="1767" y="607"/>
                </a:lnTo>
                <a:lnTo>
                  <a:pt x="1767" y="610"/>
                </a:lnTo>
                <a:lnTo>
                  <a:pt x="1778" y="612"/>
                </a:lnTo>
                <a:lnTo>
                  <a:pt x="1788" y="615"/>
                </a:lnTo>
                <a:lnTo>
                  <a:pt x="1795" y="619"/>
                </a:lnTo>
                <a:lnTo>
                  <a:pt x="1801" y="625"/>
                </a:lnTo>
                <a:lnTo>
                  <a:pt x="1805" y="631"/>
                </a:lnTo>
                <a:lnTo>
                  <a:pt x="1809" y="637"/>
                </a:lnTo>
                <a:lnTo>
                  <a:pt x="1812" y="644"/>
                </a:lnTo>
                <a:lnTo>
                  <a:pt x="1814" y="650"/>
                </a:lnTo>
                <a:lnTo>
                  <a:pt x="1817" y="664"/>
                </a:lnTo>
                <a:lnTo>
                  <a:pt x="1822" y="676"/>
                </a:lnTo>
                <a:lnTo>
                  <a:pt x="1824" y="682"/>
                </a:lnTo>
                <a:lnTo>
                  <a:pt x="1828" y="686"/>
                </a:lnTo>
                <a:lnTo>
                  <a:pt x="1834" y="689"/>
                </a:lnTo>
                <a:lnTo>
                  <a:pt x="1840" y="691"/>
                </a:lnTo>
                <a:lnTo>
                  <a:pt x="1838" y="695"/>
                </a:lnTo>
                <a:lnTo>
                  <a:pt x="1837" y="699"/>
                </a:lnTo>
                <a:lnTo>
                  <a:pt x="1837" y="702"/>
                </a:lnTo>
                <a:lnTo>
                  <a:pt x="1837" y="706"/>
                </a:lnTo>
                <a:lnTo>
                  <a:pt x="1839" y="713"/>
                </a:lnTo>
                <a:lnTo>
                  <a:pt x="1840" y="721"/>
                </a:lnTo>
                <a:lnTo>
                  <a:pt x="1840" y="735"/>
                </a:lnTo>
                <a:lnTo>
                  <a:pt x="1838" y="748"/>
                </a:lnTo>
                <a:lnTo>
                  <a:pt x="1837" y="754"/>
                </a:lnTo>
                <a:lnTo>
                  <a:pt x="1835" y="760"/>
                </a:lnTo>
                <a:lnTo>
                  <a:pt x="1832" y="765"/>
                </a:lnTo>
                <a:lnTo>
                  <a:pt x="1827" y="770"/>
                </a:lnTo>
                <a:lnTo>
                  <a:pt x="1814" y="764"/>
                </a:lnTo>
                <a:lnTo>
                  <a:pt x="1741" y="740"/>
                </a:lnTo>
                <a:lnTo>
                  <a:pt x="1674" y="740"/>
                </a:lnTo>
                <a:lnTo>
                  <a:pt x="1614" y="734"/>
                </a:lnTo>
                <a:lnTo>
                  <a:pt x="1534" y="727"/>
                </a:lnTo>
                <a:lnTo>
                  <a:pt x="1488" y="715"/>
                </a:lnTo>
                <a:lnTo>
                  <a:pt x="1475" y="764"/>
                </a:lnTo>
                <a:lnTo>
                  <a:pt x="1414" y="740"/>
                </a:lnTo>
                <a:lnTo>
                  <a:pt x="1368" y="734"/>
                </a:lnTo>
                <a:lnTo>
                  <a:pt x="1342" y="758"/>
                </a:lnTo>
                <a:lnTo>
                  <a:pt x="1342" y="770"/>
                </a:lnTo>
                <a:lnTo>
                  <a:pt x="1316" y="795"/>
                </a:lnTo>
                <a:lnTo>
                  <a:pt x="1282" y="808"/>
                </a:lnTo>
                <a:lnTo>
                  <a:pt x="1255" y="838"/>
                </a:lnTo>
                <a:lnTo>
                  <a:pt x="1235" y="863"/>
                </a:lnTo>
                <a:lnTo>
                  <a:pt x="1196" y="832"/>
                </a:lnTo>
                <a:lnTo>
                  <a:pt x="1142" y="838"/>
                </a:lnTo>
                <a:lnTo>
                  <a:pt x="1122" y="808"/>
                </a:lnTo>
                <a:lnTo>
                  <a:pt x="1083" y="746"/>
                </a:lnTo>
                <a:lnTo>
                  <a:pt x="1050" y="715"/>
                </a:lnTo>
                <a:lnTo>
                  <a:pt x="1003" y="685"/>
                </a:lnTo>
                <a:lnTo>
                  <a:pt x="963" y="697"/>
                </a:lnTo>
                <a:lnTo>
                  <a:pt x="917" y="691"/>
                </a:lnTo>
                <a:lnTo>
                  <a:pt x="857" y="697"/>
                </a:lnTo>
                <a:lnTo>
                  <a:pt x="730" y="616"/>
                </a:lnTo>
                <a:lnTo>
                  <a:pt x="682" y="595"/>
                </a:lnTo>
                <a:lnTo>
                  <a:pt x="684" y="586"/>
                </a:lnTo>
                <a:lnTo>
                  <a:pt x="638" y="548"/>
                </a:lnTo>
                <a:lnTo>
                  <a:pt x="610" y="580"/>
                </a:lnTo>
                <a:lnTo>
                  <a:pt x="525" y="604"/>
                </a:lnTo>
                <a:lnTo>
                  <a:pt x="565" y="826"/>
                </a:lnTo>
                <a:lnTo>
                  <a:pt x="584" y="832"/>
                </a:lnTo>
                <a:lnTo>
                  <a:pt x="571" y="826"/>
                </a:lnTo>
              </a:path>
            </a:pathLst>
          </a:custGeom>
          <a:solidFill>
            <a:schemeClr val="tx2">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 name="Freeform 30">
            <a:extLst>
              <a:ext uri="{FF2B5EF4-FFF2-40B4-BE49-F238E27FC236}">
                <a16:creationId xmlns:a16="http://schemas.microsoft.com/office/drawing/2014/main" id="{00000000-0008-0000-0700-00001F000000}"/>
              </a:ext>
            </a:extLst>
          </xdr:cNvPr>
          <xdr:cNvSpPr>
            <a:spLocks/>
          </xdr:cNvSpPr>
        </xdr:nvSpPr>
        <xdr:spPr bwMode="auto">
          <a:xfrm>
            <a:off x="5272088" y="2228850"/>
            <a:ext cx="409575" cy="249238"/>
          </a:xfrm>
          <a:custGeom>
            <a:avLst/>
            <a:gdLst>
              <a:gd name="T0" fmla="*/ 118587914 w 950"/>
              <a:gd name="T1" fmla="*/ 125643645 h 468"/>
              <a:gd name="T2" fmla="*/ 103717755 w 950"/>
              <a:gd name="T3" fmla="*/ 118553144 h 468"/>
              <a:gd name="T4" fmla="*/ 87546872 w 950"/>
              <a:gd name="T5" fmla="*/ 106640845 h 468"/>
              <a:gd name="T6" fmla="*/ 72862961 w 950"/>
              <a:gd name="T7" fmla="*/ 87071402 h 468"/>
              <a:gd name="T8" fmla="*/ 56691647 w 950"/>
              <a:gd name="T9" fmla="*/ 73173721 h 468"/>
              <a:gd name="T10" fmla="*/ 47026108 w 950"/>
              <a:gd name="T11" fmla="*/ 59276572 h 468"/>
              <a:gd name="T12" fmla="*/ 34572441 w 950"/>
              <a:gd name="T13" fmla="*/ 48782480 h 468"/>
              <a:gd name="T14" fmla="*/ 24721516 w 950"/>
              <a:gd name="T15" fmla="*/ 53887599 h 468"/>
              <a:gd name="T16" fmla="*/ 18401558 w 950"/>
              <a:gd name="T17" fmla="*/ 68068602 h 468"/>
              <a:gd name="T18" fmla="*/ 7434864 w 950"/>
              <a:gd name="T19" fmla="*/ 69770663 h 468"/>
              <a:gd name="T20" fmla="*/ 0 w 950"/>
              <a:gd name="T21" fmla="*/ 6806647 h 468"/>
              <a:gd name="T22" fmla="*/ 14683910 w 950"/>
              <a:gd name="T23" fmla="*/ 1701529 h 468"/>
              <a:gd name="T24" fmla="*/ 24721516 w 950"/>
              <a:gd name="T25" fmla="*/ 15599210 h 468"/>
              <a:gd name="T26" fmla="*/ 29182434 w 950"/>
              <a:gd name="T27" fmla="*/ 4254088 h 468"/>
              <a:gd name="T28" fmla="*/ 61710450 w 950"/>
              <a:gd name="T29" fmla="*/ 33183803 h 468"/>
              <a:gd name="T30" fmla="*/ 81413163 w 950"/>
              <a:gd name="T31" fmla="*/ 33183803 h 468"/>
              <a:gd name="T32" fmla="*/ 97584046 w 950"/>
              <a:gd name="T33" fmla="*/ 38288921 h 468"/>
              <a:gd name="T34" fmla="*/ 110967233 w 950"/>
              <a:gd name="T35" fmla="*/ 64665545 h 468"/>
              <a:gd name="T36" fmla="*/ 124721623 w 950"/>
              <a:gd name="T37" fmla="*/ 71472192 h 468"/>
              <a:gd name="T38" fmla="*/ 135688317 w 950"/>
              <a:gd name="T39" fmla="*/ 73173721 h 468"/>
              <a:gd name="T40" fmla="*/ 147026647 w 950"/>
              <a:gd name="T41" fmla="*/ 60978100 h 468"/>
              <a:gd name="T42" fmla="*/ 156692186 w 950"/>
              <a:gd name="T43" fmla="*/ 55589660 h 468"/>
              <a:gd name="T44" fmla="*/ 153160356 w 950"/>
              <a:gd name="T45" fmla="*/ 71472192 h 468"/>
              <a:gd name="T46" fmla="*/ 161710557 w 950"/>
              <a:gd name="T47" fmla="*/ 68068602 h 468"/>
              <a:gd name="T48" fmla="*/ 176580716 w 950"/>
              <a:gd name="T49" fmla="*/ 80264222 h 468"/>
              <a:gd name="T50" fmla="*/ 164127050 w 950"/>
              <a:gd name="T51" fmla="*/ 90758314 h 468"/>
              <a:gd name="T52" fmla="*/ 153160356 w 950"/>
              <a:gd name="T53" fmla="*/ 80264222 h 468"/>
              <a:gd name="T54" fmla="*/ 142008275 w 950"/>
              <a:gd name="T55" fmla="*/ 78562693 h 468"/>
              <a:gd name="T56" fmla="*/ 136989472 w 950"/>
              <a:gd name="T57" fmla="*/ 90758314 h 468"/>
              <a:gd name="T58" fmla="*/ 127138116 w 950"/>
              <a:gd name="T59" fmla="*/ 101252405 h 468"/>
              <a:gd name="T60" fmla="*/ 131970670 w 950"/>
              <a:gd name="T61" fmla="*/ 110044435 h 468"/>
              <a:gd name="T62" fmla="*/ 138104810 w 950"/>
              <a:gd name="T63" fmla="*/ 123942116 h 468"/>
              <a:gd name="T64" fmla="*/ 133271825 w 950"/>
              <a:gd name="T65" fmla="*/ 132734147 h 468"/>
              <a:gd name="T66" fmla="*/ 130669946 w 950"/>
              <a:gd name="T67" fmla="*/ 131883116 h 468"/>
              <a:gd name="T68" fmla="*/ 127138116 w 950"/>
              <a:gd name="T69" fmla="*/ 130748764 h 468"/>
              <a:gd name="T70" fmla="*/ 122305562 w 950"/>
              <a:gd name="T71" fmla="*/ 130748764 h 46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950" h="468">
                <a:moveTo>
                  <a:pt x="664" y="455"/>
                </a:moveTo>
                <a:lnTo>
                  <a:pt x="638" y="443"/>
                </a:lnTo>
                <a:lnTo>
                  <a:pt x="604" y="431"/>
                </a:lnTo>
                <a:lnTo>
                  <a:pt x="558" y="418"/>
                </a:lnTo>
                <a:lnTo>
                  <a:pt x="512" y="388"/>
                </a:lnTo>
                <a:lnTo>
                  <a:pt x="471" y="376"/>
                </a:lnTo>
                <a:lnTo>
                  <a:pt x="425" y="345"/>
                </a:lnTo>
                <a:lnTo>
                  <a:pt x="392" y="307"/>
                </a:lnTo>
                <a:lnTo>
                  <a:pt x="345" y="258"/>
                </a:lnTo>
                <a:lnTo>
                  <a:pt x="305" y="258"/>
                </a:lnTo>
                <a:lnTo>
                  <a:pt x="266" y="246"/>
                </a:lnTo>
                <a:lnTo>
                  <a:pt x="253" y="209"/>
                </a:lnTo>
                <a:lnTo>
                  <a:pt x="219" y="190"/>
                </a:lnTo>
                <a:lnTo>
                  <a:pt x="186" y="172"/>
                </a:lnTo>
                <a:lnTo>
                  <a:pt x="153" y="166"/>
                </a:lnTo>
                <a:lnTo>
                  <a:pt x="133" y="190"/>
                </a:lnTo>
                <a:lnTo>
                  <a:pt x="92" y="209"/>
                </a:lnTo>
                <a:lnTo>
                  <a:pt x="99" y="240"/>
                </a:lnTo>
                <a:lnTo>
                  <a:pt x="59" y="252"/>
                </a:lnTo>
                <a:lnTo>
                  <a:pt x="40" y="246"/>
                </a:lnTo>
                <a:lnTo>
                  <a:pt x="46" y="240"/>
                </a:lnTo>
                <a:lnTo>
                  <a:pt x="0" y="24"/>
                </a:lnTo>
                <a:lnTo>
                  <a:pt x="85" y="0"/>
                </a:lnTo>
                <a:lnTo>
                  <a:pt x="79" y="6"/>
                </a:lnTo>
                <a:lnTo>
                  <a:pt x="86" y="55"/>
                </a:lnTo>
                <a:lnTo>
                  <a:pt x="133" y="55"/>
                </a:lnTo>
                <a:lnTo>
                  <a:pt x="153" y="30"/>
                </a:lnTo>
                <a:lnTo>
                  <a:pt x="157" y="15"/>
                </a:lnTo>
                <a:lnTo>
                  <a:pt x="205" y="36"/>
                </a:lnTo>
                <a:lnTo>
                  <a:pt x="332" y="117"/>
                </a:lnTo>
                <a:lnTo>
                  <a:pt x="392" y="111"/>
                </a:lnTo>
                <a:lnTo>
                  <a:pt x="438" y="117"/>
                </a:lnTo>
                <a:lnTo>
                  <a:pt x="478" y="105"/>
                </a:lnTo>
                <a:lnTo>
                  <a:pt x="525" y="135"/>
                </a:lnTo>
                <a:lnTo>
                  <a:pt x="558" y="166"/>
                </a:lnTo>
                <a:lnTo>
                  <a:pt x="597" y="228"/>
                </a:lnTo>
                <a:lnTo>
                  <a:pt x="617" y="258"/>
                </a:lnTo>
                <a:lnTo>
                  <a:pt x="671" y="252"/>
                </a:lnTo>
                <a:lnTo>
                  <a:pt x="710" y="283"/>
                </a:lnTo>
                <a:lnTo>
                  <a:pt x="730" y="258"/>
                </a:lnTo>
                <a:lnTo>
                  <a:pt x="757" y="228"/>
                </a:lnTo>
                <a:lnTo>
                  <a:pt x="791" y="215"/>
                </a:lnTo>
                <a:lnTo>
                  <a:pt x="817" y="190"/>
                </a:lnTo>
                <a:lnTo>
                  <a:pt x="843" y="196"/>
                </a:lnTo>
                <a:lnTo>
                  <a:pt x="810" y="228"/>
                </a:lnTo>
                <a:lnTo>
                  <a:pt x="824" y="252"/>
                </a:lnTo>
                <a:lnTo>
                  <a:pt x="850" y="258"/>
                </a:lnTo>
                <a:lnTo>
                  <a:pt x="870" y="240"/>
                </a:lnTo>
                <a:lnTo>
                  <a:pt x="910" y="258"/>
                </a:lnTo>
                <a:lnTo>
                  <a:pt x="950" y="283"/>
                </a:lnTo>
                <a:lnTo>
                  <a:pt x="917" y="313"/>
                </a:lnTo>
                <a:lnTo>
                  <a:pt x="883" y="320"/>
                </a:lnTo>
                <a:lnTo>
                  <a:pt x="837" y="313"/>
                </a:lnTo>
                <a:lnTo>
                  <a:pt x="824" y="283"/>
                </a:lnTo>
                <a:lnTo>
                  <a:pt x="804" y="271"/>
                </a:lnTo>
                <a:lnTo>
                  <a:pt x="764" y="277"/>
                </a:lnTo>
                <a:lnTo>
                  <a:pt x="757" y="301"/>
                </a:lnTo>
                <a:lnTo>
                  <a:pt x="737" y="320"/>
                </a:lnTo>
                <a:lnTo>
                  <a:pt x="724" y="351"/>
                </a:lnTo>
                <a:lnTo>
                  <a:pt x="684" y="357"/>
                </a:lnTo>
                <a:lnTo>
                  <a:pt x="671" y="369"/>
                </a:lnTo>
                <a:lnTo>
                  <a:pt x="710" y="388"/>
                </a:lnTo>
                <a:lnTo>
                  <a:pt x="730" y="406"/>
                </a:lnTo>
                <a:lnTo>
                  <a:pt x="743" y="437"/>
                </a:lnTo>
                <a:lnTo>
                  <a:pt x="730" y="468"/>
                </a:lnTo>
                <a:lnTo>
                  <a:pt x="717" y="468"/>
                </a:lnTo>
                <a:lnTo>
                  <a:pt x="712" y="467"/>
                </a:lnTo>
                <a:lnTo>
                  <a:pt x="703" y="465"/>
                </a:lnTo>
                <a:lnTo>
                  <a:pt x="694" y="462"/>
                </a:lnTo>
                <a:lnTo>
                  <a:pt x="684" y="461"/>
                </a:lnTo>
                <a:lnTo>
                  <a:pt x="669" y="461"/>
                </a:lnTo>
                <a:lnTo>
                  <a:pt x="658" y="461"/>
                </a:lnTo>
                <a:lnTo>
                  <a:pt x="664" y="455"/>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 name="Freeform 31">
            <a:extLst>
              <a:ext uri="{FF2B5EF4-FFF2-40B4-BE49-F238E27FC236}">
                <a16:creationId xmlns:a16="http://schemas.microsoft.com/office/drawing/2014/main" id="{00000000-0008-0000-0700-000020000000}"/>
              </a:ext>
            </a:extLst>
          </xdr:cNvPr>
          <xdr:cNvSpPr>
            <a:spLocks/>
          </xdr:cNvSpPr>
        </xdr:nvSpPr>
        <xdr:spPr bwMode="auto">
          <a:xfrm>
            <a:off x="4079875" y="3232150"/>
            <a:ext cx="296863" cy="288925"/>
          </a:xfrm>
          <a:custGeom>
            <a:avLst/>
            <a:gdLst>
              <a:gd name="T0" fmla="*/ 6 w 671"/>
              <a:gd name="T1" fmla="*/ 383 h 549"/>
              <a:gd name="T2" fmla="*/ 8 w 671"/>
              <a:gd name="T3" fmla="*/ 316 h 549"/>
              <a:gd name="T4" fmla="*/ 17 w 671"/>
              <a:gd name="T5" fmla="*/ 287 h 549"/>
              <a:gd name="T6" fmla="*/ 52 w 671"/>
              <a:gd name="T7" fmla="*/ 238 h 549"/>
              <a:gd name="T8" fmla="*/ 71 w 671"/>
              <a:gd name="T9" fmla="*/ 205 h 549"/>
              <a:gd name="T10" fmla="*/ 73 w 671"/>
              <a:gd name="T11" fmla="*/ 167 h 549"/>
              <a:gd name="T12" fmla="*/ 73 w 671"/>
              <a:gd name="T13" fmla="*/ 137 h 549"/>
              <a:gd name="T14" fmla="*/ 54 w 671"/>
              <a:gd name="T15" fmla="*/ 108 h 549"/>
              <a:gd name="T16" fmla="*/ 61 w 671"/>
              <a:gd name="T17" fmla="*/ 79 h 549"/>
              <a:gd name="T18" fmla="*/ 76 w 671"/>
              <a:gd name="T19" fmla="*/ 50 h 549"/>
              <a:gd name="T20" fmla="*/ 96 w 671"/>
              <a:gd name="T21" fmla="*/ 25 h 549"/>
              <a:gd name="T22" fmla="*/ 120 w 671"/>
              <a:gd name="T23" fmla="*/ 7 h 549"/>
              <a:gd name="T24" fmla="*/ 146 w 671"/>
              <a:gd name="T25" fmla="*/ 0 h 549"/>
              <a:gd name="T26" fmla="*/ 173 w 671"/>
              <a:gd name="T27" fmla="*/ 5 h 549"/>
              <a:gd name="T28" fmla="*/ 206 w 671"/>
              <a:gd name="T29" fmla="*/ 26 h 549"/>
              <a:gd name="T30" fmla="*/ 236 w 671"/>
              <a:gd name="T31" fmla="*/ 45 h 549"/>
              <a:gd name="T32" fmla="*/ 259 w 671"/>
              <a:gd name="T33" fmla="*/ 50 h 549"/>
              <a:gd name="T34" fmla="*/ 272 w 671"/>
              <a:gd name="T35" fmla="*/ 44 h 549"/>
              <a:gd name="T36" fmla="*/ 284 w 671"/>
              <a:gd name="T37" fmla="*/ 35 h 549"/>
              <a:gd name="T38" fmla="*/ 300 w 671"/>
              <a:gd name="T39" fmla="*/ 32 h 549"/>
              <a:gd name="T40" fmla="*/ 318 w 671"/>
              <a:gd name="T41" fmla="*/ 39 h 549"/>
              <a:gd name="T42" fmla="*/ 337 w 671"/>
              <a:gd name="T43" fmla="*/ 65 h 549"/>
              <a:gd name="T44" fmla="*/ 353 w 671"/>
              <a:gd name="T45" fmla="*/ 79 h 549"/>
              <a:gd name="T46" fmla="*/ 370 w 671"/>
              <a:gd name="T47" fmla="*/ 81 h 549"/>
              <a:gd name="T48" fmla="*/ 381 w 671"/>
              <a:gd name="T49" fmla="*/ 75 h 549"/>
              <a:gd name="T50" fmla="*/ 397 w 671"/>
              <a:gd name="T51" fmla="*/ 56 h 549"/>
              <a:gd name="T52" fmla="*/ 419 w 671"/>
              <a:gd name="T53" fmla="*/ 38 h 549"/>
              <a:gd name="T54" fmla="*/ 458 w 671"/>
              <a:gd name="T55" fmla="*/ 22 h 549"/>
              <a:gd name="T56" fmla="*/ 487 w 671"/>
              <a:gd name="T57" fmla="*/ 25 h 549"/>
              <a:gd name="T58" fmla="*/ 511 w 671"/>
              <a:gd name="T59" fmla="*/ 35 h 549"/>
              <a:gd name="T60" fmla="*/ 537 w 671"/>
              <a:gd name="T61" fmla="*/ 43 h 549"/>
              <a:gd name="T62" fmla="*/ 571 w 671"/>
              <a:gd name="T63" fmla="*/ 39 h 549"/>
              <a:gd name="T64" fmla="*/ 646 w 671"/>
              <a:gd name="T65" fmla="*/ 67 h 549"/>
              <a:gd name="T66" fmla="*/ 665 w 671"/>
              <a:gd name="T67" fmla="*/ 105 h 549"/>
              <a:gd name="T68" fmla="*/ 623 w 671"/>
              <a:gd name="T69" fmla="*/ 183 h 549"/>
              <a:gd name="T70" fmla="*/ 593 w 671"/>
              <a:gd name="T71" fmla="*/ 233 h 549"/>
              <a:gd name="T72" fmla="*/ 570 w 671"/>
              <a:gd name="T73" fmla="*/ 291 h 549"/>
              <a:gd name="T74" fmla="*/ 550 w 671"/>
              <a:gd name="T75" fmla="*/ 343 h 549"/>
              <a:gd name="T76" fmla="*/ 525 w 671"/>
              <a:gd name="T77" fmla="*/ 407 h 549"/>
              <a:gd name="T78" fmla="*/ 516 w 671"/>
              <a:gd name="T79" fmla="*/ 422 h 549"/>
              <a:gd name="T80" fmla="*/ 500 w 671"/>
              <a:gd name="T81" fmla="*/ 439 h 549"/>
              <a:gd name="T82" fmla="*/ 482 w 671"/>
              <a:gd name="T83" fmla="*/ 443 h 549"/>
              <a:gd name="T84" fmla="*/ 459 w 671"/>
              <a:gd name="T85" fmla="*/ 432 h 549"/>
              <a:gd name="T86" fmla="*/ 440 w 671"/>
              <a:gd name="T87" fmla="*/ 421 h 549"/>
              <a:gd name="T88" fmla="*/ 408 w 671"/>
              <a:gd name="T89" fmla="*/ 424 h 549"/>
              <a:gd name="T90" fmla="*/ 381 w 671"/>
              <a:gd name="T91" fmla="*/ 441 h 549"/>
              <a:gd name="T92" fmla="*/ 364 w 671"/>
              <a:gd name="T93" fmla="*/ 469 h 549"/>
              <a:gd name="T94" fmla="*/ 342 w 671"/>
              <a:gd name="T95" fmla="*/ 521 h 549"/>
              <a:gd name="T96" fmla="*/ 325 w 671"/>
              <a:gd name="T97" fmla="*/ 549 h 549"/>
              <a:gd name="T98" fmla="*/ 229 w 671"/>
              <a:gd name="T99" fmla="*/ 546 h 549"/>
              <a:gd name="T100" fmla="*/ 217 w 671"/>
              <a:gd name="T101" fmla="*/ 548 h 549"/>
              <a:gd name="T102" fmla="*/ 179 w 671"/>
              <a:gd name="T103" fmla="*/ 543 h 549"/>
              <a:gd name="T104" fmla="*/ 161 w 671"/>
              <a:gd name="T105" fmla="*/ 540 h 549"/>
              <a:gd name="T106" fmla="*/ 144 w 671"/>
              <a:gd name="T107" fmla="*/ 531 h 549"/>
              <a:gd name="T108" fmla="*/ 129 w 671"/>
              <a:gd name="T109" fmla="*/ 515 h 549"/>
              <a:gd name="T110" fmla="*/ 119 w 671"/>
              <a:gd name="T111" fmla="*/ 496 h 549"/>
              <a:gd name="T112" fmla="*/ 113 w 671"/>
              <a:gd name="T113" fmla="*/ 472 h 549"/>
              <a:gd name="T114" fmla="*/ 100 w 671"/>
              <a:gd name="T115" fmla="*/ 460 h 549"/>
              <a:gd name="T116" fmla="*/ 83 w 671"/>
              <a:gd name="T117" fmla="*/ 447 h 549"/>
              <a:gd name="T118" fmla="*/ 63 w 671"/>
              <a:gd name="T119" fmla="*/ 432 h 549"/>
              <a:gd name="T120" fmla="*/ 39 w 671"/>
              <a:gd name="T121" fmla="*/ 429 h 549"/>
              <a:gd name="T122" fmla="*/ 0 w 671"/>
              <a:gd name="T123" fmla="*/ 438 h 5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71" h="549">
                <a:moveTo>
                  <a:pt x="0" y="438"/>
                </a:moveTo>
                <a:lnTo>
                  <a:pt x="4" y="405"/>
                </a:lnTo>
                <a:lnTo>
                  <a:pt x="6" y="383"/>
                </a:lnTo>
                <a:lnTo>
                  <a:pt x="7" y="360"/>
                </a:lnTo>
                <a:lnTo>
                  <a:pt x="7" y="327"/>
                </a:lnTo>
                <a:lnTo>
                  <a:pt x="8" y="316"/>
                </a:lnTo>
                <a:lnTo>
                  <a:pt x="9" y="306"/>
                </a:lnTo>
                <a:lnTo>
                  <a:pt x="12" y="296"/>
                </a:lnTo>
                <a:lnTo>
                  <a:pt x="17" y="287"/>
                </a:lnTo>
                <a:lnTo>
                  <a:pt x="28" y="270"/>
                </a:lnTo>
                <a:lnTo>
                  <a:pt x="40" y="254"/>
                </a:lnTo>
                <a:lnTo>
                  <a:pt x="52" y="238"/>
                </a:lnTo>
                <a:lnTo>
                  <a:pt x="63" y="222"/>
                </a:lnTo>
                <a:lnTo>
                  <a:pt x="67" y="214"/>
                </a:lnTo>
                <a:lnTo>
                  <a:pt x="71" y="205"/>
                </a:lnTo>
                <a:lnTo>
                  <a:pt x="73" y="196"/>
                </a:lnTo>
                <a:lnTo>
                  <a:pt x="73" y="185"/>
                </a:lnTo>
                <a:lnTo>
                  <a:pt x="73" y="167"/>
                </a:lnTo>
                <a:lnTo>
                  <a:pt x="73" y="156"/>
                </a:lnTo>
                <a:lnTo>
                  <a:pt x="73" y="148"/>
                </a:lnTo>
                <a:lnTo>
                  <a:pt x="73" y="137"/>
                </a:lnTo>
                <a:lnTo>
                  <a:pt x="63" y="126"/>
                </a:lnTo>
                <a:lnTo>
                  <a:pt x="53" y="117"/>
                </a:lnTo>
                <a:lnTo>
                  <a:pt x="54" y="108"/>
                </a:lnTo>
                <a:lnTo>
                  <a:pt x="55" y="99"/>
                </a:lnTo>
                <a:lnTo>
                  <a:pt x="57" y="89"/>
                </a:lnTo>
                <a:lnTo>
                  <a:pt x="61" y="79"/>
                </a:lnTo>
                <a:lnTo>
                  <a:pt x="65" y="68"/>
                </a:lnTo>
                <a:lnTo>
                  <a:pt x="71" y="59"/>
                </a:lnTo>
                <a:lnTo>
                  <a:pt x="76" y="50"/>
                </a:lnTo>
                <a:lnTo>
                  <a:pt x="83" y="41"/>
                </a:lnTo>
                <a:lnTo>
                  <a:pt x="89" y="33"/>
                </a:lnTo>
                <a:lnTo>
                  <a:pt x="96" y="25"/>
                </a:lnTo>
                <a:lnTo>
                  <a:pt x="104" y="17"/>
                </a:lnTo>
                <a:lnTo>
                  <a:pt x="112" y="12"/>
                </a:lnTo>
                <a:lnTo>
                  <a:pt x="120" y="7"/>
                </a:lnTo>
                <a:lnTo>
                  <a:pt x="129" y="3"/>
                </a:lnTo>
                <a:lnTo>
                  <a:pt x="138" y="1"/>
                </a:lnTo>
                <a:lnTo>
                  <a:pt x="146" y="0"/>
                </a:lnTo>
                <a:lnTo>
                  <a:pt x="156" y="1"/>
                </a:lnTo>
                <a:lnTo>
                  <a:pt x="164" y="3"/>
                </a:lnTo>
                <a:lnTo>
                  <a:pt x="173" y="5"/>
                </a:lnTo>
                <a:lnTo>
                  <a:pt x="179" y="8"/>
                </a:lnTo>
                <a:lnTo>
                  <a:pt x="194" y="16"/>
                </a:lnTo>
                <a:lnTo>
                  <a:pt x="206" y="26"/>
                </a:lnTo>
                <a:lnTo>
                  <a:pt x="217" y="35"/>
                </a:lnTo>
                <a:lnTo>
                  <a:pt x="230" y="42"/>
                </a:lnTo>
                <a:lnTo>
                  <a:pt x="236" y="45"/>
                </a:lnTo>
                <a:lnTo>
                  <a:pt x="243" y="48"/>
                </a:lnTo>
                <a:lnTo>
                  <a:pt x="251" y="49"/>
                </a:lnTo>
                <a:lnTo>
                  <a:pt x="259" y="50"/>
                </a:lnTo>
                <a:lnTo>
                  <a:pt x="264" y="49"/>
                </a:lnTo>
                <a:lnTo>
                  <a:pt x="268" y="47"/>
                </a:lnTo>
                <a:lnTo>
                  <a:pt x="272" y="44"/>
                </a:lnTo>
                <a:lnTo>
                  <a:pt x="276" y="41"/>
                </a:lnTo>
                <a:lnTo>
                  <a:pt x="279" y="37"/>
                </a:lnTo>
                <a:lnTo>
                  <a:pt x="284" y="35"/>
                </a:lnTo>
                <a:lnTo>
                  <a:pt x="288" y="32"/>
                </a:lnTo>
                <a:lnTo>
                  <a:pt x="292" y="32"/>
                </a:lnTo>
                <a:lnTo>
                  <a:pt x="300" y="32"/>
                </a:lnTo>
                <a:lnTo>
                  <a:pt x="308" y="34"/>
                </a:lnTo>
                <a:lnTo>
                  <a:pt x="313" y="36"/>
                </a:lnTo>
                <a:lnTo>
                  <a:pt x="318" y="39"/>
                </a:lnTo>
                <a:lnTo>
                  <a:pt x="325" y="47"/>
                </a:lnTo>
                <a:lnTo>
                  <a:pt x="332" y="56"/>
                </a:lnTo>
                <a:lnTo>
                  <a:pt x="337" y="65"/>
                </a:lnTo>
                <a:lnTo>
                  <a:pt x="344" y="73"/>
                </a:lnTo>
                <a:lnTo>
                  <a:pt x="348" y="76"/>
                </a:lnTo>
                <a:lnTo>
                  <a:pt x="353" y="79"/>
                </a:lnTo>
                <a:lnTo>
                  <a:pt x="358" y="81"/>
                </a:lnTo>
                <a:lnTo>
                  <a:pt x="366" y="81"/>
                </a:lnTo>
                <a:lnTo>
                  <a:pt x="370" y="81"/>
                </a:lnTo>
                <a:lnTo>
                  <a:pt x="375" y="80"/>
                </a:lnTo>
                <a:lnTo>
                  <a:pt x="378" y="77"/>
                </a:lnTo>
                <a:lnTo>
                  <a:pt x="381" y="75"/>
                </a:lnTo>
                <a:lnTo>
                  <a:pt x="387" y="70"/>
                </a:lnTo>
                <a:lnTo>
                  <a:pt x="392" y="63"/>
                </a:lnTo>
                <a:lnTo>
                  <a:pt x="397" y="56"/>
                </a:lnTo>
                <a:lnTo>
                  <a:pt x="403" y="49"/>
                </a:lnTo>
                <a:lnTo>
                  <a:pt x="410" y="43"/>
                </a:lnTo>
                <a:lnTo>
                  <a:pt x="419" y="38"/>
                </a:lnTo>
                <a:lnTo>
                  <a:pt x="433" y="30"/>
                </a:lnTo>
                <a:lnTo>
                  <a:pt x="446" y="25"/>
                </a:lnTo>
                <a:lnTo>
                  <a:pt x="458" y="22"/>
                </a:lnTo>
                <a:lnTo>
                  <a:pt x="468" y="21"/>
                </a:lnTo>
                <a:lnTo>
                  <a:pt x="478" y="22"/>
                </a:lnTo>
                <a:lnTo>
                  <a:pt x="487" y="25"/>
                </a:lnTo>
                <a:lnTo>
                  <a:pt x="496" y="28"/>
                </a:lnTo>
                <a:lnTo>
                  <a:pt x="503" y="31"/>
                </a:lnTo>
                <a:lnTo>
                  <a:pt x="511" y="35"/>
                </a:lnTo>
                <a:lnTo>
                  <a:pt x="520" y="38"/>
                </a:lnTo>
                <a:lnTo>
                  <a:pt x="528" y="41"/>
                </a:lnTo>
                <a:lnTo>
                  <a:pt x="537" y="43"/>
                </a:lnTo>
                <a:lnTo>
                  <a:pt x="547" y="43"/>
                </a:lnTo>
                <a:lnTo>
                  <a:pt x="559" y="42"/>
                </a:lnTo>
                <a:lnTo>
                  <a:pt x="571" y="39"/>
                </a:lnTo>
                <a:lnTo>
                  <a:pt x="586" y="33"/>
                </a:lnTo>
                <a:lnTo>
                  <a:pt x="632" y="74"/>
                </a:lnTo>
                <a:lnTo>
                  <a:pt x="646" y="67"/>
                </a:lnTo>
                <a:lnTo>
                  <a:pt x="651" y="81"/>
                </a:lnTo>
                <a:lnTo>
                  <a:pt x="658" y="93"/>
                </a:lnTo>
                <a:lnTo>
                  <a:pt x="665" y="105"/>
                </a:lnTo>
                <a:lnTo>
                  <a:pt x="671" y="117"/>
                </a:lnTo>
                <a:lnTo>
                  <a:pt x="646" y="152"/>
                </a:lnTo>
                <a:lnTo>
                  <a:pt x="623" y="183"/>
                </a:lnTo>
                <a:lnTo>
                  <a:pt x="612" y="199"/>
                </a:lnTo>
                <a:lnTo>
                  <a:pt x="602" y="216"/>
                </a:lnTo>
                <a:lnTo>
                  <a:pt x="593" y="233"/>
                </a:lnTo>
                <a:lnTo>
                  <a:pt x="584" y="254"/>
                </a:lnTo>
                <a:lnTo>
                  <a:pt x="578" y="273"/>
                </a:lnTo>
                <a:lnTo>
                  <a:pt x="570" y="291"/>
                </a:lnTo>
                <a:lnTo>
                  <a:pt x="564" y="309"/>
                </a:lnTo>
                <a:lnTo>
                  <a:pt x="557" y="326"/>
                </a:lnTo>
                <a:lnTo>
                  <a:pt x="550" y="343"/>
                </a:lnTo>
                <a:lnTo>
                  <a:pt x="543" y="363"/>
                </a:lnTo>
                <a:lnTo>
                  <a:pt x="534" y="383"/>
                </a:lnTo>
                <a:lnTo>
                  <a:pt x="525" y="407"/>
                </a:lnTo>
                <a:lnTo>
                  <a:pt x="524" y="410"/>
                </a:lnTo>
                <a:lnTo>
                  <a:pt x="521" y="416"/>
                </a:lnTo>
                <a:lnTo>
                  <a:pt x="516" y="422"/>
                </a:lnTo>
                <a:lnTo>
                  <a:pt x="511" y="428"/>
                </a:lnTo>
                <a:lnTo>
                  <a:pt x="505" y="434"/>
                </a:lnTo>
                <a:lnTo>
                  <a:pt x="500" y="439"/>
                </a:lnTo>
                <a:lnTo>
                  <a:pt x="496" y="443"/>
                </a:lnTo>
                <a:lnTo>
                  <a:pt x="492" y="444"/>
                </a:lnTo>
                <a:lnTo>
                  <a:pt x="482" y="443"/>
                </a:lnTo>
                <a:lnTo>
                  <a:pt x="474" y="440"/>
                </a:lnTo>
                <a:lnTo>
                  <a:pt x="466" y="436"/>
                </a:lnTo>
                <a:lnTo>
                  <a:pt x="459" y="432"/>
                </a:lnTo>
                <a:lnTo>
                  <a:pt x="453" y="428"/>
                </a:lnTo>
                <a:lnTo>
                  <a:pt x="446" y="424"/>
                </a:lnTo>
                <a:lnTo>
                  <a:pt x="440" y="421"/>
                </a:lnTo>
                <a:lnTo>
                  <a:pt x="432" y="420"/>
                </a:lnTo>
                <a:lnTo>
                  <a:pt x="419" y="421"/>
                </a:lnTo>
                <a:lnTo>
                  <a:pt x="408" y="424"/>
                </a:lnTo>
                <a:lnTo>
                  <a:pt x="398" y="428"/>
                </a:lnTo>
                <a:lnTo>
                  <a:pt x="389" y="434"/>
                </a:lnTo>
                <a:lnTo>
                  <a:pt x="381" y="441"/>
                </a:lnTo>
                <a:lnTo>
                  <a:pt x="375" y="449"/>
                </a:lnTo>
                <a:lnTo>
                  <a:pt x="369" y="458"/>
                </a:lnTo>
                <a:lnTo>
                  <a:pt x="364" y="469"/>
                </a:lnTo>
                <a:lnTo>
                  <a:pt x="355" y="489"/>
                </a:lnTo>
                <a:lnTo>
                  <a:pt x="346" y="510"/>
                </a:lnTo>
                <a:lnTo>
                  <a:pt x="342" y="521"/>
                </a:lnTo>
                <a:lnTo>
                  <a:pt x="336" y="531"/>
                </a:lnTo>
                <a:lnTo>
                  <a:pt x="332" y="541"/>
                </a:lnTo>
                <a:lnTo>
                  <a:pt x="325" y="549"/>
                </a:lnTo>
                <a:lnTo>
                  <a:pt x="233" y="543"/>
                </a:lnTo>
                <a:lnTo>
                  <a:pt x="231" y="545"/>
                </a:lnTo>
                <a:lnTo>
                  <a:pt x="229" y="546"/>
                </a:lnTo>
                <a:lnTo>
                  <a:pt x="227" y="547"/>
                </a:lnTo>
                <a:lnTo>
                  <a:pt x="223" y="548"/>
                </a:lnTo>
                <a:lnTo>
                  <a:pt x="217" y="548"/>
                </a:lnTo>
                <a:lnTo>
                  <a:pt x="209" y="547"/>
                </a:lnTo>
                <a:lnTo>
                  <a:pt x="193" y="545"/>
                </a:lnTo>
                <a:lnTo>
                  <a:pt x="179" y="543"/>
                </a:lnTo>
                <a:lnTo>
                  <a:pt x="173" y="543"/>
                </a:lnTo>
                <a:lnTo>
                  <a:pt x="167" y="542"/>
                </a:lnTo>
                <a:lnTo>
                  <a:pt x="161" y="540"/>
                </a:lnTo>
                <a:lnTo>
                  <a:pt x="155" y="537"/>
                </a:lnTo>
                <a:lnTo>
                  <a:pt x="150" y="534"/>
                </a:lnTo>
                <a:lnTo>
                  <a:pt x="144" y="531"/>
                </a:lnTo>
                <a:lnTo>
                  <a:pt x="139" y="527"/>
                </a:lnTo>
                <a:lnTo>
                  <a:pt x="134" y="521"/>
                </a:lnTo>
                <a:lnTo>
                  <a:pt x="129" y="515"/>
                </a:lnTo>
                <a:lnTo>
                  <a:pt x="126" y="509"/>
                </a:lnTo>
                <a:lnTo>
                  <a:pt x="122" y="503"/>
                </a:lnTo>
                <a:lnTo>
                  <a:pt x="119" y="496"/>
                </a:lnTo>
                <a:lnTo>
                  <a:pt x="117" y="489"/>
                </a:lnTo>
                <a:lnTo>
                  <a:pt x="115" y="481"/>
                </a:lnTo>
                <a:lnTo>
                  <a:pt x="113" y="472"/>
                </a:lnTo>
                <a:lnTo>
                  <a:pt x="113" y="462"/>
                </a:lnTo>
                <a:lnTo>
                  <a:pt x="106" y="462"/>
                </a:lnTo>
                <a:lnTo>
                  <a:pt x="100" y="460"/>
                </a:lnTo>
                <a:lnTo>
                  <a:pt x="95" y="457"/>
                </a:lnTo>
                <a:lnTo>
                  <a:pt x="90" y="454"/>
                </a:lnTo>
                <a:lnTo>
                  <a:pt x="83" y="447"/>
                </a:lnTo>
                <a:lnTo>
                  <a:pt x="74" y="439"/>
                </a:lnTo>
                <a:lnTo>
                  <a:pt x="70" y="435"/>
                </a:lnTo>
                <a:lnTo>
                  <a:pt x="63" y="432"/>
                </a:lnTo>
                <a:lnTo>
                  <a:pt x="56" y="430"/>
                </a:lnTo>
                <a:lnTo>
                  <a:pt x="49" y="429"/>
                </a:lnTo>
                <a:lnTo>
                  <a:pt x="39" y="429"/>
                </a:lnTo>
                <a:lnTo>
                  <a:pt x="28" y="430"/>
                </a:lnTo>
                <a:lnTo>
                  <a:pt x="15" y="433"/>
                </a:lnTo>
                <a:lnTo>
                  <a:pt x="0" y="438"/>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3" name="Freeform 32">
            <a:extLst>
              <a:ext uri="{FF2B5EF4-FFF2-40B4-BE49-F238E27FC236}">
                <a16:creationId xmlns:a16="http://schemas.microsoft.com/office/drawing/2014/main" id="{00000000-0008-0000-0700-000021000000}"/>
              </a:ext>
            </a:extLst>
          </xdr:cNvPr>
          <xdr:cNvSpPr>
            <a:spLocks/>
          </xdr:cNvSpPr>
        </xdr:nvSpPr>
        <xdr:spPr bwMode="auto">
          <a:xfrm>
            <a:off x="4922838" y="3097213"/>
            <a:ext cx="152400" cy="169862"/>
          </a:xfrm>
          <a:custGeom>
            <a:avLst/>
            <a:gdLst>
              <a:gd name="T0" fmla="*/ 59077562 w 358"/>
              <a:gd name="T1" fmla="*/ 87426465 h 327"/>
              <a:gd name="T2" fmla="*/ 59983448 w 358"/>
              <a:gd name="T3" fmla="*/ 86616634 h 327"/>
              <a:gd name="T4" fmla="*/ 61070682 w 358"/>
              <a:gd name="T5" fmla="*/ 85807322 h 327"/>
              <a:gd name="T6" fmla="*/ 62701958 w 358"/>
              <a:gd name="T7" fmla="*/ 85807322 h 327"/>
              <a:gd name="T8" fmla="*/ 64514155 w 358"/>
              <a:gd name="T9" fmla="*/ 87426465 h 327"/>
              <a:gd name="T10" fmla="*/ 57808981 w 358"/>
              <a:gd name="T11" fmla="*/ 76902813 h 327"/>
              <a:gd name="T12" fmla="*/ 50378842 w 358"/>
              <a:gd name="T13" fmla="*/ 63410991 h 327"/>
              <a:gd name="T14" fmla="*/ 45848561 w 358"/>
              <a:gd name="T15" fmla="*/ 55046197 h 327"/>
              <a:gd name="T16" fmla="*/ 42042818 w 358"/>
              <a:gd name="T17" fmla="*/ 50189286 h 327"/>
              <a:gd name="T18" fmla="*/ 39687003 w 358"/>
              <a:gd name="T19" fmla="*/ 48839740 h 327"/>
              <a:gd name="T20" fmla="*/ 37693458 w 358"/>
              <a:gd name="T21" fmla="*/ 48570143 h 327"/>
              <a:gd name="T22" fmla="*/ 36424877 w 358"/>
              <a:gd name="T23" fmla="*/ 48300545 h 327"/>
              <a:gd name="T24" fmla="*/ 36062608 w 358"/>
              <a:gd name="T25" fmla="*/ 46951000 h 327"/>
              <a:gd name="T26" fmla="*/ 35881260 w 358"/>
              <a:gd name="T27" fmla="*/ 45871571 h 327"/>
              <a:gd name="T28" fmla="*/ 35337644 w 358"/>
              <a:gd name="T29" fmla="*/ 45601973 h 327"/>
              <a:gd name="T30" fmla="*/ 33344098 w 358"/>
              <a:gd name="T31" fmla="*/ 46411285 h 327"/>
              <a:gd name="T32" fmla="*/ 30988284 w 358"/>
              <a:gd name="T33" fmla="*/ 46411285 h 327"/>
              <a:gd name="T34" fmla="*/ 29901050 w 358"/>
              <a:gd name="T35" fmla="*/ 45332376 h 327"/>
              <a:gd name="T36" fmla="*/ 28995164 w 358"/>
              <a:gd name="T37" fmla="*/ 43443116 h 327"/>
              <a:gd name="T38" fmla="*/ 27545236 w 358"/>
              <a:gd name="T39" fmla="*/ 38856322 h 327"/>
              <a:gd name="T40" fmla="*/ 25914385 w 358"/>
              <a:gd name="T41" fmla="*/ 35348438 h 327"/>
              <a:gd name="T42" fmla="*/ 24102188 w 358"/>
              <a:gd name="T43" fmla="*/ 32110151 h 327"/>
              <a:gd name="T44" fmla="*/ 23014954 w 358"/>
              <a:gd name="T45" fmla="*/ 28332670 h 327"/>
              <a:gd name="T46" fmla="*/ 22108642 w 358"/>
              <a:gd name="T47" fmla="*/ 22665928 h 327"/>
              <a:gd name="T48" fmla="*/ 21565026 w 358"/>
              <a:gd name="T49" fmla="*/ 14301134 h 327"/>
              <a:gd name="T50" fmla="*/ 21202756 w 358"/>
              <a:gd name="T51" fmla="*/ 6205937 h 327"/>
              <a:gd name="T52" fmla="*/ 20296445 w 358"/>
              <a:gd name="T53" fmla="*/ 0 h 327"/>
              <a:gd name="T54" fmla="*/ 13229001 w 358"/>
              <a:gd name="T55" fmla="*/ 7015768 h 327"/>
              <a:gd name="T56" fmla="*/ 11054534 w 358"/>
              <a:gd name="T57" fmla="*/ 8904509 h 327"/>
              <a:gd name="T58" fmla="*/ 5980210 w 358"/>
              <a:gd name="T59" fmla="*/ 13491822 h 327"/>
              <a:gd name="T60" fmla="*/ 3805743 w 358"/>
              <a:gd name="T61" fmla="*/ 16459991 h 327"/>
              <a:gd name="T62" fmla="*/ 3080779 w 358"/>
              <a:gd name="T63" fmla="*/ 19428161 h 327"/>
              <a:gd name="T64" fmla="*/ 2899431 w 358"/>
              <a:gd name="T65" fmla="*/ 22396331 h 327"/>
              <a:gd name="T66" fmla="*/ 3624396 w 358"/>
              <a:gd name="T67" fmla="*/ 25094383 h 327"/>
              <a:gd name="T68" fmla="*/ 3986665 w 358"/>
              <a:gd name="T69" fmla="*/ 26983644 h 327"/>
              <a:gd name="T70" fmla="*/ 3624396 w 358"/>
              <a:gd name="T71" fmla="*/ 29681696 h 327"/>
              <a:gd name="T72" fmla="*/ 2718084 w 358"/>
              <a:gd name="T73" fmla="*/ 33189580 h 327"/>
              <a:gd name="T74" fmla="*/ 1268581 w 358"/>
              <a:gd name="T75" fmla="*/ 36697464 h 327"/>
              <a:gd name="T76" fmla="*/ 0 w 358"/>
              <a:gd name="T77" fmla="*/ 41824492 h 327"/>
              <a:gd name="T78" fmla="*/ 0 w 358"/>
              <a:gd name="T79" fmla="*/ 46951000 h 327"/>
              <a:gd name="T80" fmla="*/ 905886 w 358"/>
              <a:gd name="T81" fmla="*/ 49109857 h 327"/>
              <a:gd name="T82" fmla="*/ 1993545 w 358"/>
              <a:gd name="T83" fmla="*/ 50458884 h 327"/>
              <a:gd name="T84" fmla="*/ 3624396 w 358"/>
              <a:gd name="T85" fmla="*/ 50189286 h 327"/>
              <a:gd name="T86" fmla="*/ 7973755 w 358"/>
              <a:gd name="T87" fmla="*/ 45332376 h 327"/>
              <a:gd name="T88" fmla="*/ 10873187 w 358"/>
              <a:gd name="T89" fmla="*/ 43443116 h 327"/>
              <a:gd name="T90" fmla="*/ 13772618 w 358"/>
              <a:gd name="T91" fmla="*/ 40474946 h 327"/>
              <a:gd name="T92" fmla="*/ 16853397 w 358"/>
              <a:gd name="T93" fmla="*/ 42903401 h 327"/>
              <a:gd name="T94" fmla="*/ 19934175 w 358"/>
              <a:gd name="T95" fmla="*/ 44252947 h 327"/>
              <a:gd name="T96" fmla="*/ 25733038 w 358"/>
              <a:gd name="T97" fmla="*/ 48570143 h 327"/>
              <a:gd name="T98" fmla="*/ 29538781 w 358"/>
              <a:gd name="T99" fmla="*/ 51268715 h 327"/>
              <a:gd name="T100" fmla="*/ 35518991 w 358"/>
              <a:gd name="T101" fmla="*/ 56395223 h 327"/>
              <a:gd name="T102" fmla="*/ 39687003 w 358"/>
              <a:gd name="T103" fmla="*/ 60712938 h 327"/>
              <a:gd name="T104" fmla="*/ 44398632 w 358"/>
              <a:gd name="T105" fmla="*/ 65839446 h 327"/>
              <a:gd name="T106" fmla="*/ 46392178 w 358"/>
              <a:gd name="T107" fmla="*/ 68538018 h 327"/>
              <a:gd name="T108" fmla="*/ 48385297 w 358"/>
              <a:gd name="T109" fmla="*/ 72855214 h 327"/>
              <a:gd name="T110" fmla="*/ 48747992 w 358"/>
              <a:gd name="T111" fmla="*/ 75283670 h 327"/>
              <a:gd name="T112" fmla="*/ 48747992 w 358"/>
              <a:gd name="T113" fmla="*/ 77172410 h 327"/>
              <a:gd name="T114" fmla="*/ 48929340 w 358"/>
              <a:gd name="T115" fmla="*/ 78251839 h 327"/>
              <a:gd name="T116" fmla="*/ 50016573 w 358"/>
              <a:gd name="T117" fmla="*/ 78791554 h 327"/>
              <a:gd name="T118" fmla="*/ 52916004 w 358"/>
              <a:gd name="T119" fmla="*/ 81490126 h 327"/>
              <a:gd name="T120" fmla="*/ 57627634 w 358"/>
              <a:gd name="T121" fmla="*/ 86616634 h 32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358" h="327">
                <a:moveTo>
                  <a:pt x="325" y="327"/>
                </a:moveTo>
                <a:lnTo>
                  <a:pt x="326" y="324"/>
                </a:lnTo>
                <a:lnTo>
                  <a:pt x="329" y="322"/>
                </a:lnTo>
                <a:lnTo>
                  <a:pt x="331" y="321"/>
                </a:lnTo>
                <a:lnTo>
                  <a:pt x="332" y="321"/>
                </a:lnTo>
                <a:lnTo>
                  <a:pt x="337" y="318"/>
                </a:lnTo>
                <a:lnTo>
                  <a:pt x="342" y="317"/>
                </a:lnTo>
                <a:lnTo>
                  <a:pt x="346" y="318"/>
                </a:lnTo>
                <a:lnTo>
                  <a:pt x="351" y="319"/>
                </a:lnTo>
                <a:lnTo>
                  <a:pt x="356" y="324"/>
                </a:lnTo>
                <a:lnTo>
                  <a:pt x="358" y="327"/>
                </a:lnTo>
                <a:lnTo>
                  <a:pt x="319" y="285"/>
                </a:lnTo>
                <a:lnTo>
                  <a:pt x="302" y="265"/>
                </a:lnTo>
                <a:lnTo>
                  <a:pt x="278" y="235"/>
                </a:lnTo>
                <a:lnTo>
                  <a:pt x="265" y="219"/>
                </a:lnTo>
                <a:lnTo>
                  <a:pt x="253" y="204"/>
                </a:lnTo>
                <a:lnTo>
                  <a:pt x="241" y="193"/>
                </a:lnTo>
                <a:lnTo>
                  <a:pt x="232" y="186"/>
                </a:lnTo>
                <a:lnTo>
                  <a:pt x="225" y="182"/>
                </a:lnTo>
                <a:lnTo>
                  <a:pt x="219" y="181"/>
                </a:lnTo>
                <a:lnTo>
                  <a:pt x="213" y="180"/>
                </a:lnTo>
                <a:lnTo>
                  <a:pt x="208" y="180"/>
                </a:lnTo>
                <a:lnTo>
                  <a:pt x="205" y="180"/>
                </a:lnTo>
                <a:lnTo>
                  <a:pt x="201" y="179"/>
                </a:lnTo>
                <a:lnTo>
                  <a:pt x="200" y="177"/>
                </a:lnTo>
                <a:lnTo>
                  <a:pt x="199" y="174"/>
                </a:lnTo>
                <a:lnTo>
                  <a:pt x="199" y="172"/>
                </a:lnTo>
                <a:lnTo>
                  <a:pt x="198" y="170"/>
                </a:lnTo>
                <a:lnTo>
                  <a:pt x="197" y="169"/>
                </a:lnTo>
                <a:lnTo>
                  <a:pt x="195" y="169"/>
                </a:lnTo>
                <a:lnTo>
                  <a:pt x="190" y="170"/>
                </a:lnTo>
                <a:lnTo>
                  <a:pt x="184" y="172"/>
                </a:lnTo>
                <a:lnTo>
                  <a:pt x="178" y="173"/>
                </a:lnTo>
                <a:lnTo>
                  <a:pt x="171" y="172"/>
                </a:lnTo>
                <a:lnTo>
                  <a:pt x="168" y="170"/>
                </a:lnTo>
                <a:lnTo>
                  <a:pt x="165" y="168"/>
                </a:lnTo>
                <a:lnTo>
                  <a:pt x="162" y="165"/>
                </a:lnTo>
                <a:lnTo>
                  <a:pt x="160" y="161"/>
                </a:lnTo>
                <a:lnTo>
                  <a:pt x="156" y="152"/>
                </a:lnTo>
                <a:lnTo>
                  <a:pt x="152" y="144"/>
                </a:lnTo>
                <a:lnTo>
                  <a:pt x="147" y="138"/>
                </a:lnTo>
                <a:lnTo>
                  <a:pt x="143" y="131"/>
                </a:lnTo>
                <a:lnTo>
                  <a:pt x="138" y="125"/>
                </a:lnTo>
                <a:lnTo>
                  <a:pt x="133" y="119"/>
                </a:lnTo>
                <a:lnTo>
                  <a:pt x="129" y="112"/>
                </a:lnTo>
                <a:lnTo>
                  <a:pt x="127" y="105"/>
                </a:lnTo>
                <a:lnTo>
                  <a:pt x="123" y="96"/>
                </a:lnTo>
                <a:lnTo>
                  <a:pt x="122" y="84"/>
                </a:lnTo>
                <a:lnTo>
                  <a:pt x="121" y="69"/>
                </a:lnTo>
                <a:lnTo>
                  <a:pt x="119" y="53"/>
                </a:lnTo>
                <a:lnTo>
                  <a:pt x="118" y="37"/>
                </a:lnTo>
                <a:lnTo>
                  <a:pt x="117" y="23"/>
                </a:lnTo>
                <a:lnTo>
                  <a:pt x="115" y="10"/>
                </a:lnTo>
                <a:lnTo>
                  <a:pt x="112" y="0"/>
                </a:lnTo>
                <a:lnTo>
                  <a:pt x="93" y="0"/>
                </a:lnTo>
                <a:lnTo>
                  <a:pt x="73" y="26"/>
                </a:lnTo>
                <a:lnTo>
                  <a:pt x="70" y="28"/>
                </a:lnTo>
                <a:lnTo>
                  <a:pt x="61" y="33"/>
                </a:lnTo>
                <a:lnTo>
                  <a:pt x="48" y="41"/>
                </a:lnTo>
                <a:lnTo>
                  <a:pt x="33" y="50"/>
                </a:lnTo>
                <a:lnTo>
                  <a:pt x="27" y="55"/>
                </a:lnTo>
                <a:lnTo>
                  <a:pt x="21" y="61"/>
                </a:lnTo>
                <a:lnTo>
                  <a:pt x="18" y="66"/>
                </a:lnTo>
                <a:lnTo>
                  <a:pt x="17" y="72"/>
                </a:lnTo>
                <a:lnTo>
                  <a:pt x="16" y="78"/>
                </a:lnTo>
                <a:lnTo>
                  <a:pt x="16" y="83"/>
                </a:lnTo>
                <a:lnTo>
                  <a:pt x="18" y="88"/>
                </a:lnTo>
                <a:lnTo>
                  <a:pt x="20" y="93"/>
                </a:lnTo>
                <a:lnTo>
                  <a:pt x="21" y="96"/>
                </a:lnTo>
                <a:lnTo>
                  <a:pt x="22" y="100"/>
                </a:lnTo>
                <a:lnTo>
                  <a:pt x="22" y="104"/>
                </a:lnTo>
                <a:lnTo>
                  <a:pt x="20" y="110"/>
                </a:lnTo>
                <a:lnTo>
                  <a:pt x="18" y="117"/>
                </a:lnTo>
                <a:lnTo>
                  <a:pt x="15" y="123"/>
                </a:lnTo>
                <a:lnTo>
                  <a:pt x="11" y="130"/>
                </a:lnTo>
                <a:lnTo>
                  <a:pt x="7" y="136"/>
                </a:lnTo>
                <a:lnTo>
                  <a:pt x="3" y="146"/>
                </a:lnTo>
                <a:lnTo>
                  <a:pt x="0" y="155"/>
                </a:lnTo>
                <a:lnTo>
                  <a:pt x="0" y="164"/>
                </a:lnTo>
                <a:lnTo>
                  <a:pt x="0" y="174"/>
                </a:lnTo>
                <a:lnTo>
                  <a:pt x="1" y="176"/>
                </a:lnTo>
                <a:lnTo>
                  <a:pt x="5" y="182"/>
                </a:lnTo>
                <a:lnTo>
                  <a:pt x="8" y="185"/>
                </a:lnTo>
                <a:lnTo>
                  <a:pt x="11" y="187"/>
                </a:lnTo>
                <a:lnTo>
                  <a:pt x="15" y="187"/>
                </a:lnTo>
                <a:lnTo>
                  <a:pt x="20" y="186"/>
                </a:lnTo>
                <a:lnTo>
                  <a:pt x="31" y="177"/>
                </a:lnTo>
                <a:lnTo>
                  <a:pt x="44" y="168"/>
                </a:lnTo>
                <a:lnTo>
                  <a:pt x="55" y="163"/>
                </a:lnTo>
                <a:lnTo>
                  <a:pt x="60" y="161"/>
                </a:lnTo>
                <a:lnTo>
                  <a:pt x="73" y="149"/>
                </a:lnTo>
                <a:lnTo>
                  <a:pt x="76" y="150"/>
                </a:lnTo>
                <a:lnTo>
                  <a:pt x="84" y="155"/>
                </a:lnTo>
                <a:lnTo>
                  <a:pt x="93" y="159"/>
                </a:lnTo>
                <a:lnTo>
                  <a:pt x="99" y="161"/>
                </a:lnTo>
                <a:lnTo>
                  <a:pt x="110" y="164"/>
                </a:lnTo>
                <a:lnTo>
                  <a:pt x="126" y="170"/>
                </a:lnTo>
                <a:lnTo>
                  <a:pt x="142" y="180"/>
                </a:lnTo>
                <a:lnTo>
                  <a:pt x="153" y="186"/>
                </a:lnTo>
                <a:lnTo>
                  <a:pt x="163" y="190"/>
                </a:lnTo>
                <a:lnTo>
                  <a:pt x="179" y="199"/>
                </a:lnTo>
                <a:lnTo>
                  <a:pt x="196" y="209"/>
                </a:lnTo>
                <a:lnTo>
                  <a:pt x="206" y="216"/>
                </a:lnTo>
                <a:lnTo>
                  <a:pt x="219" y="225"/>
                </a:lnTo>
                <a:lnTo>
                  <a:pt x="232" y="235"/>
                </a:lnTo>
                <a:lnTo>
                  <a:pt x="245" y="244"/>
                </a:lnTo>
                <a:lnTo>
                  <a:pt x="252" y="247"/>
                </a:lnTo>
                <a:lnTo>
                  <a:pt x="256" y="254"/>
                </a:lnTo>
                <a:lnTo>
                  <a:pt x="266" y="265"/>
                </a:lnTo>
                <a:lnTo>
                  <a:pt x="267" y="270"/>
                </a:lnTo>
                <a:lnTo>
                  <a:pt x="268" y="274"/>
                </a:lnTo>
                <a:lnTo>
                  <a:pt x="269" y="279"/>
                </a:lnTo>
                <a:lnTo>
                  <a:pt x="269" y="283"/>
                </a:lnTo>
                <a:lnTo>
                  <a:pt x="269" y="286"/>
                </a:lnTo>
                <a:lnTo>
                  <a:pt x="269" y="289"/>
                </a:lnTo>
                <a:lnTo>
                  <a:pt x="270" y="290"/>
                </a:lnTo>
                <a:lnTo>
                  <a:pt x="273" y="291"/>
                </a:lnTo>
                <a:lnTo>
                  <a:pt x="276" y="292"/>
                </a:lnTo>
                <a:lnTo>
                  <a:pt x="284" y="296"/>
                </a:lnTo>
                <a:lnTo>
                  <a:pt x="292" y="302"/>
                </a:lnTo>
                <a:lnTo>
                  <a:pt x="301" y="309"/>
                </a:lnTo>
                <a:lnTo>
                  <a:pt x="318" y="321"/>
                </a:lnTo>
                <a:lnTo>
                  <a:pt x="325" y="32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 name="Freeform 33">
            <a:extLst>
              <a:ext uri="{FF2B5EF4-FFF2-40B4-BE49-F238E27FC236}">
                <a16:creationId xmlns:a16="http://schemas.microsoft.com/office/drawing/2014/main" id="{00000000-0008-0000-0700-000022000000}"/>
              </a:ext>
            </a:extLst>
          </xdr:cNvPr>
          <xdr:cNvSpPr>
            <a:spLocks/>
          </xdr:cNvSpPr>
        </xdr:nvSpPr>
        <xdr:spPr bwMode="auto">
          <a:xfrm>
            <a:off x="4384675" y="2101850"/>
            <a:ext cx="125413" cy="57150"/>
          </a:xfrm>
          <a:custGeom>
            <a:avLst/>
            <a:gdLst>
              <a:gd name="T0" fmla="*/ 23243066 w 292"/>
              <a:gd name="T1" fmla="*/ 0 h 99"/>
              <a:gd name="T2" fmla="*/ 28223508 w 292"/>
              <a:gd name="T3" fmla="*/ 0 h 99"/>
              <a:gd name="T4" fmla="*/ 36524389 w 292"/>
              <a:gd name="T5" fmla="*/ 333086 h 99"/>
              <a:gd name="T6" fmla="*/ 46116765 w 292"/>
              <a:gd name="T7" fmla="*/ 1999673 h 99"/>
              <a:gd name="T8" fmla="*/ 53864454 w 292"/>
              <a:gd name="T9" fmla="*/ 2332759 h 99"/>
              <a:gd name="T10" fmla="*/ 53495516 w 292"/>
              <a:gd name="T11" fmla="*/ 6664614 h 99"/>
              <a:gd name="T12" fmla="*/ 52573387 w 292"/>
              <a:gd name="T13" fmla="*/ 10997045 h 99"/>
              <a:gd name="T14" fmla="*/ 51466575 w 292"/>
              <a:gd name="T15" fmla="*/ 18328409 h 99"/>
              <a:gd name="T16" fmla="*/ 24903070 w 292"/>
              <a:gd name="T17" fmla="*/ 23327014 h 99"/>
              <a:gd name="T18" fmla="*/ 18262194 w 292"/>
              <a:gd name="T19" fmla="*/ 29658541 h 99"/>
              <a:gd name="T20" fmla="*/ 14572819 w 292"/>
              <a:gd name="T21" fmla="*/ 31991300 h 99"/>
              <a:gd name="T22" fmla="*/ 12174939 w 292"/>
              <a:gd name="T23" fmla="*/ 32658050 h 99"/>
              <a:gd name="T24" fmla="*/ 10145568 w 292"/>
              <a:gd name="T25" fmla="*/ 32658050 h 99"/>
              <a:gd name="T26" fmla="*/ 8300880 w 292"/>
              <a:gd name="T27" fmla="*/ 31325127 h 99"/>
              <a:gd name="T28" fmla="*/ 6087255 w 292"/>
              <a:gd name="T29" fmla="*/ 28658705 h 99"/>
              <a:gd name="T30" fmla="*/ 3689376 w 292"/>
              <a:gd name="T31" fmla="*/ 25659773 h 99"/>
              <a:gd name="T32" fmla="*/ 1291067 w 292"/>
              <a:gd name="T33" fmla="*/ 22993927 h 99"/>
              <a:gd name="T34" fmla="*/ 184254 w 292"/>
              <a:gd name="T35" fmla="*/ 18995159 h 99"/>
              <a:gd name="T36" fmla="*/ 0 w 292"/>
              <a:gd name="T37" fmla="*/ 13995977 h 99"/>
              <a:gd name="T38" fmla="*/ 184254 w 292"/>
              <a:gd name="T39" fmla="*/ 8331200 h 99"/>
              <a:gd name="T40" fmla="*/ 553192 w 292"/>
              <a:gd name="T41" fmla="*/ 6664614 h 99"/>
              <a:gd name="T42" fmla="*/ 1660004 w 292"/>
              <a:gd name="T43" fmla="*/ 5998441 h 99"/>
              <a:gd name="T44" fmla="*/ 2766817 w 292"/>
              <a:gd name="T45" fmla="*/ 6998277 h 99"/>
              <a:gd name="T46" fmla="*/ 4611505 w 292"/>
              <a:gd name="T47" fmla="*/ 9331036 h 99"/>
              <a:gd name="T48" fmla="*/ 6456193 w 292"/>
              <a:gd name="T49" fmla="*/ 10663959 h 99"/>
              <a:gd name="T50" fmla="*/ 8300880 w 292"/>
              <a:gd name="T51" fmla="*/ 11330132 h 99"/>
              <a:gd name="T52" fmla="*/ 9961314 w 292"/>
              <a:gd name="T53" fmla="*/ 10997045 h 99"/>
              <a:gd name="T54" fmla="*/ 12359193 w 292"/>
              <a:gd name="T55" fmla="*/ 9664123 h 99"/>
              <a:gd name="T56" fmla="*/ 14941756 w 292"/>
              <a:gd name="T57" fmla="*/ 6331527 h 99"/>
              <a:gd name="T58" fmla="*/ 16233253 w 292"/>
              <a:gd name="T59" fmla="*/ 3665682 h 99"/>
              <a:gd name="T60" fmla="*/ 17340065 w 292"/>
              <a:gd name="T61" fmla="*/ 1999673 h 99"/>
              <a:gd name="T62" fmla="*/ 20106882 w 292"/>
              <a:gd name="T63" fmla="*/ 333086 h 9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292" h="99">
                <a:moveTo>
                  <a:pt x="113" y="0"/>
                </a:moveTo>
                <a:lnTo>
                  <a:pt x="126" y="0"/>
                </a:lnTo>
                <a:lnTo>
                  <a:pt x="138" y="0"/>
                </a:lnTo>
                <a:lnTo>
                  <a:pt x="153" y="0"/>
                </a:lnTo>
                <a:lnTo>
                  <a:pt x="172" y="0"/>
                </a:lnTo>
                <a:lnTo>
                  <a:pt x="198" y="1"/>
                </a:lnTo>
                <a:lnTo>
                  <a:pt x="224" y="3"/>
                </a:lnTo>
                <a:lnTo>
                  <a:pt x="250" y="6"/>
                </a:lnTo>
                <a:lnTo>
                  <a:pt x="279" y="7"/>
                </a:lnTo>
                <a:lnTo>
                  <a:pt x="292" y="7"/>
                </a:lnTo>
                <a:lnTo>
                  <a:pt x="292" y="14"/>
                </a:lnTo>
                <a:lnTo>
                  <a:pt x="290" y="20"/>
                </a:lnTo>
                <a:lnTo>
                  <a:pt x="288" y="27"/>
                </a:lnTo>
                <a:lnTo>
                  <a:pt x="285" y="33"/>
                </a:lnTo>
                <a:lnTo>
                  <a:pt x="281" y="45"/>
                </a:lnTo>
                <a:lnTo>
                  <a:pt x="279" y="55"/>
                </a:lnTo>
                <a:lnTo>
                  <a:pt x="153" y="62"/>
                </a:lnTo>
                <a:lnTo>
                  <a:pt x="135" y="70"/>
                </a:lnTo>
                <a:lnTo>
                  <a:pt x="111" y="83"/>
                </a:lnTo>
                <a:lnTo>
                  <a:pt x="99" y="89"/>
                </a:lnTo>
                <a:lnTo>
                  <a:pt x="86" y="94"/>
                </a:lnTo>
                <a:lnTo>
                  <a:pt x="79" y="96"/>
                </a:lnTo>
                <a:lnTo>
                  <a:pt x="72" y="97"/>
                </a:lnTo>
                <a:lnTo>
                  <a:pt x="66" y="98"/>
                </a:lnTo>
                <a:lnTo>
                  <a:pt x="60" y="99"/>
                </a:lnTo>
                <a:lnTo>
                  <a:pt x="55" y="98"/>
                </a:lnTo>
                <a:lnTo>
                  <a:pt x="51" y="97"/>
                </a:lnTo>
                <a:lnTo>
                  <a:pt x="45" y="94"/>
                </a:lnTo>
                <a:lnTo>
                  <a:pt x="41" y="92"/>
                </a:lnTo>
                <a:lnTo>
                  <a:pt x="33" y="86"/>
                </a:lnTo>
                <a:lnTo>
                  <a:pt x="26" y="80"/>
                </a:lnTo>
                <a:lnTo>
                  <a:pt x="20" y="77"/>
                </a:lnTo>
                <a:lnTo>
                  <a:pt x="11" y="72"/>
                </a:lnTo>
                <a:lnTo>
                  <a:pt x="7" y="69"/>
                </a:lnTo>
                <a:lnTo>
                  <a:pt x="3" y="64"/>
                </a:lnTo>
                <a:lnTo>
                  <a:pt x="1" y="57"/>
                </a:lnTo>
                <a:lnTo>
                  <a:pt x="0" y="49"/>
                </a:lnTo>
                <a:lnTo>
                  <a:pt x="0" y="42"/>
                </a:lnTo>
                <a:lnTo>
                  <a:pt x="0" y="28"/>
                </a:lnTo>
                <a:lnTo>
                  <a:pt x="1" y="25"/>
                </a:lnTo>
                <a:lnTo>
                  <a:pt x="2" y="22"/>
                </a:lnTo>
                <a:lnTo>
                  <a:pt x="3" y="20"/>
                </a:lnTo>
                <a:lnTo>
                  <a:pt x="5" y="18"/>
                </a:lnTo>
                <a:lnTo>
                  <a:pt x="9" y="18"/>
                </a:lnTo>
                <a:lnTo>
                  <a:pt x="11" y="19"/>
                </a:lnTo>
                <a:lnTo>
                  <a:pt x="15" y="21"/>
                </a:lnTo>
                <a:lnTo>
                  <a:pt x="20" y="25"/>
                </a:lnTo>
                <a:lnTo>
                  <a:pt x="25" y="28"/>
                </a:lnTo>
                <a:lnTo>
                  <a:pt x="30" y="30"/>
                </a:lnTo>
                <a:lnTo>
                  <a:pt x="35" y="32"/>
                </a:lnTo>
                <a:lnTo>
                  <a:pt x="40" y="33"/>
                </a:lnTo>
                <a:lnTo>
                  <a:pt x="45" y="34"/>
                </a:lnTo>
                <a:lnTo>
                  <a:pt x="49" y="34"/>
                </a:lnTo>
                <a:lnTo>
                  <a:pt x="54" y="33"/>
                </a:lnTo>
                <a:lnTo>
                  <a:pt x="58" y="32"/>
                </a:lnTo>
                <a:lnTo>
                  <a:pt x="67" y="29"/>
                </a:lnTo>
                <a:lnTo>
                  <a:pt x="75" y="25"/>
                </a:lnTo>
                <a:lnTo>
                  <a:pt x="81" y="19"/>
                </a:lnTo>
                <a:lnTo>
                  <a:pt x="87" y="13"/>
                </a:lnTo>
                <a:lnTo>
                  <a:pt x="88" y="11"/>
                </a:lnTo>
                <a:lnTo>
                  <a:pt x="91" y="8"/>
                </a:lnTo>
                <a:lnTo>
                  <a:pt x="94" y="6"/>
                </a:lnTo>
                <a:lnTo>
                  <a:pt x="100" y="3"/>
                </a:lnTo>
                <a:lnTo>
                  <a:pt x="109" y="1"/>
                </a:lnTo>
                <a:lnTo>
                  <a:pt x="11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 name="Freeform 34">
            <a:extLst>
              <a:ext uri="{FF2B5EF4-FFF2-40B4-BE49-F238E27FC236}">
                <a16:creationId xmlns:a16="http://schemas.microsoft.com/office/drawing/2014/main" id="{00000000-0008-0000-0700-000023000000}"/>
              </a:ext>
            </a:extLst>
          </xdr:cNvPr>
          <xdr:cNvSpPr>
            <a:spLocks/>
          </xdr:cNvSpPr>
        </xdr:nvSpPr>
        <xdr:spPr bwMode="auto">
          <a:xfrm>
            <a:off x="5248275" y="2822575"/>
            <a:ext cx="19050" cy="57150"/>
          </a:xfrm>
          <a:custGeom>
            <a:avLst/>
            <a:gdLst>
              <a:gd name="T0" fmla="*/ 7654556 w 43"/>
              <a:gd name="T1" fmla="*/ 35119597 h 93"/>
              <a:gd name="T2" fmla="*/ 6084481 w 43"/>
              <a:gd name="T3" fmla="*/ 34364356 h 93"/>
              <a:gd name="T4" fmla="*/ 5103185 w 43"/>
              <a:gd name="T5" fmla="*/ 33609116 h 93"/>
              <a:gd name="T6" fmla="*/ 4121445 w 43"/>
              <a:gd name="T7" fmla="*/ 32853876 h 93"/>
              <a:gd name="T8" fmla="*/ 3532667 w 43"/>
              <a:gd name="T9" fmla="*/ 31720708 h 93"/>
              <a:gd name="T10" fmla="*/ 2943890 w 43"/>
              <a:gd name="T11" fmla="*/ 29832915 h 93"/>
              <a:gd name="T12" fmla="*/ 2747630 w 43"/>
              <a:gd name="T13" fmla="*/ 27567194 h 93"/>
              <a:gd name="T14" fmla="*/ 2551371 w 43"/>
              <a:gd name="T15" fmla="*/ 24546232 h 93"/>
              <a:gd name="T16" fmla="*/ 2158852 w 43"/>
              <a:gd name="T17" fmla="*/ 20769416 h 93"/>
              <a:gd name="T18" fmla="*/ 2158852 w 43"/>
              <a:gd name="T19" fmla="*/ 18126382 h 93"/>
              <a:gd name="T20" fmla="*/ 1766334 w 43"/>
              <a:gd name="T21" fmla="*/ 15860661 h 93"/>
              <a:gd name="T22" fmla="*/ 1177556 w 43"/>
              <a:gd name="T23" fmla="*/ 14350181 h 93"/>
              <a:gd name="T24" fmla="*/ 785037 w 43"/>
              <a:gd name="T25" fmla="*/ 13594940 h 93"/>
              <a:gd name="T26" fmla="*/ 392519 w 43"/>
              <a:gd name="T27" fmla="*/ 12839700 h 93"/>
              <a:gd name="T28" fmla="*/ 0 w 43"/>
              <a:gd name="T29" fmla="*/ 12084460 h 93"/>
              <a:gd name="T30" fmla="*/ 392519 w 43"/>
              <a:gd name="T31" fmla="*/ 10951292 h 93"/>
              <a:gd name="T32" fmla="*/ 981297 w 43"/>
              <a:gd name="T33" fmla="*/ 9062884 h 93"/>
              <a:gd name="T34" fmla="*/ 1177556 w 43"/>
              <a:gd name="T35" fmla="*/ 10573365 h 93"/>
              <a:gd name="T36" fmla="*/ 1373815 w 43"/>
              <a:gd name="T37" fmla="*/ 10951292 h 93"/>
              <a:gd name="T38" fmla="*/ 1570074 w 43"/>
              <a:gd name="T39" fmla="*/ 11328605 h 93"/>
              <a:gd name="T40" fmla="*/ 1766334 w 43"/>
              <a:gd name="T41" fmla="*/ 10951292 h 93"/>
              <a:gd name="T42" fmla="*/ 2158852 w 43"/>
              <a:gd name="T43" fmla="*/ 9440811 h 93"/>
              <a:gd name="T44" fmla="*/ 2747630 w 43"/>
              <a:gd name="T45" fmla="*/ 7175090 h 93"/>
              <a:gd name="T46" fmla="*/ 3140149 w 43"/>
              <a:gd name="T47" fmla="*/ 4531442 h 93"/>
              <a:gd name="T48" fmla="*/ 3925186 w 43"/>
              <a:gd name="T49" fmla="*/ 2265721 h 93"/>
              <a:gd name="T50" fmla="*/ 4318148 w 43"/>
              <a:gd name="T51" fmla="*/ 1510481 h 93"/>
              <a:gd name="T52" fmla="*/ 4906926 w 43"/>
              <a:gd name="T53" fmla="*/ 755240 h 93"/>
              <a:gd name="T54" fmla="*/ 5495703 w 43"/>
              <a:gd name="T55" fmla="*/ 0 h 93"/>
              <a:gd name="T56" fmla="*/ 6280741 w 43"/>
              <a:gd name="T57" fmla="*/ 0 h 93"/>
              <a:gd name="T58" fmla="*/ 6477000 w 43"/>
              <a:gd name="T59" fmla="*/ 3776202 h 93"/>
              <a:gd name="T60" fmla="*/ 6477000 w 43"/>
              <a:gd name="T61" fmla="*/ 6041923 h 93"/>
              <a:gd name="T62" fmla="*/ 6477000 w 43"/>
              <a:gd name="T63" fmla="*/ 7552403 h 93"/>
              <a:gd name="T64" fmla="*/ 6280741 w 43"/>
              <a:gd name="T65" fmla="*/ 8685571 h 93"/>
              <a:gd name="T66" fmla="*/ 6280741 w 43"/>
              <a:gd name="T67" fmla="*/ 10196052 h 93"/>
              <a:gd name="T68" fmla="*/ 6280741 w 43"/>
              <a:gd name="T69" fmla="*/ 11706532 h 93"/>
              <a:gd name="T70" fmla="*/ 6869519 w 43"/>
              <a:gd name="T71" fmla="*/ 13594940 h 93"/>
              <a:gd name="T72" fmla="*/ 7654556 w 43"/>
              <a:gd name="T73" fmla="*/ 16237974 h 93"/>
              <a:gd name="T74" fmla="*/ 7458297 w 43"/>
              <a:gd name="T75" fmla="*/ 16615902 h 93"/>
              <a:gd name="T76" fmla="*/ 7262037 w 43"/>
              <a:gd name="T77" fmla="*/ 16993215 h 93"/>
              <a:gd name="T78" fmla="*/ 7262037 w 43"/>
              <a:gd name="T79" fmla="*/ 18126382 h 93"/>
              <a:gd name="T80" fmla="*/ 7458297 w 43"/>
              <a:gd name="T81" fmla="*/ 19258935 h 93"/>
              <a:gd name="T82" fmla="*/ 7654556 w 43"/>
              <a:gd name="T83" fmla="*/ 22279897 h 93"/>
              <a:gd name="T84" fmla="*/ 8047074 w 43"/>
              <a:gd name="T85" fmla="*/ 25678785 h 93"/>
              <a:gd name="T86" fmla="*/ 8243334 w 43"/>
              <a:gd name="T87" fmla="*/ 28699747 h 93"/>
              <a:gd name="T88" fmla="*/ 8439593 w 43"/>
              <a:gd name="T89" fmla="*/ 32098635 h 93"/>
              <a:gd name="T90" fmla="*/ 8439593 w 43"/>
              <a:gd name="T91" fmla="*/ 33231189 h 93"/>
              <a:gd name="T92" fmla="*/ 8243334 w 43"/>
              <a:gd name="T93" fmla="*/ 34364356 h 93"/>
              <a:gd name="T94" fmla="*/ 7850815 w 43"/>
              <a:gd name="T95" fmla="*/ 34741669 h 93"/>
              <a:gd name="T96" fmla="*/ 7654556 w 43"/>
              <a:gd name="T97" fmla="*/ 35119597 h 93"/>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43" h="93">
                <a:moveTo>
                  <a:pt x="39" y="93"/>
                </a:moveTo>
                <a:lnTo>
                  <a:pt x="31" y="91"/>
                </a:lnTo>
                <a:lnTo>
                  <a:pt x="26" y="89"/>
                </a:lnTo>
                <a:lnTo>
                  <a:pt x="21" y="87"/>
                </a:lnTo>
                <a:lnTo>
                  <a:pt x="18" y="84"/>
                </a:lnTo>
                <a:lnTo>
                  <a:pt x="15" y="79"/>
                </a:lnTo>
                <a:lnTo>
                  <a:pt x="14" y="73"/>
                </a:lnTo>
                <a:lnTo>
                  <a:pt x="13" y="65"/>
                </a:lnTo>
                <a:lnTo>
                  <a:pt x="11" y="55"/>
                </a:lnTo>
                <a:lnTo>
                  <a:pt x="11" y="48"/>
                </a:lnTo>
                <a:lnTo>
                  <a:pt x="9" y="42"/>
                </a:lnTo>
                <a:lnTo>
                  <a:pt x="6" y="38"/>
                </a:lnTo>
                <a:lnTo>
                  <a:pt x="4" y="36"/>
                </a:lnTo>
                <a:lnTo>
                  <a:pt x="2" y="34"/>
                </a:lnTo>
                <a:lnTo>
                  <a:pt x="0" y="32"/>
                </a:lnTo>
                <a:lnTo>
                  <a:pt x="2" y="29"/>
                </a:lnTo>
                <a:lnTo>
                  <a:pt x="5" y="24"/>
                </a:lnTo>
                <a:lnTo>
                  <a:pt x="6" y="28"/>
                </a:lnTo>
                <a:lnTo>
                  <a:pt x="7" y="29"/>
                </a:lnTo>
                <a:lnTo>
                  <a:pt x="8" y="30"/>
                </a:lnTo>
                <a:lnTo>
                  <a:pt x="9" y="29"/>
                </a:lnTo>
                <a:lnTo>
                  <a:pt x="11" y="25"/>
                </a:lnTo>
                <a:lnTo>
                  <a:pt x="14" y="19"/>
                </a:lnTo>
                <a:lnTo>
                  <a:pt x="16" y="12"/>
                </a:lnTo>
                <a:lnTo>
                  <a:pt x="20" y="6"/>
                </a:lnTo>
                <a:lnTo>
                  <a:pt x="22" y="4"/>
                </a:lnTo>
                <a:lnTo>
                  <a:pt x="25" y="2"/>
                </a:lnTo>
                <a:lnTo>
                  <a:pt x="28" y="0"/>
                </a:lnTo>
                <a:lnTo>
                  <a:pt x="32" y="0"/>
                </a:lnTo>
                <a:lnTo>
                  <a:pt x="33" y="10"/>
                </a:lnTo>
                <a:lnTo>
                  <a:pt x="33" y="16"/>
                </a:lnTo>
                <a:lnTo>
                  <a:pt x="33" y="20"/>
                </a:lnTo>
                <a:lnTo>
                  <a:pt x="32" y="23"/>
                </a:lnTo>
                <a:lnTo>
                  <a:pt x="32" y="27"/>
                </a:lnTo>
                <a:lnTo>
                  <a:pt x="32" y="31"/>
                </a:lnTo>
                <a:lnTo>
                  <a:pt x="35" y="36"/>
                </a:lnTo>
                <a:lnTo>
                  <a:pt x="39" y="43"/>
                </a:lnTo>
                <a:lnTo>
                  <a:pt x="38" y="44"/>
                </a:lnTo>
                <a:lnTo>
                  <a:pt x="37" y="45"/>
                </a:lnTo>
                <a:lnTo>
                  <a:pt x="37" y="48"/>
                </a:lnTo>
                <a:lnTo>
                  <a:pt x="38" y="51"/>
                </a:lnTo>
                <a:lnTo>
                  <a:pt x="39" y="59"/>
                </a:lnTo>
                <a:lnTo>
                  <a:pt x="41" y="68"/>
                </a:lnTo>
                <a:lnTo>
                  <a:pt x="42" y="76"/>
                </a:lnTo>
                <a:lnTo>
                  <a:pt x="43" y="85"/>
                </a:lnTo>
                <a:lnTo>
                  <a:pt x="43" y="88"/>
                </a:lnTo>
                <a:lnTo>
                  <a:pt x="42" y="91"/>
                </a:lnTo>
                <a:lnTo>
                  <a:pt x="40" y="92"/>
                </a:lnTo>
                <a:lnTo>
                  <a:pt x="39" y="9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 name="Freeform 35">
            <a:extLst>
              <a:ext uri="{FF2B5EF4-FFF2-40B4-BE49-F238E27FC236}">
                <a16:creationId xmlns:a16="http://schemas.microsoft.com/office/drawing/2014/main" id="{00000000-0008-0000-0700-000024000000}"/>
              </a:ext>
            </a:extLst>
          </xdr:cNvPr>
          <xdr:cNvSpPr>
            <a:spLocks/>
          </xdr:cNvSpPr>
        </xdr:nvSpPr>
        <xdr:spPr bwMode="auto">
          <a:xfrm>
            <a:off x="5367338" y="2827338"/>
            <a:ext cx="14287" cy="57150"/>
          </a:xfrm>
          <a:custGeom>
            <a:avLst/>
            <a:gdLst>
              <a:gd name="T0" fmla="*/ 5102959 w 40"/>
              <a:gd name="T1" fmla="*/ 58323616 h 56"/>
              <a:gd name="T2" fmla="*/ 4720068 w 40"/>
              <a:gd name="T3" fmla="*/ 47909049 h 56"/>
              <a:gd name="T4" fmla="*/ 4210022 w 40"/>
              <a:gd name="T5" fmla="*/ 39576375 h 56"/>
              <a:gd name="T6" fmla="*/ 3572107 w 40"/>
              <a:gd name="T7" fmla="*/ 33327635 h 56"/>
              <a:gd name="T8" fmla="*/ 2934193 w 40"/>
              <a:gd name="T9" fmla="*/ 29161808 h 56"/>
              <a:gd name="T10" fmla="*/ 1403341 w 40"/>
              <a:gd name="T11" fmla="*/ 21871101 h 56"/>
              <a:gd name="T12" fmla="*/ 0 w 40"/>
              <a:gd name="T13" fmla="*/ 12497480 h 56"/>
              <a:gd name="T14" fmla="*/ 1658364 w 40"/>
              <a:gd name="T15" fmla="*/ 4165827 h 56"/>
              <a:gd name="T16" fmla="*/ 2551658 w 40"/>
              <a:gd name="T17" fmla="*/ 0 h 56"/>
              <a:gd name="T18" fmla="*/ 3572107 w 40"/>
              <a:gd name="T19" fmla="*/ 12497480 h 56"/>
              <a:gd name="T20" fmla="*/ 4465045 w 40"/>
              <a:gd name="T21" fmla="*/ 22913068 h 56"/>
              <a:gd name="T22" fmla="*/ 4720068 w 40"/>
              <a:gd name="T23" fmla="*/ 26036928 h 56"/>
              <a:gd name="T24" fmla="*/ 4975448 w 40"/>
              <a:gd name="T25" fmla="*/ 30203775 h 56"/>
              <a:gd name="T26" fmla="*/ 4975448 w 40"/>
              <a:gd name="T27" fmla="*/ 34369602 h 56"/>
              <a:gd name="T28" fmla="*/ 5102959 w 40"/>
              <a:gd name="T29" fmla="*/ 38535429 h 56"/>
              <a:gd name="T30" fmla="*/ 5102959 w 40"/>
              <a:gd name="T31" fmla="*/ 45826136 h 56"/>
              <a:gd name="T32" fmla="*/ 5102959 w 40"/>
              <a:gd name="T33" fmla="*/ 47909049 h 56"/>
              <a:gd name="T34" fmla="*/ 5102959 w 40"/>
              <a:gd name="T35" fmla="*/ 51032909 h 56"/>
              <a:gd name="T36" fmla="*/ 5102959 w 40"/>
              <a:gd name="T37" fmla="*/ 58323616 h 5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40" h="56">
                <a:moveTo>
                  <a:pt x="40" y="56"/>
                </a:moveTo>
                <a:lnTo>
                  <a:pt x="37" y="46"/>
                </a:lnTo>
                <a:lnTo>
                  <a:pt x="33" y="38"/>
                </a:lnTo>
                <a:lnTo>
                  <a:pt x="28" y="32"/>
                </a:lnTo>
                <a:lnTo>
                  <a:pt x="23" y="28"/>
                </a:lnTo>
                <a:lnTo>
                  <a:pt x="11" y="21"/>
                </a:lnTo>
                <a:lnTo>
                  <a:pt x="0" y="12"/>
                </a:lnTo>
                <a:lnTo>
                  <a:pt x="13" y="4"/>
                </a:lnTo>
                <a:lnTo>
                  <a:pt x="20" y="0"/>
                </a:lnTo>
                <a:lnTo>
                  <a:pt x="28" y="12"/>
                </a:lnTo>
                <a:lnTo>
                  <a:pt x="35" y="22"/>
                </a:lnTo>
                <a:lnTo>
                  <a:pt x="37" y="25"/>
                </a:lnTo>
                <a:lnTo>
                  <a:pt x="39" y="29"/>
                </a:lnTo>
                <a:lnTo>
                  <a:pt x="39" y="33"/>
                </a:lnTo>
                <a:lnTo>
                  <a:pt x="40" y="37"/>
                </a:lnTo>
                <a:lnTo>
                  <a:pt x="40" y="44"/>
                </a:lnTo>
                <a:lnTo>
                  <a:pt x="40" y="46"/>
                </a:lnTo>
                <a:lnTo>
                  <a:pt x="40" y="49"/>
                </a:lnTo>
                <a:lnTo>
                  <a:pt x="4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 name="Freeform 36">
            <a:extLst>
              <a:ext uri="{FF2B5EF4-FFF2-40B4-BE49-F238E27FC236}">
                <a16:creationId xmlns:a16="http://schemas.microsoft.com/office/drawing/2014/main" id="{00000000-0008-0000-0700-000025000000}"/>
              </a:ext>
            </a:extLst>
          </xdr:cNvPr>
          <xdr:cNvSpPr>
            <a:spLocks/>
          </xdr:cNvSpPr>
        </xdr:nvSpPr>
        <xdr:spPr bwMode="auto">
          <a:xfrm>
            <a:off x="6854825" y="3487738"/>
            <a:ext cx="44450" cy="57150"/>
          </a:xfrm>
          <a:custGeom>
            <a:avLst/>
            <a:gdLst>
              <a:gd name="T0" fmla="*/ 0 w 106"/>
              <a:gd name="T1" fmla="*/ 7 h 71"/>
              <a:gd name="T2" fmla="*/ 12 w 106"/>
              <a:gd name="T3" fmla="*/ 10 h 71"/>
              <a:gd name="T4" fmla="*/ 24 w 106"/>
              <a:gd name="T5" fmla="*/ 12 h 71"/>
              <a:gd name="T6" fmla="*/ 35 w 106"/>
              <a:gd name="T7" fmla="*/ 13 h 71"/>
              <a:gd name="T8" fmla="*/ 45 w 106"/>
              <a:gd name="T9" fmla="*/ 13 h 71"/>
              <a:gd name="T10" fmla="*/ 54 w 106"/>
              <a:gd name="T11" fmla="*/ 11 h 71"/>
              <a:gd name="T12" fmla="*/ 61 w 106"/>
              <a:gd name="T13" fmla="*/ 8 h 71"/>
              <a:gd name="T14" fmla="*/ 68 w 106"/>
              <a:gd name="T15" fmla="*/ 5 h 71"/>
              <a:gd name="T16" fmla="*/ 74 w 106"/>
              <a:gd name="T17" fmla="*/ 0 h 71"/>
              <a:gd name="T18" fmla="*/ 84 w 106"/>
              <a:gd name="T19" fmla="*/ 16 h 71"/>
              <a:gd name="T20" fmla="*/ 94 w 106"/>
              <a:gd name="T21" fmla="*/ 30 h 71"/>
              <a:gd name="T22" fmla="*/ 101 w 106"/>
              <a:gd name="T23" fmla="*/ 44 h 71"/>
              <a:gd name="T24" fmla="*/ 105 w 106"/>
              <a:gd name="T25" fmla="*/ 55 h 71"/>
              <a:gd name="T26" fmla="*/ 106 w 106"/>
              <a:gd name="T27" fmla="*/ 60 h 71"/>
              <a:gd name="T28" fmla="*/ 106 w 106"/>
              <a:gd name="T29" fmla="*/ 63 h 71"/>
              <a:gd name="T30" fmla="*/ 105 w 106"/>
              <a:gd name="T31" fmla="*/ 67 h 71"/>
              <a:gd name="T32" fmla="*/ 103 w 106"/>
              <a:gd name="T33" fmla="*/ 69 h 71"/>
              <a:gd name="T34" fmla="*/ 101 w 106"/>
              <a:gd name="T35" fmla="*/ 70 h 71"/>
              <a:gd name="T36" fmla="*/ 98 w 106"/>
              <a:gd name="T37" fmla="*/ 70 h 71"/>
              <a:gd name="T38" fmla="*/ 92 w 106"/>
              <a:gd name="T39" fmla="*/ 70 h 71"/>
              <a:gd name="T40" fmla="*/ 87 w 106"/>
              <a:gd name="T41" fmla="*/ 68 h 71"/>
              <a:gd name="T42" fmla="*/ 74 w 106"/>
              <a:gd name="T43" fmla="*/ 70 h 71"/>
              <a:gd name="T44" fmla="*/ 63 w 106"/>
              <a:gd name="T45" fmla="*/ 71 h 71"/>
              <a:gd name="T46" fmla="*/ 53 w 106"/>
              <a:gd name="T47" fmla="*/ 69 h 71"/>
              <a:gd name="T48" fmla="*/ 45 w 106"/>
              <a:gd name="T49" fmla="*/ 66 h 71"/>
              <a:gd name="T50" fmla="*/ 37 w 106"/>
              <a:gd name="T51" fmla="*/ 62 h 71"/>
              <a:gd name="T52" fmla="*/ 32 w 106"/>
              <a:gd name="T53" fmla="*/ 57 h 71"/>
              <a:gd name="T54" fmla="*/ 27 w 106"/>
              <a:gd name="T55" fmla="*/ 51 h 71"/>
              <a:gd name="T56" fmla="*/ 24 w 106"/>
              <a:gd name="T57" fmla="*/ 45 h 71"/>
              <a:gd name="T58" fmla="*/ 21 w 106"/>
              <a:gd name="T59" fmla="*/ 38 h 71"/>
              <a:gd name="T60" fmla="*/ 20 w 106"/>
              <a:gd name="T61" fmla="*/ 30 h 71"/>
              <a:gd name="T62" fmla="*/ 19 w 106"/>
              <a:gd name="T63" fmla="*/ 24 h 71"/>
              <a:gd name="T64" fmla="*/ 18 w 106"/>
              <a:gd name="T65" fmla="*/ 19 h 71"/>
              <a:gd name="T66" fmla="*/ 18 w 106"/>
              <a:gd name="T67" fmla="*/ 14 h 71"/>
              <a:gd name="T68" fmla="*/ 19 w 106"/>
              <a:gd name="T69" fmla="*/ 10 h 71"/>
              <a:gd name="T70" fmla="*/ 20 w 106"/>
              <a:gd name="T71" fmla="*/ 7 h 71"/>
              <a:gd name="T72" fmla="*/ 21 w 106"/>
              <a:gd name="T73" fmla="*/ 7 h 71"/>
              <a:gd name="T74" fmla="*/ 20 w 106"/>
              <a:gd name="T75" fmla="*/ 10 h 71"/>
              <a:gd name="T76" fmla="*/ 19 w 106"/>
              <a:gd name="T77" fmla="*/ 16 h 71"/>
              <a:gd name="T78" fmla="*/ 19 w 106"/>
              <a:gd name="T79" fmla="*/ 17 h 71"/>
              <a:gd name="T80" fmla="*/ 19 w 106"/>
              <a:gd name="T81" fmla="*/ 17 h 71"/>
              <a:gd name="T82" fmla="*/ 20 w 106"/>
              <a:gd name="T83" fmla="*/ 17 h 71"/>
              <a:gd name="T84" fmla="*/ 21 w 106"/>
              <a:gd name="T85" fmla="*/ 17 h 71"/>
              <a:gd name="T86" fmla="*/ 23 w 106"/>
              <a:gd name="T87" fmla="*/ 13 h 71"/>
              <a:gd name="T88" fmla="*/ 27 w 106"/>
              <a:gd name="T89" fmla="*/ 7 h 71"/>
              <a:gd name="T90" fmla="*/ 0 w 106"/>
              <a:gd name="T91" fmla="*/ 7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106" h="71">
                <a:moveTo>
                  <a:pt x="0" y="7"/>
                </a:moveTo>
                <a:lnTo>
                  <a:pt x="12" y="10"/>
                </a:lnTo>
                <a:lnTo>
                  <a:pt x="24" y="12"/>
                </a:lnTo>
                <a:lnTo>
                  <a:pt x="35" y="13"/>
                </a:lnTo>
                <a:lnTo>
                  <a:pt x="45" y="13"/>
                </a:lnTo>
                <a:lnTo>
                  <a:pt x="54" y="11"/>
                </a:lnTo>
                <a:lnTo>
                  <a:pt x="61" y="8"/>
                </a:lnTo>
                <a:lnTo>
                  <a:pt x="68" y="5"/>
                </a:lnTo>
                <a:lnTo>
                  <a:pt x="74" y="0"/>
                </a:lnTo>
                <a:lnTo>
                  <a:pt x="84" y="16"/>
                </a:lnTo>
                <a:lnTo>
                  <a:pt x="94" y="30"/>
                </a:lnTo>
                <a:lnTo>
                  <a:pt x="101" y="44"/>
                </a:lnTo>
                <a:lnTo>
                  <a:pt x="105" y="55"/>
                </a:lnTo>
                <a:lnTo>
                  <a:pt x="106" y="60"/>
                </a:lnTo>
                <a:lnTo>
                  <a:pt x="106" y="63"/>
                </a:lnTo>
                <a:lnTo>
                  <a:pt x="105" y="67"/>
                </a:lnTo>
                <a:lnTo>
                  <a:pt x="103" y="69"/>
                </a:lnTo>
                <a:lnTo>
                  <a:pt x="101" y="70"/>
                </a:lnTo>
                <a:lnTo>
                  <a:pt x="98" y="70"/>
                </a:lnTo>
                <a:lnTo>
                  <a:pt x="92" y="70"/>
                </a:lnTo>
                <a:lnTo>
                  <a:pt x="87" y="68"/>
                </a:lnTo>
                <a:lnTo>
                  <a:pt x="74" y="70"/>
                </a:lnTo>
                <a:lnTo>
                  <a:pt x="63" y="71"/>
                </a:lnTo>
                <a:lnTo>
                  <a:pt x="53" y="69"/>
                </a:lnTo>
                <a:lnTo>
                  <a:pt x="45" y="66"/>
                </a:lnTo>
                <a:lnTo>
                  <a:pt x="37" y="62"/>
                </a:lnTo>
                <a:lnTo>
                  <a:pt x="32" y="57"/>
                </a:lnTo>
                <a:lnTo>
                  <a:pt x="27" y="51"/>
                </a:lnTo>
                <a:lnTo>
                  <a:pt x="24" y="45"/>
                </a:lnTo>
                <a:lnTo>
                  <a:pt x="21" y="38"/>
                </a:lnTo>
                <a:lnTo>
                  <a:pt x="20" y="30"/>
                </a:lnTo>
                <a:lnTo>
                  <a:pt x="19" y="24"/>
                </a:lnTo>
                <a:lnTo>
                  <a:pt x="18" y="19"/>
                </a:lnTo>
                <a:lnTo>
                  <a:pt x="18" y="14"/>
                </a:lnTo>
                <a:lnTo>
                  <a:pt x="19" y="10"/>
                </a:lnTo>
                <a:lnTo>
                  <a:pt x="20" y="7"/>
                </a:lnTo>
                <a:lnTo>
                  <a:pt x="21" y="7"/>
                </a:lnTo>
                <a:lnTo>
                  <a:pt x="20" y="10"/>
                </a:lnTo>
                <a:lnTo>
                  <a:pt x="19" y="16"/>
                </a:lnTo>
                <a:lnTo>
                  <a:pt x="19" y="17"/>
                </a:lnTo>
                <a:lnTo>
                  <a:pt x="19" y="17"/>
                </a:lnTo>
                <a:lnTo>
                  <a:pt x="20" y="17"/>
                </a:lnTo>
                <a:lnTo>
                  <a:pt x="21" y="17"/>
                </a:lnTo>
                <a:lnTo>
                  <a:pt x="23" y="13"/>
                </a:lnTo>
                <a:lnTo>
                  <a:pt x="27" y="7"/>
                </a:lnTo>
                <a:lnTo>
                  <a:pt x="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nvGrpSpPr>
          <xdr:cNvPr id="38" name="Group 37">
            <a:extLst>
              <a:ext uri="{FF2B5EF4-FFF2-40B4-BE49-F238E27FC236}">
                <a16:creationId xmlns:a16="http://schemas.microsoft.com/office/drawing/2014/main" id="{00000000-0008-0000-0700-000026000000}"/>
              </a:ext>
            </a:extLst>
          </xdr:cNvPr>
          <xdr:cNvGrpSpPr>
            <a:grpSpLocks/>
          </xdr:cNvGrpSpPr>
        </xdr:nvGrpSpPr>
        <xdr:grpSpPr bwMode="auto">
          <a:xfrm>
            <a:off x="2706688" y="5295900"/>
            <a:ext cx="65087" cy="55563"/>
            <a:chOff x="1654" y="3671"/>
            <a:chExt cx="49" cy="17"/>
          </a:xfrm>
          <a:grpFill/>
        </xdr:grpSpPr>
        <xdr:sp macro="" textlink="">
          <xdr:nvSpPr>
            <xdr:cNvPr id="549" name="Freeform 548">
              <a:extLst>
                <a:ext uri="{FF2B5EF4-FFF2-40B4-BE49-F238E27FC236}">
                  <a16:creationId xmlns:a16="http://schemas.microsoft.com/office/drawing/2014/main" id="{00000000-0008-0000-0700-000025020000}"/>
                </a:ext>
              </a:extLst>
            </xdr:cNvPr>
            <xdr:cNvSpPr>
              <a:spLocks/>
            </xdr:cNvSpPr>
          </xdr:nvSpPr>
          <xdr:spPr bwMode="auto">
            <a:xfrm>
              <a:off x="1654" y="3672"/>
              <a:ext cx="20" cy="14"/>
            </a:xfrm>
            <a:custGeom>
              <a:avLst/>
              <a:gdLst>
                <a:gd name="T0" fmla="*/ 26 w 59"/>
                <a:gd name="T1" fmla="*/ 43 h 43"/>
                <a:gd name="T2" fmla="*/ 59 w 59"/>
                <a:gd name="T3" fmla="*/ 18 h 43"/>
                <a:gd name="T4" fmla="*/ 55 w 59"/>
                <a:gd name="T5" fmla="*/ 14 h 43"/>
                <a:gd name="T6" fmla="*/ 51 w 59"/>
                <a:gd name="T7" fmla="*/ 9 h 43"/>
                <a:gd name="T8" fmla="*/ 47 w 59"/>
                <a:gd name="T9" fmla="*/ 5 h 43"/>
                <a:gd name="T10" fmla="*/ 46 w 59"/>
                <a:gd name="T11" fmla="*/ 0 h 43"/>
                <a:gd name="T12" fmla="*/ 41 w 59"/>
                <a:gd name="T13" fmla="*/ 1 h 43"/>
                <a:gd name="T14" fmla="*/ 34 w 59"/>
                <a:gd name="T15" fmla="*/ 4 h 43"/>
                <a:gd name="T16" fmla="*/ 31 w 59"/>
                <a:gd name="T17" fmla="*/ 6 h 43"/>
                <a:gd name="T18" fmla="*/ 29 w 59"/>
                <a:gd name="T19" fmla="*/ 8 h 43"/>
                <a:gd name="T20" fmla="*/ 26 w 59"/>
                <a:gd name="T21" fmla="*/ 10 h 43"/>
                <a:gd name="T22" fmla="*/ 26 w 59"/>
                <a:gd name="T23" fmla="*/ 12 h 43"/>
                <a:gd name="T24" fmla="*/ 20 w 59"/>
                <a:gd name="T25" fmla="*/ 13 h 43"/>
                <a:gd name="T26" fmla="*/ 13 w 59"/>
                <a:gd name="T27" fmla="*/ 16 h 43"/>
                <a:gd name="T28" fmla="*/ 6 w 59"/>
                <a:gd name="T29" fmla="*/ 20 h 43"/>
                <a:gd name="T30" fmla="*/ 0 w 59"/>
                <a:gd name="T31" fmla="*/ 24 h 43"/>
                <a:gd name="T32" fmla="*/ 5 w 59"/>
                <a:gd name="T33" fmla="*/ 29 h 43"/>
                <a:gd name="T34" fmla="*/ 10 w 59"/>
                <a:gd name="T35" fmla="*/ 34 h 43"/>
                <a:gd name="T36" fmla="*/ 18 w 59"/>
                <a:gd name="T37" fmla="*/ 39 h 43"/>
                <a:gd name="T38" fmla="*/ 26 w 59"/>
                <a:gd name="T39" fmla="*/ 43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59" h="43">
                  <a:moveTo>
                    <a:pt x="26" y="43"/>
                  </a:moveTo>
                  <a:lnTo>
                    <a:pt x="59" y="18"/>
                  </a:lnTo>
                  <a:lnTo>
                    <a:pt x="55" y="14"/>
                  </a:lnTo>
                  <a:lnTo>
                    <a:pt x="51" y="9"/>
                  </a:lnTo>
                  <a:lnTo>
                    <a:pt x="47" y="5"/>
                  </a:lnTo>
                  <a:lnTo>
                    <a:pt x="46" y="0"/>
                  </a:lnTo>
                  <a:lnTo>
                    <a:pt x="41" y="1"/>
                  </a:lnTo>
                  <a:lnTo>
                    <a:pt x="34" y="4"/>
                  </a:lnTo>
                  <a:lnTo>
                    <a:pt x="31" y="6"/>
                  </a:lnTo>
                  <a:lnTo>
                    <a:pt x="29" y="8"/>
                  </a:lnTo>
                  <a:lnTo>
                    <a:pt x="26" y="10"/>
                  </a:lnTo>
                  <a:lnTo>
                    <a:pt x="26" y="12"/>
                  </a:lnTo>
                  <a:lnTo>
                    <a:pt x="20" y="13"/>
                  </a:lnTo>
                  <a:lnTo>
                    <a:pt x="13" y="16"/>
                  </a:lnTo>
                  <a:lnTo>
                    <a:pt x="6" y="20"/>
                  </a:lnTo>
                  <a:lnTo>
                    <a:pt x="0" y="24"/>
                  </a:lnTo>
                  <a:lnTo>
                    <a:pt x="5" y="29"/>
                  </a:lnTo>
                  <a:lnTo>
                    <a:pt x="10" y="34"/>
                  </a:lnTo>
                  <a:lnTo>
                    <a:pt x="18" y="39"/>
                  </a:lnTo>
                  <a:lnTo>
                    <a:pt x="26"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50" name="Freeform 549">
              <a:extLst>
                <a:ext uri="{FF2B5EF4-FFF2-40B4-BE49-F238E27FC236}">
                  <a16:creationId xmlns:a16="http://schemas.microsoft.com/office/drawing/2014/main" id="{00000000-0008-0000-0700-000026020000}"/>
                </a:ext>
              </a:extLst>
            </xdr:cNvPr>
            <xdr:cNvSpPr>
              <a:spLocks/>
            </xdr:cNvSpPr>
          </xdr:nvSpPr>
          <xdr:spPr bwMode="auto">
            <a:xfrm>
              <a:off x="1681" y="3671"/>
              <a:ext cx="22" cy="17"/>
            </a:xfrm>
            <a:custGeom>
              <a:avLst/>
              <a:gdLst>
                <a:gd name="T0" fmla="*/ 0 w 67"/>
                <a:gd name="T1" fmla="*/ 2 h 51"/>
                <a:gd name="T2" fmla="*/ 24 w 67"/>
                <a:gd name="T3" fmla="*/ 1 h 51"/>
                <a:gd name="T4" fmla="*/ 39 w 67"/>
                <a:gd name="T5" fmla="*/ 0 h 51"/>
                <a:gd name="T6" fmla="*/ 45 w 67"/>
                <a:gd name="T7" fmla="*/ 1 h 51"/>
                <a:gd name="T8" fmla="*/ 51 w 67"/>
                <a:gd name="T9" fmla="*/ 2 h 51"/>
                <a:gd name="T10" fmla="*/ 58 w 67"/>
                <a:gd name="T11" fmla="*/ 4 h 51"/>
                <a:gd name="T12" fmla="*/ 67 w 67"/>
                <a:gd name="T13" fmla="*/ 8 h 51"/>
                <a:gd name="T14" fmla="*/ 55 w 67"/>
                <a:gd name="T15" fmla="*/ 13 h 51"/>
                <a:gd name="T16" fmla="*/ 46 w 67"/>
                <a:gd name="T17" fmla="*/ 19 h 51"/>
                <a:gd name="T18" fmla="*/ 42 w 67"/>
                <a:gd name="T19" fmla="*/ 22 h 51"/>
                <a:gd name="T20" fmla="*/ 36 w 67"/>
                <a:gd name="T21" fmla="*/ 24 h 51"/>
                <a:gd name="T22" fmla="*/ 29 w 67"/>
                <a:gd name="T23" fmla="*/ 26 h 51"/>
                <a:gd name="T24" fmla="*/ 20 w 67"/>
                <a:gd name="T25" fmla="*/ 26 h 51"/>
                <a:gd name="T26" fmla="*/ 24 w 67"/>
                <a:gd name="T27" fmla="*/ 26 h 51"/>
                <a:gd name="T28" fmla="*/ 34 w 67"/>
                <a:gd name="T29" fmla="*/ 26 h 51"/>
                <a:gd name="T30" fmla="*/ 29 w 67"/>
                <a:gd name="T31" fmla="*/ 34 h 51"/>
                <a:gd name="T32" fmla="*/ 25 w 67"/>
                <a:gd name="T33" fmla="*/ 40 h 51"/>
                <a:gd name="T34" fmla="*/ 22 w 67"/>
                <a:gd name="T35" fmla="*/ 44 h 51"/>
                <a:gd name="T36" fmla="*/ 20 w 67"/>
                <a:gd name="T37" fmla="*/ 46 h 51"/>
                <a:gd name="T38" fmla="*/ 12 w 67"/>
                <a:gd name="T39" fmla="*/ 48 h 51"/>
                <a:gd name="T40" fmla="*/ 0 w 67"/>
                <a:gd name="T41" fmla="*/ 51 h 51"/>
                <a:gd name="T42" fmla="*/ 0 w 67"/>
                <a:gd name="T43" fmla="*/ 2 h 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67" h="51">
                  <a:moveTo>
                    <a:pt x="0" y="2"/>
                  </a:moveTo>
                  <a:lnTo>
                    <a:pt x="24" y="1"/>
                  </a:lnTo>
                  <a:lnTo>
                    <a:pt x="39" y="0"/>
                  </a:lnTo>
                  <a:lnTo>
                    <a:pt x="45" y="1"/>
                  </a:lnTo>
                  <a:lnTo>
                    <a:pt x="51" y="2"/>
                  </a:lnTo>
                  <a:lnTo>
                    <a:pt x="58" y="4"/>
                  </a:lnTo>
                  <a:lnTo>
                    <a:pt x="67" y="8"/>
                  </a:lnTo>
                  <a:lnTo>
                    <a:pt x="55" y="13"/>
                  </a:lnTo>
                  <a:lnTo>
                    <a:pt x="46" y="19"/>
                  </a:lnTo>
                  <a:lnTo>
                    <a:pt x="42" y="22"/>
                  </a:lnTo>
                  <a:lnTo>
                    <a:pt x="36" y="24"/>
                  </a:lnTo>
                  <a:lnTo>
                    <a:pt x="29" y="26"/>
                  </a:lnTo>
                  <a:lnTo>
                    <a:pt x="20" y="26"/>
                  </a:lnTo>
                  <a:lnTo>
                    <a:pt x="24" y="26"/>
                  </a:lnTo>
                  <a:lnTo>
                    <a:pt x="34" y="26"/>
                  </a:lnTo>
                  <a:lnTo>
                    <a:pt x="29" y="34"/>
                  </a:lnTo>
                  <a:lnTo>
                    <a:pt x="25" y="40"/>
                  </a:lnTo>
                  <a:lnTo>
                    <a:pt x="22" y="44"/>
                  </a:lnTo>
                  <a:lnTo>
                    <a:pt x="20" y="46"/>
                  </a:lnTo>
                  <a:lnTo>
                    <a:pt x="12" y="48"/>
                  </a:lnTo>
                  <a:lnTo>
                    <a:pt x="0" y="51"/>
                  </a:lnTo>
                  <a:lnTo>
                    <a:pt x="0" y="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39" name="Freeform 38">
            <a:extLst>
              <a:ext uri="{FF2B5EF4-FFF2-40B4-BE49-F238E27FC236}">
                <a16:creationId xmlns:a16="http://schemas.microsoft.com/office/drawing/2014/main" id="{00000000-0008-0000-0700-000027000000}"/>
              </a:ext>
            </a:extLst>
          </xdr:cNvPr>
          <xdr:cNvSpPr>
            <a:spLocks/>
          </xdr:cNvSpPr>
        </xdr:nvSpPr>
        <xdr:spPr bwMode="auto">
          <a:xfrm>
            <a:off x="2354263" y="3090863"/>
            <a:ext cx="31750" cy="58737"/>
          </a:xfrm>
          <a:custGeom>
            <a:avLst/>
            <a:gdLst>
              <a:gd name="T0" fmla="*/ 0 w 80"/>
              <a:gd name="T1" fmla="*/ 44766232 h 34"/>
              <a:gd name="T2" fmla="*/ 157559 w 80"/>
              <a:gd name="T3" fmla="*/ 56705391 h 34"/>
              <a:gd name="T4" fmla="*/ 315119 w 80"/>
              <a:gd name="T5" fmla="*/ 62674107 h 34"/>
              <a:gd name="T6" fmla="*/ 630238 w 80"/>
              <a:gd name="T7" fmla="*/ 71626316 h 34"/>
              <a:gd name="T8" fmla="*/ 1102519 w 80"/>
              <a:gd name="T9" fmla="*/ 77596760 h 34"/>
              <a:gd name="T10" fmla="*/ 2047478 w 80"/>
              <a:gd name="T11" fmla="*/ 86548970 h 34"/>
              <a:gd name="T12" fmla="*/ 3465116 w 80"/>
              <a:gd name="T13" fmla="*/ 92517685 h 34"/>
              <a:gd name="T14" fmla="*/ 6300391 w 80"/>
              <a:gd name="T15" fmla="*/ 98486401 h 34"/>
              <a:gd name="T16" fmla="*/ 8505428 w 80"/>
              <a:gd name="T17" fmla="*/ 101471623 h 34"/>
              <a:gd name="T18" fmla="*/ 9135666 w 80"/>
              <a:gd name="T19" fmla="*/ 98486401 h 34"/>
              <a:gd name="T20" fmla="*/ 9765506 w 80"/>
              <a:gd name="T21" fmla="*/ 95502907 h 34"/>
              <a:gd name="T22" fmla="*/ 10238184 w 80"/>
              <a:gd name="T23" fmla="*/ 86548970 h 34"/>
              <a:gd name="T24" fmla="*/ 10553303 w 80"/>
              <a:gd name="T25" fmla="*/ 80580254 h 34"/>
              <a:gd name="T26" fmla="*/ 11498263 w 80"/>
              <a:gd name="T27" fmla="*/ 62674107 h 34"/>
              <a:gd name="T28" fmla="*/ 12600781 w 80"/>
              <a:gd name="T29" fmla="*/ 44766232 h 34"/>
              <a:gd name="T30" fmla="*/ 11813381 w 80"/>
              <a:gd name="T31" fmla="*/ 29845306 h 34"/>
              <a:gd name="T32" fmla="*/ 11025584 w 80"/>
              <a:gd name="T33" fmla="*/ 20891369 h 34"/>
              <a:gd name="T34" fmla="*/ 10238184 w 80"/>
              <a:gd name="T35" fmla="*/ 11937431 h 34"/>
              <a:gd name="T36" fmla="*/ 9450784 w 80"/>
              <a:gd name="T37" fmla="*/ 5968716 h 34"/>
              <a:gd name="T38" fmla="*/ 8662988 w 80"/>
              <a:gd name="T39" fmla="*/ 0 h 34"/>
              <a:gd name="T40" fmla="*/ 8033147 w 80"/>
              <a:gd name="T41" fmla="*/ 0 h 34"/>
              <a:gd name="T42" fmla="*/ 7087791 w 80"/>
              <a:gd name="T43" fmla="*/ 2985222 h 34"/>
              <a:gd name="T44" fmla="*/ 6457950 w 80"/>
              <a:gd name="T45" fmla="*/ 5968716 h 34"/>
              <a:gd name="T46" fmla="*/ 5355431 w 80"/>
              <a:gd name="T47" fmla="*/ 5968716 h 34"/>
              <a:gd name="T48" fmla="*/ 3307556 w 80"/>
              <a:gd name="T49" fmla="*/ 5968716 h 34"/>
              <a:gd name="T50" fmla="*/ 2047478 w 80"/>
              <a:gd name="T51" fmla="*/ 8953937 h 34"/>
              <a:gd name="T52" fmla="*/ 1102519 w 80"/>
              <a:gd name="T53" fmla="*/ 14922653 h 34"/>
              <a:gd name="T54" fmla="*/ 630238 w 80"/>
              <a:gd name="T55" fmla="*/ 20891369 h 34"/>
              <a:gd name="T56" fmla="*/ 315119 w 80"/>
              <a:gd name="T57" fmla="*/ 26860085 h 34"/>
              <a:gd name="T58" fmla="*/ 157559 w 80"/>
              <a:gd name="T59" fmla="*/ 32828800 h 34"/>
              <a:gd name="T60" fmla="*/ 0 w 80"/>
              <a:gd name="T61" fmla="*/ 44766232 h 3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80" h="34">
                <a:moveTo>
                  <a:pt x="0" y="15"/>
                </a:moveTo>
                <a:lnTo>
                  <a:pt x="1" y="19"/>
                </a:lnTo>
                <a:lnTo>
                  <a:pt x="2" y="21"/>
                </a:lnTo>
                <a:lnTo>
                  <a:pt x="4" y="24"/>
                </a:lnTo>
                <a:lnTo>
                  <a:pt x="7" y="26"/>
                </a:lnTo>
                <a:lnTo>
                  <a:pt x="13" y="29"/>
                </a:lnTo>
                <a:lnTo>
                  <a:pt x="22" y="31"/>
                </a:lnTo>
                <a:lnTo>
                  <a:pt x="40" y="33"/>
                </a:lnTo>
                <a:lnTo>
                  <a:pt x="54" y="34"/>
                </a:lnTo>
                <a:lnTo>
                  <a:pt x="58" y="33"/>
                </a:lnTo>
                <a:lnTo>
                  <a:pt x="62" y="32"/>
                </a:lnTo>
                <a:lnTo>
                  <a:pt x="65" y="29"/>
                </a:lnTo>
                <a:lnTo>
                  <a:pt x="67" y="27"/>
                </a:lnTo>
                <a:lnTo>
                  <a:pt x="73" y="21"/>
                </a:lnTo>
                <a:lnTo>
                  <a:pt x="80" y="15"/>
                </a:lnTo>
                <a:lnTo>
                  <a:pt x="75" y="10"/>
                </a:lnTo>
                <a:lnTo>
                  <a:pt x="70" y="7"/>
                </a:lnTo>
                <a:lnTo>
                  <a:pt x="65" y="4"/>
                </a:lnTo>
                <a:lnTo>
                  <a:pt x="60" y="2"/>
                </a:lnTo>
                <a:lnTo>
                  <a:pt x="55" y="0"/>
                </a:lnTo>
                <a:lnTo>
                  <a:pt x="51" y="0"/>
                </a:lnTo>
                <a:lnTo>
                  <a:pt x="45" y="1"/>
                </a:lnTo>
                <a:lnTo>
                  <a:pt x="41" y="2"/>
                </a:lnTo>
                <a:lnTo>
                  <a:pt x="34" y="2"/>
                </a:lnTo>
                <a:lnTo>
                  <a:pt x="21" y="2"/>
                </a:lnTo>
                <a:lnTo>
                  <a:pt x="13" y="3"/>
                </a:lnTo>
                <a:lnTo>
                  <a:pt x="7" y="5"/>
                </a:lnTo>
                <a:lnTo>
                  <a:pt x="4" y="7"/>
                </a:lnTo>
                <a:lnTo>
                  <a:pt x="2" y="9"/>
                </a:lnTo>
                <a:lnTo>
                  <a:pt x="1" y="11"/>
                </a:lnTo>
                <a:lnTo>
                  <a:pt x="0" y="1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0" name="Freeform 39">
            <a:extLst>
              <a:ext uri="{FF2B5EF4-FFF2-40B4-BE49-F238E27FC236}">
                <a16:creationId xmlns:a16="http://schemas.microsoft.com/office/drawing/2014/main" id="{00000000-0008-0000-0700-000028000000}"/>
              </a:ext>
            </a:extLst>
          </xdr:cNvPr>
          <xdr:cNvSpPr>
            <a:spLocks/>
          </xdr:cNvSpPr>
        </xdr:nvSpPr>
        <xdr:spPr bwMode="auto">
          <a:xfrm>
            <a:off x="2409825" y="3097213"/>
            <a:ext cx="1588" cy="58737"/>
          </a:xfrm>
          <a:custGeom>
            <a:avLst/>
            <a:gdLst>
              <a:gd name="T0" fmla="*/ 0 w 7"/>
              <a:gd name="T1" fmla="*/ 0 h 13"/>
              <a:gd name="T2" fmla="*/ 360249 w 7"/>
              <a:gd name="T3" fmla="*/ 265387321 h 13"/>
              <a:gd name="T4" fmla="*/ 360249 w 7"/>
              <a:gd name="T5" fmla="*/ 142902603 h 13"/>
              <a:gd name="T6" fmla="*/ 0 60000 65536"/>
              <a:gd name="T7" fmla="*/ 0 60000 65536"/>
              <a:gd name="T8" fmla="*/ 0 60000 65536"/>
            </a:gdLst>
            <a:ahLst/>
            <a:cxnLst>
              <a:cxn ang="T6">
                <a:pos x="T0" y="T1"/>
              </a:cxn>
              <a:cxn ang="T7">
                <a:pos x="T2" y="T3"/>
              </a:cxn>
              <a:cxn ang="T8">
                <a:pos x="T4" y="T5"/>
              </a:cxn>
            </a:cxnLst>
            <a:rect l="0" t="0" r="r" b="b"/>
            <a:pathLst>
              <a:path w="7" h="13">
                <a:moveTo>
                  <a:pt x="0" y="0"/>
                </a:moveTo>
                <a:lnTo>
                  <a:pt x="7" y="13"/>
                </a:lnTo>
                <a:lnTo>
                  <a:pt x="7"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1" name="Freeform 40">
            <a:extLst>
              <a:ext uri="{FF2B5EF4-FFF2-40B4-BE49-F238E27FC236}">
                <a16:creationId xmlns:a16="http://schemas.microsoft.com/office/drawing/2014/main" id="{00000000-0008-0000-0700-000029000000}"/>
              </a:ext>
            </a:extLst>
          </xdr:cNvPr>
          <xdr:cNvSpPr>
            <a:spLocks/>
          </xdr:cNvSpPr>
        </xdr:nvSpPr>
        <xdr:spPr bwMode="auto">
          <a:xfrm>
            <a:off x="2422525" y="3098800"/>
            <a:ext cx="6350" cy="58738"/>
          </a:xfrm>
          <a:custGeom>
            <a:avLst/>
            <a:gdLst>
              <a:gd name="T0" fmla="*/ 0 w 20"/>
              <a:gd name="T1" fmla="*/ 0 h 6"/>
              <a:gd name="T2" fmla="*/ 705803 w 20"/>
              <a:gd name="T3" fmla="*/ 287512720 h 6"/>
              <a:gd name="T4" fmla="*/ 2016125 w 20"/>
              <a:gd name="T5" fmla="*/ 575025441 h 6"/>
              <a:gd name="T6" fmla="*/ 0 w 20"/>
              <a:gd name="T7" fmla="*/ 0 h 6"/>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0" h="6">
                <a:moveTo>
                  <a:pt x="0" y="0"/>
                </a:moveTo>
                <a:lnTo>
                  <a:pt x="7" y="3"/>
                </a:lnTo>
                <a:lnTo>
                  <a:pt x="20"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2" name="Freeform 41">
            <a:extLst>
              <a:ext uri="{FF2B5EF4-FFF2-40B4-BE49-F238E27FC236}">
                <a16:creationId xmlns:a16="http://schemas.microsoft.com/office/drawing/2014/main" id="{00000000-0008-0000-0700-00002A000000}"/>
              </a:ext>
            </a:extLst>
          </xdr:cNvPr>
          <xdr:cNvSpPr>
            <a:spLocks/>
          </xdr:cNvSpPr>
        </xdr:nvSpPr>
        <xdr:spPr bwMode="auto">
          <a:xfrm>
            <a:off x="2436813" y="3089275"/>
            <a:ext cx="7937" cy="57150"/>
          </a:xfrm>
          <a:custGeom>
            <a:avLst/>
            <a:gdLst>
              <a:gd name="T0" fmla="*/ 0 w 14"/>
              <a:gd name="T1" fmla="*/ 272176875 h 12"/>
              <a:gd name="T2" fmla="*/ 4499712 w 14"/>
              <a:gd name="T3" fmla="*/ 0 h 12"/>
              <a:gd name="T4" fmla="*/ 0 w 14"/>
              <a:gd name="T5" fmla="*/ 272176875 h 12"/>
              <a:gd name="T6" fmla="*/ 0 60000 65536"/>
              <a:gd name="T7" fmla="*/ 0 60000 65536"/>
              <a:gd name="T8" fmla="*/ 0 60000 65536"/>
            </a:gdLst>
            <a:ahLst/>
            <a:cxnLst>
              <a:cxn ang="T6">
                <a:pos x="T0" y="T1"/>
              </a:cxn>
              <a:cxn ang="T7">
                <a:pos x="T2" y="T3"/>
              </a:cxn>
              <a:cxn ang="T8">
                <a:pos x="T4" y="T5"/>
              </a:cxn>
            </a:cxnLst>
            <a:rect l="0" t="0" r="r" b="b"/>
            <a:pathLst>
              <a:path w="14" h="12">
                <a:moveTo>
                  <a:pt x="0" y="12"/>
                </a:moveTo>
                <a:lnTo>
                  <a:pt x="14" y="0"/>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3" name="Freeform 42">
            <a:extLst>
              <a:ext uri="{FF2B5EF4-FFF2-40B4-BE49-F238E27FC236}">
                <a16:creationId xmlns:a16="http://schemas.microsoft.com/office/drawing/2014/main" id="{00000000-0008-0000-0700-00002B000000}"/>
              </a:ext>
            </a:extLst>
          </xdr:cNvPr>
          <xdr:cNvSpPr>
            <a:spLocks/>
          </xdr:cNvSpPr>
        </xdr:nvSpPr>
        <xdr:spPr bwMode="auto">
          <a:xfrm>
            <a:off x="2416175" y="3081338"/>
            <a:ext cx="11113" cy="58737"/>
          </a:xfrm>
          <a:custGeom>
            <a:avLst/>
            <a:gdLst>
              <a:gd name="T0" fmla="*/ 0 w 27"/>
              <a:gd name="T1" fmla="*/ 0 h 7"/>
              <a:gd name="T2" fmla="*/ 0 w 27"/>
              <a:gd name="T3" fmla="*/ 281635524 h 7"/>
              <a:gd name="T4" fmla="*/ 338741 w 27"/>
              <a:gd name="T5" fmla="*/ 422453286 h 7"/>
              <a:gd name="T6" fmla="*/ 1185798 w 27"/>
              <a:gd name="T7" fmla="*/ 492862167 h 7"/>
              <a:gd name="T8" fmla="*/ 1694115 w 27"/>
              <a:gd name="T9" fmla="*/ 492862167 h 7"/>
              <a:gd name="T10" fmla="*/ 2541173 w 27"/>
              <a:gd name="T11" fmla="*/ 422453286 h 7"/>
              <a:gd name="T12" fmla="*/ 3218654 w 27"/>
              <a:gd name="T13" fmla="*/ 281635524 h 7"/>
              <a:gd name="T14" fmla="*/ 3896547 w 27"/>
              <a:gd name="T15" fmla="*/ 140817762 h 7"/>
              <a:gd name="T16" fmla="*/ 4574028 w 27"/>
              <a:gd name="T17" fmla="*/ 0 h 7"/>
              <a:gd name="T18" fmla="*/ 0 w 27"/>
              <a:gd name="T19" fmla="*/ 0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7" h="7">
                <a:moveTo>
                  <a:pt x="0" y="0"/>
                </a:moveTo>
                <a:lnTo>
                  <a:pt x="0" y="4"/>
                </a:lnTo>
                <a:lnTo>
                  <a:pt x="2" y="6"/>
                </a:lnTo>
                <a:lnTo>
                  <a:pt x="7" y="7"/>
                </a:lnTo>
                <a:lnTo>
                  <a:pt x="10" y="7"/>
                </a:lnTo>
                <a:lnTo>
                  <a:pt x="15" y="6"/>
                </a:lnTo>
                <a:lnTo>
                  <a:pt x="19" y="4"/>
                </a:lnTo>
                <a:lnTo>
                  <a:pt x="23" y="2"/>
                </a:lnTo>
                <a:lnTo>
                  <a:pt x="2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 name="Freeform 43">
            <a:extLst>
              <a:ext uri="{FF2B5EF4-FFF2-40B4-BE49-F238E27FC236}">
                <a16:creationId xmlns:a16="http://schemas.microsoft.com/office/drawing/2014/main" id="{00000000-0008-0000-0700-00002C000000}"/>
              </a:ext>
            </a:extLst>
          </xdr:cNvPr>
          <xdr:cNvSpPr>
            <a:spLocks/>
          </xdr:cNvSpPr>
        </xdr:nvSpPr>
        <xdr:spPr bwMode="auto">
          <a:xfrm>
            <a:off x="2465388" y="3109913"/>
            <a:ext cx="14287" cy="60325"/>
          </a:xfrm>
          <a:custGeom>
            <a:avLst/>
            <a:gdLst>
              <a:gd name="T0" fmla="*/ 0 w 27"/>
              <a:gd name="T1" fmla="*/ 0 h 6"/>
              <a:gd name="T2" fmla="*/ 3080171 w 27"/>
              <a:gd name="T3" fmla="*/ 303263829 h 6"/>
              <a:gd name="T4" fmla="*/ 7559940 w 27"/>
              <a:gd name="T5" fmla="*/ 606517604 h 6"/>
              <a:gd name="T6" fmla="*/ 0 60000 65536"/>
              <a:gd name="T7" fmla="*/ 0 60000 65536"/>
              <a:gd name="T8" fmla="*/ 0 60000 65536"/>
            </a:gdLst>
            <a:ahLst/>
            <a:cxnLst>
              <a:cxn ang="T6">
                <a:pos x="T0" y="T1"/>
              </a:cxn>
              <a:cxn ang="T7">
                <a:pos x="T2" y="T3"/>
              </a:cxn>
              <a:cxn ang="T8">
                <a:pos x="T4" y="T5"/>
              </a:cxn>
            </a:cxnLst>
            <a:rect l="0" t="0" r="r" b="b"/>
            <a:pathLst>
              <a:path w="27" h="6">
                <a:moveTo>
                  <a:pt x="0" y="0"/>
                </a:moveTo>
                <a:lnTo>
                  <a:pt x="11" y="3"/>
                </a:lnTo>
                <a:lnTo>
                  <a:pt x="27"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 name="Line 47">
            <a:extLst>
              <a:ext uri="{FF2B5EF4-FFF2-40B4-BE49-F238E27FC236}">
                <a16:creationId xmlns:a16="http://schemas.microsoft.com/office/drawing/2014/main" id="{00000000-0008-0000-0700-00002D000000}"/>
              </a:ext>
            </a:extLst>
          </xdr:cNvPr>
          <xdr:cNvSpPr>
            <a:spLocks noChangeShapeType="1"/>
          </xdr:cNvSpPr>
        </xdr:nvSpPr>
        <xdr:spPr bwMode="auto">
          <a:xfrm flipH="1" flipV="1">
            <a:off x="2473325" y="3106738"/>
            <a:ext cx="6350" cy="952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 name="Line 48">
            <a:extLst>
              <a:ext uri="{FF2B5EF4-FFF2-40B4-BE49-F238E27FC236}">
                <a16:creationId xmlns:a16="http://schemas.microsoft.com/office/drawing/2014/main" id="{00000000-0008-0000-0700-00002E000000}"/>
              </a:ext>
            </a:extLst>
          </xdr:cNvPr>
          <xdr:cNvSpPr>
            <a:spLocks noChangeShapeType="1"/>
          </xdr:cNvSpPr>
        </xdr:nvSpPr>
        <xdr:spPr bwMode="auto">
          <a:xfrm flipH="1">
            <a:off x="2473325" y="3132138"/>
            <a:ext cx="6350" cy="1111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 name="Freeform 46">
            <a:extLst>
              <a:ext uri="{FF2B5EF4-FFF2-40B4-BE49-F238E27FC236}">
                <a16:creationId xmlns:a16="http://schemas.microsoft.com/office/drawing/2014/main" id="{00000000-0008-0000-0700-00002F000000}"/>
              </a:ext>
            </a:extLst>
          </xdr:cNvPr>
          <xdr:cNvSpPr>
            <a:spLocks/>
          </xdr:cNvSpPr>
        </xdr:nvSpPr>
        <xdr:spPr bwMode="auto">
          <a:xfrm>
            <a:off x="2473325" y="3127375"/>
            <a:ext cx="11113" cy="58738"/>
          </a:xfrm>
          <a:custGeom>
            <a:avLst/>
            <a:gdLst>
              <a:gd name="T0" fmla="*/ 0 w 20"/>
              <a:gd name="T1" fmla="*/ 143756360 h 24"/>
              <a:gd name="T2" fmla="*/ 617327 w 20"/>
              <a:gd name="T3" fmla="*/ 143756360 h 24"/>
              <a:gd name="T4" fmla="*/ 1852537 w 20"/>
              <a:gd name="T5" fmla="*/ 131776256 h 24"/>
              <a:gd name="T6" fmla="*/ 2778806 w 20"/>
              <a:gd name="T7" fmla="*/ 119796151 h 24"/>
              <a:gd name="T8" fmla="*/ 3705074 w 20"/>
              <a:gd name="T9" fmla="*/ 95838389 h 24"/>
              <a:gd name="T10" fmla="*/ 4631343 w 20"/>
              <a:gd name="T11" fmla="*/ 77867009 h 24"/>
              <a:gd name="T12" fmla="*/ 5557611 w 20"/>
              <a:gd name="T13" fmla="*/ 53909247 h 24"/>
              <a:gd name="T14" fmla="*/ 5865997 w 20"/>
              <a:gd name="T15" fmla="*/ 23960209 h 24"/>
              <a:gd name="T16" fmla="*/ 6174938 w 20"/>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20" h="24">
                <a:moveTo>
                  <a:pt x="0" y="24"/>
                </a:moveTo>
                <a:lnTo>
                  <a:pt x="2" y="24"/>
                </a:lnTo>
                <a:lnTo>
                  <a:pt x="6" y="22"/>
                </a:lnTo>
                <a:lnTo>
                  <a:pt x="9" y="20"/>
                </a:lnTo>
                <a:lnTo>
                  <a:pt x="12" y="16"/>
                </a:lnTo>
                <a:lnTo>
                  <a:pt x="15" y="13"/>
                </a:lnTo>
                <a:lnTo>
                  <a:pt x="18" y="9"/>
                </a:lnTo>
                <a:lnTo>
                  <a:pt x="19" y="4"/>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 name="Freeform 47">
            <a:extLst>
              <a:ext uri="{FF2B5EF4-FFF2-40B4-BE49-F238E27FC236}">
                <a16:creationId xmlns:a16="http://schemas.microsoft.com/office/drawing/2014/main" id="{00000000-0008-0000-0700-000030000000}"/>
              </a:ext>
            </a:extLst>
          </xdr:cNvPr>
          <xdr:cNvSpPr>
            <a:spLocks/>
          </xdr:cNvSpPr>
        </xdr:nvSpPr>
        <xdr:spPr bwMode="auto">
          <a:xfrm>
            <a:off x="2479675" y="3155950"/>
            <a:ext cx="17463" cy="55563"/>
          </a:xfrm>
          <a:custGeom>
            <a:avLst/>
            <a:gdLst>
              <a:gd name="T0" fmla="*/ 3640242 w 33"/>
              <a:gd name="T1" fmla="*/ 34577966 h 25"/>
              <a:gd name="T2" fmla="*/ 0 w 33"/>
              <a:gd name="T3" fmla="*/ 93852575 h 25"/>
              <a:gd name="T4" fmla="*/ 2800430 w 33"/>
              <a:gd name="T5" fmla="*/ 98791014 h 25"/>
              <a:gd name="T6" fmla="*/ 5320394 w 33"/>
              <a:gd name="T7" fmla="*/ 108670115 h 25"/>
              <a:gd name="T8" fmla="*/ 7560950 w 33"/>
              <a:gd name="T9" fmla="*/ 123489879 h 25"/>
              <a:gd name="T10" fmla="*/ 9241102 w 33"/>
              <a:gd name="T11" fmla="*/ 123489879 h 25"/>
              <a:gd name="T12" fmla="*/ 9241102 w 33"/>
              <a:gd name="T13" fmla="*/ 0 h 25"/>
              <a:gd name="T14" fmla="*/ 7560950 w 33"/>
              <a:gd name="T15" fmla="*/ 0 h 25"/>
              <a:gd name="T16" fmla="*/ 3640242 w 33"/>
              <a:gd name="T17" fmla="*/ 34577966 h 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3" h="25">
                <a:moveTo>
                  <a:pt x="13" y="7"/>
                </a:moveTo>
                <a:lnTo>
                  <a:pt x="0" y="19"/>
                </a:lnTo>
                <a:lnTo>
                  <a:pt x="10" y="20"/>
                </a:lnTo>
                <a:lnTo>
                  <a:pt x="19" y="22"/>
                </a:lnTo>
                <a:lnTo>
                  <a:pt x="27" y="25"/>
                </a:lnTo>
                <a:lnTo>
                  <a:pt x="33" y="25"/>
                </a:lnTo>
                <a:lnTo>
                  <a:pt x="33" y="0"/>
                </a:lnTo>
                <a:lnTo>
                  <a:pt x="27" y="0"/>
                </a:lnTo>
                <a:lnTo>
                  <a:pt x="13"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 name="Freeform 48">
            <a:extLst>
              <a:ext uri="{FF2B5EF4-FFF2-40B4-BE49-F238E27FC236}">
                <a16:creationId xmlns:a16="http://schemas.microsoft.com/office/drawing/2014/main" id="{00000000-0008-0000-0700-000031000000}"/>
              </a:ext>
            </a:extLst>
          </xdr:cNvPr>
          <xdr:cNvSpPr>
            <a:spLocks/>
          </xdr:cNvSpPr>
        </xdr:nvSpPr>
        <xdr:spPr bwMode="auto">
          <a:xfrm>
            <a:off x="2486025" y="3203575"/>
            <a:ext cx="15875" cy="57150"/>
          </a:xfrm>
          <a:custGeom>
            <a:avLst/>
            <a:gdLst>
              <a:gd name="T0" fmla="*/ 0 w 40"/>
              <a:gd name="T1" fmla="*/ 0 h 18"/>
              <a:gd name="T2" fmla="*/ 472678 w 40"/>
              <a:gd name="T3" fmla="*/ 60483750 h 18"/>
              <a:gd name="T4" fmla="*/ 944959 w 40"/>
              <a:gd name="T5" fmla="*/ 110886875 h 18"/>
              <a:gd name="T6" fmla="*/ 1575197 w 40"/>
              <a:gd name="T7" fmla="*/ 141128750 h 18"/>
              <a:gd name="T8" fmla="*/ 2362597 w 40"/>
              <a:gd name="T9" fmla="*/ 161290000 h 18"/>
              <a:gd name="T10" fmla="*/ 4252913 w 40"/>
              <a:gd name="T11" fmla="*/ 181451250 h 18"/>
              <a:gd name="T12" fmla="*/ 6300391 w 40"/>
              <a:gd name="T13" fmla="*/ 181451250 h 18"/>
              <a:gd name="T14" fmla="*/ 6300391 w 40"/>
              <a:gd name="T15" fmla="*/ 0 h 18"/>
              <a:gd name="T16" fmla="*/ 4725194 w 40"/>
              <a:gd name="T17" fmla="*/ 0 h 18"/>
              <a:gd name="T18" fmla="*/ 3150394 w 40"/>
              <a:gd name="T19" fmla="*/ 0 h 18"/>
              <a:gd name="T20" fmla="*/ 1575197 w 40"/>
              <a:gd name="T21" fmla="*/ 0 h 18"/>
              <a:gd name="T22" fmla="*/ 0 w 40"/>
              <a:gd name="T23" fmla="*/ 0 h 1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0" h="18">
                <a:moveTo>
                  <a:pt x="0" y="0"/>
                </a:moveTo>
                <a:lnTo>
                  <a:pt x="3" y="6"/>
                </a:lnTo>
                <a:lnTo>
                  <a:pt x="6" y="11"/>
                </a:lnTo>
                <a:lnTo>
                  <a:pt x="10" y="14"/>
                </a:lnTo>
                <a:lnTo>
                  <a:pt x="15" y="16"/>
                </a:lnTo>
                <a:lnTo>
                  <a:pt x="27" y="18"/>
                </a:lnTo>
                <a:lnTo>
                  <a:pt x="40" y="18"/>
                </a:lnTo>
                <a:lnTo>
                  <a:pt x="40" y="0"/>
                </a:lnTo>
                <a:lnTo>
                  <a:pt x="30" y="0"/>
                </a:lnTo>
                <a:lnTo>
                  <a:pt x="20"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 name="Freeform 49">
            <a:extLst>
              <a:ext uri="{FF2B5EF4-FFF2-40B4-BE49-F238E27FC236}">
                <a16:creationId xmlns:a16="http://schemas.microsoft.com/office/drawing/2014/main" id="{00000000-0008-0000-0700-000032000000}"/>
              </a:ext>
            </a:extLst>
          </xdr:cNvPr>
          <xdr:cNvSpPr>
            <a:spLocks/>
          </xdr:cNvSpPr>
        </xdr:nvSpPr>
        <xdr:spPr bwMode="auto">
          <a:xfrm>
            <a:off x="2495550" y="3228975"/>
            <a:ext cx="3175" cy="57150"/>
          </a:xfrm>
          <a:custGeom>
            <a:avLst/>
            <a:gdLst>
              <a:gd name="T0" fmla="*/ 333375 w 11"/>
              <a:gd name="T1" fmla="*/ 102066328 h 32"/>
              <a:gd name="T2" fmla="*/ 499918 w 11"/>
              <a:gd name="T3" fmla="*/ 89307591 h 32"/>
              <a:gd name="T4" fmla="*/ 666461 w 11"/>
              <a:gd name="T5" fmla="*/ 79738538 h 32"/>
              <a:gd name="T6" fmla="*/ 749877 w 11"/>
              <a:gd name="T7" fmla="*/ 70171270 h 32"/>
              <a:gd name="T8" fmla="*/ 833005 w 11"/>
              <a:gd name="T9" fmla="*/ 57412533 h 32"/>
              <a:gd name="T10" fmla="*/ 916420 w 11"/>
              <a:gd name="T11" fmla="*/ 28705373 h 32"/>
              <a:gd name="T12" fmla="*/ 916420 w 11"/>
              <a:gd name="T13" fmla="*/ 0 h 32"/>
              <a:gd name="T14" fmla="*/ 499918 w 11"/>
              <a:gd name="T15" fmla="*/ 9569053 h 32"/>
              <a:gd name="T16" fmla="*/ 249959 w 11"/>
              <a:gd name="T17" fmla="*/ 22327791 h 32"/>
              <a:gd name="T18" fmla="*/ 83416 w 11"/>
              <a:gd name="T19" fmla="*/ 35084742 h 32"/>
              <a:gd name="T20" fmla="*/ 0 w 11"/>
              <a:gd name="T21" fmla="*/ 51033164 h 32"/>
              <a:gd name="T22" fmla="*/ 0 w 11"/>
              <a:gd name="T23" fmla="*/ 63791902 h 32"/>
              <a:gd name="T24" fmla="*/ 83416 w 11"/>
              <a:gd name="T25" fmla="*/ 76550639 h 32"/>
              <a:gd name="T26" fmla="*/ 166543 w 11"/>
              <a:gd name="T27" fmla="*/ 89307591 h 32"/>
              <a:gd name="T28" fmla="*/ 333375 w 11"/>
              <a:gd name="T29" fmla="*/ 102066328 h 3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1" h="32">
                <a:moveTo>
                  <a:pt x="4" y="32"/>
                </a:moveTo>
                <a:lnTo>
                  <a:pt x="6" y="28"/>
                </a:lnTo>
                <a:lnTo>
                  <a:pt x="8" y="25"/>
                </a:lnTo>
                <a:lnTo>
                  <a:pt x="9" y="22"/>
                </a:lnTo>
                <a:lnTo>
                  <a:pt x="10" y="18"/>
                </a:lnTo>
                <a:lnTo>
                  <a:pt x="11" y="9"/>
                </a:lnTo>
                <a:lnTo>
                  <a:pt x="11" y="0"/>
                </a:lnTo>
                <a:lnTo>
                  <a:pt x="6" y="3"/>
                </a:lnTo>
                <a:lnTo>
                  <a:pt x="3" y="7"/>
                </a:lnTo>
                <a:lnTo>
                  <a:pt x="1" y="11"/>
                </a:lnTo>
                <a:lnTo>
                  <a:pt x="0" y="16"/>
                </a:lnTo>
                <a:lnTo>
                  <a:pt x="0" y="20"/>
                </a:lnTo>
                <a:lnTo>
                  <a:pt x="1" y="24"/>
                </a:lnTo>
                <a:lnTo>
                  <a:pt x="2" y="28"/>
                </a:lnTo>
                <a:lnTo>
                  <a:pt x="4" y="3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 name="Freeform 50">
            <a:extLst>
              <a:ext uri="{FF2B5EF4-FFF2-40B4-BE49-F238E27FC236}">
                <a16:creationId xmlns:a16="http://schemas.microsoft.com/office/drawing/2014/main" id="{00000000-0008-0000-0700-000033000000}"/>
              </a:ext>
            </a:extLst>
          </xdr:cNvPr>
          <xdr:cNvSpPr>
            <a:spLocks/>
          </xdr:cNvSpPr>
        </xdr:nvSpPr>
        <xdr:spPr bwMode="auto">
          <a:xfrm>
            <a:off x="2517775" y="3259138"/>
            <a:ext cx="1588" cy="55562"/>
          </a:xfrm>
          <a:custGeom>
            <a:avLst/>
            <a:gdLst>
              <a:gd name="T0" fmla="*/ 0 w 14"/>
              <a:gd name="T1" fmla="*/ 0 h 24"/>
              <a:gd name="T2" fmla="*/ 0 w 14"/>
              <a:gd name="T3" fmla="*/ 128630660 h 24"/>
              <a:gd name="T4" fmla="*/ 180125 w 14"/>
              <a:gd name="T5" fmla="*/ 64315330 h 24"/>
              <a:gd name="T6" fmla="*/ 0 w 14"/>
              <a:gd name="T7" fmla="*/ 0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 h="24">
                <a:moveTo>
                  <a:pt x="0" y="0"/>
                </a:moveTo>
                <a:lnTo>
                  <a:pt x="0" y="24"/>
                </a:lnTo>
                <a:lnTo>
                  <a:pt x="14" y="1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 name="Freeform 51">
            <a:extLst>
              <a:ext uri="{FF2B5EF4-FFF2-40B4-BE49-F238E27FC236}">
                <a16:creationId xmlns:a16="http://schemas.microsoft.com/office/drawing/2014/main" id="{00000000-0008-0000-0700-000034000000}"/>
              </a:ext>
            </a:extLst>
          </xdr:cNvPr>
          <xdr:cNvSpPr>
            <a:spLocks/>
          </xdr:cNvSpPr>
        </xdr:nvSpPr>
        <xdr:spPr bwMode="auto">
          <a:xfrm>
            <a:off x="2479675" y="3271838"/>
            <a:ext cx="15875" cy="58737"/>
          </a:xfrm>
          <a:custGeom>
            <a:avLst/>
            <a:gdLst>
              <a:gd name="T0" fmla="*/ 0 w 27"/>
              <a:gd name="T1" fmla="*/ 127779080 h 18"/>
              <a:gd name="T2" fmla="*/ 2420056 w 27"/>
              <a:gd name="T3" fmla="*/ 159725482 h 18"/>
              <a:gd name="T4" fmla="*/ 4494389 w 27"/>
              <a:gd name="T5" fmla="*/ 191668621 h 18"/>
              <a:gd name="T6" fmla="*/ 7605301 w 27"/>
              <a:gd name="T7" fmla="*/ 74537253 h 18"/>
              <a:gd name="T8" fmla="*/ 9333912 w 27"/>
              <a:gd name="T9" fmla="*/ 0 h 18"/>
              <a:gd name="T10" fmla="*/ 7605301 w 27"/>
              <a:gd name="T11" fmla="*/ 0 h 18"/>
              <a:gd name="T12" fmla="*/ 6222412 w 27"/>
              <a:gd name="T13" fmla="*/ 10647713 h 18"/>
              <a:gd name="T14" fmla="*/ 4494389 w 27"/>
              <a:gd name="T15" fmla="*/ 21295426 h 18"/>
              <a:gd name="T16" fmla="*/ 3457222 w 27"/>
              <a:gd name="T17" fmla="*/ 42594115 h 18"/>
              <a:gd name="T18" fmla="*/ 1728611 w 27"/>
              <a:gd name="T19" fmla="*/ 85184966 h 18"/>
              <a:gd name="T20" fmla="*/ 0 w 27"/>
              <a:gd name="T21" fmla="*/ 127779080 h 18"/>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7" h="18">
                <a:moveTo>
                  <a:pt x="0" y="12"/>
                </a:moveTo>
                <a:lnTo>
                  <a:pt x="7" y="15"/>
                </a:lnTo>
                <a:lnTo>
                  <a:pt x="13" y="18"/>
                </a:lnTo>
                <a:lnTo>
                  <a:pt x="22" y="7"/>
                </a:lnTo>
                <a:lnTo>
                  <a:pt x="27" y="0"/>
                </a:lnTo>
                <a:lnTo>
                  <a:pt x="22" y="0"/>
                </a:lnTo>
                <a:lnTo>
                  <a:pt x="18" y="1"/>
                </a:lnTo>
                <a:lnTo>
                  <a:pt x="13" y="2"/>
                </a:lnTo>
                <a:lnTo>
                  <a:pt x="10" y="4"/>
                </a:lnTo>
                <a:lnTo>
                  <a:pt x="5" y="8"/>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3" name="Freeform 52">
            <a:extLst>
              <a:ext uri="{FF2B5EF4-FFF2-40B4-BE49-F238E27FC236}">
                <a16:creationId xmlns:a16="http://schemas.microsoft.com/office/drawing/2014/main" id="{00000000-0008-0000-0700-000035000000}"/>
              </a:ext>
            </a:extLst>
          </xdr:cNvPr>
          <xdr:cNvSpPr>
            <a:spLocks/>
          </xdr:cNvSpPr>
        </xdr:nvSpPr>
        <xdr:spPr bwMode="auto">
          <a:xfrm>
            <a:off x="2465388" y="3336925"/>
            <a:ext cx="23812" cy="57150"/>
          </a:xfrm>
          <a:custGeom>
            <a:avLst/>
            <a:gdLst>
              <a:gd name="T0" fmla="*/ 0 w 47"/>
              <a:gd name="T1" fmla="*/ 48971718 h 49"/>
              <a:gd name="T2" fmla="*/ 256866 w 47"/>
              <a:gd name="T3" fmla="*/ 53052695 h 49"/>
              <a:gd name="T4" fmla="*/ 513225 w 47"/>
              <a:gd name="T5" fmla="*/ 55772568 h 49"/>
              <a:gd name="T6" fmla="*/ 1026956 w 47"/>
              <a:gd name="T7" fmla="*/ 58493608 h 49"/>
              <a:gd name="T8" fmla="*/ 1540180 w 47"/>
              <a:gd name="T9" fmla="*/ 61214648 h 49"/>
              <a:gd name="T10" fmla="*/ 3080361 w 47"/>
              <a:gd name="T11" fmla="*/ 65295624 h 49"/>
              <a:gd name="T12" fmla="*/ 3593585 w 47"/>
              <a:gd name="T13" fmla="*/ 66655561 h 49"/>
              <a:gd name="T14" fmla="*/ 4620035 w 47"/>
              <a:gd name="T15" fmla="*/ 66655561 h 49"/>
              <a:gd name="T16" fmla="*/ 6160215 w 47"/>
              <a:gd name="T17" fmla="*/ 62574585 h 49"/>
              <a:gd name="T18" fmla="*/ 7444037 w 47"/>
              <a:gd name="T19" fmla="*/ 57133671 h 49"/>
              <a:gd name="T20" fmla="*/ 8983710 w 47"/>
              <a:gd name="T21" fmla="*/ 53052695 h 49"/>
              <a:gd name="T22" fmla="*/ 10010666 w 47"/>
              <a:gd name="T23" fmla="*/ 47610615 h 49"/>
              <a:gd name="T24" fmla="*/ 11293981 w 47"/>
              <a:gd name="T25" fmla="*/ 42169702 h 49"/>
              <a:gd name="T26" fmla="*/ 11807206 w 47"/>
              <a:gd name="T27" fmla="*/ 36728789 h 49"/>
              <a:gd name="T28" fmla="*/ 12064071 w 47"/>
              <a:gd name="T29" fmla="*/ 32647812 h 49"/>
              <a:gd name="T30" fmla="*/ 12064071 w 47"/>
              <a:gd name="T31" fmla="*/ 16323906 h 49"/>
              <a:gd name="T32" fmla="*/ 12064071 w 47"/>
              <a:gd name="T33" fmla="*/ 0 h 49"/>
              <a:gd name="T34" fmla="*/ 6930305 w 47"/>
              <a:gd name="T35" fmla="*/ 0 h 49"/>
              <a:gd name="T36" fmla="*/ 4363676 w 47"/>
              <a:gd name="T37" fmla="*/ 10882993 h 49"/>
              <a:gd name="T38" fmla="*/ 2310271 w 47"/>
              <a:gd name="T39" fmla="*/ 21764819 h 49"/>
              <a:gd name="T40" fmla="*/ 1283315 w 47"/>
              <a:gd name="T41" fmla="*/ 27206899 h 49"/>
              <a:gd name="T42" fmla="*/ 513225 w 47"/>
              <a:gd name="T43" fmla="*/ 34007749 h 49"/>
              <a:gd name="T44" fmla="*/ 256866 w 47"/>
              <a:gd name="T45" fmla="*/ 40809765 h 49"/>
              <a:gd name="T46" fmla="*/ 0 w 47"/>
              <a:gd name="T47" fmla="*/ 48971718 h 4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47" h="49">
                <a:moveTo>
                  <a:pt x="0" y="36"/>
                </a:moveTo>
                <a:lnTo>
                  <a:pt x="1" y="39"/>
                </a:lnTo>
                <a:lnTo>
                  <a:pt x="2" y="41"/>
                </a:lnTo>
                <a:lnTo>
                  <a:pt x="4" y="43"/>
                </a:lnTo>
                <a:lnTo>
                  <a:pt x="6" y="45"/>
                </a:lnTo>
                <a:lnTo>
                  <a:pt x="12" y="48"/>
                </a:lnTo>
                <a:lnTo>
                  <a:pt x="14" y="49"/>
                </a:lnTo>
                <a:lnTo>
                  <a:pt x="18" y="49"/>
                </a:lnTo>
                <a:lnTo>
                  <a:pt x="24" y="46"/>
                </a:lnTo>
                <a:lnTo>
                  <a:pt x="29" y="42"/>
                </a:lnTo>
                <a:lnTo>
                  <a:pt x="35" y="39"/>
                </a:lnTo>
                <a:lnTo>
                  <a:pt x="39" y="35"/>
                </a:lnTo>
                <a:lnTo>
                  <a:pt x="44" y="31"/>
                </a:lnTo>
                <a:lnTo>
                  <a:pt x="46" y="27"/>
                </a:lnTo>
                <a:lnTo>
                  <a:pt x="47" y="24"/>
                </a:lnTo>
                <a:lnTo>
                  <a:pt x="47" y="12"/>
                </a:lnTo>
                <a:lnTo>
                  <a:pt x="47" y="0"/>
                </a:lnTo>
                <a:lnTo>
                  <a:pt x="27" y="0"/>
                </a:lnTo>
                <a:lnTo>
                  <a:pt x="17" y="8"/>
                </a:lnTo>
                <a:lnTo>
                  <a:pt x="9" y="16"/>
                </a:lnTo>
                <a:lnTo>
                  <a:pt x="5" y="20"/>
                </a:lnTo>
                <a:lnTo>
                  <a:pt x="2" y="25"/>
                </a:lnTo>
                <a:lnTo>
                  <a:pt x="1" y="30"/>
                </a:lnTo>
                <a:lnTo>
                  <a:pt x="0"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4" name="Freeform 53">
            <a:extLst>
              <a:ext uri="{FF2B5EF4-FFF2-40B4-BE49-F238E27FC236}">
                <a16:creationId xmlns:a16="http://schemas.microsoft.com/office/drawing/2014/main" id="{00000000-0008-0000-0700-000036000000}"/>
              </a:ext>
            </a:extLst>
          </xdr:cNvPr>
          <xdr:cNvSpPr>
            <a:spLocks/>
          </xdr:cNvSpPr>
        </xdr:nvSpPr>
        <xdr:spPr bwMode="auto">
          <a:xfrm>
            <a:off x="2484438" y="3313113"/>
            <a:ext cx="12700" cy="57150"/>
          </a:xfrm>
          <a:custGeom>
            <a:avLst/>
            <a:gdLst>
              <a:gd name="T0" fmla="*/ 0 w 26"/>
              <a:gd name="T1" fmla="*/ 0 h 9"/>
              <a:gd name="T2" fmla="*/ 0 w 26"/>
              <a:gd name="T3" fmla="*/ 161290000 h 9"/>
              <a:gd name="T4" fmla="*/ 715596 w 26"/>
              <a:gd name="T5" fmla="*/ 282257500 h 9"/>
              <a:gd name="T6" fmla="*/ 1431681 w 26"/>
              <a:gd name="T7" fmla="*/ 322580000 h 9"/>
              <a:gd name="T8" fmla="*/ 2624504 w 26"/>
              <a:gd name="T9" fmla="*/ 362902500 h 9"/>
              <a:gd name="T10" fmla="*/ 3578958 w 26"/>
              <a:gd name="T11" fmla="*/ 322580000 h 9"/>
              <a:gd name="T12" fmla="*/ 4771781 w 26"/>
              <a:gd name="T13" fmla="*/ 282257500 h 9"/>
              <a:gd name="T14" fmla="*/ 5487865 w 26"/>
              <a:gd name="T15" fmla="*/ 161290000 h 9"/>
              <a:gd name="T16" fmla="*/ 6203462 w 26"/>
              <a:gd name="T17" fmla="*/ 0 h 9"/>
              <a:gd name="T18" fmla="*/ 0 w 26"/>
              <a:gd name="T19" fmla="*/ 0 h 9"/>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6" h="9">
                <a:moveTo>
                  <a:pt x="0" y="0"/>
                </a:moveTo>
                <a:lnTo>
                  <a:pt x="0" y="4"/>
                </a:lnTo>
                <a:lnTo>
                  <a:pt x="3" y="7"/>
                </a:lnTo>
                <a:lnTo>
                  <a:pt x="6" y="8"/>
                </a:lnTo>
                <a:lnTo>
                  <a:pt x="11" y="9"/>
                </a:lnTo>
                <a:lnTo>
                  <a:pt x="15" y="8"/>
                </a:lnTo>
                <a:lnTo>
                  <a:pt x="20" y="7"/>
                </a:lnTo>
                <a:lnTo>
                  <a:pt x="23" y="4"/>
                </a:lnTo>
                <a:lnTo>
                  <a:pt x="26"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5" name="Freeform 54">
            <a:extLst>
              <a:ext uri="{FF2B5EF4-FFF2-40B4-BE49-F238E27FC236}">
                <a16:creationId xmlns:a16="http://schemas.microsoft.com/office/drawing/2014/main" id="{00000000-0008-0000-0700-000037000000}"/>
              </a:ext>
            </a:extLst>
          </xdr:cNvPr>
          <xdr:cNvSpPr>
            <a:spLocks/>
          </xdr:cNvSpPr>
        </xdr:nvSpPr>
        <xdr:spPr bwMode="auto">
          <a:xfrm>
            <a:off x="1966913" y="2984500"/>
            <a:ext cx="15875" cy="57150"/>
          </a:xfrm>
          <a:custGeom>
            <a:avLst/>
            <a:gdLst>
              <a:gd name="T0" fmla="*/ 0 w 39"/>
              <a:gd name="T1" fmla="*/ 0 h 18"/>
              <a:gd name="T2" fmla="*/ 0 w 39"/>
              <a:gd name="T3" fmla="*/ 181451250 h 18"/>
              <a:gd name="T4" fmla="*/ 994019 w 39"/>
              <a:gd name="T5" fmla="*/ 181451250 h 18"/>
              <a:gd name="T6" fmla="*/ 2154115 w 39"/>
              <a:gd name="T7" fmla="*/ 181451250 h 18"/>
              <a:gd name="T8" fmla="*/ 3810814 w 39"/>
              <a:gd name="T9" fmla="*/ 171370625 h 18"/>
              <a:gd name="T10" fmla="*/ 4970910 w 39"/>
              <a:gd name="T11" fmla="*/ 141128750 h 18"/>
              <a:gd name="T12" fmla="*/ 5633590 w 39"/>
              <a:gd name="T13" fmla="*/ 120967500 h 18"/>
              <a:gd name="T14" fmla="*/ 6130599 w 39"/>
              <a:gd name="T15" fmla="*/ 100806250 h 18"/>
              <a:gd name="T16" fmla="*/ 6296269 w 39"/>
              <a:gd name="T17" fmla="*/ 80645000 h 18"/>
              <a:gd name="T18" fmla="*/ 6461939 w 39"/>
              <a:gd name="T19" fmla="*/ 60483750 h 18"/>
              <a:gd name="T20" fmla="*/ 4804833 w 39"/>
              <a:gd name="T21" fmla="*/ 50403125 h 18"/>
              <a:gd name="T22" fmla="*/ 3148135 w 39"/>
              <a:gd name="T23" fmla="*/ 30241875 h 18"/>
              <a:gd name="T24" fmla="*/ 1657106 w 39"/>
              <a:gd name="T25" fmla="*/ 0 h 18"/>
              <a:gd name="T26" fmla="*/ 0 w 39"/>
              <a:gd name="T27" fmla="*/ 0 h 18"/>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39" h="18">
                <a:moveTo>
                  <a:pt x="0" y="0"/>
                </a:moveTo>
                <a:lnTo>
                  <a:pt x="0" y="18"/>
                </a:lnTo>
                <a:lnTo>
                  <a:pt x="6" y="18"/>
                </a:lnTo>
                <a:lnTo>
                  <a:pt x="13" y="18"/>
                </a:lnTo>
                <a:lnTo>
                  <a:pt x="23" y="17"/>
                </a:lnTo>
                <a:lnTo>
                  <a:pt x="30" y="14"/>
                </a:lnTo>
                <a:lnTo>
                  <a:pt x="34" y="12"/>
                </a:lnTo>
                <a:lnTo>
                  <a:pt x="37" y="10"/>
                </a:lnTo>
                <a:lnTo>
                  <a:pt x="38" y="8"/>
                </a:lnTo>
                <a:lnTo>
                  <a:pt x="39" y="6"/>
                </a:lnTo>
                <a:lnTo>
                  <a:pt x="29" y="5"/>
                </a:lnTo>
                <a:lnTo>
                  <a:pt x="19" y="3"/>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56" name="Group 55">
            <a:extLst>
              <a:ext uri="{FF2B5EF4-FFF2-40B4-BE49-F238E27FC236}">
                <a16:creationId xmlns:a16="http://schemas.microsoft.com/office/drawing/2014/main" id="{00000000-0008-0000-0700-000038000000}"/>
              </a:ext>
            </a:extLst>
          </xdr:cNvPr>
          <xdr:cNvGrpSpPr>
            <a:grpSpLocks/>
          </xdr:cNvGrpSpPr>
        </xdr:nvGrpSpPr>
        <xdr:grpSpPr bwMode="auto">
          <a:xfrm>
            <a:off x="2092312" y="2817830"/>
            <a:ext cx="131762" cy="195263"/>
            <a:chOff x="1199" y="2121"/>
            <a:chExt cx="97" cy="123"/>
          </a:xfrm>
          <a:grpFill/>
        </xdr:grpSpPr>
        <xdr:sp macro="" textlink="">
          <xdr:nvSpPr>
            <xdr:cNvPr id="539" name="Freeform 538">
              <a:extLst>
                <a:ext uri="{FF2B5EF4-FFF2-40B4-BE49-F238E27FC236}">
                  <a16:creationId xmlns:a16="http://schemas.microsoft.com/office/drawing/2014/main" id="{00000000-0008-0000-0700-00001B020000}"/>
                </a:ext>
              </a:extLst>
            </xdr:cNvPr>
            <xdr:cNvSpPr>
              <a:spLocks/>
            </xdr:cNvSpPr>
          </xdr:nvSpPr>
          <xdr:spPr bwMode="auto">
            <a:xfrm>
              <a:off x="1274" y="2236"/>
              <a:ext cx="16" cy="8"/>
            </a:xfrm>
            <a:custGeom>
              <a:avLst/>
              <a:gdLst>
                <a:gd name="T0" fmla="*/ 0 w 52"/>
                <a:gd name="T1" fmla="*/ 25 h 25"/>
                <a:gd name="T2" fmla="*/ 7 w 52"/>
                <a:gd name="T3" fmla="*/ 25 h 25"/>
                <a:gd name="T4" fmla="*/ 15 w 52"/>
                <a:gd name="T5" fmla="*/ 24 h 25"/>
                <a:gd name="T6" fmla="*/ 23 w 52"/>
                <a:gd name="T7" fmla="*/ 22 h 25"/>
                <a:gd name="T8" fmla="*/ 30 w 52"/>
                <a:gd name="T9" fmla="*/ 19 h 25"/>
                <a:gd name="T10" fmla="*/ 38 w 52"/>
                <a:gd name="T11" fmla="*/ 15 h 25"/>
                <a:gd name="T12" fmla="*/ 43 w 52"/>
                <a:gd name="T13" fmla="*/ 11 h 25"/>
                <a:gd name="T14" fmla="*/ 49 w 52"/>
                <a:gd name="T15" fmla="*/ 6 h 25"/>
                <a:gd name="T16" fmla="*/ 52 w 52"/>
                <a:gd name="T17" fmla="*/ 0 h 25"/>
                <a:gd name="T18" fmla="*/ 40 w 52"/>
                <a:gd name="T19" fmla="*/ 0 h 25"/>
                <a:gd name="T20" fmla="*/ 31 w 52"/>
                <a:gd name="T21" fmla="*/ 0 h 25"/>
                <a:gd name="T22" fmla="*/ 23 w 52"/>
                <a:gd name="T23" fmla="*/ 1 h 25"/>
                <a:gd name="T24" fmla="*/ 16 w 52"/>
                <a:gd name="T25" fmla="*/ 3 h 25"/>
                <a:gd name="T26" fmla="*/ 11 w 52"/>
                <a:gd name="T27" fmla="*/ 6 h 25"/>
                <a:gd name="T28" fmla="*/ 5 w 52"/>
                <a:gd name="T29" fmla="*/ 10 h 25"/>
                <a:gd name="T30" fmla="*/ 2 w 52"/>
                <a:gd name="T31" fmla="*/ 16 h 25"/>
                <a:gd name="T32" fmla="*/ 0 w 52"/>
                <a:gd name="T33"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52" h="25">
                  <a:moveTo>
                    <a:pt x="0" y="25"/>
                  </a:moveTo>
                  <a:lnTo>
                    <a:pt x="7" y="25"/>
                  </a:lnTo>
                  <a:lnTo>
                    <a:pt x="15" y="24"/>
                  </a:lnTo>
                  <a:lnTo>
                    <a:pt x="23" y="22"/>
                  </a:lnTo>
                  <a:lnTo>
                    <a:pt x="30" y="19"/>
                  </a:lnTo>
                  <a:lnTo>
                    <a:pt x="38" y="15"/>
                  </a:lnTo>
                  <a:lnTo>
                    <a:pt x="43" y="11"/>
                  </a:lnTo>
                  <a:lnTo>
                    <a:pt x="49" y="6"/>
                  </a:lnTo>
                  <a:lnTo>
                    <a:pt x="52" y="0"/>
                  </a:lnTo>
                  <a:lnTo>
                    <a:pt x="40" y="0"/>
                  </a:lnTo>
                  <a:lnTo>
                    <a:pt x="31" y="0"/>
                  </a:lnTo>
                  <a:lnTo>
                    <a:pt x="23" y="1"/>
                  </a:lnTo>
                  <a:lnTo>
                    <a:pt x="16" y="3"/>
                  </a:lnTo>
                  <a:lnTo>
                    <a:pt x="11" y="6"/>
                  </a:lnTo>
                  <a:lnTo>
                    <a:pt x="5" y="10"/>
                  </a:lnTo>
                  <a:lnTo>
                    <a:pt x="2" y="16"/>
                  </a:lnTo>
                  <a:lnTo>
                    <a:pt x="0"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0" name="Freeform 539">
              <a:extLst>
                <a:ext uri="{FF2B5EF4-FFF2-40B4-BE49-F238E27FC236}">
                  <a16:creationId xmlns:a16="http://schemas.microsoft.com/office/drawing/2014/main" id="{00000000-0008-0000-0700-00001C020000}"/>
                </a:ext>
              </a:extLst>
            </xdr:cNvPr>
            <xdr:cNvSpPr>
              <a:spLocks/>
            </xdr:cNvSpPr>
          </xdr:nvSpPr>
          <xdr:spPr bwMode="auto">
            <a:xfrm>
              <a:off x="1199" y="2131"/>
              <a:ext cx="11" cy="4"/>
            </a:xfrm>
            <a:custGeom>
              <a:avLst/>
              <a:gdLst>
                <a:gd name="T0" fmla="*/ 0 w 33"/>
                <a:gd name="T1" fmla="*/ 0 h 13"/>
                <a:gd name="T2" fmla="*/ 0 w 33"/>
                <a:gd name="T3" fmla="*/ 6 h 13"/>
                <a:gd name="T4" fmla="*/ 0 w 33"/>
                <a:gd name="T5" fmla="*/ 13 h 13"/>
                <a:gd name="T6" fmla="*/ 9 w 33"/>
                <a:gd name="T7" fmla="*/ 13 h 13"/>
                <a:gd name="T8" fmla="*/ 16 w 33"/>
                <a:gd name="T9" fmla="*/ 13 h 13"/>
                <a:gd name="T10" fmla="*/ 24 w 33"/>
                <a:gd name="T11" fmla="*/ 11 h 13"/>
                <a:gd name="T12" fmla="*/ 33 w 33"/>
                <a:gd name="T13" fmla="*/ 6 h 13"/>
                <a:gd name="T14" fmla="*/ 24 w 33"/>
                <a:gd name="T15" fmla="*/ 3 h 13"/>
                <a:gd name="T16" fmla="*/ 16 w 33"/>
                <a:gd name="T17" fmla="*/ 1 h 13"/>
                <a:gd name="T18" fmla="*/ 9 w 33"/>
                <a:gd name="T19" fmla="*/ 0 h 13"/>
                <a:gd name="T20" fmla="*/ 0 w 33"/>
                <a:gd name="T21" fmla="*/ 0 h 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13">
                  <a:moveTo>
                    <a:pt x="0" y="0"/>
                  </a:moveTo>
                  <a:lnTo>
                    <a:pt x="0" y="6"/>
                  </a:lnTo>
                  <a:lnTo>
                    <a:pt x="0" y="13"/>
                  </a:lnTo>
                  <a:lnTo>
                    <a:pt x="9" y="13"/>
                  </a:lnTo>
                  <a:lnTo>
                    <a:pt x="16" y="13"/>
                  </a:lnTo>
                  <a:lnTo>
                    <a:pt x="24" y="11"/>
                  </a:lnTo>
                  <a:lnTo>
                    <a:pt x="33" y="6"/>
                  </a:lnTo>
                  <a:lnTo>
                    <a:pt x="24" y="3"/>
                  </a:lnTo>
                  <a:lnTo>
                    <a:pt x="16" y="1"/>
                  </a:lnTo>
                  <a:lnTo>
                    <a:pt x="9"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1" name="Freeform 540">
              <a:extLst>
                <a:ext uri="{FF2B5EF4-FFF2-40B4-BE49-F238E27FC236}">
                  <a16:creationId xmlns:a16="http://schemas.microsoft.com/office/drawing/2014/main" id="{00000000-0008-0000-0700-00001D020000}"/>
                </a:ext>
              </a:extLst>
            </xdr:cNvPr>
            <xdr:cNvSpPr>
              <a:spLocks/>
            </xdr:cNvSpPr>
          </xdr:nvSpPr>
          <xdr:spPr bwMode="auto">
            <a:xfrm>
              <a:off x="1210" y="2121"/>
              <a:ext cx="20" cy="28"/>
            </a:xfrm>
            <a:custGeom>
              <a:avLst/>
              <a:gdLst>
                <a:gd name="T0" fmla="*/ 26 w 67"/>
                <a:gd name="T1" fmla="*/ 18 h 86"/>
                <a:gd name="T2" fmla="*/ 0 w 67"/>
                <a:gd name="T3" fmla="*/ 0 h 86"/>
                <a:gd name="T4" fmla="*/ 26 w 67"/>
                <a:gd name="T5" fmla="*/ 0 h 86"/>
                <a:gd name="T6" fmla="*/ 29 w 67"/>
                <a:gd name="T7" fmla="*/ 4 h 86"/>
                <a:gd name="T8" fmla="*/ 33 w 67"/>
                <a:gd name="T9" fmla="*/ 8 h 86"/>
                <a:gd name="T10" fmla="*/ 36 w 67"/>
                <a:gd name="T11" fmla="*/ 11 h 86"/>
                <a:gd name="T12" fmla="*/ 39 w 67"/>
                <a:gd name="T13" fmla="*/ 14 h 86"/>
                <a:gd name="T14" fmla="*/ 47 w 67"/>
                <a:gd name="T15" fmla="*/ 17 h 86"/>
                <a:gd name="T16" fmla="*/ 54 w 67"/>
                <a:gd name="T17" fmla="*/ 18 h 86"/>
                <a:gd name="T18" fmla="*/ 58 w 67"/>
                <a:gd name="T19" fmla="*/ 30 h 86"/>
                <a:gd name="T20" fmla="*/ 62 w 67"/>
                <a:gd name="T21" fmla="*/ 40 h 86"/>
                <a:gd name="T22" fmla="*/ 63 w 67"/>
                <a:gd name="T23" fmla="*/ 45 h 86"/>
                <a:gd name="T24" fmla="*/ 66 w 67"/>
                <a:gd name="T25" fmla="*/ 50 h 86"/>
                <a:gd name="T26" fmla="*/ 66 w 67"/>
                <a:gd name="T27" fmla="*/ 55 h 86"/>
                <a:gd name="T28" fmla="*/ 67 w 67"/>
                <a:gd name="T29" fmla="*/ 61 h 86"/>
                <a:gd name="T30" fmla="*/ 63 w 67"/>
                <a:gd name="T31" fmla="*/ 74 h 86"/>
                <a:gd name="T32" fmla="*/ 60 w 67"/>
                <a:gd name="T33" fmla="*/ 86 h 86"/>
                <a:gd name="T34" fmla="*/ 55 w 67"/>
                <a:gd name="T35" fmla="*/ 69 h 86"/>
                <a:gd name="T36" fmla="*/ 51 w 67"/>
                <a:gd name="T37" fmla="*/ 54 h 86"/>
                <a:gd name="T38" fmla="*/ 50 w 67"/>
                <a:gd name="T39" fmla="*/ 47 h 86"/>
                <a:gd name="T40" fmla="*/ 50 w 67"/>
                <a:gd name="T41" fmla="*/ 41 h 86"/>
                <a:gd name="T42" fmla="*/ 51 w 67"/>
                <a:gd name="T43" fmla="*/ 35 h 86"/>
                <a:gd name="T44" fmla="*/ 54 w 67"/>
                <a:gd name="T45" fmla="*/ 30 h 86"/>
                <a:gd name="T46" fmla="*/ 44 w 67"/>
                <a:gd name="T47" fmla="*/ 30 h 86"/>
                <a:gd name="T48" fmla="*/ 35 w 67"/>
                <a:gd name="T49" fmla="*/ 29 h 86"/>
                <a:gd name="T50" fmla="*/ 32 w 67"/>
                <a:gd name="T51" fmla="*/ 27 h 86"/>
                <a:gd name="T52" fmla="*/ 28 w 67"/>
                <a:gd name="T53" fmla="*/ 25 h 86"/>
                <a:gd name="T54" fmla="*/ 27 w 67"/>
                <a:gd name="T55" fmla="*/ 22 h 86"/>
                <a:gd name="T56" fmla="*/ 26 w 67"/>
                <a:gd name="T57" fmla="*/ 18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67" h="86">
                  <a:moveTo>
                    <a:pt x="26" y="18"/>
                  </a:moveTo>
                  <a:lnTo>
                    <a:pt x="0" y="0"/>
                  </a:lnTo>
                  <a:lnTo>
                    <a:pt x="26" y="0"/>
                  </a:lnTo>
                  <a:lnTo>
                    <a:pt x="29" y="4"/>
                  </a:lnTo>
                  <a:lnTo>
                    <a:pt x="33" y="8"/>
                  </a:lnTo>
                  <a:lnTo>
                    <a:pt x="36" y="11"/>
                  </a:lnTo>
                  <a:lnTo>
                    <a:pt x="39" y="14"/>
                  </a:lnTo>
                  <a:lnTo>
                    <a:pt x="47" y="17"/>
                  </a:lnTo>
                  <a:lnTo>
                    <a:pt x="54" y="18"/>
                  </a:lnTo>
                  <a:lnTo>
                    <a:pt x="58" y="30"/>
                  </a:lnTo>
                  <a:lnTo>
                    <a:pt x="62" y="40"/>
                  </a:lnTo>
                  <a:lnTo>
                    <a:pt x="63" y="45"/>
                  </a:lnTo>
                  <a:lnTo>
                    <a:pt x="66" y="50"/>
                  </a:lnTo>
                  <a:lnTo>
                    <a:pt x="66" y="55"/>
                  </a:lnTo>
                  <a:lnTo>
                    <a:pt x="67" y="61"/>
                  </a:lnTo>
                  <a:lnTo>
                    <a:pt x="63" y="74"/>
                  </a:lnTo>
                  <a:lnTo>
                    <a:pt x="60" y="86"/>
                  </a:lnTo>
                  <a:lnTo>
                    <a:pt x="55" y="69"/>
                  </a:lnTo>
                  <a:lnTo>
                    <a:pt x="51" y="54"/>
                  </a:lnTo>
                  <a:lnTo>
                    <a:pt x="50" y="47"/>
                  </a:lnTo>
                  <a:lnTo>
                    <a:pt x="50" y="41"/>
                  </a:lnTo>
                  <a:lnTo>
                    <a:pt x="51" y="35"/>
                  </a:lnTo>
                  <a:lnTo>
                    <a:pt x="54" y="30"/>
                  </a:lnTo>
                  <a:lnTo>
                    <a:pt x="44" y="30"/>
                  </a:lnTo>
                  <a:lnTo>
                    <a:pt x="35" y="29"/>
                  </a:lnTo>
                  <a:lnTo>
                    <a:pt x="32" y="27"/>
                  </a:lnTo>
                  <a:lnTo>
                    <a:pt x="28" y="25"/>
                  </a:lnTo>
                  <a:lnTo>
                    <a:pt x="27" y="22"/>
                  </a:lnTo>
                  <a:lnTo>
                    <a:pt x="26"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2" name="Freeform 541">
              <a:extLst>
                <a:ext uri="{FF2B5EF4-FFF2-40B4-BE49-F238E27FC236}">
                  <a16:creationId xmlns:a16="http://schemas.microsoft.com/office/drawing/2014/main" id="{00000000-0008-0000-0700-00001E020000}"/>
                </a:ext>
              </a:extLst>
            </xdr:cNvPr>
            <xdr:cNvSpPr>
              <a:spLocks/>
            </xdr:cNvSpPr>
          </xdr:nvSpPr>
          <xdr:spPr bwMode="auto">
            <a:xfrm>
              <a:off x="1201" y="2159"/>
              <a:ext cx="16" cy="28"/>
            </a:xfrm>
            <a:custGeom>
              <a:avLst/>
              <a:gdLst>
                <a:gd name="T0" fmla="*/ 27 w 49"/>
                <a:gd name="T1" fmla="*/ 12 h 86"/>
                <a:gd name="T2" fmla="*/ 20 w 49"/>
                <a:gd name="T3" fmla="*/ 6 h 86"/>
                <a:gd name="T4" fmla="*/ 14 w 49"/>
                <a:gd name="T5" fmla="*/ 0 h 86"/>
                <a:gd name="T6" fmla="*/ 9 w 49"/>
                <a:gd name="T7" fmla="*/ 5 h 86"/>
                <a:gd name="T8" fmla="*/ 5 w 49"/>
                <a:gd name="T9" fmla="*/ 13 h 86"/>
                <a:gd name="T10" fmla="*/ 1 w 49"/>
                <a:gd name="T11" fmla="*/ 21 h 86"/>
                <a:gd name="T12" fmla="*/ 0 w 49"/>
                <a:gd name="T13" fmla="*/ 30 h 86"/>
                <a:gd name="T14" fmla="*/ 0 w 49"/>
                <a:gd name="T15" fmla="*/ 36 h 86"/>
                <a:gd name="T16" fmla="*/ 3 w 49"/>
                <a:gd name="T17" fmla="*/ 43 h 86"/>
                <a:gd name="T18" fmla="*/ 5 w 49"/>
                <a:gd name="T19" fmla="*/ 50 h 86"/>
                <a:gd name="T20" fmla="*/ 8 w 49"/>
                <a:gd name="T21" fmla="*/ 58 h 86"/>
                <a:gd name="T22" fmla="*/ 12 w 49"/>
                <a:gd name="T23" fmla="*/ 66 h 86"/>
                <a:gd name="T24" fmla="*/ 17 w 49"/>
                <a:gd name="T25" fmla="*/ 74 h 86"/>
                <a:gd name="T26" fmla="*/ 22 w 49"/>
                <a:gd name="T27" fmla="*/ 80 h 86"/>
                <a:gd name="T28" fmla="*/ 27 w 49"/>
                <a:gd name="T29" fmla="*/ 86 h 86"/>
                <a:gd name="T30" fmla="*/ 31 w 49"/>
                <a:gd name="T31" fmla="*/ 79 h 86"/>
                <a:gd name="T32" fmla="*/ 37 w 49"/>
                <a:gd name="T33" fmla="*/ 69 h 86"/>
                <a:gd name="T34" fmla="*/ 42 w 49"/>
                <a:gd name="T35" fmla="*/ 57 h 86"/>
                <a:gd name="T36" fmla="*/ 46 w 49"/>
                <a:gd name="T37" fmla="*/ 45 h 86"/>
                <a:gd name="T38" fmla="*/ 49 w 49"/>
                <a:gd name="T39" fmla="*/ 39 h 86"/>
                <a:gd name="T40" fmla="*/ 49 w 49"/>
                <a:gd name="T41" fmla="*/ 33 h 86"/>
                <a:gd name="T42" fmla="*/ 49 w 49"/>
                <a:gd name="T43" fmla="*/ 26 h 86"/>
                <a:gd name="T44" fmla="*/ 48 w 49"/>
                <a:gd name="T45" fmla="*/ 22 h 86"/>
                <a:gd name="T46" fmla="*/ 44 w 49"/>
                <a:gd name="T47" fmla="*/ 18 h 86"/>
                <a:gd name="T48" fmla="*/ 40 w 49"/>
                <a:gd name="T49" fmla="*/ 15 h 86"/>
                <a:gd name="T50" fmla="*/ 34 w 49"/>
                <a:gd name="T51" fmla="*/ 13 h 86"/>
                <a:gd name="T52" fmla="*/ 27 w 49"/>
                <a:gd name="T53" fmla="*/ 12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49" h="86">
                  <a:moveTo>
                    <a:pt x="27" y="12"/>
                  </a:moveTo>
                  <a:lnTo>
                    <a:pt x="20" y="6"/>
                  </a:lnTo>
                  <a:lnTo>
                    <a:pt x="14" y="0"/>
                  </a:lnTo>
                  <a:lnTo>
                    <a:pt x="9" y="5"/>
                  </a:lnTo>
                  <a:lnTo>
                    <a:pt x="5" y="13"/>
                  </a:lnTo>
                  <a:lnTo>
                    <a:pt x="1" y="21"/>
                  </a:lnTo>
                  <a:lnTo>
                    <a:pt x="0" y="30"/>
                  </a:lnTo>
                  <a:lnTo>
                    <a:pt x="0" y="36"/>
                  </a:lnTo>
                  <a:lnTo>
                    <a:pt x="3" y="43"/>
                  </a:lnTo>
                  <a:lnTo>
                    <a:pt x="5" y="50"/>
                  </a:lnTo>
                  <a:lnTo>
                    <a:pt x="8" y="58"/>
                  </a:lnTo>
                  <a:lnTo>
                    <a:pt x="12" y="66"/>
                  </a:lnTo>
                  <a:lnTo>
                    <a:pt x="17" y="74"/>
                  </a:lnTo>
                  <a:lnTo>
                    <a:pt x="22" y="80"/>
                  </a:lnTo>
                  <a:lnTo>
                    <a:pt x="27" y="86"/>
                  </a:lnTo>
                  <a:lnTo>
                    <a:pt x="31" y="79"/>
                  </a:lnTo>
                  <a:lnTo>
                    <a:pt x="37" y="69"/>
                  </a:lnTo>
                  <a:lnTo>
                    <a:pt x="42" y="57"/>
                  </a:lnTo>
                  <a:lnTo>
                    <a:pt x="46" y="45"/>
                  </a:lnTo>
                  <a:lnTo>
                    <a:pt x="49" y="39"/>
                  </a:lnTo>
                  <a:lnTo>
                    <a:pt x="49" y="33"/>
                  </a:lnTo>
                  <a:lnTo>
                    <a:pt x="49" y="26"/>
                  </a:lnTo>
                  <a:lnTo>
                    <a:pt x="48" y="22"/>
                  </a:lnTo>
                  <a:lnTo>
                    <a:pt x="44" y="18"/>
                  </a:lnTo>
                  <a:lnTo>
                    <a:pt x="40" y="15"/>
                  </a:lnTo>
                  <a:lnTo>
                    <a:pt x="34" y="13"/>
                  </a:lnTo>
                  <a:lnTo>
                    <a:pt x="27"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3" name="Freeform 542">
              <a:extLst>
                <a:ext uri="{FF2B5EF4-FFF2-40B4-BE49-F238E27FC236}">
                  <a16:creationId xmlns:a16="http://schemas.microsoft.com/office/drawing/2014/main" id="{00000000-0008-0000-0700-00001F020000}"/>
                </a:ext>
              </a:extLst>
            </xdr:cNvPr>
            <xdr:cNvSpPr>
              <a:spLocks/>
            </xdr:cNvSpPr>
          </xdr:nvSpPr>
          <xdr:spPr bwMode="auto">
            <a:xfrm>
              <a:off x="1226" y="2161"/>
              <a:ext cx="2" cy="4"/>
            </a:xfrm>
            <a:custGeom>
              <a:avLst/>
              <a:gdLst>
                <a:gd name="T0" fmla="*/ 0 w 6"/>
                <a:gd name="T1" fmla="*/ 12 h 12"/>
                <a:gd name="T2" fmla="*/ 6 w 6"/>
                <a:gd name="T3" fmla="*/ 0 h 12"/>
                <a:gd name="T4" fmla="*/ 4 w 6"/>
                <a:gd name="T5" fmla="*/ 0 h 12"/>
                <a:gd name="T6" fmla="*/ 2 w 6"/>
                <a:gd name="T7" fmla="*/ 2 h 12"/>
                <a:gd name="T8" fmla="*/ 1 w 6"/>
                <a:gd name="T9" fmla="*/ 4 h 12"/>
                <a:gd name="T10" fmla="*/ 0 w 6"/>
                <a:gd name="T11" fmla="*/ 6 h 12"/>
                <a:gd name="T12" fmla="*/ 0 w 6"/>
                <a:gd name="T13" fmla="*/ 10 h 12"/>
                <a:gd name="T14" fmla="*/ 0 w 6"/>
                <a:gd name="T15" fmla="*/ 12 h 12"/>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6" h="12">
                  <a:moveTo>
                    <a:pt x="0" y="12"/>
                  </a:moveTo>
                  <a:lnTo>
                    <a:pt x="6" y="0"/>
                  </a:lnTo>
                  <a:lnTo>
                    <a:pt x="4" y="0"/>
                  </a:lnTo>
                  <a:lnTo>
                    <a:pt x="2" y="2"/>
                  </a:lnTo>
                  <a:lnTo>
                    <a:pt x="1" y="4"/>
                  </a:lnTo>
                  <a:lnTo>
                    <a:pt x="0" y="6"/>
                  </a:lnTo>
                  <a:lnTo>
                    <a:pt x="0" y="10"/>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4" name="Freeform 543">
              <a:extLst>
                <a:ext uri="{FF2B5EF4-FFF2-40B4-BE49-F238E27FC236}">
                  <a16:creationId xmlns:a16="http://schemas.microsoft.com/office/drawing/2014/main" id="{00000000-0008-0000-0700-000020020000}"/>
                </a:ext>
              </a:extLst>
            </xdr:cNvPr>
            <xdr:cNvSpPr>
              <a:spLocks/>
            </xdr:cNvSpPr>
          </xdr:nvSpPr>
          <xdr:spPr bwMode="auto">
            <a:xfrm>
              <a:off x="1230" y="2154"/>
              <a:ext cx="13" cy="15"/>
            </a:xfrm>
            <a:custGeom>
              <a:avLst/>
              <a:gdLst>
                <a:gd name="T0" fmla="*/ 0 w 39"/>
                <a:gd name="T1" fmla="*/ 0 h 48"/>
                <a:gd name="T2" fmla="*/ 11 w 39"/>
                <a:gd name="T3" fmla="*/ 9 h 48"/>
                <a:gd name="T4" fmla="*/ 22 w 39"/>
                <a:gd name="T5" fmla="*/ 17 h 48"/>
                <a:gd name="T6" fmla="*/ 32 w 39"/>
                <a:gd name="T7" fmla="*/ 24 h 48"/>
                <a:gd name="T8" fmla="*/ 39 w 39"/>
                <a:gd name="T9" fmla="*/ 30 h 48"/>
                <a:gd name="T10" fmla="*/ 36 w 39"/>
                <a:gd name="T11" fmla="*/ 39 h 48"/>
                <a:gd name="T12" fmla="*/ 33 w 39"/>
                <a:gd name="T13" fmla="*/ 48 h 48"/>
                <a:gd name="T14" fmla="*/ 18 w 39"/>
                <a:gd name="T15" fmla="*/ 36 h 48"/>
                <a:gd name="T16" fmla="*/ 8 w 39"/>
                <a:gd name="T17" fmla="*/ 26 h 48"/>
                <a:gd name="T18" fmla="*/ 4 w 39"/>
                <a:gd name="T19" fmla="*/ 21 h 48"/>
                <a:gd name="T20" fmla="*/ 2 w 39"/>
                <a:gd name="T21" fmla="*/ 15 h 48"/>
                <a:gd name="T22" fmla="*/ 0 w 39"/>
                <a:gd name="T23" fmla="*/ 8 h 48"/>
                <a:gd name="T24" fmla="*/ 0 w 39"/>
                <a:gd name="T25" fmla="*/ 0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39" h="48">
                  <a:moveTo>
                    <a:pt x="0" y="0"/>
                  </a:moveTo>
                  <a:lnTo>
                    <a:pt x="11" y="9"/>
                  </a:lnTo>
                  <a:lnTo>
                    <a:pt x="22" y="17"/>
                  </a:lnTo>
                  <a:lnTo>
                    <a:pt x="32" y="24"/>
                  </a:lnTo>
                  <a:lnTo>
                    <a:pt x="39" y="30"/>
                  </a:lnTo>
                  <a:lnTo>
                    <a:pt x="36" y="39"/>
                  </a:lnTo>
                  <a:lnTo>
                    <a:pt x="33" y="48"/>
                  </a:lnTo>
                  <a:lnTo>
                    <a:pt x="18" y="36"/>
                  </a:lnTo>
                  <a:lnTo>
                    <a:pt x="8" y="26"/>
                  </a:lnTo>
                  <a:lnTo>
                    <a:pt x="4" y="21"/>
                  </a:lnTo>
                  <a:lnTo>
                    <a:pt x="2" y="15"/>
                  </a:lnTo>
                  <a:lnTo>
                    <a:pt x="0" y="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5" name="Freeform 544">
              <a:extLst>
                <a:ext uri="{FF2B5EF4-FFF2-40B4-BE49-F238E27FC236}">
                  <a16:creationId xmlns:a16="http://schemas.microsoft.com/office/drawing/2014/main" id="{00000000-0008-0000-0700-000021020000}"/>
                </a:ext>
              </a:extLst>
            </xdr:cNvPr>
            <xdr:cNvSpPr>
              <a:spLocks/>
            </xdr:cNvSpPr>
          </xdr:nvSpPr>
          <xdr:spPr bwMode="auto">
            <a:xfrm>
              <a:off x="1247" y="2167"/>
              <a:ext cx="6" cy="14"/>
            </a:xfrm>
            <a:custGeom>
              <a:avLst/>
              <a:gdLst>
                <a:gd name="T0" fmla="*/ 7 w 16"/>
                <a:gd name="T1" fmla="*/ 0 h 43"/>
                <a:gd name="T2" fmla="*/ 11 w 16"/>
                <a:gd name="T3" fmla="*/ 9 h 43"/>
                <a:gd name="T4" fmla="*/ 15 w 16"/>
                <a:gd name="T5" fmla="*/ 16 h 43"/>
                <a:gd name="T6" fmla="*/ 16 w 16"/>
                <a:gd name="T7" fmla="*/ 22 h 43"/>
                <a:gd name="T8" fmla="*/ 16 w 16"/>
                <a:gd name="T9" fmla="*/ 27 h 43"/>
                <a:gd name="T10" fmla="*/ 15 w 16"/>
                <a:gd name="T11" fmla="*/ 31 h 43"/>
                <a:gd name="T12" fmla="*/ 11 w 16"/>
                <a:gd name="T13" fmla="*/ 35 h 43"/>
                <a:gd name="T14" fmla="*/ 7 w 16"/>
                <a:gd name="T15" fmla="*/ 39 h 43"/>
                <a:gd name="T16" fmla="*/ 0 w 16"/>
                <a:gd name="T17" fmla="*/ 43 h 43"/>
                <a:gd name="T18" fmla="*/ 2 w 16"/>
                <a:gd name="T19" fmla="*/ 28 h 43"/>
                <a:gd name="T20" fmla="*/ 4 w 16"/>
                <a:gd name="T21" fmla="*/ 18 h 43"/>
                <a:gd name="T22" fmla="*/ 6 w 16"/>
                <a:gd name="T23" fmla="*/ 9 h 43"/>
                <a:gd name="T24" fmla="*/ 7 w 16"/>
                <a:gd name="T25" fmla="*/ 0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6" h="43">
                  <a:moveTo>
                    <a:pt x="7" y="0"/>
                  </a:moveTo>
                  <a:lnTo>
                    <a:pt x="11" y="9"/>
                  </a:lnTo>
                  <a:lnTo>
                    <a:pt x="15" y="16"/>
                  </a:lnTo>
                  <a:lnTo>
                    <a:pt x="16" y="22"/>
                  </a:lnTo>
                  <a:lnTo>
                    <a:pt x="16" y="27"/>
                  </a:lnTo>
                  <a:lnTo>
                    <a:pt x="15" y="31"/>
                  </a:lnTo>
                  <a:lnTo>
                    <a:pt x="11" y="35"/>
                  </a:lnTo>
                  <a:lnTo>
                    <a:pt x="7" y="39"/>
                  </a:lnTo>
                  <a:lnTo>
                    <a:pt x="0" y="43"/>
                  </a:lnTo>
                  <a:lnTo>
                    <a:pt x="2" y="28"/>
                  </a:lnTo>
                  <a:lnTo>
                    <a:pt x="4" y="18"/>
                  </a:lnTo>
                  <a:lnTo>
                    <a:pt x="6" y="9"/>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6" name="Freeform 545">
              <a:extLst>
                <a:ext uri="{FF2B5EF4-FFF2-40B4-BE49-F238E27FC236}">
                  <a16:creationId xmlns:a16="http://schemas.microsoft.com/office/drawing/2014/main" id="{00000000-0008-0000-0700-000022020000}"/>
                </a:ext>
              </a:extLst>
            </xdr:cNvPr>
            <xdr:cNvSpPr>
              <a:spLocks/>
            </xdr:cNvSpPr>
          </xdr:nvSpPr>
          <xdr:spPr bwMode="auto">
            <a:xfrm>
              <a:off x="1248" y="2190"/>
              <a:ext cx="8" cy="12"/>
            </a:xfrm>
            <a:custGeom>
              <a:avLst/>
              <a:gdLst>
                <a:gd name="T0" fmla="*/ 24 w 24"/>
                <a:gd name="T1" fmla="*/ 36 h 37"/>
                <a:gd name="T2" fmla="*/ 19 w 24"/>
                <a:gd name="T3" fmla="*/ 27 h 37"/>
                <a:gd name="T4" fmla="*/ 15 w 24"/>
                <a:gd name="T5" fmla="*/ 18 h 37"/>
                <a:gd name="T6" fmla="*/ 12 w 24"/>
                <a:gd name="T7" fmla="*/ 9 h 37"/>
                <a:gd name="T8" fmla="*/ 11 w 24"/>
                <a:gd name="T9" fmla="*/ 0 h 37"/>
                <a:gd name="T10" fmla="*/ 6 w 24"/>
                <a:gd name="T11" fmla="*/ 10 h 37"/>
                <a:gd name="T12" fmla="*/ 3 w 24"/>
                <a:gd name="T13" fmla="*/ 19 h 37"/>
                <a:gd name="T14" fmla="*/ 1 w 24"/>
                <a:gd name="T15" fmla="*/ 26 h 37"/>
                <a:gd name="T16" fmla="*/ 0 w 24"/>
                <a:gd name="T17" fmla="*/ 31 h 37"/>
                <a:gd name="T18" fmla="*/ 1 w 24"/>
                <a:gd name="T19" fmla="*/ 33 h 37"/>
                <a:gd name="T20" fmla="*/ 2 w 24"/>
                <a:gd name="T21" fmla="*/ 35 h 37"/>
                <a:gd name="T22" fmla="*/ 4 w 24"/>
                <a:gd name="T23" fmla="*/ 36 h 37"/>
                <a:gd name="T24" fmla="*/ 6 w 24"/>
                <a:gd name="T25" fmla="*/ 37 h 37"/>
                <a:gd name="T26" fmla="*/ 14 w 24"/>
                <a:gd name="T27" fmla="*/ 37 h 37"/>
                <a:gd name="T28" fmla="*/ 24 w 24"/>
                <a:gd name="T29" fmla="*/ 36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24" h="37">
                  <a:moveTo>
                    <a:pt x="24" y="36"/>
                  </a:moveTo>
                  <a:lnTo>
                    <a:pt x="19" y="27"/>
                  </a:lnTo>
                  <a:lnTo>
                    <a:pt x="15" y="18"/>
                  </a:lnTo>
                  <a:lnTo>
                    <a:pt x="12" y="9"/>
                  </a:lnTo>
                  <a:lnTo>
                    <a:pt x="11" y="0"/>
                  </a:lnTo>
                  <a:lnTo>
                    <a:pt x="6" y="10"/>
                  </a:lnTo>
                  <a:lnTo>
                    <a:pt x="3" y="19"/>
                  </a:lnTo>
                  <a:lnTo>
                    <a:pt x="1" y="26"/>
                  </a:lnTo>
                  <a:lnTo>
                    <a:pt x="0" y="31"/>
                  </a:lnTo>
                  <a:lnTo>
                    <a:pt x="1" y="33"/>
                  </a:lnTo>
                  <a:lnTo>
                    <a:pt x="2" y="35"/>
                  </a:lnTo>
                  <a:lnTo>
                    <a:pt x="4" y="36"/>
                  </a:lnTo>
                  <a:lnTo>
                    <a:pt x="6" y="37"/>
                  </a:lnTo>
                  <a:lnTo>
                    <a:pt x="14" y="37"/>
                  </a:lnTo>
                  <a:lnTo>
                    <a:pt x="24"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7" name="Freeform 546">
              <a:extLst>
                <a:ext uri="{FF2B5EF4-FFF2-40B4-BE49-F238E27FC236}">
                  <a16:creationId xmlns:a16="http://schemas.microsoft.com/office/drawing/2014/main" id="{00000000-0008-0000-0700-000023020000}"/>
                </a:ext>
              </a:extLst>
            </xdr:cNvPr>
            <xdr:cNvSpPr>
              <a:spLocks/>
            </xdr:cNvSpPr>
          </xdr:nvSpPr>
          <xdr:spPr bwMode="auto">
            <a:xfrm>
              <a:off x="1265" y="2204"/>
              <a:ext cx="11" cy="17"/>
            </a:xfrm>
            <a:custGeom>
              <a:avLst/>
              <a:gdLst>
                <a:gd name="T0" fmla="*/ 34 w 34"/>
                <a:gd name="T1" fmla="*/ 0 h 55"/>
                <a:gd name="T2" fmla="*/ 34 w 34"/>
                <a:gd name="T3" fmla="*/ 13 h 55"/>
                <a:gd name="T4" fmla="*/ 34 w 34"/>
                <a:gd name="T5" fmla="*/ 25 h 55"/>
                <a:gd name="T6" fmla="*/ 33 w 34"/>
                <a:gd name="T7" fmla="*/ 32 h 55"/>
                <a:gd name="T8" fmla="*/ 31 w 34"/>
                <a:gd name="T9" fmla="*/ 38 h 55"/>
                <a:gd name="T10" fmla="*/ 29 w 34"/>
                <a:gd name="T11" fmla="*/ 43 h 55"/>
                <a:gd name="T12" fmla="*/ 24 w 34"/>
                <a:gd name="T13" fmla="*/ 47 h 55"/>
                <a:gd name="T14" fmla="*/ 20 w 34"/>
                <a:gd name="T15" fmla="*/ 51 h 55"/>
                <a:gd name="T16" fmla="*/ 14 w 34"/>
                <a:gd name="T17" fmla="*/ 53 h 55"/>
                <a:gd name="T18" fmla="*/ 8 w 34"/>
                <a:gd name="T19" fmla="*/ 55 h 55"/>
                <a:gd name="T20" fmla="*/ 0 w 34"/>
                <a:gd name="T21" fmla="*/ 55 h 55"/>
                <a:gd name="T22" fmla="*/ 9 w 34"/>
                <a:gd name="T23" fmla="*/ 36 h 55"/>
                <a:gd name="T24" fmla="*/ 14 w 34"/>
                <a:gd name="T25" fmla="*/ 21 h 55"/>
                <a:gd name="T26" fmla="*/ 18 w 34"/>
                <a:gd name="T27" fmla="*/ 16 h 55"/>
                <a:gd name="T28" fmla="*/ 22 w 34"/>
                <a:gd name="T29" fmla="*/ 10 h 55"/>
                <a:gd name="T30" fmla="*/ 28 w 34"/>
                <a:gd name="T31" fmla="*/ 5 h 55"/>
                <a:gd name="T32" fmla="*/ 34 w 34"/>
                <a:gd name="T33" fmla="*/ 0 h 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34" h="55">
                  <a:moveTo>
                    <a:pt x="34" y="0"/>
                  </a:moveTo>
                  <a:lnTo>
                    <a:pt x="34" y="13"/>
                  </a:lnTo>
                  <a:lnTo>
                    <a:pt x="34" y="25"/>
                  </a:lnTo>
                  <a:lnTo>
                    <a:pt x="33" y="32"/>
                  </a:lnTo>
                  <a:lnTo>
                    <a:pt x="31" y="38"/>
                  </a:lnTo>
                  <a:lnTo>
                    <a:pt x="29" y="43"/>
                  </a:lnTo>
                  <a:lnTo>
                    <a:pt x="24" y="47"/>
                  </a:lnTo>
                  <a:lnTo>
                    <a:pt x="20" y="51"/>
                  </a:lnTo>
                  <a:lnTo>
                    <a:pt x="14" y="53"/>
                  </a:lnTo>
                  <a:lnTo>
                    <a:pt x="8" y="55"/>
                  </a:lnTo>
                  <a:lnTo>
                    <a:pt x="0" y="55"/>
                  </a:lnTo>
                  <a:lnTo>
                    <a:pt x="9" y="36"/>
                  </a:lnTo>
                  <a:lnTo>
                    <a:pt x="14" y="21"/>
                  </a:lnTo>
                  <a:lnTo>
                    <a:pt x="18" y="16"/>
                  </a:lnTo>
                  <a:lnTo>
                    <a:pt x="22" y="10"/>
                  </a:lnTo>
                  <a:lnTo>
                    <a:pt x="28" y="5"/>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8" name="Freeform 547">
              <a:extLst>
                <a:ext uri="{FF2B5EF4-FFF2-40B4-BE49-F238E27FC236}">
                  <a16:creationId xmlns:a16="http://schemas.microsoft.com/office/drawing/2014/main" id="{00000000-0008-0000-0700-000024020000}"/>
                </a:ext>
              </a:extLst>
            </xdr:cNvPr>
            <xdr:cNvSpPr>
              <a:spLocks/>
            </xdr:cNvSpPr>
          </xdr:nvSpPr>
          <xdr:spPr bwMode="auto">
            <a:xfrm>
              <a:off x="1285" y="2215"/>
              <a:ext cx="11" cy="4"/>
            </a:xfrm>
            <a:custGeom>
              <a:avLst/>
              <a:gdLst>
                <a:gd name="T0" fmla="*/ 0 w 33"/>
                <a:gd name="T1" fmla="*/ 0 h 12"/>
                <a:gd name="T2" fmla="*/ 2 w 33"/>
                <a:gd name="T3" fmla="*/ 4 h 12"/>
                <a:gd name="T4" fmla="*/ 6 w 33"/>
                <a:gd name="T5" fmla="*/ 7 h 12"/>
                <a:gd name="T6" fmla="*/ 10 w 33"/>
                <a:gd name="T7" fmla="*/ 9 h 12"/>
                <a:gd name="T8" fmla="*/ 14 w 33"/>
                <a:gd name="T9" fmla="*/ 11 h 12"/>
                <a:gd name="T10" fmla="*/ 23 w 33"/>
                <a:gd name="T11" fmla="*/ 12 h 12"/>
                <a:gd name="T12" fmla="*/ 33 w 33"/>
                <a:gd name="T13" fmla="*/ 12 h 12"/>
                <a:gd name="T14" fmla="*/ 28 w 33"/>
                <a:gd name="T15" fmla="*/ 8 h 12"/>
                <a:gd name="T16" fmla="*/ 19 w 33"/>
                <a:gd name="T17" fmla="*/ 4 h 12"/>
                <a:gd name="T18" fmla="*/ 10 w 33"/>
                <a:gd name="T19" fmla="*/ 1 h 12"/>
                <a:gd name="T20" fmla="*/ 0 w 33"/>
                <a:gd name="T21" fmla="*/ 0 h 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12">
                  <a:moveTo>
                    <a:pt x="0" y="0"/>
                  </a:moveTo>
                  <a:lnTo>
                    <a:pt x="2" y="4"/>
                  </a:lnTo>
                  <a:lnTo>
                    <a:pt x="6" y="7"/>
                  </a:lnTo>
                  <a:lnTo>
                    <a:pt x="10" y="9"/>
                  </a:lnTo>
                  <a:lnTo>
                    <a:pt x="14" y="11"/>
                  </a:lnTo>
                  <a:lnTo>
                    <a:pt x="23" y="12"/>
                  </a:lnTo>
                  <a:lnTo>
                    <a:pt x="33" y="12"/>
                  </a:lnTo>
                  <a:lnTo>
                    <a:pt x="28" y="8"/>
                  </a:lnTo>
                  <a:lnTo>
                    <a:pt x="19" y="4"/>
                  </a:lnTo>
                  <a:lnTo>
                    <a:pt x="10"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57" name="Freeform 56">
            <a:extLst>
              <a:ext uri="{FF2B5EF4-FFF2-40B4-BE49-F238E27FC236}">
                <a16:creationId xmlns:a16="http://schemas.microsoft.com/office/drawing/2014/main" id="{00000000-0008-0000-0700-000039000000}"/>
              </a:ext>
            </a:extLst>
          </xdr:cNvPr>
          <xdr:cNvSpPr>
            <a:spLocks/>
          </xdr:cNvSpPr>
        </xdr:nvSpPr>
        <xdr:spPr bwMode="auto">
          <a:xfrm>
            <a:off x="7905750" y="4244975"/>
            <a:ext cx="12700" cy="57150"/>
          </a:xfrm>
          <a:custGeom>
            <a:avLst/>
            <a:gdLst>
              <a:gd name="T0" fmla="*/ 0 w 33"/>
              <a:gd name="T1" fmla="*/ 52679395 h 62"/>
              <a:gd name="T2" fmla="*/ 0 w 33"/>
              <a:gd name="T3" fmla="*/ 45032356 h 62"/>
              <a:gd name="T4" fmla="*/ 0 w 33"/>
              <a:gd name="T5" fmla="*/ 38235194 h 62"/>
              <a:gd name="T6" fmla="*/ 0 w 33"/>
              <a:gd name="T7" fmla="*/ 31438031 h 62"/>
              <a:gd name="T8" fmla="*/ 0 w 33"/>
              <a:gd name="T9" fmla="*/ 26339698 h 62"/>
              <a:gd name="T10" fmla="*/ 0 w 33"/>
              <a:gd name="T11" fmla="*/ 22091240 h 62"/>
              <a:gd name="T12" fmla="*/ 296333 w 33"/>
              <a:gd name="T13" fmla="*/ 18692659 h 62"/>
              <a:gd name="T14" fmla="*/ 592282 w 33"/>
              <a:gd name="T15" fmla="*/ 14444202 h 62"/>
              <a:gd name="T16" fmla="*/ 1184948 w 33"/>
              <a:gd name="T17" fmla="*/ 11045620 h 62"/>
              <a:gd name="T18" fmla="*/ 2073564 w 33"/>
              <a:gd name="T19" fmla="*/ 5098333 h 62"/>
              <a:gd name="T20" fmla="*/ 2962179 w 33"/>
              <a:gd name="T21" fmla="*/ 0 h 62"/>
              <a:gd name="T22" fmla="*/ 3850794 w 33"/>
              <a:gd name="T23" fmla="*/ 5098333 h 62"/>
              <a:gd name="T24" fmla="*/ 4887576 w 33"/>
              <a:gd name="T25" fmla="*/ 11045620 h 62"/>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3" h="62">
                <a:moveTo>
                  <a:pt x="0" y="62"/>
                </a:moveTo>
                <a:lnTo>
                  <a:pt x="0" y="53"/>
                </a:lnTo>
                <a:lnTo>
                  <a:pt x="0" y="45"/>
                </a:lnTo>
                <a:lnTo>
                  <a:pt x="0" y="37"/>
                </a:lnTo>
                <a:lnTo>
                  <a:pt x="0" y="31"/>
                </a:lnTo>
                <a:lnTo>
                  <a:pt x="0" y="26"/>
                </a:lnTo>
                <a:lnTo>
                  <a:pt x="2" y="22"/>
                </a:lnTo>
                <a:lnTo>
                  <a:pt x="4" y="17"/>
                </a:lnTo>
                <a:lnTo>
                  <a:pt x="8" y="13"/>
                </a:lnTo>
                <a:lnTo>
                  <a:pt x="14" y="6"/>
                </a:lnTo>
                <a:lnTo>
                  <a:pt x="20" y="0"/>
                </a:lnTo>
                <a:lnTo>
                  <a:pt x="26" y="6"/>
                </a:lnTo>
                <a:lnTo>
                  <a:pt x="33"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8" name="Freeform 57">
            <a:extLst>
              <a:ext uri="{FF2B5EF4-FFF2-40B4-BE49-F238E27FC236}">
                <a16:creationId xmlns:a16="http://schemas.microsoft.com/office/drawing/2014/main" id="{00000000-0008-0000-0700-00003A000000}"/>
              </a:ext>
            </a:extLst>
          </xdr:cNvPr>
          <xdr:cNvSpPr>
            <a:spLocks/>
          </xdr:cNvSpPr>
        </xdr:nvSpPr>
        <xdr:spPr bwMode="auto">
          <a:xfrm>
            <a:off x="7915275" y="4335463"/>
            <a:ext cx="9525" cy="58737"/>
          </a:xfrm>
          <a:custGeom>
            <a:avLst/>
            <a:gdLst>
              <a:gd name="T0" fmla="*/ 0 w 26"/>
              <a:gd name="T1" fmla="*/ 191668621 h 18"/>
              <a:gd name="T2" fmla="*/ 0 w 26"/>
              <a:gd name="T3" fmla="*/ 0 h 18"/>
              <a:gd name="T4" fmla="*/ 3489447 w 26"/>
              <a:gd name="T5" fmla="*/ 0 h 18"/>
              <a:gd name="T6" fmla="*/ 805229 w 26"/>
              <a:gd name="T7" fmla="*/ 127779080 h 18"/>
              <a:gd name="T8" fmla="*/ 805229 w 26"/>
              <a:gd name="T9" fmla="*/ 6388954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6" h="18">
                <a:moveTo>
                  <a:pt x="0" y="18"/>
                </a:moveTo>
                <a:lnTo>
                  <a:pt x="0" y="0"/>
                </a:lnTo>
                <a:lnTo>
                  <a:pt x="26" y="0"/>
                </a:lnTo>
                <a:lnTo>
                  <a:pt x="6" y="12"/>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9" name="Freeform 58">
            <a:extLst>
              <a:ext uri="{FF2B5EF4-FFF2-40B4-BE49-F238E27FC236}">
                <a16:creationId xmlns:a16="http://schemas.microsoft.com/office/drawing/2014/main" id="{00000000-0008-0000-0700-00003B000000}"/>
              </a:ext>
            </a:extLst>
          </xdr:cNvPr>
          <xdr:cNvSpPr>
            <a:spLocks/>
          </xdr:cNvSpPr>
        </xdr:nvSpPr>
        <xdr:spPr bwMode="auto">
          <a:xfrm>
            <a:off x="8029575" y="4244975"/>
            <a:ext cx="77788" cy="130175"/>
          </a:xfrm>
          <a:custGeom>
            <a:avLst/>
            <a:gdLst>
              <a:gd name="T0" fmla="*/ 33616516 w 180"/>
              <a:gd name="T1" fmla="*/ 65310967 h 240"/>
              <a:gd name="T2" fmla="*/ 32682628 w 180"/>
              <a:gd name="T3" fmla="*/ 65604946 h 240"/>
              <a:gd name="T4" fmla="*/ 31935863 w 180"/>
              <a:gd name="T5" fmla="*/ 65604946 h 240"/>
              <a:gd name="T6" fmla="*/ 31188666 w 180"/>
              <a:gd name="T7" fmla="*/ 66193445 h 240"/>
              <a:gd name="T8" fmla="*/ 30628593 w 180"/>
              <a:gd name="T9" fmla="*/ 66781945 h 240"/>
              <a:gd name="T10" fmla="*/ 29508013 w 180"/>
              <a:gd name="T11" fmla="*/ 68252922 h 240"/>
              <a:gd name="T12" fmla="*/ 28574125 w 180"/>
              <a:gd name="T13" fmla="*/ 70606378 h 240"/>
              <a:gd name="T14" fmla="*/ 26146275 w 180"/>
              <a:gd name="T15" fmla="*/ 68252922 h 240"/>
              <a:gd name="T16" fmla="*/ 24465190 w 180"/>
              <a:gd name="T17" fmla="*/ 65604946 h 240"/>
              <a:gd name="T18" fmla="*/ 22971229 w 180"/>
              <a:gd name="T19" fmla="*/ 62957512 h 240"/>
              <a:gd name="T20" fmla="*/ 22037340 w 180"/>
              <a:gd name="T21" fmla="*/ 60604056 h 240"/>
              <a:gd name="T22" fmla="*/ 20916761 w 180"/>
              <a:gd name="T23" fmla="*/ 57367580 h 240"/>
              <a:gd name="T24" fmla="*/ 19796182 w 180"/>
              <a:gd name="T25" fmla="*/ 54425625 h 240"/>
              <a:gd name="T26" fmla="*/ 18302220 w 180"/>
              <a:gd name="T27" fmla="*/ 51189692 h 240"/>
              <a:gd name="T28" fmla="*/ 16248185 w 180"/>
              <a:gd name="T29" fmla="*/ 47365259 h 240"/>
              <a:gd name="T30" fmla="*/ 15314296 w 180"/>
              <a:gd name="T31" fmla="*/ 45011803 h 240"/>
              <a:gd name="T32" fmla="*/ 14007026 w 180"/>
              <a:gd name="T33" fmla="*/ 42952326 h 240"/>
              <a:gd name="T34" fmla="*/ 13073138 w 180"/>
              <a:gd name="T35" fmla="*/ 40892849 h 240"/>
              <a:gd name="T36" fmla="*/ 11579176 w 180"/>
              <a:gd name="T37" fmla="*/ 39127893 h 240"/>
              <a:gd name="T38" fmla="*/ 8964203 w 180"/>
              <a:gd name="T39" fmla="*/ 35597439 h 240"/>
              <a:gd name="T40" fmla="*/ 6162970 w 180"/>
              <a:gd name="T41" fmla="*/ 32361505 h 240"/>
              <a:gd name="T42" fmla="*/ 5042391 w 180"/>
              <a:gd name="T43" fmla="*/ 30596007 h 240"/>
              <a:gd name="T44" fmla="*/ 3921812 w 180"/>
              <a:gd name="T45" fmla="*/ 28831051 h 240"/>
              <a:gd name="T46" fmla="*/ 2801232 w 180"/>
              <a:gd name="T47" fmla="*/ 27065552 h 240"/>
              <a:gd name="T48" fmla="*/ 1867776 w 180"/>
              <a:gd name="T49" fmla="*/ 24712097 h 240"/>
              <a:gd name="T50" fmla="*/ 1120579 w 180"/>
              <a:gd name="T51" fmla="*/ 22652620 h 240"/>
              <a:gd name="T52" fmla="*/ 747197 w 180"/>
              <a:gd name="T53" fmla="*/ 20005186 h 240"/>
              <a:gd name="T54" fmla="*/ 186691 w 180"/>
              <a:gd name="T55" fmla="*/ 17651730 h 240"/>
              <a:gd name="T56" fmla="*/ 0 w 180"/>
              <a:gd name="T57" fmla="*/ 14709775 h 240"/>
              <a:gd name="T58" fmla="*/ 0 w 180"/>
              <a:gd name="T59" fmla="*/ 10296843 h 240"/>
              <a:gd name="T60" fmla="*/ 0 w 180"/>
              <a:gd name="T61" fmla="*/ 7354888 h 240"/>
              <a:gd name="T62" fmla="*/ 0 w 180"/>
              <a:gd name="T63" fmla="*/ 4412933 h 240"/>
              <a:gd name="T64" fmla="*/ 0 w 180"/>
              <a:gd name="T65" fmla="*/ 0 h 240"/>
              <a:gd name="T66" fmla="*/ 1867776 w 180"/>
              <a:gd name="T67" fmla="*/ 2353456 h 240"/>
              <a:gd name="T68" fmla="*/ 3548429 w 180"/>
              <a:gd name="T69" fmla="*/ 5001432 h 240"/>
              <a:gd name="T70" fmla="*/ 5042391 w 180"/>
              <a:gd name="T71" fmla="*/ 7943387 h 240"/>
              <a:gd name="T72" fmla="*/ 6349662 w 180"/>
              <a:gd name="T73" fmla="*/ 11179321 h 240"/>
              <a:gd name="T74" fmla="*/ 7656932 w 180"/>
              <a:gd name="T75" fmla="*/ 14121276 h 240"/>
              <a:gd name="T76" fmla="*/ 8590820 w 180"/>
              <a:gd name="T77" fmla="*/ 17063231 h 240"/>
              <a:gd name="T78" fmla="*/ 9524708 w 180"/>
              <a:gd name="T79" fmla="*/ 19416686 h 240"/>
              <a:gd name="T80" fmla="*/ 10084782 w 180"/>
              <a:gd name="T81" fmla="*/ 21770142 h 240"/>
              <a:gd name="T82" fmla="*/ 11205361 w 180"/>
              <a:gd name="T83" fmla="*/ 25300596 h 240"/>
              <a:gd name="T84" fmla="*/ 12325941 w 180"/>
              <a:gd name="T85" fmla="*/ 28831051 h 240"/>
              <a:gd name="T86" fmla="*/ 13820335 w 180"/>
              <a:gd name="T87" fmla="*/ 31478485 h 240"/>
              <a:gd name="T88" fmla="*/ 15314296 w 180"/>
              <a:gd name="T89" fmla="*/ 34126461 h 240"/>
              <a:gd name="T90" fmla="*/ 18676034 w 180"/>
              <a:gd name="T91" fmla="*/ 39127893 h 240"/>
              <a:gd name="T92" fmla="*/ 22224464 w 180"/>
              <a:gd name="T93" fmla="*/ 43834804 h 240"/>
              <a:gd name="T94" fmla="*/ 25959584 w 180"/>
              <a:gd name="T95" fmla="*/ 48247737 h 240"/>
              <a:gd name="T96" fmla="*/ 28947508 w 180"/>
              <a:gd name="T97" fmla="*/ 52954648 h 240"/>
              <a:gd name="T98" fmla="*/ 30441469 w 180"/>
              <a:gd name="T99" fmla="*/ 55602624 h 240"/>
              <a:gd name="T100" fmla="*/ 31562049 w 180"/>
              <a:gd name="T101" fmla="*/ 58544579 h 240"/>
              <a:gd name="T102" fmla="*/ 32682628 w 180"/>
              <a:gd name="T103" fmla="*/ 61780513 h 240"/>
              <a:gd name="T104" fmla="*/ 33616516 w 180"/>
              <a:gd name="T105" fmla="*/ 65310967 h 240"/>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180" h="240">
                <a:moveTo>
                  <a:pt x="180" y="222"/>
                </a:moveTo>
                <a:lnTo>
                  <a:pt x="175" y="223"/>
                </a:lnTo>
                <a:lnTo>
                  <a:pt x="171" y="223"/>
                </a:lnTo>
                <a:lnTo>
                  <a:pt x="167" y="225"/>
                </a:lnTo>
                <a:lnTo>
                  <a:pt x="164" y="227"/>
                </a:lnTo>
                <a:lnTo>
                  <a:pt x="158" y="232"/>
                </a:lnTo>
                <a:lnTo>
                  <a:pt x="153" y="240"/>
                </a:lnTo>
                <a:lnTo>
                  <a:pt x="140" y="232"/>
                </a:lnTo>
                <a:lnTo>
                  <a:pt x="131" y="223"/>
                </a:lnTo>
                <a:lnTo>
                  <a:pt x="123" y="214"/>
                </a:lnTo>
                <a:lnTo>
                  <a:pt x="118" y="206"/>
                </a:lnTo>
                <a:lnTo>
                  <a:pt x="112" y="195"/>
                </a:lnTo>
                <a:lnTo>
                  <a:pt x="106" y="185"/>
                </a:lnTo>
                <a:lnTo>
                  <a:pt x="98" y="174"/>
                </a:lnTo>
                <a:lnTo>
                  <a:pt x="87" y="161"/>
                </a:lnTo>
                <a:lnTo>
                  <a:pt x="82" y="153"/>
                </a:lnTo>
                <a:lnTo>
                  <a:pt x="75" y="146"/>
                </a:lnTo>
                <a:lnTo>
                  <a:pt x="70" y="139"/>
                </a:lnTo>
                <a:lnTo>
                  <a:pt x="62" y="133"/>
                </a:lnTo>
                <a:lnTo>
                  <a:pt x="48" y="121"/>
                </a:lnTo>
                <a:lnTo>
                  <a:pt x="33" y="110"/>
                </a:lnTo>
                <a:lnTo>
                  <a:pt x="27" y="104"/>
                </a:lnTo>
                <a:lnTo>
                  <a:pt x="21" y="98"/>
                </a:lnTo>
                <a:lnTo>
                  <a:pt x="15" y="92"/>
                </a:lnTo>
                <a:lnTo>
                  <a:pt x="10" y="84"/>
                </a:lnTo>
                <a:lnTo>
                  <a:pt x="6" y="77"/>
                </a:lnTo>
                <a:lnTo>
                  <a:pt x="4" y="68"/>
                </a:lnTo>
                <a:lnTo>
                  <a:pt x="1" y="60"/>
                </a:lnTo>
                <a:lnTo>
                  <a:pt x="0" y="50"/>
                </a:lnTo>
                <a:lnTo>
                  <a:pt x="0" y="35"/>
                </a:lnTo>
                <a:lnTo>
                  <a:pt x="0" y="25"/>
                </a:lnTo>
                <a:lnTo>
                  <a:pt x="0" y="15"/>
                </a:lnTo>
                <a:lnTo>
                  <a:pt x="0" y="0"/>
                </a:lnTo>
                <a:lnTo>
                  <a:pt x="10" y="8"/>
                </a:lnTo>
                <a:lnTo>
                  <a:pt x="19" y="17"/>
                </a:lnTo>
                <a:lnTo>
                  <a:pt x="27" y="27"/>
                </a:lnTo>
                <a:lnTo>
                  <a:pt x="34" y="38"/>
                </a:lnTo>
                <a:lnTo>
                  <a:pt x="41" y="48"/>
                </a:lnTo>
                <a:lnTo>
                  <a:pt x="46" y="58"/>
                </a:lnTo>
                <a:lnTo>
                  <a:pt x="51" y="66"/>
                </a:lnTo>
                <a:lnTo>
                  <a:pt x="54" y="74"/>
                </a:lnTo>
                <a:lnTo>
                  <a:pt x="60" y="86"/>
                </a:lnTo>
                <a:lnTo>
                  <a:pt x="66" y="98"/>
                </a:lnTo>
                <a:lnTo>
                  <a:pt x="74" y="107"/>
                </a:lnTo>
                <a:lnTo>
                  <a:pt x="82" y="116"/>
                </a:lnTo>
                <a:lnTo>
                  <a:pt x="100" y="133"/>
                </a:lnTo>
                <a:lnTo>
                  <a:pt x="119" y="149"/>
                </a:lnTo>
                <a:lnTo>
                  <a:pt x="139" y="164"/>
                </a:lnTo>
                <a:lnTo>
                  <a:pt x="155" y="180"/>
                </a:lnTo>
                <a:lnTo>
                  <a:pt x="163" y="189"/>
                </a:lnTo>
                <a:lnTo>
                  <a:pt x="169" y="199"/>
                </a:lnTo>
                <a:lnTo>
                  <a:pt x="175" y="210"/>
                </a:lnTo>
                <a:lnTo>
                  <a:pt x="180" y="22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0" name="Freeform 59">
            <a:extLst>
              <a:ext uri="{FF2B5EF4-FFF2-40B4-BE49-F238E27FC236}">
                <a16:creationId xmlns:a16="http://schemas.microsoft.com/office/drawing/2014/main" id="{00000000-0008-0000-0700-00003C000000}"/>
              </a:ext>
            </a:extLst>
          </xdr:cNvPr>
          <xdr:cNvSpPr>
            <a:spLocks/>
          </xdr:cNvSpPr>
        </xdr:nvSpPr>
        <xdr:spPr bwMode="auto">
          <a:xfrm>
            <a:off x="8029575" y="4217988"/>
            <a:ext cx="14288" cy="57150"/>
          </a:xfrm>
          <a:custGeom>
            <a:avLst/>
            <a:gdLst>
              <a:gd name="T0" fmla="*/ 0 w 27"/>
              <a:gd name="T1" fmla="*/ 0 h 30"/>
              <a:gd name="T2" fmla="*/ 279939 w 27"/>
              <a:gd name="T3" fmla="*/ 18145125 h 30"/>
              <a:gd name="T4" fmla="*/ 840346 w 27"/>
              <a:gd name="T5" fmla="*/ 39919275 h 30"/>
              <a:gd name="T6" fmla="*/ 1120285 w 27"/>
              <a:gd name="T7" fmla="*/ 50806350 h 30"/>
              <a:gd name="T8" fmla="*/ 1120285 w 27"/>
              <a:gd name="T9" fmla="*/ 68951475 h 30"/>
              <a:gd name="T10" fmla="*/ 840346 w 27"/>
              <a:gd name="T11" fmla="*/ 87096600 h 30"/>
              <a:gd name="T12" fmla="*/ 0 w 27"/>
              <a:gd name="T13" fmla="*/ 108870750 h 30"/>
              <a:gd name="T14" fmla="*/ 4760550 w 27"/>
              <a:gd name="T15" fmla="*/ 97983675 h 30"/>
              <a:gd name="T16" fmla="*/ 7560998 w 27"/>
              <a:gd name="T17" fmla="*/ 87096600 h 30"/>
              <a:gd name="T18" fmla="*/ 6440713 w 27"/>
              <a:gd name="T19" fmla="*/ 72580500 h 30"/>
              <a:gd name="T20" fmla="*/ 4760550 w 27"/>
              <a:gd name="T21" fmla="*/ 43548300 h 30"/>
              <a:gd name="T22" fmla="*/ 3080387 w 27"/>
              <a:gd name="T23" fmla="*/ 29032200 h 30"/>
              <a:gd name="T24" fmla="*/ 1960102 w 27"/>
              <a:gd name="T25" fmla="*/ 14516100 h 30"/>
              <a:gd name="T26" fmla="*/ 1120285 w 27"/>
              <a:gd name="T27" fmla="*/ 3629025 h 30"/>
              <a:gd name="T28" fmla="*/ 0 w 27"/>
              <a:gd name="T29" fmla="*/ 0 h 3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27" h="30">
                <a:moveTo>
                  <a:pt x="0" y="0"/>
                </a:moveTo>
                <a:lnTo>
                  <a:pt x="1" y="5"/>
                </a:lnTo>
                <a:lnTo>
                  <a:pt x="3" y="11"/>
                </a:lnTo>
                <a:lnTo>
                  <a:pt x="4" y="14"/>
                </a:lnTo>
                <a:lnTo>
                  <a:pt x="4" y="19"/>
                </a:lnTo>
                <a:lnTo>
                  <a:pt x="3" y="24"/>
                </a:lnTo>
                <a:lnTo>
                  <a:pt x="0" y="30"/>
                </a:lnTo>
                <a:lnTo>
                  <a:pt x="17" y="27"/>
                </a:lnTo>
                <a:lnTo>
                  <a:pt x="27" y="24"/>
                </a:lnTo>
                <a:lnTo>
                  <a:pt x="23" y="20"/>
                </a:lnTo>
                <a:lnTo>
                  <a:pt x="17" y="12"/>
                </a:lnTo>
                <a:lnTo>
                  <a:pt x="11" y="8"/>
                </a:lnTo>
                <a:lnTo>
                  <a:pt x="7"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61" name="Group 60">
            <a:extLst>
              <a:ext uri="{FF2B5EF4-FFF2-40B4-BE49-F238E27FC236}">
                <a16:creationId xmlns:a16="http://schemas.microsoft.com/office/drawing/2014/main" id="{00000000-0008-0000-0700-00003D000000}"/>
              </a:ext>
            </a:extLst>
          </xdr:cNvPr>
          <xdr:cNvGrpSpPr>
            <a:grpSpLocks/>
          </xdr:cNvGrpSpPr>
        </xdr:nvGrpSpPr>
        <xdr:grpSpPr bwMode="auto">
          <a:xfrm>
            <a:off x="7720108" y="4738832"/>
            <a:ext cx="458793" cy="404823"/>
            <a:chOff x="5372" y="3323"/>
            <a:chExt cx="341" cy="253"/>
          </a:xfrm>
          <a:grpFill/>
        </xdr:grpSpPr>
        <xdr:sp macro="" textlink="">
          <xdr:nvSpPr>
            <xdr:cNvPr id="536" name="Freeform 535">
              <a:extLst>
                <a:ext uri="{FF2B5EF4-FFF2-40B4-BE49-F238E27FC236}">
                  <a16:creationId xmlns:a16="http://schemas.microsoft.com/office/drawing/2014/main" id="{00000000-0008-0000-0700-000018020000}"/>
                </a:ext>
              </a:extLst>
            </xdr:cNvPr>
            <xdr:cNvSpPr>
              <a:spLocks/>
            </xdr:cNvSpPr>
          </xdr:nvSpPr>
          <xdr:spPr bwMode="auto">
            <a:xfrm>
              <a:off x="5372" y="3565"/>
              <a:ext cx="16" cy="11"/>
            </a:xfrm>
            <a:custGeom>
              <a:avLst/>
              <a:gdLst>
                <a:gd name="T0" fmla="*/ 0 w 53"/>
                <a:gd name="T1" fmla="*/ 31 h 33"/>
                <a:gd name="T2" fmla="*/ 4 w 53"/>
                <a:gd name="T3" fmla="*/ 26 h 33"/>
                <a:gd name="T4" fmla="*/ 8 w 53"/>
                <a:gd name="T5" fmla="*/ 21 h 33"/>
                <a:gd name="T6" fmla="*/ 15 w 53"/>
                <a:gd name="T7" fmla="*/ 16 h 33"/>
                <a:gd name="T8" fmla="*/ 21 w 53"/>
                <a:gd name="T9" fmla="*/ 11 h 33"/>
                <a:gd name="T10" fmla="*/ 29 w 53"/>
                <a:gd name="T11" fmla="*/ 7 h 33"/>
                <a:gd name="T12" fmla="*/ 38 w 53"/>
                <a:gd name="T13" fmla="*/ 3 h 33"/>
                <a:gd name="T14" fmla="*/ 45 w 53"/>
                <a:gd name="T15" fmla="*/ 1 h 33"/>
                <a:gd name="T16" fmla="*/ 53 w 53"/>
                <a:gd name="T17" fmla="*/ 0 h 33"/>
                <a:gd name="T18" fmla="*/ 53 w 53"/>
                <a:gd name="T19" fmla="*/ 18 h 33"/>
                <a:gd name="T20" fmla="*/ 38 w 53"/>
                <a:gd name="T21" fmla="*/ 24 h 33"/>
                <a:gd name="T22" fmla="*/ 27 w 53"/>
                <a:gd name="T23" fmla="*/ 30 h 33"/>
                <a:gd name="T24" fmla="*/ 21 w 53"/>
                <a:gd name="T25" fmla="*/ 32 h 33"/>
                <a:gd name="T26" fmla="*/ 16 w 53"/>
                <a:gd name="T27" fmla="*/ 33 h 33"/>
                <a:gd name="T28" fmla="*/ 9 w 53"/>
                <a:gd name="T29" fmla="*/ 33 h 33"/>
                <a:gd name="T30" fmla="*/ 0 w 53"/>
                <a:gd name="T31" fmla="*/ 31 h 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53" h="33">
                  <a:moveTo>
                    <a:pt x="0" y="31"/>
                  </a:moveTo>
                  <a:lnTo>
                    <a:pt x="4" y="26"/>
                  </a:lnTo>
                  <a:lnTo>
                    <a:pt x="8" y="21"/>
                  </a:lnTo>
                  <a:lnTo>
                    <a:pt x="15" y="16"/>
                  </a:lnTo>
                  <a:lnTo>
                    <a:pt x="21" y="11"/>
                  </a:lnTo>
                  <a:lnTo>
                    <a:pt x="29" y="7"/>
                  </a:lnTo>
                  <a:lnTo>
                    <a:pt x="38" y="3"/>
                  </a:lnTo>
                  <a:lnTo>
                    <a:pt x="45" y="1"/>
                  </a:lnTo>
                  <a:lnTo>
                    <a:pt x="53" y="0"/>
                  </a:lnTo>
                  <a:lnTo>
                    <a:pt x="53" y="18"/>
                  </a:lnTo>
                  <a:lnTo>
                    <a:pt x="38" y="24"/>
                  </a:lnTo>
                  <a:lnTo>
                    <a:pt x="27" y="30"/>
                  </a:lnTo>
                  <a:lnTo>
                    <a:pt x="21" y="32"/>
                  </a:lnTo>
                  <a:lnTo>
                    <a:pt x="16" y="33"/>
                  </a:lnTo>
                  <a:lnTo>
                    <a:pt x="9" y="33"/>
                  </a:lnTo>
                  <a:lnTo>
                    <a:pt x="0"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7" name="Freeform 536">
              <a:extLst>
                <a:ext uri="{FF2B5EF4-FFF2-40B4-BE49-F238E27FC236}">
                  <a16:creationId xmlns:a16="http://schemas.microsoft.com/office/drawing/2014/main" id="{00000000-0008-0000-0700-000019020000}"/>
                </a:ext>
              </a:extLst>
            </xdr:cNvPr>
            <xdr:cNvSpPr>
              <a:spLocks/>
            </xdr:cNvSpPr>
          </xdr:nvSpPr>
          <xdr:spPr bwMode="auto">
            <a:xfrm>
              <a:off x="5379" y="3446"/>
              <a:ext cx="202" cy="117"/>
            </a:xfrm>
            <a:custGeom>
              <a:avLst/>
              <a:gdLst>
                <a:gd name="T0" fmla="*/ 24 w 631"/>
                <a:gd name="T1" fmla="*/ 296 h 358"/>
                <a:gd name="T2" fmla="*/ 50 w 631"/>
                <a:gd name="T3" fmla="*/ 290 h 358"/>
                <a:gd name="T4" fmla="*/ 65 w 631"/>
                <a:gd name="T5" fmla="*/ 277 h 358"/>
                <a:gd name="T6" fmla="*/ 79 w 631"/>
                <a:gd name="T7" fmla="*/ 253 h 358"/>
                <a:gd name="T8" fmla="*/ 100 w 631"/>
                <a:gd name="T9" fmla="*/ 256 h 358"/>
                <a:gd name="T10" fmla="*/ 126 w 631"/>
                <a:gd name="T11" fmla="*/ 253 h 358"/>
                <a:gd name="T12" fmla="*/ 141 w 631"/>
                <a:gd name="T13" fmla="*/ 247 h 358"/>
                <a:gd name="T14" fmla="*/ 162 w 631"/>
                <a:gd name="T15" fmla="*/ 229 h 358"/>
                <a:gd name="T16" fmla="*/ 180 w 631"/>
                <a:gd name="T17" fmla="*/ 208 h 358"/>
                <a:gd name="T18" fmla="*/ 211 w 631"/>
                <a:gd name="T19" fmla="*/ 192 h 358"/>
                <a:gd name="T20" fmla="*/ 260 w 631"/>
                <a:gd name="T21" fmla="*/ 175 h 358"/>
                <a:gd name="T22" fmla="*/ 329 w 631"/>
                <a:gd name="T23" fmla="*/ 152 h 358"/>
                <a:gd name="T24" fmla="*/ 361 w 631"/>
                <a:gd name="T25" fmla="*/ 137 h 358"/>
                <a:gd name="T26" fmla="*/ 392 w 631"/>
                <a:gd name="T27" fmla="*/ 130 h 358"/>
                <a:gd name="T28" fmla="*/ 406 w 631"/>
                <a:gd name="T29" fmla="*/ 127 h 358"/>
                <a:gd name="T30" fmla="*/ 440 w 631"/>
                <a:gd name="T31" fmla="*/ 107 h 358"/>
                <a:gd name="T32" fmla="*/ 469 w 631"/>
                <a:gd name="T33" fmla="*/ 80 h 358"/>
                <a:gd name="T34" fmla="*/ 478 w 631"/>
                <a:gd name="T35" fmla="*/ 63 h 358"/>
                <a:gd name="T36" fmla="*/ 504 w 631"/>
                <a:gd name="T37" fmla="*/ 58 h 358"/>
                <a:gd name="T38" fmla="*/ 537 w 631"/>
                <a:gd name="T39" fmla="*/ 36 h 358"/>
                <a:gd name="T40" fmla="*/ 568 w 631"/>
                <a:gd name="T41" fmla="*/ 11 h 358"/>
                <a:gd name="T42" fmla="*/ 591 w 631"/>
                <a:gd name="T43" fmla="*/ 0 h 358"/>
                <a:gd name="T44" fmla="*/ 602 w 631"/>
                <a:gd name="T45" fmla="*/ 22 h 358"/>
                <a:gd name="T46" fmla="*/ 617 w 631"/>
                <a:gd name="T47" fmla="*/ 30 h 358"/>
                <a:gd name="T48" fmla="*/ 625 w 631"/>
                <a:gd name="T49" fmla="*/ 46 h 358"/>
                <a:gd name="T50" fmla="*/ 601 w 631"/>
                <a:gd name="T51" fmla="*/ 88 h 358"/>
                <a:gd name="T52" fmla="*/ 568 w 631"/>
                <a:gd name="T53" fmla="*/ 125 h 358"/>
                <a:gd name="T54" fmla="*/ 529 w 631"/>
                <a:gd name="T55" fmla="*/ 154 h 358"/>
                <a:gd name="T56" fmla="*/ 487 w 631"/>
                <a:gd name="T57" fmla="*/ 173 h 358"/>
                <a:gd name="T58" fmla="*/ 445 w 631"/>
                <a:gd name="T59" fmla="*/ 180 h 358"/>
                <a:gd name="T60" fmla="*/ 438 w 631"/>
                <a:gd name="T61" fmla="*/ 197 h 358"/>
                <a:gd name="T62" fmla="*/ 433 w 631"/>
                <a:gd name="T63" fmla="*/ 200 h 358"/>
                <a:gd name="T64" fmla="*/ 395 w 631"/>
                <a:gd name="T65" fmla="*/ 199 h 358"/>
                <a:gd name="T66" fmla="*/ 367 w 631"/>
                <a:gd name="T67" fmla="*/ 210 h 358"/>
                <a:gd name="T68" fmla="*/ 347 w 631"/>
                <a:gd name="T69" fmla="*/ 212 h 358"/>
                <a:gd name="T70" fmla="*/ 338 w 631"/>
                <a:gd name="T71" fmla="*/ 204 h 358"/>
                <a:gd name="T72" fmla="*/ 313 w 631"/>
                <a:gd name="T73" fmla="*/ 241 h 358"/>
                <a:gd name="T74" fmla="*/ 272 w 631"/>
                <a:gd name="T75" fmla="*/ 280 h 358"/>
                <a:gd name="T76" fmla="*/ 220 w 631"/>
                <a:gd name="T77" fmla="*/ 315 h 358"/>
                <a:gd name="T78" fmla="*/ 164 w 631"/>
                <a:gd name="T79" fmla="*/ 343 h 358"/>
                <a:gd name="T80" fmla="*/ 110 w 631"/>
                <a:gd name="T81" fmla="*/ 357 h 358"/>
                <a:gd name="T82" fmla="*/ 71 w 631"/>
                <a:gd name="T83" fmla="*/ 356 h 358"/>
                <a:gd name="T84" fmla="*/ 56 w 631"/>
                <a:gd name="T85" fmla="*/ 348 h 358"/>
                <a:gd name="T86" fmla="*/ 33 w 631"/>
                <a:gd name="T87" fmla="*/ 340 h 35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31" h="358">
                  <a:moveTo>
                    <a:pt x="0" y="327"/>
                  </a:moveTo>
                  <a:lnTo>
                    <a:pt x="7" y="297"/>
                  </a:lnTo>
                  <a:lnTo>
                    <a:pt x="24" y="296"/>
                  </a:lnTo>
                  <a:lnTo>
                    <a:pt x="39" y="293"/>
                  </a:lnTo>
                  <a:lnTo>
                    <a:pt x="44" y="292"/>
                  </a:lnTo>
                  <a:lnTo>
                    <a:pt x="50" y="290"/>
                  </a:lnTo>
                  <a:lnTo>
                    <a:pt x="54" y="287"/>
                  </a:lnTo>
                  <a:lnTo>
                    <a:pt x="58" y="285"/>
                  </a:lnTo>
                  <a:lnTo>
                    <a:pt x="65" y="277"/>
                  </a:lnTo>
                  <a:lnTo>
                    <a:pt x="70" y="270"/>
                  </a:lnTo>
                  <a:lnTo>
                    <a:pt x="75" y="262"/>
                  </a:lnTo>
                  <a:lnTo>
                    <a:pt x="79" y="253"/>
                  </a:lnTo>
                  <a:lnTo>
                    <a:pt x="87" y="255"/>
                  </a:lnTo>
                  <a:lnTo>
                    <a:pt x="93" y="256"/>
                  </a:lnTo>
                  <a:lnTo>
                    <a:pt x="100" y="256"/>
                  </a:lnTo>
                  <a:lnTo>
                    <a:pt x="106" y="256"/>
                  </a:lnTo>
                  <a:lnTo>
                    <a:pt x="116" y="254"/>
                  </a:lnTo>
                  <a:lnTo>
                    <a:pt x="126" y="253"/>
                  </a:lnTo>
                  <a:lnTo>
                    <a:pt x="131" y="252"/>
                  </a:lnTo>
                  <a:lnTo>
                    <a:pt x="136" y="250"/>
                  </a:lnTo>
                  <a:lnTo>
                    <a:pt x="141" y="247"/>
                  </a:lnTo>
                  <a:lnTo>
                    <a:pt x="145" y="244"/>
                  </a:lnTo>
                  <a:lnTo>
                    <a:pt x="153" y="237"/>
                  </a:lnTo>
                  <a:lnTo>
                    <a:pt x="162" y="229"/>
                  </a:lnTo>
                  <a:lnTo>
                    <a:pt x="168" y="220"/>
                  </a:lnTo>
                  <a:lnTo>
                    <a:pt x="175" y="213"/>
                  </a:lnTo>
                  <a:lnTo>
                    <a:pt x="180" y="208"/>
                  </a:lnTo>
                  <a:lnTo>
                    <a:pt x="186" y="204"/>
                  </a:lnTo>
                  <a:lnTo>
                    <a:pt x="199" y="198"/>
                  </a:lnTo>
                  <a:lnTo>
                    <a:pt x="211" y="192"/>
                  </a:lnTo>
                  <a:lnTo>
                    <a:pt x="223" y="187"/>
                  </a:lnTo>
                  <a:lnTo>
                    <a:pt x="235" y="182"/>
                  </a:lnTo>
                  <a:lnTo>
                    <a:pt x="260" y="175"/>
                  </a:lnTo>
                  <a:lnTo>
                    <a:pt x="283" y="167"/>
                  </a:lnTo>
                  <a:lnTo>
                    <a:pt x="308" y="160"/>
                  </a:lnTo>
                  <a:lnTo>
                    <a:pt x="329" y="152"/>
                  </a:lnTo>
                  <a:lnTo>
                    <a:pt x="340" y="147"/>
                  </a:lnTo>
                  <a:lnTo>
                    <a:pt x="351" y="142"/>
                  </a:lnTo>
                  <a:lnTo>
                    <a:pt x="361" y="137"/>
                  </a:lnTo>
                  <a:lnTo>
                    <a:pt x="372" y="130"/>
                  </a:lnTo>
                  <a:lnTo>
                    <a:pt x="382" y="130"/>
                  </a:lnTo>
                  <a:lnTo>
                    <a:pt x="392" y="130"/>
                  </a:lnTo>
                  <a:lnTo>
                    <a:pt x="396" y="130"/>
                  </a:lnTo>
                  <a:lnTo>
                    <a:pt x="401" y="129"/>
                  </a:lnTo>
                  <a:lnTo>
                    <a:pt x="406" y="127"/>
                  </a:lnTo>
                  <a:lnTo>
                    <a:pt x="413" y="124"/>
                  </a:lnTo>
                  <a:lnTo>
                    <a:pt x="426" y="117"/>
                  </a:lnTo>
                  <a:lnTo>
                    <a:pt x="440" y="107"/>
                  </a:lnTo>
                  <a:lnTo>
                    <a:pt x="454" y="97"/>
                  </a:lnTo>
                  <a:lnTo>
                    <a:pt x="465" y="86"/>
                  </a:lnTo>
                  <a:lnTo>
                    <a:pt x="469" y="80"/>
                  </a:lnTo>
                  <a:lnTo>
                    <a:pt x="473" y="74"/>
                  </a:lnTo>
                  <a:lnTo>
                    <a:pt x="477" y="69"/>
                  </a:lnTo>
                  <a:lnTo>
                    <a:pt x="478" y="63"/>
                  </a:lnTo>
                  <a:lnTo>
                    <a:pt x="488" y="62"/>
                  </a:lnTo>
                  <a:lnTo>
                    <a:pt x="496" y="61"/>
                  </a:lnTo>
                  <a:lnTo>
                    <a:pt x="504" y="58"/>
                  </a:lnTo>
                  <a:lnTo>
                    <a:pt x="512" y="54"/>
                  </a:lnTo>
                  <a:lnTo>
                    <a:pt x="525" y="46"/>
                  </a:lnTo>
                  <a:lnTo>
                    <a:pt x="537" y="36"/>
                  </a:lnTo>
                  <a:lnTo>
                    <a:pt x="549" y="26"/>
                  </a:lnTo>
                  <a:lnTo>
                    <a:pt x="561" y="16"/>
                  </a:lnTo>
                  <a:lnTo>
                    <a:pt x="568" y="11"/>
                  </a:lnTo>
                  <a:lnTo>
                    <a:pt x="575" y="7"/>
                  </a:lnTo>
                  <a:lnTo>
                    <a:pt x="583" y="4"/>
                  </a:lnTo>
                  <a:lnTo>
                    <a:pt x="591" y="0"/>
                  </a:lnTo>
                  <a:lnTo>
                    <a:pt x="594" y="10"/>
                  </a:lnTo>
                  <a:lnTo>
                    <a:pt x="597" y="16"/>
                  </a:lnTo>
                  <a:lnTo>
                    <a:pt x="602" y="22"/>
                  </a:lnTo>
                  <a:lnTo>
                    <a:pt x="606" y="25"/>
                  </a:lnTo>
                  <a:lnTo>
                    <a:pt x="612" y="28"/>
                  </a:lnTo>
                  <a:lnTo>
                    <a:pt x="617" y="30"/>
                  </a:lnTo>
                  <a:lnTo>
                    <a:pt x="624" y="31"/>
                  </a:lnTo>
                  <a:lnTo>
                    <a:pt x="631" y="31"/>
                  </a:lnTo>
                  <a:lnTo>
                    <a:pt x="625" y="46"/>
                  </a:lnTo>
                  <a:lnTo>
                    <a:pt x="618" y="61"/>
                  </a:lnTo>
                  <a:lnTo>
                    <a:pt x="611" y="75"/>
                  </a:lnTo>
                  <a:lnTo>
                    <a:pt x="601" y="88"/>
                  </a:lnTo>
                  <a:lnTo>
                    <a:pt x="591" y="101"/>
                  </a:lnTo>
                  <a:lnTo>
                    <a:pt x="580" y="114"/>
                  </a:lnTo>
                  <a:lnTo>
                    <a:pt x="568" y="125"/>
                  </a:lnTo>
                  <a:lnTo>
                    <a:pt x="556" y="136"/>
                  </a:lnTo>
                  <a:lnTo>
                    <a:pt x="543" y="145"/>
                  </a:lnTo>
                  <a:lnTo>
                    <a:pt x="529" y="154"/>
                  </a:lnTo>
                  <a:lnTo>
                    <a:pt x="515" y="161"/>
                  </a:lnTo>
                  <a:lnTo>
                    <a:pt x="501" y="167"/>
                  </a:lnTo>
                  <a:lnTo>
                    <a:pt x="487" y="173"/>
                  </a:lnTo>
                  <a:lnTo>
                    <a:pt x="473" y="177"/>
                  </a:lnTo>
                  <a:lnTo>
                    <a:pt x="459" y="179"/>
                  </a:lnTo>
                  <a:lnTo>
                    <a:pt x="445" y="180"/>
                  </a:lnTo>
                  <a:lnTo>
                    <a:pt x="443" y="189"/>
                  </a:lnTo>
                  <a:lnTo>
                    <a:pt x="439" y="195"/>
                  </a:lnTo>
                  <a:lnTo>
                    <a:pt x="438" y="197"/>
                  </a:lnTo>
                  <a:lnTo>
                    <a:pt x="436" y="199"/>
                  </a:lnTo>
                  <a:lnTo>
                    <a:pt x="435" y="200"/>
                  </a:lnTo>
                  <a:lnTo>
                    <a:pt x="433" y="200"/>
                  </a:lnTo>
                  <a:lnTo>
                    <a:pt x="422" y="199"/>
                  </a:lnTo>
                  <a:lnTo>
                    <a:pt x="405" y="198"/>
                  </a:lnTo>
                  <a:lnTo>
                    <a:pt x="395" y="199"/>
                  </a:lnTo>
                  <a:lnTo>
                    <a:pt x="385" y="202"/>
                  </a:lnTo>
                  <a:lnTo>
                    <a:pt x="376" y="206"/>
                  </a:lnTo>
                  <a:lnTo>
                    <a:pt x="367" y="210"/>
                  </a:lnTo>
                  <a:lnTo>
                    <a:pt x="358" y="213"/>
                  </a:lnTo>
                  <a:lnTo>
                    <a:pt x="351" y="213"/>
                  </a:lnTo>
                  <a:lnTo>
                    <a:pt x="347" y="212"/>
                  </a:lnTo>
                  <a:lnTo>
                    <a:pt x="344" y="211"/>
                  </a:lnTo>
                  <a:lnTo>
                    <a:pt x="342" y="208"/>
                  </a:lnTo>
                  <a:lnTo>
                    <a:pt x="338" y="204"/>
                  </a:lnTo>
                  <a:lnTo>
                    <a:pt x="333" y="216"/>
                  </a:lnTo>
                  <a:lnTo>
                    <a:pt x="324" y="229"/>
                  </a:lnTo>
                  <a:lnTo>
                    <a:pt x="313" y="241"/>
                  </a:lnTo>
                  <a:lnTo>
                    <a:pt x="301" y="254"/>
                  </a:lnTo>
                  <a:lnTo>
                    <a:pt x="288" y="267"/>
                  </a:lnTo>
                  <a:lnTo>
                    <a:pt x="272" y="280"/>
                  </a:lnTo>
                  <a:lnTo>
                    <a:pt x="256" y="293"/>
                  </a:lnTo>
                  <a:lnTo>
                    <a:pt x="238" y="304"/>
                  </a:lnTo>
                  <a:lnTo>
                    <a:pt x="220" y="315"/>
                  </a:lnTo>
                  <a:lnTo>
                    <a:pt x="202" y="325"/>
                  </a:lnTo>
                  <a:lnTo>
                    <a:pt x="182" y="334"/>
                  </a:lnTo>
                  <a:lnTo>
                    <a:pt x="164" y="343"/>
                  </a:lnTo>
                  <a:lnTo>
                    <a:pt x="145" y="349"/>
                  </a:lnTo>
                  <a:lnTo>
                    <a:pt x="127" y="354"/>
                  </a:lnTo>
                  <a:lnTo>
                    <a:pt x="110" y="357"/>
                  </a:lnTo>
                  <a:lnTo>
                    <a:pt x="93" y="358"/>
                  </a:lnTo>
                  <a:lnTo>
                    <a:pt x="80" y="358"/>
                  </a:lnTo>
                  <a:lnTo>
                    <a:pt x="71" y="356"/>
                  </a:lnTo>
                  <a:lnTo>
                    <a:pt x="65" y="354"/>
                  </a:lnTo>
                  <a:lnTo>
                    <a:pt x="60" y="351"/>
                  </a:lnTo>
                  <a:lnTo>
                    <a:pt x="56" y="348"/>
                  </a:lnTo>
                  <a:lnTo>
                    <a:pt x="51" y="345"/>
                  </a:lnTo>
                  <a:lnTo>
                    <a:pt x="44" y="343"/>
                  </a:lnTo>
                  <a:lnTo>
                    <a:pt x="33" y="340"/>
                  </a:lnTo>
                  <a:lnTo>
                    <a:pt x="0" y="3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8" name="Freeform 537">
              <a:extLst>
                <a:ext uri="{FF2B5EF4-FFF2-40B4-BE49-F238E27FC236}">
                  <a16:creationId xmlns:a16="http://schemas.microsoft.com/office/drawing/2014/main" id="{00000000-0008-0000-0700-00001A020000}"/>
                </a:ext>
              </a:extLst>
            </xdr:cNvPr>
            <xdr:cNvSpPr>
              <a:spLocks/>
            </xdr:cNvSpPr>
          </xdr:nvSpPr>
          <xdr:spPr bwMode="auto">
            <a:xfrm>
              <a:off x="5597" y="3323"/>
              <a:ext cx="116" cy="141"/>
            </a:xfrm>
            <a:custGeom>
              <a:avLst/>
              <a:gdLst>
                <a:gd name="T0" fmla="*/ 60 w 359"/>
                <a:gd name="T1" fmla="*/ 288 h 431"/>
                <a:gd name="T2" fmla="*/ 95 w 359"/>
                <a:gd name="T3" fmla="*/ 269 h 431"/>
                <a:gd name="T4" fmla="*/ 165 w 359"/>
                <a:gd name="T5" fmla="*/ 209 h 431"/>
                <a:gd name="T6" fmla="*/ 172 w 359"/>
                <a:gd name="T7" fmla="*/ 168 h 431"/>
                <a:gd name="T8" fmla="*/ 180 w 359"/>
                <a:gd name="T9" fmla="*/ 149 h 431"/>
                <a:gd name="T10" fmla="*/ 193 w 359"/>
                <a:gd name="T11" fmla="*/ 137 h 431"/>
                <a:gd name="T12" fmla="*/ 190 w 359"/>
                <a:gd name="T13" fmla="*/ 126 h 431"/>
                <a:gd name="T14" fmla="*/ 179 w 359"/>
                <a:gd name="T15" fmla="*/ 94 h 431"/>
                <a:gd name="T16" fmla="*/ 173 w 359"/>
                <a:gd name="T17" fmla="*/ 34 h 431"/>
                <a:gd name="T18" fmla="*/ 182 w 359"/>
                <a:gd name="T19" fmla="*/ 0 h 431"/>
                <a:gd name="T20" fmla="*/ 194 w 359"/>
                <a:gd name="T21" fmla="*/ 11 h 431"/>
                <a:gd name="T22" fmla="*/ 207 w 359"/>
                <a:gd name="T23" fmla="*/ 29 h 431"/>
                <a:gd name="T24" fmla="*/ 231 w 359"/>
                <a:gd name="T25" fmla="*/ 56 h 431"/>
                <a:gd name="T26" fmla="*/ 238 w 359"/>
                <a:gd name="T27" fmla="*/ 73 h 431"/>
                <a:gd name="T28" fmla="*/ 237 w 359"/>
                <a:gd name="T29" fmla="*/ 88 h 431"/>
                <a:gd name="T30" fmla="*/ 226 w 359"/>
                <a:gd name="T31" fmla="*/ 102 h 431"/>
                <a:gd name="T32" fmla="*/ 205 w 359"/>
                <a:gd name="T33" fmla="*/ 120 h 431"/>
                <a:gd name="T34" fmla="*/ 199 w 359"/>
                <a:gd name="T35" fmla="*/ 131 h 431"/>
                <a:gd name="T36" fmla="*/ 199 w 359"/>
                <a:gd name="T37" fmla="*/ 149 h 431"/>
                <a:gd name="T38" fmla="*/ 205 w 359"/>
                <a:gd name="T39" fmla="*/ 159 h 431"/>
                <a:gd name="T40" fmla="*/ 226 w 359"/>
                <a:gd name="T41" fmla="*/ 160 h 431"/>
                <a:gd name="T42" fmla="*/ 233 w 359"/>
                <a:gd name="T43" fmla="*/ 153 h 431"/>
                <a:gd name="T44" fmla="*/ 232 w 359"/>
                <a:gd name="T45" fmla="*/ 135 h 431"/>
                <a:gd name="T46" fmla="*/ 259 w 359"/>
                <a:gd name="T47" fmla="*/ 193 h 431"/>
                <a:gd name="T48" fmla="*/ 271 w 359"/>
                <a:gd name="T49" fmla="*/ 208 h 431"/>
                <a:gd name="T50" fmla="*/ 291 w 359"/>
                <a:gd name="T51" fmla="*/ 219 h 431"/>
                <a:gd name="T52" fmla="*/ 300 w 359"/>
                <a:gd name="T53" fmla="*/ 217 h 431"/>
                <a:gd name="T54" fmla="*/ 312 w 359"/>
                <a:gd name="T55" fmla="*/ 206 h 431"/>
                <a:gd name="T56" fmla="*/ 341 w 359"/>
                <a:gd name="T57" fmla="*/ 194 h 431"/>
                <a:gd name="T58" fmla="*/ 355 w 359"/>
                <a:gd name="T59" fmla="*/ 206 h 431"/>
                <a:gd name="T60" fmla="*/ 342 w 359"/>
                <a:gd name="T61" fmla="*/ 240 h 431"/>
                <a:gd name="T62" fmla="*/ 321 w 359"/>
                <a:gd name="T63" fmla="*/ 261 h 431"/>
                <a:gd name="T64" fmla="*/ 295 w 359"/>
                <a:gd name="T65" fmla="*/ 275 h 431"/>
                <a:gd name="T66" fmla="*/ 247 w 359"/>
                <a:gd name="T67" fmla="*/ 288 h 431"/>
                <a:gd name="T68" fmla="*/ 208 w 359"/>
                <a:gd name="T69" fmla="*/ 299 h 431"/>
                <a:gd name="T70" fmla="*/ 193 w 359"/>
                <a:gd name="T71" fmla="*/ 308 h 431"/>
                <a:gd name="T72" fmla="*/ 179 w 359"/>
                <a:gd name="T73" fmla="*/ 339 h 431"/>
                <a:gd name="T74" fmla="*/ 163 w 359"/>
                <a:gd name="T75" fmla="*/ 356 h 431"/>
                <a:gd name="T76" fmla="*/ 109 w 359"/>
                <a:gd name="T77" fmla="*/ 394 h 431"/>
                <a:gd name="T78" fmla="*/ 48 w 359"/>
                <a:gd name="T79" fmla="*/ 424 h 431"/>
                <a:gd name="T80" fmla="*/ 19 w 359"/>
                <a:gd name="T81" fmla="*/ 431 h 431"/>
                <a:gd name="T82" fmla="*/ 7 w 359"/>
                <a:gd name="T83" fmla="*/ 426 h 431"/>
                <a:gd name="T84" fmla="*/ 1 w 359"/>
                <a:gd name="T85" fmla="*/ 415 h 431"/>
                <a:gd name="T86" fmla="*/ 1 w 359"/>
                <a:gd name="T87" fmla="*/ 402 h 431"/>
                <a:gd name="T88" fmla="*/ 9 w 359"/>
                <a:gd name="T89" fmla="*/ 391 h 431"/>
                <a:gd name="T90" fmla="*/ 56 w 359"/>
                <a:gd name="T91" fmla="*/ 374 h 431"/>
                <a:gd name="T92" fmla="*/ 73 w 359"/>
                <a:gd name="T93" fmla="*/ 351 h 431"/>
                <a:gd name="T94" fmla="*/ 71 w 359"/>
                <a:gd name="T95" fmla="*/ 335 h 431"/>
                <a:gd name="T96" fmla="*/ 64 w 359"/>
                <a:gd name="T97" fmla="*/ 326 h 431"/>
                <a:gd name="T98" fmla="*/ 51 w 359"/>
                <a:gd name="T99" fmla="*/ 320 h 431"/>
                <a:gd name="T100" fmla="*/ 19 w 359"/>
                <a:gd name="T101" fmla="*/ 320 h 4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359" h="431">
                  <a:moveTo>
                    <a:pt x="39" y="296"/>
                  </a:moveTo>
                  <a:lnTo>
                    <a:pt x="50" y="292"/>
                  </a:lnTo>
                  <a:lnTo>
                    <a:pt x="60" y="288"/>
                  </a:lnTo>
                  <a:lnTo>
                    <a:pt x="70" y="284"/>
                  </a:lnTo>
                  <a:lnTo>
                    <a:pt x="79" y="279"/>
                  </a:lnTo>
                  <a:lnTo>
                    <a:pt x="95" y="269"/>
                  </a:lnTo>
                  <a:lnTo>
                    <a:pt x="110" y="257"/>
                  </a:lnTo>
                  <a:lnTo>
                    <a:pt x="138" y="233"/>
                  </a:lnTo>
                  <a:lnTo>
                    <a:pt x="165" y="209"/>
                  </a:lnTo>
                  <a:lnTo>
                    <a:pt x="166" y="198"/>
                  </a:lnTo>
                  <a:lnTo>
                    <a:pt x="170" y="175"/>
                  </a:lnTo>
                  <a:lnTo>
                    <a:pt x="172" y="168"/>
                  </a:lnTo>
                  <a:lnTo>
                    <a:pt x="174" y="162"/>
                  </a:lnTo>
                  <a:lnTo>
                    <a:pt x="176" y="156"/>
                  </a:lnTo>
                  <a:lnTo>
                    <a:pt x="180" y="149"/>
                  </a:lnTo>
                  <a:lnTo>
                    <a:pt x="183" y="144"/>
                  </a:lnTo>
                  <a:lnTo>
                    <a:pt x="188" y="140"/>
                  </a:lnTo>
                  <a:lnTo>
                    <a:pt x="193" y="137"/>
                  </a:lnTo>
                  <a:lnTo>
                    <a:pt x="199" y="135"/>
                  </a:lnTo>
                  <a:lnTo>
                    <a:pt x="194" y="131"/>
                  </a:lnTo>
                  <a:lnTo>
                    <a:pt x="190" y="126"/>
                  </a:lnTo>
                  <a:lnTo>
                    <a:pt x="186" y="119"/>
                  </a:lnTo>
                  <a:lnTo>
                    <a:pt x="184" y="112"/>
                  </a:lnTo>
                  <a:lnTo>
                    <a:pt x="179" y="94"/>
                  </a:lnTo>
                  <a:lnTo>
                    <a:pt x="175" y="75"/>
                  </a:lnTo>
                  <a:lnTo>
                    <a:pt x="174" y="54"/>
                  </a:lnTo>
                  <a:lnTo>
                    <a:pt x="173" y="34"/>
                  </a:lnTo>
                  <a:lnTo>
                    <a:pt x="172" y="16"/>
                  </a:lnTo>
                  <a:lnTo>
                    <a:pt x="172" y="0"/>
                  </a:lnTo>
                  <a:lnTo>
                    <a:pt x="182" y="0"/>
                  </a:lnTo>
                  <a:lnTo>
                    <a:pt x="192" y="0"/>
                  </a:lnTo>
                  <a:lnTo>
                    <a:pt x="193" y="6"/>
                  </a:lnTo>
                  <a:lnTo>
                    <a:pt x="194" y="11"/>
                  </a:lnTo>
                  <a:lnTo>
                    <a:pt x="196" y="16"/>
                  </a:lnTo>
                  <a:lnTo>
                    <a:pt x="199" y="20"/>
                  </a:lnTo>
                  <a:lnTo>
                    <a:pt x="207" y="29"/>
                  </a:lnTo>
                  <a:lnTo>
                    <a:pt x="216" y="37"/>
                  </a:lnTo>
                  <a:lnTo>
                    <a:pt x="224" y="47"/>
                  </a:lnTo>
                  <a:lnTo>
                    <a:pt x="231" y="56"/>
                  </a:lnTo>
                  <a:lnTo>
                    <a:pt x="235" y="62"/>
                  </a:lnTo>
                  <a:lnTo>
                    <a:pt x="237" y="67"/>
                  </a:lnTo>
                  <a:lnTo>
                    <a:pt x="238" y="73"/>
                  </a:lnTo>
                  <a:lnTo>
                    <a:pt x="239" y="80"/>
                  </a:lnTo>
                  <a:lnTo>
                    <a:pt x="238" y="84"/>
                  </a:lnTo>
                  <a:lnTo>
                    <a:pt x="237" y="88"/>
                  </a:lnTo>
                  <a:lnTo>
                    <a:pt x="235" y="92"/>
                  </a:lnTo>
                  <a:lnTo>
                    <a:pt x="232" y="95"/>
                  </a:lnTo>
                  <a:lnTo>
                    <a:pt x="226" y="102"/>
                  </a:lnTo>
                  <a:lnTo>
                    <a:pt x="219" y="108"/>
                  </a:lnTo>
                  <a:lnTo>
                    <a:pt x="211" y="114"/>
                  </a:lnTo>
                  <a:lnTo>
                    <a:pt x="205" y="120"/>
                  </a:lnTo>
                  <a:lnTo>
                    <a:pt x="203" y="123"/>
                  </a:lnTo>
                  <a:lnTo>
                    <a:pt x="200" y="127"/>
                  </a:lnTo>
                  <a:lnTo>
                    <a:pt x="199" y="131"/>
                  </a:lnTo>
                  <a:lnTo>
                    <a:pt x="199" y="135"/>
                  </a:lnTo>
                  <a:lnTo>
                    <a:pt x="199" y="143"/>
                  </a:lnTo>
                  <a:lnTo>
                    <a:pt x="199" y="149"/>
                  </a:lnTo>
                  <a:lnTo>
                    <a:pt x="200" y="155"/>
                  </a:lnTo>
                  <a:lnTo>
                    <a:pt x="203" y="157"/>
                  </a:lnTo>
                  <a:lnTo>
                    <a:pt x="205" y="159"/>
                  </a:lnTo>
                  <a:lnTo>
                    <a:pt x="210" y="160"/>
                  </a:lnTo>
                  <a:lnTo>
                    <a:pt x="217" y="160"/>
                  </a:lnTo>
                  <a:lnTo>
                    <a:pt x="226" y="160"/>
                  </a:lnTo>
                  <a:lnTo>
                    <a:pt x="229" y="160"/>
                  </a:lnTo>
                  <a:lnTo>
                    <a:pt x="232" y="158"/>
                  </a:lnTo>
                  <a:lnTo>
                    <a:pt x="233" y="153"/>
                  </a:lnTo>
                  <a:lnTo>
                    <a:pt x="233" y="150"/>
                  </a:lnTo>
                  <a:lnTo>
                    <a:pt x="233" y="142"/>
                  </a:lnTo>
                  <a:lnTo>
                    <a:pt x="232" y="135"/>
                  </a:lnTo>
                  <a:lnTo>
                    <a:pt x="244" y="163"/>
                  </a:lnTo>
                  <a:lnTo>
                    <a:pt x="255" y="188"/>
                  </a:lnTo>
                  <a:lnTo>
                    <a:pt x="259" y="193"/>
                  </a:lnTo>
                  <a:lnTo>
                    <a:pt x="262" y="198"/>
                  </a:lnTo>
                  <a:lnTo>
                    <a:pt x="266" y="203"/>
                  </a:lnTo>
                  <a:lnTo>
                    <a:pt x="271" y="208"/>
                  </a:lnTo>
                  <a:lnTo>
                    <a:pt x="276" y="213"/>
                  </a:lnTo>
                  <a:lnTo>
                    <a:pt x="283" y="216"/>
                  </a:lnTo>
                  <a:lnTo>
                    <a:pt x="291" y="219"/>
                  </a:lnTo>
                  <a:lnTo>
                    <a:pt x="298" y="222"/>
                  </a:lnTo>
                  <a:lnTo>
                    <a:pt x="299" y="220"/>
                  </a:lnTo>
                  <a:lnTo>
                    <a:pt x="300" y="217"/>
                  </a:lnTo>
                  <a:lnTo>
                    <a:pt x="303" y="215"/>
                  </a:lnTo>
                  <a:lnTo>
                    <a:pt x="305" y="212"/>
                  </a:lnTo>
                  <a:lnTo>
                    <a:pt x="312" y="206"/>
                  </a:lnTo>
                  <a:lnTo>
                    <a:pt x="321" y="201"/>
                  </a:lnTo>
                  <a:lnTo>
                    <a:pt x="331" y="197"/>
                  </a:lnTo>
                  <a:lnTo>
                    <a:pt x="341" y="194"/>
                  </a:lnTo>
                  <a:lnTo>
                    <a:pt x="350" y="192"/>
                  </a:lnTo>
                  <a:lnTo>
                    <a:pt x="359" y="191"/>
                  </a:lnTo>
                  <a:lnTo>
                    <a:pt x="355" y="206"/>
                  </a:lnTo>
                  <a:lnTo>
                    <a:pt x="352" y="219"/>
                  </a:lnTo>
                  <a:lnTo>
                    <a:pt x="348" y="231"/>
                  </a:lnTo>
                  <a:lnTo>
                    <a:pt x="342" y="240"/>
                  </a:lnTo>
                  <a:lnTo>
                    <a:pt x="336" y="248"/>
                  </a:lnTo>
                  <a:lnTo>
                    <a:pt x="329" y="255"/>
                  </a:lnTo>
                  <a:lnTo>
                    <a:pt x="321" y="261"/>
                  </a:lnTo>
                  <a:lnTo>
                    <a:pt x="314" y="267"/>
                  </a:lnTo>
                  <a:lnTo>
                    <a:pt x="305" y="271"/>
                  </a:lnTo>
                  <a:lnTo>
                    <a:pt x="295" y="275"/>
                  </a:lnTo>
                  <a:lnTo>
                    <a:pt x="284" y="278"/>
                  </a:lnTo>
                  <a:lnTo>
                    <a:pt x="272" y="281"/>
                  </a:lnTo>
                  <a:lnTo>
                    <a:pt x="247" y="288"/>
                  </a:lnTo>
                  <a:lnTo>
                    <a:pt x="219" y="296"/>
                  </a:lnTo>
                  <a:lnTo>
                    <a:pt x="213" y="297"/>
                  </a:lnTo>
                  <a:lnTo>
                    <a:pt x="208" y="299"/>
                  </a:lnTo>
                  <a:lnTo>
                    <a:pt x="204" y="301"/>
                  </a:lnTo>
                  <a:lnTo>
                    <a:pt x="199" y="303"/>
                  </a:lnTo>
                  <a:lnTo>
                    <a:pt x="193" y="308"/>
                  </a:lnTo>
                  <a:lnTo>
                    <a:pt x="188" y="314"/>
                  </a:lnTo>
                  <a:lnTo>
                    <a:pt x="183" y="328"/>
                  </a:lnTo>
                  <a:lnTo>
                    <a:pt x="179" y="339"/>
                  </a:lnTo>
                  <a:lnTo>
                    <a:pt x="175" y="344"/>
                  </a:lnTo>
                  <a:lnTo>
                    <a:pt x="170" y="350"/>
                  </a:lnTo>
                  <a:lnTo>
                    <a:pt x="163" y="356"/>
                  </a:lnTo>
                  <a:lnTo>
                    <a:pt x="154" y="363"/>
                  </a:lnTo>
                  <a:lnTo>
                    <a:pt x="134" y="379"/>
                  </a:lnTo>
                  <a:lnTo>
                    <a:pt x="109" y="394"/>
                  </a:lnTo>
                  <a:lnTo>
                    <a:pt x="84" y="408"/>
                  </a:lnTo>
                  <a:lnTo>
                    <a:pt x="59" y="420"/>
                  </a:lnTo>
                  <a:lnTo>
                    <a:pt x="48" y="424"/>
                  </a:lnTo>
                  <a:lnTo>
                    <a:pt x="37" y="428"/>
                  </a:lnTo>
                  <a:lnTo>
                    <a:pt x="28" y="430"/>
                  </a:lnTo>
                  <a:lnTo>
                    <a:pt x="19" y="431"/>
                  </a:lnTo>
                  <a:lnTo>
                    <a:pt x="15" y="430"/>
                  </a:lnTo>
                  <a:lnTo>
                    <a:pt x="11" y="429"/>
                  </a:lnTo>
                  <a:lnTo>
                    <a:pt x="7" y="426"/>
                  </a:lnTo>
                  <a:lnTo>
                    <a:pt x="5" y="423"/>
                  </a:lnTo>
                  <a:lnTo>
                    <a:pt x="3" y="420"/>
                  </a:lnTo>
                  <a:lnTo>
                    <a:pt x="1" y="415"/>
                  </a:lnTo>
                  <a:lnTo>
                    <a:pt x="0" y="411"/>
                  </a:lnTo>
                  <a:lnTo>
                    <a:pt x="0" y="406"/>
                  </a:lnTo>
                  <a:lnTo>
                    <a:pt x="1" y="402"/>
                  </a:lnTo>
                  <a:lnTo>
                    <a:pt x="2" y="398"/>
                  </a:lnTo>
                  <a:lnTo>
                    <a:pt x="5" y="395"/>
                  </a:lnTo>
                  <a:lnTo>
                    <a:pt x="9" y="391"/>
                  </a:lnTo>
                  <a:lnTo>
                    <a:pt x="19" y="386"/>
                  </a:lnTo>
                  <a:lnTo>
                    <a:pt x="31" y="382"/>
                  </a:lnTo>
                  <a:lnTo>
                    <a:pt x="56" y="374"/>
                  </a:lnTo>
                  <a:lnTo>
                    <a:pt x="73" y="369"/>
                  </a:lnTo>
                  <a:lnTo>
                    <a:pt x="73" y="360"/>
                  </a:lnTo>
                  <a:lnTo>
                    <a:pt x="73" y="351"/>
                  </a:lnTo>
                  <a:lnTo>
                    <a:pt x="72" y="345"/>
                  </a:lnTo>
                  <a:lnTo>
                    <a:pt x="72" y="339"/>
                  </a:lnTo>
                  <a:lnTo>
                    <a:pt x="71" y="335"/>
                  </a:lnTo>
                  <a:lnTo>
                    <a:pt x="69" y="331"/>
                  </a:lnTo>
                  <a:lnTo>
                    <a:pt x="67" y="328"/>
                  </a:lnTo>
                  <a:lnTo>
                    <a:pt x="64" y="326"/>
                  </a:lnTo>
                  <a:lnTo>
                    <a:pt x="62" y="324"/>
                  </a:lnTo>
                  <a:lnTo>
                    <a:pt x="59" y="322"/>
                  </a:lnTo>
                  <a:lnTo>
                    <a:pt x="51" y="320"/>
                  </a:lnTo>
                  <a:lnTo>
                    <a:pt x="41" y="319"/>
                  </a:lnTo>
                  <a:lnTo>
                    <a:pt x="31" y="320"/>
                  </a:lnTo>
                  <a:lnTo>
                    <a:pt x="19" y="320"/>
                  </a:lnTo>
                  <a:lnTo>
                    <a:pt x="39" y="296"/>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62" name="Freeform 61">
            <a:extLst>
              <a:ext uri="{FF2B5EF4-FFF2-40B4-BE49-F238E27FC236}">
                <a16:creationId xmlns:a16="http://schemas.microsoft.com/office/drawing/2014/main" id="{00000000-0008-0000-0700-00003E000000}"/>
              </a:ext>
            </a:extLst>
          </xdr:cNvPr>
          <xdr:cNvSpPr>
            <a:spLocks/>
          </xdr:cNvSpPr>
        </xdr:nvSpPr>
        <xdr:spPr bwMode="auto">
          <a:xfrm>
            <a:off x="7362825" y="3395663"/>
            <a:ext cx="9525" cy="57150"/>
          </a:xfrm>
          <a:custGeom>
            <a:avLst/>
            <a:gdLst>
              <a:gd name="T0" fmla="*/ 0 w 21"/>
              <a:gd name="T1" fmla="*/ 36535442 h 62"/>
              <a:gd name="T2" fmla="*/ 205921 w 21"/>
              <a:gd name="T3" fmla="*/ 24639946 h 62"/>
              <a:gd name="T4" fmla="*/ 617311 w 21"/>
              <a:gd name="T5" fmla="*/ 14444202 h 62"/>
              <a:gd name="T6" fmla="*/ 822779 w 21"/>
              <a:gd name="T7" fmla="*/ 9346790 h 62"/>
              <a:gd name="T8" fmla="*/ 1234168 w 21"/>
              <a:gd name="T9" fmla="*/ 5947287 h 62"/>
              <a:gd name="T10" fmla="*/ 1851479 w 21"/>
              <a:gd name="T11" fmla="*/ 2548706 h 62"/>
              <a:gd name="T12" fmla="*/ 3086100 w 21"/>
              <a:gd name="T13" fmla="*/ 0 h 62"/>
              <a:gd name="T14" fmla="*/ 3086100 w 21"/>
              <a:gd name="T15" fmla="*/ 12745372 h 62"/>
              <a:gd name="T16" fmla="*/ 3702957 w 21"/>
              <a:gd name="T17" fmla="*/ 26339698 h 62"/>
              <a:gd name="T18" fmla="*/ 4114346 w 21"/>
              <a:gd name="T19" fmla="*/ 37385318 h 62"/>
              <a:gd name="T20" fmla="*/ 4320268 w 21"/>
              <a:gd name="T21" fmla="*/ 41633775 h 62"/>
              <a:gd name="T22" fmla="*/ 2057400 w 21"/>
              <a:gd name="T23" fmla="*/ 46732108 h 62"/>
              <a:gd name="T24" fmla="*/ 0 w 21"/>
              <a:gd name="T25" fmla="*/ 52679395 h 62"/>
              <a:gd name="T26" fmla="*/ 0 w 21"/>
              <a:gd name="T27" fmla="*/ 36535442 h 6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21" h="62">
                <a:moveTo>
                  <a:pt x="0" y="43"/>
                </a:moveTo>
                <a:lnTo>
                  <a:pt x="1" y="29"/>
                </a:lnTo>
                <a:lnTo>
                  <a:pt x="3" y="17"/>
                </a:lnTo>
                <a:lnTo>
                  <a:pt x="4" y="11"/>
                </a:lnTo>
                <a:lnTo>
                  <a:pt x="6" y="7"/>
                </a:lnTo>
                <a:lnTo>
                  <a:pt x="9" y="3"/>
                </a:lnTo>
                <a:lnTo>
                  <a:pt x="15" y="0"/>
                </a:lnTo>
                <a:lnTo>
                  <a:pt x="15" y="15"/>
                </a:lnTo>
                <a:lnTo>
                  <a:pt x="18" y="31"/>
                </a:lnTo>
                <a:lnTo>
                  <a:pt x="20" y="44"/>
                </a:lnTo>
                <a:lnTo>
                  <a:pt x="21" y="49"/>
                </a:lnTo>
                <a:lnTo>
                  <a:pt x="10" y="55"/>
                </a:lnTo>
                <a:lnTo>
                  <a:pt x="0" y="62"/>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3" name="Freeform 62">
            <a:extLst>
              <a:ext uri="{FF2B5EF4-FFF2-40B4-BE49-F238E27FC236}">
                <a16:creationId xmlns:a16="http://schemas.microsoft.com/office/drawing/2014/main" id="{00000000-0008-0000-0700-00003F000000}"/>
              </a:ext>
            </a:extLst>
          </xdr:cNvPr>
          <xdr:cNvSpPr>
            <a:spLocks/>
          </xdr:cNvSpPr>
        </xdr:nvSpPr>
        <xdr:spPr bwMode="auto">
          <a:xfrm>
            <a:off x="8089900" y="4297363"/>
            <a:ext cx="14288" cy="57150"/>
          </a:xfrm>
          <a:custGeom>
            <a:avLst/>
            <a:gdLst>
              <a:gd name="T0" fmla="*/ 0 w 33"/>
              <a:gd name="T1" fmla="*/ 0 h 24"/>
              <a:gd name="T2" fmla="*/ 937379 w 33"/>
              <a:gd name="T3" fmla="*/ 28351163 h 24"/>
              <a:gd name="T4" fmla="*/ 1874759 w 33"/>
              <a:gd name="T5" fmla="*/ 56704706 h 24"/>
              <a:gd name="T6" fmla="*/ 2062235 w 33"/>
              <a:gd name="T7" fmla="*/ 73713975 h 24"/>
              <a:gd name="T8" fmla="*/ 2249711 w 33"/>
              <a:gd name="T9" fmla="*/ 90725625 h 24"/>
              <a:gd name="T10" fmla="*/ 2437186 w 33"/>
              <a:gd name="T11" fmla="*/ 113407031 h 24"/>
              <a:gd name="T12" fmla="*/ 2437186 w 33"/>
              <a:gd name="T13" fmla="*/ 136088438 h 24"/>
              <a:gd name="T14" fmla="*/ 6186271 w 33"/>
              <a:gd name="T15" fmla="*/ 0 h 24"/>
              <a:gd name="T16" fmla="*/ 4498988 w 33"/>
              <a:gd name="T17" fmla="*/ 0 h 24"/>
              <a:gd name="T18" fmla="*/ 2999614 w 33"/>
              <a:gd name="T19" fmla="*/ 0 h 24"/>
              <a:gd name="T20" fmla="*/ 1687283 w 33"/>
              <a:gd name="T21" fmla="*/ 0 h 24"/>
              <a:gd name="T22" fmla="*/ 0 w 33"/>
              <a:gd name="T23" fmla="*/ 0 h 2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3" h="24">
                <a:moveTo>
                  <a:pt x="0" y="0"/>
                </a:moveTo>
                <a:lnTo>
                  <a:pt x="5" y="5"/>
                </a:lnTo>
                <a:lnTo>
                  <a:pt x="10" y="10"/>
                </a:lnTo>
                <a:lnTo>
                  <a:pt x="11" y="13"/>
                </a:lnTo>
                <a:lnTo>
                  <a:pt x="12" y="16"/>
                </a:lnTo>
                <a:lnTo>
                  <a:pt x="13" y="20"/>
                </a:lnTo>
                <a:lnTo>
                  <a:pt x="13" y="24"/>
                </a:lnTo>
                <a:lnTo>
                  <a:pt x="33" y="0"/>
                </a:lnTo>
                <a:lnTo>
                  <a:pt x="24" y="0"/>
                </a:lnTo>
                <a:lnTo>
                  <a:pt x="16" y="0"/>
                </a:lnTo>
                <a:lnTo>
                  <a:pt x="9"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4" name="Freeform 63">
            <a:extLst>
              <a:ext uri="{FF2B5EF4-FFF2-40B4-BE49-F238E27FC236}">
                <a16:creationId xmlns:a16="http://schemas.microsoft.com/office/drawing/2014/main" id="{00000000-0008-0000-0700-000040000000}"/>
              </a:ext>
            </a:extLst>
          </xdr:cNvPr>
          <xdr:cNvSpPr>
            <a:spLocks/>
          </xdr:cNvSpPr>
        </xdr:nvSpPr>
        <xdr:spPr bwMode="auto">
          <a:xfrm>
            <a:off x="8112125" y="4306888"/>
            <a:ext cx="17463" cy="58737"/>
          </a:xfrm>
          <a:custGeom>
            <a:avLst/>
            <a:gdLst>
              <a:gd name="T0" fmla="*/ 7281013 w 33"/>
              <a:gd name="T1" fmla="*/ 138001407 h 25"/>
              <a:gd name="T2" fmla="*/ 8120824 w 33"/>
              <a:gd name="T3" fmla="*/ 121442272 h 25"/>
              <a:gd name="T4" fmla="*/ 9241102 w 33"/>
              <a:gd name="T5" fmla="*/ 99361859 h 25"/>
              <a:gd name="T6" fmla="*/ 9241102 w 33"/>
              <a:gd name="T7" fmla="*/ 0 h 25"/>
              <a:gd name="T8" fmla="*/ 7001075 w 33"/>
              <a:gd name="T9" fmla="*/ 0 h 25"/>
              <a:gd name="T10" fmla="*/ 4480582 w 33"/>
              <a:gd name="T11" fmla="*/ 0 h 25"/>
              <a:gd name="T12" fmla="*/ 1680152 w 33"/>
              <a:gd name="T13" fmla="*/ 0 h 25"/>
              <a:gd name="T14" fmla="*/ 0 w 33"/>
              <a:gd name="T15" fmla="*/ 0 h 25"/>
              <a:gd name="T16" fmla="*/ 7281013 w 33"/>
              <a:gd name="T17" fmla="*/ 138001407 h 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3" h="25">
                <a:moveTo>
                  <a:pt x="26" y="25"/>
                </a:moveTo>
                <a:lnTo>
                  <a:pt x="29" y="22"/>
                </a:lnTo>
                <a:lnTo>
                  <a:pt x="33" y="18"/>
                </a:lnTo>
                <a:lnTo>
                  <a:pt x="33" y="0"/>
                </a:lnTo>
                <a:lnTo>
                  <a:pt x="25" y="0"/>
                </a:lnTo>
                <a:lnTo>
                  <a:pt x="16" y="0"/>
                </a:lnTo>
                <a:lnTo>
                  <a:pt x="6" y="0"/>
                </a:lnTo>
                <a:lnTo>
                  <a:pt x="0" y="0"/>
                </a:lnTo>
                <a:lnTo>
                  <a:pt x="26"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5" name="Freeform 64">
            <a:extLst>
              <a:ext uri="{FF2B5EF4-FFF2-40B4-BE49-F238E27FC236}">
                <a16:creationId xmlns:a16="http://schemas.microsoft.com/office/drawing/2014/main" id="{00000000-0008-0000-0700-000041000000}"/>
              </a:ext>
            </a:extLst>
          </xdr:cNvPr>
          <xdr:cNvSpPr>
            <a:spLocks/>
          </xdr:cNvSpPr>
        </xdr:nvSpPr>
        <xdr:spPr bwMode="auto">
          <a:xfrm>
            <a:off x="7426325" y="3384550"/>
            <a:ext cx="1588" cy="55563"/>
          </a:xfrm>
          <a:custGeom>
            <a:avLst/>
            <a:gdLst>
              <a:gd name="T0" fmla="*/ 0 w 7"/>
              <a:gd name="T1" fmla="*/ 0 h 55563"/>
              <a:gd name="T2" fmla="*/ 360249 w 7"/>
              <a:gd name="T3" fmla="*/ 0 h 55563"/>
              <a:gd name="T4" fmla="*/ 0 w 7"/>
              <a:gd name="T5" fmla="*/ 0 h 55563"/>
              <a:gd name="T6" fmla="*/ 0 60000 65536"/>
              <a:gd name="T7" fmla="*/ 0 60000 65536"/>
              <a:gd name="T8" fmla="*/ 0 60000 65536"/>
            </a:gdLst>
            <a:ahLst/>
            <a:cxnLst>
              <a:cxn ang="T6">
                <a:pos x="T0" y="T1"/>
              </a:cxn>
              <a:cxn ang="T7">
                <a:pos x="T2" y="T3"/>
              </a:cxn>
              <a:cxn ang="T8">
                <a:pos x="T4" y="T5"/>
              </a:cxn>
            </a:cxnLst>
            <a:rect l="0" t="0" r="r" b="b"/>
            <a:pathLst>
              <a:path w="7" h="55563">
                <a:moveTo>
                  <a:pt x="0" y="0"/>
                </a:moveTo>
                <a:lnTo>
                  <a:pt x="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6" name="Freeform 65">
            <a:extLst>
              <a:ext uri="{FF2B5EF4-FFF2-40B4-BE49-F238E27FC236}">
                <a16:creationId xmlns:a16="http://schemas.microsoft.com/office/drawing/2014/main" id="{00000000-0008-0000-0700-000042000000}"/>
              </a:ext>
            </a:extLst>
          </xdr:cNvPr>
          <xdr:cNvSpPr>
            <a:spLocks/>
          </xdr:cNvSpPr>
        </xdr:nvSpPr>
        <xdr:spPr bwMode="auto">
          <a:xfrm>
            <a:off x="7485063" y="3328988"/>
            <a:ext cx="6350" cy="57150"/>
          </a:xfrm>
          <a:custGeom>
            <a:avLst/>
            <a:gdLst>
              <a:gd name="T0" fmla="*/ 2520156 w 16"/>
              <a:gd name="T1" fmla="*/ 0 h 25"/>
              <a:gd name="T2" fmla="*/ 2520156 w 16"/>
              <a:gd name="T3" fmla="*/ 31354776 h 25"/>
              <a:gd name="T4" fmla="*/ 2205038 w 16"/>
              <a:gd name="T5" fmla="*/ 67935348 h 25"/>
              <a:gd name="T6" fmla="*/ 2047478 w 16"/>
              <a:gd name="T7" fmla="*/ 83612736 h 25"/>
              <a:gd name="T8" fmla="*/ 1732756 w 16"/>
              <a:gd name="T9" fmla="*/ 104515920 h 25"/>
              <a:gd name="T10" fmla="*/ 1102519 w 16"/>
              <a:gd name="T11" fmla="*/ 120193308 h 25"/>
              <a:gd name="T12" fmla="*/ 472678 w 16"/>
              <a:gd name="T13" fmla="*/ 130644900 h 25"/>
              <a:gd name="T14" fmla="*/ 157559 w 16"/>
              <a:gd name="T15" fmla="*/ 125419104 h 25"/>
              <a:gd name="T16" fmla="*/ 0 w 16"/>
              <a:gd name="T17" fmla="*/ 109741716 h 25"/>
              <a:gd name="T18" fmla="*/ 157559 w 16"/>
              <a:gd name="T19" fmla="*/ 94064328 h 25"/>
              <a:gd name="T20" fmla="*/ 315119 w 16"/>
              <a:gd name="T21" fmla="*/ 67935348 h 25"/>
              <a:gd name="T22" fmla="*/ 630238 w 16"/>
              <a:gd name="T23" fmla="*/ 47032164 h 25"/>
              <a:gd name="T24" fmla="*/ 1102519 w 16"/>
              <a:gd name="T25" fmla="*/ 20903184 h 25"/>
              <a:gd name="T26" fmla="*/ 1732756 w 16"/>
              <a:gd name="T27" fmla="*/ 5225796 h 25"/>
              <a:gd name="T28" fmla="*/ 2520156 w 16"/>
              <a:gd name="T29" fmla="*/ 0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6" h="25">
                <a:moveTo>
                  <a:pt x="16" y="0"/>
                </a:moveTo>
                <a:lnTo>
                  <a:pt x="16" y="6"/>
                </a:lnTo>
                <a:lnTo>
                  <a:pt x="14" y="13"/>
                </a:lnTo>
                <a:lnTo>
                  <a:pt x="13" y="16"/>
                </a:lnTo>
                <a:lnTo>
                  <a:pt x="11" y="20"/>
                </a:lnTo>
                <a:lnTo>
                  <a:pt x="7" y="23"/>
                </a:lnTo>
                <a:lnTo>
                  <a:pt x="3" y="25"/>
                </a:lnTo>
                <a:lnTo>
                  <a:pt x="1" y="24"/>
                </a:lnTo>
                <a:lnTo>
                  <a:pt x="0" y="21"/>
                </a:lnTo>
                <a:lnTo>
                  <a:pt x="1" y="18"/>
                </a:lnTo>
                <a:lnTo>
                  <a:pt x="2" y="13"/>
                </a:lnTo>
                <a:lnTo>
                  <a:pt x="4" y="9"/>
                </a:lnTo>
                <a:lnTo>
                  <a:pt x="7" y="4"/>
                </a:lnTo>
                <a:lnTo>
                  <a:pt x="11" y="1"/>
                </a:lnTo>
                <a:lnTo>
                  <a:pt x="1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7" name="Freeform 66">
            <a:extLst>
              <a:ext uri="{FF2B5EF4-FFF2-40B4-BE49-F238E27FC236}">
                <a16:creationId xmlns:a16="http://schemas.microsoft.com/office/drawing/2014/main" id="{00000000-0008-0000-0700-000043000000}"/>
              </a:ext>
            </a:extLst>
          </xdr:cNvPr>
          <xdr:cNvSpPr>
            <a:spLocks/>
          </xdr:cNvSpPr>
        </xdr:nvSpPr>
        <xdr:spPr bwMode="auto">
          <a:xfrm>
            <a:off x="7597775" y="3217863"/>
            <a:ext cx="4763" cy="57150"/>
          </a:xfrm>
          <a:custGeom>
            <a:avLst/>
            <a:gdLst>
              <a:gd name="T0" fmla="*/ 0 w 14"/>
              <a:gd name="T1" fmla="*/ 0 h 18"/>
              <a:gd name="T2" fmla="*/ 347359 w 14"/>
              <a:gd name="T3" fmla="*/ 10080625 h 18"/>
              <a:gd name="T4" fmla="*/ 578705 w 14"/>
              <a:gd name="T5" fmla="*/ 20161250 h 18"/>
              <a:gd name="T6" fmla="*/ 810390 w 14"/>
              <a:gd name="T7" fmla="*/ 40322500 h 18"/>
              <a:gd name="T8" fmla="*/ 1041736 w 14"/>
              <a:gd name="T9" fmla="*/ 70564375 h 18"/>
              <a:gd name="T10" fmla="*/ 1504768 w 14"/>
              <a:gd name="T11" fmla="*/ 131048125 h 18"/>
              <a:gd name="T12" fmla="*/ 1620441 w 14"/>
              <a:gd name="T13" fmla="*/ 181451250 h 18"/>
              <a:gd name="T14" fmla="*/ 0 w 14"/>
              <a:gd name="T15" fmla="*/ 0 h 18"/>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4" h="18">
                <a:moveTo>
                  <a:pt x="0" y="0"/>
                </a:moveTo>
                <a:lnTo>
                  <a:pt x="3" y="1"/>
                </a:lnTo>
                <a:lnTo>
                  <a:pt x="5" y="2"/>
                </a:lnTo>
                <a:lnTo>
                  <a:pt x="7" y="4"/>
                </a:lnTo>
                <a:lnTo>
                  <a:pt x="9" y="7"/>
                </a:lnTo>
                <a:lnTo>
                  <a:pt x="13" y="13"/>
                </a:lnTo>
                <a:lnTo>
                  <a:pt x="14" y="1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8" name="Freeform 67">
            <a:extLst>
              <a:ext uri="{FF2B5EF4-FFF2-40B4-BE49-F238E27FC236}">
                <a16:creationId xmlns:a16="http://schemas.microsoft.com/office/drawing/2014/main" id="{00000000-0008-0000-0700-000044000000}"/>
              </a:ext>
            </a:extLst>
          </xdr:cNvPr>
          <xdr:cNvSpPr>
            <a:spLocks/>
          </xdr:cNvSpPr>
        </xdr:nvSpPr>
        <xdr:spPr bwMode="auto">
          <a:xfrm>
            <a:off x="7750175" y="3916363"/>
            <a:ext cx="26988" cy="58737"/>
          </a:xfrm>
          <a:custGeom>
            <a:avLst/>
            <a:gdLst>
              <a:gd name="T0" fmla="*/ 0 w 67"/>
              <a:gd name="T1" fmla="*/ 0 h 74"/>
              <a:gd name="T2" fmla="*/ 162331 w 67"/>
              <a:gd name="T3" fmla="*/ 10710771 h 74"/>
              <a:gd name="T4" fmla="*/ 486590 w 67"/>
              <a:gd name="T5" fmla="*/ 18900614 h 74"/>
              <a:gd name="T6" fmla="*/ 1135913 w 67"/>
              <a:gd name="T7" fmla="*/ 25830786 h 74"/>
              <a:gd name="T8" fmla="*/ 1947164 w 67"/>
              <a:gd name="T9" fmla="*/ 31501288 h 74"/>
              <a:gd name="T10" fmla="*/ 2758415 w 67"/>
              <a:gd name="T11" fmla="*/ 36541558 h 74"/>
              <a:gd name="T12" fmla="*/ 3731997 w 67"/>
              <a:gd name="T13" fmla="*/ 40322157 h 74"/>
              <a:gd name="T14" fmla="*/ 4543249 w 67"/>
              <a:gd name="T15" fmla="*/ 43471730 h 74"/>
              <a:gd name="T16" fmla="*/ 5354500 w 67"/>
              <a:gd name="T17" fmla="*/ 46622097 h 74"/>
              <a:gd name="T18" fmla="*/ 7138930 w 67"/>
              <a:gd name="T19" fmla="*/ 40951595 h 74"/>
              <a:gd name="T20" fmla="*/ 8923763 w 67"/>
              <a:gd name="T21" fmla="*/ 34651655 h 74"/>
              <a:gd name="T22" fmla="*/ 9573087 w 67"/>
              <a:gd name="T23" fmla="*/ 30871056 h 74"/>
              <a:gd name="T24" fmla="*/ 10222007 w 67"/>
              <a:gd name="T25" fmla="*/ 27091251 h 74"/>
              <a:gd name="T26" fmla="*/ 10708597 w 67"/>
              <a:gd name="T27" fmla="*/ 23311445 h 74"/>
              <a:gd name="T28" fmla="*/ 10870928 w 67"/>
              <a:gd name="T29" fmla="*/ 18900614 h 74"/>
              <a:gd name="T30" fmla="*/ 10870928 w 67"/>
              <a:gd name="T31" fmla="*/ 15751041 h 74"/>
              <a:gd name="T32" fmla="*/ 10870928 w 67"/>
              <a:gd name="T33" fmla="*/ 11340210 h 74"/>
              <a:gd name="T34" fmla="*/ 10870928 w 67"/>
              <a:gd name="T35" fmla="*/ 5670502 h 74"/>
              <a:gd name="T36" fmla="*/ 10870928 w 67"/>
              <a:gd name="T37" fmla="*/ 0 h 74"/>
              <a:gd name="T38" fmla="*/ 7788253 w 67"/>
              <a:gd name="T39" fmla="*/ 0 h 74"/>
              <a:gd name="T40" fmla="*/ 5354500 w 67"/>
              <a:gd name="T41" fmla="*/ 0 h 74"/>
              <a:gd name="T42" fmla="*/ 2758415 w 67"/>
              <a:gd name="T43" fmla="*/ 0 h 74"/>
              <a:gd name="T44" fmla="*/ 0 w 67"/>
              <a:gd name="T45" fmla="*/ 0 h 7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7" h="74">
                <a:moveTo>
                  <a:pt x="0" y="0"/>
                </a:moveTo>
                <a:lnTo>
                  <a:pt x="1" y="17"/>
                </a:lnTo>
                <a:lnTo>
                  <a:pt x="3" y="30"/>
                </a:lnTo>
                <a:lnTo>
                  <a:pt x="7" y="41"/>
                </a:lnTo>
                <a:lnTo>
                  <a:pt x="12" y="50"/>
                </a:lnTo>
                <a:lnTo>
                  <a:pt x="17" y="58"/>
                </a:lnTo>
                <a:lnTo>
                  <a:pt x="23" y="64"/>
                </a:lnTo>
                <a:lnTo>
                  <a:pt x="28" y="69"/>
                </a:lnTo>
                <a:lnTo>
                  <a:pt x="33" y="74"/>
                </a:lnTo>
                <a:lnTo>
                  <a:pt x="44" y="65"/>
                </a:lnTo>
                <a:lnTo>
                  <a:pt x="55" y="55"/>
                </a:lnTo>
                <a:lnTo>
                  <a:pt x="59" y="49"/>
                </a:lnTo>
                <a:lnTo>
                  <a:pt x="63" y="43"/>
                </a:lnTo>
                <a:lnTo>
                  <a:pt x="66" y="37"/>
                </a:lnTo>
                <a:lnTo>
                  <a:pt x="67" y="30"/>
                </a:lnTo>
                <a:lnTo>
                  <a:pt x="67" y="25"/>
                </a:lnTo>
                <a:lnTo>
                  <a:pt x="67" y="18"/>
                </a:lnTo>
                <a:lnTo>
                  <a:pt x="67" y="9"/>
                </a:lnTo>
                <a:lnTo>
                  <a:pt x="67" y="0"/>
                </a:lnTo>
                <a:lnTo>
                  <a:pt x="48" y="0"/>
                </a:lnTo>
                <a:lnTo>
                  <a:pt x="33" y="0"/>
                </a:lnTo>
                <a:lnTo>
                  <a:pt x="1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9" name="Freeform 68">
            <a:extLst>
              <a:ext uri="{FF2B5EF4-FFF2-40B4-BE49-F238E27FC236}">
                <a16:creationId xmlns:a16="http://schemas.microsoft.com/office/drawing/2014/main" id="{00000000-0008-0000-0700-000045000000}"/>
              </a:ext>
            </a:extLst>
          </xdr:cNvPr>
          <xdr:cNvSpPr>
            <a:spLocks/>
          </xdr:cNvSpPr>
        </xdr:nvSpPr>
        <xdr:spPr bwMode="auto">
          <a:xfrm>
            <a:off x="7813675" y="3930650"/>
            <a:ext cx="12700" cy="57150"/>
          </a:xfrm>
          <a:custGeom>
            <a:avLst/>
            <a:gdLst>
              <a:gd name="T0" fmla="*/ 0 w 34"/>
              <a:gd name="T1" fmla="*/ 0 h 38"/>
              <a:gd name="T2" fmla="*/ 279026 w 34"/>
              <a:gd name="T3" fmla="*/ 6785811 h 38"/>
              <a:gd name="T4" fmla="*/ 558053 w 34"/>
              <a:gd name="T5" fmla="*/ 15833558 h 38"/>
              <a:gd name="T6" fmla="*/ 697753 w 34"/>
              <a:gd name="T7" fmla="*/ 24879801 h 38"/>
              <a:gd name="T8" fmla="*/ 837079 w 34"/>
              <a:gd name="T9" fmla="*/ 36189486 h 38"/>
              <a:gd name="T10" fmla="*/ 1395132 w 34"/>
              <a:gd name="T11" fmla="*/ 63332728 h 38"/>
              <a:gd name="T12" fmla="*/ 1813859 w 34"/>
              <a:gd name="T13" fmla="*/ 85950592 h 38"/>
              <a:gd name="T14" fmla="*/ 2232212 w 34"/>
              <a:gd name="T15" fmla="*/ 83688655 h 38"/>
              <a:gd name="T16" fmla="*/ 2790638 w 34"/>
              <a:gd name="T17" fmla="*/ 81426718 h 38"/>
              <a:gd name="T18" fmla="*/ 3208991 w 34"/>
              <a:gd name="T19" fmla="*/ 76902845 h 38"/>
              <a:gd name="T20" fmla="*/ 3627718 w 34"/>
              <a:gd name="T21" fmla="*/ 70117034 h 38"/>
              <a:gd name="T22" fmla="*/ 3906744 w 34"/>
              <a:gd name="T23" fmla="*/ 63332728 h 38"/>
              <a:gd name="T24" fmla="*/ 4464797 w 34"/>
              <a:gd name="T25" fmla="*/ 54284980 h 38"/>
              <a:gd name="T26" fmla="*/ 4604124 w 34"/>
              <a:gd name="T27" fmla="*/ 47499170 h 38"/>
              <a:gd name="T28" fmla="*/ 4743824 w 34"/>
              <a:gd name="T29" fmla="*/ 42975296 h 38"/>
              <a:gd name="T30" fmla="*/ 4325097 w 34"/>
              <a:gd name="T31" fmla="*/ 40713359 h 38"/>
              <a:gd name="T32" fmla="*/ 3906744 w 34"/>
              <a:gd name="T33" fmla="*/ 38451422 h 38"/>
              <a:gd name="T34" fmla="*/ 3627718 w 34"/>
              <a:gd name="T35" fmla="*/ 31665612 h 38"/>
              <a:gd name="T36" fmla="*/ 3348691 w 34"/>
              <a:gd name="T37" fmla="*/ 27141738 h 38"/>
              <a:gd name="T38" fmla="*/ 2650938 w 34"/>
              <a:gd name="T39" fmla="*/ 13571621 h 38"/>
              <a:gd name="T40" fmla="*/ 1813859 w 34"/>
              <a:gd name="T41" fmla="*/ 0 h 38"/>
              <a:gd name="T42" fmla="*/ 837079 w 34"/>
              <a:gd name="T43" fmla="*/ 0 h 38"/>
              <a:gd name="T44" fmla="*/ 0 w 34"/>
              <a:gd name="T45" fmla="*/ 0 h 3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34" h="38">
                <a:moveTo>
                  <a:pt x="0" y="0"/>
                </a:moveTo>
                <a:lnTo>
                  <a:pt x="2" y="3"/>
                </a:lnTo>
                <a:lnTo>
                  <a:pt x="4" y="7"/>
                </a:lnTo>
                <a:lnTo>
                  <a:pt x="5" y="11"/>
                </a:lnTo>
                <a:lnTo>
                  <a:pt x="6" y="16"/>
                </a:lnTo>
                <a:lnTo>
                  <a:pt x="10" y="28"/>
                </a:lnTo>
                <a:lnTo>
                  <a:pt x="13" y="38"/>
                </a:lnTo>
                <a:lnTo>
                  <a:pt x="16" y="37"/>
                </a:lnTo>
                <a:lnTo>
                  <a:pt x="20" y="36"/>
                </a:lnTo>
                <a:lnTo>
                  <a:pt x="23" y="34"/>
                </a:lnTo>
                <a:lnTo>
                  <a:pt x="26" y="31"/>
                </a:lnTo>
                <a:lnTo>
                  <a:pt x="28" y="28"/>
                </a:lnTo>
                <a:lnTo>
                  <a:pt x="32" y="24"/>
                </a:lnTo>
                <a:lnTo>
                  <a:pt x="33" y="21"/>
                </a:lnTo>
                <a:lnTo>
                  <a:pt x="34" y="19"/>
                </a:lnTo>
                <a:lnTo>
                  <a:pt x="31" y="18"/>
                </a:lnTo>
                <a:lnTo>
                  <a:pt x="28" y="17"/>
                </a:lnTo>
                <a:lnTo>
                  <a:pt x="26" y="14"/>
                </a:lnTo>
                <a:lnTo>
                  <a:pt x="24" y="12"/>
                </a:lnTo>
                <a:lnTo>
                  <a:pt x="19" y="6"/>
                </a:lnTo>
                <a:lnTo>
                  <a:pt x="13" y="0"/>
                </a:lnTo>
                <a:lnTo>
                  <a:pt x="6"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0" name="Freeform 69">
            <a:extLst>
              <a:ext uri="{FF2B5EF4-FFF2-40B4-BE49-F238E27FC236}">
                <a16:creationId xmlns:a16="http://schemas.microsoft.com/office/drawing/2014/main" id="{00000000-0008-0000-0700-000046000000}"/>
              </a:ext>
            </a:extLst>
          </xdr:cNvPr>
          <xdr:cNvSpPr>
            <a:spLocks/>
          </xdr:cNvSpPr>
        </xdr:nvSpPr>
        <xdr:spPr bwMode="auto">
          <a:xfrm>
            <a:off x="7670800" y="3706813"/>
            <a:ext cx="25400" cy="55562"/>
          </a:xfrm>
          <a:custGeom>
            <a:avLst/>
            <a:gdLst>
              <a:gd name="T0" fmla="*/ 12172830 w 53"/>
              <a:gd name="T1" fmla="*/ 134223298 h 23"/>
              <a:gd name="T2" fmla="*/ 12172830 w 53"/>
              <a:gd name="T3" fmla="*/ 23343287 h 23"/>
              <a:gd name="T4" fmla="*/ 11254117 w 53"/>
              <a:gd name="T5" fmla="*/ 11670436 h 23"/>
              <a:gd name="T6" fmla="*/ 10335404 w 53"/>
              <a:gd name="T7" fmla="*/ 5836426 h 23"/>
              <a:gd name="T8" fmla="*/ 9646249 w 53"/>
              <a:gd name="T9" fmla="*/ 0 h 23"/>
              <a:gd name="T10" fmla="*/ 8727536 w 53"/>
              <a:gd name="T11" fmla="*/ 0 h 23"/>
              <a:gd name="T12" fmla="*/ 7120147 w 53"/>
              <a:gd name="T13" fmla="*/ 5836426 h 23"/>
              <a:gd name="T14" fmla="*/ 5512279 w 53"/>
              <a:gd name="T15" fmla="*/ 23343287 h 23"/>
              <a:gd name="T16" fmla="*/ 2526581 w 53"/>
              <a:gd name="T17" fmla="*/ 75866287 h 23"/>
              <a:gd name="T18" fmla="*/ 0 w 53"/>
              <a:gd name="T19" fmla="*/ 134223298 h 23"/>
              <a:gd name="T20" fmla="*/ 12172830 w 53"/>
              <a:gd name="T21" fmla="*/ 134223298 h 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53" h="23">
                <a:moveTo>
                  <a:pt x="53" y="23"/>
                </a:moveTo>
                <a:lnTo>
                  <a:pt x="53" y="4"/>
                </a:lnTo>
                <a:lnTo>
                  <a:pt x="49" y="2"/>
                </a:lnTo>
                <a:lnTo>
                  <a:pt x="45" y="1"/>
                </a:lnTo>
                <a:lnTo>
                  <a:pt x="42" y="0"/>
                </a:lnTo>
                <a:lnTo>
                  <a:pt x="38" y="0"/>
                </a:lnTo>
                <a:lnTo>
                  <a:pt x="31" y="1"/>
                </a:lnTo>
                <a:lnTo>
                  <a:pt x="24" y="4"/>
                </a:lnTo>
                <a:lnTo>
                  <a:pt x="11" y="13"/>
                </a:lnTo>
                <a:lnTo>
                  <a:pt x="0" y="23"/>
                </a:lnTo>
                <a:lnTo>
                  <a:pt x="53" y="2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1" name="Freeform 70">
            <a:extLst>
              <a:ext uri="{FF2B5EF4-FFF2-40B4-BE49-F238E27FC236}">
                <a16:creationId xmlns:a16="http://schemas.microsoft.com/office/drawing/2014/main" id="{00000000-0008-0000-0700-000047000000}"/>
              </a:ext>
            </a:extLst>
          </xdr:cNvPr>
          <xdr:cNvSpPr>
            <a:spLocks/>
          </xdr:cNvSpPr>
        </xdr:nvSpPr>
        <xdr:spPr bwMode="auto">
          <a:xfrm>
            <a:off x="7613650" y="3681413"/>
            <a:ext cx="11113" cy="57150"/>
          </a:xfrm>
          <a:custGeom>
            <a:avLst/>
            <a:gdLst>
              <a:gd name="T0" fmla="*/ 0 w 26"/>
              <a:gd name="T1" fmla="*/ 0 h 12"/>
              <a:gd name="T2" fmla="*/ 730893 w 26"/>
              <a:gd name="T3" fmla="*/ 90725625 h 12"/>
              <a:gd name="T4" fmla="*/ 2009743 w 26"/>
              <a:gd name="T5" fmla="*/ 181451250 h 12"/>
              <a:gd name="T6" fmla="*/ 2557700 w 26"/>
              <a:gd name="T7" fmla="*/ 204135038 h 12"/>
              <a:gd name="T8" fmla="*/ 3288593 w 26"/>
              <a:gd name="T9" fmla="*/ 249497850 h 12"/>
              <a:gd name="T10" fmla="*/ 4019059 w 26"/>
              <a:gd name="T11" fmla="*/ 249497850 h 12"/>
              <a:gd name="T12" fmla="*/ 4749953 w 26"/>
              <a:gd name="T13" fmla="*/ 272176875 h 12"/>
              <a:gd name="T14" fmla="*/ 3836550 w 26"/>
              <a:gd name="T15" fmla="*/ 158772225 h 12"/>
              <a:gd name="T16" fmla="*/ 2375190 w 26"/>
              <a:gd name="T17" fmla="*/ 68046600 h 12"/>
              <a:gd name="T18" fmla="*/ 913403 w 26"/>
              <a:gd name="T19" fmla="*/ 22683788 h 12"/>
              <a:gd name="T20" fmla="*/ 0 w 26"/>
              <a:gd name="T21" fmla="*/ 0 h 1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6" h="12">
                <a:moveTo>
                  <a:pt x="0" y="0"/>
                </a:moveTo>
                <a:lnTo>
                  <a:pt x="4" y="4"/>
                </a:lnTo>
                <a:lnTo>
                  <a:pt x="11" y="8"/>
                </a:lnTo>
                <a:lnTo>
                  <a:pt x="14" y="9"/>
                </a:lnTo>
                <a:lnTo>
                  <a:pt x="18" y="11"/>
                </a:lnTo>
                <a:lnTo>
                  <a:pt x="22" y="11"/>
                </a:lnTo>
                <a:lnTo>
                  <a:pt x="26" y="12"/>
                </a:lnTo>
                <a:lnTo>
                  <a:pt x="21" y="7"/>
                </a:lnTo>
                <a:lnTo>
                  <a:pt x="13" y="3"/>
                </a:lnTo>
                <a:lnTo>
                  <a:pt x="5"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2" name="Freeform 71">
            <a:extLst>
              <a:ext uri="{FF2B5EF4-FFF2-40B4-BE49-F238E27FC236}">
                <a16:creationId xmlns:a16="http://schemas.microsoft.com/office/drawing/2014/main" id="{00000000-0008-0000-0700-000048000000}"/>
              </a:ext>
            </a:extLst>
          </xdr:cNvPr>
          <xdr:cNvSpPr>
            <a:spLocks/>
          </xdr:cNvSpPr>
        </xdr:nvSpPr>
        <xdr:spPr bwMode="auto">
          <a:xfrm>
            <a:off x="7813675" y="4013200"/>
            <a:ext cx="31750" cy="57150"/>
          </a:xfrm>
          <a:custGeom>
            <a:avLst/>
            <a:gdLst>
              <a:gd name="T0" fmla="*/ 0 w 73"/>
              <a:gd name="T1" fmla="*/ 0 h 57150"/>
              <a:gd name="T2" fmla="*/ 3783469 w 73"/>
              <a:gd name="T3" fmla="*/ 0 h 57150"/>
              <a:gd name="T4" fmla="*/ 6998918 w 73"/>
              <a:gd name="T5" fmla="*/ 0 h 57150"/>
              <a:gd name="T6" fmla="*/ 10403997 w 73"/>
              <a:gd name="T7" fmla="*/ 0 h 57150"/>
              <a:gd name="T8" fmla="*/ 13809075 w 73"/>
              <a:gd name="T9" fmla="*/ 0 h 5715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3" h="57150">
                <a:moveTo>
                  <a:pt x="0" y="0"/>
                </a:moveTo>
                <a:lnTo>
                  <a:pt x="20" y="0"/>
                </a:lnTo>
                <a:lnTo>
                  <a:pt x="37" y="0"/>
                </a:lnTo>
                <a:lnTo>
                  <a:pt x="55" y="0"/>
                </a:lnTo>
                <a:lnTo>
                  <a:pt x="7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3" name="Freeform 72">
            <a:extLst>
              <a:ext uri="{FF2B5EF4-FFF2-40B4-BE49-F238E27FC236}">
                <a16:creationId xmlns:a16="http://schemas.microsoft.com/office/drawing/2014/main" id="{00000000-0008-0000-0700-000049000000}"/>
              </a:ext>
            </a:extLst>
          </xdr:cNvPr>
          <xdr:cNvSpPr>
            <a:spLocks/>
          </xdr:cNvSpPr>
        </xdr:nvSpPr>
        <xdr:spPr bwMode="auto">
          <a:xfrm>
            <a:off x="7769225" y="4002088"/>
            <a:ext cx="22225" cy="57150"/>
          </a:xfrm>
          <a:custGeom>
            <a:avLst/>
            <a:gdLst>
              <a:gd name="T0" fmla="*/ 0 w 53"/>
              <a:gd name="T1" fmla="*/ 0 h 3"/>
              <a:gd name="T2" fmla="*/ 2461943 w 53"/>
              <a:gd name="T3" fmla="*/ 0 h 3"/>
              <a:gd name="T4" fmla="*/ 4747763 w 53"/>
              <a:gd name="T5" fmla="*/ 1088707500 h 3"/>
              <a:gd name="T6" fmla="*/ 5627118 w 53"/>
              <a:gd name="T7" fmla="*/ 1088707500 h 3"/>
              <a:gd name="T8" fmla="*/ 6857880 w 53"/>
              <a:gd name="T9" fmla="*/ 1088707500 h 3"/>
              <a:gd name="T10" fmla="*/ 7912939 w 53"/>
              <a:gd name="T11" fmla="*/ 362902500 h 3"/>
              <a:gd name="T12" fmla="*/ 9319823 w 53"/>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53" h="3">
                <a:moveTo>
                  <a:pt x="0" y="0"/>
                </a:moveTo>
                <a:lnTo>
                  <a:pt x="14" y="0"/>
                </a:lnTo>
                <a:lnTo>
                  <a:pt x="27" y="3"/>
                </a:lnTo>
                <a:lnTo>
                  <a:pt x="32" y="3"/>
                </a:lnTo>
                <a:lnTo>
                  <a:pt x="39" y="3"/>
                </a:lnTo>
                <a:lnTo>
                  <a:pt x="45" y="1"/>
                </a:lnTo>
                <a:lnTo>
                  <a:pt x="5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4" name="Line 89">
            <a:extLst>
              <a:ext uri="{FF2B5EF4-FFF2-40B4-BE49-F238E27FC236}">
                <a16:creationId xmlns:a16="http://schemas.microsoft.com/office/drawing/2014/main" id="{00000000-0008-0000-0700-00004A000000}"/>
              </a:ext>
            </a:extLst>
          </xdr:cNvPr>
          <xdr:cNvSpPr>
            <a:spLocks noChangeShapeType="1"/>
          </xdr:cNvSpPr>
        </xdr:nvSpPr>
        <xdr:spPr bwMode="auto">
          <a:xfrm>
            <a:off x="7802563" y="3987800"/>
            <a:ext cx="20637" cy="635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5" name="Freeform 74">
            <a:extLst>
              <a:ext uri="{FF2B5EF4-FFF2-40B4-BE49-F238E27FC236}">
                <a16:creationId xmlns:a16="http://schemas.microsoft.com/office/drawing/2014/main" id="{00000000-0008-0000-0700-00004B000000}"/>
              </a:ext>
            </a:extLst>
          </xdr:cNvPr>
          <xdr:cNvSpPr>
            <a:spLocks/>
          </xdr:cNvSpPr>
        </xdr:nvSpPr>
        <xdr:spPr bwMode="auto">
          <a:xfrm>
            <a:off x="7823200" y="3994150"/>
            <a:ext cx="1588" cy="57150"/>
          </a:xfrm>
          <a:custGeom>
            <a:avLst/>
            <a:gdLst>
              <a:gd name="T0" fmla="*/ 0 w 1588"/>
              <a:gd name="T1" fmla="*/ 0 h 13"/>
              <a:gd name="T2" fmla="*/ 0 w 1588"/>
              <a:gd name="T3" fmla="*/ 115957350 h 13"/>
              <a:gd name="T4" fmla="*/ 0 w 1588"/>
              <a:gd name="T5" fmla="*/ 251240192 h 13"/>
              <a:gd name="T6" fmla="*/ 0 60000 65536"/>
              <a:gd name="T7" fmla="*/ 0 60000 65536"/>
              <a:gd name="T8" fmla="*/ 0 60000 65536"/>
            </a:gdLst>
            <a:ahLst/>
            <a:cxnLst>
              <a:cxn ang="T6">
                <a:pos x="T0" y="T1"/>
              </a:cxn>
              <a:cxn ang="T7">
                <a:pos x="T2" y="T3"/>
              </a:cxn>
              <a:cxn ang="T8">
                <a:pos x="T4" y="T5"/>
              </a:cxn>
            </a:cxnLst>
            <a:rect l="0" t="0" r="r" b="b"/>
            <a:pathLst>
              <a:path w="1588" h="13">
                <a:moveTo>
                  <a:pt x="0" y="0"/>
                </a:moveTo>
                <a:lnTo>
                  <a:pt x="0" y="6"/>
                </a:lnTo>
                <a:lnTo>
                  <a:pt x="0"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6" name="Freeform 75">
            <a:extLst>
              <a:ext uri="{FF2B5EF4-FFF2-40B4-BE49-F238E27FC236}">
                <a16:creationId xmlns:a16="http://schemas.microsoft.com/office/drawing/2014/main" id="{00000000-0008-0000-0700-00004C000000}"/>
              </a:ext>
            </a:extLst>
          </xdr:cNvPr>
          <xdr:cNvSpPr>
            <a:spLocks/>
          </xdr:cNvSpPr>
        </xdr:nvSpPr>
        <xdr:spPr bwMode="auto">
          <a:xfrm>
            <a:off x="7777163" y="3987800"/>
            <a:ext cx="14287" cy="58738"/>
          </a:xfrm>
          <a:custGeom>
            <a:avLst/>
            <a:gdLst>
              <a:gd name="T0" fmla="*/ 0 w 26"/>
              <a:gd name="T1" fmla="*/ 0 h 58738"/>
              <a:gd name="T2" fmla="*/ 4529529 w 26"/>
              <a:gd name="T3" fmla="*/ 0 h 58738"/>
              <a:gd name="T4" fmla="*/ 7850707 w 26"/>
              <a:gd name="T5" fmla="*/ 0 h 58738"/>
              <a:gd name="T6" fmla="*/ 0 60000 65536"/>
              <a:gd name="T7" fmla="*/ 0 60000 65536"/>
              <a:gd name="T8" fmla="*/ 0 60000 65536"/>
            </a:gdLst>
            <a:ahLst/>
            <a:cxnLst>
              <a:cxn ang="T6">
                <a:pos x="T0" y="T1"/>
              </a:cxn>
              <a:cxn ang="T7">
                <a:pos x="T2" y="T3"/>
              </a:cxn>
              <a:cxn ang="T8">
                <a:pos x="T4" y="T5"/>
              </a:cxn>
            </a:cxnLst>
            <a:rect l="0" t="0" r="r" b="b"/>
            <a:pathLst>
              <a:path w="26" h="58738">
                <a:moveTo>
                  <a:pt x="0" y="0"/>
                </a:moveTo>
                <a:lnTo>
                  <a:pt x="15" y="0"/>
                </a:lnTo>
                <a:lnTo>
                  <a:pt x="2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7" name="Freeform 76">
            <a:extLst>
              <a:ext uri="{FF2B5EF4-FFF2-40B4-BE49-F238E27FC236}">
                <a16:creationId xmlns:a16="http://schemas.microsoft.com/office/drawing/2014/main" id="{00000000-0008-0000-0700-00004D000000}"/>
              </a:ext>
            </a:extLst>
          </xdr:cNvPr>
          <xdr:cNvSpPr>
            <a:spLocks/>
          </xdr:cNvSpPr>
        </xdr:nvSpPr>
        <xdr:spPr bwMode="auto">
          <a:xfrm>
            <a:off x="7770813" y="3968750"/>
            <a:ext cx="6350" cy="60325"/>
          </a:xfrm>
          <a:custGeom>
            <a:avLst/>
            <a:gdLst>
              <a:gd name="T0" fmla="*/ 2016125 w 20"/>
              <a:gd name="T1" fmla="*/ 0 h 25"/>
              <a:gd name="T2" fmla="*/ 0 w 20"/>
              <a:gd name="T3" fmla="*/ 75693397 h 25"/>
              <a:gd name="T4" fmla="*/ 403225 w 20"/>
              <a:gd name="T5" fmla="*/ 104806242 h 25"/>
              <a:gd name="T6" fmla="*/ 1008063 w 20"/>
              <a:gd name="T7" fmla="*/ 122273949 h 25"/>
              <a:gd name="T8" fmla="*/ 1411288 w 20"/>
              <a:gd name="T9" fmla="*/ 139741656 h 25"/>
              <a:gd name="T10" fmla="*/ 2016125 w 20"/>
              <a:gd name="T11" fmla="*/ 145564225 h 25"/>
              <a:gd name="T12" fmla="*/ 2016125 w 20"/>
              <a:gd name="T13" fmla="*/ 0 h 25"/>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 h="25">
                <a:moveTo>
                  <a:pt x="20" y="0"/>
                </a:moveTo>
                <a:lnTo>
                  <a:pt x="0" y="13"/>
                </a:lnTo>
                <a:lnTo>
                  <a:pt x="4" y="18"/>
                </a:lnTo>
                <a:lnTo>
                  <a:pt x="10" y="21"/>
                </a:lnTo>
                <a:lnTo>
                  <a:pt x="14" y="24"/>
                </a:lnTo>
                <a:lnTo>
                  <a:pt x="20" y="25"/>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8" name="Freeform 77">
            <a:extLst>
              <a:ext uri="{FF2B5EF4-FFF2-40B4-BE49-F238E27FC236}">
                <a16:creationId xmlns:a16="http://schemas.microsoft.com/office/drawing/2014/main" id="{00000000-0008-0000-0700-00004E000000}"/>
              </a:ext>
            </a:extLst>
          </xdr:cNvPr>
          <xdr:cNvSpPr>
            <a:spLocks/>
          </xdr:cNvSpPr>
        </xdr:nvSpPr>
        <xdr:spPr bwMode="auto">
          <a:xfrm>
            <a:off x="7851775" y="3695700"/>
            <a:ext cx="1588" cy="57150"/>
          </a:xfrm>
          <a:custGeom>
            <a:avLst/>
            <a:gdLst>
              <a:gd name="T0" fmla="*/ 0 w 6"/>
              <a:gd name="T1" fmla="*/ 136088438 h 24"/>
              <a:gd name="T2" fmla="*/ 0 w 6"/>
              <a:gd name="T3" fmla="*/ 0 h 24"/>
              <a:gd name="T4" fmla="*/ 420291 w 6"/>
              <a:gd name="T5" fmla="*/ 68044219 h 24"/>
              <a:gd name="T6" fmla="*/ 0 w 6"/>
              <a:gd name="T7" fmla="*/ 136088438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 h="24">
                <a:moveTo>
                  <a:pt x="0" y="24"/>
                </a:moveTo>
                <a:lnTo>
                  <a:pt x="0" y="0"/>
                </a:lnTo>
                <a:lnTo>
                  <a:pt x="6" y="12"/>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79" name="Group 78">
            <a:extLst>
              <a:ext uri="{FF2B5EF4-FFF2-40B4-BE49-F238E27FC236}">
                <a16:creationId xmlns:a16="http://schemas.microsoft.com/office/drawing/2014/main" id="{00000000-0008-0000-0700-00004F000000}"/>
              </a:ext>
            </a:extLst>
          </xdr:cNvPr>
          <xdr:cNvGrpSpPr>
            <a:grpSpLocks/>
          </xdr:cNvGrpSpPr>
        </xdr:nvGrpSpPr>
        <xdr:grpSpPr bwMode="auto">
          <a:xfrm>
            <a:off x="7726715" y="3367157"/>
            <a:ext cx="163520" cy="114302"/>
            <a:chOff x="5379" y="2466"/>
            <a:chExt cx="122" cy="71"/>
          </a:xfrm>
          <a:grpFill/>
        </xdr:grpSpPr>
        <xdr:sp macro="" textlink="">
          <xdr:nvSpPr>
            <xdr:cNvPr id="527" name="Freeform 526">
              <a:extLst>
                <a:ext uri="{FF2B5EF4-FFF2-40B4-BE49-F238E27FC236}">
                  <a16:creationId xmlns:a16="http://schemas.microsoft.com/office/drawing/2014/main" id="{00000000-0008-0000-0700-00000F020000}"/>
                </a:ext>
              </a:extLst>
            </xdr:cNvPr>
            <xdr:cNvSpPr>
              <a:spLocks/>
            </xdr:cNvSpPr>
          </xdr:nvSpPr>
          <xdr:spPr bwMode="auto">
            <a:xfrm>
              <a:off x="5428" y="2492"/>
              <a:ext cx="6" cy="9"/>
            </a:xfrm>
            <a:custGeom>
              <a:avLst/>
              <a:gdLst>
                <a:gd name="T0" fmla="*/ 19 w 19"/>
                <a:gd name="T1" fmla="*/ 25 h 25"/>
                <a:gd name="T2" fmla="*/ 18 w 19"/>
                <a:gd name="T3" fmla="*/ 20 h 25"/>
                <a:gd name="T4" fmla="*/ 17 w 19"/>
                <a:gd name="T5" fmla="*/ 12 h 25"/>
                <a:gd name="T6" fmla="*/ 16 w 19"/>
                <a:gd name="T7" fmla="*/ 9 h 25"/>
                <a:gd name="T8" fmla="*/ 17 w 19"/>
                <a:gd name="T9" fmla="*/ 6 h 25"/>
                <a:gd name="T10" fmla="*/ 17 w 19"/>
                <a:gd name="T11" fmla="*/ 3 h 25"/>
                <a:gd name="T12" fmla="*/ 19 w 19"/>
                <a:gd name="T13" fmla="*/ 0 h 25"/>
                <a:gd name="T14" fmla="*/ 0 w 19"/>
                <a:gd name="T15" fmla="*/ 0 h 25"/>
                <a:gd name="T16" fmla="*/ 1 w 19"/>
                <a:gd name="T17" fmla="*/ 7 h 25"/>
                <a:gd name="T18" fmla="*/ 5 w 19"/>
                <a:gd name="T19" fmla="*/ 15 h 25"/>
                <a:gd name="T20" fmla="*/ 7 w 19"/>
                <a:gd name="T21" fmla="*/ 19 h 25"/>
                <a:gd name="T22" fmla="*/ 11 w 19"/>
                <a:gd name="T23" fmla="*/ 23 h 25"/>
                <a:gd name="T24" fmla="*/ 15 w 19"/>
                <a:gd name="T25" fmla="*/ 25 h 25"/>
                <a:gd name="T26" fmla="*/ 19 w 19"/>
                <a:gd name="T27"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9" h="25">
                  <a:moveTo>
                    <a:pt x="19" y="25"/>
                  </a:moveTo>
                  <a:lnTo>
                    <a:pt x="18" y="20"/>
                  </a:lnTo>
                  <a:lnTo>
                    <a:pt x="17" y="12"/>
                  </a:lnTo>
                  <a:lnTo>
                    <a:pt x="16" y="9"/>
                  </a:lnTo>
                  <a:lnTo>
                    <a:pt x="17" y="6"/>
                  </a:lnTo>
                  <a:lnTo>
                    <a:pt x="17" y="3"/>
                  </a:lnTo>
                  <a:lnTo>
                    <a:pt x="19" y="0"/>
                  </a:lnTo>
                  <a:lnTo>
                    <a:pt x="0" y="0"/>
                  </a:lnTo>
                  <a:lnTo>
                    <a:pt x="1" y="7"/>
                  </a:lnTo>
                  <a:lnTo>
                    <a:pt x="5" y="15"/>
                  </a:lnTo>
                  <a:lnTo>
                    <a:pt x="7" y="19"/>
                  </a:lnTo>
                  <a:lnTo>
                    <a:pt x="11" y="23"/>
                  </a:lnTo>
                  <a:lnTo>
                    <a:pt x="15" y="25"/>
                  </a:lnTo>
                  <a:lnTo>
                    <a:pt x="19"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28" name="Freeform 527">
              <a:extLst>
                <a:ext uri="{FF2B5EF4-FFF2-40B4-BE49-F238E27FC236}">
                  <a16:creationId xmlns:a16="http://schemas.microsoft.com/office/drawing/2014/main" id="{00000000-0008-0000-0700-000010020000}"/>
                </a:ext>
              </a:extLst>
            </xdr:cNvPr>
            <xdr:cNvSpPr>
              <a:spLocks/>
            </xdr:cNvSpPr>
          </xdr:nvSpPr>
          <xdr:spPr bwMode="auto">
            <a:xfrm>
              <a:off x="5379" y="2505"/>
              <a:ext cx="7" cy="6"/>
            </a:xfrm>
            <a:custGeom>
              <a:avLst/>
              <a:gdLst>
                <a:gd name="T0" fmla="*/ 26 w 26"/>
                <a:gd name="T1" fmla="*/ 18 h 18"/>
                <a:gd name="T2" fmla="*/ 7 w 26"/>
                <a:gd name="T3" fmla="*/ 18 h 18"/>
                <a:gd name="T4" fmla="*/ 3 w 26"/>
                <a:gd name="T5" fmla="*/ 9 h 18"/>
                <a:gd name="T6" fmla="*/ 0 w 26"/>
                <a:gd name="T7" fmla="*/ 0 h 18"/>
                <a:gd name="T8" fmla="*/ 6 w 26"/>
                <a:gd name="T9" fmla="*/ 2 h 18"/>
                <a:gd name="T10" fmla="*/ 13 w 26"/>
                <a:gd name="T11" fmla="*/ 6 h 18"/>
                <a:gd name="T12" fmla="*/ 20 w 26"/>
                <a:gd name="T13" fmla="*/ 12 h 18"/>
                <a:gd name="T14" fmla="*/ 26 w 26"/>
                <a:gd name="T15" fmla="*/ 18 h 18"/>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26" h="18">
                  <a:moveTo>
                    <a:pt x="26" y="18"/>
                  </a:moveTo>
                  <a:lnTo>
                    <a:pt x="7" y="18"/>
                  </a:lnTo>
                  <a:lnTo>
                    <a:pt x="3" y="9"/>
                  </a:lnTo>
                  <a:lnTo>
                    <a:pt x="0" y="0"/>
                  </a:lnTo>
                  <a:lnTo>
                    <a:pt x="6" y="2"/>
                  </a:lnTo>
                  <a:lnTo>
                    <a:pt x="13" y="6"/>
                  </a:lnTo>
                  <a:lnTo>
                    <a:pt x="20" y="12"/>
                  </a:lnTo>
                  <a:lnTo>
                    <a:pt x="26"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29" name="Freeform 528">
              <a:extLst>
                <a:ext uri="{FF2B5EF4-FFF2-40B4-BE49-F238E27FC236}">
                  <a16:creationId xmlns:a16="http://schemas.microsoft.com/office/drawing/2014/main" id="{00000000-0008-0000-0700-000011020000}"/>
                </a:ext>
              </a:extLst>
            </xdr:cNvPr>
            <xdr:cNvSpPr>
              <a:spLocks/>
            </xdr:cNvSpPr>
          </xdr:nvSpPr>
          <xdr:spPr bwMode="auto">
            <a:xfrm>
              <a:off x="5392" y="2466"/>
              <a:ext cx="5" cy="6"/>
            </a:xfrm>
            <a:custGeom>
              <a:avLst/>
              <a:gdLst>
                <a:gd name="T0" fmla="*/ 0 w 13"/>
                <a:gd name="T1" fmla="*/ 18 h 18"/>
                <a:gd name="T2" fmla="*/ 13 w 13"/>
                <a:gd name="T3" fmla="*/ 0 h 18"/>
                <a:gd name="T4" fmla="*/ 0 w 13"/>
                <a:gd name="T5" fmla="*/ 18 h 18"/>
              </a:gdLst>
              <a:ahLst/>
              <a:cxnLst>
                <a:cxn ang="0">
                  <a:pos x="T0" y="T1"/>
                </a:cxn>
                <a:cxn ang="0">
                  <a:pos x="T2" y="T3"/>
                </a:cxn>
                <a:cxn ang="0">
                  <a:pos x="T4" y="T5"/>
                </a:cxn>
              </a:cxnLst>
              <a:rect l="0" t="0" r="r" b="b"/>
              <a:pathLst>
                <a:path w="13" h="18">
                  <a:moveTo>
                    <a:pt x="0" y="18"/>
                  </a:moveTo>
                  <a:lnTo>
                    <a:pt x="13"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0" name="Freeform 529">
              <a:extLst>
                <a:ext uri="{FF2B5EF4-FFF2-40B4-BE49-F238E27FC236}">
                  <a16:creationId xmlns:a16="http://schemas.microsoft.com/office/drawing/2014/main" id="{00000000-0008-0000-0700-000012020000}"/>
                </a:ext>
              </a:extLst>
            </xdr:cNvPr>
            <xdr:cNvSpPr>
              <a:spLocks/>
            </xdr:cNvSpPr>
          </xdr:nvSpPr>
          <xdr:spPr bwMode="auto">
            <a:xfrm>
              <a:off x="5426" y="2468"/>
              <a:ext cx="8" cy="8"/>
            </a:xfrm>
            <a:custGeom>
              <a:avLst/>
              <a:gdLst>
                <a:gd name="T0" fmla="*/ 0 w 26"/>
                <a:gd name="T1" fmla="*/ 24 h 24"/>
                <a:gd name="T2" fmla="*/ 3 w 26"/>
                <a:gd name="T3" fmla="*/ 23 h 24"/>
                <a:gd name="T4" fmla="*/ 7 w 26"/>
                <a:gd name="T5" fmla="*/ 22 h 24"/>
                <a:gd name="T6" fmla="*/ 11 w 26"/>
                <a:gd name="T7" fmla="*/ 19 h 24"/>
                <a:gd name="T8" fmla="*/ 16 w 26"/>
                <a:gd name="T9" fmla="*/ 16 h 24"/>
                <a:gd name="T10" fmla="*/ 20 w 26"/>
                <a:gd name="T11" fmla="*/ 13 h 24"/>
                <a:gd name="T12" fmla="*/ 23 w 26"/>
                <a:gd name="T13" fmla="*/ 9 h 24"/>
                <a:gd name="T14" fmla="*/ 25 w 26"/>
                <a:gd name="T15" fmla="*/ 4 h 24"/>
                <a:gd name="T16" fmla="*/ 26 w 26"/>
                <a:gd name="T17" fmla="*/ 0 h 24"/>
                <a:gd name="T18" fmla="*/ 0 w 26"/>
                <a:gd name="T19" fmla="*/ 24 h 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6" h="24">
                  <a:moveTo>
                    <a:pt x="0" y="24"/>
                  </a:moveTo>
                  <a:lnTo>
                    <a:pt x="3" y="23"/>
                  </a:lnTo>
                  <a:lnTo>
                    <a:pt x="7" y="22"/>
                  </a:lnTo>
                  <a:lnTo>
                    <a:pt x="11" y="19"/>
                  </a:lnTo>
                  <a:lnTo>
                    <a:pt x="16" y="16"/>
                  </a:lnTo>
                  <a:lnTo>
                    <a:pt x="20" y="13"/>
                  </a:lnTo>
                  <a:lnTo>
                    <a:pt x="23" y="9"/>
                  </a:lnTo>
                  <a:lnTo>
                    <a:pt x="25" y="4"/>
                  </a:lnTo>
                  <a:lnTo>
                    <a:pt x="26" y="0"/>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1" name="Freeform 530">
              <a:extLst>
                <a:ext uri="{FF2B5EF4-FFF2-40B4-BE49-F238E27FC236}">
                  <a16:creationId xmlns:a16="http://schemas.microsoft.com/office/drawing/2014/main" id="{00000000-0008-0000-0700-000013020000}"/>
                </a:ext>
              </a:extLst>
            </xdr:cNvPr>
            <xdr:cNvSpPr>
              <a:spLocks/>
            </xdr:cNvSpPr>
          </xdr:nvSpPr>
          <xdr:spPr bwMode="auto">
            <a:xfrm>
              <a:off x="5490" y="2490"/>
              <a:ext cx="11" cy="2"/>
            </a:xfrm>
            <a:custGeom>
              <a:avLst/>
              <a:gdLst>
                <a:gd name="T0" fmla="*/ 0 w 34"/>
                <a:gd name="T1" fmla="*/ 6 h 6"/>
                <a:gd name="T2" fmla="*/ 10 w 34"/>
                <a:gd name="T3" fmla="*/ 6 h 6"/>
                <a:gd name="T4" fmla="*/ 17 w 34"/>
                <a:gd name="T5" fmla="*/ 5 h 6"/>
                <a:gd name="T6" fmla="*/ 25 w 34"/>
                <a:gd name="T7" fmla="*/ 4 h 6"/>
                <a:gd name="T8" fmla="*/ 34 w 34"/>
                <a:gd name="T9" fmla="*/ 0 h 6"/>
              </a:gdLst>
              <a:ahLst/>
              <a:cxnLst>
                <a:cxn ang="0">
                  <a:pos x="T0" y="T1"/>
                </a:cxn>
                <a:cxn ang="0">
                  <a:pos x="T2" y="T3"/>
                </a:cxn>
                <a:cxn ang="0">
                  <a:pos x="T4" y="T5"/>
                </a:cxn>
                <a:cxn ang="0">
                  <a:pos x="T6" y="T7"/>
                </a:cxn>
                <a:cxn ang="0">
                  <a:pos x="T8" y="T9"/>
                </a:cxn>
              </a:cxnLst>
              <a:rect l="0" t="0" r="r" b="b"/>
              <a:pathLst>
                <a:path w="34" h="6">
                  <a:moveTo>
                    <a:pt x="0" y="6"/>
                  </a:moveTo>
                  <a:lnTo>
                    <a:pt x="10" y="6"/>
                  </a:lnTo>
                  <a:lnTo>
                    <a:pt x="17" y="5"/>
                  </a:lnTo>
                  <a:lnTo>
                    <a:pt x="25" y="4"/>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2" name="Line 100">
              <a:extLst>
                <a:ext uri="{FF2B5EF4-FFF2-40B4-BE49-F238E27FC236}">
                  <a16:creationId xmlns:a16="http://schemas.microsoft.com/office/drawing/2014/main" id="{00000000-0008-0000-0700-000014020000}"/>
                </a:ext>
              </a:extLst>
            </xdr:cNvPr>
            <xdr:cNvSpPr>
              <a:spLocks noChangeShapeType="1"/>
            </xdr:cNvSpPr>
          </xdr:nvSpPr>
          <xdr:spPr bwMode="auto">
            <a:xfrm flipH="1">
              <a:off x="5495" y="2490"/>
              <a:ext cx="6"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3" name="Freeform 532">
              <a:extLst>
                <a:ext uri="{FF2B5EF4-FFF2-40B4-BE49-F238E27FC236}">
                  <a16:creationId xmlns:a16="http://schemas.microsoft.com/office/drawing/2014/main" id="{00000000-0008-0000-0700-000015020000}"/>
                </a:ext>
              </a:extLst>
            </xdr:cNvPr>
            <xdr:cNvSpPr>
              <a:spLocks/>
            </xdr:cNvSpPr>
          </xdr:nvSpPr>
          <xdr:spPr bwMode="auto">
            <a:xfrm>
              <a:off x="5464" y="2530"/>
              <a:ext cx="1" cy="7"/>
            </a:xfrm>
            <a:custGeom>
              <a:avLst/>
              <a:gdLst>
                <a:gd name="T0" fmla="*/ 19 h 19"/>
                <a:gd name="T1" fmla="*/ 9 h 19"/>
                <a:gd name="T2" fmla="*/ 0 h 19"/>
              </a:gdLst>
              <a:ahLst/>
              <a:cxnLst>
                <a:cxn ang="0">
                  <a:pos x="0" y="T0"/>
                </a:cxn>
                <a:cxn ang="0">
                  <a:pos x="0" y="T1"/>
                </a:cxn>
                <a:cxn ang="0">
                  <a:pos x="0" y="T2"/>
                </a:cxn>
              </a:cxnLst>
              <a:rect l="0" t="0" r="r" b="b"/>
              <a:pathLst>
                <a:path h="19">
                  <a:moveTo>
                    <a:pt x="0" y="19"/>
                  </a:moveTo>
                  <a:lnTo>
                    <a:pt x="0"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4" name="Line 102">
              <a:extLst>
                <a:ext uri="{FF2B5EF4-FFF2-40B4-BE49-F238E27FC236}">
                  <a16:creationId xmlns:a16="http://schemas.microsoft.com/office/drawing/2014/main" id="{00000000-0008-0000-0700-000016020000}"/>
                </a:ext>
              </a:extLst>
            </xdr:cNvPr>
            <xdr:cNvSpPr>
              <a:spLocks noChangeShapeType="1"/>
            </xdr:cNvSpPr>
          </xdr:nvSpPr>
          <xdr:spPr bwMode="auto">
            <a:xfrm>
              <a:off x="5464" y="2530"/>
              <a:ext cx="6"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5" name="Freeform 534">
              <a:extLst>
                <a:ext uri="{FF2B5EF4-FFF2-40B4-BE49-F238E27FC236}">
                  <a16:creationId xmlns:a16="http://schemas.microsoft.com/office/drawing/2014/main" id="{00000000-0008-0000-0700-000017020000}"/>
                </a:ext>
              </a:extLst>
            </xdr:cNvPr>
            <xdr:cNvSpPr>
              <a:spLocks/>
            </xdr:cNvSpPr>
          </xdr:nvSpPr>
          <xdr:spPr bwMode="auto">
            <a:xfrm>
              <a:off x="5466" y="2530"/>
              <a:ext cx="4" cy="2"/>
            </a:xfrm>
            <a:custGeom>
              <a:avLst/>
              <a:gdLst>
                <a:gd name="T0" fmla="*/ 14 w 14"/>
                <a:gd name="T1" fmla="*/ 0 h 6"/>
                <a:gd name="T2" fmla="*/ 7 w 14"/>
                <a:gd name="T3" fmla="*/ 3 h 6"/>
                <a:gd name="T4" fmla="*/ 0 w 14"/>
                <a:gd name="T5" fmla="*/ 6 h 6"/>
              </a:gdLst>
              <a:ahLst/>
              <a:cxnLst>
                <a:cxn ang="0">
                  <a:pos x="T0" y="T1"/>
                </a:cxn>
                <a:cxn ang="0">
                  <a:pos x="T2" y="T3"/>
                </a:cxn>
                <a:cxn ang="0">
                  <a:pos x="T4" y="T5"/>
                </a:cxn>
              </a:cxnLst>
              <a:rect l="0" t="0" r="r" b="b"/>
              <a:pathLst>
                <a:path w="14" h="6">
                  <a:moveTo>
                    <a:pt x="14" y="0"/>
                  </a:moveTo>
                  <a:lnTo>
                    <a:pt x="7" y="3"/>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80" name="Freeform 79">
            <a:extLst>
              <a:ext uri="{FF2B5EF4-FFF2-40B4-BE49-F238E27FC236}">
                <a16:creationId xmlns:a16="http://schemas.microsoft.com/office/drawing/2014/main" id="{00000000-0008-0000-0700-000050000000}"/>
              </a:ext>
            </a:extLst>
          </xdr:cNvPr>
          <xdr:cNvSpPr>
            <a:spLocks/>
          </xdr:cNvSpPr>
        </xdr:nvSpPr>
        <xdr:spPr bwMode="auto">
          <a:xfrm>
            <a:off x="6310313" y="3228975"/>
            <a:ext cx="6350" cy="57150"/>
          </a:xfrm>
          <a:custGeom>
            <a:avLst/>
            <a:gdLst>
              <a:gd name="T0" fmla="*/ 775433 w 26"/>
              <a:gd name="T1" fmla="*/ 29424527 h 111"/>
              <a:gd name="T2" fmla="*/ 536819 w 26"/>
              <a:gd name="T3" fmla="*/ 27303799 h 111"/>
              <a:gd name="T4" fmla="*/ 238613 w 26"/>
              <a:gd name="T5" fmla="*/ 25183070 h 111"/>
              <a:gd name="T6" fmla="*/ 119185 w 26"/>
              <a:gd name="T7" fmla="*/ 24122964 h 111"/>
              <a:gd name="T8" fmla="*/ 59592 w 26"/>
              <a:gd name="T9" fmla="*/ 23062342 h 111"/>
              <a:gd name="T10" fmla="*/ 0 w 26"/>
              <a:gd name="T11" fmla="*/ 21206769 h 111"/>
              <a:gd name="T12" fmla="*/ 0 w 26"/>
              <a:gd name="T13" fmla="*/ 19616351 h 111"/>
              <a:gd name="T14" fmla="*/ 0 w 26"/>
              <a:gd name="T15" fmla="*/ 16170361 h 111"/>
              <a:gd name="T16" fmla="*/ 59592 w 26"/>
              <a:gd name="T17" fmla="*/ 13519322 h 111"/>
              <a:gd name="T18" fmla="*/ 179021 w 26"/>
              <a:gd name="T19" fmla="*/ 10868282 h 111"/>
              <a:gd name="T20" fmla="*/ 298206 w 26"/>
              <a:gd name="T21" fmla="*/ 8748069 h 111"/>
              <a:gd name="T22" fmla="*/ 536819 w 26"/>
              <a:gd name="T23" fmla="*/ 6362185 h 111"/>
              <a:gd name="T24" fmla="*/ 835025 w 26"/>
              <a:gd name="T25" fmla="*/ 4506612 h 111"/>
              <a:gd name="T26" fmla="*/ 1193067 w 26"/>
              <a:gd name="T27" fmla="*/ 2385884 h 111"/>
              <a:gd name="T28" fmla="*/ 1550865 w 26"/>
              <a:gd name="T29" fmla="*/ 0 h 111"/>
              <a:gd name="T30" fmla="*/ 1550865 w 26"/>
              <a:gd name="T31" fmla="*/ 1590418 h 111"/>
              <a:gd name="T32" fmla="*/ 1550865 w 26"/>
              <a:gd name="T33" fmla="*/ 3445991 h 111"/>
              <a:gd name="T34" fmla="*/ 1550865 w 26"/>
              <a:gd name="T35" fmla="*/ 5831874 h 111"/>
              <a:gd name="T36" fmla="*/ 1550865 w 26"/>
              <a:gd name="T37" fmla="*/ 8482914 h 111"/>
              <a:gd name="T38" fmla="*/ 1491273 w 26"/>
              <a:gd name="T39" fmla="*/ 11663749 h 111"/>
              <a:gd name="T40" fmla="*/ 1312252 w 26"/>
              <a:gd name="T41" fmla="*/ 14844584 h 111"/>
              <a:gd name="T42" fmla="*/ 1073638 w 26"/>
              <a:gd name="T43" fmla="*/ 17760778 h 111"/>
              <a:gd name="T44" fmla="*/ 775433 w 26"/>
              <a:gd name="T45" fmla="*/ 21206769 h 111"/>
              <a:gd name="T46" fmla="*/ 775433 w 26"/>
              <a:gd name="T47" fmla="*/ 29424527 h 1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26" h="111">
                <a:moveTo>
                  <a:pt x="13" y="111"/>
                </a:moveTo>
                <a:lnTo>
                  <a:pt x="9" y="103"/>
                </a:lnTo>
                <a:lnTo>
                  <a:pt x="4" y="95"/>
                </a:lnTo>
                <a:lnTo>
                  <a:pt x="2" y="91"/>
                </a:lnTo>
                <a:lnTo>
                  <a:pt x="1" y="87"/>
                </a:lnTo>
                <a:lnTo>
                  <a:pt x="0" y="80"/>
                </a:lnTo>
                <a:lnTo>
                  <a:pt x="0" y="74"/>
                </a:lnTo>
                <a:lnTo>
                  <a:pt x="0" y="61"/>
                </a:lnTo>
                <a:lnTo>
                  <a:pt x="1" y="51"/>
                </a:lnTo>
                <a:lnTo>
                  <a:pt x="3" y="41"/>
                </a:lnTo>
                <a:lnTo>
                  <a:pt x="5" y="33"/>
                </a:lnTo>
                <a:lnTo>
                  <a:pt x="9" y="24"/>
                </a:lnTo>
                <a:lnTo>
                  <a:pt x="14" y="17"/>
                </a:lnTo>
                <a:lnTo>
                  <a:pt x="20" y="9"/>
                </a:lnTo>
                <a:lnTo>
                  <a:pt x="26" y="0"/>
                </a:lnTo>
                <a:lnTo>
                  <a:pt x="26" y="6"/>
                </a:lnTo>
                <a:lnTo>
                  <a:pt x="26" y="13"/>
                </a:lnTo>
                <a:lnTo>
                  <a:pt x="26" y="22"/>
                </a:lnTo>
                <a:lnTo>
                  <a:pt x="26" y="32"/>
                </a:lnTo>
                <a:lnTo>
                  <a:pt x="25" y="44"/>
                </a:lnTo>
                <a:lnTo>
                  <a:pt x="22" y="56"/>
                </a:lnTo>
                <a:lnTo>
                  <a:pt x="18" y="67"/>
                </a:lnTo>
                <a:lnTo>
                  <a:pt x="13" y="80"/>
                </a:lnTo>
                <a:lnTo>
                  <a:pt x="13" y="11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1" name="Freeform 80">
            <a:extLst>
              <a:ext uri="{FF2B5EF4-FFF2-40B4-BE49-F238E27FC236}">
                <a16:creationId xmlns:a16="http://schemas.microsoft.com/office/drawing/2014/main" id="{00000000-0008-0000-0700-000051000000}"/>
              </a:ext>
            </a:extLst>
          </xdr:cNvPr>
          <xdr:cNvSpPr>
            <a:spLocks/>
          </xdr:cNvSpPr>
        </xdr:nvSpPr>
        <xdr:spPr bwMode="auto">
          <a:xfrm>
            <a:off x="3209925" y="5368925"/>
            <a:ext cx="53975" cy="58738"/>
          </a:xfrm>
          <a:custGeom>
            <a:avLst/>
            <a:gdLst>
              <a:gd name="T0" fmla="*/ 0 w 126"/>
              <a:gd name="T1" fmla="*/ 17052968 h 62"/>
              <a:gd name="T2" fmla="*/ 2018494 w 126"/>
              <a:gd name="T3" fmla="*/ 17951091 h 62"/>
              <a:gd name="T4" fmla="*/ 3853644 w 126"/>
              <a:gd name="T5" fmla="*/ 18848266 h 62"/>
              <a:gd name="T6" fmla="*/ 5321678 w 126"/>
              <a:gd name="T7" fmla="*/ 20643565 h 62"/>
              <a:gd name="T8" fmla="*/ 6605940 w 126"/>
              <a:gd name="T9" fmla="*/ 23336039 h 62"/>
              <a:gd name="T10" fmla="*/ 9175322 w 126"/>
              <a:gd name="T11" fmla="*/ 29619110 h 62"/>
              <a:gd name="T12" fmla="*/ 11193815 w 126"/>
              <a:gd name="T13" fmla="*/ 35901234 h 62"/>
              <a:gd name="T14" fmla="*/ 12845193 w 126"/>
              <a:gd name="T15" fmla="*/ 43082428 h 62"/>
              <a:gd name="T16" fmla="*/ 14496571 w 126"/>
              <a:gd name="T17" fmla="*/ 49364552 h 62"/>
              <a:gd name="T18" fmla="*/ 15414146 w 126"/>
              <a:gd name="T19" fmla="*/ 52057026 h 62"/>
              <a:gd name="T20" fmla="*/ 16331721 w 126"/>
              <a:gd name="T21" fmla="*/ 53852325 h 62"/>
              <a:gd name="T22" fmla="*/ 17432640 w 126"/>
              <a:gd name="T23" fmla="*/ 54750448 h 62"/>
              <a:gd name="T24" fmla="*/ 18350215 w 126"/>
              <a:gd name="T25" fmla="*/ 55647623 h 62"/>
              <a:gd name="T26" fmla="*/ 19267790 w 126"/>
              <a:gd name="T27" fmla="*/ 54750448 h 62"/>
              <a:gd name="T28" fmla="*/ 20002021 w 126"/>
              <a:gd name="T29" fmla="*/ 53852325 h 62"/>
              <a:gd name="T30" fmla="*/ 20735824 w 126"/>
              <a:gd name="T31" fmla="*/ 52057026 h 62"/>
              <a:gd name="T32" fmla="*/ 21470056 w 126"/>
              <a:gd name="T33" fmla="*/ 50262675 h 62"/>
              <a:gd name="T34" fmla="*/ 22387631 w 126"/>
              <a:gd name="T35" fmla="*/ 45774902 h 62"/>
              <a:gd name="T36" fmla="*/ 23121434 w 126"/>
              <a:gd name="T37" fmla="*/ 43979604 h 62"/>
              <a:gd name="T38" fmla="*/ 20185365 w 126"/>
              <a:gd name="T39" fmla="*/ 29619110 h 62"/>
              <a:gd name="T40" fmla="*/ 17616412 w 126"/>
              <a:gd name="T41" fmla="*/ 18848266 h 62"/>
              <a:gd name="T42" fmla="*/ 16331721 w 126"/>
              <a:gd name="T43" fmla="*/ 13463318 h 62"/>
              <a:gd name="T44" fmla="*/ 14863687 w 126"/>
              <a:gd name="T45" fmla="*/ 8077422 h 62"/>
              <a:gd name="T46" fmla="*/ 13212309 w 126"/>
              <a:gd name="T47" fmla="*/ 4487773 h 62"/>
              <a:gd name="T48" fmla="*/ 11193815 w 126"/>
              <a:gd name="T49" fmla="*/ 0 h 62"/>
              <a:gd name="T50" fmla="*/ 0 w 126"/>
              <a:gd name="T51" fmla="*/ 0 h 62"/>
              <a:gd name="T52" fmla="*/ 0 w 126"/>
              <a:gd name="T53" fmla="*/ 8077422 h 62"/>
              <a:gd name="T54" fmla="*/ 0 w 126"/>
              <a:gd name="T55" fmla="*/ 17052968 h 62"/>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126" h="62">
                <a:moveTo>
                  <a:pt x="0" y="19"/>
                </a:moveTo>
                <a:lnTo>
                  <a:pt x="11" y="20"/>
                </a:lnTo>
                <a:lnTo>
                  <a:pt x="21" y="21"/>
                </a:lnTo>
                <a:lnTo>
                  <a:pt x="29" y="23"/>
                </a:lnTo>
                <a:lnTo>
                  <a:pt x="36" y="26"/>
                </a:lnTo>
                <a:lnTo>
                  <a:pt x="50" y="33"/>
                </a:lnTo>
                <a:lnTo>
                  <a:pt x="61" y="40"/>
                </a:lnTo>
                <a:lnTo>
                  <a:pt x="70" y="48"/>
                </a:lnTo>
                <a:lnTo>
                  <a:pt x="79" y="55"/>
                </a:lnTo>
                <a:lnTo>
                  <a:pt x="84" y="58"/>
                </a:lnTo>
                <a:lnTo>
                  <a:pt x="89" y="60"/>
                </a:lnTo>
                <a:lnTo>
                  <a:pt x="95" y="61"/>
                </a:lnTo>
                <a:lnTo>
                  <a:pt x="100" y="62"/>
                </a:lnTo>
                <a:lnTo>
                  <a:pt x="105" y="61"/>
                </a:lnTo>
                <a:lnTo>
                  <a:pt x="109" y="60"/>
                </a:lnTo>
                <a:lnTo>
                  <a:pt x="113" y="58"/>
                </a:lnTo>
                <a:lnTo>
                  <a:pt x="117" y="56"/>
                </a:lnTo>
                <a:lnTo>
                  <a:pt x="122" y="51"/>
                </a:lnTo>
                <a:lnTo>
                  <a:pt x="126" y="49"/>
                </a:lnTo>
                <a:lnTo>
                  <a:pt x="110" y="33"/>
                </a:lnTo>
                <a:lnTo>
                  <a:pt x="96" y="21"/>
                </a:lnTo>
                <a:lnTo>
                  <a:pt x="89" y="15"/>
                </a:lnTo>
                <a:lnTo>
                  <a:pt x="81" y="9"/>
                </a:lnTo>
                <a:lnTo>
                  <a:pt x="72" y="5"/>
                </a:lnTo>
                <a:lnTo>
                  <a:pt x="61" y="0"/>
                </a:lnTo>
                <a:lnTo>
                  <a:pt x="0" y="0"/>
                </a:lnTo>
                <a:lnTo>
                  <a:pt x="0" y="9"/>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2" name="Freeform 81">
            <a:extLst>
              <a:ext uri="{FF2B5EF4-FFF2-40B4-BE49-F238E27FC236}">
                <a16:creationId xmlns:a16="http://schemas.microsoft.com/office/drawing/2014/main" id="{00000000-0008-0000-0700-000052000000}"/>
              </a:ext>
            </a:extLst>
          </xdr:cNvPr>
          <xdr:cNvSpPr>
            <a:spLocks/>
          </xdr:cNvSpPr>
        </xdr:nvSpPr>
        <xdr:spPr bwMode="auto">
          <a:xfrm>
            <a:off x="5511800" y="5207000"/>
            <a:ext cx="30163" cy="55563"/>
          </a:xfrm>
          <a:custGeom>
            <a:avLst/>
            <a:gdLst>
              <a:gd name="T0" fmla="*/ 0 w 66"/>
              <a:gd name="T1" fmla="*/ 0 h 44"/>
              <a:gd name="T2" fmla="*/ 2715127 w 66"/>
              <a:gd name="T3" fmla="*/ 1594911 h 44"/>
              <a:gd name="T4" fmla="*/ 4803686 w 66"/>
              <a:gd name="T5" fmla="*/ 3189821 h 44"/>
              <a:gd name="T6" fmla="*/ 6683390 w 66"/>
              <a:gd name="T7" fmla="*/ 6378380 h 44"/>
              <a:gd name="T8" fmla="*/ 7936982 w 66"/>
              <a:gd name="T9" fmla="*/ 11163112 h 44"/>
              <a:gd name="T10" fmla="*/ 9190118 w 66"/>
              <a:gd name="T11" fmla="*/ 14351670 h 44"/>
              <a:gd name="T12" fmla="*/ 10443253 w 66"/>
              <a:gd name="T13" fmla="*/ 17541492 h 44"/>
              <a:gd name="T14" fmla="*/ 11905245 w 66"/>
              <a:gd name="T15" fmla="*/ 19136402 h 44"/>
              <a:gd name="T16" fmla="*/ 13784948 w 66"/>
              <a:gd name="T17" fmla="*/ 20730050 h 44"/>
              <a:gd name="T18" fmla="*/ 13576092 w 66"/>
              <a:gd name="T19" fmla="*/ 27109693 h 44"/>
              <a:gd name="T20" fmla="*/ 12949524 w 66"/>
              <a:gd name="T21" fmla="*/ 33488073 h 44"/>
              <a:gd name="T22" fmla="*/ 12531812 w 66"/>
              <a:gd name="T23" fmla="*/ 39866453 h 44"/>
              <a:gd name="T24" fmla="*/ 11905245 w 66"/>
              <a:gd name="T25" fmla="*/ 44649922 h 44"/>
              <a:gd name="T26" fmla="*/ 10234397 w 66"/>
              <a:gd name="T27" fmla="*/ 54218123 h 44"/>
              <a:gd name="T28" fmla="*/ 8354694 w 66"/>
              <a:gd name="T29" fmla="*/ 62191413 h 44"/>
              <a:gd name="T30" fmla="*/ 6474534 w 66"/>
              <a:gd name="T31" fmla="*/ 66974883 h 44"/>
              <a:gd name="T32" fmla="*/ 4385974 w 66"/>
              <a:gd name="T33" fmla="*/ 70164704 h 44"/>
              <a:gd name="T34" fmla="*/ 2088559 w 66"/>
              <a:gd name="T35" fmla="*/ 70164704 h 44"/>
              <a:gd name="T36" fmla="*/ 0 w 66"/>
              <a:gd name="T37" fmla="*/ 68569793 h 44"/>
              <a:gd name="T38" fmla="*/ 0 w 66"/>
              <a:gd name="T39" fmla="*/ 49434654 h 44"/>
              <a:gd name="T40" fmla="*/ 0 w 66"/>
              <a:gd name="T41" fmla="*/ 35082983 h 44"/>
              <a:gd name="T42" fmla="*/ 0 w 66"/>
              <a:gd name="T43" fmla="*/ 19136402 h 44"/>
              <a:gd name="T44" fmla="*/ 0 w 66"/>
              <a:gd name="T45" fmla="*/ 0 h 4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6" h="44">
                <a:moveTo>
                  <a:pt x="0" y="0"/>
                </a:moveTo>
                <a:lnTo>
                  <a:pt x="13" y="1"/>
                </a:lnTo>
                <a:lnTo>
                  <a:pt x="23" y="2"/>
                </a:lnTo>
                <a:lnTo>
                  <a:pt x="32" y="4"/>
                </a:lnTo>
                <a:lnTo>
                  <a:pt x="38" y="7"/>
                </a:lnTo>
                <a:lnTo>
                  <a:pt x="44" y="9"/>
                </a:lnTo>
                <a:lnTo>
                  <a:pt x="50" y="11"/>
                </a:lnTo>
                <a:lnTo>
                  <a:pt x="57" y="12"/>
                </a:lnTo>
                <a:lnTo>
                  <a:pt x="66" y="13"/>
                </a:lnTo>
                <a:lnTo>
                  <a:pt x="65" y="17"/>
                </a:lnTo>
                <a:lnTo>
                  <a:pt x="62" y="21"/>
                </a:lnTo>
                <a:lnTo>
                  <a:pt x="60" y="25"/>
                </a:lnTo>
                <a:lnTo>
                  <a:pt x="57" y="28"/>
                </a:lnTo>
                <a:lnTo>
                  <a:pt x="49" y="34"/>
                </a:lnTo>
                <a:lnTo>
                  <a:pt x="40" y="39"/>
                </a:lnTo>
                <a:lnTo>
                  <a:pt x="31" y="42"/>
                </a:lnTo>
                <a:lnTo>
                  <a:pt x="21" y="44"/>
                </a:lnTo>
                <a:lnTo>
                  <a:pt x="10" y="44"/>
                </a:lnTo>
                <a:lnTo>
                  <a:pt x="0" y="43"/>
                </a:lnTo>
                <a:lnTo>
                  <a:pt x="0" y="31"/>
                </a:lnTo>
                <a:lnTo>
                  <a:pt x="0" y="22"/>
                </a:lnTo>
                <a:lnTo>
                  <a:pt x="0" y="1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3" name="Freeform 82">
            <a:extLst>
              <a:ext uri="{FF2B5EF4-FFF2-40B4-BE49-F238E27FC236}">
                <a16:creationId xmlns:a16="http://schemas.microsoft.com/office/drawing/2014/main" id="{00000000-0008-0000-0700-000053000000}"/>
              </a:ext>
            </a:extLst>
          </xdr:cNvPr>
          <xdr:cNvSpPr>
            <a:spLocks/>
          </xdr:cNvSpPr>
        </xdr:nvSpPr>
        <xdr:spPr bwMode="auto">
          <a:xfrm>
            <a:off x="7666038" y="1978025"/>
            <a:ext cx="20637" cy="57150"/>
          </a:xfrm>
          <a:custGeom>
            <a:avLst/>
            <a:gdLst>
              <a:gd name="T0" fmla="*/ 9258386 w 46"/>
              <a:gd name="T1" fmla="*/ 0 h 16"/>
              <a:gd name="T2" fmla="*/ 8050673 w 46"/>
              <a:gd name="T3" fmla="*/ 89307591 h 16"/>
              <a:gd name="T4" fmla="*/ 7044395 w 46"/>
              <a:gd name="T5" fmla="*/ 165856444 h 16"/>
              <a:gd name="T6" fmla="*/ 6239552 w 46"/>
              <a:gd name="T7" fmla="*/ 178615181 h 16"/>
              <a:gd name="T8" fmla="*/ 5836682 w 46"/>
              <a:gd name="T9" fmla="*/ 191373919 h 16"/>
              <a:gd name="T10" fmla="*/ 5232825 w 46"/>
              <a:gd name="T11" fmla="*/ 204132656 h 16"/>
              <a:gd name="T12" fmla="*/ 4629417 w 46"/>
              <a:gd name="T13" fmla="*/ 204132656 h 16"/>
              <a:gd name="T14" fmla="*/ 3220269 w 46"/>
              <a:gd name="T15" fmla="*/ 178615181 h 16"/>
              <a:gd name="T16" fmla="*/ 2213991 w 46"/>
              <a:gd name="T17" fmla="*/ 140342541 h 16"/>
              <a:gd name="T18" fmla="*/ 1006278 w 46"/>
              <a:gd name="T19" fmla="*/ 76548853 h 16"/>
              <a:gd name="T20" fmla="*/ 0 w 46"/>
              <a:gd name="T21" fmla="*/ 0 h 16"/>
              <a:gd name="T22" fmla="*/ 9258386 w 46"/>
              <a:gd name="T23" fmla="*/ 0 h 1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6" h="16">
                <a:moveTo>
                  <a:pt x="46" y="0"/>
                </a:moveTo>
                <a:lnTo>
                  <a:pt x="40" y="7"/>
                </a:lnTo>
                <a:lnTo>
                  <a:pt x="35" y="13"/>
                </a:lnTo>
                <a:lnTo>
                  <a:pt x="31" y="14"/>
                </a:lnTo>
                <a:lnTo>
                  <a:pt x="29" y="15"/>
                </a:lnTo>
                <a:lnTo>
                  <a:pt x="26" y="16"/>
                </a:lnTo>
                <a:lnTo>
                  <a:pt x="23" y="16"/>
                </a:lnTo>
                <a:lnTo>
                  <a:pt x="16" y="14"/>
                </a:lnTo>
                <a:lnTo>
                  <a:pt x="11" y="11"/>
                </a:lnTo>
                <a:lnTo>
                  <a:pt x="5" y="6"/>
                </a:lnTo>
                <a:lnTo>
                  <a:pt x="0" y="0"/>
                </a:lnTo>
                <a:lnTo>
                  <a:pt x="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4" name="Freeform 83">
            <a:extLst>
              <a:ext uri="{FF2B5EF4-FFF2-40B4-BE49-F238E27FC236}">
                <a16:creationId xmlns:a16="http://schemas.microsoft.com/office/drawing/2014/main" id="{00000000-0008-0000-0700-000054000000}"/>
              </a:ext>
            </a:extLst>
          </xdr:cNvPr>
          <xdr:cNvSpPr>
            <a:spLocks/>
          </xdr:cNvSpPr>
        </xdr:nvSpPr>
        <xdr:spPr bwMode="auto">
          <a:xfrm>
            <a:off x="7842250" y="2011363"/>
            <a:ext cx="15875" cy="57150"/>
          </a:xfrm>
          <a:custGeom>
            <a:avLst/>
            <a:gdLst>
              <a:gd name="T0" fmla="*/ 6461939 w 39"/>
              <a:gd name="T1" fmla="*/ 120788723 h 26"/>
              <a:gd name="T2" fmla="*/ 5964929 w 39"/>
              <a:gd name="T3" fmla="*/ 125620096 h 26"/>
              <a:gd name="T4" fmla="*/ 5302250 w 39"/>
              <a:gd name="T5" fmla="*/ 125620096 h 26"/>
              <a:gd name="T6" fmla="*/ 4639163 w 39"/>
              <a:gd name="T7" fmla="*/ 125620096 h 26"/>
              <a:gd name="T8" fmla="*/ 4142154 w 39"/>
              <a:gd name="T9" fmla="*/ 120788723 h 26"/>
              <a:gd name="T10" fmla="*/ 2982465 w 39"/>
              <a:gd name="T11" fmla="*/ 106294604 h 26"/>
              <a:gd name="T12" fmla="*/ 1988446 w 39"/>
              <a:gd name="T13" fmla="*/ 86966913 h 26"/>
              <a:gd name="T14" fmla="*/ 1159689 w 39"/>
              <a:gd name="T15" fmla="*/ 62810048 h 26"/>
              <a:gd name="T16" fmla="*/ 497010 w 39"/>
              <a:gd name="T17" fmla="*/ 33821810 h 26"/>
              <a:gd name="T18" fmla="*/ 165670 w 39"/>
              <a:gd name="T19" fmla="*/ 14494119 h 26"/>
              <a:gd name="T20" fmla="*/ 0 w 39"/>
              <a:gd name="T21" fmla="*/ 0 h 26"/>
              <a:gd name="T22" fmla="*/ 1822776 w 39"/>
              <a:gd name="T23" fmla="*/ 28988238 h 26"/>
              <a:gd name="T24" fmla="*/ 3645144 w 39"/>
              <a:gd name="T25" fmla="*/ 62810048 h 26"/>
              <a:gd name="T26" fmla="*/ 5467920 w 39"/>
              <a:gd name="T27" fmla="*/ 96631858 h 26"/>
              <a:gd name="T28" fmla="*/ 6461939 w 39"/>
              <a:gd name="T29" fmla="*/ 120788723 h 2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9" h="26">
                <a:moveTo>
                  <a:pt x="39" y="25"/>
                </a:moveTo>
                <a:lnTo>
                  <a:pt x="36" y="26"/>
                </a:lnTo>
                <a:lnTo>
                  <a:pt x="32" y="26"/>
                </a:lnTo>
                <a:lnTo>
                  <a:pt x="28" y="26"/>
                </a:lnTo>
                <a:lnTo>
                  <a:pt x="25" y="25"/>
                </a:lnTo>
                <a:lnTo>
                  <a:pt x="18" y="22"/>
                </a:lnTo>
                <a:lnTo>
                  <a:pt x="12" y="18"/>
                </a:lnTo>
                <a:lnTo>
                  <a:pt x="7" y="13"/>
                </a:lnTo>
                <a:lnTo>
                  <a:pt x="3" y="7"/>
                </a:lnTo>
                <a:lnTo>
                  <a:pt x="1" y="3"/>
                </a:lnTo>
                <a:lnTo>
                  <a:pt x="0" y="0"/>
                </a:lnTo>
                <a:lnTo>
                  <a:pt x="11" y="6"/>
                </a:lnTo>
                <a:lnTo>
                  <a:pt x="22" y="13"/>
                </a:lnTo>
                <a:lnTo>
                  <a:pt x="33" y="20"/>
                </a:lnTo>
                <a:lnTo>
                  <a:pt x="39"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5" name="Freeform 84">
            <a:extLst>
              <a:ext uri="{FF2B5EF4-FFF2-40B4-BE49-F238E27FC236}">
                <a16:creationId xmlns:a16="http://schemas.microsoft.com/office/drawing/2014/main" id="{00000000-0008-0000-0700-000055000000}"/>
              </a:ext>
            </a:extLst>
          </xdr:cNvPr>
          <xdr:cNvSpPr>
            <a:spLocks/>
          </xdr:cNvSpPr>
        </xdr:nvSpPr>
        <xdr:spPr bwMode="auto">
          <a:xfrm>
            <a:off x="7291388" y="2241550"/>
            <a:ext cx="4762" cy="58738"/>
          </a:xfrm>
          <a:custGeom>
            <a:avLst/>
            <a:gdLst>
              <a:gd name="T0" fmla="*/ 2061513 w 11"/>
              <a:gd name="T1" fmla="*/ 0 h 25"/>
              <a:gd name="T2" fmla="*/ 2061513 w 11"/>
              <a:gd name="T3" fmla="*/ 27602161 h 25"/>
              <a:gd name="T4" fmla="*/ 1874063 w 11"/>
              <a:gd name="T5" fmla="*/ 66242367 h 25"/>
              <a:gd name="T6" fmla="*/ 1686614 w 11"/>
              <a:gd name="T7" fmla="*/ 110403945 h 25"/>
              <a:gd name="T8" fmla="*/ 749799 w 11"/>
              <a:gd name="T9" fmla="*/ 138006106 h 25"/>
              <a:gd name="T10" fmla="*/ 374899 w 11"/>
              <a:gd name="T11" fmla="*/ 126965711 h 25"/>
              <a:gd name="T12" fmla="*/ 187450 w 11"/>
              <a:gd name="T13" fmla="*/ 110403945 h 25"/>
              <a:gd name="T14" fmla="*/ 0 w 11"/>
              <a:gd name="T15" fmla="*/ 82804133 h 25"/>
              <a:gd name="T16" fmla="*/ 0 w 11"/>
              <a:gd name="T17" fmla="*/ 66242367 h 25"/>
              <a:gd name="T18" fmla="*/ 187450 w 11"/>
              <a:gd name="T19" fmla="*/ 49682950 h 25"/>
              <a:gd name="T20" fmla="*/ 562349 w 11"/>
              <a:gd name="T21" fmla="*/ 27602161 h 25"/>
              <a:gd name="T22" fmla="*/ 1124265 w 11"/>
              <a:gd name="T23" fmla="*/ 11040394 h 25"/>
              <a:gd name="T24" fmla="*/ 2061513 w 11"/>
              <a:gd name="T25" fmla="*/ 0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11" h="25">
                <a:moveTo>
                  <a:pt x="11" y="0"/>
                </a:moveTo>
                <a:lnTo>
                  <a:pt x="11" y="5"/>
                </a:lnTo>
                <a:lnTo>
                  <a:pt x="10" y="12"/>
                </a:lnTo>
                <a:lnTo>
                  <a:pt x="9" y="20"/>
                </a:lnTo>
                <a:lnTo>
                  <a:pt x="4" y="25"/>
                </a:lnTo>
                <a:lnTo>
                  <a:pt x="2" y="23"/>
                </a:lnTo>
                <a:lnTo>
                  <a:pt x="1" y="20"/>
                </a:lnTo>
                <a:lnTo>
                  <a:pt x="0" y="15"/>
                </a:lnTo>
                <a:lnTo>
                  <a:pt x="0" y="12"/>
                </a:lnTo>
                <a:lnTo>
                  <a:pt x="1" y="9"/>
                </a:lnTo>
                <a:lnTo>
                  <a:pt x="3" y="5"/>
                </a:lnTo>
                <a:lnTo>
                  <a:pt x="6" y="2"/>
                </a:lnTo>
                <a:lnTo>
                  <a:pt x="11"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6" name="Freeform 85">
            <a:extLst>
              <a:ext uri="{FF2B5EF4-FFF2-40B4-BE49-F238E27FC236}">
                <a16:creationId xmlns:a16="http://schemas.microsoft.com/office/drawing/2014/main" id="{00000000-0008-0000-0700-000056000000}"/>
              </a:ext>
            </a:extLst>
          </xdr:cNvPr>
          <xdr:cNvSpPr>
            <a:spLocks/>
          </xdr:cNvSpPr>
        </xdr:nvSpPr>
        <xdr:spPr bwMode="auto">
          <a:xfrm>
            <a:off x="7105650" y="2803525"/>
            <a:ext cx="14288" cy="58738"/>
          </a:xfrm>
          <a:custGeom>
            <a:avLst/>
            <a:gdLst>
              <a:gd name="T0" fmla="*/ 10207347 w 20"/>
              <a:gd name="T1" fmla="*/ 0 h 31"/>
              <a:gd name="T2" fmla="*/ 8165592 w 20"/>
              <a:gd name="T3" fmla="*/ 43081481 h 31"/>
              <a:gd name="T4" fmla="*/ 5103674 w 20"/>
              <a:gd name="T5" fmla="*/ 71802468 h 31"/>
              <a:gd name="T6" fmla="*/ 2551837 w 20"/>
              <a:gd name="T7" fmla="*/ 93344156 h 31"/>
              <a:gd name="T8" fmla="*/ 0 w 20"/>
              <a:gd name="T9" fmla="*/ 111295247 h 31"/>
              <a:gd name="T10" fmla="*/ 0 w 20"/>
              <a:gd name="T11" fmla="*/ 89753559 h 31"/>
              <a:gd name="T12" fmla="*/ 510082 w 20"/>
              <a:gd name="T13" fmla="*/ 68213766 h 31"/>
              <a:gd name="T14" fmla="*/ 1020878 w 20"/>
              <a:gd name="T15" fmla="*/ 46672078 h 31"/>
              <a:gd name="T16" fmla="*/ 2551837 w 20"/>
              <a:gd name="T17" fmla="*/ 32311584 h 31"/>
              <a:gd name="T18" fmla="*/ 4082796 w 20"/>
              <a:gd name="T19" fmla="*/ 21541688 h 31"/>
              <a:gd name="T20" fmla="*/ 5613755 w 20"/>
              <a:gd name="T21" fmla="*/ 10769897 h 31"/>
              <a:gd name="T22" fmla="*/ 8165592 w 20"/>
              <a:gd name="T23" fmla="*/ 0 h 31"/>
              <a:gd name="T24" fmla="*/ 10207347 w 20"/>
              <a:gd name="T25" fmla="*/ 0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0" h="31">
                <a:moveTo>
                  <a:pt x="20" y="0"/>
                </a:moveTo>
                <a:lnTo>
                  <a:pt x="16" y="12"/>
                </a:lnTo>
                <a:lnTo>
                  <a:pt x="10" y="20"/>
                </a:lnTo>
                <a:lnTo>
                  <a:pt x="5" y="26"/>
                </a:lnTo>
                <a:lnTo>
                  <a:pt x="0" y="31"/>
                </a:lnTo>
                <a:lnTo>
                  <a:pt x="0" y="25"/>
                </a:lnTo>
                <a:lnTo>
                  <a:pt x="1" y="19"/>
                </a:lnTo>
                <a:lnTo>
                  <a:pt x="2" y="13"/>
                </a:lnTo>
                <a:lnTo>
                  <a:pt x="5" y="9"/>
                </a:lnTo>
                <a:lnTo>
                  <a:pt x="8" y="6"/>
                </a:lnTo>
                <a:lnTo>
                  <a:pt x="11" y="3"/>
                </a:lnTo>
                <a:lnTo>
                  <a:pt x="16" y="0"/>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7" name="Freeform 86">
            <a:extLst>
              <a:ext uri="{FF2B5EF4-FFF2-40B4-BE49-F238E27FC236}">
                <a16:creationId xmlns:a16="http://schemas.microsoft.com/office/drawing/2014/main" id="{00000000-0008-0000-0700-000057000000}"/>
              </a:ext>
            </a:extLst>
          </xdr:cNvPr>
          <xdr:cNvSpPr>
            <a:spLocks/>
          </xdr:cNvSpPr>
        </xdr:nvSpPr>
        <xdr:spPr bwMode="auto">
          <a:xfrm>
            <a:off x="7123113" y="2738438"/>
            <a:ext cx="15875" cy="57150"/>
          </a:xfrm>
          <a:custGeom>
            <a:avLst/>
            <a:gdLst>
              <a:gd name="T0" fmla="*/ 4846760 w 26"/>
              <a:gd name="T1" fmla="*/ 88273581 h 37"/>
              <a:gd name="T2" fmla="*/ 0 w 26"/>
              <a:gd name="T3" fmla="*/ 28629061 h 37"/>
              <a:gd name="T4" fmla="*/ 2236543 w 26"/>
              <a:gd name="T5" fmla="*/ 16700157 h 37"/>
              <a:gd name="T6" fmla="*/ 4846760 w 26"/>
              <a:gd name="T7" fmla="*/ 9542505 h 37"/>
              <a:gd name="T8" fmla="*/ 7828817 w 26"/>
              <a:gd name="T9" fmla="*/ 2386399 h 37"/>
              <a:gd name="T10" fmla="*/ 9692909 w 26"/>
              <a:gd name="T11" fmla="*/ 0 h 37"/>
              <a:gd name="T12" fmla="*/ 9692909 w 26"/>
              <a:gd name="T13" fmla="*/ 14315303 h 37"/>
              <a:gd name="T14" fmla="*/ 9319846 w 26"/>
              <a:gd name="T15" fmla="*/ 26244207 h 37"/>
              <a:gd name="T16" fmla="*/ 8947394 w 26"/>
              <a:gd name="T17" fmla="*/ 40557965 h 37"/>
              <a:gd name="T18" fmla="*/ 8574332 w 26"/>
              <a:gd name="T19" fmla="*/ 50100470 h 37"/>
              <a:gd name="T20" fmla="*/ 6710240 w 26"/>
              <a:gd name="T21" fmla="*/ 69187026 h 37"/>
              <a:gd name="T22" fmla="*/ 4846760 w 26"/>
              <a:gd name="T23" fmla="*/ 88273581 h 3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26" h="37">
                <a:moveTo>
                  <a:pt x="13" y="37"/>
                </a:moveTo>
                <a:lnTo>
                  <a:pt x="0" y="12"/>
                </a:lnTo>
                <a:lnTo>
                  <a:pt x="6" y="7"/>
                </a:lnTo>
                <a:lnTo>
                  <a:pt x="13" y="4"/>
                </a:lnTo>
                <a:lnTo>
                  <a:pt x="21" y="1"/>
                </a:lnTo>
                <a:lnTo>
                  <a:pt x="26" y="0"/>
                </a:lnTo>
                <a:lnTo>
                  <a:pt x="26" y="6"/>
                </a:lnTo>
                <a:lnTo>
                  <a:pt x="25" y="11"/>
                </a:lnTo>
                <a:lnTo>
                  <a:pt x="24" y="17"/>
                </a:lnTo>
                <a:lnTo>
                  <a:pt x="23" y="21"/>
                </a:lnTo>
                <a:lnTo>
                  <a:pt x="18" y="29"/>
                </a:lnTo>
                <a:lnTo>
                  <a:pt x="13" y="3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8" name="Freeform 87">
            <a:extLst>
              <a:ext uri="{FF2B5EF4-FFF2-40B4-BE49-F238E27FC236}">
                <a16:creationId xmlns:a16="http://schemas.microsoft.com/office/drawing/2014/main" id="{00000000-0008-0000-0700-000058000000}"/>
              </a:ext>
            </a:extLst>
          </xdr:cNvPr>
          <xdr:cNvSpPr>
            <a:spLocks/>
          </xdr:cNvSpPr>
        </xdr:nvSpPr>
        <xdr:spPr bwMode="auto">
          <a:xfrm>
            <a:off x="7011988" y="2587625"/>
            <a:ext cx="1587" cy="60325"/>
          </a:xfrm>
          <a:custGeom>
            <a:avLst/>
            <a:gdLst>
              <a:gd name="T0" fmla="*/ 0 w 7"/>
              <a:gd name="T1" fmla="*/ 202172535 h 18"/>
              <a:gd name="T2" fmla="*/ 0 w 7"/>
              <a:gd name="T3" fmla="*/ 0 h 18"/>
              <a:gd name="T4" fmla="*/ 359796 w 7"/>
              <a:gd name="T5" fmla="*/ 134782807 h 18"/>
              <a:gd name="T6" fmla="*/ 0 w 7"/>
              <a:gd name="T7" fmla="*/ 202172535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8">
                <a:moveTo>
                  <a:pt x="0" y="18"/>
                </a:moveTo>
                <a:lnTo>
                  <a:pt x="0" y="0"/>
                </a:lnTo>
                <a:lnTo>
                  <a:pt x="7" y="12"/>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9" name="Freeform 88">
            <a:extLst>
              <a:ext uri="{FF2B5EF4-FFF2-40B4-BE49-F238E27FC236}">
                <a16:creationId xmlns:a16="http://schemas.microsoft.com/office/drawing/2014/main" id="{00000000-0008-0000-0700-000059000000}"/>
              </a:ext>
            </a:extLst>
          </xdr:cNvPr>
          <xdr:cNvSpPr>
            <a:spLocks/>
          </xdr:cNvSpPr>
        </xdr:nvSpPr>
        <xdr:spPr bwMode="auto">
          <a:xfrm>
            <a:off x="3863975" y="1714500"/>
            <a:ext cx="9525" cy="57150"/>
          </a:xfrm>
          <a:custGeom>
            <a:avLst/>
            <a:gdLst>
              <a:gd name="T0" fmla="*/ 0 w 33"/>
              <a:gd name="T1" fmla="*/ 40784821 h 31"/>
              <a:gd name="T2" fmla="*/ 1582882 w 33"/>
              <a:gd name="T3" fmla="*/ 0 h 31"/>
              <a:gd name="T4" fmla="*/ 1999384 w 33"/>
              <a:gd name="T5" fmla="*/ 16993829 h 31"/>
              <a:gd name="T6" fmla="*/ 2332759 w 33"/>
              <a:gd name="T7" fmla="*/ 40784821 h 31"/>
              <a:gd name="T8" fmla="*/ 2665845 w 33"/>
              <a:gd name="T9" fmla="*/ 74770635 h 31"/>
              <a:gd name="T10" fmla="*/ 2749261 w 33"/>
              <a:gd name="T11" fmla="*/ 105358790 h 31"/>
              <a:gd name="T12" fmla="*/ 2249343 w 33"/>
              <a:gd name="T13" fmla="*/ 101959287 h 31"/>
              <a:gd name="T14" fmla="*/ 1832841 w 33"/>
              <a:gd name="T15" fmla="*/ 95162124 h 31"/>
              <a:gd name="T16" fmla="*/ 1332923 w 33"/>
              <a:gd name="T17" fmla="*/ 84967302 h 31"/>
              <a:gd name="T18" fmla="*/ 916420 w 33"/>
              <a:gd name="T19" fmla="*/ 74770635 h 31"/>
              <a:gd name="T20" fmla="*/ 249959 w 33"/>
              <a:gd name="T21" fmla="*/ 50979644 h 31"/>
              <a:gd name="T22" fmla="*/ 0 w 33"/>
              <a:gd name="T23" fmla="*/ 40784821 h 31"/>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3" h="31">
                <a:moveTo>
                  <a:pt x="0" y="12"/>
                </a:moveTo>
                <a:lnTo>
                  <a:pt x="19" y="0"/>
                </a:lnTo>
                <a:lnTo>
                  <a:pt x="24" y="5"/>
                </a:lnTo>
                <a:lnTo>
                  <a:pt x="28" y="12"/>
                </a:lnTo>
                <a:lnTo>
                  <a:pt x="32" y="22"/>
                </a:lnTo>
                <a:lnTo>
                  <a:pt x="33" y="31"/>
                </a:lnTo>
                <a:lnTo>
                  <a:pt x="27" y="30"/>
                </a:lnTo>
                <a:lnTo>
                  <a:pt x="22" y="28"/>
                </a:lnTo>
                <a:lnTo>
                  <a:pt x="16" y="25"/>
                </a:lnTo>
                <a:lnTo>
                  <a:pt x="11" y="22"/>
                </a:lnTo>
                <a:lnTo>
                  <a:pt x="3" y="15"/>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0" name="Freeform 89">
            <a:extLst>
              <a:ext uri="{FF2B5EF4-FFF2-40B4-BE49-F238E27FC236}">
                <a16:creationId xmlns:a16="http://schemas.microsoft.com/office/drawing/2014/main" id="{00000000-0008-0000-0700-00005A000000}"/>
              </a:ext>
            </a:extLst>
          </xdr:cNvPr>
          <xdr:cNvSpPr>
            <a:spLocks/>
          </xdr:cNvSpPr>
        </xdr:nvSpPr>
        <xdr:spPr bwMode="auto">
          <a:xfrm>
            <a:off x="3849688" y="1482725"/>
            <a:ext cx="3175" cy="57150"/>
          </a:xfrm>
          <a:custGeom>
            <a:avLst/>
            <a:gdLst>
              <a:gd name="T0" fmla="*/ 720045 w 14"/>
              <a:gd name="T1" fmla="*/ 0 h 6"/>
              <a:gd name="T2" fmla="*/ 0 w 14"/>
              <a:gd name="T3" fmla="*/ 544353750 h 6"/>
              <a:gd name="T4" fmla="*/ 720045 w 14"/>
              <a:gd name="T5" fmla="*/ 0 h 6"/>
              <a:gd name="T6" fmla="*/ 0 60000 65536"/>
              <a:gd name="T7" fmla="*/ 0 60000 65536"/>
              <a:gd name="T8" fmla="*/ 0 60000 65536"/>
            </a:gdLst>
            <a:ahLst/>
            <a:cxnLst>
              <a:cxn ang="T6">
                <a:pos x="T0" y="T1"/>
              </a:cxn>
              <a:cxn ang="T7">
                <a:pos x="T2" y="T3"/>
              </a:cxn>
              <a:cxn ang="T8">
                <a:pos x="T4" y="T5"/>
              </a:cxn>
            </a:cxnLst>
            <a:rect l="0" t="0" r="r" b="b"/>
            <a:pathLst>
              <a:path w="14" h="6">
                <a:moveTo>
                  <a:pt x="14" y="0"/>
                </a:moveTo>
                <a:lnTo>
                  <a:pt x="0" y="6"/>
                </a:lnTo>
                <a:lnTo>
                  <a:pt x="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1" name="Freeform 90">
            <a:extLst>
              <a:ext uri="{FF2B5EF4-FFF2-40B4-BE49-F238E27FC236}">
                <a16:creationId xmlns:a16="http://schemas.microsoft.com/office/drawing/2014/main" id="{00000000-0008-0000-0700-00005B000000}"/>
              </a:ext>
            </a:extLst>
          </xdr:cNvPr>
          <xdr:cNvSpPr>
            <a:spLocks/>
          </xdr:cNvSpPr>
        </xdr:nvSpPr>
        <xdr:spPr bwMode="auto">
          <a:xfrm>
            <a:off x="5330825" y="3260725"/>
            <a:ext cx="25400" cy="55563"/>
          </a:xfrm>
          <a:custGeom>
            <a:avLst/>
            <a:gdLst>
              <a:gd name="T0" fmla="*/ 10934915 w 59"/>
              <a:gd name="T1" fmla="*/ 19274984 h 31"/>
              <a:gd name="T2" fmla="*/ 10564247 w 59"/>
              <a:gd name="T3" fmla="*/ 35338068 h 31"/>
              <a:gd name="T4" fmla="*/ 9822912 w 59"/>
              <a:gd name="T5" fmla="*/ 48187460 h 31"/>
              <a:gd name="T6" fmla="*/ 9081576 w 59"/>
              <a:gd name="T7" fmla="*/ 61038644 h 31"/>
              <a:gd name="T8" fmla="*/ 8340241 w 59"/>
              <a:gd name="T9" fmla="*/ 77101728 h 31"/>
              <a:gd name="T10" fmla="*/ 7413356 w 59"/>
              <a:gd name="T11" fmla="*/ 86739220 h 31"/>
              <a:gd name="T12" fmla="*/ 6672020 w 59"/>
              <a:gd name="T13" fmla="*/ 93163020 h 31"/>
              <a:gd name="T14" fmla="*/ 5560017 w 59"/>
              <a:gd name="T15" fmla="*/ 99588612 h 31"/>
              <a:gd name="T16" fmla="*/ 4818681 w 59"/>
              <a:gd name="T17" fmla="*/ 99588612 h 31"/>
              <a:gd name="T18" fmla="*/ 3892227 w 59"/>
              <a:gd name="T19" fmla="*/ 99588612 h 31"/>
              <a:gd name="T20" fmla="*/ 3150892 w 59"/>
              <a:gd name="T21" fmla="*/ 96376712 h 31"/>
              <a:gd name="T22" fmla="*/ 2594675 w 59"/>
              <a:gd name="T23" fmla="*/ 93163020 h 31"/>
              <a:gd name="T24" fmla="*/ 2038888 w 59"/>
              <a:gd name="T25" fmla="*/ 86739220 h 31"/>
              <a:gd name="T26" fmla="*/ 741336 w 59"/>
              <a:gd name="T27" fmla="*/ 64250544 h 31"/>
              <a:gd name="T28" fmla="*/ 0 w 59"/>
              <a:gd name="T29" fmla="*/ 38549968 h 31"/>
              <a:gd name="T30" fmla="*/ 185549 w 59"/>
              <a:gd name="T31" fmla="*/ 28912476 h 31"/>
              <a:gd name="T32" fmla="*/ 556217 w 59"/>
              <a:gd name="T33" fmla="*/ 19274984 h 31"/>
              <a:gd name="T34" fmla="*/ 926885 w 59"/>
              <a:gd name="T35" fmla="*/ 12849392 h 31"/>
              <a:gd name="T36" fmla="*/ 1482671 w 59"/>
              <a:gd name="T37" fmla="*/ 9637492 h 31"/>
              <a:gd name="T38" fmla="*/ 2965342 w 59"/>
              <a:gd name="T39" fmla="*/ 3211900 h 31"/>
              <a:gd name="T40" fmla="*/ 4448014 w 59"/>
              <a:gd name="T41" fmla="*/ 0 h 31"/>
              <a:gd name="T42" fmla="*/ 6301353 w 59"/>
              <a:gd name="T43" fmla="*/ 0 h 31"/>
              <a:gd name="T44" fmla="*/ 7784024 w 59"/>
              <a:gd name="T45" fmla="*/ 6425592 h 31"/>
              <a:gd name="T46" fmla="*/ 9452244 w 59"/>
              <a:gd name="T47" fmla="*/ 12849392 h 31"/>
              <a:gd name="T48" fmla="*/ 10934915 w 59"/>
              <a:gd name="T49" fmla="*/ 19274984 h 3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59" h="31">
                <a:moveTo>
                  <a:pt x="59" y="6"/>
                </a:moveTo>
                <a:lnTo>
                  <a:pt x="57" y="11"/>
                </a:lnTo>
                <a:lnTo>
                  <a:pt x="53" y="15"/>
                </a:lnTo>
                <a:lnTo>
                  <a:pt x="49" y="19"/>
                </a:lnTo>
                <a:lnTo>
                  <a:pt x="45" y="24"/>
                </a:lnTo>
                <a:lnTo>
                  <a:pt x="40" y="27"/>
                </a:lnTo>
                <a:lnTo>
                  <a:pt x="36" y="29"/>
                </a:lnTo>
                <a:lnTo>
                  <a:pt x="30" y="31"/>
                </a:lnTo>
                <a:lnTo>
                  <a:pt x="26" y="31"/>
                </a:lnTo>
                <a:lnTo>
                  <a:pt x="21" y="31"/>
                </a:lnTo>
                <a:lnTo>
                  <a:pt x="17" y="30"/>
                </a:lnTo>
                <a:lnTo>
                  <a:pt x="14" y="29"/>
                </a:lnTo>
                <a:lnTo>
                  <a:pt x="11" y="27"/>
                </a:lnTo>
                <a:lnTo>
                  <a:pt x="4" y="20"/>
                </a:lnTo>
                <a:lnTo>
                  <a:pt x="0" y="12"/>
                </a:lnTo>
                <a:lnTo>
                  <a:pt x="1" y="9"/>
                </a:lnTo>
                <a:lnTo>
                  <a:pt x="3" y="6"/>
                </a:lnTo>
                <a:lnTo>
                  <a:pt x="5" y="4"/>
                </a:lnTo>
                <a:lnTo>
                  <a:pt x="8" y="3"/>
                </a:lnTo>
                <a:lnTo>
                  <a:pt x="16" y="1"/>
                </a:lnTo>
                <a:lnTo>
                  <a:pt x="24" y="0"/>
                </a:lnTo>
                <a:lnTo>
                  <a:pt x="34" y="0"/>
                </a:lnTo>
                <a:lnTo>
                  <a:pt x="42" y="2"/>
                </a:lnTo>
                <a:lnTo>
                  <a:pt x="51" y="4"/>
                </a:lnTo>
                <a:lnTo>
                  <a:pt x="59"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2" name="Freeform 91">
            <a:extLst>
              <a:ext uri="{FF2B5EF4-FFF2-40B4-BE49-F238E27FC236}">
                <a16:creationId xmlns:a16="http://schemas.microsoft.com/office/drawing/2014/main" id="{00000000-0008-0000-0700-00005C000000}"/>
              </a:ext>
            </a:extLst>
          </xdr:cNvPr>
          <xdr:cNvSpPr>
            <a:spLocks/>
          </xdr:cNvSpPr>
        </xdr:nvSpPr>
        <xdr:spPr bwMode="auto">
          <a:xfrm>
            <a:off x="5033963" y="3122613"/>
            <a:ext cx="19050" cy="58737"/>
          </a:xfrm>
          <a:custGeom>
            <a:avLst/>
            <a:gdLst>
              <a:gd name="T0" fmla="*/ 2299781 w 47"/>
              <a:gd name="T1" fmla="*/ 0 h 68"/>
              <a:gd name="T2" fmla="*/ 1314450 w 47"/>
              <a:gd name="T3" fmla="*/ 7461327 h 68"/>
              <a:gd name="T4" fmla="*/ 657022 w 47"/>
              <a:gd name="T5" fmla="*/ 14176348 h 68"/>
              <a:gd name="T6" fmla="*/ 328714 w 47"/>
              <a:gd name="T7" fmla="*/ 20891369 h 68"/>
              <a:gd name="T8" fmla="*/ 0 w 47"/>
              <a:gd name="T9" fmla="*/ 27606390 h 68"/>
              <a:gd name="T10" fmla="*/ 0 w 47"/>
              <a:gd name="T11" fmla="*/ 31337053 h 68"/>
              <a:gd name="T12" fmla="*/ 328714 w 47"/>
              <a:gd name="T13" fmla="*/ 35067717 h 68"/>
              <a:gd name="T14" fmla="*/ 492868 w 47"/>
              <a:gd name="T15" fmla="*/ 38052074 h 68"/>
              <a:gd name="T16" fmla="*/ 821582 w 47"/>
              <a:gd name="T17" fmla="*/ 41036432 h 68"/>
              <a:gd name="T18" fmla="*/ 1149890 w 47"/>
              <a:gd name="T19" fmla="*/ 43274485 h 68"/>
              <a:gd name="T20" fmla="*/ 1478604 w 47"/>
              <a:gd name="T21" fmla="*/ 44767096 h 68"/>
              <a:gd name="T22" fmla="*/ 2135627 w 47"/>
              <a:gd name="T23" fmla="*/ 46258843 h 68"/>
              <a:gd name="T24" fmla="*/ 2628495 w 47"/>
              <a:gd name="T25" fmla="*/ 47751453 h 68"/>
              <a:gd name="T26" fmla="*/ 3614231 w 47"/>
              <a:gd name="T27" fmla="*/ 49989506 h 68"/>
              <a:gd name="T28" fmla="*/ 5092835 w 47"/>
              <a:gd name="T29" fmla="*/ 50735811 h 68"/>
              <a:gd name="T30" fmla="*/ 6406880 w 47"/>
              <a:gd name="T31" fmla="*/ 50735811 h 68"/>
              <a:gd name="T32" fmla="*/ 7721330 w 47"/>
              <a:gd name="T33" fmla="*/ 50735811 h 68"/>
              <a:gd name="T34" fmla="*/ 6735594 w 47"/>
              <a:gd name="T35" fmla="*/ 43274485 h 68"/>
              <a:gd name="T36" fmla="*/ 6242726 w 47"/>
              <a:gd name="T37" fmla="*/ 35813158 h 68"/>
              <a:gd name="T38" fmla="*/ 5914012 w 47"/>
              <a:gd name="T39" fmla="*/ 32083359 h 68"/>
              <a:gd name="T40" fmla="*/ 5749857 w 47"/>
              <a:gd name="T41" fmla="*/ 28352695 h 68"/>
              <a:gd name="T42" fmla="*/ 5421549 w 47"/>
              <a:gd name="T43" fmla="*/ 23129421 h 68"/>
              <a:gd name="T44" fmla="*/ 5421549 w 47"/>
              <a:gd name="T45" fmla="*/ 18652453 h 68"/>
              <a:gd name="T46" fmla="*/ 3942945 w 47"/>
              <a:gd name="T47" fmla="*/ 9699379 h 68"/>
              <a:gd name="T48" fmla="*/ 2299781 w 47"/>
              <a:gd name="T49" fmla="*/ 0 h 68"/>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47" h="68">
                <a:moveTo>
                  <a:pt x="14" y="0"/>
                </a:moveTo>
                <a:lnTo>
                  <a:pt x="8" y="10"/>
                </a:lnTo>
                <a:lnTo>
                  <a:pt x="4" y="19"/>
                </a:lnTo>
                <a:lnTo>
                  <a:pt x="2" y="28"/>
                </a:lnTo>
                <a:lnTo>
                  <a:pt x="0" y="37"/>
                </a:lnTo>
                <a:lnTo>
                  <a:pt x="0" y="42"/>
                </a:lnTo>
                <a:lnTo>
                  <a:pt x="2" y="47"/>
                </a:lnTo>
                <a:lnTo>
                  <a:pt x="3" y="51"/>
                </a:lnTo>
                <a:lnTo>
                  <a:pt x="5" y="55"/>
                </a:lnTo>
                <a:lnTo>
                  <a:pt x="7" y="58"/>
                </a:lnTo>
                <a:lnTo>
                  <a:pt x="9" y="60"/>
                </a:lnTo>
                <a:lnTo>
                  <a:pt x="13" y="62"/>
                </a:lnTo>
                <a:lnTo>
                  <a:pt x="16" y="64"/>
                </a:lnTo>
                <a:lnTo>
                  <a:pt x="22" y="67"/>
                </a:lnTo>
                <a:lnTo>
                  <a:pt x="31" y="68"/>
                </a:lnTo>
                <a:lnTo>
                  <a:pt x="39" y="68"/>
                </a:lnTo>
                <a:lnTo>
                  <a:pt x="47" y="68"/>
                </a:lnTo>
                <a:lnTo>
                  <a:pt x="41" y="58"/>
                </a:lnTo>
                <a:lnTo>
                  <a:pt x="38" y="48"/>
                </a:lnTo>
                <a:lnTo>
                  <a:pt x="36" y="43"/>
                </a:lnTo>
                <a:lnTo>
                  <a:pt x="35" y="38"/>
                </a:lnTo>
                <a:lnTo>
                  <a:pt x="33" y="31"/>
                </a:lnTo>
                <a:lnTo>
                  <a:pt x="33" y="25"/>
                </a:lnTo>
                <a:lnTo>
                  <a:pt x="24" y="13"/>
                </a:lnTo>
                <a:lnTo>
                  <a:pt x="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93" name="Group 92">
            <a:extLst>
              <a:ext uri="{FF2B5EF4-FFF2-40B4-BE49-F238E27FC236}">
                <a16:creationId xmlns:a16="http://schemas.microsoft.com/office/drawing/2014/main" id="{00000000-0008-0000-0700-00005D000000}"/>
              </a:ext>
            </a:extLst>
          </xdr:cNvPr>
          <xdr:cNvGrpSpPr>
            <a:grpSpLocks/>
          </xdr:cNvGrpSpPr>
        </xdr:nvGrpSpPr>
        <xdr:grpSpPr bwMode="auto">
          <a:xfrm>
            <a:off x="5806038" y="3309772"/>
            <a:ext cx="46042" cy="374634"/>
            <a:chOff x="3950" y="2430"/>
            <a:chExt cx="36" cy="234"/>
          </a:xfrm>
          <a:grpFill/>
        </xdr:grpSpPr>
        <xdr:sp macro="" textlink="">
          <xdr:nvSpPr>
            <xdr:cNvPr id="496" name="Freeform 495">
              <a:extLst>
                <a:ext uri="{FF2B5EF4-FFF2-40B4-BE49-F238E27FC236}">
                  <a16:creationId xmlns:a16="http://schemas.microsoft.com/office/drawing/2014/main" id="{00000000-0008-0000-0700-0000F0010000}"/>
                </a:ext>
              </a:extLst>
            </xdr:cNvPr>
            <xdr:cNvSpPr>
              <a:spLocks/>
            </xdr:cNvSpPr>
          </xdr:nvSpPr>
          <xdr:spPr bwMode="auto">
            <a:xfrm>
              <a:off x="3975" y="2658"/>
              <a:ext cx="6" cy="6"/>
            </a:xfrm>
            <a:custGeom>
              <a:avLst/>
              <a:gdLst>
                <a:gd name="T0" fmla="*/ 0 w 19"/>
                <a:gd name="T1" fmla="*/ 0 h 20"/>
                <a:gd name="T2" fmla="*/ 0 w 19"/>
                <a:gd name="T3" fmla="*/ 2 h 20"/>
                <a:gd name="T4" fmla="*/ 2 w 19"/>
                <a:gd name="T5" fmla="*/ 1 h 20"/>
                <a:gd name="T6" fmla="*/ 1 w 19"/>
                <a:gd name="T7" fmla="*/ 1 h 20"/>
                <a:gd name="T8" fmla="*/ 1 w 19"/>
                <a:gd name="T9" fmla="*/ 0 h 20"/>
                <a:gd name="T10" fmla="*/ 0 w 19"/>
                <a:gd name="T11" fmla="*/ 0 h 20"/>
                <a:gd name="T12" fmla="*/ 0 w 19"/>
                <a:gd name="T13" fmla="*/ 0 h 20"/>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9" h="20">
                  <a:moveTo>
                    <a:pt x="0" y="0"/>
                  </a:moveTo>
                  <a:lnTo>
                    <a:pt x="0" y="20"/>
                  </a:lnTo>
                  <a:lnTo>
                    <a:pt x="19" y="14"/>
                  </a:lnTo>
                  <a:lnTo>
                    <a:pt x="14" y="8"/>
                  </a:lnTo>
                  <a:lnTo>
                    <a:pt x="10"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7" name="Freeform 496">
              <a:extLst>
                <a:ext uri="{FF2B5EF4-FFF2-40B4-BE49-F238E27FC236}">
                  <a16:creationId xmlns:a16="http://schemas.microsoft.com/office/drawing/2014/main" id="{00000000-0008-0000-0700-0000F1010000}"/>
                </a:ext>
              </a:extLst>
            </xdr:cNvPr>
            <xdr:cNvSpPr>
              <a:spLocks/>
            </xdr:cNvSpPr>
          </xdr:nvSpPr>
          <xdr:spPr bwMode="auto">
            <a:xfrm>
              <a:off x="3975" y="2644"/>
              <a:ext cx="6" cy="4"/>
            </a:xfrm>
            <a:custGeom>
              <a:avLst/>
              <a:gdLst>
                <a:gd name="T0" fmla="*/ 1 w 19"/>
                <a:gd name="T1" fmla="*/ 1 h 12"/>
                <a:gd name="T2" fmla="*/ 2 w 19"/>
                <a:gd name="T3" fmla="*/ 0 h 12"/>
                <a:gd name="T4" fmla="*/ 0 w 19"/>
                <a:gd name="T5" fmla="*/ 0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13" y="12"/>
                  </a:moveTo>
                  <a:lnTo>
                    <a:pt x="19" y="0"/>
                  </a:ln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8" name="Freeform 497">
              <a:extLst>
                <a:ext uri="{FF2B5EF4-FFF2-40B4-BE49-F238E27FC236}">
                  <a16:creationId xmlns:a16="http://schemas.microsoft.com/office/drawing/2014/main" id="{00000000-0008-0000-0700-0000F2010000}"/>
                </a:ext>
              </a:extLst>
            </xdr:cNvPr>
            <xdr:cNvSpPr>
              <a:spLocks/>
            </xdr:cNvSpPr>
          </xdr:nvSpPr>
          <xdr:spPr bwMode="auto">
            <a:xfrm>
              <a:off x="3975" y="2637"/>
              <a:ext cx="6" cy="1"/>
            </a:xfrm>
            <a:custGeom>
              <a:avLst/>
              <a:gdLst>
                <a:gd name="T0" fmla="*/ 0 w 19"/>
                <a:gd name="T1" fmla="*/ 0 h 1"/>
                <a:gd name="T2" fmla="*/ 1 w 19"/>
                <a:gd name="T3" fmla="*/ 0 h 1"/>
                <a:gd name="T4" fmla="*/ 2 w 19"/>
                <a:gd name="T5" fmla="*/ 0 h 1"/>
                <a:gd name="T6" fmla="*/ 1 w 19"/>
                <a:gd name="T7" fmla="*/ 0 h 1"/>
                <a:gd name="T8" fmla="*/ 0 w 19"/>
                <a:gd name="T9" fmla="*/ 0 h 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1">
                  <a:moveTo>
                    <a:pt x="0" y="0"/>
                  </a:moveTo>
                  <a:lnTo>
                    <a:pt x="10" y="0"/>
                  </a:lnTo>
                  <a:lnTo>
                    <a:pt x="19"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9" name="Rectangle 498">
              <a:extLst>
                <a:ext uri="{FF2B5EF4-FFF2-40B4-BE49-F238E27FC236}">
                  <a16:creationId xmlns:a16="http://schemas.microsoft.com/office/drawing/2014/main" id="{00000000-0008-0000-0700-0000F3010000}"/>
                </a:ext>
              </a:extLst>
            </xdr:cNvPr>
            <xdr:cNvSpPr>
              <a:spLocks noChangeArrowheads="1"/>
            </xdr:cNvSpPr>
          </xdr:nvSpPr>
          <xdr:spPr bwMode="auto">
            <a:xfrm>
              <a:off x="3975" y="2632"/>
              <a:ext cx="8" cy="2"/>
            </a:xfrm>
            <a:prstGeom prst="rect">
              <a:avLst/>
            </a:prstGeom>
            <a:grpFill/>
            <a:ln w="9525">
              <a:solidFill>
                <a:srgbClr val="FFFFFF"/>
              </a:solidFill>
              <a:miter lim="800000"/>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US" altLang="en-US"/>
            </a:p>
          </xdr:txBody>
        </xdr:sp>
        <xdr:sp macro="" textlink="">
          <xdr:nvSpPr>
            <xdr:cNvPr id="500" name="Line 122">
              <a:extLst>
                <a:ext uri="{FF2B5EF4-FFF2-40B4-BE49-F238E27FC236}">
                  <a16:creationId xmlns:a16="http://schemas.microsoft.com/office/drawing/2014/main" id="{00000000-0008-0000-0700-0000F4010000}"/>
                </a:ext>
              </a:extLst>
            </xdr:cNvPr>
            <xdr:cNvSpPr>
              <a:spLocks noChangeShapeType="1"/>
            </xdr:cNvSpPr>
          </xdr:nvSpPr>
          <xdr:spPr bwMode="auto">
            <a:xfrm flipV="1">
              <a:off x="3972" y="2595"/>
              <a:ext cx="5"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1" name="Freeform 500">
              <a:extLst>
                <a:ext uri="{FF2B5EF4-FFF2-40B4-BE49-F238E27FC236}">
                  <a16:creationId xmlns:a16="http://schemas.microsoft.com/office/drawing/2014/main" id="{00000000-0008-0000-0700-0000F5010000}"/>
                </a:ext>
              </a:extLst>
            </xdr:cNvPr>
            <xdr:cNvSpPr>
              <a:spLocks/>
            </xdr:cNvSpPr>
          </xdr:nvSpPr>
          <xdr:spPr bwMode="auto">
            <a:xfrm>
              <a:off x="3975" y="2595"/>
              <a:ext cx="2" cy="1"/>
            </a:xfrm>
            <a:custGeom>
              <a:avLst/>
              <a:gdLst>
                <a:gd name="T0" fmla="*/ 1 w 6"/>
                <a:gd name="T1" fmla="*/ 0 h 3"/>
                <a:gd name="T2" fmla="*/ 1 w 6"/>
                <a:gd name="T3" fmla="*/ 0 h 3"/>
                <a:gd name="T4" fmla="*/ 0 w 6"/>
                <a:gd name="T5" fmla="*/ 0 h 3"/>
                <a:gd name="T6" fmla="*/ 0 w 6"/>
                <a:gd name="T7" fmla="*/ 0 h 3"/>
                <a:gd name="T8" fmla="*/ 0 w 6"/>
                <a:gd name="T9" fmla="*/ 0 h 3"/>
                <a:gd name="T10" fmla="*/ 0 w 6"/>
                <a:gd name="T11" fmla="*/ 0 h 3"/>
                <a:gd name="T12" fmla="*/ 0 w 6"/>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6" h="3">
                  <a:moveTo>
                    <a:pt x="6" y="0"/>
                  </a:moveTo>
                  <a:lnTo>
                    <a:pt x="5" y="1"/>
                  </a:lnTo>
                  <a:lnTo>
                    <a:pt x="3" y="2"/>
                  </a:lnTo>
                  <a:lnTo>
                    <a:pt x="1" y="3"/>
                  </a:lnTo>
                  <a:lnTo>
                    <a:pt x="0" y="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2" name="Freeform 501">
              <a:extLst>
                <a:ext uri="{FF2B5EF4-FFF2-40B4-BE49-F238E27FC236}">
                  <a16:creationId xmlns:a16="http://schemas.microsoft.com/office/drawing/2014/main" id="{00000000-0008-0000-0700-0000F6010000}"/>
                </a:ext>
              </a:extLst>
            </xdr:cNvPr>
            <xdr:cNvSpPr>
              <a:spLocks/>
            </xdr:cNvSpPr>
          </xdr:nvSpPr>
          <xdr:spPr bwMode="auto">
            <a:xfrm>
              <a:off x="3981" y="2555"/>
              <a:ext cx="5" cy="8"/>
            </a:xfrm>
            <a:custGeom>
              <a:avLst/>
              <a:gdLst>
                <a:gd name="T0" fmla="*/ 2 w 14"/>
                <a:gd name="T1" fmla="*/ 0 h 24"/>
                <a:gd name="T2" fmla="*/ 2 w 14"/>
                <a:gd name="T3" fmla="*/ 1 h 24"/>
                <a:gd name="T4" fmla="*/ 1 w 14"/>
                <a:gd name="T5" fmla="*/ 1 h 24"/>
                <a:gd name="T6" fmla="*/ 1 w 14"/>
                <a:gd name="T7" fmla="*/ 2 h 24"/>
                <a:gd name="T8" fmla="*/ 0 w 14"/>
                <a:gd name="T9" fmla="*/ 3 h 24"/>
                <a:gd name="T10" fmla="*/ 0 w 14"/>
                <a:gd name="T11" fmla="*/ 2 h 24"/>
                <a:gd name="T12" fmla="*/ 0 w 14"/>
                <a:gd name="T13" fmla="*/ 1 h 2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4" h="24">
                  <a:moveTo>
                    <a:pt x="14" y="0"/>
                  </a:moveTo>
                  <a:lnTo>
                    <a:pt x="13" y="5"/>
                  </a:lnTo>
                  <a:lnTo>
                    <a:pt x="9" y="12"/>
                  </a:lnTo>
                  <a:lnTo>
                    <a:pt x="5" y="19"/>
                  </a:lnTo>
                  <a:lnTo>
                    <a:pt x="0" y="24"/>
                  </a:lnTo>
                  <a:lnTo>
                    <a:pt x="0" y="1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3" name="Line 125">
              <a:extLst>
                <a:ext uri="{FF2B5EF4-FFF2-40B4-BE49-F238E27FC236}">
                  <a16:creationId xmlns:a16="http://schemas.microsoft.com/office/drawing/2014/main" id="{00000000-0008-0000-0700-0000F7010000}"/>
                </a:ext>
              </a:extLst>
            </xdr:cNvPr>
            <xdr:cNvSpPr>
              <a:spLocks noChangeShapeType="1"/>
            </xdr:cNvSpPr>
          </xdr:nvSpPr>
          <xdr:spPr bwMode="auto">
            <a:xfrm>
              <a:off x="3981" y="2559"/>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4" name="Freeform 503">
              <a:extLst>
                <a:ext uri="{FF2B5EF4-FFF2-40B4-BE49-F238E27FC236}">
                  <a16:creationId xmlns:a16="http://schemas.microsoft.com/office/drawing/2014/main" id="{00000000-0008-0000-0700-0000F8010000}"/>
                </a:ext>
              </a:extLst>
            </xdr:cNvPr>
            <xdr:cNvSpPr>
              <a:spLocks/>
            </xdr:cNvSpPr>
          </xdr:nvSpPr>
          <xdr:spPr bwMode="auto">
            <a:xfrm>
              <a:off x="3977" y="2572"/>
              <a:ext cx="4" cy="3"/>
            </a:xfrm>
            <a:custGeom>
              <a:avLst/>
              <a:gdLst>
                <a:gd name="T0" fmla="*/ 1 w 13"/>
                <a:gd name="T1" fmla="*/ 1 h 12"/>
                <a:gd name="T2" fmla="*/ 0 w 13"/>
                <a:gd name="T3" fmla="*/ 0 h 12"/>
                <a:gd name="T4" fmla="*/ 1 w 13"/>
                <a:gd name="T5" fmla="*/ 1 h 12"/>
                <a:gd name="T6" fmla="*/ 0 60000 65536"/>
                <a:gd name="T7" fmla="*/ 0 60000 65536"/>
                <a:gd name="T8" fmla="*/ 0 60000 65536"/>
              </a:gdLst>
              <a:ahLst/>
              <a:cxnLst>
                <a:cxn ang="T6">
                  <a:pos x="T0" y="T1"/>
                </a:cxn>
                <a:cxn ang="T7">
                  <a:pos x="T2" y="T3"/>
                </a:cxn>
                <a:cxn ang="T8">
                  <a:pos x="T4" y="T5"/>
                </a:cxn>
              </a:cxnLst>
              <a:rect l="0" t="0" r="r" b="b"/>
              <a:pathLst>
                <a:path w="13" h="12">
                  <a:moveTo>
                    <a:pt x="13" y="12"/>
                  </a:move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5" name="Freeform 504">
              <a:extLst>
                <a:ext uri="{FF2B5EF4-FFF2-40B4-BE49-F238E27FC236}">
                  <a16:creationId xmlns:a16="http://schemas.microsoft.com/office/drawing/2014/main" id="{00000000-0008-0000-0700-0000F9010000}"/>
                </a:ext>
              </a:extLst>
            </xdr:cNvPr>
            <xdr:cNvSpPr>
              <a:spLocks/>
            </xdr:cNvSpPr>
          </xdr:nvSpPr>
          <xdr:spPr bwMode="auto">
            <a:xfrm>
              <a:off x="3981" y="2585"/>
              <a:ext cx="2" cy="6"/>
            </a:xfrm>
            <a:custGeom>
              <a:avLst/>
              <a:gdLst>
                <a:gd name="T0" fmla="*/ 0 w 7"/>
                <a:gd name="T1" fmla="*/ 0 h 19"/>
                <a:gd name="T2" fmla="*/ 0 w 7"/>
                <a:gd name="T3" fmla="*/ 2 h 19"/>
                <a:gd name="T4" fmla="*/ 0 w 7"/>
                <a:gd name="T5" fmla="*/ 0 h 19"/>
                <a:gd name="T6" fmla="*/ 1 w 7"/>
                <a:gd name="T7" fmla="*/ 0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9">
                  <a:moveTo>
                    <a:pt x="0" y="0"/>
                  </a:moveTo>
                  <a:lnTo>
                    <a:pt x="0" y="19"/>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6" name="Line 128">
              <a:extLst>
                <a:ext uri="{FF2B5EF4-FFF2-40B4-BE49-F238E27FC236}">
                  <a16:creationId xmlns:a16="http://schemas.microsoft.com/office/drawing/2014/main" id="{00000000-0008-0000-0700-0000FA010000}"/>
                </a:ext>
              </a:extLst>
            </xdr:cNvPr>
            <xdr:cNvSpPr>
              <a:spLocks noChangeShapeType="1"/>
            </xdr:cNvSpPr>
          </xdr:nvSpPr>
          <xdr:spPr bwMode="auto">
            <a:xfrm flipV="1">
              <a:off x="3981" y="2599"/>
              <a:ext cx="1"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7" name="Freeform 506">
              <a:extLst>
                <a:ext uri="{FF2B5EF4-FFF2-40B4-BE49-F238E27FC236}">
                  <a16:creationId xmlns:a16="http://schemas.microsoft.com/office/drawing/2014/main" id="{00000000-0008-0000-0700-0000FB010000}"/>
                </a:ext>
              </a:extLst>
            </xdr:cNvPr>
            <xdr:cNvSpPr>
              <a:spLocks/>
            </xdr:cNvSpPr>
          </xdr:nvSpPr>
          <xdr:spPr bwMode="auto">
            <a:xfrm>
              <a:off x="3970" y="2545"/>
              <a:ext cx="2" cy="6"/>
            </a:xfrm>
            <a:custGeom>
              <a:avLst/>
              <a:gdLst>
                <a:gd name="T0" fmla="*/ 0 w 8"/>
                <a:gd name="T1" fmla="*/ 2 h 18"/>
                <a:gd name="T2" fmla="*/ 1 w 8"/>
                <a:gd name="T3" fmla="*/ 1 h 18"/>
                <a:gd name="T4" fmla="*/ 0 w 8"/>
                <a:gd name="T5" fmla="*/ 0 h 18"/>
                <a:gd name="T6" fmla="*/ 0 w 8"/>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8" h="18">
                  <a:moveTo>
                    <a:pt x="0" y="18"/>
                  </a:moveTo>
                  <a:lnTo>
                    <a:pt x="8" y="6"/>
                  </a:lnTo>
                  <a:lnTo>
                    <a:pt x="0"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8" name="Freeform 507">
              <a:extLst>
                <a:ext uri="{FF2B5EF4-FFF2-40B4-BE49-F238E27FC236}">
                  <a16:creationId xmlns:a16="http://schemas.microsoft.com/office/drawing/2014/main" id="{00000000-0008-0000-0700-0000FC010000}"/>
                </a:ext>
              </a:extLst>
            </xdr:cNvPr>
            <xdr:cNvSpPr>
              <a:spLocks/>
            </xdr:cNvSpPr>
          </xdr:nvSpPr>
          <xdr:spPr bwMode="auto">
            <a:xfrm>
              <a:off x="3968" y="2532"/>
              <a:ext cx="2" cy="7"/>
            </a:xfrm>
            <a:custGeom>
              <a:avLst/>
              <a:gdLst>
                <a:gd name="T0" fmla="*/ 0 w 6"/>
                <a:gd name="T1" fmla="*/ 0 h 19"/>
                <a:gd name="T2" fmla="*/ 0 w 6"/>
                <a:gd name="T3" fmla="*/ 3 h 19"/>
                <a:gd name="T4" fmla="*/ 1 w 6"/>
                <a:gd name="T5" fmla="*/ 2 h 19"/>
                <a:gd name="T6" fmla="*/ 0 60000 65536"/>
                <a:gd name="T7" fmla="*/ 0 60000 65536"/>
                <a:gd name="T8" fmla="*/ 0 60000 65536"/>
              </a:gdLst>
              <a:ahLst/>
              <a:cxnLst>
                <a:cxn ang="T6">
                  <a:pos x="T0" y="T1"/>
                </a:cxn>
                <a:cxn ang="T7">
                  <a:pos x="T2" y="T3"/>
                </a:cxn>
                <a:cxn ang="T8">
                  <a:pos x="T4" y="T5"/>
                </a:cxn>
              </a:cxnLst>
              <a:rect l="0" t="0" r="r" b="b"/>
              <a:pathLst>
                <a:path w="6" h="19">
                  <a:moveTo>
                    <a:pt x="0" y="0"/>
                  </a:moveTo>
                  <a:lnTo>
                    <a:pt x="0" y="19"/>
                  </a:lnTo>
                  <a:lnTo>
                    <a:pt x="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9" name="Freeform 508">
              <a:extLst>
                <a:ext uri="{FF2B5EF4-FFF2-40B4-BE49-F238E27FC236}">
                  <a16:creationId xmlns:a16="http://schemas.microsoft.com/office/drawing/2014/main" id="{00000000-0008-0000-0700-0000FD010000}"/>
                </a:ext>
              </a:extLst>
            </xdr:cNvPr>
            <xdr:cNvSpPr>
              <a:spLocks/>
            </xdr:cNvSpPr>
          </xdr:nvSpPr>
          <xdr:spPr bwMode="auto">
            <a:xfrm>
              <a:off x="3965" y="2513"/>
              <a:ext cx="10" cy="5"/>
            </a:xfrm>
            <a:custGeom>
              <a:avLst/>
              <a:gdLst>
                <a:gd name="T0" fmla="*/ 0 w 28"/>
                <a:gd name="T1" fmla="*/ 0 h 19"/>
                <a:gd name="T2" fmla="*/ 0 w 28"/>
                <a:gd name="T3" fmla="*/ 1 h 19"/>
                <a:gd name="T4" fmla="*/ 4 w 28"/>
                <a:gd name="T5" fmla="*/ 1 h 19"/>
                <a:gd name="T6" fmla="*/ 0 60000 65536"/>
                <a:gd name="T7" fmla="*/ 0 60000 65536"/>
                <a:gd name="T8" fmla="*/ 0 60000 65536"/>
              </a:gdLst>
              <a:ahLst/>
              <a:cxnLst>
                <a:cxn ang="T6">
                  <a:pos x="T0" y="T1"/>
                </a:cxn>
                <a:cxn ang="T7">
                  <a:pos x="T2" y="T3"/>
                </a:cxn>
                <a:cxn ang="T8">
                  <a:pos x="T4" y="T5"/>
                </a:cxn>
              </a:cxnLst>
              <a:rect l="0" t="0" r="r" b="b"/>
              <a:pathLst>
                <a:path w="28" h="19">
                  <a:moveTo>
                    <a:pt x="0" y="0"/>
                  </a:moveTo>
                  <a:lnTo>
                    <a:pt x="0" y="19"/>
                  </a:lnTo>
                  <a:lnTo>
                    <a:pt x="28"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0" name="Freeform 509">
              <a:extLst>
                <a:ext uri="{FF2B5EF4-FFF2-40B4-BE49-F238E27FC236}">
                  <a16:creationId xmlns:a16="http://schemas.microsoft.com/office/drawing/2014/main" id="{00000000-0008-0000-0700-0000FE010000}"/>
                </a:ext>
              </a:extLst>
            </xdr:cNvPr>
            <xdr:cNvSpPr>
              <a:spLocks/>
            </xdr:cNvSpPr>
          </xdr:nvSpPr>
          <xdr:spPr bwMode="auto">
            <a:xfrm>
              <a:off x="3970" y="2513"/>
              <a:ext cx="5" cy="5"/>
            </a:xfrm>
            <a:custGeom>
              <a:avLst/>
              <a:gdLst>
                <a:gd name="T0" fmla="*/ 2 w 15"/>
                <a:gd name="T1" fmla="*/ 1 h 19"/>
                <a:gd name="T2" fmla="*/ 1 w 15"/>
                <a:gd name="T3" fmla="*/ 1 h 19"/>
                <a:gd name="T4" fmla="*/ 0 w 15"/>
                <a:gd name="T5" fmla="*/ 0 h 19"/>
                <a:gd name="T6" fmla="*/ 0 60000 65536"/>
                <a:gd name="T7" fmla="*/ 0 60000 65536"/>
                <a:gd name="T8" fmla="*/ 0 60000 65536"/>
              </a:gdLst>
              <a:ahLst/>
              <a:cxnLst>
                <a:cxn ang="T6">
                  <a:pos x="T0" y="T1"/>
                </a:cxn>
                <a:cxn ang="T7">
                  <a:pos x="T2" y="T3"/>
                </a:cxn>
                <a:cxn ang="T8">
                  <a:pos x="T4" y="T5"/>
                </a:cxn>
              </a:cxnLst>
              <a:rect l="0" t="0" r="r" b="b"/>
              <a:pathLst>
                <a:path w="15" h="19">
                  <a:moveTo>
                    <a:pt x="15" y="19"/>
                  </a:moveTo>
                  <a:lnTo>
                    <a:pt x="8"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1" name="Freeform 510">
              <a:extLst>
                <a:ext uri="{FF2B5EF4-FFF2-40B4-BE49-F238E27FC236}">
                  <a16:creationId xmlns:a16="http://schemas.microsoft.com/office/drawing/2014/main" id="{00000000-0008-0000-0700-0000FF010000}"/>
                </a:ext>
              </a:extLst>
            </xdr:cNvPr>
            <xdr:cNvSpPr>
              <a:spLocks/>
            </xdr:cNvSpPr>
          </xdr:nvSpPr>
          <xdr:spPr bwMode="auto">
            <a:xfrm>
              <a:off x="3975" y="2658"/>
              <a:ext cx="6" cy="6"/>
            </a:xfrm>
            <a:custGeom>
              <a:avLst/>
              <a:gdLst>
                <a:gd name="T0" fmla="*/ 0 w 19"/>
                <a:gd name="T1" fmla="*/ 0 h 20"/>
                <a:gd name="T2" fmla="*/ 0 w 19"/>
                <a:gd name="T3" fmla="*/ 2 h 20"/>
                <a:gd name="T4" fmla="*/ 2 w 19"/>
                <a:gd name="T5" fmla="*/ 1 h 20"/>
                <a:gd name="T6" fmla="*/ 1 w 19"/>
                <a:gd name="T7" fmla="*/ 1 h 20"/>
                <a:gd name="T8" fmla="*/ 1 w 19"/>
                <a:gd name="T9" fmla="*/ 0 h 20"/>
                <a:gd name="T10" fmla="*/ 0 w 19"/>
                <a:gd name="T11" fmla="*/ 0 h 20"/>
                <a:gd name="T12" fmla="*/ 0 w 19"/>
                <a:gd name="T13" fmla="*/ 0 h 20"/>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9" h="20">
                  <a:moveTo>
                    <a:pt x="0" y="0"/>
                  </a:moveTo>
                  <a:lnTo>
                    <a:pt x="0" y="20"/>
                  </a:lnTo>
                  <a:lnTo>
                    <a:pt x="19" y="14"/>
                  </a:lnTo>
                  <a:lnTo>
                    <a:pt x="14" y="8"/>
                  </a:lnTo>
                  <a:lnTo>
                    <a:pt x="10"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2" name="Freeform 511">
              <a:extLst>
                <a:ext uri="{FF2B5EF4-FFF2-40B4-BE49-F238E27FC236}">
                  <a16:creationId xmlns:a16="http://schemas.microsoft.com/office/drawing/2014/main" id="{00000000-0008-0000-0700-000000020000}"/>
                </a:ext>
              </a:extLst>
            </xdr:cNvPr>
            <xdr:cNvSpPr>
              <a:spLocks/>
            </xdr:cNvSpPr>
          </xdr:nvSpPr>
          <xdr:spPr bwMode="auto">
            <a:xfrm>
              <a:off x="3975" y="2644"/>
              <a:ext cx="6" cy="4"/>
            </a:xfrm>
            <a:custGeom>
              <a:avLst/>
              <a:gdLst>
                <a:gd name="T0" fmla="*/ 1 w 19"/>
                <a:gd name="T1" fmla="*/ 1 h 12"/>
                <a:gd name="T2" fmla="*/ 2 w 19"/>
                <a:gd name="T3" fmla="*/ 0 h 12"/>
                <a:gd name="T4" fmla="*/ 0 w 19"/>
                <a:gd name="T5" fmla="*/ 0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13" y="12"/>
                  </a:moveTo>
                  <a:lnTo>
                    <a:pt x="19" y="0"/>
                  </a:ln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3" name="Freeform 512">
              <a:extLst>
                <a:ext uri="{FF2B5EF4-FFF2-40B4-BE49-F238E27FC236}">
                  <a16:creationId xmlns:a16="http://schemas.microsoft.com/office/drawing/2014/main" id="{00000000-0008-0000-0700-000001020000}"/>
                </a:ext>
              </a:extLst>
            </xdr:cNvPr>
            <xdr:cNvSpPr>
              <a:spLocks/>
            </xdr:cNvSpPr>
          </xdr:nvSpPr>
          <xdr:spPr bwMode="auto">
            <a:xfrm>
              <a:off x="3975" y="2637"/>
              <a:ext cx="6" cy="1"/>
            </a:xfrm>
            <a:custGeom>
              <a:avLst/>
              <a:gdLst>
                <a:gd name="T0" fmla="*/ 0 w 19"/>
                <a:gd name="T1" fmla="*/ 0 h 1"/>
                <a:gd name="T2" fmla="*/ 1 w 19"/>
                <a:gd name="T3" fmla="*/ 0 h 1"/>
                <a:gd name="T4" fmla="*/ 2 w 19"/>
                <a:gd name="T5" fmla="*/ 0 h 1"/>
                <a:gd name="T6" fmla="*/ 1 w 19"/>
                <a:gd name="T7" fmla="*/ 0 h 1"/>
                <a:gd name="T8" fmla="*/ 0 w 19"/>
                <a:gd name="T9" fmla="*/ 0 h 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1">
                  <a:moveTo>
                    <a:pt x="0" y="0"/>
                  </a:moveTo>
                  <a:lnTo>
                    <a:pt x="10" y="0"/>
                  </a:lnTo>
                  <a:lnTo>
                    <a:pt x="19"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4" name="Rectangle 513">
              <a:extLst>
                <a:ext uri="{FF2B5EF4-FFF2-40B4-BE49-F238E27FC236}">
                  <a16:creationId xmlns:a16="http://schemas.microsoft.com/office/drawing/2014/main" id="{00000000-0008-0000-0700-000002020000}"/>
                </a:ext>
              </a:extLst>
            </xdr:cNvPr>
            <xdr:cNvSpPr>
              <a:spLocks noChangeArrowheads="1"/>
            </xdr:cNvSpPr>
          </xdr:nvSpPr>
          <xdr:spPr bwMode="auto">
            <a:xfrm>
              <a:off x="3975" y="2632"/>
              <a:ext cx="8" cy="2"/>
            </a:xfrm>
            <a:prstGeom prst="rect">
              <a:avLst/>
            </a:prstGeom>
            <a:grpFill/>
            <a:ln w="9525">
              <a:solidFill>
                <a:srgbClr val="FFFFFF"/>
              </a:solidFill>
              <a:miter lim="800000"/>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US" altLang="en-US"/>
            </a:p>
          </xdr:txBody>
        </xdr:sp>
        <xdr:sp macro="" textlink="">
          <xdr:nvSpPr>
            <xdr:cNvPr id="515" name="Line 137">
              <a:extLst>
                <a:ext uri="{FF2B5EF4-FFF2-40B4-BE49-F238E27FC236}">
                  <a16:creationId xmlns:a16="http://schemas.microsoft.com/office/drawing/2014/main" id="{00000000-0008-0000-0700-000003020000}"/>
                </a:ext>
              </a:extLst>
            </xdr:cNvPr>
            <xdr:cNvSpPr>
              <a:spLocks noChangeShapeType="1"/>
            </xdr:cNvSpPr>
          </xdr:nvSpPr>
          <xdr:spPr bwMode="auto">
            <a:xfrm flipV="1">
              <a:off x="3972" y="2595"/>
              <a:ext cx="5"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6" name="Freeform 515">
              <a:extLst>
                <a:ext uri="{FF2B5EF4-FFF2-40B4-BE49-F238E27FC236}">
                  <a16:creationId xmlns:a16="http://schemas.microsoft.com/office/drawing/2014/main" id="{00000000-0008-0000-0700-000004020000}"/>
                </a:ext>
              </a:extLst>
            </xdr:cNvPr>
            <xdr:cNvSpPr>
              <a:spLocks/>
            </xdr:cNvSpPr>
          </xdr:nvSpPr>
          <xdr:spPr bwMode="auto">
            <a:xfrm>
              <a:off x="3975" y="2595"/>
              <a:ext cx="2" cy="1"/>
            </a:xfrm>
            <a:custGeom>
              <a:avLst/>
              <a:gdLst>
                <a:gd name="T0" fmla="*/ 1 w 6"/>
                <a:gd name="T1" fmla="*/ 0 h 3"/>
                <a:gd name="T2" fmla="*/ 1 w 6"/>
                <a:gd name="T3" fmla="*/ 0 h 3"/>
                <a:gd name="T4" fmla="*/ 0 w 6"/>
                <a:gd name="T5" fmla="*/ 0 h 3"/>
                <a:gd name="T6" fmla="*/ 0 w 6"/>
                <a:gd name="T7" fmla="*/ 0 h 3"/>
                <a:gd name="T8" fmla="*/ 0 w 6"/>
                <a:gd name="T9" fmla="*/ 0 h 3"/>
                <a:gd name="T10" fmla="*/ 0 w 6"/>
                <a:gd name="T11" fmla="*/ 0 h 3"/>
                <a:gd name="T12" fmla="*/ 0 w 6"/>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6" h="3">
                  <a:moveTo>
                    <a:pt x="6" y="0"/>
                  </a:moveTo>
                  <a:lnTo>
                    <a:pt x="5" y="1"/>
                  </a:lnTo>
                  <a:lnTo>
                    <a:pt x="3" y="2"/>
                  </a:lnTo>
                  <a:lnTo>
                    <a:pt x="1" y="3"/>
                  </a:lnTo>
                  <a:lnTo>
                    <a:pt x="0" y="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7" name="Freeform 516">
              <a:extLst>
                <a:ext uri="{FF2B5EF4-FFF2-40B4-BE49-F238E27FC236}">
                  <a16:creationId xmlns:a16="http://schemas.microsoft.com/office/drawing/2014/main" id="{00000000-0008-0000-0700-000005020000}"/>
                </a:ext>
              </a:extLst>
            </xdr:cNvPr>
            <xdr:cNvSpPr>
              <a:spLocks/>
            </xdr:cNvSpPr>
          </xdr:nvSpPr>
          <xdr:spPr bwMode="auto">
            <a:xfrm>
              <a:off x="3981" y="2555"/>
              <a:ext cx="5" cy="8"/>
            </a:xfrm>
            <a:custGeom>
              <a:avLst/>
              <a:gdLst>
                <a:gd name="T0" fmla="*/ 2 w 14"/>
                <a:gd name="T1" fmla="*/ 0 h 24"/>
                <a:gd name="T2" fmla="*/ 2 w 14"/>
                <a:gd name="T3" fmla="*/ 1 h 24"/>
                <a:gd name="T4" fmla="*/ 1 w 14"/>
                <a:gd name="T5" fmla="*/ 1 h 24"/>
                <a:gd name="T6" fmla="*/ 1 w 14"/>
                <a:gd name="T7" fmla="*/ 2 h 24"/>
                <a:gd name="T8" fmla="*/ 0 w 14"/>
                <a:gd name="T9" fmla="*/ 3 h 24"/>
                <a:gd name="T10" fmla="*/ 0 w 14"/>
                <a:gd name="T11" fmla="*/ 2 h 24"/>
                <a:gd name="T12" fmla="*/ 0 w 14"/>
                <a:gd name="T13" fmla="*/ 1 h 2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4" h="24">
                  <a:moveTo>
                    <a:pt x="14" y="0"/>
                  </a:moveTo>
                  <a:lnTo>
                    <a:pt x="13" y="5"/>
                  </a:lnTo>
                  <a:lnTo>
                    <a:pt x="9" y="12"/>
                  </a:lnTo>
                  <a:lnTo>
                    <a:pt x="5" y="19"/>
                  </a:lnTo>
                  <a:lnTo>
                    <a:pt x="0" y="24"/>
                  </a:lnTo>
                  <a:lnTo>
                    <a:pt x="0" y="1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8" name="Line 140">
              <a:extLst>
                <a:ext uri="{FF2B5EF4-FFF2-40B4-BE49-F238E27FC236}">
                  <a16:creationId xmlns:a16="http://schemas.microsoft.com/office/drawing/2014/main" id="{00000000-0008-0000-0700-000006020000}"/>
                </a:ext>
              </a:extLst>
            </xdr:cNvPr>
            <xdr:cNvSpPr>
              <a:spLocks noChangeShapeType="1"/>
            </xdr:cNvSpPr>
          </xdr:nvSpPr>
          <xdr:spPr bwMode="auto">
            <a:xfrm>
              <a:off x="3981" y="2559"/>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9" name="Freeform 518">
              <a:extLst>
                <a:ext uri="{FF2B5EF4-FFF2-40B4-BE49-F238E27FC236}">
                  <a16:creationId xmlns:a16="http://schemas.microsoft.com/office/drawing/2014/main" id="{00000000-0008-0000-0700-000007020000}"/>
                </a:ext>
              </a:extLst>
            </xdr:cNvPr>
            <xdr:cNvSpPr>
              <a:spLocks/>
            </xdr:cNvSpPr>
          </xdr:nvSpPr>
          <xdr:spPr bwMode="auto">
            <a:xfrm>
              <a:off x="3977" y="2572"/>
              <a:ext cx="4" cy="3"/>
            </a:xfrm>
            <a:custGeom>
              <a:avLst/>
              <a:gdLst>
                <a:gd name="T0" fmla="*/ 1 w 13"/>
                <a:gd name="T1" fmla="*/ 1 h 12"/>
                <a:gd name="T2" fmla="*/ 0 w 13"/>
                <a:gd name="T3" fmla="*/ 0 h 12"/>
                <a:gd name="T4" fmla="*/ 1 w 13"/>
                <a:gd name="T5" fmla="*/ 1 h 12"/>
                <a:gd name="T6" fmla="*/ 0 60000 65536"/>
                <a:gd name="T7" fmla="*/ 0 60000 65536"/>
                <a:gd name="T8" fmla="*/ 0 60000 65536"/>
              </a:gdLst>
              <a:ahLst/>
              <a:cxnLst>
                <a:cxn ang="T6">
                  <a:pos x="T0" y="T1"/>
                </a:cxn>
                <a:cxn ang="T7">
                  <a:pos x="T2" y="T3"/>
                </a:cxn>
                <a:cxn ang="T8">
                  <a:pos x="T4" y="T5"/>
                </a:cxn>
              </a:cxnLst>
              <a:rect l="0" t="0" r="r" b="b"/>
              <a:pathLst>
                <a:path w="13" h="12">
                  <a:moveTo>
                    <a:pt x="13" y="12"/>
                  </a:move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0" name="Freeform 519">
              <a:extLst>
                <a:ext uri="{FF2B5EF4-FFF2-40B4-BE49-F238E27FC236}">
                  <a16:creationId xmlns:a16="http://schemas.microsoft.com/office/drawing/2014/main" id="{00000000-0008-0000-0700-000008020000}"/>
                </a:ext>
              </a:extLst>
            </xdr:cNvPr>
            <xdr:cNvSpPr>
              <a:spLocks/>
            </xdr:cNvSpPr>
          </xdr:nvSpPr>
          <xdr:spPr bwMode="auto">
            <a:xfrm>
              <a:off x="3981" y="2585"/>
              <a:ext cx="2" cy="6"/>
            </a:xfrm>
            <a:custGeom>
              <a:avLst/>
              <a:gdLst>
                <a:gd name="T0" fmla="*/ 0 w 7"/>
                <a:gd name="T1" fmla="*/ 0 h 19"/>
                <a:gd name="T2" fmla="*/ 0 w 7"/>
                <a:gd name="T3" fmla="*/ 2 h 19"/>
                <a:gd name="T4" fmla="*/ 0 w 7"/>
                <a:gd name="T5" fmla="*/ 0 h 19"/>
                <a:gd name="T6" fmla="*/ 1 w 7"/>
                <a:gd name="T7" fmla="*/ 0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9">
                  <a:moveTo>
                    <a:pt x="0" y="0"/>
                  </a:moveTo>
                  <a:lnTo>
                    <a:pt x="0" y="19"/>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1" name="Line 143">
              <a:extLst>
                <a:ext uri="{FF2B5EF4-FFF2-40B4-BE49-F238E27FC236}">
                  <a16:creationId xmlns:a16="http://schemas.microsoft.com/office/drawing/2014/main" id="{00000000-0008-0000-0700-000009020000}"/>
                </a:ext>
              </a:extLst>
            </xdr:cNvPr>
            <xdr:cNvSpPr>
              <a:spLocks noChangeShapeType="1"/>
            </xdr:cNvSpPr>
          </xdr:nvSpPr>
          <xdr:spPr bwMode="auto">
            <a:xfrm flipV="1">
              <a:off x="3981" y="2599"/>
              <a:ext cx="1"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2" name="Freeform 521">
              <a:extLst>
                <a:ext uri="{FF2B5EF4-FFF2-40B4-BE49-F238E27FC236}">
                  <a16:creationId xmlns:a16="http://schemas.microsoft.com/office/drawing/2014/main" id="{00000000-0008-0000-0700-00000A020000}"/>
                </a:ext>
              </a:extLst>
            </xdr:cNvPr>
            <xdr:cNvSpPr>
              <a:spLocks/>
            </xdr:cNvSpPr>
          </xdr:nvSpPr>
          <xdr:spPr bwMode="auto">
            <a:xfrm>
              <a:off x="3970" y="2545"/>
              <a:ext cx="2" cy="6"/>
            </a:xfrm>
            <a:custGeom>
              <a:avLst/>
              <a:gdLst>
                <a:gd name="T0" fmla="*/ 0 w 8"/>
                <a:gd name="T1" fmla="*/ 2 h 18"/>
                <a:gd name="T2" fmla="*/ 1 w 8"/>
                <a:gd name="T3" fmla="*/ 1 h 18"/>
                <a:gd name="T4" fmla="*/ 0 w 8"/>
                <a:gd name="T5" fmla="*/ 0 h 18"/>
                <a:gd name="T6" fmla="*/ 0 w 8"/>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8" h="18">
                  <a:moveTo>
                    <a:pt x="0" y="18"/>
                  </a:moveTo>
                  <a:lnTo>
                    <a:pt x="8" y="6"/>
                  </a:lnTo>
                  <a:lnTo>
                    <a:pt x="0"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3" name="Freeform 522">
              <a:extLst>
                <a:ext uri="{FF2B5EF4-FFF2-40B4-BE49-F238E27FC236}">
                  <a16:creationId xmlns:a16="http://schemas.microsoft.com/office/drawing/2014/main" id="{00000000-0008-0000-0700-00000B020000}"/>
                </a:ext>
              </a:extLst>
            </xdr:cNvPr>
            <xdr:cNvSpPr>
              <a:spLocks/>
            </xdr:cNvSpPr>
          </xdr:nvSpPr>
          <xdr:spPr bwMode="auto">
            <a:xfrm>
              <a:off x="3968" y="2532"/>
              <a:ext cx="2" cy="7"/>
            </a:xfrm>
            <a:custGeom>
              <a:avLst/>
              <a:gdLst>
                <a:gd name="T0" fmla="*/ 0 w 6"/>
                <a:gd name="T1" fmla="*/ 0 h 19"/>
                <a:gd name="T2" fmla="*/ 0 w 6"/>
                <a:gd name="T3" fmla="*/ 3 h 19"/>
                <a:gd name="T4" fmla="*/ 1 w 6"/>
                <a:gd name="T5" fmla="*/ 2 h 19"/>
                <a:gd name="T6" fmla="*/ 0 60000 65536"/>
                <a:gd name="T7" fmla="*/ 0 60000 65536"/>
                <a:gd name="T8" fmla="*/ 0 60000 65536"/>
              </a:gdLst>
              <a:ahLst/>
              <a:cxnLst>
                <a:cxn ang="T6">
                  <a:pos x="T0" y="T1"/>
                </a:cxn>
                <a:cxn ang="T7">
                  <a:pos x="T2" y="T3"/>
                </a:cxn>
                <a:cxn ang="T8">
                  <a:pos x="T4" y="T5"/>
                </a:cxn>
              </a:cxnLst>
              <a:rect l="0" t="0" r="r" b="b"/>
              <a:pathLst>
                <a:path w="6" h="19">
                  <a:moveTo>
                    <a:pt x="0" y="0"/>
                  </a:moveTo>
                  <a:lnTo>
                    <a:pt x="0" y="19"/>
                  </a:lnTo>
                  <a:lnTo>
                    <a:pt x="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4" name="Freeform 523">
              <a:extLst>
                <a:ext uri="{FF2B5EF4-FFF2-40B4-BE49-F238E27FC236}">
                  <a16:creationId xmlns:a16="http://schemas.microsoft.com/office/drawing/2014/main" id="{00000000-0008-0000-0700-00000C020000}"/>
                </a:ext>
              </a:extLst>
            </xdr:cNvPr>
            <xdr:cNvSpPr>
              <a:spLocks/>
            </xdr:cNvSpPr>
          </xdr:nvSpPr>
          <xdr:spPr bwMode="auto">
            <a:xfrm>
              <a:off x="3965" y="2513"/>
              <a:ext cx="10" cy="5"/>
            </a:xfrm>
            <a:custGeom>
              <a:avLst/>
              <a:gdLst>
                <a:gd name="T0" fmla="*/ 0 w 28"/>
                <a:gd name="T1" fmla="*/ 0 h 19"/>
                <a:gd name="T2" fmla="*/ 0 w 28"/>
                <a:gd name="T3" fmla="*/ 1 h 19"/>
                <a:gd name="T4" fmla="*/ 4 w 28"/>
                <a:gd name="T5" fmla="*/ 1 h 19"/>
                <a:gd name="T6" fmla="*/ 0 60000 65536"/>
                <a:gd name="T7" fmla="*/ 0 60000 65536"/>
                <a:gd name="T8" fmla="*/ 0 60000 65536"/>
              </a:gdLst>
              <a:ahLst/>
              <a:cxnLst>
                <a:cxn ang="T6">
                  <a:pos x="T0" y="T1"/>
                </a:cxn>
                <a:cxn ang="T7">
                  <a:pos x="T2" y="T3"/>
                </a:cxn>
                <a:cxn ang="T8">
                  <a:pos x="T4" y="T5"/>
                </a:cxn>
              </a:cxnLst>
              <a:rect l="0" t="0" r="r" b="b"/>
              <a:pathLst>
                <a:path w="28" h="19">
                  <a:moveTo>
                    <a:pt x="0" y="0"/>
                  </a:moveTo>
                  <a:lnTo>
                    <a:pt x="0" y="19"/>
                  </a:lnTo>
                  <a:lnTo>
                    <a:pt x="28"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5" name="Freeform 524">
              <a:extLst>
                <a:ext uri="{FF2B5EF4-FFF2-40B4-BE49-F238E27FC236}">
                  <a16:creationId xmlns:a16="http://schemas.microsoft.com/office/drawing/2014/main" id="{00000000-0008-0000-0700-00000D020000}"/>
                </a:ext>
              </a:extLst>
            </xdr:cNvPr>
            <xdr:cNvSpPr>
              <a:spLocks/>
            </xdr:cNvSpPr>
          </xdr:nvSpPr>
          <xdr:spPr bwMode="auto">
            <a:xfrm>
              <a:off x="3970" y="2513"/>
              <a:ext cx="5" cy="5"/>
            </a:xfrm>
            <a:custGeom>
              <a:avLst/>
              <a:gdLst>
                <a:gd name="T0" fmla="*/ 2 w 15"/>
                <a:gd name="T1" fmla="*/ 1 h 19"/>
                <a:gd name="T2" fmla="*/ 1 w 15"/>
                <a:gd name="T3" fmla="*/ 1 h 19"/>
                <a:gd name="T4" fmla="*/ 0 w 15"/>
                <a:gd name="T5" fmla="*/ 0 h 19"/>
                <a:gd name="T6" fmla="*/ 0 60000 65536"/>
                <a:gd name="T7" fmla="*/ 0 60000 65536"/>
                <a:gd name="T8" fmla="*/ 0 60000 65536"/>
              </a:gdLst>
              <a:ahLst/>
              <a:cxnLst>
                <a:cxn ang="T6">
                  <a:pos x="T0" y="T1"/>
                </a:cxn>
                <a:cxn ang="T7">
                  <a:pos x="T2" y="T3"/>
                </a:cxn>
                <a:cxn ang="T8">
                  <a:pos x="T4" y="T5"/>
                </a:cxn>
              </a:cxnLst>
              <a:rect l="0" t="0" r="r" b="b"/>
              <a:pathLst>
                <a:path w="15" h="19">
                  <a:moveTo>
                    <a:pt x="15" y="19"/>
                  </a:moveTo>
                  <a:lnTo>
                    <a:pt x="8"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6" name="Freeform 525">
              <a:extLst>
                <a:ext uri="{FF2B5EF4-FFF2-40B4-BE49-F238E27FC236}">
                  <a16:creationId xmlns:a16="http://schemas.microsoft.com/office/drawing/2014/main" id="{00000000-0008-0000-0700-00000E020000}"/>
                </a:ext>
              </a:extLst>
            </xdr:cNvPr>
            <xdr:cNvSpPr>
              <a:spLocks/>
            </xdr:cNvSpPr>
          </xdr:nvSpPr>
          <xdr:spPr bwMode="auto">
            <a:xfrm>
              <a:off x="3950" y="2430"/>
              <a:ext cx="7" cy="6"/>
            </a:xfrm>
            <a:custGeom>
              <a:avLst/>
              <a:gdLst>
                <a:gd name="T0" fmla="*/ 2 w 20"/>
                <a:gd name="T1" fmla="*/ 2 h 18"/>
                <a:gd name="T2" fmla="*/ 2 w 20"/>
                <a:gd name="T3" fmla="*/ 0 h 18"/>
                <a:gd name="T4" fmla="*/ 0 w 20"/>
                <a:gd name="T5" fmla="*/ 0 h 18"/>
                <a:gd name="T6" fmla="*/ 2 w 20"/>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0" h="18">
                  <a:moveTo>
                    <a:pt x="13" y="18"/>
                  </a:moveTo>
                  <a:lnTo>
                    <a:pt x="20" y="0"/>
                  </a:lnTo>
                  <a:lnTo>
                    <a:pt x="0" y="0"/>
                  </a:lnTo>
                  <a:lnTo>
                    <a:pt x="13"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grpSp>
        <xdr:nvGrpSpPr>
          <xdr:cNvPr id="94" name="Group 93">
            <a:extLst>
              <a:ext uri="{FF2B5EF4-FFF2-40B4-BE49-F238E27FC236}">
                <a16:creationId xmlns:a16="http://schemas.microsoft.com/office/drawing/2014/main" id="{00000000-0008-0000-0700-00005E000000}"/>
              </a:ext>
            </a:extLst>
          </xdr:cNvPr>
          <xdr:cNvGrpSpPr>
            <a:grpSpLocks/>
          </xdr:cNvGrpSpPr>
        </xdr:nvGrpSpPr>
        <xdr:grpSpPr bwMode="auto">
          <a:xfrm>
            <a:off x="7870984" y="3809958"/>
            <a:ext cx="185742" cy="214311"/>
            <a:chOff x="5486" y="2743"/>
            <a:chExt cx="137" cy="132"/>
          </a:xfrm>
          <a:grpFill/>
        </xdr:grpSpPr>
        <xdr:sp macro="" textlink="">
          <xdr:nvSpPr>
            <xdr:cNvPr id="487" name="Freeform 486">
              <a:extLst>
                <a:ext uri="{FF2B5EF4-FFF2-40B4-BE49-F238E27FC236}">
                  <a16:creationId xmlns:a16="http://schemas.microsoft.com/office/drawing/2014/main" id="{00000000-0008-0000-0700-0000E7010000}"/>
                </a:ext>
              </a:extLst>
            </xdr:cNvPr>
            <xdr:cNvSpPr>
              <a:spLocks/>
            </xdr:cNvSpPr>
          </xdr:nvSpPr>
          <xdr:spPr bwMode="auto">
            <a:xfrm>
              <a:off x="5595" y="2806"/>
              <a:ext cx="13" cy="28"/>
            </a:xfrm>
            <a:custGeom>
              <a:avLst/>
              <a:gdLst>
                <a:gd name="T0" fmla="*/ 0 w 40"/>
                <a:gd name="T1" fmla="*/ 31 h 87"/>
                <a:gd name="T2" fmla="*/ 0 w 40"/>
                <a:gd name="T3" fmla="*/ 42 h 87"/>
                <a:gd name="T4" fmla="*/ 2 w 40"/>
                <a:gd name="T5" fmla="*/ 51 h 87"/>
                <a:gd name="T6" fmla="*/ 5 w 40"/>
                <a:gd name="T7" fmla="*/ 59 h 87"/>
                <a:gd name="T8" fmla="*/ 10 w 40"/>
                <a:gd name="T9" fmla="*/ 66 h 87"/>
                <a:gd name="T10" fmla="*/ 15 w 40"/>
                <a:gd name="T11" fmla="*/ 72 h 87"/>
                <a:gd name="T12" fmla="*/ 22 w 40"/>
                <a:gd name="T13" fmla="*/ 77 h 87"/>
                <a:gd name="T14" fmla="*/ 31 w 40"/>
                <a:gd name="T15" fmla="*/ 82 h 87"/>
                <a:gd name="T16" fmla="*/ 40 w 40"/>
                <a:gd name="T17" fmla="*/ 87 h 87"/>
                <a:gd name="T18" fmla="*/ 35 w 40"/>
                <a:gd name="T19" fmla="*/ 82 h 87"/>
                <a:gd name="T20" fmla="*/ 32 w 40"/>
                <a:gd name="T21" fmla="*/ 77 h 87"/>
                <a:gd name="T22" fmla="*/ 29 w 40"/>
                <a:gd name="T23" fmla="*/ 71 h 87"/>
                <a:gd name="T24" fmla="*/ 26 w 40"/>
                <a:gd name="T25" fmla="*/ 65 h 87"/>
                <a:gd name="T26" fmla="*/ 22 w 40"/>
                <a:gd name="T27" fmla="*/ 52 h 87"/>
                <a:gd name="T28" fmla="*/ 20 w 40"/>
                <a:gd name="T29" fmla="*/ 39 h 87"/>
                <a:gd name="T30" fmla="*/ 18 w 40"/>
                <a:gd name="T31" fmla="*/ 27 h 87"/>
                <a:gd name="T32" fmla="*/ 13 w 40"/>
                <a:gd name="T33" fmla="*/ 16 h 87"/>
                <a:gd name="T34" fmla="*/ 11 w 40"/>
                <a:gd name="T35" fmla="*/ 11 h 87"/>
                <a:gd name="T36" fmla="*/ 8 w 40"/>
                <a:gd name="T37" fmla="*/ 6 h 87"/>
                <a:gd name="T38" fmla="*/ 4 w 40"/>
                <a:gd name="T39" fmla="*/ 3 h 87"/>
                <a:gd name="T40" fmla="*/ 0 w 40"/>
                <a:gd name="T41" fmla="*/ 0 h 87"/>
                <a:gd name="T42" fmla="*/ 0 w 40"/>
                <a:gd name="T43" fmla="*/ 9 h 87"/>
                <a:gd name="T44" fmla="*/ 0 w 40"/>
                <a:gd name="T45" fmla="*/ 16 h 87"/>
                <a:gd name="T46" fmla="*/ 0 w 40"/>
                <a:gd name="T47" fmla="*/ 23 h 87"/>
                <a:gd name="T48" fmla="*/ 0 w 40"/>
                <a:gd name="T49" fmla="*/ 31 h 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40" h="87">
                  <a:moveTo>
                    <a:pt x="0" y="31"/>
                  </a:moveTo>
                  <a:lnTo>
                    <a:pt x="0" y="42"/>
                  </a:lnTo>
                  <a:lnTo>
                    <a:pt x="2" y="51"/>
                  </a:lnTo>
                  <a:lnTo>
                    <a:pt x="5" y="59"/>
                  </a:lnTo>
                  <a:lnTo>
                    <a:pt x="10" y="66"/>
                  </a:lnTo>
                  <a:lnTo>
                    <a:pt x="15" y="72"/>
                  </a:lnTo>
                  <a:lnTo>
                    <a:pt x="22" y="77"/>
                  </a:lnTo>
                  <a:lnTo>
                    <a:pt x="31" y="82"/>
                  </a:lnTo>
                  <a:lnTo>
                    <a:pt x="40" y="87"/>
                  </a:lnTo>
                  <a:lnTo>
                    <a:pt x="35" y="82"/>
                  </a:lnTo>
                  <a:lnTo>
                    <a:pt x="32" y="77"/>
                  </a:lnTo>
                  <a:lnTo>
                    <a:pt x="29" y="71"/>
                  </a:lnTo>
                  <a:lnTo>
                    <a:pt x="26" y="65"/>
                  </a:lnTo>
                  <a:lnTo>
                    <a:pt x="22" y="52"/>
                  </a:lnTo>
                  <a:lnTo>
                    <a:pt x="20" y="39"/>
                  </a:lnTo>
                  <a:lnTo>
                    <a:pt x="18" y="27"/>
                  </a:lnTo>
                  <a:lnTo>
                    <a:pt x="13" y="16"/>
                  </a:lnTo>
                  <a:lnTo>
                    <a:pt x="11" y="11"/>
                  </a:lnTo>
                  <a:lnTo>
                    <a:pt x="8" y="6"/>
                  </a:lnTo>
                  <a:lnTo>
                    <a:pt x="4" y="3"/>
                  </a:lnTo>
                  <a:lnTo>
                    <a:pt x="0" y="0"/>
                  </a:lnTo>
                  <a:lnTo>
                    <a:pt x="0" y="9"/>
                  </a:lnTo>
                  <a:lnTo>
                    <a:pt x="0" y="16"/>
                  </a:lnTo>
                  <a:lnTo>
                    <a:pt x="0" y="23"/>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8" name="Freeform 487">
              <a:extLst>
                <a:ext uri="{FF2B5EF4-FFF2-40B4-BE49-F238E27FC236}">
                  <a16:creationId xmlns:a16="http://schemas.microsoft.com/office/drawing/2014/main" id="{00000000-0008-0000-0700-0000E8010000}"/>
                </a:ext>
              </a:extLst>
            </xdr:cNvPr>
            <xdr:cNvSpPr>
              <a:spLocks/>
            </xdr:cNvSpPr>
          </xdr:nvSpPr>
          <xdr:spPr bwMode="auto">
            <a:xfrm>
              <a:off x="5603" y="2842"/>
              <a:ext cx="20" cy="12"/>
            </a:xfrm>
            <a:custGeom>
              <a:avLst/>
              <a:gdLst>
                <a:gd name="T0" fmla="*/ 0 w 61"/>
                <a:gd name="T1" fmla="*/ 31 h 37"/>
                <a:gd name="T2" fmla="*/ 19 w 61"/>
                <a:gd name="T3" fmla="*/ 32 h 37"/>
                <a:gd name="T4" fmla="*/ 35 w 61"/>
                <a:gd name="T5" fmla="*/ 34 h 37"/>
                <a:gd name="T6" fmla="*/ 49 w 61"/>
                <a:gd name="T7" fmla="*/ 36 h 37"/>
                <a:gd name="T8" fmla="*/ 61 w 61"/>
                <a:gd name="T9" fmla="*/ 37 h 37"/>
                <a:gd name="T10" fmla="*/ 55 w 61"/>
                <a:gd name="T11" fmla="*/ 29 h 37"/>
                <a:gd name="T12" fmla="*/ 49 w 61"/>
                <a:gd name="T13" fmla="*/ 22 h 37"/>
                <a:gd name="T14" fmla="*/ 42 w 61"/>
                <a:gd name="T15" fmla="*/ 17 h 37"/>
                <a:gd name="T16" fmla="*/ 35 w 61"/>
                <a:gd name="T17" fmla="*/ 12 h 37"/>
                <a:gd name="T18" fmla="*/ 28 w 61"/>
                <a:gd name="T19" fmla="*/ 9 h 37"/>
                <a:gd name="T20" fmla="*/ 19 w 61"/>
                <a:gd name="T21" fmla="*/ 5 h 37"/>
                <a:gd name="T22" fmla="*/ 10 w 61"/>
                <a:gd name="T23" fmla="*/ 2 h 37"/>
                <a:gd name="T24" fmla="*/ 0 w 61"/>
                <a:gd name="T25" fmla="*/ 0 h 37"/>
                <a:gd name="T26" fmla="*/ 0 w 61"/>
                <a:gd name="T27" fmla="*/ 31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61" h="37">
                  <a:moveTo>
                    <a:pt x="0" y="31"/>
                  </a:moveTo>
                  <a:lnTo>
                    <a:pt x="19" y="32"/>
                  </a:lnTo>
                  <a:lnTo>
                    <a:pt x="35" y="34"/>
                  </a:lnTo>
                  <a:lnTo>
                    <a:pt x="49" y="36"/>
                  </a:lnTo>
                  <a:lnTo>
                    <a:pt x="61" y="37"/>
                  </a:lnTo>
                  <a:lnTo>
                    <a:pt x="55" y="29"/>
                  </a:lnTo>
                  <a:lnTo>
                    <a:pt x="49" y="22"/>
                  </a:lnTo>
                  <a:lnTo>
                    <a:pt x="42" y="17"/>
                  </a:lnTo>
                  <a:lnTo>
                    <a:pt x="35" y="12"/>
                  </a:lnTo>
                  <a:lnTo>
                    <a:pt x="28" y="9"/>
                  </a:lnTo>
                  <a:lnTo>
                    <a:pt x="19" y="5"/>
                  </a:lnTo>
                  <a:lnTo>
                    <a:pt x="10" y="2"/>
                  </a:lnTo>
                  <a:lnTo>
                    <a:pt x="0" y="0"/>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9" name="Freeform 488">
              <a:extLst>
                <a:ext uri="{FF2B5EF4-FFF2-40B4-BE49-F238E27FC236}">
                  <a16:creationId xmlns:a16="http://schemas.microsoft.com/office/drawing/2014/main" id="{00000000-0008-0000-0700-0000E9010000}"/>
                </a:ext>
              </a:extLst>
            </xdr:cNvPr>
            <xdr:cNvSpPr>
              <a:spLocks/>
            </xdr:cNvSpPr>
          </xdr:nvSpPr>
          <xdr:spPr bwMode="auto">
            <a:xfrm>
              <a:off x="5568" y="2865"/>
              <a:ext cx="13" cy="10"/>
            </a:xfrm>
            <a:custGeom>
              <a:avLst/>
              <a:gdLst>
                <a:gd name="T0" fmla="*/ 40 w 40"/>
                <a:gd name="T1" fmla="*/ 30 h 30"/>
                <a:gd name="T2" fmla="*/ 33 w 40"/>
                <a:gd name="T3" fmla="*/ 28 h 30"/>
                <a:gd name="T4" fmla="*/ 26 w 40"/>
                <a:gd name="T5" fmla="*/ 25 h 30"/>
                <a:gd name="T6" fmla="*/ 21 w 40"/>
                <a:gd name="T7" fmla="*/ 22 h 30"/>
                <a:gd name="T8" fmla="*/ 15 w 40"/>
                <a:gd name="T9" fmla="*/ 19 h 30"/>
                <a:gd name="T10" fmla="*/ 11 w 40"/>
                <a:gd name="T11" fmla="*/ 16 h 30"/>
                <a:gd name="T12" fmla="*/ 6 w 40"/>
                <a:gd name="T13" fmla="*/ 11 h 30"/>
                <a:gd name="T14" fmla="*/ 3 w 40"/>
                <a:gd name="T15" fmla="*/ 6 h 30"/>
                <a:gd name="T16" fmla="*/ 0 w 40"/>
                <a:gd name="T17" fmla="*/ 0 h 30"/>
                <a:gd name="T18" fmla="*/ 8 w 40"/>
                <a:gd name="T19" fmla="*/ 2 h 30"/>
                <a:gd name="T20" fmla="*/ 15 w 40"/>
                <a:gd name="T21" fmla="*/ 6 h 30"/>
                <a:gd name="T22" fmla="*/ 22 w 40"/>
                <a:gd name="T23" fmla="*/ 10 h 30"/>
                <a:gd name="T24" fmla="*/ 27 w 40"/>
                <a:gd name="T25" fmla="*/ 15 h 30"/>
                <a:gd name="T26" fmla="*/ 33 w 40"/>
                <a:gd name="T27" fmla="*/ 19 h 30"/>
                <a:gd name="T28" fmla="*/ 36 w 40"/>
                <a:gd name="T29" fmla="*/ 23 h 30"/>
                <a:gd name="T30" fmla="*/ 39 w 40"/>
                <a:gd name="T31" fmla="*/ 27 h 30"/>
                <a:gd name="T32" fmla="*/ 40 w 40"/>
                <a:gd name="T33" fmla="*/ 30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40" h="30">
                  <a:moveTo>
                    <a:pt x="40" y="30"/>
                  </a:moveTo>
                  <a:lnTo>
                    <a:pt x="33" y="28"/>
                  </a:lnTo>
                  <a:lnTo>
                    <a:pt x="26" y="25"/>
                  </a:lnTo>
                  <a:lnTo>
                    <a:pt x="21" y="22"/>
                  </a:lnTo>
                  <a:lnTo>
                    <a:pt x="15" y="19"/>
                  </a:lnTo>
                  <a:lnTo>
                    <a:pt x="11" y="16"/>
                  </a:lnTo>
                  <a:lnTo>
                    <a:pt x="6" y="11"/>
                  </a:lnTo>
                  <a:lnTo>
                    <a:pt x="3" y="6"/>
                  </a:lnTo>
                  <a:lnTo>
                    <a:pt x="0" y="0"/>
                  </a:lnTo>
                  <a:lnTo>
                    <a:pt x="8" y="2"/>
                  </a:lnTo>
                  <a:lnTo>
                    <a:pt x="15" y="6"/>
                  </a:lnTo>
                  <a:lnTo>
                    <a:pt x="22" y="10"/>
                  </a:lnTo>
                  <a:lnTo>
                    <a:pt x="27" y="15"/>
                  </a:lnTo>
                  <a:lnTo>
                    <a:pt x="33" y="19"/>
                  </a:lnTo>
                  <a:lnTo>
                    <a:pt x="36" y="23"/>
                  </a:lnTo>
                  <a:lnTo>
                    <a:pt x="39" y="27"/>
                  </a:lnTo>
                  <a:lnTo>
                    <a:pt x="40"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0" name="Freeform 489">
              <a:extLst>
                <a:ext uri="{FF2B5EF4-FFF2-40B4-BE49-F238E27FC236}">
                  <a16:creationId xmlns:a16="http://schemas.microsoft.com/office/drawing/2014/main" id="{00000000-0008-0000-0700-0000EA010000}"/>
                </a:ext>
              </a:extLst>
            </xdr:cNvPr>
            <xdr:cNvSpPr>
              <a:spLocks/>
            </xdr:cNvSpPr>
          </xdr:nvSpPr>
          <xdr:spPr bwMode="auto">
            <a:xfrm>
              <a:off x="5515" y="2789"/>
              <a:ext cx="24" cy="26"/>
            </a:xfrm>
            <a:custGeom>
              <a:avLst/>
              <a:gdLst>
                <a:gd name="T0" fmla="*/ 74 w 74"/>
                <a:gd name="T1" fmla="*/ 80 h 80"/>
                <a:gd name="T2" fmla="*/ 72 w 74"/>
                <a:gd name="T3" fmla="*/ 73 h 80"/>
                <a:gd name="T4" fmla="*/ 71 w 74"/>
                <a:gd name="T5" fmla="*/ 66 h 80"/>
                <a:gd name="T6" fmla="*/ 69 w 74"/>
                <a:gd name="T7" fmla="*/ 60 h 80"/>
                <a:gd name="T8" fmla="*/ 66 w 74"/>
                <a:gd name="T9" fmla="*/ 53 h 80"/>
                <a:gd name="T10" fmla="*/ 58 w 74"/>
                <a:gd name="T11" fmla="*/ 42 h 80"/>
                <a:gd name="T12" fmla="*/ 48 w 74"/>
                <a:gd name="T13" fmla="*/ 33 h 80"/>
                <a:gd name="T14" fmla="*/ 38 w 74"/>
                <a:gd name="T15" fmla="*/ 25 h 80"/>
                <a:gd name="T16" fmla="*/ 29 w 74"/>
                <a:gd name="T17" fmla="*/ 17 h 80"/>
                <a:gd name="T18" fmla="*/ 20 w 74"/>
                <a:gd name="T19" fmla="*/ 9 h 80"/>
                <a:gd name="T20" fmla="*/ 13 w 74"/>
                <a:gd name="T21" fmla="*/ 0 h 80"/>
                <a:gd name="T22" fmla="*/ 9 w 74"/>
                <a:gd name="T23" fmla="*/ 5 h 80"/>
                <a:gd name="T24" fmla="*/ 4 w 74"/>
                <a:gd name="T25" fmla="*/ 10 h 80"/>
                <a:gd name="T26" fmla="*/ 1 w 74"/>
                <a:gd name="T27" fmla="*/ 14 h 80"/>
                <a:gd name="T28" fmla="*/ 0 w 74"/>
                <a:gd name="T29" fmla="*/ 19 h 80"/>
                <a:gd name="T30" fmla="*/ 0 w 74"/>
                <a:gd name="T31" fmla="*/ 25 h 80"/>
                <a:gd name="T32" fmla="*/ 2 w 74"/>
                <a:gd name="T33" fmla="*/ 30 h 80"/>
                <a:gd name="T34" fmla="*/ 4 w 74"/>
                <a:gd name="T35" fmla="*/ 36 h 80"/>
                <a:gd name="T36" fmla="*/ 7 w 74"/>
                <a:gd name="T37" fmla="*/ 41 h 80"/>
                <a:gd name="T38" fmla="*/ 10 w 74"/>
                <a:gd name="T39" fmla="*/ 46 h 80"/>
                <a:gd name="T40" fmla="*/ 14 w 74"/>
                <a:gd name="T41" fmla="*/ 51 h 80"/>
                <a:gd name="T42" fmla="*/ 19 w 74"/>
                <a:gd name="T43" fmla="*/ 56 h 80"/>
                <a:gd name="T44" fmla="*/ 24 w 74"/>
                <a:gd name="T45" fmla="*/ 61 h 80"/>
                <a:gd name="T46" fmla="*/ 30 w 74"/>
                <a:gd name="T47" fmla="*/ 66 h 80"/>
                <a:gd name="T48" fmla="*/ 35 w 74"/>
                <a:gd name="T49" fmla="*/ 69 h 80"/>
                <a:gd name="T50" fmla="*/ 42 w 74"/>
                <a:gd name="T51" fmla="*/ 72 h 80"/>
                <a:gd name="T52" fmla="*/ 47 w 74"/>
                <a:gd name="T53" fmla="*/ 75 h 80"/>
                <a:gd name="T54" fmla="*/ 54 w 74"/>
                <a:gd name="T55" fmla="*/ 77 h 80"/>
                <a:gd name="T56" fmla="*/ 60 w 74"/>
                <a:gd name="T57" fmla="*/ 79 h 80"/>
                <a:gd name="T58" fmla="*/ 67 w 74"/>
                <a:gd name="T59" fmla="*/ 80 h 80"/>
                <a:gd name="T60" fmla="*/ 74 w 74"/>
                <a:gd name="T61" fmla="*/ 8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74" h="80">
                  <a:moveTo>
                    <a:pt x="74" y="80"/>
                  </a:moveTo>
                  <a:lnTo>
                    <a:pt x="72" y="73"/>
                  </a:lnTo>
                  <a:lnTo>
                    <a:pt x="71" y="66"/>
                  </a:lnTo>
                  <a:lnTo>
                    <a:pt x="69" y="60"/>
                  </a:lnTo>
                  <a:lnTo>
                    <a:pt x="66" y="53"/>
                  </a:lnTo>
                  <a:lnTo>
                    <a:pt x="58" y="42"/>
                  </a:lnTo>
                  <a:lnTo>
                    <a:pt x="48" y="33"/>
                  </a:lnTo>
                  <a:lnTo>
                    <a:pt x="38" y="25"/>
                  </a:lnTo>
                  <a:lnTo>
                    <a:pt x="29" y="17"/>
                  </a:lnTo>
                  <a:lnTo>
                    <a:pt x="20" y="9"/>
                  </a:lnTo>
                  <a:lnTo>
                    <a:pt x="13" y="0"/>
                  </a:lnTo>
                  <a:lnTo>
                    <a:pt x="9" y="5"/>
                  </a:lnTo>
                  <a:lnTo>
                    <a:pt x="4" y="10"/>
                  </a:lnTo>
                  <a:lnTo>
                    <a:pt x="1" y="14"/>
                  </a:lnTo>
                  <a:lnTo>
                    <a:pt x="0" y="19"/>
                  </a:lnTo>
                  <a:lnTo>
                    <a:pt x="0" y="25"/>
                  </a:lnTo>
                  <a:lnTo>
                    <a:pt x="2" y="30"/>
                  </a:lnTo>
                  <a:lnTo>
                    <a:pt x="4" y="36"/>
                  </a:lnTo>
                  <a:lnTo>
                    <a:pt x="7" y="41"/>
                  </a:lnTo>
                  <a:lnTo>
                    <a:pt x="10" y="46"/>
                  </a:lnTo>
                  <a:lnTo>
                    <a:pt x="14" y="51"/>
                  </a:lnTo>
                  <a:lnTo>
                    <a:pt x="19" y="56"/>
                  </a:lnTo>
                  <a:lnTo>
                    <a:pt x="24" y="61"/>
                  </a:lnTo>
                  <a:lnTo>
                    <a:pt x="30" y="66"/>
                  </a:lnTo>
                  <a:lnTo>
                    <a:pt x="35" y="69"/>
                  </a:lnTo>
                  <a:lnTo>
                    <a:pt x="42" y="72"/>
                  </a:lnTo>
                  <a:lnTo>
                    <a:pt x="47" y="75"/>
                  </a:lnTo>
                  <a:lnTo>
                    <a:pt x="54" y="77"/>
                  </a:lnTo>
                  <a:lnTo>
                    <a:pt x="60" y="79"/>
                  </a:lnTo>
                  <a:lnTo>
                    <a:pt x="67" y="80"/>
                  </a:lnTo>
                  <a:lnTo>
                    <a:pt x="74" y="8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1" name="Freeform 490">
              <a:extLst>
                <a:ext uri="{FF2B5EF4-FFF2-40B4-BE49-F238E27FC236}">
                  <a16:creationId xmlns:a16="http://schemas.microsoft.com/office/drawing/2014/main" id="{00000000-0008-0000-0700-0000EB010000}"/>
                </a:ext>
              </a:extLst>
            </xdr:cNvPr>
            <xdr:cNvSpPr>
              <a:spLocks/>
            </xdr:cNvSpPr>
          </xdr:nvSpPr>
          <xdr:spPr bwMode="auto">
            <a:xfrm>
              <a:off x="5555" y="2785"/>
              <a:ext cx="26" cy="27"/>
            </a:xfrm>
            <a:custGeom>
              <a:avLst/>
              <a:gdLst>
                <a:gd name="T0" fmla="*/ 52 w 86"/>
                <a:gd name="T1" fmla="*/ 80 h 80"/>
                <a:gd name="T2" fmla="*/ 86 w 86"/>
                <a:gd name="T3" fmla="*/ 80 h 80"/>
                <a:gd name="T4" fmla="*/ 86 w 86"/>
                <a:gd name="T5" fmla="*/ 61 h 80"/>
                <a:gd name="T6" fmla="*/ 79 w 86"/>
                <a:gd name="T7" fmla="*/ 59 h 80"/>
                <a:gd name="T8" fmla="*/ 72 w 86"/>
                <a:gd name="T9" fmla="*/ 56 h 80"/>
                <a:gd name="T10" fmla="*/ 67 w 86"/>
                <a:gd name="T11" fmla="*/ 53 h 80"/>
                <a:gd name="T12" fmla="*/ 61 w 86"/>
                <a:gd name="T13" fmla="*/ 49 h 80"/>
                <a:gd name="T14" fmla="*/ 51 w 86"/>
                <a:gd name="T15" fmla="*/ 41 h 80"/>
                <a:gd name="T16" fmla="*/ 43 w 86"/>
                <a:gd name="T17" fmla="*/ 33 h 80"/>
                <a:gd name="T18" fmla="*/ 34 w 86"/>
                <a:gd name="T19" fmla="*/ 25 h 80"/>
                <a:gd name="T20" fmla="*/ 24 w 86"/>
                <a:gd name="T21" fmla="*/ 16 h 80"/>
                <a:gd name="T22" fmla="*/ 13 w 86"/>
                <a:gd name="T23" fmla="*/ 7 h 80"/>
                <a:gd name="T24" fmla="*/ 0 w 86"/>
                <a:gd name="T25" fmla="*/ 0 h 80"/>
                <a:gd name="T26" fmla="*/ 1 w 86"/>
                <a:gd name="T27" fmla="*/ 8 h 80"/>
                <a:gd name="T28" fmla="*/ 5 w 86"/>
                <a:gd name="T29" fmla="*/ 20 h 80"/>
                <a:gd name="T30" fmla="*/ 11 w 86"/>
                <a:gd name="T31" fmla="*/ 32 h 80"/>
                <a:gd name="T32" fmla="*/ 18 w 86"/>
                <a:gd name="T33" fmla="*/ 44 h 80"/>
                <a:gd name="T34" fmla="*/ 27 w 86"/>
                <a:gd name="T35" fmla="*/ 57 h 80"/>
                <a:gd name="T36" fmla="*/ 36 w 86"/>
                <a:gd name="T37" fmla="*/ 67 h 80"/>
                <a:gd name="T38" fmla="*/ 40 w 86"/>
                <a:gd name="T39" fmla="*/ 72 h 80"/>
                <a:gd name="T40" fmla="*/ 45 w 86"/>
                <a:gd name="T41" fmla="*/ 76 h 80"/>
                <a:gd name="T42" fmla="*/ 49 w 86"/>
                <a:gd name="T43" fmla="*/ 79 h 80"/>
                <a:gd name="T44" fmla="*/ 52 w 86"/>
                <a:gd name="T45" fmla="*/ 8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86" h="80">
                  <a:moveTo>
                    <a:pt x="52" y="80"/>
                  </a:moveTo>
                  <a:lnTo>
                    <a:pt x="86" y="80"/>
                  </a:lnTo>
                  <a:lnTo>
                    <a:pt x="86" y="61"/>
                  </a:lnTo>
                  <a:lnTo>
                    <a:pt x="79" y="59"/>
                  </a:lnTo>
                  <a:lnTo>
                    <a:pt x="72" y="56"/>
                  </a:lnTo>
                  <a:lnTo>
                    <a:pt x="67" y="53"/>
                  </a:lnTo>
                  <a:lnTo>
                    <a:pt x="61" y="49"/>
                  </a:lnTo>
                  <a:lnTo>
                    <a:pt x="51" y="41"/>
                  </a:lnTo>
                  <a:lnTo>
                    <a:pt x="43" y="33"/>
                  </a:lnTo>
                  <a:lnTo>
                    <a:pt x="34" y="25"/>
                  </a:lnTo>
                  <a:lnTo>
                    <a:pt x="24" y="16"/>
                  </a:lnTo>
                  <a:lnTo>
                    <a:pt x="13" y="7"/>
                  </a:lnTo>
                  <a:lnTo>
                    <a:pt x="0" y="0"/>
                  </a:lnTo>
                  <a:lnTo>
                    <a:pt x="1" y="8"/>
                  </a:lnTo>
                  <a:lnTo>
                    <a:pt x="5" y="20"/>
                  </a:lnTo>
                  <a:lnTo>
                    <a:pt x="11" y="32"/>
                  </a:lnTo>
                  <a:lnTo>
                    <a:pt x="18" y="44"/>
                  </a:lnTo>
                  <a:lnTo>
                    <a:pt x="27" y="57"/>
                  </a:lnTo>
                  <a:lnTo>
                    <a:pt x="36" y="67"/>
                  </a:lnTo>
                  <a:lnTo>
                    <a:pt x="40" y="72"/>
                  </a:lnTo>
                  <a:lnTo>
                    <a:pt x="45" y="76"/>
                  </a:lnTo>
                  <a:lnTo>
                    <a:pt x="49" y="79"/>
                  </a:lnTo>
                  <a:lnTo>
                    <a:pt x="52" y="8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2" name="Freeform 491">
              <a:extLst>
                <a:ext uri="{FF2B5EF4-FFF2-40B4-BE49-F238E27FC236}">
                  <a16:creationId xmlns:a16="http://schemas.microsoft.com/office/drawing/2014/main" id="{00000000-0008-0000-0700-0000EC010000}"/>
                </a:ext>
              </a:extLst>
            </xdr:cNvPr>
            <xdr:cNvSpPr>
              <a:spLocks/>
            </xdr:cNvSpPr>
          </xdr:nvSpPr>
          <xdr:spPr bwMode="auto">
            <a:xfrm>
              <a:off x="5570" y="2825"/>
              <a:ext cx="25" cy="11"/>
            </a:xfrm>
            <a:custGeom>
              <a:avLst/>
              <a:gdLst>
                <a:gd name="T0" fmla="*/ 0 w 74"/>
                <a:gd name="T1" fmla="*/ 7 h 31"/>
                <a:gd name="T2" fmla="*/ 3 w 74"/>
                <a:gd name="T3" fmla="*/ 11 h 31"/>
                <a:gd name="T4" fmla="*/ 5 w 74"/>
                <a:gd name="T5" fmla="*/ 15 h 31"/>
                <a:gd name="T6" fmla="*/ 9 w 74"/>
                <a:gd name="T7" fmla="*/ 18 h 31"/>
                <a:gd name="T8" fmla="*/ 14 w 74"/>
                <a:gd name="T9" fmla="*/ 21 h 31"/>
                <a:gd name="T10" fmla="*/ 18 w 74"/>
                <a:gd name="T11" fmla="*/ 24 h 31"/>
                <a:gd name="T12" fmla="*/ 23 w 74"/>
                <a:gd name="T13" fmla="*/ 26 h 31"/>
                <a:gd name="T14" fmla="*/ 29 w 74"/>
                <a:gd name="T15" fmla="*/ 28 h 31"/>
                <a:gd name="T16" fmla="*/ 34 w 74"/>
                <a:gd name="T17" fmla="*/ 29 h 31"/>
                <a:gd name="T18" fmla="*/ 47 w 74"/>
                <a:gd name="T19" fmla="*/ 31 h 31"/>
                <a:gd name="T20" fmla="*/ 58 w 74"/>
                <a:gd name="T21" fmla="*/ 31 h 31"/>
                <a:gd name="T22" fmla="*/ 63 w 74"/>
                <a:gd name="T23" fmla="*/ 30 h 31"/>
                <a:gd name="T24" fmla="*/ 67 w 74"/>
                <a:gd name="T25" fmla="*/ 29 h 31"/>
                <a:gd name="T26" fmla="*/ 71 w 74"/>
                <a:gd name="T27" fmla="*/ 27 h 31"/>
                <a:gd name="T28" fmla="*/ 74 w 74"/>
                <a:gd name="T29" fmla="*/ 25 h 31"/>
                <a:gd name="T30" fmla="*/ 64 w 74"/>
                <a:gd name="T31" fmla="*/ 18 h 31"/>
                <a:gd name="T32" fmla="*/ 55 w 74"/>
                <a:gd name="T33" fmla="*/ 13 h 31"/>
                <a:gd name="T34" fmla="*/ 51 w 74"/>
                <a:gd name="T35" fmla="*/ 10 h 31"/>
                <a:gd name="T36" fmla="*/ 47 w 74"/>
                <a:gd name="T37" fmla="*/ 8 h 31"/>
                <a:gd name="T38" fmla="*/ 43 w 74"/>
                <a:gd name="T39" fmla="*/ 5 h 31"/>
                <a:gd name="T40" fmla="*/ 41 w 74"/>
                <a:gd name="T41" fmla="*/ 0 h 31"/>
                <a:gd name="T42" fmla="*/ 33 w 74"/>
                <a:gd name="T43" fmla="*/ 1 h 31"/>
                <a:gd name="T44" fmla="*/ 28 w 74"/>
                <a:gd name="T45" fmla="*/ 1 h 31"/>
                <a:gd name="T46" fmla="*/ 22 w 74"/>
                <a:gd name="T47" fmla="*/ 1 h 31"/>
                <a:gd name="T48" fmla="*/ 18 w 74"/>
                <a:gd name="T49" fmla="*/ 0 h 31"/>
                <a:gd name="T50" fmla="*/ 14 w 74"/>
                <a:gd name="T51" fmla="*/ 0 h 31"/>
                <a:gd name="T52" fmla="*/ 10 w 74"/>
                <a:gd name="T53" fmla="*/ 0 h 31"/>
                <a:gd name="T54" fmla="*/ 6 w 74"/>
                <a:gd name="T55" fmla="*/ 3 h 31"/>
                <a:gd name="T56" fmla="*/ 0 w 74"/>
                <a:gd name="T57" fmla="*/ 7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74" h="31">
                  <a:moveTo>
                    <a:pt x="0" y="7"/>
                  </a:moveTo>
                  <a:lnTo>
                    <a:pt x="3" y="11"/>
                  </a:lnTo>
                  <a:lnTo>
                    <a:pt x="5" y="15"/>
                  </a:lnTo>
                  <a:lnTo>
                    <a:pt x="9" y="18"/>
                  </a:lnTo>
                  <a:lnTo>
                    <a:pt x="14" y="21"/>
                  </a:lnTo>
                  <a:lnTo>
                    <a:pt x="18" y="24"/>
                  </a:lnTo>
                  <a:lnTo>
                    <a:pt x="23" y="26"/>
                  </a:lnTo>
                  <a:lnTo>
                    <a:pt x="29" y="28"/>
                  </a:lnTo>
                  <a:lnTo>
                    <a:pt x="34" y="29"/>
                  </a:lnTo>
                  <a:lnTo>
                    <a:pt x="47" y="31"/>
                  </a:lnTo>
                  <a:lnTo>
                    <a:pt x="58" y="31"/>
                  </a:lnTo>
                  <a:lnTo>
                    <a:pt x="63" y="30"/>
                  </a:lnTo>
                  <a:lnTo>
                    <a:pt x="67" y="29"/>
                  </a:lnTo>
                  <a:lnTo>
                    <a:pt x="71" y="27"/>
                  </a:lnTo>
                  <a:lnTo>
                    <a:pt x="74" y="25"/>
                  </a:lnTo>
                  <a:lnTo>
                    <a:pt x="64" y="18"/>
                  </a:lnTo>
                  <a:lnTo>
                    <a:pt x="55" y="13"/>
                  </a:lnTo>
                  <a:lnTo>
                    <a:pt x="51" y="10"/>
                  </a:lnTo>
                  <a:lnTo>
                    <a:pt x="47" y="8"/>
                  </a:lnTo>
                  <a:lnTo>
                    <a:pt x="43" y="5"/>
                  </a:lnTo>
                  <a:lnTo>
                    <a:pt x="41" y="0"/>
                  </a:lnTo>
                  <a:lnTo>
                    <a:pt x="33" y="1"/>
                  </a:lnTo>
                  <a:lnTo>
                    <a:pt x="28" y="1"/>
                  </a:lnTo>
                  <a:lnTo>
                    <a:pt x="22" y="1"/>
                  </a:lnTo>
                  <a:lnTo>
                    <a:pt x="18" y="0"/>
                  </a:lnTo>
                  <a:lnTo>
                    <a:pt x="14" y="0"/>
                  </a:lnTo>
                  <a:lnTo>
                    <a:pt x="10" y="0"/>
                  </a:lnTo>
                  <a:lnTo>
                    <a:pt x="6" y="3"/>
                  </a:lnTo>
                  <a:lnTo>
                    <a:pt x="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3" name="Freeform 492">
              <a:extLst>
                <a:ext uri="{FF2B5EF4-FFF2-40B4-BE49-F238E27FC236}">
                  <a16:creationId xmlns:a16="http://schemas.microsoft.com/office/drawing/2014/main" id="{00000000-0008-0000-0700-0000ED010000}"/>
                </a:ext>
              </a:extLst>
            </xdr:cNvPr>
            <xdr:cNvSpPr>
              <a:spLocks/>
            </xdr:cNvSpPr>
          </xdr:nvSpPr>
          <xdr:spPr bwMode="auto">
            <a:xfrm>
              <a:off x="5562" y="2819"/>
              <a:ext cx="6" cy="1"/>
            </a:xfrm>
            <a:custGeom>
              <a:avLst/>
              <a:gdLst>
                <a:gd name="T0" fmla="*/ 20 w 20"/>
                <a:gd name="T1" fmla="*/ 0 w 20"/>
                <a:gd name="T2" fmla="*/ 10 w 20"/>
                <a:gd name="T3" fmla="*/ 20 w 20"/>
              </a:gdLst>
              <a:ahLst/>
              <a:cxnLst>
                <a:cxn ang="0">
                  <a:pos x="T0" y="0"/>
                </a:cxn>
                <a:cxn ang="0">
                  <a:pos x="T1" y="0"/>
                </a:cxn>
                <a:cxn ang="0">
                  <a:pos x="T2" y="0"/>
                </a:cxn>
                <a:cxn ang="0">
                  <a:pos x="T3" y="0"/>
                </a:cxn>
              </a:cxnLst>
              <a:rect l="0" t="0" r="r" b="b"/>
              <a:pathLst>
                <a:path w="20">
                  <a:moveTo>
                    <a:pt x="20" y="0"/>
                  </a:moveTo>
                  <a:lnTo>
                    <a:pt x="0" y="0"/>
                  </a:lnTo>
                  <a:lnTo>
                    <a:pt x="10" y="0"/>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4" name="Freeform 493">
              <a:extLst>
                <a:ext uri="{FF2B5EF4-FFF2-40B4-BE49-F238E27FC236}">
                  <a16:creationId xmlns:a16="http://schemas.microsoft.com/office/drawing/2014/main" id="{00000000-0008-0000-0700-0000EE010000}"/>
                </a:ext>
              </a:extLst>
            </xdr:cNvPr>
            <xdr:cNvSpPr>
              <a:spLocks/>
            </xdr:cNvSpPr>
          </xdr:nvSpPr>
          <xdr:spPr bwMode="auto">
            <a:xfrm>
              <a:off x="5509" y="2769"/>
              <a:ext cx="32" cy="21"/>
            </a:xfrm>
            <a:custGeom>
              <a:avLst/>
              <a:gdLst>
                <a:gd name="T0" fmla="*/ 7 w 100"/>
                <a:gd name="T1" fmla="*/ 25 h 65"/>
                <a:gd name="T2" fmla="*/ 35 w 100"/>
                <a:gd name="T3" fmla="*/ 40 h 65"/>
                <a:gd name="T4" fmla="*/ 61 w 100"/>
                <a:gd name="T5" fmla="*/ 55 h 65"/>
                <a:gd name="T6" fmla="*/ 72 w 100"/>
                <a:gd name="T7" fmla="*/ 60 h 65"/>
                <a:gd name="T8" fmla="*/ 83 w 100"/>
                <a:gd name="T9" fmla="*/ 65 h 65"/>
                <a:gd name="T10" fmla="*/ 87 w 100"/>
                <a:gd name="T11" fmla="*/ 65 h 65"/>
                <a:gd name="T12" fmla="*/ 91 w 100"/>
                <a:gd name="T13" fmla="*/ 65 h 65"/>
                <a:gd name="T14" fmla="*/ 96 w 100"/>
                <a:gd name="T15" fmla="*/ 65 h 65"/>
                <a:gd name="T16" fmla="*/ 100 w 100"/>
                <a:gd name="T17" fmla="*/ 62 h 65"/>
                <a:gd name="T18" fmla="*/ 94 w 100"/>
                <a:gd name="T19" fmla="*/ 60 h 65"/>
                <a:gd name="T20" fmla="*/ 88 w 100"/>
                <a:gd name="T21" fmla="*/ 56 h 65"/>
                <a:gd name="T22" fmla="*/ 83 w 100"/>
                <a:gd name="T23" fmla="*/ 52 h 65"/>
                <a:gd name="T24" fmla="*/ 78 w 100"/>
                <a:gd name="T25" fmla="*/ 46 h 65"/>
                <a:gd name="T26" fmla="*/ 67 w 100"/>
                <a:gd name="T27" fmla="*/ 34 h 65"/>
                <a:gd name="T28" fmla="*/ 57 w 100"/>
                <a:gd name="T29" fmla="*/ 21 h 65"/>
                <a:gd name="T30" fmla="*/ 52 w 100"/>
                <a:gd name="T31" fmla="*/ 15 h 65"/>
                <a:gd name="T32" fmla="*/ 46 w 100"/>
                <a:gd name="T33" fmla="*/ 10 h 65"/>
                <a:gd name="T34" fmla="*/ 40 w 100"/>
                <a:gd name="T35" fmla="*/ 4 h 65"/>
                <a:gd name="T36" fmla="*/ 33 w 100"/>
                <a:gd name="T37" fmla="*/ 1 h 65"/>
                <a:gd name="T38" fmla="*/ 27 w 100"/>
                <a:gd name="T39" fmla="*/ 0 h 65"/>
                <a:gd name="T40" fmla="*/ 18 w 100"/>
                <a:gd name="T41" fmla="*/ 0 h 65"/>
                <a:gd name="T42" fmla="*/ 10 w 100"/>
                <a:gd name="T43" fmla="*/ 2 h 65"/>
                <a:gd name="T44" fmla="*/ 0 w 100"/>
                <a:gd name="T45" fmla="*/ 6 h 65"/>
                <a:gd name="T46" fmla="*/ 7 w 100"/>
                <a:gd name="T47" fmla="*/ 25 h 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100" h="65">
                  <a:moveTo>
                    <a:pt x="7" y="25"/>
                  </a:moveTo>
                  <a:lnTo>
                    <a:pt x="35" y="40"/>
                  </a:lnTo>
                  <a:lnTo>
                    <a:pt x="61" y="55"/>
                  </a:lnTo>
                  <a:lnTo>
                    <a:pt x="72" y="60"/>
                  </a:lnTo>
                  <a:lnTo>
                    <a:pt x="83" y="65"/>
                  </a:lnTo>
                  <a:lnTo>
                    <a:pt x="87" y="65"/>
                  </a:lnTo>
                  <a:lnTo>
                    <a:pt x="91" y="65"/>
                  </a:lnTo>
                  <a:lnTo>
                    <a:pt x="96" y="65"/>
                  </a:lnTo>
                  <a:lnTo>
                    <a:pt x="100" y="62"/>
                  </a:lnTo>
                  <a:lnTo>
                    <a:pt x="94" y="60"/>
                  </a:lnTo>
                  <a:lnTo>
                    <a:pt x="88" y="56"/>
                  </a:lnTo>
                  <a:lnTo>
                    <a:pt x="83" y="52"/>
                  </a:lnTo>
                  <a:lnTo>
                    <a:pt x="78" y="46"/>
                  </a:lnTo>
                  <a:lnTo>
                    <a:pt x="67" y="34"/>
                  </a:lnTo>
                  <a:lnTo>
                    <a:pt x="57" y="21"/>
                  </a:lnTo>
                  <a:lnTo>
                    <a:pt x="52" y="15"/>
                  </a:lnTo>
                  <a:lnTo>
                    <a:pt x="46" y="10"/>
                  </a:lnTo>
                  <a:lnTo>
                    <a:pt x="40" y="4"/>
                  </a:lnTo>
                  <a:lnTo>
                    <a:pt x="33" y="1"/>
                  </a:lnTo>
                  <a:lnTo>
                    <a:pt x="27" y="0"/>
                  </a:lnTo>
                  <a:lnTo>
                    <a:pt x="18" y="0"/>
                  </a:lnTo>
                  <a:lnTo>
                    <a:pt x="10" y="2"/>
                  </a:lnTo>
                  <a:lnTo>
                    <a:pt x="0" y="6"/>
                  </a:lnTo>
                  <a:lnTo>
                    <a:pt x="7"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5" name="Freeform 494">
              <a:extLst>
                <a:ext uri="{FF2B5EF4-FFF2-40B4-BE49-F238E27FC236}">
                  <a16:creationId xmlns:a16="http://schemas.microsoft.com/office/drawing/2014/main" id="{00000000-0008-0000-0700-0000EF010000}"/>
                </a:ext>
              </a:extLst>
            </xdr:cNvPr>
            <xdr:cNvSpPr>
              <a:spLocks/>
            </xdr:cNvSpPr>
          </xdr:nvSpPr>
          <xdr:spPr bwMode="auto">
            <a:xfrm>
              <a:off x="5486" y="2743"/>
              <a:ext cx="24" cy="34"/>
            </a:xfrm>
            <a:custGeom>
              <a:avLst/>
              <a:gdLst>
                <a:gd name="T0" fmla="*/ 72 w 79"/>
                <a:gd name="T1" fmla="*/ 85 h 104"/>
                <a:gd name="T2" fmla="*/ 56 w 79"/>
                <a:gd name="T3" fmla="*/ 61 h 104"/>
                <a:gd name="T4" fmla="*/ 43 w 79"/>
                <a:gd name="T5" fmla="*/ 41 h 104"/>
                <a:gd name="T6" fmla="*/ 29 w 79"/>
                <a:gd name="T7" fmla="*/ 20 h 104"/>
                <a:gd name="T8" fmla="*/ 12 w 79"/>
                <a:gd name="T9" fmla="*/ 0 h 104"/>
                <a:gd name="T10" fmla="*/ 6 w 79"/>
                <a:gd name="T11" fmla="*/ 16 h 104"/>
                <a:gd name="T12" fmla="*/ 2 w 79"/>
                <a:gd name="T13" fmla="*/ 33 h 104"/>
                <a:gd name="T14" fmla="*/ 0 w 79"/>
                <a:gd name="T15" fmla="*/ 40 h 104"/>
                <a:gd name="T16" fmla="*/ 0 w 79"/>
                <a:gd name="T17" fmla="*/ 48 h 104"/>
                <a:gd name="T18" fmla="*/ 0 w 79"/>
                <a:gd name="T19" fmla="*/ 55 h 104"/>
                <a:gd name="T20" fmla="*/ 0 w 79"/>
                <a:gd name="T21" fmla="*/ 62 h 104"/>
                <a:gd name="T22" fmla="*/ 1 w 79"/>
                <a:gd name="T23" fmla="*/ 68 h 104"/>
                <a:gd name="T24" fmla="*/ 3 w 79"/>
                <a:gd name="T25" fmla="*/ 74 h 104"/>
                <a:gd name="T26" fmla="*/ 6 w 79"/>
                <a:gd name="T27" fmla="*/ 79 h 104"/>
                <a:gd name="T28" fmla="*/ 10 w 79"/>
                <a:gd name="T29" fmla="*/ 83 h 104"/>
                <a:gd name="T30" fmla="*/ 14 w 79"/>
                <a:gd name="T31" fmla="*/ 88 h 104"/>
                <a:gd name="T32" fmla="*/ 20 w 79"/>
                <a:gd name="T33" fmla="*/ 90 h 104"/>
                <a:gd name="T34" fmla="*/ 25 w 79"/>
                <a:gd name="T35" fmla="*/ 92 h 104"/>
                <a:gd name="T36" fmla="*/ 33 w 79"/>
                <a:gd name="T37" fmla="*/ 92 h 104"/>
                <a:gd name="T38" fmla="*/ 43 w 79"/>
                <a:gd name="T39" fmla="*/ 93 h 104"/>
                <a:gd name="T40" fmla="*/ 54 w 79"/>
                <a:gd name="T41" fmla="*/ 96 h 104"/>
                <a:gd name="T42" fmla="*/ 65 w 79"/>
                <a:gd name="T43" fmla="*/ 100 h 104"/>
                <a:gd name="T44" fmla="*/ 79 w 79"/>
                <a:gd name="T45" fmla="*/ 104 h 104"/>
                <a:gd name="T46" fmla="*/ 72 w 79"/>
                <a:gd name="T47" fmla="*/ 85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79" h="104">
                  <a:moveTo>
                    <a:pt x="72" y="85"/>
                  </a:moveTo>
                  <a:lnTo>
                    <a:pt x="56" y="61"/>
                  </a:lnTo>
                  <a:lnTo>
                    <a:pt x="43" y="41"/>
                  </a:lnTo>
                  <a:lnTo>
                    <a:pt x="29" y="20"/>
                  </a:lnTo>
                  <a:lnTo>
                    <a:pt x="12" y="0"/>
                  </a:lnTo>
                  <a:lnTo>
                    <a:pt x="6" y="16"/>
                  </a:lnTo>
                  <a:lnTo>
                    <a:pt x="2" y="33"/>
                  </a:lnTo>
                  <a:lnTo>
                    <a:pt x="0" y="40"/>
                  </a:lnTo>
                  <a:lnTo>
                    <a:pt x="0" y="48"/>
                  </a:lnTo>
                  <a:lnTo>
                    <a:pt x="0" y="55"/>
                  </a:lnTo>
                  <a:lnTo>
                    <a:pt x="0" y="62"/>
                  </a:lnTo>
                  <a:lnTo>
                    <a:pt x="1" y="68"/>
                  </a:lnTo>
                  <a:lnTo>
                    <a:pt x="3" y="74"/>
                  </a:lnTo>
                  <a:lnTo>
                    <a:pt x="6" y="79"/>
                  </a:lnTo>
                  <a:lnTo>
                    <a:pt x="10" y="83"/>
                  </a:lnTo>
                  <a:lnTo>
                    <a:pt x="14" y="88"/>
                  </a:lnTo>
                  <a:lnTo>
                    <a:pt x="20" y="90"/>
                  </a:lnTo>
                  <a:lnTo>
                    <a:pt x="25" y="92"/>
                  </a:lnTo>
                  <a:lnTo>
                    <a:pt x="33" y="92"/>
                  </a:lnTo>
                  <a:lnTo>
                    <a:pt x="43" y="93"/>
                  </a:lnTo>
                  <a:lnTo>
                    <a:pt x="54" y="96"/>
                  </a:lnTo>
                  <a:lnTo>
                    <a:pt x="65" y="100"/>
                  </a:lnTo>
                  <a:lnTo>
                    <a:pt x="79" y="104"/>
                  </a:lnTo>
                  <a:lnTo>
                    <a:pt x="72" y="8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95" name="Freeform 94">
            <a:extLst>
              <a:ext uri="{FF2B5EF4-FFF2-40B4-BE49-F238E27FC236}">
                <a16:creationId xmlns:a16="http://schemas.microsoft.com/office/drawing/2014/main" id="{00000000-0008-0000-0700-00005F000000}"/>
              </a:ext>
            </a:extLst>
          </xdr:cNvPr>
          <xdr:cNvSpPr>
            <a:spLocks/>
          </xdr:cNvSpPr>
        </xdr:nvSpPr>
        <xdr:spPr bwMode="auto">
          <a:xfrm>
            <a:off x="4216400" y="3548063"/>
            <a:ext cx="11113" cy="55562"/>
          </a:xfrm>
          <a:custGeom>
            <a:avLst/>
            <a:gdLst>
              <a:gd name="T0" fmla="*/ 4574028 w 27"/>
              <a:gd name="T1" fmla="*/ 0 h 19"/>
              <a:gd name="T2" fmla="*/ 4574028 w 27"/>
              <a:gd name="T3" fmla="*/ 102620090 h 19"/>
              <a:gd name="T4" fmla="*/ 4574028 w 27"/>
              <a:gd name="T5" fmla="*/ 162480834 h 19"/>
              <a:gd name="T6" fmla="*/ 1524539 w 27"/>
              <a:gd name="T7" fmla="*/ 162480834 h 19"/>
              <a:gd name="T8" fmla="*/ 0 w 27"/>
              <a:gd name="T9" fmla="*/ 162480834 h 19"/>
              <a:gd name="T10" fmla="*/ 1524539 w 27"/>
              <a:gd name="T11" fmla="*/ 102620090 h 19"/>
              <a:gd name="T12" fmla="*/ 4574028 w 27"/>
              <a:gd name="T13" fmla="*/ 0 h 1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7" h="19">
                <a:moveTo>
                  <a:pt x="27" y="0"/>
                </a:moveTo>
                <a:lnTo>
                  <a:pt x="27" y="12"/>
                </a:lnTo>
                <a:lnTo>
                  <a:pt x="27" y="19"/>
                </a:lnTo>
                <a:lnTo>
                  <a:pt x="9" y="19"/>
                </a:lnTo>
                <a:lnTo>
                  <a:pt x="0" y="19"/>
                </a:lnTo>
                <a:lnTo>
                  <a:pt x="9" y="12"/>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6" name="Freeform 95">
            <a:extLst>
              <a:ext uri="{FF2B5EF4-FFF2-40B4-BE49-F238E27FC236}">
                <a16:creationId xmlns:a16="http://schemas.microsoft.com/office/drawing/2014/main" id="{00000000-0008-0000-0700-000060000000}"/>
              </a:ext>
            </a:extLst>
          </xdr:cNvPr>
          <xdr:cNvSpPr>
            <a:spLocks/>
          </xdr:cNvSpPr>
        </xdr:nvSpPr>
        <xdr:spPr bwMode="auto">
          <a:xfrm>
            <a:off x="4140200" y="3687763"/>
            <a:ext cx="14288" cy="57150"/>
          </a:xfrm>
          <a:custGeom>
            <a:avLst/>
            <a:gdLst>
              <a:gd name="T0" fmla="*/ 0 w 39"/>
              <a:gd name="T1" fmla="*/ 0 h 35"/>
              <a:gd name="T2" fmla="*/ 5234537 w 39"/>
              <a:gd name="T3" fmla="*/ 0 h 35"/>
              <a:gd name="T4" fmla="*/ 4831909 w 39"/>
              <a:gd name="T5" fmla="*/ 23996469 h 35"/>
              <a:gd name="T6" fmla="*/ 4429280 w 39"/>
              <a:gd name="T7" fmla="*/ 50657760 h 35"/>
              <a:gd name="T8" fmla="*/ 3624023 w 39"/>
              <a:gd name="T9" fmla="*/ 74654229 h 35"/>
              <a:gd name="T10" fmla="*/ 2952853 w 39"/>
              <a:gd name="T11" fmla="*/ 90651330 h 35"/>
              <a:gd name="T12" fmla="*/ 2550225 w 39"/>
              <a:gd name="T13" fmla="*/ 93317786 h 35"/>
              <a:gd name="T14" fmla="*/ 2147596 w 39"/>
              <a:gd name="T15" fmla="*/ 93317786 h 35"/>
              <a:gd name="T16" fmla="*/ 1744968 w 39"/>
              <a:gd name="T17" fmla="*/ 90651330 h 35"/>
              <a:gd name="T18" fmla="*/ 1476427 w 39"/>
              <a:gd name="T19" fmla="*/ 82653596 h 35"/>
              <a:gd name="T20" fmla="*/ 939711 w 39"/>
              <a:gd name="T21" fmla="*/ 69321317 h 35"/>
              <a:gd name="T22" fmla="*/ 671170 w 39"/>
              <a:gd name="T23" fmla="*/ 53324216 h 35"/>
              <a:gd name="T24" fmla="*/ 268541 w 39"/>
              <a:gd name="T25" fmla="*/ 29327747 h 35"/>
              <a:gd name="T26" fmla="*/ 0 w 39"/>
              <a:gd name="T27" fmla="*/ 0 h 35"/>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39" h="35">
                <a:moveTo>
                  <a:pt x="0" y="0"/>
                </a:moveTo>
                <a:lnTo>
                  <a:pt x="39" y="0"/>
                </a:lnTo>
                <a:lnTo>
                  <a:pt x="36" y="9"/>
                </a:lnTo>
                <a:lnTo>
                  <a:pt x="33" y="19"/>
                </a:lnTo>
                <a:lnTo>
                  <a:pt x="27" y="28"/>
                </a:lnTo>
                <a:lnTo>
                  <a:pt x="22" y="34"/>
                </a:lnTo>
                <a:lnTo>
                  <a:pt x="19" y="35"/>
                </a:lnTo>
                <a:lnTo>
                  <a:pt x="16" y="35"/>
                </a:lnTo>
                <a:lnTo>
                  <a:pt x="13" y="34"/>
                </a:lnTo>
                <a:lnTo>
                  <a:pt x="11" y="31"/>
                </a:lnTo>
                <a:lnTo>
                  <a:pt x="7" y="26"/>
                </a:lnTo>
                <a:lnTo>
                  <a:pt x="5" y="20"/>
                </a:lnTo>
                <a:lnTo>
                  <a:pt x="2" y="1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7" name="Freeform 96">
            <a:extLst>
              <a:ext uri="{FF2B5EF4-FFF2-40B4-BE49-F238E27FC236}">
                <a16:creationId xmlns:a16="http://schemas.microsoft.com/office/drawing/2014/main" id="{00000000-0008-0000-0700-000061000000}"/>
              </a:ext>
            </a:extLst>
          </xdr:cNvPr>
          <xdr:cNvSpPr>
            <a:spLocks/>
          </xdr:cNvSpPr>
        </xdr:nvSpPr>
        <xdr:spPr bwMode="auto">
          <a:xfrm>
            <a:off x="5938838" y="2014538"/>
            <a:ext cx="728662" cy="331787"/>
          </a:xfrm>
          <a:custGeom>
            <a:avLst/>
            <a:gdLst>
              <a:gd name="T0" fmla="*/ 5962683 w 1688"/>
              <a:gd name="T1" fmla="*/ 59909146 h 630"/>
              <a:gd name="T2" fmla="*/ 16025384 w 1688"/>
              <a:gd name="T3" fmla="*/ 69061727 h 630"/>
              <a:gd name="T4" fmla="*/ 28882729 w 1688"/>
              <a:gd name="T5" fmla="*/ 73222231 h 630"/>
              <a:gd name="T6" fmla="*/ 35590908 w 1688"/>
              <a:gd name="T7" fmla="*/ 77937293 h 630"/>
              <a:gd name="T8" fmla="*/ 44349097 w 1688"/>
              <a:gd name="T9" fmla="*/ 91804936 h 630"/>
              <a:gd name="T10" fmla="*/ 47144172 w 1688"/>
              <a:gd name="T11" fmla="*/ 96797014 h 630"/>
              <a:gd name="T12" fmla="*/ 47330655 w 1688"/>
              <a:gd name="T13" fmla="*/ 107059239 h 630"/>
              <a:gd name="T14" fmla="*/ 50870795 w 1688"/>
              <a:gd name="T15" fmla="*/ 113161486 h 630"/>
              <a:gd name="T16" fmla="*/ 63542089 w 1688"/>
              <a:gd name="T17" fmla="*/ 115380246 h 630"/>
              <a:gd name="T18" fmla="*/ 86275653 w 1688"/>
              <a:gd name="T19" fmla="*/ 125364928 h 630"/>
              <a:gd name="T20" fmla="*/ 101742022 w 1688"/>
              <a:gd name="T21" fmla="*/ 130079990 h 630"/>
              <a:gd name="T22" fmla="*/ 107145689 w 1688"/>
              <a:gd name="T23" fmla="*/ 141451331 h 630"/>
              <a:gd name="T24" fmla="*/ 115903879 w 1688"/>
              <a:gd name="T25" fmla="*/ 150326897 h 630"/>
              <a:gd name="T26" fmla="*/ 124848118 w 1688"/>
              <a:gd name="T27" fmla="*/ 153932842 h 630"/>
              <a:gd name="T28" fmla="*/ 170874261 w 1688"/>
              <a:gd name="T29" fmla="*/ 159757020 h 630"/>
              <a:gd name="T30" fmla="*/ 193235292 w 1688"/>
              <a:gd name="T31" fmla="*/ 170296787 h 630"/>
              <a:gd name="T32" fmla="*/ 208142214 w 1688"/>
              <a:gd name="T33" fmla="*/ 174734307 h 630"/>
              <a:gd name="T34" fmla="*/ 215595891 w 1688"/>
              <a:gd name="T35" fmla="*/ 170019245 h 630"/>
              <a:gd name="T36" fmla="*/ 250441734 w 1688"/>
              <a:gd name="T37" fmla="*/ 156428618 h 630"/>
              <a:gd name="T38" fmla="*/ 259944988 w 1688"/>
              <a:gd name="T39" fmla="*/ 141451331 h 630"/>
              <a:gd name="T40" fmla="*/ 261435983 w 1688"/>
              <a:gd name="T41" fmla="*/ 133962951 h 630"/>
              <a:gd name="T42" fmla="*/ 258267943 w 1688"/>
              <a:gd name="T43" fmla="*/ 126197029 h 630"/>
              <a:gd name="T44" fmla="*/ 255286386 w 1688"/>
              <a:gd name="T45" fmla="*/ 115102703 h 630"/>
              <a:gd name="T46" fmla="*/ 279324462 w 1688"/>
              <a:gd name="T47" fmla="*/ 109278525 h 630"/>
              <a:gd name="T48" fmla="*/ 297026891 w 1688"/>
              <a:gd name="T49" fmla="*/ 95133339 h 630"/>
              <a:gd name="T50" fmla="*/ 307648176 w 1688"/>
              <a:gd name="T51" fmla="*/ 90140735 h 630"/>
              <a:gd name="T52" fmla="*/ 314542838 w 1688"/>
              <a:gd name="T53" fmla="*/ 82374812 h 630"/>
              <a:gd name="T54" fmla="*/ 308580155 w 1688"/>
              <a:gd name="T55" fmla="*/ 77382208 h 630"/>
              <a:gd name="T56" fmla="*/ 301685493 w 1688"/>
              <a:gd name="T57" fmla="*/ 69893828 h 630"/>
              <a:gd name="T58" fmla="*/ 294976882 w 1688"/>
              <a:gd name="T59" fmla="*/ 68784185 h 630"/>
              <a:gd name="T60" fmla="*/ 289386732 w 1688"/>
              <a:gd name="T61" fmla="*/ 71558030 h 630"/>
              <a:gd name="T62" fmla="*/ 278951930 w 1688"/>
              <a:gd name="T63" fmla="*/ 71002945 h 630"/>
              <a:gd name="T64" fmla="*/ 271498253 w 1688"/>
              <a:gd name="T65" fmla="*/ 65178766 h 630"/>
              <a:gd name="T66" fmla="*/ 267212183 w 1688"/>
              <a:gd name="T67" fmla="*/ 51865681 h 630"/>
              <a:gd name="T68" fmla="*/ 254727371 w 1688"/>
              <a:gd name="T69" fmla="*/ 34392092 h 630"/>
              <a:gd name="T70" fmla="*/ 239633967 w 1688"/>
              <a:gd name="T71" fmla="*/ 33282976 h 630"/>
              <a:gd name="T72" fmla="*/ 234788883 w 1688"/>
              <a:gd name="T73" fmla="*/ 40771356 h 630"/>
              <a:gd name="T74" fmla="*/ 230316763 w 1688"/>
              <a:gd name="T75" fmla="*/ 45763960 h 630"/>
              <a:gd name="T76" fmla="*/ 217645900 w 1688"/>
              <a:gd name="T77" fmla="*/ 46318518 h 630"/>
              <a:gd name="T78" fmla="*/ 194539372 w 1688"/>
              <a:gd name="T79" fmla="*/ 46318518 h 630"/>
              <a:gd name="T80" fmla="*/ 183731605 w 1688"/>
              <a:gd name="T81" fmla="*/ 38829612 h 630"/>
              <a:gd name="T82" fmla="*/ 171805808 w 1688"/>
              <a:gd name="T83" fmla="*/ 29954573 h 630"/>
              <a:gd name="T84" fmla="*/ 158761982 w 1688"/>
              <a:gd name="T85" fmla="*/ 27735813 h 630"/>
              <a:gd name="T86" fmla="*/ 149258727 w 1688"/>
              <a:gd name="T87" fmla="*/ 31618774 h 630"/>
              <a:gd name="T88" fmla="*/ 137891945 w 1688"/>
              <a:gd name="T89" fmla="*/ 32173333 h 630"/>
              <a:gd name="T90" fmla="*/ 128947705 w 1688"/>
              <a:gd name="T91" fmla="*/ 28012829 h 630"/>
              <a:gd name="T92" fmla="*/ 123357556 w 1688"/>
              <a:gd name="T93" fmla="*/ 18860248 h 630"/>
              <a:gd name="T94" fmla="*/ 83108045 w 1688"/>
              <a:gd name="T95" fmla="*/ 1941744 h 630"/>
              <a:gd name="T96" fmla="*/ 83108045 w 1688"/>
              <a:gd name="T97" fmla="*/ 12203442 h 630"/>
              <a:gd name="T98" fmla="*/ 87766216 w 1688"/>
              <a:gd name="T99" fmla="*/ 21911108 h 630"/>
              <a:gd name="T100" fmla="*/ 91306788 w 1688"/>
              <a:gd name="T101" fmla="*/ 29399488 h 630"/>
              <a:gd name="T102" fmla="*/ 57206442 w 1688"/>
              <a:gd name="T103" fmla="*/ 33837534 h 630"/>
              <a:gd name="T104" fmla="*/ 54784332 w 1688"/>
              <a:gd name="T105" fmla="*/ 24129868 h 630"/>
              <a:gd name="T106" fmla="*/ 41926555 w 1688"/>
              <a:gd name="T107" fmla="*/ 26903713 h 630"/>
              <a:gd name="T108" fmla="*/ 34472878 w 1688"/>
              <a:gd name="T109" fmla="*/ 24407410 h 630"/>
              <a:gd name="T110" fmla="*/ 25715121 w 1688"/>
              <a:gd name="T111" fmla="*/ 26903713 h 630"/>
              <a:gd name="T112" fmla="*/ 12671294 w 1688"/>
              <a:gd name="T113" fmla="*/ 39661713 h 630"/>
              <a:gd name="T114" fmla="*/ 5776632 w 1688"/>
              <a:gd name="T115" fmla="*/ 41880999 h 630"/>
              <a:gd name="T116" fmla="*/ 745497 w 1688"/>
              <a:gd name="T117" fmla="*/ 46873077 h 630"/>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1688" h="630">
                <a:moveTo>
                  <a:pt x="0" y="180"/>
                </a:moveTo>
                <a:lnTo>
                  <a:pt x="7" y="190"/>
                </a:lnTo>
                <a:lnTo>
                  <a:pt x="15" y="199"/>
                </a:lnTo>
                <a:lnTo>
                  <a:pt x="22" y="208"/>
                </a:lnTo>
                <a:lnTo>
                  <a:pt x="32" y="216"/>
                </a:lnTo>
                <a:lnTo>
                  <a:pt x="41" y="224"/>
                </a:lnTo>
                <a:lnTo>
                  <a:pt x="51" y="232"/>
                </a:lnTo>
                <a:lnTo>
                  <a:pt x="62" y="238"/>
                </a:lnTo>
                <a:lnTo>
                  <a:pt x="74" y="244"/>
                </a:lnTo>
                <a:lnTo>
                  <a:pt x="86" y="249"/>
                </a:lnTo>
                <a:lnTo>
                  <a:pt x="99" y="253"/>
                </a:lnTo>
                <a:lnTo>
                  <a:pt x="112" y="257"/>
                </a:lnTo>
                <a:lnTo>
                  <a:pt x="126" y="260"/>
                </a:lnTo>
                <a:lnTo>
                  <a:pt x="140" y="262"/>
                </a:lnTo>
                <a:lnTo>
                  <a:pt x="155" y="264"/>
                </a:lnTo>
                <a:lnTo>
                  <a:pt x="171" y="265"/>
                </a:lnTo>
                <a:lnTo>
                  <a:pt x="187" y="266"/>
                </a:lnTo>
                <a:lnTo>
                  <a:pt x="187" y="270"/>
                </a:lnTo>
                <a:lnTo>
                  <a:pt x="189" y="276"/>
                </a:lnTo>
                <a:lnTo>
                  <a:pt x="191" y="281"/>
                </a:lnTo>
                <a:lnTo>
                  <a:pt x="196" y="288"/>
                </a:lnTo>
                <a:lnTo>
                  <a:pt x="205" y="300"/>
                </a:lnTo>
                <a:lnTo>
                  <a:pt x="215" y="312"/>
                </a:lnTo>
                <a:lnTo>
                  <a:pt x="227" y="323"/>
                </a:lnTo>
                <a:lnTo>
                  <a:pt x="238" y="331"/>
                </a:lnTo>
                <a:lnTo>
                  <a:pt x="242" y="335"/>
                </a:lnTo>
                <a:lnTo>
                  <a:pt x="246" y="337"/>
                </a:lnTo>
                <a:lnTo>
                  <a:pt x="251" y="340"/>
                </a:lnTo>
                <a:lnTo>
                  <a:pt x="253" y="340"/>
                </a:lnTo>
                <a:lnTo>
                  <a:pt x="253" y="349"/>
                </a:lnTo>
                <a:lnTo>
                  <a:pt x="253" y="358"/>
                </a:lnTo>
                <a:lnTo>
                  <a:pt x="253" y="365"/>
                </a:lnTo>
                <a:lnTo>
                  <a:pt x="253" y="370"/>
                </a:lnTo>
                <a:lnTo>
                  <a:pt x="253" y="379"/>
                </a:lnTo>
                <a:lnTo>
                  <a:pt x="254" y="386"/>
                </a:lnTo>
                <a:lnTo>
                  <a:pt x="256" y="394"/>
                </a:lnTo>
                <a:lnTo>
                  <a:pt x="260" y="402"/>
                </a:lnTo>
                <a:lnTo>
                  <a:pt x="262" y="404"/>
                </a:lnTo>
                <a:lnTo>
                  <a:pt x="266" y="406"/>
                </a:lnTo>
                <a:lnTo>
                  <a:pt x="273" y="408"/>
                </a:lnTo>
                <a:lnTo>
                  <a:pt x="280" y="410"/>
                </a:lnTo>
                <a:lnTo>
                  <a:pt x="296" y="413"/>
                </a:lnTo>
                <a:lnTo>
                  <a:pt x="307" y="414"/>
                </a:lnTo>
                <a:lnTo>
                  <a:pt x="323" y="414"/>
                </a:lnTo>
                <a:lnTo>
                  <a:pt x="341" y="416"/>
                </a:lnTo>
                <a:lnTo>
                  <a:pt x="356" y="419"/>
                </a:lnTo>
                <a:lnTo>
                  <a:pt x="373" y="422"/>
                </a:lnTo>
                <a:lnTo>
                  <a:pt x="403" y="431"/>
                </a:lnTo>
                <a:lnTo>
                  <a:pt x="433" y="441"/>
                </a:lnTo>
                <a:lnTo>
                  <a:pt x="463" y="452"/>
                </a:lnTo>
                <a:lnTo>
                  <a:pt x="490" y="461"/>
                </a:lnTo>
                <a:lnTo>
                  <a:pt x="504" y="464"/>
                </a:lnTo>
                <a:lnTo>
                  <a:pt x="518" y="467"/>
                </a:lnTo>
                <a:lnTo>
                  <a:pt x="532" y="469"/>
                </a:lnTo>
                <a:lnTo>
                  <a:pt x="546" y="469"/>
                </a:lnTo>
                <a:lnTo>
                  <a:pt x="548" y="477"/>
                </a:lnTo>
                <a:lnTo>
                  <a:pt x="554" y="485"/>
                </a:lnTo>
                <a:lnTo>
                  <a:pt x="559" y="493"/>
                </a:lnTo>
                <a:lnTo>
                  <a:pt x="566" y="501"/>
                </a:lnTo>
                <a:lnTo>
                  <a:pt x="575" y="510"/>
                </a:lnTo>
                <a:lnTo>
                  <a:pt x="583" y="517"/>
                </a:lnTo>
                <a:lnTo>
                  <a:pt x="592" y="524"/>
                </a:lnTo>
                <a:lnTo>
                  <a:pt x="602" y="531"/>
                </a:lnTo>
                <a:lnTo>
                  <a:pt x="612" y="537"/>
                </a:lnTo>
                <a:lnTo>
                  <a:pt x="622" y="542"/>
                </a:lnTo>
                <a:lnTo>
                  <a:pt x="633" y="547"/>
                </a:lnTo>
                <a:lnTo>
                  <a:pt x="643" y="550"/>
                </a:lnTo>
                <a:lnTo>
                  <a:pt x="653" y="553"/>
                </a:lnTo>
                <a:lnTo>
                  <a:pt x="661" y="555"/>
                </a:lnTo>
                <a:lnTo>
                  <a:pt x="670" y="555"/>
                </a:lnTo>
                <a:lnTo>
                  <a:pt x="679" y="555"/>
                </a:lnTo>
                <a:lnTo>
                  <a:pt x="738" y="568"/>
                </a:lnTo>
                <a:lnTo>
                  <a:pt x="904" y="568"/>
                </a:lnTo>
                <a:lnTo>
                  <a:pt x="910" y="572"/>
                </a:lnTo>
                <a:lnTo>
                  <a:pt x="917" y="576"/>
                </a:lnTo>
                <a:lnTo>
                  <a:pt x="928" y="580"/>
                </a:lnTo>
                <a:lnTo>
                  <a:pt x="940" y="585"/>
                </a:lnTo>
                <a:lnTo>
                  <a:pt x="970" y="595"/>
                </a:lnTo>
                <a:lnTo>
                  <a:pt x="1003" y="605"/>
                </a:lnTo>
                <a:lnTo>
                  <a:pt x="1037" y="614"/>
                </a:lnTo>
                <a:lnTo>
                  <a:pt x="1070" y="623"/>
                </a:lnTo>
                <a:lnTo>
                  <a:pt x="1084" y="626"/>
                </a:lnTo>
                <a:lnTo>
                  <a:pt x="1097" y="628"/>
                </a:lnTo>
                <a:lnTo>
                  <a:pt x="1108" y="629"/>
                </a:lnTo>
                <a:lnTo>
                  <a:pt x="1117" y="630"/>
                </a:lnTo>
                <a:lnTo>
                  <a:pt x="1121" y="629"/>
                </a:lnTo>
                <a:lnTo>
                  <a:pt x="1127" y="627"/>
                </a:lnTo>
                <a:lnTo>
                  <a:pt x="1134" y="625"/>
                </a:lnTo>
                <a:lnTo>
                  <a:pt x="1140" y="622"/>
                </a:lnTo>
                <a:lnTo>
                  <a:pt x="1157" y="613"/>
                </a:lnTo>
                <a:lnTo>
                  <a:pt x="1174" y="603"/>
                </a:lnTo>
                <a:lnTo>
                  <a:pt x="1209" y="583"/>
                </a:lnTo>
                <a:lnTo>
                  <a:pt x="1237" y="568"/>
                </a:lnTo>
                <a:lnTo>
                  <a:pt x="1337" y="568"/>
                </a:lnTo>
                <a:lnTo>
                  <a:pt x="1344" y="564"/>
                </a:lnTo>
                <a:lnTo>
                  <a:pt x="1355" y="556"/>
                </a:lnTo>
                <a:lnTo>
                  <a:pt x="1366" y="546"/>
                </a:lnTo>
                <a:lnTo>
                  <a:pt x="1377" y="534"/>
                </a:lnTo>
                <a:lnTo>
                  <a:pt x="1387" y="522"/>
                </a:lnTo>
                <a:lnTo>
                  <a:pt x="1395" y="510"/>
                </a:lnTo>
                <a:lnTo>
                  <a:pt x="1398" y="503"/>
                </a:lnTo>
                <a:lnTo>
                  <a:pt x="1400" y="497"/>
                </a:lnTo>
                <a:lnTo>
                  <a:pt x="1403" y="492"/>
                </a:lnTo>
                <a:lnTo>
                  <a:pt x="1403" y="487"/>
                </a:lnTo>
                <a:lnTo>
                  <a:pt x="1403" y="483"/>
                </a:lnTo>
                <a:lnTo>
                  <a:pt x="1401" y="479"/>
                </a:lnTo>
                <a:lnTo>
                  <a:pt x="1399" y="475"/>
                </a:lnTo>
                <a:lnTo>
                  <a:pt x="1397" y="471"/>
                </a:lnTo>
                <a:lnTo>
                  <a:pt x="1392" y="463"/>
                </a:lnTo>
                <a:lnTo>
                  <a:pt x="1386" y="455"/>
                </a:lnTo>
                <a:lnTo>
                  <a:pt x="1379" y="445"/>
                </a:lnTo>
                <a:lnTo>
                  <a:pt x="1374" y="434"/>
                </a:lnTo>
                <a:lnTo>
                  <a:pt x="1373" y="429"/>
                </a:lnTo>
                <a:lnTo>
                  <a:pt x="1371" y="422"/>
                </a:lnTo>
                <a:lnTo>
                  <a:pt x="1370" y="415"/>
                </a:lnTo>
                <a:lnTo>
                  <a:pt x="1370" y="408"/>
                </a:lnTo>
                <a:lnTo>
                  <a:pt x="1483" y="408"/>
                </a:lnTo>
                <a:lnTo>
                  <a:pt x="1486" y="404"/>
                </a:lnTo>
                <a:lnTo>
                  <a:pt x="1491" y="399"/>
                </a:lnTo>
                <a:lnTo>
                  <a:pt x="1499" y="394"/>
                </a:lnTo>
                <a:lnTo>
                  <a:pt x="1508" y="388"/>
                </a:lnTo>
                <a:lnTo>
                  <a:pt x="1529" y="376"/>
                </a:lnTo>
                <a:lnTo>
                  <a:pt x="1551" y="364"/>
                </a:lnTo>
                <a:lnTo>
                  <a:pt x="1574" y="352"/>
                </a:lnTo>
                <a:lnTo>
                  <a:pt x="1594" y="343"/>
                </a:lnTo>
                <a:lnTo>
                  <a:pt x="1608" y="335"/>
                </a:lnTo>
                <a:lnTo>
                  <a:pt x="1616" y="333"/>
                </a:lnTo>
                <a:lnTo>
                  <a:pt x="1628" y="332"/>
                </a:lnTo>
                <a:lnTo>
                  <a:pt x="1640" y="329"/>
                </a:lnTo>
                <a:lnTo>
                  <a:pt x="1651" y="325"/>
                </a:lnTo>
                <a:lnTo>
                  <a:pt x="1662" y="319"/>
                </a:lnTo>
                <a:lnTo>
                  <a:pt x="1670" y="314"/>
                </a:lnTo>
                <a:lnTo>
                  <a:pt x="1679" y="308"/>
                </a:lnTo>
                <a:lnTo>
                  <a:pt x="1685" y="302"/>
                </a:lnTo>
                <a:lnTo>
                  <a:pt x="1688" y="297"/>
                </a:lnTo>
                <a:lnTo>
                  <a:pt x="1680" y="294"/>
                </a:lnTo>
                <a:lnTo>
                  <a:pt x="1674" y="291"/>
                </a:lnTo>
                <a:lnTo>
                  <a:pt x="1667" y="288"/>
                </a:lnTo>
                <a:lnTo>
                  <a:pt x="1661" y="284"/>
                </a:lnTo>
                <a:lnTo>
                  <a:pt x="1656" y="279"/>
                </a:lnTo>
                <a:lnTo>
                  <a:pt x="1652" y="275"/>
                </a:lnTo>
                <a:lnTo>
                  <a:pt x="1650" y="270"/>
                </a:lnTo>
                <a:lnTo>
                  <a:pt x="1648" y="266"/>
                </a:lnTo>
                <a:lnTo>
                  <a:pt x="1632" y="258"/>
                </a:lnTo>
                <a:lnTo>
                  <a:pt x="1619" y="252"/>
                </a:lnTo>
                <a:lnTo>
                  <a:pt x="1613" y="250"/>
                </a:lnTo>
                <a:lnTo>
                  <a:pt x="1608" y="249"/>
                </a:lnTo>
                <a:lnTo>
                  <a:pt x="1602" y="248"/>
                </a:lnTo>
                <a:lnTo>
                  <a:pt x="1596" y="247"/>
                </a:lnTo>
                <a:lnTo>
                  <a:pt x="1583" y="248"/>
                </a:lnTo>
                <a:lnTo>
                  <a:pt x="1574" y="249"/>
                </a:lnTo>
                <a:lnTo>
                  <a:pt x="1567" y="251"/>
                </a:lnTo>
                <a:lnTo>
                  <a:pt x="1563" y="253"/>
                </a:lnTo>
                <a:lnTo>
                  <a:pt x="1558" y="256"/>
                </a:lnTo>
                <a:lnTo>
                  <a:pt x="1553" y="258"/>
                </a:lnTo>
                <a:lnTo>
                  <a:pt x="1546" y="259"/>
                </a:lnTo>
                <a:lnTo>
                  <a:pt x="1535" y="259"/>
                </a:lnTo>
                <a:lnTo>
                  <a:pt x="1521" y="259"/>
                </a:lnTo>
                <a:lnTo>
                  <a:pt x="1509" y="258"/>
                </a:lnTo>
                <a:lnTo>
                  <a:pt x="1497" y="256"/>
                </a:lnTo>
                <a:lnTo>
                  <a:pt x="1487" y="253"/>
                </a:lnTo>
                <a:lnTo>
                  <a:pt x="1478" y="249"/>
                </a:lnTo>
                <a:lnTo>
                  <a:pt x="1471" y="245"/>
                </a:lnTo>
                <a:lnTo>
                  <a:pt x="1463" y="240"/>
                </a:lnTo>
                <a:lnTo>
                  <a:pt x="1457" y="235"/>
                </a:lnTo>
                <a:lnTo>
                  <a:pt x="1452" y="228"/>
                </a:lnTo>
                <a:lnTo>
                  <a:pt x="1448" y="220"/>
                </a:lnTo>
                <a:lnTo>
                  <a:pt x="1443" y="213"/>
                </a:lnTo>
                <a:lnTo>
                  <a:pt x="1440" y="205"/>
                </a:lnTo>
                <a:lnTo>
                  <a:pt x="1434" y="187"/>
                </a:lnTo>
                <a:lnTo>
                  <a:pt x="1429" y="167"/>
                </a:lnTo>
                <a:lnTo>
                  <a:pt x="1422" y="136"/>
                </a:lnTo>
                <a:lnTo>
                  <a:pt x="1412" y="134"/>
                </a:lnTo>
                <a:lnTo>
                  <a:pt x="1385" y="127"/>
                </a:lnTo>
                <a:lnTo>
                  <a:pt x="1367" y="124"/>
                </a:lnTo>
                <a:lnTo>
                  <a:pt x="1347" y="121"/>
                </a:lnTo>
                <a:lnTo>
                  <a:pt x="1326" y="119"/>
                </a:lnTo>
                <a:lnTo>
                  <a:pt x="1303" y="118"/>
                </a:lnTo>
                <a:lnTo>
                  <a:pt x="1294" y="119"/>
                </a:lnTo>
                <a:lnTo>
                  <a:pt x="1286" y="120"/>
                </a:lnTo>
                <a:lnTo>
                  <a:pt x="1281" y="123"/>
                </a:lnTo>
                <a:lnTo>
                  <a:pt x="1275" y="126"/>
                </a:lnTo>
                <a:lnTo>
                  <a:pt x="1267" y="134"/>
                </a:lnTo>
                <a:lnTo>
                  <a:pt x="1262" y="142"/>
                </a:lnTo>
                <a:lnTo>
                  <a:pt x="1260" y="147"/>
                </a:lnTo>
                <a:lnTo>
                  <a:pt x="1257" y="151"/>
                </a:lnTo>
                <a:lnTo>
                  <a:pt x="1252" y="156"/>
                </a:lnTo>
                <a:lnTo>
                  <a:pt x="1248" y="159"/>
                </a:lnTo>
                <a:lnTo>
                  <a:pt x="1242" y="162"/>
                </a:lnTo>
                <a:lnTo>
                  <a:pt x="1236" y="165"/>
                </a:lnTo>
                <a:lnTo>
                  <a:pt x="1227" y="166"/>
                </a:lnTo>
                <a:lnTo>
                  <a:pt x="1217" y="167"/>
                </a:lnTo>
                <a:lnTo>
                  <a:pt x="1199" y="167"/>
                </a:lnTo>
                <a:lnTo>
                  <a:pt x="1184" y="167"/>
                </a:lnTo>
                <a:lnTo>
                  <a:pt x="1168" y="167"/>
                </a:lnTo>
                <a:lnTo>
                  <a:pt x="1150" y="167"/>
                </a:lnTo>
                <a:lnTo>
                  <a:pt x="1130" y="167"/>
                </a:lnTo>
                <a:lnTo>
                  <a:pt x="1106" y="167"/>
                </a:lnTo>
                <a:lnTo>
                  <a:pt x="1078" y="167"/>
                </a:lnTo>
                <a:lnTo>
                  <a:pt x="1044" y="167"/>
                </a:lnTo>
                <a:lnTo>
                  <a:pt x="1034" y="164"/>
                </a:lnTo>
                <a:lnTo>
                  <a:pt x="1025" y="160"/>
                </a:lnTo>
                <a:lnTo>
                  <a:pt x="1015" y="156"/>
                </a:lnTo>
                <a:lnTo>
                  <a:pt x="1005" y="151"/>
                </a:lnTo>
                <a:lnTo>
                  <a:pt x="986" y="140"/>
                </a:lnTo>
                <a:lnTo>
                  <a:pt x="967" y="129"/>
                </a:lnTo>
                <a:lnTo>
                  <a:pt x="956" y="123"/>
                </a:lnTo>
                <a:lnTo>
                  <a:pt x="945" y="118"/>
                </a:lnTo>
                <a:lnTo>
                  <a:pt x="934" y="112"/>
                </a:lnTo>
                <a:lnTo>
                  <a:pt x="922" y="108"/>
                </a:lnTo>
                <a:lnTo>
                  <a:pt x="908" y="104"/>
                </a:lnTo>
                <a:lnTo>
                  <a:pt x="895" y="102"/>
                </a:lnTo>
                <a:lnTo>
                  <a:pt x="880" y="100"/>
                </a:lnTo>
                <a:lnTo>
                  <a:pt x="865" y="99"/>
                </a:lnTo>
                <a:lnTo>
                  <a:pt x="852" y="100"/>
                </a:lnTo>
                <a:lnTo>
                  <a:pt x="841" y="102"/>
                </a:lnTo>
                <a:lnTo>
                  <a:pt x="832" y="105"/>
                </a:lnTo>
                <a:lnTo>
                  <a:pt x="822" y="108"/>
                </a:lnTo>
                <a:lnTo>
                  <a:pt x="811" y="112"/>
                </a:lnTo>
                <a:lnTo>
                  <a:pt x="801" y="114"/>
                </a:lnTo>
                <a:lnTo>
                  <a:pt x="790" y="118"/>
                </a:lnTo>
                <a:lnTo>
                  <a:pt x="778" y="118"/>
                </a:lnTo>
                <a:lnTo>
                  <a:pt x="765" y="118"/>
                </a:lnTo>
                <a:lnTo>
                  <a:pt x="753" y="117"/>
                </a:lnTo>
                <a:lnTo>
                  <a:pt x="740" y="116"/>
                </a:lnTo>
                <a:lnTo>
                  <a:pt x="729" y="114"/>
                </a:lnTo>
                <a:lnTo>
                  <a:pt x="720" y="111"/>
                </a:lnTo>
                <a:lnTo>
                  <a:pt x="710" y="108"/>
                </a:lnTo>
                <a:lnTo>
                  <a:pt x="701" y="105"/>
                </a:lnTo>
                <a:lnTo>
                  <a:pt x="692" y="101"/>
                </a:lnTo>
                <a:lnTo>
                  <a:pt x="686" y="96"/>
                </a:lnTo>
                <a:lnTo>
                  <a:pt x="678" y="90"/>
                </a:lnTo>
                <a:lnTo>
                  <a:pt x="672" y="84"/>
                </a:lnTo>
                <a:lnTo>
                  <a:pt x="667" y="76"/>
                </a:lnTo>
                <a:lnTo>
                  <a:pt x="662" y="68"/>
                </a:lnTo>
                <a:lnTo>
                  <a:pt x="658" y="58"/>
                </a:lnTo>
                <a:lnTo>
                  <a:pt x="655" y="49"/>
                </a:lnTo>
                <a:lnTo>
                  <a:pt x="652" y="38"/>
                </a:lnTo>
                <a:lnTo>
                  <a:pt x="459" y="0"/>
                </a:lnTo>
                <a:lnTo>
                  <a:pt x="446" y="7"/>
                </a:lnTo>
                <a:lnTo>
                  <a:pt x="446" y="16"/>
                </a:lnTo>
                <a:lnTo>
                  <a:pt x="446" y="23"/>
                </a:lnTo>
                <a:lnTo>
                  <a:pt x="446" y="30"/>
                </a:lnTo>
                <a:lnTo>
                  <a:pt x="446" y="38"/>
                </a:lnTo>
                <a:lnTo>
                  <a:pt x="446" y="44"/>
                </a:lnTo>
                <a:lnTo>
                  <a:pt x="448" y="50"/>
                </a:lnTo>
                <a:lnTo>
                  <a:pt x="451" y="55"/>
                </a:lnTo>
                <a:lnTo>
                  <a:pt x="454" y="61"/>
                </a:lnTo>
                <a:lnTo>
                  <a:pt x="463" y="71"/>
                </a:lnTo>
                <a:lnTo>
                  <a:pt x="471" y="79"/>
                </a:lnTo>
                <a:lnTo>
                  <a:pt x="476" y="84"/>
                </a:lnTo>
                <a:lnTo>
                  <a:pt x="480" y="89"/>
                </a:lnTo>
                <a:lnTo>
                  <a:pt x="485" y="94"/>
                </a:lnTo>
                <a:lnTo>
                  <a:pt x="488" y="100"/>
                </a:lnTo>
                <a:lnTo>
                  <a:pt x="490" y="106"/>
                </a:lnTo>
                <a:lnTo>
                  <a:pt x="492" y="113"/>
                </a:lnTo>
                <a:lnTo>
                  <a:pt x="493" y="122"/>
                </a:lnTo>
                <a:lnTo>
                  <a:pt x="492" y="130"/>
                </a:lnTo>
                <a:lnTo>
                  <a:pt x="313" y="130"/>
                </a:lnTo>
                <a:lnTo>
                  <a:pt x="307" y="122"/>
                </a:lnTo>
                <a:lnTo>
                  <a:pt x="300" y="113"/>
                </a:lnTo>
                <a:lnTo>
                  <a:pt x="298" y="108"/>
                </a:lnTo>
                <a:lnTo>
                  <a:pt x="296" y="102"/>
                </a:lnTo>
                <a:lnTo>
                  <a:pt x="294" y="95"/>
                </a:lnTo>
                <a:lnTo>
                  <a:pt x="294" y="87"/>
                </a:lnTo>
                <a:lnTo>
                  <a:pt x="279" y="87"/>
                </a:lnTo>
                <a:lnTo>
                  <a:pt x="266" y="87"/>
                </a:lnTo>
                <a:lnTo>
                  <a:pt x="240" y="99"/>
                </a:lnTo>
                <a:lnTo>
                  <a:pt x="233" y="99"/>
                </a:lnTo>
                <a:lnTo>
                  <a:pt x="225" y="97"/>
                </a:lnTo>
                <a:lnTo>
                  <a:pt x="219" y="95"/>
                </a:lnTo>
                <a:lnTo>
                  <a:pt x="211" y="93"/>
                </a:lnTo>
                <a:lnTo>
                  <a:pt x="204" y="91"/>
                </a:lnTo>
                <a:lnTo>
                  <a:pt x="195" y="89"/>
                </a:lnTo>
                <a:lnTo>
                  <a:pt x="185" y="88"/>
                </a:lnTo>
                <a:lnTo>
                  <a:pt x="174" y="87"/>
                </a:lnTo>
                <a:lnTo>
                  <a:pt x="164" y="88"/>
                </a:lnTo>
                <a:lnTo>
                  <a:pt x="155" y="90"/>
                </a:lnTo>
                <a:lnTo>
                  <a:pt x="146" y="93"/>
                </a:lnTo>
                <a:lnTo>
                  <a:pt x="138" y="97"/>
                </a:lnTo>
                <a:lnTo>
                  <a:pt x="122" y="106"/>
                </a:lnTo>
                <a:lnTo>
                  <a:pt x="107" y="118"/>
                </a:lnTo>
                <a:lnTo>
                  <a:pt x="92" y="129"/>
                </a:lnTo>
                <a:lnTo>
                  <a:pt x="76" y="139"/>
                </a:lnTo>
                <a:lnTo>
                  <a:pt x="68" y="143"/>
                </a:lnTo>
                <a:lnTo>
                  <a:pt x="60" y="146"/>
                </a:lnTo>
                <a:lnTo>
                  <a:pt x="50" y="148"/>
                </a:lnTo>
                <a:lnTo>
                  <a:pt x="41" y="149"/>
                </a:lnTo>
                <a:lnTo>
                  <a:pt x="37" y="149"/>
                </a:lnTo>
                <a:lnTo>
                  <a:pt x="31" y="151"/>
                </a:lnTo>
                <a:lnTo>
                  <a:pt x="25" y="153"/>
                </a:lnTo>
                <a:lnTo>
                  <a:pt x="18" y="157"/>
                </a:lnTo>
                <a:lnTo>
                  <a:pt x="11" y="161"/>
                </a:lnTo>
                <a:lnTo>
                  <a:pt x="6" y="166"/>
                </a:lnTo>
                <a:lnTo>
                  <a:pt x="4" y="169"/>
                </a:lnTo>
                <a:lnTo>
                  <a:pt x="3" y="173"/>
                </a:lnTo>
                <a:lnTo>
                  <a:pt x="1" y="177"/>
                </a:lnTo>
                <a:lnTo>
                  <a:pt x="0" y="18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8" name="Freeform 97">
            <a:extLst>
              <a:ext uri="{FF2B5EF4-FFF2-40B4-BE49-F238E27FC236}">
                <a16:creationId xmlns:a16="http://schemas.microsoft.com/office/drawing/2014/main" id="{00000000-0008-0000-0700-000062000000}"/>
              </a:ext>
            </a:extLst>
          </xdr:cNvPr>
          <xdr:cNvSpPr>
            <a:spLocks/>
          </xdr:cNvSpPr>
        </xdr:nvSpPr>
        <xdr:spPr bwMode="auto">
          <a:xfrm>
            <a:off x="2265363" y="3981450"/>
            <a:ext cx="328612" cy="415925"/>
          </a:xfrm>
          <a:custGeom>
            <a:avLst/>
            <a:gdLst>
              <a:gd name="T0" fmla="*/ 4886695 w 758"/>
              <a:gd name="T1" fmla="*/ 21897013 h 795"/>
              <a:gd name="T2" fmla="*/ 9209373 w 758"/>
              <a:gd name="T3" fmla="*/ 24086504 h 795"/>
              <a:gd name="T4" fmla="*/ 13532051 w 758"/>
              <a:gd name="T5" fmla="*/ 29561019 h 795"/>
              <a:gd name="T6" fmla="*/ 16538981 w 758"/>
              <a:gd name="T7" fmla="*/ 36677784 h 795"/>
              <a:gd name="T8" fmla="*/ 17478864 w 758"/>
              <a:gd name="T9" fmla="*/ 46257661 h 795"/>
              <a:gd name="T10" fmla="*/ 15787249 w 758"/>
              <a:gd name="T11" fmla="*/ 50910790 h 795"/>
              <a:gd name="T12" fmla="*/ 15223666 w 758"/>
              <a:gd name="T13" fmla="*/ 56111160 h 795"/>
              <a:gd name="T14" fmla="*/ 16538981 w 758"/>
              <a:gd name="T15" fmla="*/ 65691038 h 795"/>
              <a:gd name="T16" fmla="*/ 17854730 w 758"/>
              <a:gd name="T17" fmla="*/ 76092302 h 795"/>
              <a:gd name="T18" fmla="*/ 15599532 w 758"/>
              <a:gd name="T19" fmla="*/ 84303551 h 795"/>
              <a:gd name="T20" fmla="*/ 15223666 w 758"/>
              <a:gd name="T21" fmla="*/ 96347064 h 795"/>
              <a:gd name="T22" fmla="*/ 17478864 w 758"/>
              <a:gd name="T23" fmla="*/ 106748328 h 795"/>
              <a:gd name="T24" fmla="*/ 18606462 w 758"/>
              <a:gd name="T25" fmla="*/ 113590949 h 795"/>
              <a:gd name="T26" fmla="*/ 14659650 w 758"/>
              <a:gd name="T27" fmla="*/ 125086697 h 795"/>
              <a:gd name="T28" fmla="*/ 21237526 w 758"/>
              <a:gd name="T29" fmla="*/ 144794218 h 795"/>
              <a:gd name="T30" fmla="*/ 25936071 w 758"/>
              <a:gd name="T31" fmla="*/ 157932739 h 795"/>
              <a:gd name="T32" fmla="*/ 27439969 w 758"/>
              <a:gd name="T33" fmla="*/ 170249874 h 795"/>
              <a:gd name="T34" fmla="*/ 28567568 w 758"/>
              <a:gd name="T35" fmla="*/ 180376994 h 795"/>
              <a:gd name="T36" fmla="*/ 35145444 w 758"/>
              <a:gd name="T37" fmla="*/ 202000385 h 795"/>
              <a:gd name="T38" fmla="*/ 40219854 w 758"/>
              <a:gd name="T39" fmla="*/ 214043899 h 795"/>
              <a:gd name="T40" fmla="*/ 43227218 w 758"/>
              <a:gd name="T41" fmla="*/ 217328399 h 795"/>
              <a:gd name="T42" fmla="*/ 47174030 w 758"/>
              <a:gd name="T43" fmla="*/ 216233391 h 795"/>
              <a:gd name="T44" fmla="*/ 54315922 w 758"/>
              <a:gd name="T45" fmla="*/ 208295763 h 795"/>
              <a:gd name="T46" fmla="*/ 60893798 w 758"/>
              <a:gd name="T47" fmla="*/ 204189877 h 795"/>
              <a:gd name="T48" fmla="*/ 66719941 w 758"/>
              <a:gd name="T49" fmla="*/ 204737643 h 795"/>
              <a:gd name="T50" fmla="*/ 72922384 w 758"/>
              <a:gd name="T51" fmla="*/ 210759399 h 795"/>
              <a:gd name="T52" fmla="*/ 78560378 w 758"/>
              <a:gd name="T53" fmla="*/ 213496134 h 795"/>
              <a:gd name="T54" fmla="*/ 82131324 w 758"/>
              <a:gd name="T55" fmla="*/ 207474377 h 795"/>
              <a:gd name="T56" fmla="*/ 89837232 w 758"/>
              <a:gd name="T57" fmla="*/ 203916256 h 795"/>
              <a:gd name="T58" fmla="*/ 98670739 w 758"/>
              <a:gd name="T59" fmla="*/ 170249874 h 795"/>
              <a:gd name="T60" fmla="*/ 101301802 w 758"/>
              <a:gd name="T61" fmla="*/ 164228117 h 795"/>
              <a:gd name="T62" fmla="*/ 108067828 w 758"/>
              <a:gd name="T63" fmla="*/ 159848610 h 795"/>
              <a:gd name="T64" fmla="*/ 124982675 w 758"/>
              <a:gd name="T65" fmla="*/ 156837731 h 795"/>
              <a:gd name="T66" fmla="*/ 129117637 w 758"/>
              <a:gd name="T67" fmla="*/ 158479981 h 795"/>
              <a:gd name="T68" fmla="*/ 132312717 w 758"/>
              <a:gd name="T69" fmla="*/ 160122231 h 795"/>
              <a:gd name="T70" fmla="*/ 139830475 w 758"/>
              <a:gd name="T71" fmla="*/ 156837731 h 795"/>
              <a:gd name="T72" fmla="*/ 142273389 w 758"/>
              <a:gd name="T73" fmla="*/ 148078717 h 795"/>
              <a:gd name="T74" fmla="*/ 141333940 w 758"/>
              <a:gd name="T75" fmla="*/ 136582969 h 795"/>
              <a:gd name="T76" fmla="*/ 136447246 w 758"/>
              <a:gd name="T77" fmla="*/ 126455326 h 795"/>
              <a:gd name="T78" fmla="*/ 133440316 w 758"/>
              <a:gd name="T79" fmla="*/ 119065463 h 795"/>
              <a:gd name="T80" fmla="*/ 126110274 w 758"/>
              <a:gd name="T81" fmla="*/ 109759207 h 795"/>
              <a:gd name="T82" fmla="*/ 118968382 w 758"/>
              <a:gd name="T83" fmla="*/ 109211441 h 795"/>
              <a:gd name="T84" fmla="*/ 113706255 w 758"/>
              <a:gd name="T85" fmla="*/ 103463829 h 795"/>
              <a:gd name="T86" fmla="*/ 110887041 w 758"/>
              <a:gd name="T87" fmla="*/ 95525678 h 795"/>
              <a:gd name="T88" fmla="*/ 109947159 w 758"/>
              <a:gd name="T89" fmla="*/ 85124937 h 795"/>
              <a:gd name="T90" fmla="*/ 109571293 w 758"/>
              <a:gd name="T91" fmla="*/ 73628665 h 795"/>
              <a:gd name="T92" fmla="*/ 105248614 w 758"/>
              <a:gd name="T93" fmla="*/ 66238803 h 795"/>
              <a:gd name="T94" fmla="*/ 94535776 w 758"/>
              <a:gd name="T95" fmla="*/ 56111160 h 795"/>
              <a:gd name="T96" fmla="*/ 82695340 w 758"/>
              <a:gd name="T97" fmla="*/ 48720774 h 795"/>
              <a:gd name="T98" fmla="*/ 73674117 w 758"/>
              <a:gd name="T99" fmla="*/ 45709896 h 795"/>
              <a:gd name="T100" fmla="*/ 67471674 w 758"/>
              <a:gd name="T101" fmla="*/ 44067646 h 795"/>
              <a:gd name="T102" fmla="*/ 62021397 w 758"/>
              <a:gd name="T103" fmla="*/ 39688662 h 795"/>
              <a:gd name="T104" fmla="*/ 57698718 w 758"/>
              <a:gd name="T105" fmla="*/ 33392761 h 795"/>
              <a:gd name="T106" fmla="*/ 54879505 w 758"/>
              <a:gd name="T107" fmla="*/ 25181512 h 795"/>
              <a:gd name="T108" fmla="*/ 52436157 w 758"/>
              <a:gd name="T109" fmla="*/ 5200370 h 795"/>
              <a:gd name="T110" fmla="*/ 49053361 w 758"/>
              <a:gd name="T111" fmla="*/ 821386 h 795"/>
              <a:gd name="T112" fmla="*/ 42663202 w 758"/>
              <a:gd name="T113" fmla="*/ 821386 h 795"/>
              <a:gd name="T114" fmla="*/ 32514380 w 758"/>
              <a:gd name="T115" fmla="*/ 8211249 h 795"/>
              <a:gd name="T116" fmla="*/ 22365125 w 758"/>
              <a:gd name="T117" fmla="*/ 18065271 h 795"/>
              <a:gd name="T118" fmla="*/ 0 w 758"/>
              <a:gd name="T119" fmla="*/ 21897013 h 795"/>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758" h="795">
                <a:moveTo>
                  <a:pt x="0" y="80"/>
                </a:moveTo>
                <a:lnTo>
                  <a:pt x="10" y="80"/>
                </a:lnTo>
                <a:lnTo>
                  <a:pt x="20" y="80"/>
                </a:lnTo>
                <a:lnTo>
                  <a:pt x="26" y="80"/>
                </a:lnTo>
                <a:lnTo>
                  <a:pt x="31" y="81"/>
                </a:lnTo>
                <a:lnTo>
                  <a:pt x="37" y="83"/>
                </a:lnTo>
                <a:lnTo>
                  <a:pt x="43" y="85"/>
                </a:lnTo>
                <a:lnTo>
                  <a:pt x="49" y="88"/>
                </a:lnTo>
                <a:lnTo>
                  <a:pt x="55" y="92"/>
                </a:lnTo>
                <a:lnTo>
                  <a:pt x="61" y="97"/>
                </a:lnTo>
                <a:lnTo>
                  <a:pt x="66" y="102"/>
                </a:lnTo>
                <a:lnTo>
                  <a:pt x="72" y="108"/>
                </a:lnTo>
                <a:lnTo>
                  <a:pt x="77" y="113"/>
                </a:lnTo>
                <a:lnTo>
                  <a:pt x="82" y="120"/>
                </a:lnTo>
                <a:lnTo>
                  <a:pt x="86" y="127"/>
                </a:lnTo>
                <a:lnTo>
                  <a:pt x="88" y="134"/>
                </a:lnTo>
                <a:lnTo>
                  <a:pt x="92" y="142"/>
                </a:lnTo>
                <a:lnTo>
                  <a:pt x="93" y="152"/>
                </a:lnTo>
                <a:lnTo>
                  <a:pt x="94" y="161"/>
                </a:lnTo>
                <a:lnTo>
                  <a:pt x="93" y="169"/>
                </a:lnTo>
                <a:lnTo>
                  <a:pt x="92" y="175"/>
                </a:lnTo>
                <a:lnTo>
                  <a:pt x="89" y="180"/>
                </a:lnTo>
                <a:lnTo>
                  <a:pt x="87" y="183"/>
                </a:lnTo>
                <a:lnTo>
                  <a:pt x="84" y="186"/>
                </a:lnTo>
                <a:lnTo>
                  <a:pt x="82" y="190"/>
                </a:lnTo>
                <a:lnTo>
                  <a:pt x="81" y="193"/>
                </a:lnTo>
                <a:lnTo>
                  <a:pt x="81" y="197"/>
                </a:lnTo>
                <a:lnTo>
                  <a:pt x="81" y="205"/>
                </a:lnTo>
                <a:lnTo>
                  <a:pt x="82" y="214"/>
                </a:lnTo>
                <a:lnTo>
                  <a:pt x="83" y="221"/>
                </a:lnTo>
                <a:lnTo>
                  <a:pt x="84" y="227"/>
                </a:lnTo>
                <a:lnTo>
                  <a:pt x="88" y="240"/>
                </a:lnTo>
                <a:lnTo>
                  <a:pt x="94" y="252"/>
                </a:lnTo>
                <a:lnTo>
                  <a:pt x="97" y="262"/>
                </a:lnTo>
                <a:lnTo>
                  <a:pt x="100" y="271"/>
                </a:lnTo>
                <a:lnTo>
                  <a:pt x="95" y="278"/>
                </a:lnTo>
                <a:lnTo>
                  <a:pt x="92" y="285"/>
                </a:lnTo>
                <a:lnTo>
                  <a:pt x="88" y="293"/>
                </a:lnTo>
                <a:lnTo>
                  <a:pt x="85" y="300"/>
                </a:lnTo>
                <a:lnTo>
                  <a:pt x="83" y="308"/>
                </a:lnTo>
                <a:lnTo>
                  <a:pt x="82" y="318"/>
                </a:lnTo>
                <a:lnTo>
                  <a:pt x="81" y="328"/>
                </a:lnTo>
                <a:lnTo>
                  <a:pt x="81" y="339"/>
                </a:lnTo>
                <a:lnTo>
                  <a:pt x="81" y="352"/>
                </a:lnTo>
                <a:lnTo>
                  <a:pt x="83" y="363"/>
                </a:lnTo>
                <a:lnTo>
                  <a:pt x="85" y="374"/>
                </a:lnTo>
                <a:lnTo>
                  <a:pt x="88" y="382"/>
                </a:lnTo>
                <a:lnTo>
                  <a:pt x="93" y="390"/>
                </a:lnTo>
                <a:lnTo>
                  <a:pt x="97" y="396"/>
                </a:lnTo>
                <a:lnTo>
                  <a:pt x="101" y="402"/>
                </a:lnTo>
                <a:lnTo>
                  <a:pt x="107" y="407"/>
                </a:lnTo>
                <a:lnTo>
                  <a:pt x="99" y="415"/>
                </a:lnTo>
                <a:lnTo>
                  <a:pt x="94" y="424"/>
                </a:lnTo>
                <a:lnTo>
                  <a:pt x="89" y="433"/>
                </a:lnTo>
                <a:lnTo>
                  <a:pt x="85" y="441"/>
                </a:lnTo>
                <a:lnTo>
                  <a:pt x="78" y="457"/>
                </a:lnTo>
                <a:lnTo>
                  <a:pt x="73" y="474"/>
                </a:lnTo>
                <a:lnTo>
                  <a:pt x="88" y="493"/>
                </a:lnTo>
                <a:lnTo>
                  <a:pt x="101" y="511"/>
                </a:lnTo>
                <a:lnTo>
                  <a:pt x="113" y="529"/>
                </a:lnTo>
                <a:lnTo>
                  <a:pt x="124" y="548"/>
                </a:lnTo>
                <a:lnTo>
                  <a:pt x="130" y="558"/>
                </a:lnTo>
                <a:lnTo>
                  <a:pt x="134" y="567"/>
                </a:lnTo>
                <a:lnTo>
                  <a:pt x="138" y="577"/>
                </a:lnTo>
                <a:lnTo>
                  <a:pt x="141" y="588"/>
                </a:lnTo>
                <a:lnTo>
                  <a:pt x="143" y="599"/>
                </a:lnTo>
                <a:lnTo>
                  <a:pt x="145" y="611"/>
                </a:lnTo>
                <a:lnTo>
                  <a:pt x="146" y="622"/>
                </a:lnTo>
                <a:lnTo>
                  <a:pt x="146" y="634"/>
                </a:lnTo>
                <a:lnTo>
                  <a:pt x="148" y="640"/>
                </a:lnTo>
                <a:lnTo>
                  <a:pt x="149" y="648"/>
                </a:lnTo>
                <a:lnTo>
                  <a:pt x="152" y="659"/>
                </a:lnTo>
                <a:lnTo>
                  <a:pt x="156" y="670"/>
                </a:lnTo>
                <a:lnTo>
                  <a:pt x="166" y="696"/>
                </a:lnTo>
                <a:lnTo>
                  <a:pt x="179" y="724"/>
                </a:lnTo>
                <a:lnTo>
                  <a:pt x="187" y="738"/>
                </a:lnTo>
                <a:lnTo>
                  <a:pt x="194" y="750"/>
                </a:lnTo>
                <a:lnTo>
                  <a:pt x="201" y="763"/>
                </a:lnTo>
                <a:lnTo>
                  <a:pt x="208" y="774"/>
                </a:lnTo>
                <a:lnTo>
                  <a:pt x="214" y="782"/>
                </a:lnTo>
                <a:lnTo>
                  <a:pt x="221" y="789"/>
                </a:lnTo>
                <a:lnTo>
                  <a:pt x="224" y="792"/>
                </a:lnTo>
                <a:lnTo>
                  <a:pt x="228" y="793"/>
                </a:lnTo>
                <a:lnTo>
                  <a:pt x="230" y="794"/>
                </a:lnTo>
                <a:lnTo>
                  <a:pt x="233" y="795"/>
                </a:lnTo>
                <a:lnTo>
                  <a:pt x="239" y="794"/>
                </a:lnTo>
                <a:lnTo>
                  <a:pt x="244" y="793"/>
                </a:lnTo>
                <a:lnTo>
                  <a:pt x="251" y="790"/>
                </a:lnTo>
                <a:lnTo>
                  <a:pt x="256" y="787"/>
                </a:lnTo>
                <a:lnTo>
                  <a:pt x="266" y="780"/>
                </a:lnTo>
                <a:lnTo>
                  <a:pt x="278" y="771"/>
                </a:lnTo>
                <a:lnTo>
                  <a:pt x="289" y="761"/>
                </a:lnTo>
                <a:lnTo>
                  <a:pt x="302" y="753"/>
                </a:lnTo>
                <a:lnTo>
                  <a:pt x="309" y="750"/>
                </a:lnTo>
                <a:lnTo>
                  <a:pt x="317" y="747"/>
                </a:lnTo>
                <a:lnTo>
                  <a:pt x="324" y="746"/>
                </a:lnTo>
                <a:lnTo>
                  <a:pt x="332" y="745"/>
                </a:lnTo>
                <a:lnTo>
                  <a:pt x="341" y="746"/>
                </a:lnTo>
                <a:lnTo>
                  <a:pt x="348" y="747"/>
                </a:lnTo>
                <a:lnTo>
                  <a:pt x="355" y="748"/>
                </a:lnTo>
                <a:lnTo>
                  <a:pt x="361" y="750"/>
                </a:lnTo>
                <a:lnTo>
                  <a:pt x="371" y="756"/>
                </a:lnTo>
                <a:lnTo>
                  <a:pt x="380" y="763"/>
                </a:lnTo>
                <a:lnTo>
                  <a:pt x="388" y="770"/>
                </a:lnTo>
                <a:lnTo>
                  <a:pt x="395" y="777"/>
                </a:lnTo>
                <a:lnTo>
                  <a:pt x="403" y="783"/>
                </a:lnTo>
                <a:lnTo>
                  <a:pt x="412" y="789"/>
                </a:lnTo>
                <a:lnTo>
                  <a:pt x="418" y="780"/>
                </a:lnTo>
                <a:lnTo>
                  <a:pt x="422" y="773"/>
                </a:lnTo>
                <a:lnTo>
                  <a:pt x="427" y="767"/>
                </a:lnTo>
                <a:lnTo>
                  <a:pt x="432" y="761"/>
                </a:lnTo>
                <a:lnTo>
                  <a:pt x="437" y="758"/>
                </a:lnTo>
                <a:lnTo>
                  <a:pt x="443" y="754"/>
                </a:lnTo>
                <a:lnTo>
                  <a:pt x="448" y="752"/>
                </a:lnTo>
                <a:lnTo>
                  <a:pt x="454" y="750"/>
                </a:lnTo>
                <a:lnTo>
                  <a:pt x="478" y="745"/>
                </a:lnTo>
                <a:lnTo>
                  <a:pt x="505" y="739"/>
                </a:lnTo>
                <a:lnTo>
                  <a:pt x="525" y="647"/>
                </a:lnTo>
                <a:lnTo>
                  <a:pt x="525" y="637"/>
                </a:lnTo>
                <a:lnTo>
                  <a:pt x="525" y="622"/>
                </a:lnTo>
                <a:lnTo>
                  <a:pt x="526" y="616"/>
                </a:lnTo>
                <a:lnTo>
                  <a:pt x="529" y="610"/>
                </a:lnTo>
                <a:lnTo>
                  <a:pt x="533" y="604"/>
                </a:lnTo>
                <a:lnTo>
                  <a:pt x="539" y="600"/>
                </a:lnTo>
                <a:lnTo>
                  <a:pt x="547" y="594"/>
                </a:lnTo>
                <a:lnTo>
                  <a:pt x="555" y="590"/>
                </a:lnTo>
                <a:lnTo>
                  <a:pt x="565" y="587"/>
                </a:lnTo>
                <a:lnTo>
                  <a:pt x="575" y="584"/>
                </a:lnTo>
                <a:lnTo>
                  <a:pt x="597" y="579"/>
                </a:lnTo>
                <a:lnTo>
                  <a:pt x="621" y="575"/>
                </a:lnTo>
                <a:lnTo>
                  <a:pt x="644" y="574"/>
                </a:lnTo>
                <a:lnTo>
                  <a:pt x="665" y="573"/>
                </a:lnTo>
                <a:lnTo>
                  <a:pt x="671" y="573"/>
                </a:lnTo>
                <a:lnTo>
                  <a:pt x="678" y="575"/>
                </a:lnTo>
                <a:lnTo>
                  <a:pt x="682" y="577"/>
                </a:lnTo>
                <a:lnTo>
                  <a:pt x="687" y="579"/>
                </a:lnTo>
                <a:lnTo>
                  <a:pt x="691" y="581"/>
                </a:lnTo>
                <a:lnTo>
                  <a:pt x="695" y="583"/>
                </a:lnTo>
                <a:lnTo>
                  <a:pt x="700" y="585"/>
                </a:lnTo>
                <a:lnTo>
                  <a:pt x="704" y="585"/>
                </a:lnTo>
                <a:lnTo>
                  <a:pt x="738" y="598"/>
                </a:lnTo>
                <a:lnTo>
                  <a:pt x="738" y="589"/>
                </a:lnTo>
                <a:lnTo>
                  <a:pt x="740" y="581"/>
                </a:lnTo>
                <a:lnTo>
                  <a:pt x="744" y="573"/>
                </a:lnTo>
                <a:lnTo>
                  <a:pt x="748" y="566"/>
                </a:lnTo>
                <a:lnTo>
                  <a:pt x="751" y="559"/>
                </a:lnTo>
                <a:lnTo>
                  <a:pt x="755" y="550"/>
                </a:lnTo>
                <a:lnTo>
                  <a:pt x="757" y="541"/>
                </a:lnTo>
                <a:lnTo>
                  <a:pt x="758" y="530"/>
                </a:lnTo>
                <a:lnTo>
                  <a:pt x="757" y="518"/>
                </a:lnTo>
                <a:lnTo>
                  <a:pt x="756" y="508"/>
                </a:lnTo>
                <a:lnTo>
                  <a:pt x="752" y="499"/>
                </a:lnTo>
                <a:lnTo>
                  <a:pt x="749" y="492"/>
                </a:lnTo>
                <a:lnTo>
                  <a:pt x="740" y="478"/>
                </a:lnTo>
                <a:lnTo>
                  <a:pt x="731" y="467"/>
                </a:lnTo>
                <a:lnTo>
                  <a:pt x="726" y="462"/>
                </a:lnTo>
                <a:lnTo>
                  <a:pt x="722" y="456"/>
                </a:lnTo>
                <a:lnTo>
                  <a:pt x="716" y="450"/>
                </a:lnTo>
                <a:lnTo>
                  <a:pt x="713" y="443"/>
                </a:lnTo>
                <a:lnTo>
                  <a:pt x="710" y="435"/>
                </a:lnTo>
                <a:lnTo>
                  <a:pt x="706" y="424"/>
                </a:lnTo>
                <a:lnTo>
                  <a:pt x="705" y="413"/>
                </a:lnTo>
                <a:lnTo>
                  <a:pt x="704" y="401"/>
                </a:lnTo>
                <a:lnTo>
                  <a:pt x="671" y="401"/>
                </a:lnTo>
                <a:lnTo>
                  <a:pt x="660" y="403"/>
                </a:lnTo>
                <a:lnTo>
                  <a:pt x="650" y="403"/>
                </a:lnTo>
                <a:lnTo>
                  <a:pt x="641" y="402"/>
                </a:lnTo>
                <a:lnTo>
                  <a:pt x="633" y="399"/>
                </a:lnTo>
                <a:lnTo>
                  <a:pt x="625" y="395"/>
                </a:lnTo>
                <a:lnTo>
                  <a:pt x="617" y="390"/>
                </a:lnTo>
                <a:lnTo>
                  <a:pt x="611" y="384"/>
                </a:lnTo>
                <a:lnTo>
                  <a:pt x="605" y="378"/>
                </a:lnTo>
                <a:lnTo>
                  <a:pt x="601" y="370"/>
                </a:lnTo>
                <a:lnTo>
                  <a:pt x="597" y="363"/>
                </a:lnTo>
                <a:lnTo>
                  <a:pt x="593" y="356"/>
                </a:lnTo>
                <a:lnTo>
                  <a:pt x="590" y="349"/>
                </a:lnTo>
                <a:lnTo>
                  <a:pt x="586" y="336"/>
                </a:lnTo>
                <a:lnTo>
                  <a:pt x="585" y="327"/>
                </a:lnTo>
                <a:lnTo>
                  <a:pt x="585" y="321"/>
                </a:lnTo>
                <a:lnTo>
                  <a:pt x="585" y="311"/>
                </a:lnTo>
                <a:lnTo>
                  <a:pt x="585" y="297"/>
                </a:lnTo>
                <a:lnTo>
                  <a:pt x="585" y="278"/>
                </a:lnTo>
                <a:lnTo>
                  <a:pt x="585" y="274"/>
                </a:lnTo>
                <a:lnTo>
                  <a:pt x="583" y="269"/>
                </a:lnTo>
                <a:lnTo>
                  <a:pt x="581" y="265"/>
                </a:lnTo>
                <a:lnTo>
                  <a:pt x="578" y="260"/>
                </a:lnTo>
                <a:lnTo>
                  <a:pt x="570" y="251"/>
                </a:lnTo>
                <a:lnTo>
                  <a:pt x="560" y="242"/>
                </a:lnTo>
                <a:lnTo>
                  <a:pt x="548" y="233"/>
                </a:lnTo>
                <a:lnTo>
                  <a:pt x="534" y="223"/>
                </a:lnTo>
                <a:lnTo>
                  <a:pt x="520" y="215"/>
                </a:lnTo>
                <a:lnTo>
                  <a:pt x="503" y="205"/>
                </a:lnTo>
                <a:lnTo>
                  <a:pt x="487" y="197"/>
                </a:lnTo>
                <a:lnTo>
                  <a:pt x="470" y="190"/>
                </a:lnTo>
                <a:lnTo>
                  <a:pt x="455" y="183"/>
                </a:lnTo>
                <a:lnTo>
                  <a:pt x="440" y="178"/>
                </a:lnTo>
                <a:lnTo>
                  <a:pt x="425" y="173"/>
                </a:lnTo>
                <a:lnTo>
                  <a:pt x="412" y="170"/>
                </a:lnTo>
                <a:lnTo>
                  <a:pt x="401" y="167"/>
                </a:lnTo>
                <a:lnTo>
                  <a:pt x="392" y="167"/>
                </a:lnTo>
                <a:lnTo>
                  <a:pt x="384" y="166"/>
                </a:lnTo>
                <a:lnTo>
                  <a:pt x="375" y="165"/>
                </a:lnTo>
                <a:lnTo>
                  <a:pt x="367" y="164"/>
                </a:lnTo>
                <a:lnTo>
                  <a:pt x="359" y="161"/>
                </a:lnTo>
                <a:lnTo>
                  <a:pt x="351" y="158"/>
                </a:lnTo>
                <a:lnTo>
                  <a:pt x="344" y="155"/>
                </a:lnTo>
                <a:lnTo>
                  <a:pt x="336" y="151"/>
                </a:lnTo>
                <a:lnTo>
                  <a:pt x="330" y="145"/>
                </a:lnTo>
                <a:lnTo>
                  <a:pt x="323" y="140"/>
                </a:lnTo>
                <a:lnTo>
                  <a:pt x="318" y="135"/>
                </a:lnTo>
                <a:lnTo>
                  <a:pt x="312" y="129"/>
                </a:lnTo>
                <a:lnTo>
                  <a:pt x="307" y="122"/>
                </a:lnTo>
                <a:lnTo>
                  <a:pt x="302" y="115"/>
                </a:lnTo>
                <a:lnTo>
                  <a:pt x="299" y="108"/>
                </a:lnTo>
                <a:lnTo>
                  <a:pt x="296" y="101"/>
                </a:lnTo>
                <a:lnTo>
                  <a:pt x="292" y="92"/>
                </a:lnTo>
                <a:lnTo>
                  <a:pt x="289" y="63"/>
                </a:lnTo>
                <a:lnTo>
                  <a:pt x="285" y="32"/>
                </a:lnTo>
                <a:lnTo>
                  <a:pt x="283" y="25"/>
                </a:lnTo>
                <a:lnTo>
                  <a:pt x="279" y="19"/>
                </a:lnTo>
                <a:lnTo>
                  <a:pt x="276" y="14"/>
                </a:lnTo>
                <a:lnTo>
                  <a:pt x="272" y="9"/>
                </a:lnTo>
                <a:lnTo>
                  <a:pt x="267" y="6"/>
                </a:lnTo>
                <a:lnTo>
                  <a:pt x="261" y="3"/>
                </a:lnTo>
                <a:lnTo>
                  <a:pt x="254" y="1"/>
                </a:lnTo>
                <a:lnTo>
                  <a:pt x="246" y="0"/>
                </a:lnTo>
                <a:lnTo>
                  <a:pt x="236" y="1"/>
                </a:lnTo>
                <a:lnTo>
                  <a:pt x="227" y="3"/>
                </a:lnTo>
                <a:lnTo>
                  <a:pt x="218" y="5"/>
                </a:lnTo>
                <a:lnTo>
                  <a:pt x="208" y="9"/>
                </a:lnTo>
                <a:lnTo>
                  <a:pt x="190" y="18"/>
                </a:lnTo>
                <a:lnTo>
                  <a:pt x="173" y="30"/>
                </a:lnTo>
                <a:lnTo>
                  <a:pt x="155" y="43"/>
                </a:lnTo>
                <a:lnTo>
                  <a:pt x="138" y="55"/>
                </a:lnTo>
                <a:lnTo>
                  <a:pt x="129" y="60"/>
                </a:lnTo>
                <a:lnTo>
                  <a:pt x="119" y="66"/>
                </a:lnTo>
                <a:lnTo>
                  <a:pt x="110" y="70"/>
                </a:lnTo>
                <a:lnTo>
                  <a:pt x="100" y="74"/>
                </a:lnTo>
                <a:lnTo>
                  <a:pt x="20" y="80"/>
                </a:lnTo>
                <a:lnTo>
                  <a:pt x="0" y="80"/>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9" name="Freeform 98">
            <a:extLst>
              <a:ext uri="{FF2B5EF4-FFF2-40B4-BE49-F238E27FC236}">
                <a16:creationId xmlns:a16="http://schemas.microsoft.com/office/drawing/2014/main" id="{00000000-0008-0000-0700-000063000000}"/>
              </a:ext>
            </a:extLst>
          </xdr:cNvPr>
          <xdr:cNvSpPr>
            <a:spLocks/>
          </xdr:cNvSpPr>
        </xdr:nvSpPr>
        <xdr:spPr bwMode="auto">
          <a:xfrm>
            <a:off x="2479675" y="3411538"/>
            <a:ext cx="119063" cy="215900"/>
          </a:xfrm>
          <a:custGeom>
            <a:avLst/>
            <a:gdLst>
              <a:gd name="T0" fmla="*/ 42796825 w 273"/>
              <a:gd name="T1" fmla="*/ 38074539 h 414"/>
              <a:gd name="T2" fmla="*/ 40514130 w 273"/>
              <a:gd name="T3" fmla="*/ 36170551 h 414"/>
              <a:gd name="T4" fmla="*/ 38231871 w 273"/>
              <a:gd name="T5" fmla="*/ 32907019 h 414"/>
              <a:gd name="T6" fmla="*/ 36139328 w 273"/>
              <a:gd name="T7" fmla="*/ 28555643 h 414"/>
              <a:gd name="T8" fmla="*/ 34807828 w 273"/>
              <a:gd name="T9" fmla="*/ 26108255 h 414"/>
              <a:gd name="T10" fmla="*/ 33476765 w 273"/>
              <a:gd name="T11" fmla="*/ 25292111 h 414"/>
              <a:gd name="T12" fmla="*/ 31764526 w 273"/>
              <a:gd name="T13" fmla="*/ 25564333 h 414"/>
              <a:gd name="T14" fmla="*/ 30623614 w 273"/>
              <a:gd name="T15" fmla="*/ 27467799 h 414"/>
              <a:gd name="T16" fmla="*/ 29101963 w 273"/>
              <a:gd name="T17" fmla="*/ 23388645 h 414"/>
              <a:gd name="T18" fmla="*/ 27009420 w 273"/>
              <a:gd name="T19" fmla="*/ 14685893 h 414"/>
              <a:gd name="T20" fmla="*/ 25107465 w 273"/>
              <a:gd name="T21" fmla="*/ 9790596 h 414"/>
              <a:gd name="T22" fmla="*/ 23395661 w 273"/>
              <a:gd name="T23" fmla="*/ 6798764 h 414"/>
              <a:gd name="T24" fmla="*/ 21112966 w 273"/>
              <a:gd name="T25" fmla="*/ 3807454 h 414"/>
              <a:gd name="T26" fmla="*/ 18259816 w 273"/>
              <a:gd name="T27" fmla="*/ 1359544 h 414"/>
              <a:gd name="T28" fmla="*/ 15216513 w 273"/>
              <a:gd name="T29" fmla="*/ 1903466 h 414"/>
              <a:gd name="T30" fmla="*/ 13124406 w 273"/>
              <a:gd name="T31" fmla="*/ 5166998 h 414"/>
              <a:gd name="T32" fmla="*/ 11983059 w 273"/>
              <a:gd name="T33" fmla="*/ 6798764 h 414"/>
              <a:gd name="T34" fmla="*/ 10841711 w 273"/>
              <a:gd name="T35" fmla="*/ 8702752 h 414"/>
              <a:gd name="T36" fmla="*/ 10651559 w 273"/>
              <a:gd name="T37" fmla="*/ 11422362 h 414"/>
              <a:gd name="T38" fmla="*/ 11031863 w 273"/>
              <a:gd name="T39" fmla="*/ 16045438 h 414"/>
              <a:gd name="T40" fmla="*/ 9890952 w 273"/>
              <a:gd name="T41" fmla="*/ 21212957 h 414"/>
              <a:gd name="T42" fmla="*/ 6276757 w 273"/>
              <a:gd name="T43" fmla="*/ 24476489 h 414"/>
              <a:gd name="T44" fmla="*/ 3233455 w 273"/>
              <a:gd name="T45" fmla="*/ 28283943 h 414"/>
              <a:gd name="T46" fmla="*/ 761044 w 273"/>
              <a:gd name="T47" fmla="*/ 32091397 h 414"/>
              <a:gd name="T48" fmla="*/ 7608257 w 273"/>
              <a:gd name="T49" fmla="*/ 53848276 h 414"/>
              <a:gd name="T50" fmla="*/ 13885014 w 273"/>
              <a:gd name="T51" fmla="*/ 55751742 h 414"/>
              <a:gd name="T52" fmla="*/ 15977557 w 273"/>
              <a:gd name="T53" fmla="*/ 57111286 h 414"/>
              <a:gd name="T54" fmla="*/ 17689360 w 273"/>
              <a:gd name="T55" fmla="*/ 59286974 h 414"/>
              <a:gd name="T56" fmla="*/ 18830708 w 273"/>
              <a:gd name="T57" fmla="*/ 61462662 h 414"/>
              <a:gd name="T58" fmla="*/ 19591315 w 273"/>
              <a:gd name="T59" fmla="*/ 64454494 h 414"/>
              <a:gd name="T60" fmla="*/ 20162207 w 273"/>
              <a:gd name="T61" fmla="*/ 72069402 h 414"/>
              <a:gd name="T62" fmla="*/ 19591315 w 273"/>
              <a:gd name="T63" fmla="*/ 75876856 h 414"/>
              <a:gd name="T64" fmla="*/ 18259816 w 273"/>
              <a:gd name="T65" fmla="*/ 79684309 h 414"/>
              <a:gd name="T66" fmla="*/ 16928316 w 273"/>
              <a:gd name="T67" fmla="*/ 83491763 h 414"/>
              <a:gd name="T68" fmla="*/ 16357861 w 273"/>
              <a:gd name="T69" fmla="*/ 87299217 h 414"/>
              <a:gd name="T70" fmla="*/ 17309056 w 273"/>
              <a:gd name="T71" fmla="*/ 93282359 h 414"/>
              <a:gd name="T72" fmla="*/ 20352359 w 273"/>
              <a:gd name="T73" fmla="*/ 101712889 h 414"/>
              <a:gd name="T74" fmla="*/ 22254314 w 273"/>
              <a:gd name="T75" fmla="*/ 105792564 h 414"/>
              <a:gd name="T76" fmla="*/ 24537009 w 273"/>
              <a:gd name="T77" fmla="*/ 109056096 h 414"/>
              <a:gd name="T78" fmla="*/ 26819268 w 273"/>
              <a:gd name="T79" fmla="*/ 111775706 h 414"/>
              <a:gd name="T80" fmla="*/ 29101963 w 273"/>
              <a:gd name="T81" fmla="*/ 112591329 h 414"/>
              <a:gd name="T82" fmla="*/ 40894870 w 273"/>
              <a:gd name="T83" fmla="*/ 108239953 h 414"/>
              <a:gd name="T84" fmla="*/ 48503126 w 273"/>
              <a:gd name="T85" fmla="*/ 104704721 h 414"/>
              <a:gd name="T86" fmla="*/ 50785385 w 273"/>
              <a:gd name="T87" fmla="*/ 102529033 h 414"/>
              <a:gd name="T88" fmla="*/ 51926732 w 273"/>
              <a:gd name="T89" fmla="*/ 100625045 h 414"/>
              <a:gd name="T90" fmla="*/ 51165689 w 273"/>
              <a:gd name="T91" fmla="*/ 95729747 h 414"/>
              <a:gd name="T92" fmla="*/ 50024777 w 273"/>
              <a:gd name="T93" fmla="*/ 91106671 h 414"/>
              <a:gd name="T94" fmla="*/ 46030279 w 273"/>
              <a:gd name="T95" fmla="*/ 84035685 h 414"/>
              <a:gd name="T96" fmla="*/ 42225933 w 273"/>
              <a:gd name="T97" fmla="*/ 76692478 h 414"/>
              <a:gd name="T98" fmla="*/ 40894870 w 273"/>
              <a:gd name="T99" fmla="*/ 72341102 h 414"/>
              <a:gd name="T100" fmla="*/ 40323978 w 273"/>
              <a:gd name="T101" fmla="*/ 67174104 h 414"/>
              <a:gd name="T102" fmla="*/ 40894870 w 273"/>
              <a:gd name="T103" fmla="*/ 58471352 h 414"/>
              <a:gd name="T104" fmla="*/ 42225933 w 273"/>
              <a:gd name="T105" fmla="*/ 51672588 h 414"/>
              <a:gd name="T106" fmla="*/ 43747584 w 273"/>
              <a:gd name="T107" fmla="*/ 45417225 h 414"/>
              <a:gd name="T108" fmla="*/ 44128324 w 273"/>
              <a:gd name="T109" fmla="*/ 38618461 h 41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273" h="414">
                <a:moveTo>
                  <a:pt x="232" y="142"/>
                </a:moveTo>
                <a:lnTo>
                  <a:pt x="225" y="140"/>
                </a:lnTo>
                <a:lnTo>
                  <a:pt x="219" y="137"/>
                </a:lnTo>
                <a:lnTo>
                  <a:pt x="213" y="133"/>
                </a:lnTo>
                <a:lnTo>
                  <a:pt x="209" y="130"/>
                </a:lnTo>
                <a:lnTo>
                  <a:pt x="201" y="121"/>
                </a:lnTo>
                <a:lnTo>
                  <a:pt x="195" y="113"/>
                </a:lnTo>
                <a:lnTo>
                  <a:pt x="190" y="105"/>
                </a:lnTo>
                <a:lnTo>
                  <a:pt x="185" y="99"/>
                </a:lnTo>
                <a:lnTo>
                  <a:pt x="183" y="96"/>
                </a:lnTo>
                <a:lnTo>
                  <a:pt x="179" y="95"/>
                </a:lnTo>
                <a:lnTo>
                  <a:pt x="176" y="93"/>
                </a:lnTo>
                <a:lnTo>
                  <a:pt x="173" y="93"/>
                </a:lnTo>
                <a:lnTo>
                  <a:pt x="167" y="94"/>
                </a:lnTo>
                <a:lnTo>
                  <a:pt x="164" y="97"/>
                </a:lnTo>
                <a:lnTo>
                  <a:pt x="161" y="101"/>
                </a:lnTo>
                <a:lnTo>
                  <a:pt x="159" y="105"/>
                </a:lnTo>
                <a:lnTo>
                  <a:pt x="153" y="86"/>
                </a:lnTo>
                <a:lnTo>
                  <a:pt x="147" y="68"/>
                </a:lnTo>
                <a:lnTo>
                  <a:pt x="142" y="54"/>
                </a:lnTo>
                <a:lnTo>
                  <a:pt x="135" y="41"/>
                </a:lnTo>
                <a:lnTo>
                  <a:pt x="132" y="36"/>
                </a:lnTo>
                <a:lnTo>
                  <a:pt x="128" y="30"/>
                </a:lnTo>
                <a:lnTo>
                  <a:pt x="123" y="25"/>
                </a:lnTo>
                <a:lnTo>
                  <a:pt x="118" y="20"/>
                </a:lnTo>
                <a:lnTo>
                  <a:pt x="111" y="14"/>
                </a:lnTo>
                <a:lnTo>
                  <a:pt x="103" y="9"/>
                </a:lnTo>
                <a:lnTo>
                  <a:pt x="96" y="5"/>
                </a:lnTo>
                <a:lnTo>
                  <a:pt x="86" y="0"/>
                </a:lnTo>
                <a:lnTo>
                  <a:pt x="80" y="7"/>
                </a:lnTo>
                <a:lnTo>
                  <a:pt x="73" y="15"/>
                </a:lnTo>
                <a:lnTo>
                  <a:pt x="69" y="19"/>
                </a:lnTo>
                <a:lnTo>
                  <a:pt x="66" y="23"/>
                </a:lnTo>
                <a:lnTo>
                  <a:pt x="63" y="25"/>
                </a:lnTo>
                <a:lnTo>
                  <a:pt x="60" y="25"/>
                </a:lnTo>
                <a:lnTo>
                  <a:pt x="57" y="32"/>
                </a:lnTo>
                <a:lnTo>
                  <a:pt x="57" y="37"/>
                </a:lnTo>
                <a:lnTo>
                  <a:pt x="56" y="42"/>
                </a:lnTo>
                <a:lnTo>
                  <a:pt x="57" y="47"/>
                </a:lnTo>
                <a:lnTo>
                  <a:pt x="58" y="59"/>
                </a:lnTo>
                <a:lnTo>
                  <a:pt x="60" y="75"/>
                </a:lnTo>
                <a:lnTo>
                  <a:pt x="52" y="78"/>
                </a:lnTo>
                <a:lnTo>
                  <a:pt x="43" y="83"/>
                </a:lnTo>
                <a:lnTo>
                  <a:pt x="33" y="90"/>
                </a:lnTo>
                <a:lnTo>
                  <a:pt x="24" y="97"/>
                </a:lnTo>
                <a:lnTo>
                  <a:pt x="17" y="104"/>
                </a:lnTo>
                <a:lnTo>
                  <a:pt x="9" y="111"/>
                </a:lnTo>
                <a:lnTo>
                  <a:pt x="4" y="118"/>
                </a:lnTo>
                <a:lnTo>
                  <a:pt x="0" y="123"/>
                </a:lnTo>
                <a:lnTo>
                  <a:pt x="40" y="198"/>
                </a:lnTo>
                <a:lnTo>
                  <a:pt x="57" y="201"/>
                </a:lnTo>
                <a:lnTo>
                  <a:pt x="73" y="205"/>
                </a:lnTo>
                <a:lnTo>
                  <a:pt x="78" y="207"/>
                </a:lnTo>
                <a:lnTo>
                  <a:pt x="84" y="210"/>
                </a:lnTo>
                <a:lnTo>
                  <a:pt x="89" y="214"/>
                </a:lnTo>
                <a:lnTo>
                  <a:pt x="93" y="218"/>
                </a:lnTo>
                <a:lnTo>
                  <a:pt x="96" y="222"/>
                </a:lnTo>
                <a:lnTo>
                  <a:pt x="99" y="226"/>
                </a:lnTo>
                <a:lnTo>
                  <a:pt x="101" y="231"/>
                </a:lnTo>
                <a:lnTo>
                  <a:pt x="103" y="237"/>
                </a:lnTo>
                <a:lnTo>
                  <a:pt x="106" y="251"/>
                </a:lnTo>
                <a:lnTo>
                  <a:pt x="106" y="265"/>
                </a:lnTo>
                <a:lnTo>
                  <a:pt x="106" y="272"/>
                </a:lnTo>
                <a:lnTo>
                  <a:pt x="103" y="279"/>
                </a:lnTo>
                <a:lnTo>
                  <a:pt x="100" y="286"/>
                </a:lnTo>
                <a:lnTo>
                  <a:pt x="96" y="293"/>
                </a:lnTo>
                <a:lnTo>
                  <a:pt x="93" y="301"/>
                </a:lnTo>
                <a:lnTo>
                  <a:pt x="89" y="307"/>
                </a:lnTo>
                <a:lnTo>
                  <a:pt x="87" y="314"/>
                </a:lnTo>
                <a:lnTo>
                  <a:pt x="86" y="321"/>
                </a:lnTo>
                <a:lnTo>
                  <a:pt x="88" y="330"/>
                </a:lnTo>
                <a:lnTo>
                  <a:pt x="91" y="343"/>
                </a:lnTo>
                <a:lnTo>
                  <a:pt x="98" y="359"/>
                </a:lnTo>
                <a:lnTo>
                  <a:pt x="107" y="374"/>
                </a:lnTo>
                <a:lnTo>
                  <a:pt x="112" y="382"/>
                </a:lnTo>
                <a:lnTo>
                  <a:pt x="117" y="389"/>
                </a:lnTo>
                <a:lnTo>
                  <a:pt x="122" y="395"/>
                </a:lnTo>
                <a:lnTo>
                  <a:pt x="129" y="401"/>
                </a:lnTo>
                <a:lnTo>
                  <a:pt x="134" y="406"/>
                </a:lnTo>
                <a:lnTo>
                  <a:pt x="141" y="411"/>
                </a:lnTo>
                <a:lnTo>
                  <a:pt x="146" y="413"/>
                </a:lnTo>
                <a:lnTo>
                  <a:pt x="153" y="414"/>
                </a:lnTo>
                <a:lnTo>
                  <a:pt x="174" y="410"/>
                </a:lnTo>
                <a:lnTo>
                  <a:pt x="215" y="398"/>
                </a:lnTo>
                <a:lnTo>
                  <a:pt x="236" y="392"/>
                </a:lnTo>
                <a:lnTo>
                  <a:pt x="255" y="385"/>
                </a:lnTo>
                <a:lnTo>
                  <a:pt x="262" y="381"/>
                </a:lnTo>
                <a:lnTo>
                  <a:pt x="267" y="377"/>
                </a:lnTo>
                <a:lnTo>
                  <a:pt x="271" y="374"/>
                </a:lnTo>
                <a:lnTo>
                  <a:pt x="273" y="370"/>
                </a:lnTo>
                <a:lnTo>
                  <a:pt x="271" y="361"/>
                </a:lnTo>
                <a:lnTo>
                  <a:pt x="269" y="352"/>
                </a:lnTo>
                <a:lnTo>
                  <a:pt x="267" y="343"/>
                </a:lnTo>
                <a:lnTo>
                  <a:pt x="263" y="335"/>
                </a:lnTo>
                <a:lnTo>
                  <a:pt x="253" y="321"/>
                </a:lnTo>
                <a:lnTo>
                  <a:pt x="242" y="309"/>
                </a:lnTo>
                <a:lnTo>
                  <a:pt x="231" y="295"/>
                </a:lnTo>
                <a:lnTo>
                  <a:pt x="222" y="282"/>
                </a:lnTo>
                <a:lnTo>
                  <a:pt x="218" y="274"/>
                </a:lnTo>
                <a:lnTo>
                  <a:pt x="215" y="266"/>
                </a:lnTo>
                <a:lnTo>
                  <a:pt x="213" y="257"/>
                </a:lnTo>
                <a:lnTo>
                  <a:pt x="212" y="247"/>
                </a:lnTo>
                <a:lnTo>
                  <a:pt x="213" y="229"/>
                </a:lnTo>
                <a:lnTo>
                  <a:pt x="215" y="215"/>
                </a:lnTo>
                <a:lnTo>
                  <a:pt x="219" y="202"/>
                </a:lnTo>
                <a:lnTo>
                  <a:pt x="222" y="190"/>
                </a:lnTo>
                <a:lnTo>
                  <a:pt x="226" y="178"/>
                </a:lnTo>
                <a:lnTo>
                  <a:pt x="230" y="167"/>
                </a:lnTo>
                <a:lnTo>
                  <a:pt x="232" y="155"/>
                </a:lnTo>
                <a:lnTo>
                  <a:pt x="232" y="142"/>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100" name="Group 99">
            <a:extLst>
              <a:ext uri="{FF2B5EF4-FFF2-40B4-BE49-F238E27FC236}">
                <a16:creationId xmlns:a16="http://schemas.microsoft.com/office/drawing/2014/main" id="{00000000-0008-0000-0700-000064000000}"/>
              </a:ext>
            </a:extLst>
          </xdr:cNvPr>
          <xdr:cNvGrpSpPr>
            <a:grpSpLocks/>
          </xdr:cNvGrpSpPr>
        </xdr:nvGrpSpPr>
        <xdr:grpSpPr bwMode="auto">
          <a:xfrm>
            <a:off x="2193956" y="3246371"/>
            <a:ext cx="323855" cy="401630"/>
            <a:chOff x="1486" y="2412"/>
            <a:chExt cx="244" cy="256"/>
          </a:xfrm>
          <a:grpFill/>
        </xdr:grpSpPr>
        <xdr:sp macro="" textlink="">
          <xdr:nvSpPr>
            <xdr:cNvPr id="483" name="Freeform 482">
              <a:extLst>
                <a:ext uri="{FF2B5EF4-FFF2-40B4-BE49-F238E27FC236}">
                  <a16:creationId xmlns:a16="http://schemas.microsoft.com/office/drawing/2014/main" id="{00000000-0008-0000-0700-0000E3010000}"/>
                </a:ext>
              </a:extLst>
            </xdr:cNvPr>
            <xdr:cNvSpPr>
              <a:spLocks/>
            </xdr:cNvSpPr>
          </xdr:nvSpPr>
          <xdr:spPr bwMode="auto">
            <a:xfrm>
              <a:off x="1639" y="2457"/>
              <a:ext cx="18" cy="7"/>
            </a:xfrm>
            <a:custGeom>
              <a:avLst/>
              <a:gdLst>
                <a:gd name="T0" fmla="*/ 0 w 54"/>
                <a:gd name="T1" fmla="*/ 0 h 22"/>
                <a:gd name="T2" fmla="*/ 0 w 54"/>
                <a:gd name="T3" fmla="*/ 18 h 22"/>
                <a:gd name="T4" fmla="*/ 6 w 54"/>
                <a:gd name="T5" fmla="*/ 20 h 22"/>
                <a:gd name="T6" fmla="*/ 10 w 54"/>
                <a:gd name="T7" fmla="*/ 21 h 22"/>
                <a:gd name="T8" fmla="*/ 14 w 54"/>
                <a:gd name="T9" fmla="*/ 22 h 22"/>
                <a:gd name="T10" fmla="*/ 20 w 54"/>
                <a:gd name="T11" fmla="*/ 22 h 22"/>
                <a:gd name="T12" fmla="*/ 23 w 54"/>
                <a:gd name="T13" fmla="*/ 22 h 22"/>
                <a:gd name="T14" fmla="*/ 27 w 54"/>
                <a:gd name="T15" fmla="*/ 21 h 22"/>
                <a:gd name="T16" fmla="*/ 31 w 54"/>
                <a:gd name="T17" fmla="*/ 20 h 22"/>
                <a:gd name="T18" fmla="*/ 33 w 54"/>
                <a:gd name="T19" fmla="*/ 18 h 22"/>
                <a:gd name="T20" fmla="*/ 35 w 54"/>
                <a:gd name="T21" fmla="*/ 16 h 22"/>
                <a:gd name="T22" fmla="*/ 41 w 54"/>
                <a:gd name="T23" fmla="*/ 12 h 22"/>
                <a:gd name="T24" fmla="*/ 47 w 54"/>
                <a:gd name="T25" fmla="*/ 8 h 22"/>
                <a:gd name="T26" fmla="*/ 54 w 54"/>
                <a:gd name="T27" fmla="*/ 6 h 22"/>
                <a:gd name="T28" fmla="*/ 36 w 54"/>
                <a:gd name="T29" fmla="*/ 5 h 22"/>
                <a:gd name="T30" fmla="*/ 20 w 54"/>
                <a:gd name="T31" fmla="*/ 3 h 22"/>
                <a:gd name="T32" fmla="*/ 6 w 54"/>
                <a:gd name="T33" fmla="*/ 1 h 22"/>
                <a:gd name="T34" fmla="*/ 0 w 54"/>
                <a:gd name="T35" fmla="*/ 0 h 2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54" h="22">
                  <a:moveTo>
                    <a:pt x="0" y="0"/>
                  </a:moveTo>
                  <a:lnTo>
                    <a:pt x="0" y="18"/>
                  </a:lnTo>
                  <a:lnTo>
                    <a:pt x="6" y="20"/>
                  </a:lnTo>
                  <a:lnTo>
                    <a:pt x="10" y="21"/>
                  </a:lnTo>
                  <a:lnTo>
                    <a:pt x="14" y="22"/>
                  </a:lnTo>
                  <a:lnTo>
                    <a:pt x="20" y="22"/>
                  </a:lnTo>
                  <a:lnTo>
                    <a:pt x="23" y="22"/>
                  </a:lnTo>
                  <a:lnTo>
                    <a:pt x="27" y="21"/>
                  </a:lnTo>
                  <a:lnTo>
                    <a:pt x="31" y="20"/>
                  </a:lnTo>
                  <a:lnTo>
                    <a:pt x="33" y="18"/>
                  </a:lnTo>
                  <a:lnTo>
                    <a:pt x="35" y="16"/>
                  </a:lnTo>
                  <a:lnTo>
                    <a:pt x="41" y="12"/>
                  </a:lnTo>
                  <a:lnTo>
                    <a:pt x="47" y="8"/>
                  </a:lnTo>
                  <a:lnTo>
                    <a:pt x="54" y="6"/>
                  </a:lnTo>
                  <a:lnTo>
                    <a:pt x="36" y="5"/>
                  </a:lnTo>
                  <a:lnTo>
                    <a:pt x="20" y="3"/>
                  </a:lnTo>
                  <a:lnTo>
                    <a:pt x="6" y="1"/>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4" name="Freeform 483">
              <a:extLst>
                <a:ext uri="{FF2B5EF4-FFF2-40B4-BE49-F238E27FC236}">
                  <a16:creationId xmlns:a16="http://schemas.microsoft.com/office/drawing/2014/main" id="{00000000-0008-0000-0700-0000E4010000}"/>
                </a:ext>
              </a:extLst>
            </xdr:cNvPr>
            <xdr:cNvSpPr>
              <a:spLocks/>
            </xdr:cNvSpPr>
          </xdr:nvSpPr>
          <xdr:spPr bwMode="auto">
            <a:xfrm>
              <a:off x="1526" y="2412"/>
              <a:ext cx="2" cy="8"/>
            </a:xfrm>
            <a:custGeom>
              <a:avLst/>
              <a:gdLst>
                <a:gd name="T0" fmla="*/ 6 w 6"/>
                <a:gd name="T1" fmla="*/ 24 h 24"/>
                <a:gd name="T2" fmla="*/ 6 w 6"/>
                <a:gd name="T3" fmla="*/ 0 h 24"/>
                <a:gd name="T4" fmla="*/ 4 w 6"/>
                <a:gd name="T5" fmla="*/ 1 h 24"/>
                <a:gd name="T6" fmla="*/ 1 w 6"/>
                <a:gd name="T7" fmla="*/ 3 h 24"/>
                <a:gd name="T8" fmla="*/ 0 w 6"/>
                <a:gd name="T9" fmla="*/ 7 h 24"/>
                <a:gd name="T10" fmla="*/ 0 w 6"/>
                <a:gd name="T11" fmla="*/ 12 h 24"/>
                <a:gd name="T12" fmla="*/ 0 w 6"/>
                <a:gd name="T13" fmla="*/ 16 h 24"/>
                <a:gd name="T14" fmla="*/ 1 w 6"/>
                <a:gd name="T15" fmla="*/ 20 h 24"/>
                <a:gd name="T16" fmla="*/ 4 w 6"/>
                <a:gd name="T17" fmla="*/ 23 h 24"/>
                <a:gd name="T18" fmla="*/ 6 w 6"/>
                <a:gd name="T19" fmla="*/ 24 h 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6" h="24">
                  <a:moveTo>
                    <a:pt x="6" y="24"/>
                  </a:moveTo>
                  <a:lnTo>
                    <a:pt x="6" y="0"/>
                  </a:lnTo>
                  <a:lnTo>
                    <a:pt x="4" y="1"/>
                  </a:lnTo>
                  <a:lnTo>
                    <a:pt x="1" y="3"/>
                  </a:lnTo>
                  <a:lnTo>
                    <a:pt x="0" y="7"/>
                  </a:lnTo>
                  <a:lnTo>
                    <a:pt x="0" y="12"/>
                  </a:lnTo>
                  <a:lnTo>
                    <a:pt x="0" y="16"/>
                  </a:lnTo>
                  <a:lnTo>
                    <a:pt x="1" y="20"/>
                  </a:lnTo>
                  <a:lnTo>
                    <a:pt x="4" y="23"/>
                  </a:lnTo>
                  <a:lnTo>
                    <a:pt x="6" y="2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5" name="Freeform 484">
              <a:extLst>
                <a:ext uri="{FF2B5EF4-FFF2-40B4-BE49-F238E27FC236}">
                  <a16:creationId xmlns:a16="http://schemas.microsoft.com/office/drawing/2014/main" id="{00000000-0008-0000-0700-0000E5010000}"/>
                </a:ext>
              </a:extLst>
            </xdr:cNvPr>
            <xdr:cNvSpPr>
              <a:spLocks/>
            </xdr:cNvSpPr>
          </xdr:nvSpPr>
          <xdr:spPr bwMode="auto">
            <a:xfrm>
              <a:off x="1557" y="2438"/>
              <a:ext cx="8" cy="4"/>
            </a:xfrm>
            <a:custGeom>
              <a:avLst/>
              <a:gdLst>
                <a:gd name="T0" fmla="*/ 0 w 27"/>
                <a:gd name="T1" fmla="*/ 12 h 12"/>
                <a:gd name="T2" fmla="*/ 27 w 27"/>
                <a:gd name="T3" fmla="*/ 12 h 12"/>
                <a:gd name="T4" fmla="*/ 14 w 27"/>
                <a:gd name="T5" fmla="*/ 0 h 12"/>
                <a:gd name="T6" fmla="*/ 0 w 27"/>
                <a:gd name="T7" fmla="*/ 12 h 12"/>
              </a:gdLst>
              <a:ahLst/>
              <a:cxnLst>
                <a:cxn ang="0">
                  <a:pos x="T0" y="T1"/>
                </a:cxn>
                <a:cxn ang="0">
                  <a:pos x="T2" y="T3"/>
                </a:cxn>
                <a:cxn ang="0">
                  <a:pos x="T4" y="T5"/>
                </a:cxn>
                <a:cxn ang="0">
                  <a:pos x="T6" y="T7"/>
                </a:cxn>
              </a:cxnLst>
              <a:rect l="0" t="0" r="r" b="b"/>
              <a:pathLst>
                <a:path w="27" h="12">
                  <a:moveTo>
                    <a:pt x="0" y="12"/>
                  </a:moveTo>
                  <a:lnTo>
                    <a:pt x="27" y="12"/>
                  </a:lnTo>
                  <a:lnTo>
                    <a:pt x="14" y="0"/>
                  </a:lnTo>
                  <a:lnTo>
                    <a:pt x="0" y="1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6" name="Freeform 485">
              <a:extLst>
                <a:ext uri="{FF2B5EF4-FFF2-40B4-BE49-F238E27FC236}">
                  <a16:creationId xmlns:a16="http://schemas.microsoft.com/office/drawing/2014/main" id="{00000000-0008-0000-0700-0000E6010000}"/>
                </a:ext>
              </a:extLst>
            </xdr:cNvPr>
            <xdr:cNvSpPr>
              <a:spLocks/>
            </xdr:cNvSpPr>
          </xdr:nvSpPr>
          <xdr:spPr bwMode="auto">
            <a:xfrm>
              <a:off x="1486" y="2444"/>
              <a:ext cx="244" cy="224"/>
            </a:xfrm>
            <a:custGeom>
              <a:avLst/>
              <a:gdLst>
                <a:gd name="T0" fmla="*/ 9 w 743"/>
                <a:gd name="T1" fmla="*/ 208 h 672"/>
                <a:gd name="T2" fmla="*/ 50 w 743"/>
                <a:gd name="T3" fmla="*/ 266 h 672"/>
                <a:gd name="T4" fmla="*/ 121 w 743"/>
                <a:gd name="T5" fmla="*/ 294 h 672"/>
                <a:gd name="T6" fmla="*/ 166 w 743"/>
                <a:gd name="T7" fmla="*/ 316 h 672"/>
                <a:gd name="T8" fmla="*/ 198 w 743"/>
                <a:gd name="T9" fmla="*/ 346 h 672"/>
                <a:gd name="T10" fmla="*/ 296 w 743"/>
                <a:gd name="T11" fmla="*/ 379 h 672"/>
                <a:gd name="T12" fmla="*/ 286 w 743"/>
                <a:gd name="T13" fmla="*/ 420 h 672"/>
                <a:gd name="T14" fmla="*/ 311 w 743"/>
                <a:gd name="T15" fmla="*/ 513 h 672"/>
                <a:gd name="T16" fmla="*/ 303 w 743"/>
                <a:gd name="T17" fmla="*/ 535 h 672"/>
                <a:gd name="T18" fmla="*/ 302 w 743"/>
                <a:gd name="T19" fmla="*/ 566 h 672"/>
                <a:gd name="T20" fmla="*/ 328 w 743"/>
                <a:gd name="T21" fmla="*/ 617 h 672"/>
                <a:gd name="T22" fmla="*/ 371 w 743"/>
                <a:gd name="T23" fmla="*/ 659 h 672"/>
                <a:gd name="T24" fmla="*/ 415 w 743"/>
                <a:gd name="T25" fmla="*/ 671 h 672"/>
                <a:gd name="T26" fmla="*/ 465 w 743"/>
                <a:gd name="T27" fmla="*/ 653 h 672"/>
                <a:gd name="T28" fmla="*/ 507 w 743"/>
                <a:gd name="T29" fmla="*/ 619 h 672"/>
                <a:gd name="T30" fmla="*/ 524 w 743"/>
                <a:gd name="T31" fmla="*/ 586 h 672"/>
                <a:gd name="T32" fmla="*/ 477 w 743"/>
                <a:gd name="T33" fmla="*/ 469 h 672"/>
                <a:gd name="T34" fmla="*/ 577 w 743"/>
                <a:gd name="T35" fmla="*/ 500 h 672"/>
                <a:gd name="T36" fmla="*/ 600 w 743"/>
                <a:gd name="T37" fmla="*/ 477 h 672"/>
                <a:gd name="T38" fmla="*/ 652 w 743"/>
                <a:gd name="T39" fmla="*/ 445 h 672"/>
                <a:gd name="T40" fmla="*/ 669 w 743"/>
                <a:gd name="T41" fmla="*/ 441 h 672"/>
                <a:gd name="T42" fmla="*/ 685 w 743"/>
                <a:gd name="T43" fmla="*/ 435 h 672"/>
                <a:gd name="T44" fmla="*/ 666 w 743"/>
                <a:gd name="T45" fmla="*/ 327 h 672"/>
                <a:gd name="T46" fmla="*/ 709 w 743"/>
                <a:gd name="T47" fmla="*/ 294 h 672"/>
                <a:gd name="T48" fmla="*/ 714 w 743"/>
                <a:gd name="T49" fmla="*/ 253 h 672"/>
                <a:gd name="T50" fmla="*/ 726 w 743"/>
                <a:gd name="T51" fmla="*/ 235 h 672"/>
                <a:gd name="T52" fmla="*/ 728 w 743"/>
                <a:gd name="T53" fmla="*/ 213 h 672"/>
                <a:gd name="T54" fmla="*/ 700 w 743"/>
                <a:gd name="T55" fmla="*/ 196 h 672"/>
                <a:gd name="T56" fmla="*/ 686 w 743"/>
                <a:gd name="T57" fmla="*/ 168 h 672"/>
                <a:gd name="T58" fmla="*/ 670 w 743"/>
                <a:gd name="T59" fmla="*/ 145 h 672"/>
                <a:gd name="T60" fmla="*/ 639 w 743"/>
                <a:gd name="T61" fmla="*/ 152 h 672"/>
                <a:gd name="T62" fmla="*/ 630 w 743"/>
                <a:gd name="T63" fmla="*/ 134 h 672"/>
                <a:gd name="T64" fmla="*/ 602 w 743"/>
                <a:gd name="T65" fmla="*/ 115 h 672"/>
                <a:gd name="T66" fmla="*/ 584 w 743"/>
                <a:gd name="T67" fmla="*/ 97 h 672"/>
                <a:gd name="T68" fmla="*/ 536 w 743"/>
                <a:gd name="T69" fmla="*/ 75 h 672"/>
                <a:gd name="T70" fmla="*/ 490 w 743"/>
                <a:gd name="T71" fmla="*/ 87 h 672"/>
                <a:gd name="T72" fmla="*/ 472 w 743"/>
                <a:gd name="T73" fmla="*/ 101 h 672"/>
                <a:gd name="T74" fmla="*/ 434 w 743"/>
                <a:gd name="T75" fmla="*/ 116 h 672"/>
                <a:gd name="T76" fmla="*/ 418 w 743"/>
                <a:gd name="T77" fmla="*/ 104 h 672"/>
                <a:gd name="T78" fmla="*/ 393 w 743"/>
                <a:gd name="T79" fmla="*/ 102 h 672"/>
                <a:gd name="T80" fmla="*/ 359 w 743"/>
                <a:gd name="T81" fmla="*/ 83 h 672"/>
                <a:gd name="T82" fmla="*/ 317 w 743"/>
                <a:gd name="T83" fmla="*/ 85 h 672"/>
                <a:gd name="T84" fmla="*/ 291 w 743"/>
                <a:gd name="T85" fmla="*/ 92 h 672"/>
                <a:gd name="T86" fmla="*/ 252 w 743"/>
                <a:gd name="T87" fmla="*/ 93 h 672"/>
                <a:gd name="T88" fmla="*/ 233 w 743"/>
                <a:gd name="T89" fmla="*/ 52 h 672"/>
                <a:gd name="T90" fmla="*/ 179 w 743"/>
                <a:gd name="T91" fmla="*/ 22 h 672"/>
                <a:gd name="T92" fmla="*/ 148 w 743"/>
                <a:gd name="T93" fmla="*/ 10 h 672"/>
                <a:gd name="T94" fmla="*/ 136 w 743"/>
                <a:gd name="T95" fmla="*/ 46 h 672"/>
                <a:gd name="T96" fmla="*/ 119 w 743"/>
                <a:gd name="T97" fmla="*/ 69 h 672"/>
                <a:gd name="T98" fmla="*/ 119 w 743"/>
                <a:gd name="T99" fmla="*/ 137 h 672"/>
                <a:gd name="T100" fmla="*/ 104 w 743"/>
                <a:gd name="T101" fmla="*/ 194 h 672"/>
                <a:gd name="T102" fmla="*/ 87 w 743"/>
                <a:gd name="T103" fmla="*/ 190 h 672"/>
                <a:gd name="T104" fmla="*/ 70 w 743"/>
                <a:gd name="T105" fmla="*/ 184 h 672"/>
                <a:gd name="T106" fmla="*/ 57 w 743"/>
                <a:gd name="T107" fmla="*/ 169 h 672"/>
                <a:gd name="T108" fmla="*/ 52 w 743"/>
                <a:gd name="T109" fmla="*/ 119 h 672"/>
                <a:gd name="T110" fmla="*/ 73 w 743"/>
                <a:gd name="T111" fmla="*/ 61 h 672"/>
                <a:gd name="T112" fmla="*/ 97 w 743"/>
                <a:gd name="T113" fmla="*/ 15 h 672"/>
                <a:gd name="T114" fmla="*/ 52 w 743"/>
                <a:gd name="T115" fmla="*/ 30 h 672"/>
                <a:gd name="T116" fmla="*/ 16 w 743"/>
                <a:gd name="T117" fmla="*/ 70 h 672"/>
                <a:gd name="T118" fmla="*/ 1 w 743"/>
                <a:gd name="T119" fmla="*/ 120 h 6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743" h="672">
                  <a:moveTo>
                    <a:pt x="0" y="143"/>
                  </a:moveTo>
                  <a:lnTo>
                    <a:pt x="0" y="160"/>
                  </a:lnTo>
                  <a:lnTo>
                    <a:pt x="2" y="177"/>
                  </a:lnTo>
                  <a:lnTo>
                    <a:pt x="5" y="194"/>
                  </a:lnTo>
                  <a:lnTo>
                    <a:pt x="9" y="208"/>
                  </a:lnTo>
                  <a:lnTo>
                    <a:pt x="15" y="222"/>
                  </a:lnTo>
                  <a:lnTo>
                    <a:pt x="22" y="235"/>
                  </a:lnTo>
                  <a:lnTo>
                    <a:pt x="29" y="246"/>
                  </a:lnTo>
                  <a:lnTo>
                    <a:pt x="39" y="257"/>
                  </a:lnTo>
                  <a:lnTo>
                    <a:pt x="50" y="266"/>
                  </a:lnTo>
                  <a:lnTo>
                    <a:pt x="61" y="274"/>
                  </a:lnTo>
                  <a:lnTo>
                    <a:pt x="74" y="280"/>
                  </a:lnTo>
                  <a:lnTo>
                    <a:pt x="89" y="286"/>
                  </a:lnTo>
                  <a:lnTo>
                    <a:pt x="104" y="291"/>
                  </a:lnTo>
                  <a:lnTo>
                    <a:pt x="121" y="294"/>
                  </a:lnTo>
                  <a:lnTo>
                    <a:pt x="139" y="296"/>
                  </a:lnTo>
                  <a:lnTo>
                    <a:pt x="159" y="297"/>
                  </a:lnTo>
                  <a:lnTo>
                    <a:pt x="160" y="302"/>
                  </a:lnTo>
                  <a:lnTo>
                    <a:pt x="162" y="309"/>
                  </a:lnTo>
                  <a:lnTo>
                    <a:pt x="166" y="316"/>
                  </a:lnTo>
                  <a:lnTo>
                    <a:pt x="171" y="323"/>
                  </a:lnTo>
                  <a:lnTo>
                    <a:pt x="177" y="331"/>
                  </a:lnTo>
                  <a:lnTo>
                    <a:pt x="184" y="337"/>
                  </a:lnTo>
                  <a:lnTo>
                    <a:pt x="191" y="342"/>
                  </a:lnTo>
                  <a:lnTo>
                    <a:pt x="198" y="346"/>
                  </a:lnTo>
                  <a:lnTo>
                    <a:pt x="311" y="346"/>
                  </a:lnTo>
                  <a:lnTo>
                    <a:pt x="308" y="357"/>
                  </a:lnTo>
                  <a:lnTo>
                    <a:pt x="305" y="365"/>
                  </a:lnTo>
                  <a:lnTo>
                    <a:pt x="300" y="372"/>
                  </a:lnTo>
                  <a:lnTo>
                    <a:pt x="296" y="379"/>
                  </a:lnTo>
                  <a:lnTo>
                    <a:pt x="292" y="385"/>
                  </a:lnTo>
                  <a:lnTo>
                    <a:pt x="288" y="391"/>
                  </a:lnTo>
                  <a:lnTo>
                    <a:pt x="286" y="399"/>
                  </a:lnTo>
                  <a:lnTo>
                    <a:pt x="285" y="408"/>
                  </a:lnTo>
                  <a:lnTo>
                    <a:pt x="286" y="420"/>
                  </a:lnTo>
                  <a:lnTo>
                    <a:pt x="289" y="435"/>
                  </a:lnTo>
                  <a:lnTo>
                    <a:pt x="293" y="451"/>
                  </a:lnTo>
                  <a:lnTo>
                    <a:pt x="298" y="467"/>
                  </a:lnTo>
                  <a:lnTo>
                    <a:pt x="307" y="495"/>
                  </a:lnTo>
                  <a:lnTo>
                    <a:pt x="311" y="513"/>
                  </a:lnTo>
                  <a:lnTo>
                    <a:pt x="310" y="517"/>
                  </a:lnTo>
                  <a:lnTo>
                    <a:pt x="309" y="522"/>
                  </a:lnTo>
                  <a:lnTo>
                    <a:pt x="307" y="526"/>
                  </a:lnTo>
                  <a:lnTo>
                    <a:pt x="305" y="531"/>
                  </a:lnTo>
                  <a:lnTo>
                    <a:pt x="303" y="535"/>
                  </a:lnTo>
                  <a:lnTo>
                    <a:pt x="300" y="540"/>
                  </a:lnTo>
                  <a:lnTo>
                    <a:pt x="298" y="544"/>
                  </a:lnTo>
                  <a:lnTo>
                    <a:pt x="298" y="549"/>
                  </a:lnTo>
                  <a:lnTo>
                    <a:pt x="299" y="557"/>
                  </a:lnTo>
                  <a:lnTo>
                    <a:pt x="302" y="566"/>
                  </a:lnTo>
                  <a:lnTo>
                    <a:pt x="305" y="577"/>
                  </a:lnTo>
                  <a:lnTo>
                    <a:pt x="309" y="587"/>
                  </a:lnTo>
                  <a:lnTo>
                    <a:pt x="315" y="597"/>
                  </a:lnTo>
                  <a:lnTo>
                    <a:pt x="321" y="607"/>
                  </a:lnTo>
                  <a:lnTo>
                    <a:pt x="328" y="617"/>
                  </a:lnTo>
                  <a:lnTo>
                    <a:pt x="337" y="627"/>
                  </a:lnTo>
                  <a:lnTo>
                    <a:pt x="344" y="637"/>
                  </a:lnTo>
                  <a:lnTo>
                    <a:pt x="353" y="645"/>
                  </a:lnTo>
                  <a:lnTo>
                    <a:pt x="362" y="653"/>
                  </a:lnTo>
                  <a:lnTo>
                    <a:pt x="371" y="659"/>
                  </a:lnTo>
                  <a:lnTo>
                    <a:pt x="379" y="664"/>
                  </a:lnTo>
                  <a:lnTo>
                    <a:pt x="388" y="669"/>
                  </a:lnTo>
                  <a:lnTo>
                    <a:pt x="397" y="671"/>
                  </a:lnTo>
                  <a:lnTo>
                    <a:pt x="405" y="672"/>
                  </a:lnTo>
                  <a:lnTo>
                    <a:pt x="415" y="671"/>
                  </a:lnTo>
                  <a:lnTo>
                    <a:pt x="424" y="670"/>
                  </a:lnTo>
                  <a:lnTo>
                    <a:pt x="435" y="667"/>
                  </a:lnTo>
                  <a:lnTo>
                    <a:pt x="445" y="663"/>
                  </a:lnTo>
                  <a:lnTo>
                    <a:pt x="455" y="658"/>
                  </a:lnTo>
                  <a:lnTo>
                    <a:pt x="465" y="653"/>
                  </a:lnTo>
                  <a:lnTo>
                    <a:pt x="475" y="647"/>
                  </a:lnTo>
                  <a:lnTo>
                    <a:pt x="484" y="641"/>
                  </a:lnTo>
                  <a:lnTo>
                    <a:pt x="493" y="634"/>
                  </a:lnTo>
                  <a:lnTo>
                    <a:pt x="500" y="627"/>
                  </a:lnTo>
                  <a:lnTo>
                    <a:pt x="507" y="619"/>
                  </a:lnTo>
                  <a:lnTo>
                    <a:pt x="512" y="612"/>
                  </a:lnTo>
                  <a:lnTo>
                    <a:pt x="518" y="605"/>
                  </a:lnTo>
                  <a:lnTo>
                    <a:pt x="521" y="599"/>
                  </a:lnTo>
                  <a:lnTo>
                    <a:pt x="523" y="592"/>
                  </a:lnTo>
                  <a:lnTo>
                    <a:pt x="524" y="586"/>
                  </a:lnTo>
                  <a:lnTo>
                    <a:pt x="518" y="574"/>
                  </a:lnTo>
                  <a:lnTo>
                    <a:pt x="504" y="551"/>
                  </a:lnTo>
                  <a:lnTo>
                    <a:pt x="487" y="528"/>
                  </a:lnTo>
                  <a:lnTo>
                    <a:pt x="477" y="513"/>
                  </a:lnTo>
                  <a:lnTo>
                    <a:pt x="477" y="469"/>
                  </a:lnTo>
                  <a:lnTo>
                    <a:pt x="504" y="469"/>
                  </a:lnTo>
                  <a:lnTo>
                    <a:pt x="518" y="476"/>
                  </a:lnTo>
                  <a:lnTo>
                    <a:pt x="541" y="484"/>
                  </a:lnTo>
                  <a:lnTo>
                    <a:pt x="564" y="493"/>
                  </a:lnTo>
                  <a:lnTo>
                    <a:pt x="577" y="500"/>
                  </a:lnTo>
                  <a:lnTo>
                    <a:pt x="578" y="496"/>
                  </a:lnTo>
                  <a:lnTo>
                    <a:pt x="580" y="493"/>
                  </a:lnTo>
                  <a:lnTo>
                    <a:pt x="584" y="489"/>
                  </a:lnTo>
                  <a:lnTo>
                    <a:pt x="589" y="485"/>
                  </a:lnTo>
                  <a:lnTo>
                    <a:pt x="600" y="477"/>
                  </a:lnTo>
                  <a:lnTo>
                    <a:pt x="614" y="469"/>
                  </a:lnTo>
                  <a:lnTo>
                    <a:pt x="629" y="461"/>
                  </a:lnTo>
                  <a:lnTo>
                    <a:pt x="642" y="453"/>
                  </a:lnTo>
                  <a:lnTo>
                    <a:pt x="647" y="449"/>
                  </a:lnTo>
                  <a:lnTo>
                    <a:pt x="652" y="445"/>
                  </a:lnTo>
                  <a:lnTo>
                    <a:pt x="655" y="442"/>
                  </a:lnTo>
                  <a:lnTo>
                    <a:pt x="657" y="438"/>
                  </a:lnTo>
                  <a:lnTo>
                    <a:pt x="662" y="440"/>
                  </a:lnTo>
                  <a:lnTo>
                    <a:pt x="666" y="441"/>
                  </a:lnTo>
                  <a:lnTo>
                    <a:pt x="669" y="441"/>
                  </a:lnTo>
                  <a:lnTo>
                    <a:pt x="674" y="441"/>
                  </a:lnTo>
                  <a:lnTo>
                    <a:pt x="677" y="440"/>
                  </a:lnTo>
                  <a:lnTo>
                    <a:pt x="679" y="439"/>
                  </a:lnTo>
                  <a:lnTo>
                    <a:pt x="681" y="437"/>
                  </a:lnTo>
                  <a:lnTo>
                    <a:pt x="685" y="435"/>
                  </a:lnTo>
                  <a:lnTo>
                    <a:pt x="691" y="424"/>
                  </a:lnTo>
                  <a:lnTo>
                    <a:pt x="697" y="414"/>
                  </a:lnTo>
                  <a:lnTo>
                    <a:pt x="657" y="339"/>
                  </a:lnTo>
                  <a:lnTo>
                    <a:pt x="661" y="334"/>
                  </a:lnTo>
                  <a:lnTo>
                    <a:pt x="666" y="327"/>
                  </a:lnTo>
                  <a:lnTo>
                    <a:pt x="674" y="320"/>
                  </a:lnTo>
                  <a:lnTo>
                    <a:pt x="681" y="313"/>
                  </a:lnTo>
                  <a:lnTo>
                    <a:pt x="690" y="306"/>
                  </a:lnTo>
                  <a:lnTo>
                    <a:pt x="700" y="299"/>
                  </a:lnTo>
                  <a:lnTo>
                    <a:pt x="709" y="294"/>
                  </a:lnTo>
                  <a:lnTo>
                    <a:pt x="717" y="291"/>
                  </a:lnTo>
                  <a:lnTo>
                    <a:pt x="715" y="275"/>
                  </a:lnTo>
                  <a:lnTo>
                    <a:pt x="714" y="263"/>
                  </a:lnTo>
                  <a:lnTo>
                    <a:pt x="713" y="258"/>
                  </a:lnTo>
                  <a:lnTo>
                    <a:pt x="714" y="253"/>
                  </a:lnTo>
                  <a:lnTo>
                    <a:pt x="714" y="248"/>
                  </a:lnTo>
                  <a:lnTo>
                    <a:pt x="717" y="241"/>
                  </a:lnTo>
                  <a:lnTo>
                    <a:pt x="720" y="241"/>
                  </a:lnTo>
                  <a:lnTo>
                    <a:pt x="723" y="239"/>
                  </a:lnTo>
                  <a:lnTo>
                    <a:pt x="726" y="235"/>
                  </a:lnTo>
                  <a:lnTo>
                    <a:pt x="730" y="231"/>
                  </a:lnTo>
                  <a:lnTo>
                    <a:pt x="737" y="223"/>
                  </a:lnTo>
                  <a:lnTo>
                    <a:pt x="743" y="216"/>
                  </a:lnTo>
                  <a:lnTo>
                    <a:pt x="735" y="215"/>
                  </a:lnTo>
                  <a:lnTo>
                    <a:pt x="728" y="213"/>
                  </a:lnTo>
                  <a:lnTo>
                    <a:pt x="721" y="210"/>
                  </a:lnTo>
                  <a:lnTo>
                    <a:pt x="714" y="207"/>
                  </a:lnTo>
                  <a:lnTo>
                    <a:pt x="709" y="204"/>
                  </a:lnTo>
                  <a:lnTo>
                    <a:pt x="703" y="200"/>
                  </a:lnTo>
                  <a:lnTo>
                    <a:pt x="700" y="196"/>
                  </a:lnTo>
                  <a:lnTo>
                    <a:pt x="696" y="191"/>
                  </a:lnTo>
                  <a:lnTo>
                    <a:pt x="692" y="186"/>
                  </a:lnTo>
                  <a:lnTo>
                    <a:pt x="690" y="181"/>
                  </a:lnTo>
                  <a:lnTo>
                    <a:pt x="688" y="174"/>
                  </a:lnTo>
                  <a:lnTo>
                    <a:pt x="686" y="168"/>
                  </a:lnTo>
                  <a:lnTo>
                    <a:pt x="684" y="156"/>
                  </a:lnTo>
                  <a:lnTo>
                    <a:pt x="684" y="143"/>
                  </a:lnTo>
                  <a:lnTo>
                    <a:pt x="679" y="143"/>
                  </a:lnTo>
                  <a:lnTo>
                    <a:pt x="675" y="144"/>
                  </a:lnTo>
                  <a:lnTo>
                    <a:pt x="670" y="145"/>
                  </a:lnTo>
                  <a:lnTo>
                    <a:pt x="667" y="146"/>
                  </a:lnTo>
                  <a:lnTo>
                    <a:pt x="662" y="150"/>
                  </a:lnTo>
                  <a:lnTo>
                    <a:pt x="657" y="155"/>
                  </a:lnTo>
                  <a:lnTo>
                    <a:pt x="646" y="154"/>
                  </a:lnTo>
                  <a:lnTo>
                    <a:pt x="639" y="152"/>
                  </a:lnTo>
                  <a:lnTo>
                    <a:pt x="636" y="150"/>
                  </a:lnTo>
                  <a:lnTo>
                    <a:pt x="634" y="148"/>
                  </a:lnTo>
                  <a:lnTo>
                    <a:pt x="632" y="146"/>
                  </a:lnTo>
                  <a:lnTo>
                    <a:pt x="631" y="144"/>
                  </a:lnTo>
                  <a:lnTo>
                    <a:pt x="630" y="134"/>
                  </a:lnTo>
                  <a:lnTo>
                    <a:pt x="630" y="124"/>
                  </a:lnTo>
                  <a:lnTo>
                    <a:pt x="624" y="124"/>
                  </a:lnTo>
                  <a:lnTo>
                    <a:pt x="618" y="121"/>
                  </a:lnTo>
                  <a:lnTo>
                    <a:pt x="610" y="119"/>
                  </a:lnTo>
                  <a:lnTo>
                    <a:pt x="602" y="115"/>
                  </a:lnTo>
                  <a:lnTo>
                    <a:pt x="595" y="111"/>
                  </a:lnTo>
                  <a:lnTo>
                    <a:pt x="589" y="106"/>
                  </a:lnTo>
                  <a:lnTo>
                    <a:pt x="587" y="103"/>
                  </a:lnTo>
                  <a:lnTo>
                    <a:pt x="585" y="100"/>
                  </a:lnTo>
                  <a:lnTo>
                    <a:pt x="584" y="97"/>
                  </a:lnTo>
                  <a:lnTo>
                    <a:pt x="584" y="93"/>
                  </a:lnTo>
                  <a:lnTo>
                    <a:pt x="587" y="83"/>
                  </a:lnTo>
                  <a:lnTo>
                    <a:pt x="590" y="69"/>
                  </a:lnTo>
                  <a:lnTo>
                    <a:pt x="544" y="69"/>
                  </a:lnTo>
                  <a:lnTo>
                    <a:pt x="536" y="75"/>
                  </a:lnTo>
                  <a:lnTo>
                    <a:pt x="530" y="80"/>
                  </a:lnTo>
                  <a:lnTo>
                    <a:pt x="523" y="83"/>
                  </a:lnTo>
                  <a:lnTo>
                    <a:pt x="518" y="85"/>
                  </a:lnTo>
                  <a:lnTo>
                    <a:pt x="505" y="87"/>
                  </a:lnTo>
                  <a:lnTo>
                    <a:pt x="490" y="87"/>
                  </a:lnTo>
                  <a:lnTo>
                    <a:pt x="485" y="88"/>
                  </a:lnTo>
                  <a:lnTo>
                    <a:pt x="478" y="92"/>
                  </a:lnTo>
                  <a:lnTo>
                    <a:pt x="475" y="94"/>
                  </a:lnTo>
                  <a:lnTo>
                    <a:pt x="473" y="97"/>
                  </a:lnTo>
                  <a:lnTo>
                    <a:pt x="472" y="101"/>
                  </a:lnTo>
                  <a:lnTo>
                    <a:pt x="471" y="105"/>
                  </a:lnTo>
                  <a:lnTo>
                    <a:pt x="457" y="111"/>
                  </a:lnTo>
                  <a:lnTo>
                    <a:pt x="444" y="117"/>
                  </a:lnTo>
                  <a:lnTo>
                    <a:pt x="439" y="117"/>
                  </a:lnTo>
                  <a:lnTo>
                    <a:pt x="434" y="116"/>
                  </a:lnTo>
                  <a:lnTo>
                    <a:pt x="430" y="115"/>
                  </a:lnTo>
                  <a:lnTo>
                    <a:pt x="426" y="113"/>
                  </a:lnTo>
                  <a:lnTo>
                    <a:pt x="422" y="110"/>
                  </a:lnTo>
                  <a:lnTo>
                    <a:pt x="420" y="107"/>
                  </a:lnTo>
                  <a:lnTo>
                    <a:pt x="418" y="104"/>
                  </a:lnTo>
                  <a:lnTo>
                    <a:pt x="418" y="99"/>
                  </a:lnTo>
                  <a:lnTo>
                    <a:pt x="410" y="103"/>
                  </a:lnTo>
                  <a:lnTo>
                    <a:pt x="404" y="104"/>
                  </a:lnTo>
                  <a:lnTo>
                    <a:pt x="398" y="104"/>
                  </a:lnTo>
                  <a:lnTo>
                    <a:pt x="393" y="102"/>
                  </a:lnTo>
                  <a:lnTo>
                    <a:pt x="388" y="98"/>
                  </a:lnTo>
                  <a:lnTo>
                    <a:pt x="384" y="93"/>
                  </a:lnTo>
                  <a:lnTo>
                    <a:pt x="381" y="88"/>
                  </a:lnTo>
                  <a:lnTo>
                    <a:pt x="378" y="81"/>
                  </a:lnTo>
                  <a:lnTo>
                    <a:pt x="359" y="83"/>
                  </a:lnTo>
                  <a:lnTo>
                    <a:pt x="340" y="86"/>
                  </a:lnTo>
                  <a:lnTo>
                    <a:pt x="331" y="86"/>
                  </a:lnTo>
                  <a:lnTo>
                    <a:pt x="323" y="86"/>
                  </a:lnTo>
                  <a:lnTo>
                    <a:pt x="320" y="86"/>
                  </a:lnTo>
                  <a:lnTo>
                    <a:pt x="317" y="85"/>
                  </a:lnTo>
                  <a:lnTo>
                    <a:pt x="314" y="83"/>
                  </a:lnTo>
                  <a:lnTo>
                    <a:pt x="311" y="81"/>
                  </a:lnTo>
                  <a:lnTo>
                    <a:pt x="305" y="86"/>
                  </a:lnTo>
                  <a:lnTo>
                    <a:pt x="298" y="89"/>
                  </a:lnTo>
                  <a:lnTo>
                    <a:pt x="291" y="92"/>
                  </a:lnTo>
                  <a:lnTo>
                    <a:pt x="285" y="93"/>
                  </a:lnTo>
                  <a:lnTo>
                    <a:pt x="275" y="93"/>
                  </a:lnTo>
                  <a:lnTo>
                    <a:pt x="265" y="93"/>
                  </a:lnTo>
                  <a:lnTo>
                    <a:pt x="258" y="93"/>
                  </a:lnTo>
                  <a:lnTo>
                    <a:pt x="252" y="93"/>
                  </a:lnTo>
                  <a:lnTo>
                    <a:pt x="251" y="83"/>
                  </a:lnTo>
                  <a:lnTo>
                    <a:pt x="249" y="73"/>
                  </a:lnTo>
                  <a:lnTo>
                    <a:pt x="244" y="65"/>
                  </a:lnTo>
                  <a:lnTo>
                    <a:pt x="240" y="58"/>
                  </a:lnTo>
                  <a:lnTo>
                    <a:pt x="233" y="52"/>
                  </a:lnTo>
                  <a:lnTo>
                    <a:pt x="227" y="47"/>
                  </a:lnTo>
                  <a:lnTo>
                    <a:pt x="219" y="42"/>
                  </a:lnTo>
                  <a:lnTo>
                    <a:pt x="211" y="38"/>
                  </a:lnTo>
                  <a:lnTo>
                    <a:pt x="195" y="30"/>
                  </a:lnTo>
                  <a:lnTo>
                    <a:pt x="179" y="22"/>
                  </a:lnTo>
                  <a:lnTo>
                    <a:pt x="171" y="18"/>
                  </a:lnTo>
                  <a:lnTo>
                    <a:pt x="164" y="13"/>
                  </a:lnTo>
                  <a:lnTo>
                    <a:pt x="158" y="7"/>
                  </a:lnTo>
                  <a:lnTo>
                    <a:pt x="152" y="0"/>
                  </a:lnTo>
                  <a:lnTo>
                    <a:pt x="148" y="10"/>
                  </a:lnTo>
                  <a:lnTo>
                    <a:pt x="146" y="20"/>
                  </a:lnTo>
                  <a:lnTo>
                    <a:pt x="146" y="31"/>
                  </a:lnTo>
                  <a:lnTo>
                    <a:pt x="146" y="44"/>
                  </a:lnTo>
                  <a:lnTo>
                    <a:pt x="140" y="44"/>
                  </a:lnTo>
                  <a:lnTo>
                    <a:pt x="136" y="46"/>
                  </a:lnTo>
                  <a:lnTo>
                    <a:pt x="131" y="49"/>
                  </a:lnTo>
                  <a:lnTo>
                    <a:pt x="127" y="52"/>
                  </a:lnTo>
                  <a:lnTo>
                    <a:pt x="124" y="57"/>
                  </a:lnTo>
                  <a:lnTo>
                    <a:pt x="121" y="62"/>
                  </a:lnTo>
                  <a:lnTo>
                    <a:pt x="119" y="69"/>
                  </a:lnTo>
                  <a:lnTo>
                    <a:pt x="119" y="75"/>
                  </a:lnTo>
                  <a:lnTo>
                    <a:pt x="119" y="96"/>
                  </a:lnTo>
                  <a:lnTo>
                    <a:pt x="119" y="108"/>
                  </a:lnTo>
                  <a:lnTo>
                    <a:pt x="119" y="118"/>
                  </a:lnTo>
                  <a:lnTo>
                    <a:pt x="119" y="137"/>
                  </a:lnTo>
                  <a:lnTo>
                    <a:pt x="116" y="150"/>
                  </a:lnTo>
                  <a:lnTo>
                    <a:pt x="109" y="169"/>
                  </a:lnTo>
                  <a:lnTo>
                    <a:pt x="107" y="180"/>
                  </a:lnTo>
                  <a:lnTo>
                    <a:pt x="105" y="188"/>
                  </a:lnTo>
                  <a:lnTo>
                    <a:pt x="104" y="194"/>
                  </a:lnTo>
                  <a:lnTo>
                    <a:pt x="105" y="198"/>
                  </a:lnTo>
                  <a:lnTo>
                    <a:pt x="99" y="197"/>
                  </a:lnTo>
                  <a:lnTo>
                    <a:pt x="93" y="194"/>
                  </a:lnTo>
                  <a:lnTo>
                    <a:pt x="90" y="193"/>
                  </a:lnTo>
                  <a:lnTo>
                    <a:pt x="87" y="190"/>
                  </a:lnTo>
                  <a:lnTo>
                    <a:pt x="86" y="188"/>
                  </a:lnTo>
                  <a:lnTo>
                    <a:pt x="85" y="186"/>
                  </a:lnTo>
                  <a:lnTo>
                    <a:pt x="80" y="186"/>
                  </a:lnTo>
                  <a:lnTo>
                    <a:pt x="74" y="185"/>
                  </a:lnTo>
                  <a:lnTo>
                    <a:pt x="70" y="184"/>
                  </a:lnTo>
                  <a:lnTo>
                    <a:pt x="67" y="182"/>
                  </a:lnTo>
                  <a:lnTo>
                    <a:pt x="63" y="179"/>
                  </a:lnTo>
                  <a:lnTo>
                    <a:pt x="60" y="176"/>
                  </a:lnTo>
                  <a:lnTo>
                    <a:pt x="58" y="173"/>
                  </a:lnTo>
                  <a:lnTo>
                    <a:pt x="57" y="169"/>
                  </a:lnTo>
                  <a:lnTo>
                    <a:pt x="54" y="161"/>
                  </a:lnTo>
                  <a:lnTo>
                    <a:pt x="52" y="152"/>
                  </a:lnTo>
                  <a:lnTo>
                    <a:pt x="52" y="142"/>
                  </a:lnTo>
                  <a:lnTo>
                    <a:pt x="52" y="131"/>
                  </a:lnTo>
                  <a:lnTo>
                    <a:pt x="52" y="119"/>
                  </a:lnTo>
                  <a:lnTo>
                    <a:pt x="54" y="109"/>
                  </a:lnTo>
                  <a:lnTo>
                    <a:pt x="56" y="100"/>
                  </a:lnTo>
                  <a:lnTo>
                    <a:pt x="59" y="91"/>
                  </a:lnTo>
                  <a:lnTo>
                    <a:pt x="65" y="76"/>
                  </a:lnTo>
                  <a:lnTo>
                    <a:pt x="73" y="61"/>
                  </a:lnTo>
                  <a:lnTo>
                    <a:pt x="81" y="49"/>
                  </a:lnTo>
                  <a:lnTo>
                    <a:pt x="89" y="36"/>
                  </a:lnTo>
                  <a:lnTo>
                    <a:pt x="92" y="29"/>
                  </a:lnTo>
                  <a:lnTo>
                    <a:pt x="95" y="22"/>
                  </a:lnTo>
                  <a:lnTo>
                    <a:pt x="97" y="15"/>
                  </a:lnTo>
                  <a:lnTo>
                    <a:pt x="98" y="7"/>
                  </a:lnTo>
                  <a:lnTo>
                    <a:pt x="85" y="12"/>
                  </a:lnTo>
                  <a:lnTo>
                    <a:pt x="73" y="18"/>
                  </a:lnTo>
                  <a:lnTo>
                    <a:pt x="62" y="24"/>
                  </a:lnTo>
                  <a:lnTo>
                    <a:pt x="52" y="30"/>
                  </a:lnTo>
                  <a:lnTo>
                    <a:pt x="43" y="37"/>
                  </a:lnTo>
                  <a:lnTo>
                    <a:pt x="35" y="44"/>
                  </a:lnTo>
                  <a:lnTo>
                    <a:pt x="28" y="52"/>
                  </a:lnTo>
                  <a:lnTo>
                    <a:pt x="22" y="60"/>
                  </a:lnTo>
                  <a:lnTo>
                    <a:pt x="16" y="70"/>
                  </a:lnTo>
                  <a:lnTo>
                    <a:pt x="12" y="79"/>
                  </a:lnTo>
                  <a:lnTo>
                    <a:pt x="7" y="89"/>
                  </a:lnTo>
                  <a:lnTo>
                    <a:pt x="4" y="99"/>
                  </a:lnTo>
                  <a:lnTo>
                    <a:pt x="2" y="109"/>
                  </a:lnTo>
                  <a:lnTo>
                    <a:pt x="1" y="120"/>
                  </a:lnTo>
                  <a:lnTo>
                    <a:pt x="0" y="131"/>
                  </a:lnTo>
                  <a:lnTo>
                    <a:pt x="0" y="143"/>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101" name="Freeform 100">
            <a:extLst>
              <a:ext uri="{FF2B5EF4-FFF2-40B4-BE49-F238E27FC236}">
                <a16:creationId xmlns:a16="http://schemas.microsoft.com/office/drawing/2014/main" id="{00000000-0008-0000-0700-000065000000}"/>
              </a:ext>
            </a:extLst>
          </xdr:cNvPr>
          <xdr:cNvSpPr>
            <a:spLocks/>
          </xdr:cNvSpPr>
        </xdr:nvSpPr>
        <xdr:spPr bwMode="auto">
          <a:xfrm>
            <a:off x="7215188" y="4786313"/>
            <a:ext cx="31750" cy="11112"/>
          </a:xfrm>
          <a:custGeom>
            <a:avLst/>
            <a:gdLst>
              <a:gd name="T0" fmla="*/ 0 w 79"/>
              <a:gd name="T1" fmla="*/ 5368545 h 23"/>
              <a:gd name="T2" fmla="*/ 3553589 w 79"/>
              <a:gd name="T3" fmla="*/ 3034542 h 23"/>
              <a:gd name="T4" fmla="*/ 7268339 w 79"/>
              <a:gd name="T5" fmla="*/ 933891 h 23"/>
              <a:gd name="T6" fmla="*/ 9045133 w 79"/>
              <a:gd name="T7" fmla="*/ 233352 h 23"/>
              <a:gd name="T8" fmla="*/ 10498801 w 79"/>
              <a:gd name="T9" fmla="*/ 0 h 23"/>
              <a:gd name="T10" fmla="*/ 11145054 w 79"/>
              <a:gd name="T11" fmla="*/ 0 h 23"/>
              <a:gd name="T12" fmla="*/ 11952870 w 79"/>
              <a:gd name="T13" fmla="*/ 233352 h 23"/>
              <a:gd name="T14" fmla="*/ 12437158 w 79"/>
              <a:gd name="T15" fmla="*/ 466704 h 23"/>
              <a:gd name="T16" fmla="*/ 12760285 w 79"/>
              <a:gd name="T17" fmla="*/ 933891 h 23"/>
              <a:gd name="T18" fmla="*/ 12437158 w 79"/>
              <a:gd name="T19" fmla="*/ 1867299 h 23"/>
              <a:gd name="T20" fmla="*/ 12114032 w 79"/>
              <a:gd name="T21" fmla="*/ 3034542 h 23"/>
              <a:gd name="T22" fmla="*/ 11629744 w 79"/>
              <a:gd name="T23" fmla="*/ 3734598 h 23"/>
              <a:gd name="T24" fmla="*/ 10983491 w 79"/>
              <a:gd name="T25" fmla="*/ 4434654 h 23"/>
              <a:gd name="T26" fmla="*/ 10337639 w 79"/>
              <a:gd name="T27" fmla="*/ 4901841 h 23"/>
              <a:gd name="T28" fmla="*/ 9529823 w 79"/>
              <a:gd name="T29" fmla="*/ 5135193 h 23"/>
              <a:gd name="T30" fmla="*/ 8560845 w 79"/>
              <a:gd name="T31" fmla="*/ 5368545 h 23"/>
              <a:gd name="T32" fmla="*/ 7429902 w 79"/>
              <a:gd name="T33" fmla="*/ 5368545 h 23"/>
              <a:gd name="T34" fmla="*/ 5976234 w 79"/>
              <a:gd name="T35" fmla="*/ 5368545 h 23"/>
              <a:gd name="T36" fmla="*/ 5168820 w 79"/>
              <a:gd name="T37" fmla="*/ 4901841 h 23"/>
              <a:gd name="T38" fmla="*/ 4199440 w 79"/>
              <a:gd name="T39" fmla="*/ 4668489 h 23"/>
              <a:gd name="T40" fmla="*/ 3715152 w 79"/>
              <a:gd name="T41" fmla="*/ 4434654 h 23"/>
              <a:gd name="T42" fmla="*/ 3068899 w 79"/>
              <a:gd name="T43" fmla="*/ 4201302 h 23"/>
              <a:gd name="T44" fmla="*/ 2261484 w 79"/>
              <a:gd name="T45" fmla="*/ 4201302 h 23"/>
              <a:gd name="T46" fmla="*/ 1453668 w 79"/>
              <a:gd name="T47" fmla="*/ 4668489 h 23"/>
              <a:gd name="T48" fmla="*/ 0 w 79"/>
              <a:gd name="T49" fmla="*/ 5368545 h 23"/>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23">
                <a:moveTo>
                  <a:pt x="0" y="23"/>
                </a:moveTo>
                <a:lnTo>
                  <a:pt x="22" y="13"/>
                </a:lnTo>
                <a:lnTo>
                  <a:pt x="45" y="4"/>
                </a:lnTo>
                <a:lnTo>
                  <a:pt x="56" y="1"/>
                </a:lnTo>
                <a:lnTo>
                  <a:pt x="65" y="0"/>
                </a:lnTo>
                <a:lnTo>
                  <a:pt x="69" y="0"/>
                </a:lnTo>
                <a:lnTo>
                  <a:pt x="74" y="1"/>
                </a:lnTo>
                <a:lnTo>
                  <a:pt x="77" y="2"/>
                </a:lnTo>
                <a:lnTo>
                  <a:pt x="79" y="4"/>
                </a:lnTo>
                <a:lnTo>
                  <a:pt x="77" y="8"/>
                </a:lnTo>
                <a:lnTo>
                  <a:pt x="75" y="13"/>
                </a:lnTo>
                <a:lnTo>
                  <a:pt x="72" y="16"/>
                </a:lnTo>
                <a:lnTo>
                  <a:pt x="68" y="19"/>
                </a:lnTo>
                <a:lnTo>
                  <a:pt x="64" y="21"/>
                </a:lnTo>
                <a:lnTo>
                  <a:pt x="59" y="22"/>
                </a:lnTo>
                <a:lnTo>
                  <a:pt x="53" y="23"/>
                </a:lnTo>
                <a:lnTo>
                  <a:pt x="46" y="23"/>
                </a:lnTo>
                <a:lnTo>
                  <a:pt x="37" y="23"/>
                </a:lnTo>
                <a:lnTo>
                  <a:pt x="32" y="21"/>
                </a:lnTo>
                <a:lnTo>
                  <a:pt x="26" y="20"/>
                </a:lnTo>
                <a:lnTo>
                  <a:pt x="23" y="19"/>
                </a:lnTo>
                <a:lnTo>
                  <a:pt x="19" y="18"/>
                </a:lnTo>
                <a:lnTo>
                  <a:pt x="14" y="18"/>
                </a:lnTo>
                <a:lnTo>
                  <a:pt x="9" y="20"/>
                </a:lnTo>
                <a:lnTo>
                  <a:pt x="0" y="2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2" name="Freeform 101">
            <a:extLst>
              <a:ext uri="{FF2B5EF4-FFF2-40B4-BE49-F238E27FC236}">
                <a16:creationId xmlns:a16="http://schemas.microsoft.com/office/drawing/2014/main" id="{00000000-0008-0000-0700-000066000000}"/>
              </a:ext>
            </a:extLst>
          </xdr:cNvPr>
          <xdr:cNvSpPr>
            <a:spLocks/>
          </xdr:cNvSpPr>
        </xdr:nvSpPr>
        <xdr:spPr bwMode="auto">
          <a:xfrm>
            <a:off x="7331075" y="4919663"/>
            <a:ext cx="1588" cy="4762"/>
          </a:xfrm>
          <a:custGeom>
            <a:avLst/>
            <a:gdLst>
              <a:gd name="T0" fmla="*/ 0 w 1588"/>
              <a:gd name="T1" fmla="*/ 0 h 6"/>
              <a:gd name="T2" fmla="*/ 0 w 1588"/>
              <a:gd name="T3" fmla="*/ 3779441 h 6"/>
              <a:gd name="T4" fmla="*/ 0 w 1588"/>
              <a:gd name="T5" fmla="*/ 0 h 6"/>
              <a:gd name="T6" fmla="*/ 0 60000 65536"/>
              <a:gd name="T7" fmla="*/ 0 60000 65536"/>
              <a:gd name="T8" fmla="*/ 0 60000 65536"/>
            </a:gdLst>
            <a:ahLst/>
            <a:cxnLst>
              <a:cxn ang="T6">
                <a:pos x="T0" y="T1"/>
              </a:cxn>
              <a:cxn ang="T7">
                <a:pos x="T2" y="T3"/>
              </a:cxn>
              <a:cxn ang="T8">
                <a:pos x="T4" y="T5"/>
              </a:cxn>
            </a:cxnLst>
            <a:rect l="0" t="0" r="r" b="b"/>
            <a:pathLst>
              <a:path w="1588" h="6">
                <a:moveTo>
                  <a:pt x="0" y="0"/>
                </a:moveTo>
                <a:lnTo>
                  <a:pt x="0"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3" name="Line 171">
            <a:extLst>
              <a:ext uri="{FF2B5EF4-FFF2-40B4-BE49-F238E27FC236}">
                <a16:creationId xmlns:a16="http://schemas.microsoft.com/office/drawing/2014/main" id="{00000000-0008-0000-0700-000067000000}"/>
              </a:ext>
            </a:extLst>
          </xdr:cNvPr>
          <xdr:cNvSpPr>
            <a:spLocks noChangeShapeType="1"/>
          </xdr:cNvSpPr>
        </xdr:nvSpPr>
        <xdr:spPr bwMode="auto">
          <a:xfrm flipV="1">
            <a:off x="7421563" y="4918075"/>
            <a:ext cx="1587" cy="1270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4" name="Freeform 103">
            <a:extLst>
              <a:ext uri="{FF2B5EF4-FFF2-40B4-BE49-F238E27FC236}">
                <a16:creationId xmlns:a16="http://schemas.microsoft.com/office/drawing/2014/main" id="{00000000-0008-0000-0700-000068000000}"/>
              </a:ext>
            </a:extLst>
          </xdr:cNvPr>
          <xdr:cNvSpPr>
            <a:spLocks/>
          </xdr:cNvSpPr>
        </xdr:nvSpPr>
        <xdr:spPr bwMode="auto">
          <a:xfrm>
            <a:off x="7421563" y="4918075"/>
            <a:ext cx="3175" cy="15875"/>
          </a:xfrm>
          <a:custGeom>
            <a:avLst/>
            <a:gdLst>
              <a:gd name="T0" fmla="*/ 0 w 5"/>
              <a:gd name="T1" fmla="*/ 0 h 30"/>
              <a:gd name="T2" fmla="*/ 806450 w 5"/>
              <a:gd name="T3" fmla="*/ 279929 h 30"/>
              <a:gd name="T4" fmla="*/ 1612900 w 5"/>
              <a:gd name="T5" fmla="*/ 1120246 h 30"/>
              <a:gd name="T6" fmla="*/ 2016125 w 5"/>
              <a:gd name="T7" fmla="*/ 2239963 h 30"/>
              <a:gd name="T8" fmla="*/ 2016125 w 5"/>
              <a:gd name="T9" fmla="*/ 3640137 h 30"/>
              <a:gd name="T10" fmla="*/ 2016125 w 5"/>
              <a:gd name="T11" fmla="*/ 5040313 h 30"/>
              <a:gd name="T12" fmla="*/ 1612900 w 5"/>
              <a:gd name="T13" fmla="*/ 6440488 h 30"/>
              <a:gd name="T14" fmla="*/ 806450 w 5"/>
              <a:gd name="T15" fmla="*/ 7560733 h 30"/>
              <a:gd name="T16" fmla="*/ 0 w 5"/>
              <a:gd name="T17" fmla="*/ 8400521 h 3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5" h="30">
                <a:moveTo>
                  <a:pt x="0" y="0"/>
                </a:moveTo>
                <a:lnTo>
                  <a:pt x="2" y="1"/>
                </a:lnTo>
                <a:lnTo>
                  <a:pt x="4" y="4"/>
                </a:lnTo>
                <a:lnTo>
                  <a:pt x="5" y="8"/>
                </a:lnTo>
                <a:lnTo>
                  <a:pt x="5" y="13"/>
                </a:lnTo>
                <a:lnTo>
                  <a:pt x="5" y="18"/>
                </a:lnTo>
                <a:lnTo>
                  <a:pt x="4" y="23"/>
                </a:lnTo>
                <a:lnTo>
                  <a:pt x="2" y="27"/>
                </a:lnTo>
                <a:lnTo>
                  <a:pt x="0"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5" name="Freeform 104">
            <a:extLst>
              <a:ext uri="{FF2B5EF4-FFF2-40B4-BE49-F238E27FC236}">
                <a16:creationId xmlns:a16="http://schemas.microsoft.com/office/drawing/2014/main" id="{00000000-0008-0000-0700-000069000000}"/>
              </a:ext>
            </a:extLst>
          </xdr:cNvPr>
          <xdr:cNvSpPr>
            <a:spLocks/>
          </xdr:cNvSpPr>
        </xdr:nvSpPr>
        <xdr:spPr bwMode="auto">
          <a:xfrm>
            <a:off x="7720013" y="4387850"/>
            <a:ext cx="22225" cy="28575"/>
          </a:xfrm>
          <a:custGeom>
            <a:avLst/>
            <a:gdLst>
              <a:gd name="T0" fmla="*/ 0 w 53"/>
              <a:gd name="T1" fmla="*/ 3239366 h 55"/>
              <a:gd name="T2" fmla="*/ 175703 w 53"/>
              <a:gd name="T3" fmla="*/ 4588625 h 55"/>
              <a:gd name="T4" fmla="*/ 879355 w 53"/>
              <a:gd name="T5" fmla="*/ 5938405 h 55"/>
              <a:gd name="T6" fmla="*/ 1582588 w 53"/>
              <a:gd name="T7" fmla="*/ 7288184 h 55"/>
              <a:gd name="T8" fmla="*/ 2637646 w 53"/>
              <a:gd name="T9" fmla="*/ 8907607 h 55"/>
              <a:gd name="T10" fmla="*/ 4572060 w 53"/>
              <a:gd name="T11" fmla="*/ 11876809 h 55"/>
              <a:gd name="T12" fmla="*/ 5802822 w 53"/>
              <a:gd name="T13" fmla="*/ 14846011 h 55"/>
              <a:gd name="T14" fmla="*/ 9319823 w 53"/>
              <a:gd name="T15" fmla="*/ 14846011 h 55"/>
              <a:gd name="T16" fmla="*/ 7034003 w 53"/>
              <a:gd name="T17" fmla="*/ 11066838 h 55"/>
              <a:gd name="T18" fmla="*/ 4923886 w 53"/>
              <a:gd name="T19" fmla="*/ 7827991 h 55"/>
              <a:gd name="T20" fmla="*/ 4044531 w 53"/>
              <a:gd name="T21" fmla="*/ 6208568 h 55"/>
              <a:gd name="T22" fmla="*/ 3340879 w 53"/>
              <a:gd name="T23" fmla="*/ 4318981 h 55"/>
              <a:gd name="T24" fmla="*/ 2813350 w 53"/>
              <a:gd name="T25" fmla="*/ 2159231 h 55"/>
              <a:gd name="T26" fmla="*/ 2461943 w 53"/>
              <a:gd name="T27" fmla="*/ 0 h 55"/>
              <a:gd name="T28" fmla="*/ 1230762 w 53"/>
              <a:gd name="T29" fmla="*/ 1619423 h 55"/>
              <a:gd name="T30" fmla="*/ 0 w 53"/>
              <a:gd name="T31" fmla="*/ 3239366 h 55"/>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3" h="55">
                <a:moveTo>
                  <a:pt x="0" y="12"/>
                </a:moveTo>
                <a:lnTo>
                  <a:pt x="1" y="17"/>
                </a:lnTo>
                <a:lnTo>
                  <a:pt x="5" y="22"/>
                </a:lnTo>
                <a:lnTo>
                  <a:pt x="9" y="27"/>
                </a:lnTo>
                <a:lnTo>
                  <a:pt x="15" y="33"/>
                </a:lnTo>
                <a:lnTo>
                  <a:pt x="26" y="44"/>
                </a:lnTo>
                <a:lnTo>
                  <a:pt x="33" y="55"/>
                </a:lnTo>
                <a:lnTo>
                  <a:pt x="53" y="55"/>
                </a:lnTo>
                <a:lnTo>
                  <a:pt x="40" y="41"/>
                </a:lnTo>
                <a:lnTo>
                  <a:pt x="28" y="29"/>
                </a:lnTo>
                <a:lnTo>
                  <a:pt x="23" y="23"/>
                </a:lnTo>
                <a:lnTo>
                  <a:pt x="19" y="16"/>
                </a:lnTo>
                <a:lnTo>
                  <a:pt x="16" y="8"/>
                </a:lnTo>
                <a:lnTo>
                  <a:pt x="14" y="0"/>
                </a:lnTo>
                <a:lnTo>
                  <a:pt x="7" y="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6" name="Freeform 105">
            <a:extLst>
              <a:ext uri="{FF2B5EF4-FFF2-40B4-BE49-F238E27FC236}">
                <a16:creationId xmlns:a16="http://schemas.microsoft.com/office/drawing/2014/main" id="{00000000-0008-0000-0700-00006A000000}"/>
              </a:ext>
            </a:extLst>
          </xdr:cNvPr>
          <xdr:cNvSpPr>
            <a:spLocks/>
          </xdr:cNvSpPr>
        </xdr:nvSpPr>
        <xdr:spPr bwMode="auto">
          <a:xfrm>
            <a:off x="7726363" y="4314825"/>
            <a:ext cx="26987" cy="39688"/>
          </a:xfrm>
          <a:custGeom>
            <a:avLst/>
            <a:gdLst>
              <a:gd name="T0" fmla="*/ 0 w 65"/>
              <a:gd name="T1" fmla="*/ 8961021 h 75"/>
              <a:gd name="T2" fmla="*/ 1551545 w 65"/>
              <a:gd name="T3" fmla="*/ 12040810 h 75"/>
              <a:gd name="T4" fmla="*/ 3447693 w 65"/>
              <a:gd name="T5" fmla="*/ 15401590 h 75"/>
              <a:gd name="T6" fmla="*/ 4481918 w 65"/>
              <a:gd name="T7" fmla="*/ 17081715 h 75"/>
              <a:gd name="T8" fmla="*/ 5516143 w 65"/>
              <a:gd name="T9" fmla="*/ 18761841 h 75"/>
              <a:gd name="T10" fmla="*/ 6722669 w 65"/>
              <a:gd name="T11" fmla="*/ 19881571 h 75"/>
              <a:gd name="T12" fmla="*/ 7929196 w 65"/>
              <a:gd name="T13" fmla="*/ 21001831 h 75"/>
              <a:gd name="T14" fmla="*/ 8791119 w 65"/>
              <a:gd name="T15" fmla="*/ 17081715 h 75"/>
              <a:gd name="T16" fmla="*/ 9998061 w 65"/>
              <a:gd name="T17" fmla="*/ 13441003 h 75"/>
              <a:gd name="T18" fmla="*/ 10514966 w 65"/>
              <a:gd name="T19" fmla="*/ 11760877 h 75"/>
              <a:gd name="T20" fmla="*/ 10859984 w 65"/>
              <a:gd name="T21" fmla="*/ 10080752 h 75"/>
              <a:gd name="T22" fmla="*/ 11204587 w 65"/>
              <a:gd name="T23" fmla="*/ 8680559 h 75"/>
              <a:gd name="T24" fmla="*/ 11204587 w 65"/>
              <a:gd name="T25" fmla="*/ 7280896 h 75"/>
              <a:gd name="T26" fmla="*/ 11204587 w 65"/>
              <a:gd name="T27" fmla="*/ 5880703 h 75"/>
              <a:gd name="T28" fmla="*/ 10859984 w 65"/>
              <a:gd name="T29" fmla="*/ 5040376 h 75"/>
              <a:gd name="T30" fmla="*/ 10514966 w 65"/>
              <a:gd name="T31" fmla="*/ 3640183 h 75"/>
              <a:gd name="T32" fmla="*/ 9998061 w 65"/>
              <a:gd name="T33" fmla="*/ 2800385 h 75"/>
              <a:gd name="T34" fmla="*/ 8791119 w 65"/>
              <a:gd name="T35" fmla="*/ 1400193 h 75"/>
              <a:gd name="T36" fmla="*/ 7929196 w 65"/>
              <a:gd name="T37" fmla="*/ 0 h 75"/>
              <a:gd name="T38" fmla="*/ 5860746 w 65"/>
              <a:gd name="T39" fmla="*/ 0 h 75"/>
              <a:gd name="T40" fmla="*/ 4481918 w 65"/>
              <a:gd name="T41" fmla="*/ 0 h 75"/>
              <a:gd name="T42" fmla="*/ 4309616 w 65"/>
              <a:gd name="T43" fmla="*/ 559865 h 75"/>
              <a:gd name="T44" fmla="*/ 4136900 w 65"/>
              <a:gd name="T45" fmla="*/ 1960058 h 75"/>
              <a:gd name="T46" fmla="*/ 3964598 w 65"/>
              <a:gd name="T47" fmla="*/ 2520453 h 75"/>
              <a:gd name="T48" fmla="*/ 3964598 w 65"/>
              <a:gd name="T49" fmla="*/ 3080318 h 75"/>
              <a:gd name="T50" fmla="*/ 4136900 w 65"/>
              <a:gd name="T51" fmla="*/ 3360251 h 75"/>
              <a:gd name="T52" fmla="*/ 4481918 w 65"/>
              <a:gd name="T53" fmla="*/ 3640183 h 75"/>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65" h="75">
                <a:moveTo>
                  <a:pt x="0" y="32"/>
                </a:moveTo>
                <a:lnTo>
                  <a:pt x="9" y="43"/>
                </a:lnTo>
                <a:lnTo>
                  <a:pt x="20" y="55"/>
                </a:lnTo>
                <a:lnTo>
                  <a:pt x="26" y="61"/>
                </a:lnTo>
                <a:lnTo>
                  <a:pt x="32" y="67"/>
                </a:lnTo>
                <a:lnTo>
                  <a:pt x="39" y="71"/>
                </a:lnTo>
                <a:lnTo>
                  <a:pt x="46" y="75"/>
                </a:lnTo>
                <a:lnTo>
                  <a:pt x="51" y="61"/>
                </a:lnTo>
                <a:lnTo>
                  <a:pt x="58" y="48"/>
                </a:lnTo>
                <a:lnTo>
                  <a:pt x="61" y="42"/>
                </a:lnTo>
                <a:lnTo>
                  <a:pt x="63" y="36"/>
                </a:lnTo>
                <a:lnTo>
                  <a:pt x="65" y="31"/>
                </a:lnTo>
                <a:lnTo>
                  <a:pt x="65" y="26"/>
                </a:lnTo>
                <a:lnTo>
                  <a:pt x="65" y="21"/>
                </a:lnTo>
                <a:lnTo>
                  <a:pt x="63" y="18"/>
                </a:lnTo>
                <a:lnTo>
                  <a:pt x="61" y="13"/>
                </a:lnTo>
                <a:lnTo>
                  <a:pt x="58" y="10"/>
                </a:lnTo>
                <a:lnTo>
                  <a:pt x="51" y="5"/>
                </a:lnTo>
                <a:lnTo>
                  <a:pt x="46" y="0"/>
                </a:lnTo>
                <a:lnTo>
                  <a:pt x="34" y="0"/>
                </a:lnTo>
                <a:lnTo>
                  <a:pt x="26" y="0"/>
                </a:lnTo>
                <a:lnTo>
                  <a:pt x="25" y="2"/>
                </a:lnTo>
                <a:lnTo>
                  <a:pt x="24" y="7"/>
                </a:lnTo>
                <a:lnTo>
                  <a:pt x="23" y="9"/>
                </a:lnTo>
                <a:lnTo>
                  <a:pt x="23" y="11"/>
                </a:lnTo>
                <a:lnTo>
                  <a:pt x="24" y="12"/>
                </a:lnTo>
                <a:lnTo>
                  <a:pt x="2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7" name="Freeform 106">
            <a:extLst>
              <a:ext uri="{FF2B5EF4-FFF2-40B4-BE49-F238E27FC236}">
                <a16:creationId xmlns:a16="http://schemas.microsoft.com/office/drawing/2014/main" id="{00000000-0008-0000-0700-00006B000000}"/>
              </a:ext>
            </a:extLst>
          </xdr:cNvPr>
          <xdr:cNvSpPr>
            <a:spLocks/>
          </xdr:cNvSpPr>
        </xdr:nvSpPr>
        <xdr:spPr bwMode="auto">
          <a:xfrm>
            <a:off x="7702550" y="4291013"/>
            <a:ext cx="17463" cy="30162"/>
          </a:xfrm>
          <a:custGeom>
            <a:avLst/>
            <a:gdLst>
              <a:gd name="T0" fmla="*/ 0 w 40"/>
              <a:gd name="T1" fmla="*/ 14673327 h 62"/>
              <a:gd name="T2" fmla="*/ 571913 w 40"/>
              <a:gd name="T3" fmla="*/ 12306582 h 62"/>
              <a:gd name="T4" fmla="*/ 1334173 w 40"/>
              <a:gd name="T5" fmla="*/ 10176756 h 62"/>
              <a:gd name="T6" fmla="*/ 2287216 w 40"/>
              <a:gd name="T7" fmla="*/ 7810012 h 62"/>
              <a:gd name="T8" fmla="*/ 3240260 w 40"/>
              <a:gd name="T9" fmla="*/ 5916617 h 62"/>
              <a:gd name="T10" fmla="*/ 4383650 w 40"/>
              <a:gd name="T11" fmla="*/ 4023222 h 62"/>
              <a:gd name="T12" fmla="*/ 5527476 w 40"/>
              <a:gd name="T13" fmla="*/ 2129826 h 62"/>
              <a:gd name="T14" fmla="*/ 6670866 w 40"/>
              <a:gd name="T15" fmla="*/ 709780 h 62"/>
              <a:gd name="T16" fmla="*/ 7623909 w 40"/>
              <a:gd name="T17" fmla="*/ 0 h 62"/>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40" h="62">
                <a:moveTo>
                  <a:pt x="0" y="62"/>
                </a:moveTo>
                <a:lnTo>
                  <a:pt x="3" y="52"/>
                </a:lnTo>
                <a:lnTo>
                  <a:pt x="7" y="43"/>
                </a:lnTo>
                <a:lnTo>
                  <a:pt x="12" y="33"/>
                </a:lnTo>
                <a:lnTo>
                  <a:pt x="17" y="25"/>
                </a:lnTo>
                <a:lnTo>
                  <a:pt x="23" y="17"/>
                </a:lnTo>
                <a:lnTo>
                  <a:pt x="29" y="9"/>
                </a:lnTo>
                <a:lnTo>
                  <a:pt x="35" y="3"/>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8" name="Freeform 107">
            <a:extLst>
              <a:ext uri="{FF2B5EF4-FFF2-40B4-BE49-F238E27FC236}">
                <a16:creationId xmlns:a16="http://schemas.microsoft.com/office/drawing/2014/main" id="{00000000-0008-0000-0700-00006C000000}"/>
              </a:ext>
            </a:extLst>
          </xdr:cNvPr>
          <xdr:cNvSpPr>
            <a:spLocks/>
          </xdr:cNvSpPr>
        </xdr:nvSpPr>
        <xdr:spPr bwMode="auto">
          <a:xfrm>
            <a:off x="7621588" y="4168775"/>
            <a:ext cx="68262" cy="138113"/>
          </a:xfrm>
          <a:custGeom>
            <a:avLst/>
            <a:gdLst>
              <a:gd name="T0" fmla="*/ 29306293 w 159"/>
              <a:gd name="T1" fmla="*/ 73649424 h 259"/>
              <a:gd name="T2" fmla="*/ 29306293 w 159"/>
              <a:gd name="T3" fmla="*/ 71374559 h 259"/>
              <a:gd name="T4" fmla="*/ 29306293 w 159"/>
              <a:gd name="T5" fmla="*/ 69383918 h 259"/>
              <a:gd name="T6" fmla="*/ 29306293 w 159"/>
              <a:gd name="T7" fmla="*/ 67109053 h 259"/>
              <a:gd name="T8" fmla="*/ 29306293 w 159"/>
              <a:gd name="T9" fmla="*/ 64834188 h 259"/>
              <a:gd name="T10" fmla="*/ 29306293 w 159"/>
              <a:gd name="T11" fmla="*/ 63696756 h 259"/>
              <a:gd name="T12" fmla="*/ 29122115 w 159"/>
              <a:gd name="T13" fmla="*/ 62275098 h 259"/>
              <a:gd name="T14" fmla="*/ 28753328 w 159"/>
              <a:gd name="T15" fmla="*/ 61137666 h 259"/>
              <a:gd name="T16" fmla="*/ 28200363 w 159"/>
              <a:gd name="T17" fmla="*/ 59716008 h 259"/>
              <a:gd name="T18" fmla="*/ 26726076 w 159"/>
              <a:gd name="T19" fmla="*/ 57440610 h 259"/>
              <a:gd name="T20" fmla="*/ 24882572 w 159"/>
              <a:gd name="T21" fmla="*/ 55450503 h 259"/>
              <a:gd name="T22" fmla="*/ 22855320 w 159"/>
              <a:gd name="T23" fmla="*/ 53744088 h 259"/>
              <a:gd name="T24" fmla="*/ 20643459 w 159"/>
              <a:gd name="T25" fmla="*/ 52322430 h 259"/>
              <a:gd name="T26" fmla="*/ 18247420 w 159"/>
              <a:gd name="T27" fmla="*/ 51184998 h 259"/>
              <a:gd name="T28" fmla="*/ 16035560 w 159"/>
              <a:gd name="T29" fmla="*/ 50900773 h 259"/>
              <a:gd name="T30" fmla="*/ 15666773 w 159"/>
              <a:gd name="T31" fmla="*/ 50616015 h 259"/>
              <a:gd name="T32" fmla="*/ 15113808 w 159"/>
              <a:gd name="T33" fmla="*/ 50331790 h 259"/>
              <a:gd name="T34" fmla="*/ 14929629 w 159"/>
              <a:gd name="T35" fmla="*/ 49763340 h 259"/>
              <a:gd name="T36" fmla="*/ 14745451 w 159"/>
              <a:gd name="T37" fmla="*/ 49194357 h 259"/>
              <a:gd name="T38" fmla="*/ 14745451 w 159"/>
              <a:gd name="T39" fmla="*/ 47488475 h 259"/>
              <a:gd name="T40" fmla="*/ 14929629 w 159"/>
              <a:gd name="T41" fmla="*/ 45782060 h 259"/>
              <a:gd name="T42" fmla="*/ 15666773 w 159"/>
              <a:gd name="T43" fmla="*/ 42085537 h 259"/>
              <a:gd name="T44" fmla="*/ 16035560 w 159"/>
              <a:gd name="T45" fmla="*/ 40379122 h 259"/>
              <a:gd name="T46" fmla="*/ 13454912 w 159"/>
              <a:gd name="T47" fmla="*/ 40094897 h 259"/>
              <a:gd name="T48" fmla="*/ 10874695 w 159"/>
              <a:gd name="T49" fmla="*/ 39525914 h 259"/>
              <a:gd name="T50" fmla="*/ 8847013 w 159"/>
              <a:gd name="T51" fmla="*/ 38388482 h 259"/>
              <a:gd name="T52" fmla="*/ 7372725 w 159"/>
              <a:gd name="T53" fmla="*/ 36682599 h 259"/>
              <a:gd name="T54" fmla="*/ 5713830 w 159"/>
              <a:gd name="T55" fmla="*/ 34407734 h 259"/>
              <a:gd name="T56" fmla="*/ 4423721 w 159"/>
              <a:gd name="T57" fmla="*/ 32132869 h 259"/>
              <a:gd name="T58" fmla="*/ 3317791 w 159"/>
              <a:gd name="T59" fmla="*/ 29573779 h 259"/>
              <a:gd name="T60" fmla="*/ 2396039 w 159"/>
              <a:gd name="T61" fmla="*/ 26729931 h 259"/>
              <a:gd name="T62" fmla="*/ 1658895 w 159"/>
              <a:gd name="T63" fmla="*/ 23886083 h 259"/>
              <a:gd name="T64" fmla="*/ 1290109 w 159"/>
              <a:gd name="T65" fmla="*/ 20758544 h 259"/>
              <a:gd name="T66" fmla="*/ 921752 w 159"/>
              <a:gd name="T67" fmla="*/ 17061488 h 259"/>
              <a:gd name="T68" fmla="*/ 368787 w 159"/>
              <a:gd name="T69" fmla="*/ 13649191 h 259"/>
              <a:gd name="T70" fmla="*/ 0 w 159"/>
              <a:gd name="T71" fmla="*/ 7108820 h 259"/>
              <a:gd name="T72" fmla="*/ 0 w 159"/>
              <a:gd name="T73" fmla="*/ 0 h 25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59" h="259">
                <a:moveTo>
                  <a:pt x="159" y="259"/>
                </a:moveTo>
                <a:lnTo>
                  <a:pt x="159" y="251"/>
                </a:lnTo>
                <a:lnTo>
                  <a:pt x="159" y="244"/>
                </a:lnTo>
                <a:lnTo>
                  <a:pt x="159" y="236"/>
                </a:lnTo>
                <a:lnTo>
                  <a:pt x="159" y="228"/>
                </a:lnTo>
                <a:lnTo>
                  <a:pt x="159" y="224"/>
                </a:lnTo>
                <a:lnTo>
                  <a:pt x="158" y="219"/>
                </a:lnTo>
                <a:lnTo>
                  <a:pt x="156" y="215"/>
                </a:lnTo>
                <a:lnTo>
                  <a:pt x="153" y="210"/>
                </a:lnTo>
                <a:lnTo>
                  <a:pt x="145" y="202"/>
                </a:lnTo>
                <a:lnTo>
                  <a:pt x="135" y="195"/>
                </a:lnTo>
                <a:lnTo>
                  <a:pt x="124" y="189"/>
                </a:lnTo>
                <a:lnTo>
                  <a:pt x="112" y="184"/>
                </a:lnTo>
                <a:lnTo>
                  <a:pt x="99" y="180"/>
                </a:lnTo>
                <a:lnTo>
                  <a:pt x="87" y="179"/>
                </a:lnTo>
                <a:lnTo>
                  <a:pt x="85" y="178"/>
                </a:lnTo>
                <a:lnTo>
                  <a:pt x="82" y="177"/>
                </a:lnTo>
                <a:lnTo>
                  <a:pt x="81" y="175"/>
                </a:lnTo>
                <a:lnTo>
                  <a:pt x="80" y="173"/>
                </a:lnTo>
                <a:lnTo>
                  <a:pt x="80" y="167"/>
                </a:lnTo>
                <a:lnTo>
                  <a:pt x="81" y="161"/>
                </a:lnTo>
                <a:lnTo>
                  <a:pt x="85" y="148"/>
                </a:lnTo>
                <a:lnTo>
                  <a:pt x="87" y="142"/>
                </a:lnTo>
                <a:lnTo>
                  <a:pt x="73" y="141"/>
                </a:lnTo>
                <a:lnTo>
                  <a:pt x="59" y="139"/>
                </a:lnTo>
                <a:lnTo>
                  <a:pt x="48" y="135"/>
                </a:lnTo>
                <a:lnTo>
                  <a:pt x="40" y="129"/>
                </a:lnTo>
                <a:lnTo>
                  <a:pt x="31" y="121"/>
                </a:lnTo>
                <a:lnTo>
                  <a:pt x="24" y="113"/>
                </a:lnTo>
                <a:lnTo>
                  <a:pt x="18" y="104"/>
                </a:lnTo>
                <a:lnTo>
                  <a:pt x="13" y="94"/>
                </a:lnTo>
                <a:lnTo>
                  <a:pt x="9" y="84"/>
                </a:lnTo>
                <a:lnTo>
                  <a:pt x="7" y="73"/>
                </a:lnTo>
                <a:lnTo>
                  <a:pt x="5" y="60"/>
                </a:lnTo>
                <a:lnTo>
                  <a:pt x="2" y="48"/>
                </a:lnTo>
                <a:lnTo>
                  <a:pt x="0" y="25"/>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9" name="Line 177">
            <a:extLst>
              <a:ext uri="{FF2B5EF4-FFF2-40B4-BE49-F238E27FC236}">
                <a16:creationId xmlns:a16="http://schemas.microsoft.com/office/drawing/2014/main" id="{00000000-0008-0000-0700-00006D000000}"/>
              </a:ext>
            </a:extLst>
          </xdr:cNvPr>
          <xdr:cNvSpPr>
            <a:spLocks noChangeShapeType="1"/>
          </xdr:cNvSpPr>
        </xdr:nvSpPr>
        <xdr:spPr bwMode="auto">
          <a:xfrm flipH="1" flipV="1">
            <a:off x="7615238" y="4135438"/>
            <a:ext cx="6350" cy="33337"/>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0" name="Freeform 109">
            <a:extLst>
              <a:ext uri="{FF2B5EF4-FFF2-40B4-BE49-F238E27FC236}">
                <a16:creationId xmlns:a16="http://schemas.microsoft.com/office/drawing/2014/main" id="{00000000-0008-0000-0700-00006E000000}"/>
              </a:ext>
            </a:extLst>
          </xdr:cNvPr>
          <xdr:cNvSpPr>
            <a:spLocks/>
          </xdr:cNvSpPr>
        </xdr:nvSpPr>
        <xdr:spPr bwMode="auto">
          <a:xfrm>
            <a:off x="7615238" y="4119563"/>
            <a:ext cx="6350" cy="15875"/>
          </a:xfrm>
          <a:custGeom>
            <a:avLst/>
            <a:gdLst>
              <a:gd name="T0" fmla="*/ 0 w 13"/>
              <a:gd name="T1" fmla="*/ 10080625 h 25"/>
              <a:gd name="T2" fmla="*/ 238369 w 13"/>
              <a:gd name="T3" fmla="*/ 7661275 h 25"/>
              <a:gd name="T4" fmla="*/ 954454 w 13"/>
              <a:gd name="T5" fmla="*/ 5241925 h 25"/>
              <a:gd name="T6" fmla="*/ 1908908 w 13"/>
              <a:gd name="T7" fmla="*/ 2419350 h 25"/>
              <a:gd name="T8" fmla="*/ 3101731 w 13"/>
              <a:gd name="T9" fmla="*/ 0 h 25"/>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3" h="25">
                <a:moveTo>
                  <a:pt x="0" y="25"/>
                </a:moveTo>
                <a:lnTo>
                  <a:pt x="1" y="19"/>
                </a:lnTo>
                <a:lnTo>
                  <a:pt x="4" y="13"/>
                </a:lnTo>
                <a:lnTo>
                  <a:pt x="8"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1" name="Line 179">
            <a:extLst>
              <a:ext uri="{FF2B5EF4-FFF2-40B4-BE49-F238E27FC236}">
                <a16:creationId xmlns:a16="http://schemas.microsoft.com/office/drawing/2014/main" id="{00000000-0008-0000-0700-00006F000000}"/>
              </a:ext>
            </a:extLst>
          </xdr:cNvPr>
          <xdr:cNvSpPr>
            <a:spLocks noChangeShapeType="1"/>
          </xdr:cNvSpPr>
        </xdr:nvSpPr>
        <xdr:spPr bwMode="auto">
          <a:xfrm flipV="1">
            <a:off x="7621588" y="4106863"/>
            <a:ext cx="0" cy="1270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2" name="Freeform 111">
            <a:extLst>
              <a:ext uri="{FF2B5EF4-FFF2-40B4-BE49-F238E27FC236}">
                <a16:creationId xmlns:a16="http://schemas.microsoft.com/office/drawing/2014/main" id="{00000000-0008-0000-0700-000070000000}"/>
              </a:ext>
            </a:extLst>
          </xdr:cNvPr>
          <xdr:cNvSpPr>
            <a:spLocks/>
          </xdr:cNvSpPr>
        </xdr:nvSpPr>
        <xdr:spPr bwMode="auto">
          <a:xfrm>
            <a:off x="7575550" y="4040188"/>
            <a:ext cx="46038" cy="66675"/>
          </a:xfrm>
          <a:custGeom>
            <a:avLst/>
            <a:gdLst>
              <a:gd name="T0" fmla="*/ 21194974 w 100"/>
              <a:gd name="T1" fmla="*/ 36142729 h 123"/>
              <a:gd name="T2" fmla="*/ 19075385 w 100"/>
              <a:gd name="T3" fmla="*/ 35848925 h 123"/>
              <a:gd name="T4" fmla="*/ 16108236 w 100"/>
              <a:gd name="T5" fmla="*/ 34967514 h 123"/>
              <a:gd name="T6" fmla="*/ 12717077 w 100"/>
              <a:gd name="T7" fmla="*/ 33497954 h 123"/>
              <a:gd name="T8" fmla="*/ 9113682 w 100"/>
              <a:gd name="T9" fmla="*/ 31441328 h 123"/>
              <a:gd name="T10" fmla="*/ 7206328 w 100"/>
              <a:gd name="T11" fmla="*/ 30266113 h 123"/>
              <a:gd name="T12" fmla="*/ 5722523 w 100"/>
              <a:gd name="T13" fmla="*/ 29090357 h 123"/>
              <a:gd name="T14" fmla="*/ 4239179 w 100"/>
              <a:gd name="T15" fmla="*/ 27621338 h 123"/>
              <a:gd name="T16" fmla="*/ 2755374 w 100"/>
              <a:gd name="T17" fmla="*/ 26152320 h 123"/>
              <a:gd name="T18" fmla="*/ 1695580 w 100"/>
              <a:gd name="T19" fmla="*/ 24682760 h 123"/>
              <a:gd name="T20" fmla="*/ 848020 w 100"/>
              <a:gd name="T21" fmla="*/ 23213741 h 123"/>
              <a:gd name="T22" fmla="*/ 211775 w 100"/>
              <a:gd name="T23" fmla="*/ 21450377 h 123"/>
              <a:gd name="T24" fmla="*/ 0 w 100"/>
              <a:gd name="T25" fmla="*/ 19981359 h 123"/>
              <a:gd name="T26" fmla="*/ 424010 w 100"/>
              <a:gd name="T27" fmla="*/ 16161370 h 123"/>
              <a:gd name="T28" fmla="*/ 1483805 w 100"/>
              <a:gd name="T29" fmla="*/ 10578558 h 123"/>
              <a:gd name="T30" fmla="*/ 2331364 w 100"/>
              <a:gd name="T31" fmla="*/ 4995204 h 123"/>
              <a:gd name="T32" fmla="*/ 2755374 w 100"/>
              <a:gd name="T33" fmla="*/ 0 h 12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00" h="123">
                <a:moveTo>
                  <a:pt x="100" y="123"/>
                </a:moveTo>
                <a:lnTo>
                  <a:pt x="90" y="122"/>
                </a:lnTo>
                <a:lnTo>
                  <a:pt x="76" y="119"/>
                </a:lnTo>
                <a:lnTo>
                  <a:pt x="60" y="114"/>
                </a:lnTo>
                <a:lnTo>
                  <a:pt x="43" y="107"/>
                </a:lnTo>
                <a:lnTo>
                  <a:pt x="34" y="103"/>
                </a:lnTo>
                <a:lnTo>
                  <a:pt x="27" y="99"/>
                </a:lnTo>
                <a:lnTo>
                  <a:pt x="20" y="94"/>
                </a:lnTo>
                <a:lnTo>
                  <a:pt x="13" y="89"/>
                </a:lnTo>
                <a:lnTo>
                  <a:pt x="8" y="84"/>
                </a:lnTo>
                <a:lnTo>
                  <a:pt x="4" y="79"/>
                </a:lnTo>
                <a:lnTo>
                  <a:pt x="1" y="73"/>
                </a:lnTo>
                <a:lnTo>
                  <a:pt x="0" y="68"/>
                </a:lnTo>
                <a:lnTo>
                  <a:pt x="2" y="55"/>
                </a:lnTo>
                <a:lnTo>
                  <a:pt x="7" y="36"/>
                </a:lnTo>
                <a:lnTo>
                  <a:pt x="11" y="17"/>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3" name="Freeform 112">
            <a:extLst>
              <a:ext uri="{FF2B5EF4-FFF2-40B4-BE49-F238E27FC236}">
                <a16:creationId xmlns:a16="http://schemas.microsoft.com/office/drawing/2014/main" id="{00000000-0008-0000-0700-000071000000}"/>
              </a:ext>
            </a:extLst>
          </xdr:cNvPr>
          <xdr:cNvSpPr>
            <a:spLocks/>
          </xdr:cNvSpPr>
        </xdr:nvSpPr>
        <xdr:spPr bwMode="auto">
          <a:xfrm>
            <a:off x="7589838" y="3983038"/>
            <a:ext cx="1587" cy="50800"/>
          </a:xfrm>
          <a:custGeom>
            <a:avLst/>
            <a:gdLst>
              <a:gd name="T0" fmla="*/ 503714 w 5"/>
              <a:gd name="T1" fmla="*/ 0 h 99"/>
              <a:gd name="T2" fmla="*/ 403098 w 5"/>
              <a:gd name="T3" fmla="*/ 8952089 h 99"/>
              <a:gd name="T4" fmla="*/ 100616 w 5"/>
              <a:gd name="T5" fmla="*/ 15535051 h 99"/>
              <a:gd name="T6" fmla="*/ 0 w 5"/>
              <a:gd name="T7" fmla="*/ 18167927 h 99"/>
              <a:gd name="T8" fmla="*/ 0 w 5"/>
              <a:gd name="T9" fmla="*/ 20537568 h 99"/>
              <a:gd name="T10" fmla="*/ 201549 w 5"/>
              <a:gd name="T11" fmla="*/ 22907208 h 99"/>
              <a:gd name="T12" fmla="*/ 503714 w 5"/>
              <a:gd name="T13" fmla="*/ 26067071 h 9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5" h="99">
                <a:moveTo>
                  <a:pt x="5" y="0"/>
                </a:moveTo>
                <a:lnTo>
                  <a:pt x="4" y="34"/>
                </a:lnTo>
                <a:lnTo>
                  <a:pt x="1" y="59"/>
                </a:lnTo>
                <a:lnTo>
                  <a:pt x="0" y="69"/>
                </a:lnTo>
                <a:lnTo>
                  <a:pt x="0" y="78"/>
                </a:lnTo>
                <a:lnTo>
                  <a:pt x="2" y="87"/>
                </a:lnTo>
                <a:lnTo>
                  <a:pt x="5" y="9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4" name="Freeform 113">
            <a:extLst>
              <a:ext uri="{FF2B5EF4-FFF2-40B4-BE49-F238E27FC236}">
                <a16:creationId xmlns:a16="http://schemas.microsoft.com/office/drawing/2014/main" id="{00000000-0008-0000-0700-000072000000}"/>
              </a:ext>
            </a:extLst>
          </xdr:cNvPr>
          <xdr:cNvSpPr>
            <a:spLocks/>
          </xdr:cNvSpPr>
        </xdr:nvSpPr>
        <xdr:spPr bwMode="auto">
          <a:xfrm>
            <a:off x="7596188" y="3976688"/>
            <a:ext cx="7937" cy="36512"/>
          </a:xfrm>
          <a:custGeom>
            <a:avLst/>
            <a:gdLst>
              <a:gd name="T0" fmla="*/ 4499712 w 14"/>
              <a:gd name="T1" fmla="*/ 0 h 68"/>
              <a:gd name="T2" fmla="*/ 2571021 w 14"/>
              <a:gd name="T3" fmla="*/ 4612862 h 68"/>
              <a:gd name="T4" fmla="*/ 1285794 w 14"/>
              <a:gd name="T5" fmla="*/ 9514061 h 68"/>
              <a:gd name="T6" fmla="*/ 642897 w 14"/>
              <a:gd name="T7" fmla="*/ 14991935 h 68"/>
              <a:gd name="T8" fmla="*/ 0 w 14"/>
              <a:gd name="T9" fmla="*/ 19604796 h 6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4" h="68">
                <a:moveTo>
                  <a:pt x="14" y="0"/>
                </a:moveTo>
                <a:lnTo>
                  <a:pt x="8" y="16"/>
                </a:lnTo>
                <a:lnTo>
                  <a:pt x="4" y="33"/>
                </a:lnTo>
                <a:lnTo>
                  <a:pt x="2" y="52"/>
                </a:lnTo>
                <a:lnTo>
                  <a:pt x="0" y="6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5" name="Freeform 114">
            <a:extLst>
              <a:ext uri="{FF2B5EF4-FFF2-40B4-BE49-F238E27FC236}">
                <a16:creationId xmlns:a16="http://schemas.microsoft.com/office/drawing/2014/main" id="{00000000-0008-0000-0700-000073000000}"/>
              </a:ext>
            </a:extLst>
          </xdr:cNvPr>
          <xdr:cNvSpPr>
            <a:spLocks/>
          </xdr:cNvSpPr>
        </xdr:nvSpPr>
        <xdr:spPr bwMode="auto">
          <a:xfrm>
            <a:off x="7612063" y="3957638"/>
            <a:ext cx="1587" cy="22225"/>
          </a:xfrm>
          <a:custGeom>
            <a:avLst/>
            <a:gdLst>
              <a:gd name="T0" fmla="*/ 0 w 1587"/>
              <a:gd name="T1" fmla="*/ 0 h 43"/>
              <a:gd name="T2" fmla="*/ 0 w 1587"/>
              <a:gd name="T3" fmla="*/ 3472785 h 43"/>
              <a:gd name="T4" fmla="*/ 0 w 1587"/>
              <a:gd name="T5" fmla="*/ 6945571 h 43"/>
              <a:gd name="T6" fmla="*/ 0 w 1587"/>
              <a:gd name="T7" fmla="*/ 9884440 h 43"/>
              <a:gd name="T8" fmla="*/ 0 w 1587"/>
              <a:gd name="T9" fmla="*/ 11487224 h 43"/>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87" h="43">
                <a:moveTo>
                  <a:pt x="0" y="0"/>
                </a:moveTo>
                <a:lnTo>
                  <a:pt x="0" y="13"/>
                </a:lnTo>
                <a:lnTo>
                  <a:pt x="0" y="26"/>
                </a:lnTo>
                <a:lnTo>
                  <a:pt x="0" y="37"/>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6" name="Line 184">
            <a:extLst>
              <a:ext uri="{FF2B5EF4-FFF2-40B4-BE49-F238E27FC236}">
                <a16:creationId xmlns:a16="http://schemas.microsoft.com/office/drawing/2014/main" id="{00000000-0008-0000-0700-000074000000}"/>
              </a:ext>
            </a:extLst>
          </xdr:cNvPr>
          <xdr:cNvSpPr>
            <a:spLocks noChangeShapeType="1"/>
          </xdr:cNvSpPr>
        </xdr:nvSpPr>
        <xdr:spPr bwMode="auto">
          <a:xfrm flipV="1">
            <a:off x="7612063" y="3976688"/>
            <a:ext cx="1587" cy="317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7" name="Freeform 116">
            <a:extLst>
              <a:ext uri="{FF2B5EF4-FFF2-40B4-BE49-F238E27FC236}">
                <a16:creationId xmlns:a16="http://schemas.microsoft.com/office/drawing/2014/main" id="{00000000-0008-0000-0700-000075000000}"/>
              </a:ext>
            </a:extLst>
          </xdr:cNvPr>
          <xdr:cNvSpPr>
            <a:spLocks/>
          </xdr:cNvSpPr>
        </xdr:nvSpPr>
        <xdr:spPr bwMode="auto">
          <a:xfrm>
            <a:off x="7596188" y="3960813"/>
            <a:ext cx="1587" cy="15875"/>
          </a:xfrm>
          <a:custGeom>
            <a:avLst/>
            <a:gdLst>
              <a:gd name="T0" fmla="*/ 0 w 1587"/>
              <a:gd name="T1" fmla="*/ 8129536 h 31"/>
              <a:gd name="T2" fmla="*/ 0 w 1587"/>
              <a:gd name="T3" fmla="*/ 5769282 h 31"/>
              <a:gd name="T4" fmla="*/ 0 w 1587"/>
              <a:gd name="T5" fmla="*/ 3933415 h 31"/>
              <a:gd name="T6" fmla="*/ 0 w 1587"/>
              <a:gd name="T7" fmla="*/ 2098060 h 31"/>
              <a:gd name="T8" fmla="*/ 0 w 1587"/>
              <a:gd name="T9" fmla="*/ 0 h 3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87" h="31">
                <a:moveTo>
                  <a:pt x="0" y="31"/>
                </a:moveTo>
                <a:lnTo>
                  <a:pt x="0" y="22"/>
                </a:lnTo>
                <a:lnTo>
                  <a:pt x="0" y="15"/>
                </a:lnTo>
                <a:lnTo>
                  <a:pt x="0" y="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8" name="Freeform 117">
            <a:extLst>
              <a:ext uri="{FF2B5EF4-FFF2-40B4-BE49-F238E27FC236}">
                <a16:creationId xmlns:a16="http://schemas.microsoft.com/office/drawing/2014/main" id="{00000000-0008-0000-0700-000076000000}"/>
              </a:ext>
            </a:extLst>
          </xdr:cNvPr>
          <xdr:cNvSpPr>
            <a:spLocks/>
          </xdr:cNvSpPr>
        </xdr:nvSpPr>
        <xdr:spPr bwMode="auto">
          <a:xfrm>
            <a:off x="7316788" y="4949825"/>
            <a:ext cx="96837" cy="87313"/>
          </a:xfrm>
          <a:custGeom>
            <a:avLst/>
            <a:gdLst>
              <a:gd name="T0" fmla="*/ 3519272 w 225"/>
              <a:gd name="T1" fmla="*/ 43190134 h 167"/>
              <a:gd name="T2" fmla="*/ 1296755 w 225"/>
              <a:gd name="T3" fmla="*/ 38816118 h 167"/>
              <a:gd name="T4" fmla="*/ 0 w 225"/>
              <a:gd name="T5" fmla="*/ 35535868 h 167"/>
              <a:gd name="T6" fmla="*/ 185066 w 225"/>
              <a:gd name="T7" fmla="*/ 29522251 h 167"/>
              <a:gd name="T8" fmla="*/ 2037450 w 225"/>
              <a:gd name="T9" fmla="*/ 18588258 h 167"/>
              <a:gd name="T10" fmla="*/ 4445464 w 225"/>
              <a:gd name="T11" fmla="*/ 10660551 h 167"/>
              <a:gd name="T12" fmla="*/ 6297848 w 225"/>
              <a:gd name="T13" fmla="*/ 5740176 h 167"/>
              <a:gd name="T14" fmla="*/ 8150232 w 225"/>
              <a:gd name="T15" fmla="*/ 2459926 h 167"/>
              <a:gd name="T16" fmla="*/ 10002617 w 225"/>
              <a:gd name="T17" fmla="*/ 273441 h 167"/>
              <a:gd name="T18" fmla="*/ 12040067 w 225"/>
              <a:gd name="T19" fmla="*/ 273441 h 167"/>
              <a:gd name="T20" fmla="*/ 14077517 w 225"/>
              <a:gd name="T21" fmla="*/ 819801 h 167"/>
              <a:gd name="T22" fmla="*/ 16300465 w 225"/>
              <a:gd name="T23" fmla="*/ 2187008 h 167"/>
              <a:gd name="T24" fmla="*/ 18523412 w 225"/>
              <a:gd name="T25" fmla="*/ 4646934 h 167"/>
              <a:gd name="T26" fmla="*/ 20745928 w 225"/>
              <a:gd name="T27" fmla="*/ 6560500 h 167"/>
              <a:gd name="T28" fmla="*/ 23709571 w 225"/>
              <a:gd name="T29" fmla="*/ 6560500 h 167"/>
              <a:gd name="T30" fmla="*/ 26858710 w 225"/>
              <a:gd name="T31" fmla="*/ 5193816 h 167"/>
              <a:gd name="T32" fmla="*/ 30563479 w 225"/>
              <a:gd name="T33" fmla="*/ 1913566 h 167"/>
              <a:gd name="T34" fmla="*/ 41677354 w 225"/>
              <a:gd name="T35" fmla="*/ 0 h 167"/>
              <a:gd name="T36" fmla="*/ 39824969 w 225"/>
              <a:gd name="T37" fmla="*/ 6013618 h 167"/>
              <a:gd name="T38" fmla="*/ 37231890 w 225"/>
              <a:gd name="T39" fmla="*/ 11207434 h 167"/>
              <a:gd name="T40" fmla="*/ 31119108 w 225"/>
              <a:gd name="T41" fmla="*/ 19681500 h 167"/>
              <a:gd name="T42" fmla="*/ 25561955 w 225"/>
              <a:gd name="T43" fmla="*/ 27335243 h 167"/>
              <a:gd name="T44" fmla="*/ 23895068 w 225"/>
              <a:gd name="T45" fmla="*/ 31162376 h 167"/>
              <a:gd name="T46" fmla="*/ 23339439 w 225"/>
              <a:gd name="T47" fmla="*/ 35535868 h 167"/>
              <a:gd name="T48" fmla="*/ 22783809 w 225"/>
              <a:gd name="T49" fmla="*/ 34442626 h 167"/>
              <a:gd name="T50" fmla="*/ 22227750 w 225"/>
              <a:gd name="T51" fmla="*/ 31982177 h 167"/>
              <a:gd name="T52" fmla="*/ 19634670 w 225"/>
              <a:gd name="T53" fmla="*/ 33075942 h 167"/>
              <a:gd name="T54" fmla="*/ 17967783 w 225"/>
              <a:gd name="T55" fmla="*/ 34989508 h 167"/>
              <a:gd name="T56" fmla="*/ 14818643 w 225"/>
              <a:gd name="T57" fmla="*/ 39636442 h 167"/>
              <a:gd name="T58" fmla="*/ 13151325 w 225"/>
              <a:gd name="T59" fmla="*/ 41822927 h 167"/>
              <a:gd name="T60" fmla="*/ 11113875 w 225"/>
              <a:gd name="T61" fmla="*/ 43736493 h 167"/>
              <a:gd name="T62" fmla="*/ 8520795 w 225"/>
              <a:gd name="T63" fmla="*/ 45103177 h 167"/>
              <a:gd name="T64" fmla="*/ 4816027 w 225"/>
              <a:gd name="T65" fmla="*/ 45650060 h 16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25" h="167">
                <a:moveTo>
                  <a:pt x="26" y="167"/>
                </a:moveTo>
                <a:lnTo>
                  <a:pt x="19" y="158"/>
                </a:lnTo>
                <a:lnTo>
                  <a:pt x="10" y="148"/>
                </a:lnTo>
                <a:lnTo>
                  <a:pt x="7" y="142"/>
                </a:lnTo>
                <a:lnTo>
                  <a:pt x="3" y="136"/>
                </a:lnTo>
                <a:lnTo>
                  <a:pt x="0" y="130"/>
                </a:lnTo>
                <a:lnTo>
                  <a:pt x="0" y="123"/>
                </a:lnTo>
                <a:lnTo>
                  <a:pt x="1" y="108"/>
                </a:lnTo>
                <a:lnTo>
                  <a:pt x="5" y="89"/>
                </a:lnTo>
                <a:lnTo>
                  <a:pt x="11" y="68"/>
                </a:lnTo>
                <a:lnTo>
                  <a:pt x="20" y="48"/>
                </a:lnTo>
                <a:lnTo>
                  <a:pt x="24" y="39"/>
                </a:lnTo>
                <a:lnTo>
                  <a:pt x="28" y="29"/>
                </a:lnTo>
                <a:lnTo>
                  <a:pt x="34" y="21"/>
                </a:lnTo>
                <a:lnTo>
                  <a:pt x="38" y="14"/>
                </a:lnTo>
                <a:lnTo>
                  <a:pt x="44" y="9"/>
                </a:lnTo>
                <a:lnTo>
                  <a:pt x="49" y="4"/>
                </a:lnTo>
                <a:lnTo>
                  <a:pt x="54" y="1"/>
                </a:lnTo>
                <a:lnTo>
                  <a:pt x="59" y="0"/>
                </a:lnTo>
                <a:lnTo>
                  <a:pt x="65" y="1"/>
                </a:lnTo>
                <a:lnTo>
                  <a:pt x="70" y="1"/>
                </a:lnTo>
                <a:lnTo>
                  <a:pt x="76" y="3"/>
                </a:lnTo>
                <a:lnTo>
                  <a:pt x="80" y="4"/>
                </a:lnTo>
                <a:lnTo>
                  <a:pt x="88" y="8"/>
                </a:lnTo>
                <a:lnTo>
                  <a:pt x="94" y="13"/>
                </a:lnTo>
                <a:lnTo>
                  <a:pt x="100" y="17"/>
                </a:lnTo>
                <a:lnTo>
                  <a:pt x="106" y="21"/>
                </a:lnTo>
                <a:lnTo>
                  <a:pt x="112" y="24"/>
                </a:lnTo>
                <a:lnTo>
                  <a:pt x="120" y="25"/>
                </a:lnTo>
                <a:lnTo>
                  <a:pt x="128" y="24"/>
                </a:lnTo>
                <a:lnTo>
                  <a:pt x="137" y="22"/>
                </a:lnTo>
                <a:lnTo>
                  <a:pt x="145" y="19"/>
                </a:lnTo>
                <a:lnTo>
                  <a:pt x="151" y="15"/>
                </a:lnTo>
                <a:lnTo>
                  <a:pt x="165" y="7"/>
                </a:lnTo>
                <a:lnTo>
                  <a:pt x="179" y="0"/>
                </a:lnTo>
                <a:lnTo>
                  <a:pt x="225" y="0"/>
                </a:lnTo>
                <a:lnTo>
                  <a:pt x="221" y="11"/>
                </a:lnTo>
                <a:lnTo>
                  <a:pt x="215" y="22"/>
                </a:lnTo>
                <a:lnTo>
                  <a:pt x="209" y="31"/>
                </a:lnTo>
                <a:lnTo>
                  <a:pt x="201" y="41"/>
                </a:lnTo>
                <a:lnTo>
                  <a:pt x="185" y="57"/>
                </a:lnTo>
                <a:lnTo>
                  <a:pt x="168" y="72"/>
                </a:lnTo>
                <a:lnTo>
                  <a:pt x="151" y="86"/>
                </a:lnTo>
                <a:lnTo>
                  <a:pt x="138" y="100"/>
                </a:lnTo>
                <a:lnTo>
                  <a:pt x="133" y="107"/>
                </a:lnTo>
                <a:lnTo>
                  <a:pt x="129" y="114"/>
                </a:lnTo>
                <a:lnTo>
                  <a:pt x="126" y="122"/>
                </a:lnTo>
                <a:lnTo>
                  <a:pt x="126" y="130"/>
                </a:lnTo>
                <a:lnTo>
                  <a:pt x="125" y="129"/>
                </a:lnTo>
                <a:lnTo>
                  <a:pt x="123" y="126"/>
                </a:lnTo>
                <a:lnTo>
                  <a:pt x="120" y="122"/>
                </a:lnTo>
                <a:lnTo>
                  <a:pt x="120" y="117"/>
                </a:lnTo>
                <a:lnTo>
                  <a:pt x="112" y="119"/>
                </a:lnTo>
                <a:lnTo>
                  <a:pt x="106" y="121"/>
                </a:lnTo>
                <a:lnTo>
                  <a:pt x="101" y="124"/>
                </a:lnTo>
                <a:lnTo>
                  <a:pt x="97" y="128"/>
                </a:lnTo>
                <a:lnTo>
                  <a:pt x="88" y="135"/>
                </a:lnTo>
                <a:lnTo>
                  <a:pt x="80" y="145"/>
                </a:lnTo>
                <a:lnTo>
                  <a:pt x="76" y="149"/>
                </a:lnTo>
                <a:lnTo>
                  <a:pt x="71" y="153"/>
                </a:lnTo>
                <a:lnTo>
                  <a:pt x="66" y="157"/>
                </a:lnTo>
                <a:lnTo>
                  <a:pt x="60" y="160"/>
                </a:lnTo>
                <a:lnTo>
                  <a:pt x="54" y="163"/>
                </a:lnTo>
                <a:lnTo>
                  <a:pt x="46" y="165"/>
                </a:lnTo>
                <a:lnTo>
                  <a:pt x="36" y="166"/>
                </a:lnTo>
                <a:lnTo>
                  <a:pt x="26" y="16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9" name="Freeform 118">
            <a:extLst>
              <a:ext uri="{FF2B5EF4-FFF2-40B4-BE49-F238E27FC236}">
                <a16:creationId xmlns:a16="http://schemas.microsoft.com/office/drawing/2014/main" id="{00000000-0008-0000-0700-000077000000}"/>
              </a:ext>
            </a:extLst>
          </xdr:cNvPr>
          <xdr:cNvSpPr>
            <a:spLocks/>
          </xdr:cNvSpPr>
        </xdr:nvSpPr>
        <xdr:spPr bwMode="auto">
          <a:xfrm>
            <a:off x="7454900" y="4168775"/>
            <a:ext cx="3175" cy="17463"/>
          </a:xfrm>
          <a:custGeom>
            <a:avLst/>
            <a:gdLst>
              <a:gd name="T0" fmla="*/ 0 w 7"/>
              <a:gd name="T1" fmla="*/ 9837302 h 31"/>
              <a:gd name="T2" fmla="*/ 1028700 w 7"/>
              <a:gd name="T3" fmla="*/ 6981257 h 31"/>
              <a:gd name="T4" fmla="*/ 1234168 w 7"/>
              <a:gd name="T5" fmla="*/ 4125211 h 31"/>
              <a:gd name="T6" fmla="*/ 1440089 w 7"/>
              <a:gd name="T7" fmla="*/ 1904030 h 31"/>
              <a:gd name="T8" fmla="*/ 1440089 w 7"/>
              <a:gd name="T9" fmla="*/ 0 h 31"/>
              <a:gd name="T10" fmla="*/ 1234168 w 7"/>
              <a:gd name="T11" fmla="*/ 1904030 h 31"/>
              <a:gd name="T12" fmla="*/ 822779 w 7"/>
              <a:gd name="T13" fmla="*/ 4125211 h 31"/>
              <a:gd name="T14" fmla="*/ 205921 w 7"/>
              <a:gd name="T15" fmla="*/ 6981257 h 31"/>
              <a:gd name="T16" fmla="*/ 0 w 7"/>
              <a:gd name="T17" fmla="*/ 9837302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7" h="31">
                <a:moveTo>
                  <a:pt x="0" y="31"/>
                </a:moveTo>
                <a:lnTo>
                  <a:pt x="5" y="22"/>
                </a:lnTo>
                <a:lnTo>
                  <a:pt x="6" y="13"/>
                </a:lnTo>
                <a:lnTo>
                  <a:pt x="7" y="6"/>
                </a:lnTo>
                <a:lnTo>
                  <a:pt x="7" y="0"/>
                </a:lnTo>
                <a:lnTo>
                  <a:pt x="6" y="6"/>
                </a:lnTo>
                <a:lnTo>
                  <a:pt x="4" y="13"/>
                </a:lnTo>
                <a:lnTo>
                  <a:pt x="1" y="22"/>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0" name="Freeform 119">
            <a:extLst>
              <a:ext uri="{FF2B5EF4-FFF2-40B4-BE49-F238E27FC236}">
                <a16:creationId xmlns:a16="http://schemas.microsoft.com/office/drawing/2014/main" id="{00000000-0008-0000-0700-000078000000}"/>
              </a:ext>
            </a:extLst>
          </xdr:cNvPr>
          <xdr:cNvSpPr>
            <a:spLocks/>
          </xdr:cNvSpPr>
        </xdr:nvSpPr>
        <xdr:spPr bwMode="auto">
          <a:xfrm>
            <a:off x="7388225" y="4090988"/>
            <a:ext cx="15875" cy="15875"/>
          </a:xfrm>
          <a:custGeom>
            <a:avLst/>
            <a:gdLst>
              <a:gd name="T0" fmla="*/ 33 w 33"/>
              <a:gd name="T1" fmla="*/ 31 h 31"/>
              <a:gd name="T2" fmla="*/ 33 w 33"/>
              <a:gd name="T3" fmla="*/ 0 h 31"/>
              <a:gd name="T4" fmla="*/ 27 w 33"/>
              <a:gd name="T5" fmla="*/ 0 h 31"/>
              <a:gd name="T6" fmla="*/ 22 w 33"/>
              <a:gd name="T7" fmla="*/ 2 h 31"/>
              <a:gd name="T8" fmla="*/ 16 w 33"/>
              <a:gd name="T9" fmla="*/ 5 h 31"/>
              <a:gd name="T10" fmla="*/ 11 w 33"/>
              <a:gd name="T11" fmla="*/ 8 h 31"/>
              <a:gd name="T12" fmla="*/ 6 w 33"/>
              <a:gd name="T13" fmla="*/ 12 h 31"/>
              <a:gd name="T14" fmla="*/ 3 w 33"/>
              <a:gd name="T15" fmla="*/ 16 h 31"/>
              <a:gd name="T16" fmla="*/ 1 w 33"/>
              <a:gd name="T17" fmla="*/ 21 h 31"/>
              <a:gd name="T18" fmla="*/ 0 w 33"/>
              <a:gd name="T19" fmla="*/ 25 h 31"/>
              <a:gd name="T20" fmla="*/ 1 w 33"/>
              <a:gd name="T21" fmla="*/ 27 h 31"/>
              <a:gd name="T22" fmla="*/ 3 w 33"/>
              <a:gd name="T23" fmla="*/ 29 h 31"/>
              <a:gd name="T24" fmla="*/ 6 w 33"/>
              <a:gd name="T25" fmla="*/ 30 h 31"/>
              <a:gd name="T26" fmla="*/ 11 w 33"/>
              <a:gd name="T27" fmla="*/ 30 h 31"/>
              <a:gd name="T28" fmla="*/ 22 w 33"/>
              <a:gd name="T29" fmla="*/ 31 h 31"/>
              <a:gd name="T30" fmla="*/ 33 w 33"/>
              <a:gd name="T31" fmla="*/ 31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3" h="31">
                <a:moveTo>
                  <a:pt x="33" y="31"/>
                </a:moveTo>
                <a:lnTo>
                  <a:pt x="33" y="0"/>
                </a:lnTo>
                <a:lnTo>
                  <a:pt x="27" y="0"/>
                </a:lnTo>
                <a:lnTo>
                  <a:pt x="22" y="2"/>
                </a:lnTo>
                <a:lnTo>
                  <a:pt x="16" y="5"/>
                </a:lnTo>
                <a:lnTo>
                  <a:pt x="11" y="8"/>
                </a:lnTo>
                <a:lnTo>
                  <a:pt x="6" y="12"/>
                </a:lnTo>
                <a:lnTo>
                  <a:pt x="3" y="16"/>
                </a:lnTo>
                <a:lnTo>
                  <a:pt x="1" y="21"/>
                </a:lnTo>
                <a:lnTo>
                  <a:pt x="0" y="25"/>
                </a:lnTo>
                <a:lnTo>
                  <a:pt x="1" y="27"/>
                </a:lnTo>
                <a:lnTo>
                  <a:pt x="3" y="29"/>
                </a:lnTo>
                <a:lnTo>
                  <a:pt x="6" y="30"/>
                </a:lnTo>
                <a:lnTo>
                  <a:pt x="11" y="30"/>
                </a:lnTo>
                <a:lnTo>
                  <a:pt x="22" y="31"/>
                </a:lnTo>
                <a:lnTo>
                  <a:pt x="33"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1" name="Freeform 120">
            <a:extLst>
              <a:ext uri="{FF2B5EF4-FFF2-40B4-BE49-F238E27FC236}">
                <a16:creationId xmlns:a16="http://schemas.microsoft.com/office/drawing/2014/main" id="{00000000-0008-0000-0700-000079000000}"/>
              </a:ext>
            </a:extLst>
          </xdr:cNvPr>
          <xdr:cNvSpPr>
            <a:spLocks/>
          </xdr:cNvSpPr>
        </xdr:nvSpPr>
        <xdr:spPr bwMode="auto">
          <a:xfrm>
            <a:off x="7404100" y="4003675"/>
            <a:ext cx="3175" cy="9525"/>
          </a:xfrm>
          <a:custGeom>
            <a:avLst/>
            <a:gdLst>
              <a:gd name="T0" fmla="*/ 0 w 13"/>
              <a:gd name="T1" fmla="*/ 19 h 19"/>
              <a:gd name="T2" fmla="*/ 2 w 13"/>
              <a:gd name="T3" fmla="*/ 18 h 19"/>
              <a:gd name="T4" fmla="*/ 5 w 13"/>
              <a:gd name="T5" fmla="*/ 17 h 19"/>
              <a:gd name="T6" fmla="*/ 7 w 13"/>
              <a:gd name="T7" fmla="*/ 15 h 19"/>
              <a:gd name="T8" fmla="*/ 8 w 13"/>
              <a:gd name="T9" fmla="*/ 12 h 19"/>
              <a:gd name="T10" fmla="*/ 12 w 13"/>
              <a:gd name="T11" fmla="*/ 6 h 19"/>
              <a:gd name="T12" fmla="*/ 13 w 13"/>
              <a:gd name="T13" fmla="*/ 0 h 19"/>
              <a:gd name="T14" fmla="*/ 0 w 13"/>
              <a:gd name="T15" fmla="*/ 19 h 1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13" h="19">
                <a:moveTo>
                  <a:pt x="0" y="19"/>
                </a:moveTo>
                <a:lnTo>
                  <a:pt x="2" y="18"/>
                </a:lnTo>
                <a:lnTo>
                  <a:pt x="5" y="17"/>
                </a:lnTo>
                <a:lnTo>
                  <a:pt x="7" y="15"/>
                </a:lnTo>
                <a:lnTo>
                  <a:pt x="8" y="12"/>
                </a:lnTo>
                <a:lnTo>
                  <a:pt x="12" y="6"/>
                </a:lnTo>
                <a:lnTo>
                  <a:pt x="13" y="0"/>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2" name="Freeform 121">
            <a:extLst>
              <a:ext uri="{FF2B5EF4-FFF2-40B4-BE49-F238E27FC236}">
                <a16:creationId xmlns:a16="http://schemas.microsoft.com/office/drawing/2014/main" id="{00000000-0008-0000-0700-00007A000000}"/>
              </a:ext>
            </a:extLst>
          </xdr:cNvPr>
          <xdr:cNvSpPr>
            <a:spLocks/>
          </xdr:cNvSpPr>
        </xdr:nvSpPr>
        <xdr:spPr bwMode="auto">
          <a:xfrm>
            <a:off x="7243763" y="4006850"/>
            <a:ext cx="36512" cy="22225"/>
          </a:xfrm>
          <a:custGeom>
            <a:avLst/>
            <a:gdLst>
              <a:gd name="T0" fmla="*/ 54 w 87"/>
              <a:gd name="T1" fmla="*/ 42 h 42"/>
              <a:gd name="T2" fmla="*/ 59 w 87"/>
              <a:gd name="T3" fmla="*/ 42 h 42"/>
              <a:gd name="T4" fmla="*/ 64 w 87"/>
              <a:gd name="T5" fmla="*/ 41 h 42"/>
              <a:gd name="T6" fmla="*/ 68 w 87"/>
              <a:gd name="T7" fmla="*/ 40 h 42"/>
              <a:gd name="T8" fmla="*/ 71 w 87"/>
              <a:gd name="T9" fmla="*/ 38 h 42"/>
              <a:gd name="T10" fmla="*/ 75 w 87"/>
              <a:gd name="T11" fmla="*/ 34 h 42"/>
              <a:gd name="T12" fmla="*/ 78 w 87"/>
              <a:gd name="T13" fmla="*/ 28 h 42"/>
              <a:gd name="T14" fmla="*/ 79 w 87"/>
              <a:gd name="T15" fmla="*/ 22 h 42"/>
              <a:gd name="T16" fmla="*/ 80 w 87"/>
              <a:gd name="T17" fmla="*/ 16 h 42"/>
              <a:gd name="T18" fmla="*/ 82 w 87"/>
              <a:gd name="T19" fmla="*/ 11 h 42"/>
              <a:gd name="T20" fmla="*/ 87 w 87"/>
              <a:gd name="T21" fmla="*/ 6 h 42"/>
              <a:gd name="T22" fmla="*/ 77 w 87"/>
              <a:gd name="T23" fmla="*/ 2 h 42"/>
              <a:gd name="T24" fmla="*/ 67 w 87"/>
              <a:gd name="T25" fmla="*/ 0 h 42"/>
              <a:gd name="T26" fmla="*/ 57 w 87"/>
              <a:gd name="T27" fmla="*/ 0 h 42"/>
              <a:gd name="T28" fmla="*/ 47 w 87"/>
              <a:gd name="T29" fmla="*/ 0 h 42"/>
              <a:gd name="T30" fmla="*/ 40 w 87"/>
              <a:gd name="T31" fmla="*/ 0 h 42"/>
              <a:gd name="T32" fmla="*/ 32 w 87"/>
              <a:gd name="T33" fmla="*/ 2 h 42"/>
              <a:gd name="T34" fmla="*/ 25 w 87"/>
              <a:gd name="T35" fmla="*/ 4 h 42"/>
              <a:gd name="T36" fmla="*/ 19 w 87"/>
              <a:gd name="T37" fmla="*/ 6 h 42"/>
              <a:gd name="T38" fmla="*/ 8 w 87"/>
              <a:gd name="T39" fmla="*/ 12 h 42"/>
              <a:gd name="T40" fmla="*/ 0 w 87"/>
              <a:gd name="T41" fmla="*/ 18 h 42"/>
              <a:gd name="T42" fmla="*/ 11 w 87"/>
              <a:gd name="T43" fmla="*/ 24 h 42"/>
              <a:gd name="T44" fmla="*/ 27 w 87"/>
              <a:gd name="T45" fmla="*/ 32 h 42"/>
              <a:gd name="T46" fmla="*/ 43 w 87"/>
              <a:gd name="T47" fmla="*/ 39 h 42"/>
              <a:gd name="T48" fmla="*/ 54 w 87"/>
              <a:gd name="T49" fmla="*/ 42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87" h="42">
                <a:moveTo>
                  <a:pt x="54" y="42"/>
                </a:moveTo>
                <a:lnTo>
                  <a:pt x="59" y="42"/>
                </a:lnTo>
                <a:lnTo>
                  <a:pt x="64" y="41"/>
                </a:lnTo>
                <a:lnTo>
                  <a:pt x="68" y="40"/>
                </a:lnTo>
                <a:lnTo>
                  <a:pt x="71" y="38"/>
                </a:lnTo>
                <a:lnTo>
                  <a:pt x="75" y="34"/>
                </a:lnTo>
                <a:lnTo>
                  <a:pt x="78" y="28"/>
                </a:lnTo>
                <a:lnTo>
                  <a:pt x="79" y="22"/>
                </a:lnTo>
                <a:lnTo>
                  <a:pt x="80" y="16"/>
                </a:lnTo>
                <a:lnTo>
                  <a:pt x="82" y="11"/>
                </a:lnTo>
                <a:lnTo>
                  <a:pt x="87" y="6"/>
                </a:lnTo>
                <a:lnTo>
                  <a:pt x="77" y="2"/>
                </a:lnTo>
                <a:lnTo>
                  <a:pt x="67" y="0"/>
                </a:lnTo>
                <a:lnTo>
                  <a:pt x="57" y="0"/>
                </a:lnTo>
                <a:lnTo>
                  <a:pt x="47" y="0"/>
                </a:lnTo>
                <a:lnTo>
                  <a:pt x="40" y="0"/>
                </a:lnTo>
                <a:lnTo>
                  <a:pt x="32" y="2"/>
                </a:lnTo>
                <a:lnTo>
                  <a:pt x="25" y="4"/>
                </a:lnTo>
                <a:lnTo>
                  <a:pt x="19" y="6"/>
                </a:lnTo>
                <a:lnTo>
                  <a:pt x="8" y="12"/>
                </a:lnTo>
                <a:lnTo>
                  <a:pt x="0" y="18"/>
                </a:lnTo>
                <a:lnTo>
                  <a:pt x="11" y="24"/>
                </a:lnTo>
                <a:lnTo>
                  <a:pt x="27" y="32"/>
                </a:lnTo>
                <a:lnTo>
                  <a:pt x="43" y="39"/>
                </a:lnTo>
                <a:lnTo>
                  <a:pt x="54" y="4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3" name="Freeform 122">
            <a:extLst>
              <a:ext uri="{FF2B5EF4-FFF2-40B4-BE49-F238E27FC236}">
                <a16:creationId xmlns:a16="http://schemas.microsoft.com/office/drawing/2014/main" id="{00000000-0008-0000-0700-00007B000000}"/>
              </a:ext>
            </a:extLst>
          </xdr:cNvPr>
          <xdr:cNvSpPr>
            <a:spLocks/>
          </xdr:cNvSpPr>
        </xdr:nvSpPr>
        <xdr:spPr bwMode="auto">
          <a:xfrm>
            <a:off x="7488238" y="4470400"/>
            <a:ext cx="1587" cy="14288"/>
          </a:xfrm>
          <a:custGeom>
            <a:avLst/>
            <a:gdLst>
              <a:gd name="T0" fmla="*/ 0 w 7"/>
              <a:gd name="T1" fmla="*/ 0 h 31"/>
              <a:gd name="T2" fmla="*/ 359796 w 7"/>
              <a:gd name="T3" fmla="*/ 0 h 31"/>
              <a:gd name="T4" fmla="*/ 359796 w 7"/>
              <a:gd name="T5" fmla="*/ 3823653 h 31"/>
              <a:gd name="T6" fmla="*/ 0 w 7"/>
              <a:gd name="T7" fmla="*/ 6585385 h 31"/>
              <a:gd name="T8" fmla="*/ 0 w 7"/>
              <a:gd name="T9" fmla="*/ 0 h 3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31">
                <a:moveTo>
                  <a:pt x="0" y="0"/>
                </a:moveTo>
                <a:lnTo>
                  <a:pt x="7" y="0"/>
                </a:lnTo>
                <a:lnTo>
                  <a:pt x="7" y="18"/>
                </a:lnTo>
                <a:lnTo>
                  <a:pt x="0" y="3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4" name="Freeform 123">
            <a:extLst>
              <a:ext uri="{FF2B5EF4-FFF2-40B4-BE49-F238E27FC236}">
                <a16:creationId xmlns:a16="http://schemas.microsoft.com/office/drawing/2014/main" id="{00000000-0008-0000-0700-00007C000000}"/>
              </a:ext>
            </a:extLst>
          </xdr:cNvPr>
          <xdr:cNvSpPr>
            <a:spLocks/>
          </xdr:cNvSpPr>
        </xdr:nvSpPr>
        <xdr:spPr bwMode="auto">
          <a:xfrm>
            <a:off x="6724650" y="3976688"/>
            <a:ext cx="1019175" cy="908050"/>
          </a:xfrm>
          <a:custGeom>
            <a:avLst/>
            <a:gdLst>
              <a:gd name="T0" fmla="*/ 40874512 w 2332"/>
              <a:gd name="T1" fmla="*/ 194556139 h 1731"/>
              <a:gd name="T2" fmla="*/ 62076149 w 2332"/>
              <a:gd name="T3" fmla="*/ 178595232 h 1731"/>
              <a:gd name="T4" fmla="*/ 83086363 w 2332"/>
              <a:gd name="T5" fmla="*/ 166762255 h 1731"/>
              <a:gd name="T6" fmla="*/ 115557051 w 2332"/>
              <a:gd name="T7" fmla="*/ 156855539 h 1731"/>
              <a:gd name="T8" fmla="*/ 129308921 w 2332"/>
              <a:gd name="T9" fmla="*/ 120256036 h 1731"/>
              <a:gd name="T10" fmla="*/ 144780539 w 2332"/>
              <a:gd name="T11" fmla="*/ 120806322 h 1731"/>
              <a:gd name="T12" fmla="*/ 149746614 w 2332"/>
              <a:gd name="T13" fmla="*/ 99892320 h 1731"/>
              <a:gd name="T14" fmla="*/ 165408781 w 2332"/>
              <a:gd name="T15" fmla="*/ 86958771 h 1731"/>
              <a:gd name="T16" fmla="*/ 179352074 w 2332"/>
              <a:gd name="T17" fmla="*/ 67695626 h 1731"/>
              <a:gd name="T18" fmla="*/ 196160158 w 2332"/>
              <a:gd name="T19" fmla="*/ 61366554 h 1731"/>
              <a:gd name="T20" fmla="*/ 205901320 w 2332"/>
              <a:gd name="T21" fmla="*/ 78152627 h 1731"/>
              <a:gd name="T22" fmla="*/ 216788400 w 2332"/>
              <a:gd name="T23" fmla="*/ 74300103 h 1731"/>
              <a:gd name="T24" fmla="*/ 224619702 w 2332"/>
              <a:gd name="T25" fmla="*/ 47331910 h 1731"/>
              <a:gd name="T26" fmla="*/ 252124316 w 2332"/>
              <a:gd name="T27" fmla="*/ 32196694 h 1731"/>
              <a:gd name="T28" fmla="*/ 255180092 w 2332"/>
              <a:gd name="T29" fmla="*/ 11282692 h 1731"/>
              <a:gd name="T30" fmla="*/ 273516502 w 2332"/>
              <a:gd name="T31" fmla="*/ 29444741 h 1731"/>
              <a:gd name="T32" fmla="*/ 294908688 w 2332"/>
              <a:gd name="T33" fmla="*/ 32196694 h 1731"/>
              <a:gd name="T34" fmla="*/ 279819478 w 2332"/>
              <a:gd name="T35" fmla="*/ 72098436 h 1731"/>
              <a:gd name="T36" fmla="*/ 288223739 w 2332"/>
              <a:gd name="T37" fmla="*/ 91636986 h 1731"/>
              <a:gd name="T38" fmla="*/ 302167032 w 2332"/>
              <a:gd name="T39" fmla="*/ 97415772 h 1731"/>
              <a:gd name="T40" fmla="*/ 318593144 w 2332"/>
              <a:gd name="T41" fmla="*/ 116403512 h 1731"/>
              <a:gd name="T42" fmla="*/ 336929553 w 2332"/>
              <a:gd name="T43" fmla="*/ 113651559 h 1731"/>
              <a:gd name="T44" fmla="*/ 349535506 w 2332"/>
              <a:gd name="T45" fmla="*/ 56412934 h 1731"/>
              <a:gd name="T46" fmla="*/ 363669785 w 2332"/>
              <a:gd name="T47" fmla="*/ 2751953 h 1731"/>
              <a:gd name="T48" fmla="*/ 369208818 w 2332"/>
              <a:gd name="T49" fmla="*/ 22014573 h 1731"/>
              <a:gd name="T50" fmla="*/ 371310102 w 2332"/>
              <a:gd name="T51" fmla="*/ 48432481 h 1731"/>
              <a:gd name="T52" fmla="*/ 379331953 w 2332"/>
              <a:gd name="T53" fmla="*/ 66044244 h 1731"/>
              <a:gd name="T54" fmla="*/ 389646511 w 2332"/>
              <a:gd name="T55" fmla="*/ 118054369 h 1731"/>
              <a:gd name="T56" fmla="*/ 399005701 w 2332"/>
              <a:gd name="T57" fmla="*/ 148600205 h 1731"/>
              <a:gd name="T58" fmla="*/ 413139543 w 2332"/>
              <a:gd name="T59" fmla="*/ 188777352 h 1731"/>
              <a:gd name="T60" fmla="*/ 423836073 w 2332"/>
              <a:gd name="T61" fmla="*/ 211617616 h 1731"/>
              <a:gd name="T62" fmla="*/ 445419246 w 2332"/>
              <a:gd name="T63" fmla="*/ 245465167 h 1731"/>
              <a:gd name="T64" fmla="*/ 434723153 w 2332"/>
              <a:gd name="T65" fmla="*/ 304079768 h 1731"/>
              <a:gd name="T66" fmla="*/ 398623292 w 2332"/>
              <a:gd name="T67" fmla="*/ 374802752 h 1731"/>
              <a:gd name="T68" fmla="*/ 382961125 w 2332"/>
              <a:gd name="T69" fmla="*/ 394065373 h 1731"/>
              <a:gd name="T70" fmla="*/ 351063832 w 2332"/>
              <a:gd name="T71" fmla="*/ 437820163 h 1731"/>
              <a:gd name="T72" fmla="*/ 334064325 w 2332"/>
              <a:gd name="T73" fmla="*/ 461210713 h 1731"/>
              <a:gd name="T74" fmla="*/ 303503934 w 2332"/>
              <a:gd name="T75" fmla="*/ 474969952 h 1731"/>
              <a:gd name="T76" fmla="*/ 289751627 w 2332"/>
              <a:gd name="T77" fmla="*/ 465888928 h 1731"/>
              <a:gd name="T78" fmla="*/ 269314372 w 2332"/>
              <a:gd name="T79" fmla="*/ 475795643 h 1731"/>
              <a:gd name="T80" fmla="*/ 247731199 w 2332"/>
              <a:gd name="T81" fmla="*/ 465888928 h 1731"/>
              <a:gd name="T82" fmla="*/ 244293013 w 2332"/>
              <a:gd name="T83" fmla="*/ 444149235 h 1731"/>
              <a:gd name="T84" fmla="*/ 241236800 w 2332"/>
              <a:gd name="T85" fmla="*/ 417181042 h 1731"/>
              <a:gd name="T86" fmla="*/ 233978892 w 2332"/>
              <a:gd name="T87" fmla="*/ 412778232 h 1731"/>
              <a:gd name="T88" fmla="*/ 244483999 w 2332"/>
              <a:gd name="T89" fmla="*/ 380306133 h 1731"/>
              <a:gd name="T90" fmla="*/ 207811181 w 2332"/>
              <a:gd name="T91" fmla="*/ 374802752 h 1731"/>
              <a:gd name="T92" fmla="*/ 183554204 w 2332"/>
              <a:gd name="T93" fmla="*/ 352787654 h 1731"/>
              <a:gd name="T94" fmla="*/ 144016158 w 2332"/>
              <a:gd name="T95" fmla="*/ 364070346 h 1731"/>
              <a:gd name="T96" fmla="*/ 96838670 w 2332"/>
              <a:gd name="T97" fmla="*/ 390488254 h 1731"/>
              <a:gd name="T98" fmla="*/ 40874512 w 2332"/>
              <a:gd name="T99" fmla="*/ 405348064 h 1731"/>
              <a:gd name="T100" fmla="*/ 10505107 w 2332"/>
              <a:gd name="T101" fmla="*/ 410026279 h 1731"/>
              <a:gd name="T102" fmla="*/ 381972 w 2332"/>
              <a:gd name="T103" fmla="*/ 391588825 h 1731"/>
              <a:gd name="T104" fmla="*/ 18527395 w 2332"/>
              <a:gd name="T105" fmla="*/ 369849132 h 1731"/>
              <a:gd name="T106" fmla="*/ 14325265 w 2332"/>
              <a:gd name="T107" fmla="*/ 341504963 h 1731"/>
              <a:gd name="T108" fmla="*/ 21583172 w 2332"/>
              <a:gd name="T109" fmla="*/ 321966937 h 1731"/>
              <a:gd name="T110" fmla="*/ 11078065 w 2332"/>
              <a:gd name="T111" fmla="*/ 259499812 h 1731"/>
              <a:gd name="T112" fmla="*/ 21583172 w 2332"/>
              <a:gd name="T113" fmla="*/ 265278598 h 1731"/>
              <a:gd name="T114" fmla="*/ 20246270 w 2332"/>
              <a:gd name="T115" fmla="*/ 237209833 h 1731"/>
              <a:gd name="T116" fmla="*/ 28077572 w 2332"/>
              <a:gd name="T117" fmla="*/ 210517045 h 173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2332" h="1731">
                <a:moveTo>
                  <a:pt x="153" y="721"/>
                </a:moveTo>
                <a:lnTo>
                  <a:pt x="156" y="727"/>
                </a:lnTo>
                <a:lnTo>
                  <a:pt x="159" y="732"/>
                </a:lnTo>
                <a:lnTo>
                  <a:pt x="162" y="735"/>
                </a:lnTo>
                <a:lnTo>
                  <a:pt x="167" y="738"/>
                </a:lnTo>
                <a:lnTo>
                  <a:pt x="173" y="744"/>
                </a:lnTo>
                <a:lnTo>
                  <a:pt x="180" y="751"/>
                </a:lnTo>
                <a:lnTo>
                  <a:pt x="189" y="744"/>
                </a:lnTo>
                <a:lnTo>
                  <a:pt x="195" y="737"/>
                </a:lnTo>
                <a:lnTo>
                  <a:pt x="201" y="729"/>
                </a:lnTo>
                <a:lnTo>
                  <a:pt x="205" y="722"/>
                </a:lnTo>
                <a:lnTo>
                  <a:pt x="210" y="714"/>
                </a:lnTo>
                <a:lnTo>
                  <a:pt x="214" y="707"/>
                </a:lnTo>
                <a:lnTo>
                  <a:pt x="219" y="701"/>
                </a:lnTo>
                <a:lnTo>
                  <a:pt x="226" y="696"/>
                </a:lnTo>
                <a:lnTo>
                  <a:pt x="234" y="690"/>
                </a:lnTo>
                <a:lnTo>
                  <a:pt x="241" y="685"/>
                </a:lnTo>
                <a:lnTo>
                  <a:pt x="249" y="680"/>
                </a:lnTo>
                <a:lnTo>
                  <a:pt x="258" y="677"/>
                </a:lnTo>
                <a:lnTo>
                  <a:pt x="274" y="672"/>
                </a:lnTo>
                <a:lnTo>
                  <a:pt x="290" y="667"/>
                </a:lnTo>
                <a:lnTo>
                  <a:pt x="297" y="665"/>
                </a:lnTo>
                <a:lnTo>
                  <a:pt x="305" y="661"/>
                </a:lnTo>
                <a:lnTo>
                  <a:pt x="312" y="658"/>
                </a:lnTo>
                <a:lnTo>
                  <a:pt x="318" y="654"/>
                </a:lnTo>
                <a:lnTo>
                  <a:pt x="325" y="649"/>
                </a:lnTo>
                <a:lnTo>
                  <a:pt x="330" y="644"/>
                </a:lnTo>
                <a:lnTo>
                  <a:pt x="335" y="637"/>
                </a:lnTo>
                <a:lnTo>
                  <a:pt x="339" y="628"/>
                </a:lnTo>
                <a:lnTo>
                  <a:pt x="360" y="631"/>
                </a:lnTo>
                <a:lnTo>
                  <a:pt x="370" y="631"/>
                </a:lnTo>
                <a:lnTo>
                  <a:pt x="375" y="629"/>
                </a:lnTo>
                <a:lnTo>
                  <a:pt x="385" y="628"/>
                </a:lnTo>
                <a:lnTo>
                  <a:pt x="393" y="628"/>
                </a:lnTo>
                <a:lnTo>
                  <a:pt x="400" y="627"/>
                </a:lnTo>
                <a:lnTo>
                  <a:pt x="405" y="624"/>
                </a:lnTo>
                <a:lnTo>
                  <a:pt x="412" y="622"/>
                </a:lnTo>
                <a:lnTo>
                  <a:pt x="423" y="615"/>
                </a:lnTo>
                <a:lnTo>
                  <a:pt x="435" y="606"/>
                </a:lnTo>
                <a:lnTo>
                  <a:pt x="447" y="598"/>
                </a:lnTo>
                <a:lnTo>
                  <a:pt x="461" y="592"/>
                </a:lnTo>
                <a:lnTo>
                  <a:pt x="469" y="589"/>
                </a:lnTo>
                <a:lnTo>
                  <a:pt x="478" y="587"/>
                </a:lnTo>
                <a:lnTo>
                  <a:pt x="487" y="585"/>
                </a:lnTo>
                <a:lnTo>
                  <a:pt x="498" y="585"/>
                </a:lnTo>
                <a:lnTo>
                  <a:pt x="520" y="585"/>
                </a:lnTo>
                <a:lnTo>
                  <a:pt x="544" y="584"/>
                </a:lnTo>
                <a:lnTo>
                  <a:pt x="558" y="584"/>
                </a:lnTo>
                <a:lnTo>
                  <a:pt x="570" y="582"/>
                </a:lnTo>
                <a:lnTo>
                  <a:pt x="581" y="581"/>
                </a:lnTo>
                <a:lnTo>
                  <a:pt x="592" y="579"/>
                </a:lnTo>
                <a:lnTo>
                  <a:pt x="605" y="570"/>
                </a:lnTo>
                <a:lnTo>
                  <a:pt x="619" y="558"/>
                </a:lnTo>
                <a:lnTo>
                  <a:pt x="635" y="542"/>
                </a:lnTo>
                <a:lnTo>
                  <a:pt x="650" y="525"/>
                </a:lnTo>
                <a:lnTo>
                  <a:pt x="664" y="508"/>
                </a:lnTo>
                <a:lnTo>
                  <a:pt x="677" y="490"/>
                </a:lnTo>
                <a:lnTo>
                  <a:pt x="688" y="475"/>
                </a:lnTo>
                <a:lnTo>
                  <a:pt x="698" y="462"/>
                </a:lnTo>
                <a:lnTo>
                  <a:pt x="695" y="461"/>
                </a:lnTo>
                <a:lnTo>
                  <a:pt x="693" y="459"/>
                </a:lnTo>
                <a:lnTo>
                  <a:pt x="691" y="456"/>
                </a:lnTo>
                <a:lnTo>
                  <a:pt x="688" y="452"/>
                </a:lnTo>
                <a:lnTo>
                  <a:pt x="683" y="444"/>
                </a:lnTo>
                <a:lnTo>
                  <a:pt x="677" y="437"/>
                </a:lnTo>
                <a:lnTo>
                  <a:pt x="688" y="432"/>
                </a:lnTo>
                <a:lnTo>
                  <a:pt x="697" y="426"/>
                </a:lnTo>
                <a:lnTo>
                  <a:pt x="705" y="419"/>
                </a:lnTo>
                <a:lnTo>
                  <a:pt x="710" y="413"/>
                </a:lnTo>
                <a:lnTo>
                  <a:pt x="716" y="406"/>
                </a:lnTo>
                <a:lnTo>
                  <a:pt x="721" y="399"/>
                </a:lnTo>
                <a:lnTo>
                  <a:pt x="729" y="393"/>
                </a:lnTo>
                <a:lnTo>
                  <a:pt x="738" y="388"/>
                </a:lnTo>
                <a:lnTo>
                  <a:pt x="739" y="399"/>
                </a:lnTo>
                <a:lnTo>
                  <a:pt x="741" y="409"/>
                </a:lnTo>
                <a:lnTo>
                  <a:pt x="744" y="418"/>
                </a:lnTo>
                <a:lnTo>
                  <a:pt x="749" y="425"/>
                </a:lnTo>
                <a:lnTo>
                  <a:pt x="758" y="439"/>
                </a:lnTo>
                <a:lnTo>
                  <a:pt x="764" y="450"/>
                </a:lnTo>
                <a:lnTo>
                  <a:pt x="768" y="437"/>
                </a:lnTo>
                <a:lnTo>
                  <a:pt x="770" y="428"/>
                </a:lnTo>
                <a:lnTo>
                  <a:pt x="771" y="418"/>
                </a:lnTo>
                <a:lnTo>
                  <a:pt x="771" y="406"/>
                </a:lnTo>
                <a:lnTo>
                  <a:pt x="775" y="402"/>
                </a:lnTo>
                <a:lnTo>
                  <a:pt x="776" y="397"/>
                </a:lnTo>
                <a:lnTo>
                  <a:pt x="777" y="391"/>
                </a:lnTo>
                <a:lnTo>
                  <a:pt x="777" y="385"/>
                </a:lnTo>
                <a:lnTo>
                  <a:pt x="777" y="379"/>
                </a:lnTo>
                <a:lnTo>
                  <a:pt x="778" y="373"/>
                </a:lnTo>
                <a:lnTo>
                  <a:pt x="781" y="368"/>
                </a:lnTo>
                <a:lnTo>
                  <a:pt x="784" y="363"/>
                </a:lnTo>
                <a:lnTo>
                  <a:pt x="787" y="370"/>
                </a:lnTo>
                <a:lnTo>
                  <a:pt x="790" y="381"/>
                </a:lnTo>
                <a:lnTo>
                  <a:pt x="838" y="381"/>
                </a:lnTo>
                <a:lnTo>
                  <a:pt x="833" y="369"/>
                </a:lnTo>
                <a:lnTo>
                  <a:pt x="832" y="358"/>
                </a:lnTo>
                <a:lnTo>
                  <a:pt x="831" y="349"/>
                </a:lnTo>
                <a:lnTo>
                  <a:pt x="832" y="341"/>
                </a:lnTo>
                <a:lnTo>
                  <a:pt x="835" y="327"/>
                </a:lnTo>
                <a:lnTo>
                  <a:pt x="838" y="314"/>
                </a:lnTo>
                <a:lnTo>
                  <a:pt x="852" y="315"/>
                </a:lnTo>
                <a:lnTo>
                  <a:pt x="860" y="316"/>
                </a:lnTo>
                <a:lnTo>
                  <a:pt x="863" y="316"/>
                </a:lnTo>
                <a:lnTo>
                  <a:pt x="866" y="316"/>
                </a:lnTo>
                <a:lnTo>
                  <a:pt x="871" y="315"/>
                </a:lnTo>
                <a:lnTo>
                  <a:pt x="877" y="314"/>
                </a:lnTo>
                <a:lnTo>
                  <a:pt x="885" y="295"/>
                </a:lnTo>
                <a:lnTo>
                  <a:pt x="891" y="281"/>
                </a:lnTo>
                <a:lnTo>
                  <a:pt x="898" y="268"/>
                </a:lnTo>
                <a:lnTo>
                  <a:pt x="910" y="252"/>
                </a:lnTo>
                <a:lnTo>
                  <a:pt x="916" y="255"/>
                </a:lnTo>
                <a:lnTo>
                  <a:pt x="921" y="256"/>
                </a:lnTo>
                <a:lnTo>
                  <a:pt x="925" y="256"/>
                </a:lnTo>
                <a:lnTo>
                  <a:pt x="930" y="255"/>
                </a:lnTo>
                <a:lnTo>
                  <a:pt x="933" y="253"/>
                </a:lnTo>
                <a:lnTo>
                  <a:pt x="935" y="250"/>
                </a:lnTo>
                <a:lnTo>
                  <a:pt x="939" y="246"/>
                </a:lnTo>
                <a:lnTo>
                  <a:pt x="940" y="242"/>
                </a:lnTo>
                <a:lnTo>
                  <a:pt x="946" y="224"/>
                </a:lnTo>
                <a:lnTo>
                  <a:pt x="951" y="209"/>
                </a:lnTo>
                <a:lnTo>
                  <a:pt x="957" y="212"/>
                </a:lnTo>
                <a:lnTo>
                  <a:pt x="965" y="214"/>
                </a:lnTo>
                <a:lnTo>
                  <a:pt x="973" y="215"/>
                </a:lnTo>
                <a:lnTo>
                  <a:pt x="980" y="214"/>
                </a:lnTo>
                <a:lnTo>
                  <a:pt x="989" y="214"/>
                </a:lnTo>
                <a:lnTo>
                  <a:pt x="998" y="213"/>
                </a:lnTo>
                <a:lnTo>
                  <a:pt x="1007" y="213"/>
                </a:lnTo>
                <a:lnTo>
                  <a:pt x="1017" y="215"/>
                </a:lnTo>
                <a:lnTo>
                  <a:pt x="1022" y="219"/>
                </a:lnTo>
                <a:lnTo>
                  <a:pt x="1027" y="223"/>
                </a:lnTo>
                <a:lnTo>
                  <a:pt x="1031" y="227"/>
                </a:lnTo>
                <a:lnTo>
                  <a:pt x="1033" y="232"/>
                </a:lnTo>
                <a:lnTo>
                  <a:pt x="1037" y="244"/>
                </a:lnTo>
                <a:lnTo>
                  <a:pt x="1040" y="257"/>
                </a:lnTo>
                <a:lnTo>
                  <a:pt x="1043" y="269"/>
                </a:lnTo>
                <a:lnTo>
                  <a:pt x="1046" y="280"/>
                </a:lnTo>
                <a:lnTo>
                  <a:pt x="1050" y="284"/>
                </a:lnTo>
                <a:lnTo>
                  <a:pt x="1053" y="287"/>
                </a:lnTo>
                <a:lnTo>
                  <a:pt x="1057" y="289"/>
                </a:lnTo>
                <a:lnTo>
                  <a:pt x="1063" y="290"/>
                </a:lnTo>
                <a:lnTo>
                  <a:pt x="1069" y="289"/>
                </a:lnTo>
                <a:lnTo>
                  <a:pt x="1076" y="286"/>
                </a:lnTo>
                <a:lnTo>
                  <a:pt x="1078" y="284"/>
                </a:lnTo>
                <a:lnTo>
                  <a:pt x="1081" y="282"/>
                </a:lnTo>
                <a:lnTo>
                  <a:pt x="1083" y="280"/>
                </a:lnTo>
                <a:lnTo>
                  <a:pt x="1084" y="277"/>
                </a:lnTo>
                <a:lnTo>
                  <a:pt x="1088" y="279"/>
                </a:lnTo>
                <a:lnTo>
                  <a:pt x="1092" y="280"/>
                </a:lnTo>
                <a:lnTo>
                  <a:pt x="1096" y="280"/>
                </a:lnTo>
                <a:lnTo>
                  <a:pt x="1099" y="280"/>
                </a:lnTo>
                <a:lnTo>
                  <a:pt x="1104" y="278"/>
                </a:lnTo>
                <a:lnTo>
                  <a:pt x="1110" y="277"/>
                </a:lnTo>
                <a:lnTo>
                  <a:pt x="1120" y="277"/>
                </a:lnTo>
                <a:lnTo>
                  <a:pt x="1128" y="276"/>
                </a:lnTo>
                <a:lnTo>
                  <a:pt x="1133" y="274"/>
                </a:lnTo>
                <a:lnTo>
                  <a:pt x="1135" y="270"/>
                </a:lnTo>
                <a:lnTo>
                  <a:pt x="1136" y="261"/>
                </a:lnTo>
                <a:lnTo>
                  <a:pt x="1136" y="246"/>
                </a:lnTo>
                <a:lnTo>
                  <a:pt x="1136" y="240"/>
                </a:lnTo>
                <a:lnTo>
                  <a:pt x="1137" y="234"/>
                </a:lnTo>
                <a:lnTo>
                  <a:pt x="1140" y="228"/>
                </a:lnTo>
                <a:lnTo>
                  <a:pt x="1143" y="223"/>
                </a:lnTo>
                <a:lnTo>
                  <a:pt x="1148" y="212"/>
                </a:lnTo>
                <a:lnTo>
                  <a:pt x="1156" y="204"/>
                </a:lnTo>
                <a:lnTo>
                  <a:pt x="1164" y="195"/>
                </a:lnTo>
                <a:lnTo>
                  <a:pt x="1170" y="186"/>
                </a:lnTo>
                <a:lnTo>
                  <a:pt x="1173" y="182"/>
                </a:lnTo>
                <a:lnTo>
                  <a:pt x="1175" y="177"/>
                </a:lnTo>
                <a:lnTo>
                  <a:pt x="1176" y="172"/>
                </a:lnTo>
                <a:lnTo>
                  <a:pt x="1176" y="167"/>
                </a:lnTo>
                <a:lnTo>
                  <a:pt x="1189" y="154"/>
                </a:lnTo>
                <a:lnTo>
                  <a:pt x="1201" y="146"/>
                </a:lnTo>
                <a:lnTo>
                  <a:pt x="1213" y="139"/>
                </a:lnTo>
                <a:lnTo>
                  <a:pt x="1225" y="134"/>
                </a:lnTo>
                <a:lnTo>
                  <a:pt x="1237" y="131"/>
                </a:lnTo>
                <a:lnTo>
                  <a:pt x="1248" y="128"/>
                </a:lnTo>
                <a:lnTo>
                  <a:pt x="1259" y="127"/>
                </a:lnTo>
                <a:lnTo>
                  <a:pt x="1270" y="126"/>
                </a:lnTo>
                <a:lnTo>
                  <a:pt x="1289" y="125"/>
                </a:lnTo>
                <a:lnTo>
                  <a:pt x="1305" y="123"/>
                </a:lnTo>
                <a:lnTo>
                  <a:pt x="1313" y="121"/>
                </a:lnTo>
                <a:lnTo>
                  <a:pt x="1320" y="117"/>
                </a:lnTo>
                <a:lnTo>
                  <a:pt x="1324" y="112"/>
                </a:lnTo>
                <a:lnTo>
                  <a:pt x="1328" y="104"/>
                </a:lnTo>
                <a:lnTo>
                  <a:pt x="1322" y="94"/>
                </a:lnTo>
                <a:lnTo>
                  <a:pt x="1314" y="86"/>
                </a:lnTo>
                <a:lnTo>
                  <a:pt x="1308" y="80"/>
                </a:lnTo>
                <a:lnTo>
                  <a:pt x="1301" y="75"/>
                </a:lnTo>
                <a:lnTo>
                  <a:pt x="1297" y="69"/>
                </a:lnTo>
                <a:lnTo>
                  <a:pt x="1292" y="64"/>
                </a:lnTo>
                <a:lnTo>
                  <a:pt x="1290" y="58"/>
                </a:lnTo>
                <a:lnTo>
                  <a:pt x="1289" y="49"/>
                </a:lnTo>
                <a:lnTo>
                  <a:pt x="1305" y="48"/>
                </a:lnTo>
                <a:lnTo>
                  <a:pt x="1322" y="45"/>
                </a:lnTo>
                <a:lnTo>
                  <a:pt x="1336" y="41"/>
                </a:lnTo>
                <a:lnTo>
                  <a:pt x="1349" y="36"/>
                </a:lnTo>
                <a:lnTo>
                  <a:pt x="1352" y="46"/>
                </a:lnTo>
                <a:lnTo>
                  <a:pt x="1356" y="56"/>
                </a:lnTo>
                <a:lnTo>
                  <a:pt x="1360" y="64"/>
                </a:lnTo>
                <a:lnTo>
                  <a:pt x="1366" y="72"/>
                </a:lnTo>
                <a:lnTo>
                  <a:pt x="1372" y="78"/>
                </a:lnTo>
                <a:lnTo>
                  <a:pt x="1379" y="84"/>
                </a:lnTo>
                <a:lnTo>
                  <a:pt x="1387" y="90"/>
                </a:lnTo>
                <a:lnTo>
                  <a:pt x="1394" y="94"/>
                </a:lnTo>
                <a:lnTo>
                  <a:pt x="1403" y="98"/>
                </a:lnTo>
                <a:lnTo>
                  <a:pt x="1412" y="101"/>
                </a:lnTo>
                <a:lnTo>
                  <a:pt x="1422" y="104"/>
                </a:lnTo>
                <a:lnTo>
                  <a:pt x="1432" y="107"/>
                </a:lnTo>
                <a:lnTo>
                  <a:pt x="1443" y="109"/>
                </a:lnTo>
                <a:lnTo>
                  <a:pt x="1453" y="110"/>
                </a:lnTo>
                <a:lnTo>
                  <a:pt x="1464" y="111"/>
                </a:lnTo>
                <a:lnTo>
                  <a:pt x="1476" y="111"/>
                </a:lnTo>
                <a:lnTo>
                  <a:pt x="1481" y="110"/>
                </a:lnTo>
                <a:lnTo>
                  <a:pt x="1489" y="108"/>
                </a:lnTo>
                <a:lnTo>
                  <a:pt x="1499" y="105"/>
                </a:lnTo>
                <a:lnTo>
                  <a:pt x="1509" y="104"/>
                </a:lnTo>
                <a:lnTo>
                  <a:pt x="1514" y="109"/>
                </a:lnTo>
                <a:lnTo>
                  <a:pt x="1523" y="113"/>
                </a:lnTo>
                <a:lnTo>
                  <a:pt x="1532" y="116"/>
                </a:lnTo>
                <a:lnTo>
                  <a:pt x="1541" y="117"/>
                </a:lnTo>
                <a:lnTo>
                  <a:pt x="1544" y="117"/>
                </a:lnTo>
                <a:lnTo>
                  <a:pt x="1547" y="115"/>
                </a:lnTo>
                <a:lnTo>
                  <a:pt x="1549" y="113"/>
                </a:lnTo>
                <a:lnTo>
                  <a:pt x="1551" y="110"/>
                </a:lnTo>
                <a:lnTo>
                  <a:pt x="1557" y="103"/>
                </a:lnTo>
                <a:lnTo>
                  <a:pt x="1561" y="98"/>
                </a:lnTo>
                <a:lnTo>
                  <a:pt x="1561" y="135"/>
                </a:lnTo>
                <a:lnTo>
                  <a:pt x="1556" y="146"/>
                </a:lnTo>
                <a:lnTo>
                  <a:pt x="1545" y="163"/>
                </a:lnTo>
                <a:lnTo>
                  <a:pt x="1530" y="183"/>
                </a:lnTo>
                <a:lnTo>
                  <a:pt x="1513" y="205"/>
                </a:lnTo>
                <a:lnTo>
                  <a:pt x="1495" y="228"/>
                </a:lnTo>
                <a:lnTo>
                  <a:pt x="1479" y="247"/>
                </a:lnTo>
                <a:lnTo>
                  <a:pt x="1465" y="262"/>
                </a:lnTo>
                <a:lnTo>
                  <a:pt x="1455" y="270"/>
                </a:lnTo>
                <a:lnTo>
                  <a:pt x="1464" y="275"/>
                </a:lnTo>
                <a:lnTo>
                  <a:pt x="1470" y="278"/>
                </a:lnTo>
                <a:lnTo>
                  <a:pt x="1474" y="282"/>
                </a:lnTo>
                <a:lnTo>
                  <a:pt x="1479" y="286"/>
                </a:lnTo>
                <a:lnTo>
                  <a:pt x="1485" y="294"/>
                </a:lnTo>
                <a:lnTo>
                  <a:pt x="1489" y="302"/>
                </a:lnTo>
                <a:lnTo>
                  <a:pt x="1492" y="310"/>
                </a:lnTo>
                <a:lnTo>
                  <a:pt x="1495" y="317"/>
                </a:lnTo>
                <a:lnTo>
                  <a:pt x="1498" y="321"/>
                </a:lnTo>
                <a:lnTo>
                  <a:pt x="1500" y="325"/>
                </a:lnTo>
                <a:lnTo>
                  <a:pt x="1504" y="328"/>
                </a:lnTo>
                <a:lnTo>
                  <a:pt x="1509" y="333"/>
                </a:lnTo>
                <a:lnTo>
                  <a:pt x="1514" y="336"/>
                </a:lnTo>
                <a:lnTo>
                  <a:pt x="1520" y="338"/>
                </a:lnTo>
                <a:lnTo>
                  <a:pt x="1525" y="339"/>
                </a:lnTo>
                <a:lnTo>
                  <a:pt x="1532" y="338"/>
                </a:lnTo>
                <a:lnTo>
                  <a:pt x="1538" y="338"/>
                </a:lnTo>
                <a:lnTo>
                  <a:pt x="1544" y="337"/>
                </a:lnTo>
                <a:lnTo>
                  <a:pt x="1549" y="337"/>
                </a:lnTo>
                <a:lnTo>
                  <a:pt x="1555" y="339"/>
                </a:lnTo>
                <a:lnTo>
                  <a:pt x="1560" y="340"/>
                </a:lnTo>
                <a:lnTo>
                  <a:pt x="1566" y="342"/>
                </a:lnTo>
                <a:lnTo>
                  <a:pt x="1570" y="345"/>
                </a:lnTo>
                <a:lnTo>
                  <a:pt x="1574" y="347"/>
                </a:lnTo>
                <a:lnTo>
                  <a:pt x="1582" y="354"/>
                </a:lnTo>
                <a:lnTo>
                  <a:pt x="1588" y="361"/>
                </a:lnTo>
                <a:lnTo>
                  <a:pt x="1594" y="368"/>
                </a:lnTo>
                <a:lnTo>
                  <a:pt x="1602" y="376"/>
                </a:lnTo>
                <a:lnTo>
                  <a:pt x="1605" y="379"/>
                </a:lnTo>
                <a:lnTo>
                  <a:pt x="1611" y="382"/>
                </a:lnTo>
                <a:lnTo>
                  <a:pt x="1615" y="386"/>
                </a:lnTo>
                <a:lnTo>
                  <a:pt x="1622" y="388"/>
                </a:lnTo>
                <a:lnTo>
                  <a:pt x="1629" y="391"/>
                </a:lnTo>
                <a:lnTo>
                  <a:pt x="1637" y="394"/>
                </a:lnTo>
                <a:lnTo>
                  <a:pt x="1644" y="398"/>
                </a:lnTo>
                <a:lnTo>
                  <a:pt x="1649" y="403"/>
                </a:lnTo>
                <a:lnTo>
                  <a:pt x="1659" y="413"/>
                </a:lnTo>
                <a:lnTo>
                  <a:pt x="1668" y="423"/>
                </a:lnTo>
                <a:lnTo>
                  <a:pt x="1677" y="433"/>
                </a:lnTo>
                <a:lnTo>
                  <a:pt x="1686" y="442"/>
                </a:lnTo>
                <a:lnTo>
                  <a:pt x="1692" y="445"/>
                </a:lnTo>
                <a:lnTo>
                  <a:pt x="1698" y="448"/>
                </a:lnTo>
                <a:lnTo>
                  <a:pt x="1706" y="449"/>
                </a:lnTo>
                <a:lnTo>
                  <a:pt x="1714" y="450"/>
                </a:lnTo>
                <a:lnTo>
                  <a:pt x="1719" y="449"/>
                </a:lnTo>
                <a:lnTo>
                  <a:pt x="1724" y="448"/>
                </a:lnTo>
                <a:lnTo>
                  <a:pt x="1729" y="446"/>
                </a:lnTo>
                <a:lnTo>
                  <a:pt x="1735" y="444"/>
                </a:lnTo>
                <a:lnTo>
                  <a:pt x="1745" y="435"/>
                </a:lnTo>
                <a:lnTo>
                  <a:pt x="1754" y="425"/>
                </a:lnTo>
                <a:lnTo>
                  <a:pt x="1764" y="413"/>
                </a:lnTo>
                <a:lnTo>
                  <a:pt x="1773" y="400"/>
                </a:lnTo>
                <a:lnTo>
                  <a:pt x="1782" y="385"/>
                </a:lnTo>
                <a:lnTo>
                  <a:pt x="1791" y="368"/>
                </a:lnTo>
                <a:lnTo>
                  <a:pt x="1798" y="351"/>
                </a:lnTo>
                <a:lnTo>
                  <a:pt x="1805" y="334"/>
                </a:lnTo>
                <a:lnTo>
                  <a:pt x="1812" y="316"/>
                </a:lnTo>
                <a:lnTo>
                  <a:pt x="1817" y="299"/>
                </a:lnTo>
                <a:lnTo>
                  <a:pt x="1821" y="283"/>
                </a:lnTo>
                <a:lnTo>
                  <a:pt x="1825" y="266"/>
                </a:lnTo>
                <a:lnTo>
                  <a:pt x="1827" y="252"/>
                </a:lnTo>
                <a:lnTo>
                  <a:pt x="1827" y="240"/>
                </a:lnTo>
                <a:lnTo>
                  <a:pt x="1828" y="223"/>
                </a:lnTo>
                <a:lnTo>
                  <a:pt x="1830" y="205"/>
                </a:lnTo>
                <a:lnTo>
                  <a:pt x="1834" y="189"/>
                </a:lnTo>
                <a:lnTo>
                  <a:pt x="1839" y="174"/>
                </a:lnTo>
                <a:lnTo>
                  <a:pt x="1845" y="159"/>
                </a:lnTo>
                <a:lnTo>
                  <a:pt x="1850" y="145"/>
                </a:lnTo>
                <a:lnTo>
                  <a:pt x="1857" y="131"/>
                </a:lnTo>
                <a:lnTo>
                  <a:pt x="1863" y="118"/>
                </a:lnTo>
                <a:lnTo>
                  <a:pt x="1877" y="90"/>
                </a:lnTo>
                <a:lnTo>
                  <a:pt x="1888" y="63"/>
                </a:lnTo>
                <a:lnTo>
                  <a:pt x="1894" y="47"/>
                </a:lnTo>
                <a:lnTo>
                  <a:pt x="1897" y="32"/>
                </a:lnTo>
                <a:lnTo>
                  <a:pt x="1899" y="17"/>
                </a:lnTo>
                <a:lnTo>
                  <a:pt x="1901" y="0"/>
                </a:lnTo>
                <a:lnTo>
                  <a:pt x="1904" y="10"/>
                </a:lnTo>
                <a:lnTo>
                  <a:pt x="1909" y="21"/>
                </a:lnTo>
                <a:lnTo>
                  <a:pt x="1917" y="32"/>
                </a:lnTo>
                <a:lnTo>
                  <a:pt x="1925" y="43"/>
                </a:lnTo>
                <a:lnTo>
                  <a:pt x="1932" y="55"/>
                </a:lnTo>
                <a:lnTo>
                  <a:pt x="1940" y="63"/>
                </a:lnTo>
                <a:lnTo>
                  <a:pt x="1948" y="70"/>
                </a:lnTo>
                <a:lnTo>
                  <a:pt x="1953" y="74"/>
                </a:lnTo>
                <a:lnTo>
                  <a:pt x="1952" y="76"/>
                </a:lnTo>
                <a:lnTo>
                  <a:pt x="1950" y="77"/>
                </a:lnTo>
                <a:lnTo>
                  <a:pt x="1947" y="78"/>
                </a:lnTo>
                <a:lnTo>
                  <a:pt x="1943" y="79"/>
                </a:lnTo>
                <a:lnTo>
                  <a:pt x="1937" y="80"/>
                </a:lnTo>
                <a:lnTo>
                  <a:pt x="1933" y="80"/>
                </a:lnTo>
                <a:lnTo>
                  <a:pt x="1935" y="90"/>
                </a:lnTo>
                <a:lnTo>
                  <a:pt x="1937" y="98"/>
                </a:lnTo>
                <a:lnTo>
                  <a:pt x="1940" y="104"/>
                </a:lnTo>
                <a:lnTo>
                  <a:pt x="1943" y="110"/>
                </a:lnTo>
                <a:lnTo>
                  <a:pt x="1947" y="115"/>
                </a:lnTo>
                <a:lnTo>
                  <a:pt x="1950" y="121"/>
                </a:lnTo>
                <a:lnTo>
                  <a:pt x="1952" y="127"/>
                </a:lnTo>
                <a:lnTo>
                  <a:pt x="1953" y="135"/>
                </a:lnTo>
                <a:lnTo>
                  <a:pt x="1953" y="144"/>
                </a:lnTo>
                <a:lnTo>
                  <a:pt x="1951" y="152"/>
                </a:lnTo>
                <a:lnTo>
                  <a:pt x="1949" y="160"/>
                </a:lnTo>
                <a:lnTo>
                  <a:pt x="1947" y="169"/>
                </a:lnTo>
                <a:lnTo>
                  <a:pt x="1944" y="176"/>
                </a:lnTo>
                <a:lnTo>
                  <a:pt x="1942" y="183"/>
                </a:lnTo>
                <a:lnTo>
                  <a:pt x="1941" y="190"/>
                </a:lnTo>
                <a:lnTo>
                  <a:pt x="1940" y="197"/>
                </a:lnTo>
                <a:lnTo>
                  <a:pt x="1940" y="201"/>
                </a:lnTo>
                <a:lnTo>
                  <a:pt x="1941" y="206"/>
                </a:lnTo>
                <a:lnTo>
                  <a:pt x="1942" y="210"/>
                </a:lnTo>
                <a:lnTo>
                  <a:pt x="1944" y="214"/>
                </a:lnTo>
                <a:lnTo>
                  <a:pt x="1950" y="222"/>
                </a:lnTo>
                <a:lnTo>
                  <a:pt x="1955" y="228"/>
                </a:lnTo>
                <a:lnTo>
                  <a:pt x="1963" y="233"/>
                </a:lnTo>
                <a:lnTo>
                  <a:pt x="1971" y="237"/>
                </a:lnTo>
                <a:lnTo>
                  <a:pt x="1978" y="239"/>
                </a:lnTo>
                <a:lnTo>
                  <a:pt x="1986" y="240"/>
                </a:lnTo>
                <a:lnTo>
                  <a:pt x="1987" y="244"/>
                </a:lnTo>
                <a:lnTo>
                  <a:pt x="1989" y="248"/>
                </a:lnTo>
                <a:lnTo>
                  <a:pt x="1993" y="251"/>
                </a:lnTo>
                <a:lnTo>
                  <a:pt x="1997" y="254"/>
                </a:lnTo>
                <a:lnTo>
                  <a:pt x="2006" y="257"/>
                </a:lnTo>
                <a:lnTo>
                  <a:pt x="2014" y="258"/>
                </a:lnTo>
                <a:lnTo>
                  <a:pt x="2014" y="278"/>
                </a:lnTo>
                <a:lnTo>
                  <a:pt x="2015" y="297"/>
                </a:lnTo>
                <a:lnTo>
                  <a:pt x="2017" y="314"/>
                </a:lnTo>
                <a:lnTo>
                  <a:pt x="2019" y="332"/>
                </a:lnTo>
                <a:lnTo>
                  <a:pt x="2026" y="365"/>
                </a:lnTo>
                <a:lnTo>
                  <a:pt x="2033" y="398"/>
                </a:lnTo>
                <a:lnTo>
                  <a:pt x="2040" y="429"/>
                </a:lnTo>
                <a:lnTo>
                  <a:pt x="2047" y="461"/>
                </a:lnTo>
                <a:lnTo>
                  <a:pt x="2050" y="476"/>
                </a:lnTo>
                <a:lnTo>
                  <a:pt x="2051" y="491"/>
                </a:lnTo>
                <a:lnTo>
                  <a:pt x="2053" y="508"/>
                </a:lnTo>
                <a:lnTo>
                  <a:pt x="2053" y="523"/>
                </a:lnTo>
                <a:lnTo>
                  <a:pt x="2053" y="526"/>
                </a:lnTo>
                <a:lnTo>
                  <a:pt x="2054" y="528"/>
                </a:lnTo>
                <a:lnTo>
                  <a:pt x="2056" y="529"/>
                </a:lnTo>
                <a:lnTo>
                  <a:pt x="2060" y="531"/>
                </a:lnTo>
                <a:lnTo>
                  <a:pt x="2066" y="533"/>
                </a:lnTo>
                <a:lnTo>
                  <a:pt x="2074" y="536"/>
                </a:lnTo>
                <a:lnTo>
                  <a:pt x="2082" y="538"/>
                </a:lnTo>
                <a:lnTo>
                  <a:pt x="2089" y="540"/>
                </a:lnTo>
                <a:lnTo>
                  <a:pt x="2096" y="544"/>
                </a:lnTo>
                <a:lnTo>
                  <a:pt x="2099" y="548"/>
                </a:lnTo>
                <a:lnTo>
                  <a:pt x="2108" y="562"/>
                </a:lnTo>
                <a:lnTo>
                  <a:pt x="2116" y="574"/>
                </a:lnTo>
                <a:lnTo>
                  <a:pt x="2120" y="578"/>
                </a:lnTo>
                <a:lnTo>
                  <a:pt x="2123" y="582"/>
                </a:lnTo>
                <a:lnTo>
                  <a:pt x="2128" y="584"/>
                </a:lnTo>
                <a:lnTo>
                  <a:pt x="2133" y="585"/>
                </a:lnTo>
                <a:lnTo>
                  <a:pt x="2134" y="596"/>
                </a:lnTo>
                <a:lnTo>
                  <a:pt x="2139" y="615"/>
                </a:lnTo>
                <a:lnTo>
                  <a:pt x="2146" y="637"/>
                </a:lnTo>
                <a:lnTo>
                  <a:pt x="2154" y="661"/>
                </a:lnTo>
                <a:lnTo>
                  <a:pt x="2163" y="686"/>
                </a:lnTo>
                <a:lnTo>
                  <a:pt x="2172" y="707"/>
                </a:lnTo>
                <a:lnTo>
                  <a:pt x="2179" y="724"/>
                </a:lnTo>
                <a:lnTo>
                  <a:pt x="2186" y="733"/>
                </a:lnTo>
                <a:lnTo>
                  <a:pt x="2188" y="735"/>
                </a:lnTo>
                <a:lnTo>
                  <a:pt x="2194" y="737"/>
                </a:lnTo>
                <a:lnTo>
                  <a:pt x="2201" y="738"/>
                </a:lnTo>
                <a:lnTo>
                  <a:pt x="2211" y="739"/>
                </a:lnTo>
                <a:lnTo>
                  <a:pt x="2231" y="742"/>
                </a:lnTo>
                <a:lnTo>
                  <a:pt x="2245" y="745"/>
                </a:lnTo>
                <a:lnTo>
                  <a:pt x="2242" y="756"/>
                </a:lnTo>
                <a:lnTo>
                  <a:pt x="2238" y="762"/>
                </a:lnTo>
                <a:lnTo>
                  <a:pt x="2231" y="766"/>
                </a:lnTo>
                <a:lnTo>
                  <a:pt x="2219" y="769"/>
                </a:lnTo>
                <a:lnTo>
                  <a:pt x="2223" y="781"/>
                </a:lnTo>
                <a:lnTo>
                  <a:pt x="2228" y="790"/>
                </a:lnTo>
                <a:lnTo>
                  <a:pt x="2233" y="800"/>
                </a:lnTo>
                <a:lnTo>
                  <a:pt x="2239" y="809"/>
                </a:lnTo>
                <a:lnTo>
                  <a:pt x="2251" y="827"/>
                </a:lnTo>
                <a:lnTo>
                  <a:pt x="2263" y="846"/>
                </a:lnTo>
                <a:lnTo>
                  <a:pt x="2289" y="879"/>
                </a:lnTo>
                <a:lnTo>
                  <a:pt x="2312" y="912"/>
                </a:lnTo>
                <a:lnTo>
                  <a:pt x="2318" y="907"/>
                </a:lnTo>
                <a:lnTo>
                  <a:pt x="2324" y="902"/>
                </a:lnTo>
                <a:lnTo>
                  <a:pt x="2328" y="899"/>
                </a:lnTo>
                <a:lnTo>
                  <a:pt x="2330" y="896"/>
                </a:lnTo>
                <a:lnTo>
                  <a:pt x="2332" y="892"/>
                </a:lnTo>
                <a:lnTo>
                  <a:pt x="2332" y="887"/>
                </a:lnTo>
                <a:lnTo>
                  <a:pt x="2332" y="896"/>
                </a:lnTo>
                <a:lnTo>
                  <a:pt x="2332" y="903"/>
                </a:lnTo>
                <a:lnTo>
                  <a:pt x="2332" y="910"/>
                </a:lnTo>
                <a:lnTo>
                  <a:pt x="2332" y="918"/>
                </a:lnTo>
                <a:lnTo>
                  <a:pt x="2293" y="1010"/>
                </a:lnTo>
                <a:lnTo>
                  <a:pt x="2295" y="1024"/>
                </a:lnTo>
                <a:lnTo>
                  <a:pt x="2296" y="1038"/>
                </a:lnTo>
                <a:lnTo>
                  <a:pt x="2295" y="1051"/>
                </a:lnTo>
                <a:lnTo>
                  <a:pt x="2291" y="1066"/>
                </a:lnTo>
                <a:lnTo>
                  <a:pt x="2288" y="1079"/>
                </a:lnTo>
                <a:lnTo>
                  <a:pt x="2283" y="1092"/>
                </a:lnTo>
                <a:lnTo>
                  <a:pt x="2276" y="1105"/>
                </a:lnTo>
                <a:lnTo>
                  <a:pt x="2269" y="1118"/>
                </a:lnTo>
                <a:lnTo>
                  <a:pt x="2253" y="1143"/>
                </a:lnTo>
                <a:lnTo>
                  <a:pt x="2237" y="1167"/>
                </a:lnTo>
                <a:lnTo>
                  <a:pt x="2220" y="1188"/>
                </a:lnTo>
                <a:lnTo>
                  <a:pt x="2206" y="1207"/>
                </a:lnTo>
                <a:lnTo>
                  <a:pt x="2188" y="1233"/>
                </a:lnTo>
                <a:lnTo>
                  <a:pt x="2172" y="1260"/>
                </a:lnTo>
                <a:lnTo>
                  <a:pt x="2153" y="1289"/>
                </a:lnTo>
                <a:lnTo>
                  <a:pt x="2133" y="1317"/>
                </a:lnTo>
                <a:lnTo>
                  <a:pt x="2123" y="1329"/>
                </a:lnTo>
                <a:lnTo>
                  <a:pt x="2111" y="1342"/>
                </a:lnTo>
                <a:lnTo>
                  <a:pt x="2100" y="1352"/>
                </a:lnTo>
                <a:lnTo>
                  <a:pt x="2087" y="1362"/>
                </a:lnTo>
                <a:lnTo>
                  <a:pt x="2081" y="1366"/>
                </a:lnTo>
                <a:lnTo>
                  <a:pt x="2074" y="1369"/>
                </a:lnTo>
                <a:lnTo>
                  <a:pt x="2066" y="1372"/>
                </a:lnTo>
                <a:lnTo>
                  <a:pt x="2059" y="1375"/>
                </a:lnTo>
                <a:lnTo>
                  <a:pt x="2051" y="1377"/>
                </a:lnTo>
                <a:lnTo>
                  <a:pt x="2043" y="1378"/>
                </a:lnTo>
                <a:lnTo>
                  <a:pt x="2036" y="1379"/>
                </a:lnTo>
                <a:lnTo>
                  <a:pt x="2027" y="1380"/>
                </a:lnTo>
                <a:lnTo>
                  <a:pt x="2026" y="1393"/>
                </a:lnTo>
                <a:lnTo>
                  <a:pt x="2022" y="1404"/>
                </a:lnTo>
                <a:lnTo>
                  <a:pt x="2018" y="1414"/>
                </a:lnTo>
                <a:lnTo>
                  <a:pt x="2013" y="1423"/>
                </a:lnTo>
                <a:lnTo>
                  <a:pt x="2005" y="1432"/>
                </a:lnTo>
                <a:lnTo>
                  <a:pt x="1997" y="1440"/>
                </a:lnTo>
                <a:lnTo>
                  <a:pt x="1988" y="1449"/>
                </a:lnTo>
                <a:lnTo>
                  <a:pt x="1978" y="1456"/>
                </a:lnTo>
                <a:lnTo>
                  <a:pt x="1958" y="1470"/>
                </a:lnTo>
                <a:lnTo>
                  <a:pt x="1937" y="1483"/>
                </a:lnTo>
                <a:lnTo>
                  <a:pt x="1917" y="1495"/>
                </a:lnTo>
                <a:lnTo>
                  <a:pt x="1901" y="1510"/>
                </a:lnTo>
                <a:lnTo>
                  <a:pt x="1885" y="1525"/>
                </a:lnTo>
                <a:lnTo>
                  <a:pt x="1873" y="1539"/>
                </a:lnTo>
                <a:lnTo>
                  <a:pt x="1864" y="1553"/>
                </a:lnTo>
                <a:lnTo>
                  <a:pt x="1857" y="1565"/>
                </a:lnTo>
                <a:lnTo>
                  <a:pt x="1848" y="1578"/>
                </a:lnTo>
                <a:lnTo>
                  <a:pt x="1838" y="1591"/>
                </a:lnTo>
                <a:lnTo>
                  <a:pt x="1825" y="1604"/>
                </a:lnTo>
                <a:lnTo>
                  <a:pt x="1807" y="1621"/>
                </a:lnTo>
                <a:lnTo>
                  <a:pt x="1801" y="1630"/>
                </a:lnTo>
                <a:lnTo>
                  <a:pt x="1796" y="1639"/>
                </a:lnTo>
                <a:lnTo>
                  <a:pt x="1793" y="1648"/>
                </a:lnTo>
                <a:lnTo>
                  <a:pt x="1790" y="1657"/>
                </a:lnTo>
                <a:lnTo>
                  <a:pt x="1786" y="1665"/>
                </a:lnTo>
                <a:lnTo>
                  <a:pt x="1782" y="1671"/>
                </a:lnTo>
                <a:lnTo>
                  <a:pt x="1780" y="1673"/>
                </a:lnTo>
                <a:lnTo>
                  <a:pt x="1776" y="1675"/>
                </a:lnTo>
                <a:lnTo>
                  <a:pt x="1772" y="1676"/>
                </a:lnTo>
                <a:lnTo>
                  <a:pt x="1768" y="1676"/>
                </a:lnTo>
                <a:lnTo>
                  <a:pt x="1749" y="1676"/>
                </a:lnTo>
                <a:lnTo>
                  <a:pt x="1733" y="1676"/>
                </a:lnTo>
                <a:lnTo>
                  <a:pt x="1718" y="1676"/>
                </a:lnTo>
                <a:lnTo>
                  <a:pt x="1707" y="1676"/>
                </a:lnTo>
                <a:lnTo>
                  <a:pt x="1702" y="1676"/>
                </a:lnTo>
                <a:lnTo>
                  <a:pt x="1695" y="1678"/>
                </a:lnTo>
                <a:lnTo>
                  <a:pt x="1689" y="1680"/>
                </a:lnTo>
                <a:lnTo>
                  <a:pt x="1682" y="1683"/>
                </a:lnTo>
                <a:lnTo>
                  <a:pt x="1668" y="1690"/>
                </a:lnTo>
                <a:lnTo>
                  <a:pt x="1652" y="1699"/>
                </a:lnTo>
                <a:lnTo>
                  <a:pt x="1634" y="1708"/>
                </a:lnTo>
                <a:lnTo>
                  <a:pt x="1613" y="1717"/>
                </a:lnTo>
                <a:lnTo>
                  <a:pt x="1602" y="1722"/>
                </a:lnTo>
                <a:lnTo>
                  <a:pt x="1589" y="1726"/>
                </a:lnTo>
                <a:lnTo>
                  <a:pt x="1576" y="1729"/>
                </a:lnTo>
                <a:lnTo>
                  <a:pt x="1561" y="1731"/>
                </a:lnTo>
                <a:lnTo>
                  <a:pt x="1558" y="1725"/>
                </a:lnTo>
                <a:lnTo>
                  <a:pt x="1555" y="1718"/>
                </a:lnTo>
                <a:lnTo>
                  <a:pt x="1548" y="1718"/>
                </a:lnTo>
                <a:lnTo>
                  <a:pt x="1541" y="1717"/>
                </a:lnTo>
                <a:lnTo>
                  <a:pt x="1536" y="1715"/>
                </a:lnTo>
                <a:lnTo>
                  <a:pt x="1532" y="1713"/>
                </a:lnTo>
                <a:lnTo>
                  <a:pt x="1528" y="1711"/>
                </a:lnTo>
                <a:lnTo>
                  <a:pt x="1525" y="1708"/>
                </a:lnTo>
                <a:lnTo>
                  <a:pt x="1522" y="1705"/>
                </a:lnTo>
                <a:lnTo>
                  <a:pt x="1520" y="1701"/>
                </a:lnTo>
                <a:lnTo>
                  <a:pt x="1517" y="1693"/>
                </a:lnTo>
                <a:lnTo>
                  <a:pt x="1515" y="1685"/>
                </a:lnTo>
                <a:lnTo>
                  <a:pt x="1515" y="1677"/>
                </a:lnTo>
                <a:lnTo>
                  <a:pt x="1515" y="1670"/>
                </a:lnTo>
                <a:lnTo>
                  <a:pt x="1489" y="1690"/>
                </a:lnTo>
                <a:lnTo>
                  <a:pt x="1462" y="1709"/>
                </a:lnTo>
                <a:lnTo>
                  <a:pt x="1449" y="1718"/>
                </a:lnTo>
                <a:lnTo>
                  <a:pt x="1437" y="1725"/>
                </a:lnTo>
                <a:lnTo>
                  <a:pt x="1432" y="1728"/>
                </a:lnTo>
                <a:lnTo>
                  <a:pt x="1426" y="1730"/>
                </a:lnTo>
                <a:lnTo>
                  <a:pt x="1421" y="1731"/>
                </a:lnTo>
                <a:lnTo>
                  <a:pt x="1415" y="1731"/>
                </a:lnTo>
                <a:lnTo>
                  <a:pt x="1413" y="1731"/>
                </a:lnTo>
                <a:lnTo>
                  <a:pt x="1410" y="1729"/>
                </a:lnTo>
                <a:lnTo>
                  <a:pt x="1406" y="1727"/>
                </a:lnTo>
                <a:lnTo>
                  <a:pt x="1403" y="1725"/>
                </a:lnTo>
                <a:lnTo>
                  <a:pt x="1400" y="1722"/>
                </a:lnTo>
                <a:lnTo>
                  <a:pt x="1398" y="1718"/>
                </a:lnTo>
                <a:lnTo>
                  <a:pt x="1395" y="1715"/>
                </a:lnTo>
                <a:lnTo>
                  <a:pt x="1395" y="1712"/>
                </a:lnTo>
                <a:lnTo>
                  <a:pt x="1372" y="1711"/>
                </a:lnTo>
                <a:lnTo>
                  <a:pt x="1349" y="1709"/>
                </a:lnTo>
                <a:lnTo>
                  <a:pt x="1338" y="1707"/>
                </a:lnTo>
                <a:lnTo>
                  <a:pt x="1327" y="1704"/>
                </a:lnTo>
                <a:lnTo>
                  <a:pt x="1316" y="1701"/>
                </a:lnTo>
                <a:lnTo>
                  <a:pt x="1307" y="1697"/>
                </a:lnTo>
                <a:lnTo>
                  <a:pt x="1297" y="1693"/>
                </a:lnTo>
                <a:lnTo>
                  <a:pt x="1289" y="1688"/>
                </a:lnTo>
                <a:lnTo>
                  <a:pt x="1281" y="1683"/>
                </a:lnTo>
                <a:lnTo>
                  <a:pt x="1275" y="1677"/>
                </a:lnTo>
                <a:lnTo>
                  <a:pt x="1269" y="1670"/>
                </a:lnTo>
                <a:lnTo>
                  <a:pt x="1266" y="1662"/>
                </a:lnTo>
                <a:lnTo>
                  <a:pt x="1264" y="1653"/>
                </a:lnTo>
                <a:lnTo>
                  <a:pt x="1263" y="1645"/>
                </a:lnTo>
                <a:lnTo>
                  <a:pt x="1263" y="1639"/>
                </a:lnTo>
                <a:lnTo>
                  <a:pt x="1264" y="1635"/>
                </a:lnTo>
                <a:lnTo>
                  <a:pt x="1266" y="1631"/>
                </a:lnTo>
                <a:lnTo>
                  <a:pt x="1268" y="1627"/>
                </a:lnTo>
                <a:lnTo>
                  <a:pt x="1272" y="1620"/>
                </a:lnTo>
                <a:lnTo>
                  <a:pt x="1279" y="1614"/>
                </a:lnTo>
                <a:lnTo>
                  <a:pt x="1286" y="1609"/>
                </a:lnTo>
                <a:lnTo>
                  <a:pt x="1290" y="1601"/>
                </a:lnTo>
                <a:lnTo>
                  <a:pt x="1292" y="1597"/>
                </a:lnTo>
                <a:lnTo>
                  <a:pt x="1294" y="1593"/>
                </a:lnTo>
                <a:lnTo>
                  <a:pt x="1296" y="1589"/>
                </a:lnTo>
                <a:lnTo>
                  <a:pt x="1296" y="1583"/>
                </a:lnTo>
                <a:lnTo>
                  <a:pt x="1296" y="1546"/>
                </a:lnTo>
                <a:lnTo>
                  <a:pt x="1309" y="1528"/>
                </a:lnTo>
                <a:lnTo>
                  <a:pt x="1309" y="1522"/>
                </a:lnTo>
                <a:lnTo>
                  <a:pt x="1256" y="1522"/>
                </a:lnTo>
                <a:lnTo>
                  <a:pt x="1249" y="1534"/>
                </a:lnTo>
                <a:lnTo>
                  <a:pt x="1255" y="1525"/>
                </a:lnTo>
                <a:lnTo>
                  <a:pt x="1263" y="1516"/>
                </a:lnTo>
                <a:lnTo>
                  <a:pt x="1269" y="1509"/>
                </a:lnTo>
                <a:lnTo>
                  <a:pt x="1276" y="1504"/>
                </a:lnTo>
                <a:lnTo>
                  <a:pt x="1276" y="1460"/>
                </a:lnTo>
                <a:lnTo>
                  <a:pt x="1270" y="1462"/>
                </a:lnTo>
                <a:lnTo>
                  <a:pt x="1265" y="1464"/>
                </a:lnTo>
                <a:lnTo>
                  <a:pt x="1260" y="1466"/>
                </a:lnTo>
                <a:lnTo>
                  <a:pt x="1256" y="1469"/>
                </a:lnTo>
                <a:lnTo>
                  <a:pt x="1249" y="1475"/>
                </a:lnTo>
                <a:lnTo>
                  <a:pt x="1243" y="1481"/>
                </a:lnTo>
                <a:lnTo>
                  <a:pt x="1237" y="1488"/>
                </a:lnTo>
                <a:lnTo>
                  <a:pt x="1232" y="1494"/>
                </a:lnTo>
                <a:lnTo>
                  <a:pt x="1229" y="1498"/>
                </a:lnTo>
                <a:lnTo>
                  <a:pt x="1225" y="1500"/>
                </a:lnTo>
                <a:lnTo>
                  <a:pt x="1221" y="1502"/>
                </a:lnTo>
                <a:lnTo>
                  <a:pt x="1216" y="1504"/>
                </a:lnTo>
                <a:lnTo>
                  <a:pt x="1189" y="1504"/>
                </a:lnTo>
                <a:lnTo>
                  <a:pt x="1222" y="1472"/>
                </a:lnTo>
                <a:lnTo>
                  <a:pt x="1252" y="1442"/>
                </a:lnTo>
                <a:lnTo>
                  <a:pt x="1280" y="1411"/>
                </a:lnTo>
                <a:lnTo>
                  <a:pt x="1309" y="1380"/>
                </a:lnTo>
                <a:lnTo>
                  <a:pt x="1305" y="1378"/>
                </a:lnTo>
                <a:lnTo>
                  <a:pt x="1301" y="1377"/>
                </a:lnTo>
                <a:lnTo>
                  <a:pt x="1298" y="1376"/>
                </a:lnTo>
                <a:lnTo>
                  <a:pt x="1294" y="1376"/>
                </a:lnTo>
                <a:lnTo>
                  <a:pt x="1287" y="1378"/>
                </a:lnTo>
                <a:lnTo>
                  <a:pt x="1280" y="1382"/>
                </a:lnTo>
                <a:lnTo>
                  <a:pt x="1267" y="1392"/>
                </a:lnTo>
                <a:lnTo>
                  <a:pt x="1256" y="1399"/>
                </a:lnTo>
                <a:lnTo>
                  <a:pt x="1230" y="1418"/>
                </a:lnTo>
                <a:lnTo>
                  <a:pt x="1185" y="1450"/>
                </a:lnTo>
                <a:lnTo>
                  <a:pt x="1142" y="1478"/>
                </a:lnTo>
                <a:lnTo>
                  <a:pt x="1123" y="1490"/>
                </a:lnTo>
                <a:lnTo>
                  <a:pt x="1123" y="1380"/>
                </a:lnTo>
                <a:lnTo>
                  <a:pt x="1113" y="1379"/>
                </a:lnTo>
                <a:lnTo>
                  <a:pt x="1106" y="1377"/>
                </a:lnTo>
                <a:lnTo>
                  <a:pt x="1099" y="1375"/>
                </a:lnTo>
                <a:lnTo>
                  <a:pt x="1093" y="1371"/>
                </a:lnTo>
                <a:lnTo>
                  <a:pt x="1090" y="1367"/>
                </a:lnTo>
                <a:lnTo>
                  <a:pt x="1088" y="1362"/>
                </a:lnTo>
                <a:lnTo>
                  <a:pt x="1088" y="1356"/>
                </a:lnTo>
                <a:lnTo>
                  <a:pt x="1090" y="1349"/>
                </a:lnTo>
                <a:lnTo>
                  <a:pt x="1078" y="1338"/>
                </a:lnTo>
                <a:lnTo>
                  <a:pt x="1064" y="1325"/>
                </a:lnTo>
                <a:lnTo>
                  <a:pt x="1047" y="1314"/>
                </a:lnTo>
                <a:lnTo>
                  <a:pt x="1030" y="1304"/>
                </a:lnTo>
                <a:lnTo>
                  <a:pt x="1020" y="1299"/>
                </a:lnTo>
                <a:lnTo>
                  <a:pt x="1011" y="1295"/>
                </a:lnTo>
                <a:lnTo>
                  <a:pt x="1001" y="1291"/>
                </a:lnTo>
                <a:lnTo>
                  <a:pt x="990" y="1288"/>
                </a:lnTo>
                <a:lnTo>
                  <a:pt x="980" y="1285"/>
                </a:lnTo>
                <a:lnTo>
                  <a:pt x="971" y="1283"/>
                </a:lnTo>
                <a:lnTo>
                  <a:pt x="961" y="1282"/>
                </a:lnTo>
                <a:lnTo>
                  <a:pt x="951" y="1282"/>
                </a:lnTo>
                <a:lnTo>
                  <a:pt x="941" y="1283"/>
                </a:lnTo>
                <a:lnTo>
                  <a:pt x="931" y="1285"/>
                </a:lnTo>
                <a:lnTo>
                  <a:pt x="923" y="1289"/>
                </a:lnTo>
                <a:lnTo>
                  <a:pt x="917" y="1294"/>
                </a:lnTo>
                <a:lnTo>
                  <a:pt x="831" y="1294"/>
                </a:lnTo>
                <a:lnTo>
                  <a:pt x="819" y="1301"/>
                </a:lnTo>
                <a:lnTo>
                  <a:pt x="807" y="1307"/>
                </a:lnTo>
                <a:lnTo>
                  <a:pt x="796" y="1312"/>
                </a:lnTo>
                <a:lnTo>
                  <a:pt x="785" y="1316"/>
                </a:lnTo>
                <a:lnTo>
                  <a:pt x="775" y="1319"/>
                </a:lnTo>
                <a:lnTo>
                  <a:pt x="764" y="1321"/>
                </a:lnTo>
                <a:lnTo>
                  <a:pt x="754" y="1323"/>
                </a:lnTo>
                <a:lnTo>
                  <a:pt x="745" y="1324"/>
                </a:lnTo>
                <a:lnTo>
                  <a:pt x="726" y="1326"/>
                </a:lnTo>
                <a:lnTo>
                  <a:pt x="706" y="1328"/>
                </a:lnTo>
                <a:lnTo>
                  <a:pt x="686" y="1332"/>
                </a:lnTo>
                <a:lnTo>
                  <a:pt x="664" y="1337"/>
                </a:lnTo>
                <a:lnTo>
                  <a:pt x="636" y="1345"/>
                </a:lnTo>
                <a:lnTo>
                  <a:pt x="596" y="1356"/>
                </a:lnTo>
                <a:lnTo>
                  <a:pt x="577" y="1362"/>
                </a:lnTo>
                <a:lnTo>
                  <a:pt x="560" y="1369"/>
                </a:lnTo>
                <a:lnTo>
                  <a:pt x="547" y="1374"/>
                </a:lnTo>
                <a:lnTo>
                  <a:pt x="538" y="1380"/>
                </a:lnTo>
                <a:lnTo>
                  <a:pt x="521" y="1402"/>
                </a:lnTo>
                <a:lnTo>
                  <a:pt x="507" y="1419"/>
                </a:lnTo>
                <a:lnTo>
                  <a:pt x="501" y="1426"/>
                </a:lnTo>
                <a:lnTo>
                  <a:pt x="493" y="1431"/>
                </a:lnTo>
                <a:lnTo>
                  <a:pt x="488" y="1433"/>
                </a:lnTo>
                <a:lnTo>
                  <a:pt x="483" y="1434"/>
                </a:lnTo>
                <a:lnTo>
                  <a:pt x="478" y="1435"/>
                </a:lnTo>
                <a:lnTo>
                  <a:pt x="472" y="1435"/>
                </a:lnTo>
                <a:lnTo>
                  <a:pt x="306" y="1435"/>
                </a:lnTo>
                <a:lnTo>
                  <a:pt x="291" y="1439"/>
                </a:lnTo>
                <a:lnTo>
                  <a:pt x="277" y="1444"/>
                </a:lnTo>
                <a:lnTo>
                  <a:pt x="265" y="1448"/>
                </a:lnTo>
                <a:lnTo>
                  <a:pt x="254" y="1453"/>
                </a:lnTo>
                <a:lnTo>
                  <a:pt x="233" y="1463"/>
                </a:lnTo>
                <a:lnTo>
                  <a:pt x="214" y="1473"/>
                </a:lnTo>
                <a:lnTo>
                  <a:pt x="204" y="1478"/>
                </a:lnTo>
                <a:lnTo>
                  <a:pt x="193" y="1482"/>
                </a:lnTo>
                <a:lnTo>
                  <a:pt x="182" y="1486"/>
                </a:lnTo>
                <a:lnTo>
                  <a:pt x="170" y="1490"/>
                </a:lnTo>
                <a:lnTo>
                  <a:pt x="157" y="1493"/>
                </a:lnTo>
                <a:lnTo>
                  <a:pt x="142" y="1495"/>
                </a:lnTo>
                <a:lnTo>
                  <a:pt x="125" y="1496"/>
                </a:lnTo>
                <a:lnTo>
                  <a:pt x="106" y="1496"/>
                </a:lnTo>
                <a:lnTo>
                  <a:pt x="95" y="1496"/>
                </a:lnTo>
                <a:lnTo>
                  <a:pt x="84" y="1495"/>
                </a:lnTo>
                <a:lnTo>
                  <a:pt x="75" y="1494"/>
                </a:lnTo>
                <a:lnTo>
                  <a:pt x="65" y="1492"/>
                </a:lnTo>
                <a:lnTo>
                  <a:pt x="55" y="1490"/>
                </a:lnTo>
                <a:lnTo>
                  <a:pt x="46" y="1487"/>
                </a:lnTo>
                <a:lnTo>
                  <a:pt x="38" y="1483"/>
                </a:lnTo>
                <a:lnTo>
                  <a:pt x="31" y="1479"/>
                </a:lnTo>
                <a:lnTo>
                  <a:pt x="24" y="1475"/>
                </a:lnTo>
                <a:lnTo>
                  <a:pt x="19" y="1470"/>
                </a:lnTo>
                <a:lnTo>
                  <a:pt x="13" y="1464"/>
                </a:lnTo>
                <a:lnTo>
                  <a:pt x="9" y="1458"/>
                </a:lnTo>
                <a:lnTo>
                  <a:pt x="4" y="1452"/>
                </a:lnTo>
                <a:lnTo>
                  <a:pt x="2" y="1445"/>
                </a:lnTo>
                <a:lnTo>
                  <a:pt x="1" y="1437"/>
                </a:lnTo>
                <a:lnTo>
                  <a:pt x="0" y="1429"/>
                </a:lnTo>
                <a:lnTo>
                  <a:pt x="1" y="1426"/>
                </a:lnTo>
                <a:lnTo>
                  <a:pt x="2" y="1423"/>
                </a:lnTo>
                <a:lnTo>
                  <a:pt x="4" y="1421"/>
                </a:lnTo>
                <a:lnTo>
                  <a:pt x="6" y="1418"/>
                </a:lnTo>
                <a:lnTo>
                  <a:pt x="13" y="1415"/>
                </a:lnTo>
                <a:lnTo>
                  <a:pt x="22" y="1413"/>
                </a:lnTo>
                <a:lnTo>
                  <a:pt x="39" y="1411"/>
                </a:lnTo>
                <a:lnTo>
                  <a:pt x="54" y="1411"/>
                </a:lnTo>
                <a:lnTo>
                  <a:pt x="58" y="1408"/>
                </a:lnTo>
                <a:lnTo>
                  <a:pt x="64" y="1404"/>
                </a:lnTo>
                <a:lnTo>
                  <a:pt x="68" y="1399"/>
                </a:lnTo>
                <a:lnTo>
                  <a:pt x="72" y="1393"/>
                </a:lnTo>
                <a:lnTo>
                  <a:pt x="82" y="1378"/>
                </a:lnTo>
                <a:lnTo>
                  <a:pt x="90" y="1361"/>
                </a:lnTo>
                <a:lnTo>
                  <a:pt x="97" y="1344"/>
                </a:lnTo>
                <a:lnTo>
                  <a:pt x="102" y="1325"/>
                </a:lnTo>
                <a:lnTo>
                  <a:pt x="105" y="1309"/>
                </a:lnTo>
                <a:lnTo>
                  <a:pt x="106" y="1294"/>
                </a:lnTo>
                <a:lnTo>
                  <a:pt x="106" y="1288"/>
                </a:lnTo>
                <a:lnTo>
                  <a:pt x="105" y="1284"/>
                </a:lnTo>
                <a:lnTo>
                  <a:pt x="103" y="1279"/>
                </a:lnTo>
                <a:lnTo>
                  <a:pt x="101" y="1275"/>
                </a:lnTo>
                <a:lnTo>
                  <a:pt x="95" y="1267"/>
                </a:lnTo>
                <a:lnTo>
                  <a:pt x="90" y="1260"/>
                </a:lnTo>
                <a:lnTo>
                  <a:pt x="83" y="1254"/>
                </a:lnTo>
                <a:lnTo>
                  <a:pt x="79" y="1248"/>
                </a:lnTo>
                <a:lnTo>
                  <a:pt x="77" y="1244"/>
                </a:lnTo>
                <a:lnTo>
                  <a:pt x="75" y="1241"/>
                </a:lnTo>
                <a:lnTo>
                  <a:pt x="73" y="1237"/>
                </a:lnTo>
                <a:lnTo>
                  <a:pt x="73" y="1232"/>
                </a:lnTo>
                <a:lnTo>
                  <a:pt x="73" y="1225"/>
                </a:lnTo>
                <a:lnTo>
                  <a:pt x="75" y="1218"/>
                </a:lnTo>
                <a:lnTo>
                  <a:pt x="77" y="1212"/>
                </a:lnTo>
                <a:lnTo>
                  <a:pt x="79" y="1207"/>
                </a:lnTo>
                <a:lnTo>
                  <a:pt x="86" y="1200"/>
                </a:lnTo>
                <a:lnTo>
                  <a:pt x="93" y="1193"/>
                </a:lnTo>
                <a:lnTo>
                  <a:pt x="101" y="1188"/>
                </a:lnTo>
                <a:lnTo>
                  <a:pt x="106" y="1182"/>
                </a:lnTo>
                <a:lnTo>
                  <a:pt x="110" y="1179"/>
                </a:lnTo>
                <a:lnTo>
                  <a:pt x="112" y="1175"/>
                </a:lnTo>
                <a:lnTo>
                  <a:pt x="113" y="1170"/>
                </a:lnTo>
                <a:lnTo>
                  <a:pt x="113" y="1165"/>
                </a:lnTo>
                <a:lnTo>
                  <a:pt x="113" y="1150"/>
                </a:lnTo>
                <a:lnTo>
                  <a:pt x="111" y="1137"/>
                </a:lnTo>
                <a:lnTo>
                  <a:pt x="109" y="1123"/>
                </a:lnTo>
                <a:lnTo>
                  <a:pt x="105" y="1110"/>
                </a:lnTo>
                <a:lnTo>
                  <a:pt x="98" y="1082"/>
                </a:lnTo>
                <a:lnTo>
                  <a:pt x="88" y="1056"/>
                </a:lnTo>
                <a:lnTo>
                  <a:pt x="78" y="1030"/>
                </a:lnTo>
                <a:lnTo>
                  <a:pt x="68" y="1006"/>
                </a:lnTo>
                <a:lnTo>
                  <a:pt x="59" y="982"/>
                </a:lnTo>
                <a:lnTo>
                  <a:pt x="54" y="961"/>
                </a:lnTo>
                <a:lnTo>
                  <a:pt x="54" y="930"/>
                </a:lnTo>
                <a:lnTo>
                  <a:pt x="58" y="943"/>
                </a:lnTo>
                <a:lnTo>
                  <a:pt x="64" y="954"/>
                </a:lnTo>
                <a:lnTo>
                  <a:pt x="71" y="964"/>
                </a:lnTo>
                <a:lnTo>
                  <a:pt x="80" y="973"/>
                </a:lnTo>
                <a:lnTo>
                  <a:pt x="80" y="949"/>
                </a:lnTo>
                <a:lnTo>
                  <a:pt x="80" y="954"/>
                </a:lnTo>
                <a:lnTo>
                  <a:pt x="82" y="958"/>
                </a:lnTo>
                <a:lnTo>
                  <a:pt x="84" y="962"/>
                </a:lnTo>
                <a:lnTo>
                  <a:pt x="88" y="966"/>
                </a:lnTo>
                <a:lnTo>
                  <a:pt x="92" y="969"/>
                </a:lnTo>
                <a:lnTo>
                  <a:pt x="97" y="971"/>
                </a:lnTo>
                <a:lnTo>
                  <a:pt x="102" y="973"/>
                </a:lnTo>
                <a:lnTo>
                  <a:pt x="106" y="973"/>
                </a:lnTo>
                <a:lnTo>
                  <a:pt x="113" y="964"/>
                </a:lnTo>
                <a:lnTo>
                  <a:pt x="122" y="955"/>
                </a:lnTo>
                <a:lnTo>
                  <a:pt x="126" y="951"/>
                </a:lnTo>
                <a:lnTo>
                  <a:pt x="129" y="946"/>
                </a:lnTo>
                <a:lnTo>
                  <a:pt x="132" y="940"/>
                </a:lnTo>
                <a:lnTo>
                  <a:pt x="133" y="936"/>
                </a:lnTo>
                <a:lnTo>
                  <a:pt x="132" y="923"/>
                </a:lnTo>
                <a:lnTo>
                  <a:pt x="128" y="913"/>
                </a:lnTo>
                <a:lnTo>
                  <a:pt x="125" y="903"/>
                </a:lnTo>
                <a:lnTo>
                  <a:pt x="120" y="895"/>
                </a:lnTo>
                <a:lnTo>
                  <a:pt x="115" y="887"/>
                </a:lnTo>
                <a:lnTo>
                  <a:pt x="111" y="879"/>
                </a:lnTo>
                <a:lnTo>
                  <a:pt x="107" y="871"/>
                </a:lnTo>
                <a:lnTo>
                  <a:pt x="106" y="862"/>
                </a:lnTo>
                <a:lnTo>
                  <a:pt x="107" y="855"/>
                </a:lnTo>
                <a:lnTo>
                  <a:pt x="111" y="847"/>
                </a:lnTo>
                <a:lnTo>
                  <a:pt x="115" y="839"/>
                </a:lnTo>
                <a:lnTo>
                  <a:pt x="121" y="831"/>
                </a:lnTo>
                <a:lnTo>
                  <a:pt x="126" y="823"/>
                </a:lnTo>
                <a:lnTo>
                  <a:pt x="132" y="818"/>
                </a:lnTo>
                <a:lnTo>
                  <a:pt x="136" y="814"/>
                </a:lnTo>
                <a:lnTo>
                  <a:pt x="139" y="813"/>
                </a:lnTo>
                <a:lnTo>
                  <a:pt x="139" y="807"/>
                </a:lnTo>
                <a:lnTo>
                  <a:pt x="140" y="800"/>
                </a:lnTo>
                <a:lnTo>
                  <a:pt x="143" y="792"/>
                </a:lnTo>
                <a:lnTo>
                  <a:pt x="146" y="783"/>
                </a:lnTo>
                <a:lnTo>
                  <a:pt x="147" y="765"/>
                </a:lnTo>
                <a:lnTo>
                  <a:pt x="149" y="751"/>
                </a:lnTo>
                <a:lnTo>
                  <a:pt x="151" y="737"/>
                </a:lnTo>
                <a:lnTo>
                  <a:pt x="153" y="721"/>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5" name="Freeform 124">
            <a:extLst>
              <a:ext uri="{FF2B5EF4-FFF2-40B4-BE49-F238E27FC236}">
                <a16:creationId xmlns:a16="http://schemas.microsoft.com/office/drawing/2014/main" id="{00000000-0008-0000-0700-00007D000000}"/>
              </a:ext>
            </a:extLst>
          </xdr:cNvPr>
          <xdr:cNvSpPr>
            <a:spLocks/>
          </xdr:cNvSpPr>
        </xdr:nvSpPr>
        <xdr:spPr bwMode="auto">
          <a:xfrm>
            <a:off x="1211263" y="2643188"/>
            <a:ext cx="668337" cy="581025"/>
          </a:xfrm>
          <a:custGeom>
            <a:avLst/>
            <a:gdLst>
              <a:gd name="T0" fmla="*/ 235638210 w 1535"/>
              <a:gd name="T1" fmla="*/ 253903210 h 1109"/>
              <a:gd name="T2" fmla="*/ 246254101 w 1535"/>
              <a:gd name="T3" fmla="*/ 269548971 h 1109"/>
              <a:gd name="T4" fmla="*/ 231277692 w 1535"/>
              <a:gd name="T5" fmla="*/ 274215508 h 1109"/>
              <a:gd name="T6" fmla="*/ 223126158 w 1535"/>
              <a:gd name="T7" fmla="*/ 300566485 h 1109"/>
              <a:gd name="T8" fmla="*/ 201894376 w 1535"/>
              <a:gd name="T9" fmla="*/ 276136716 h 1109"/>
              <a:gd name="T10" fmla="*/ 188434461 w 1535"/>
              <a:gd name="T11" fmla="*/ 277783914 h 1109"/>
              <a:gd name="T12" fmla="*/ 173079255 w 1535"/>
              <a:gd name="T13" fmla="*/ 285195257 h 1109"/>
              <a:gd name="T14" fmla="*/ 149003448 w 1535"/>
              <a:gd name="T15" fmla="*/ 266529632 h 1109"/>
              <a:gd name="T16" fmla="*/ 122842518 w 1535"/>
              <a:gd name="T17" fmla="*/ 251707470 h 1109"/>
              <a:gd name="T18" fmla="*/ 111468162 w 1535"/>
              <a:gd name="T19" fmla="*/ 242374919 h 1109"/>
              <a:gd name="T20" fmla="*/ 101800134 w 1535"/>
              <a:gd name="T21" fmla="*/ 229198907 h 1109"/>
              <a:gd name="T22" fmla="*/ 91942272 w 1535"/>
              <a:gd name="T23" fmla="*/ 226728634 h 1109"/>
              <a:gd name="T24" fmla="*/ 83222107 w 1535"/>
              <a:gd name="T25" fmla="*/ 207789000 h 1109"/>
              <a:gd name="T26" fmla="*/ 88530052 w 1535"/>
              <a:gd name="T27" fmla="*/ 193515380 h 1109"/>
              <a:gd name="T28" fmla="*/ 85307231 w 1535"/>
              <a:gd name="T29" fmla="*/ 164968663 h 1109"/>
              <a:gd name="T30" fmla="*/ 66729204 w 1535"/>
              <a:gd name="T31" fmla="*/ 128461536 h 1109"/>
              <a:gd name="T32" fmla="*/ 57629807 w 1535"/>
              <a:gd name="T33" fmla="*/ 116932722 h 1109"/>
              <a:gd name="T34" fmla="*/ 55544683 w 1535"/>
              <a:gd name="T35" fmla="*/ 101286960 h 1109"/>
              <a:gd name="T36" fmla="*/ 41137340 w 1535"/>
              <a:gd name="T37" fmla="*/ 68073706 h 1109"/>
              <a:gd name="T38" fmla="*/ 31658710 w 1535"/>
              <a:gd name="T39" fmla="*/ 20312299 h 1109"/>
              <a:gd name="T40" fmla="*/ 15923837 w 1535"/>
              <a:gd name="T41" fmla="*/ 28546717 h 1109"/>
              <a:gd name="T42" fmla="*/ 21421616 w 1535"/>
              <a:gd name="T43" fmla="*/ 60936896 h 1109"/>
              <a:gd name="T44" fmla="*/ 28435889 w 1535"/>
              <a:gd name="T45" fmla="*/ 89483613 h 1109"/>
              <a:gd name="T46" fmla="*/ 37156054 w 1535"/>
              <a:gd name="T47" fmla="*/ 110344978 h 1109"/>
              <a:gd name="T48" fmla="*/ 37914519 w 1535"/>
              <a:gd name="T49" fmla="*/ 127637937 h 1109"/>
              <a:gd name="T50" fmla="*/ 40378875 w 1535"/>
              <a:gd name="T51" fmla="*/ 143832765 h 1109"/>
              <a:gd name="T52" fmla="*/ 49099040 w 1535"/>
              <a:gd name="T53" fmla="*/ 156733720 h 1109"/>
              <a:gd name="T54" fmla="*/ 40568274 w 1535"/>
              <a:gd name="T55" fmla="*/ 163595998 h 1109"/>
              <a:gd name="T56" fmla="*/ 36587423 w 1535"/>
              <a:gd name="T57" fmla="*/ 148773835 h 1109"/>
              <a:gd name="T58" fmla="*/ 22748711 w 1535"/>
              <a:gd name="T59" fmla="*/ 130108210 h 1109"/>
              <a:gd name="T60" fmla="*/ 27677424 w 1535"/>
              <a:gd name="T61" fmla="*/ 115286048 h 1109"/>
              <a:gd name="T62" fmla="*/ 16871700 w 1535"/>
              <a:gd name="T63" fmla="*/ 100463361 h 1109"/>
              <a:gd name="T64" fmla="*/ 5118547 w 1535"/>
              <a:gd name="T65" fmla="*/ 84268534 h 1109"/>
              <a:gd name="T66" fmla="*/ 12322219 w 1535"/>
              <a:gd name="T67" fmla="*/ 79327464 h 1109"/>
              <a:gd name="T68" fmla="*/ 12132820 w 1535"/>
              <a:gd name="T69" fmla="*/ 61760495 h 1109"/>
              <a:gd name="T70" fmla="*/ 1137261 w 1535"/>
              <a:gd name="T71" fmla="*/ 32115122 h 1109"/>
              <a:gd name="T72" fmla="*/ 7203671 w 1535"/>
              <a:gd name="T73" fmla="*/ 1372665 h 1109"/>
              <a:gd name="T74" fmla="*/ 39999643 w 1535"/>
              <a:gd name="T75" fmla="*/ 4941070 h 1109"/>
              <a:gd name="T76" fmla="*/ 68435532 w 1535"/>
              <a:gd name="T77" fmla="*/ 20861365 h 1109"/>
              <a:gd name="T78" fmla="*/ 94407064 w 1535"/>
              <a:gd name="T79" fmla="*/ 15096696 h 1109"/>
              <a:gd name="T80" fmla="*/ 112416025 w 1535"/>
              <a:gd name="T81" fmla="*/ 14822686 h 1109"/>
              <a:gd name="T82" fmla="*/ 119998929 w 1535"/>
              <a:gd name="T83" fmla="*/ 30193915 h 1109"/>
              <a:gd name="T84" fmla="*/ 132700379 w 1535"/>
              <a:gd name="T85" fmla="*/ 59015165 h 1109"/>
              <a:gd name="T86" fmla="*/ 142179009 w 1535"/>
              <a:gd name="T87" fmla="*/ 52701954 h 1109"/>
              <a:gd name="T88" fmla="*/ 155828323 w 1535"/>
              <a:gd name="T89" fmla="*/ 48310474 h 1109"/>
              <a:gd name="T90" fmla="*/ 166633612 w 1535"/>
              <a:gd name="T91" fmla="*/ 66975574 h 1109"/>
              <a:gd name="T92" fmla="*/ 171562761 w 1535"/>
              <a:gd name="T93" fmla="*/ 99365229 h 1109"/>
              <a:gd name="T94" fmla="*/ 182747283 w 1535"/>
              <a:gd name="T95" fmla="*/ 111168577 h 1109"/>
              <a:gd name="T96" fmla="*/ 185212075 w 1535"/>
              <a:gd name="T97" fmla="*/ 125167664 h 1109"/>
              <a:gd name="T98" fmla="*/ 176491474 w 1535"/>
              <a:gd name="T99" fmla="*/ 135049281 h 1109"/>
              <a:gd name="T100" fmla="*/ 173837719 w 1535"/>
              <a:gd name="T101" fmla="*/ 174026680 h 1109"/>
              <a:gd name="T102" fmla="*/ 181230789 w 1535"/>
              <a:gd name="T103" fmla="*/ 217121550 h 1109"/>
              <a:gd name="T104" fmla="*/ 199808816 w 1535"/>
              <a:gd name="T105" fmla="*/ 240727721 h 1109"/>
              <a:gd name="T106" fmla="*/ 221041034 w 1535"/>
              <a:gd name="T107" fmla="*/ 233041845 h 1109"/>
              <a:gd name="T108" fmla="*/ 236775472 w 1535"/>
              <a:gd name="T109" fmla="*/ 233316378 h 1109"/>
              <a:gd name="T110" fmla="*/ 245685471 w 1535"/>
              <a:gd name="T111" fmla="*/ 203671529 h 1109"/>
              <a:gd name="T112" fmla="*/ 253268374 w 1535"/>
              <a:gd name="T113" fmla="*/ 190221508 h 1109"/>
              <a:gd name="T114" fmla="*/ 285495280 w 1535"/>
              <a:gd name="T115" fmla="*/ 186104036 h 1109"/>
              <a:gd name="T116" fmla="*/ 284926649 w 1535"/>
              <a:gd name="T117" fmla="*/ 200103124 h 1109"/>
              <a:gd name="T118" fmla="*/ 278291608 w 1535"/>
              <a:gd name="T119" fmla="*/ 225356493 h 1109"/>
              <a:gd name="T120" fmla="*/ 259524183 w 1535"/>
              <a:gd name="T121" fmla="*/ 243747060 h 1109"/>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535" h="1109">
                <a:moveTo>
                  <a:pt x="1336" y="888"/>
                </a:moveTo>
                <a:lnTo>
                  <a:pt x="1319" y="891"/>
                </a:lnTo>
                <a:lnTo>
                  <a:pt x="1287" y="901"/>
                </a:lnTo>
                <a:lnTo>
                  <a:pt x="1270" y="907"/>
                </a:lnTo>
                <a:lnTo>
                  <a:pt x="1256" y="913"/>
                </a:lnTo>
                <a:lnTo>
                  <a:pt x="1251" y="916"/>
                </a:lnTo>
                <a:lnTo>
                  <a:pt x="1246" y="919"/>
                </a:lnTo>
                <a:lnTo>
                  <a:pt x="1244" y="922"/>
                </a:lnTo>
                <a:lnTo>
                  <a:pt x="1243" y="925"/>
                </a:lnTo>
                <a:lnTo>
                  <a:pt x="1243" y="929"/>
                </a:lnTo>
                <a:lnTo>
                  <a:pt x="1244" y="933"/>
                </a:lnTo>
                <a:lnTo>
                  <a:pt x="1246" y="937"/>
                </a:lnTo>
                <a:lnTo>
                  <a:pt x="1248" y="940"/>
                </a:lnTo>
                <a:lnTo>
                  <a:pt x="1255" y="946"/>
                </a:lnTo>
                <a:lnTo>
                  <a:pt x="1263" y="951"/>
                </a:lnTo>
                <a:lnTo>
                  <a:pt x="1282" y="961"/>
                </a:lnTo>
                <a:lnTo>
                  <a:pt x="1302" y="973"/>
                </a:lnTo>
                <a:lnTo>
                  <a:pt x="1299" y="982"/>
                </a:lnTo>
                <a:lnTo>
                  <a:pt x="1294" y="988"/>
                </a:lnTo>
                <a:lnTo>
                  <a:pt x="1289" y="993"/>
                </a:lnTo>
                <a:lnTo>
                  <a:pt x="1282" y="996"/>
                </a:lnTo>
                <a:lnTo>
                  <a:pt x="1275" y="998"/>
                </a:lnTo>
                <a:lnTo>
                  <a:pt x="1267" y="999"/>
                </a:lnTo>
                <a:lnTo>
                  <a:pt x="1258" y="999"/>
                </a:lnTo>
                <a:lnTo>
                  <a:pt x="1251" y="999"/>
                </a:lnTo>
                <a:lnTo>
                  <a:pt x="1234" y="999"/>
                </a:lnTo>
                <a:lnTo>
                  <a:pt x="1220" y="999"/>
                </a:lnTo>
                <a:lnTo>
                  <a:pt x="1213" y="1000"/>
                </a:lnTo>
                <a:lnTo>
                  <a:pt x="1209" y="1002"/>
                </a:lnTo>
                <a:lnTo>
                  <a:pt x="1204" y="1006"/>
                </a:lnTo>
                <a:lnTo>
                  <a:pt x="1203" y="1011"/>
                </a:lnTo>
                <a:lnTo>
                  <a:pt x="1193" y="1036"/>
                </a:lnTo>
                <a:lnTo>
                  <a:pt x="1185" y="1058"/>
                </a:lnTo>
                <a:lnTo>
                  <a:pt x="1181" y="1069"/>
                </a:lnTo>
                <a:lnTo>
                  <a:pt x="1178" y="1080"/>
                </a:lnTo>
                <a:lnTo>
                  <a:pt x="1177" y="1095"/>
                </a:lnTo>
                <a:lnTo>
                  <a:pt x="1176" y="1109"/>
                </a:lnTo>
                <a:lnTo>
                  <a:pt x="1165" y="1100"/>
                </a:lnTo>
                <a:lnTo>
                  <a:pt x="1153" y="1091"/>
                </a:lnTo>
                <a:lnTo>
                  <a:pt x="1141" y="1081"/>
                </a:lnTo>
                <a:lnTo>
                  <a:pt x="1130" y="1072"/>
                </a:lnTo>
                <a:lnTo>
                  <a:pt x="1112" y="1051"/>
                </a:lnTo>
                <a:lnTo>
                  <a:pt x="1090" y="1026"/>
                </a:lnTo>
                <a:lnTo>
                  <a:pt x="1078" y="1015"/>
                </a:lnTo>
                <a:lnTo>
                  <a:pt x="1065" y="1006"/>
                </a:lnTo>
                <a:lnTo>
                  <a:pt x="1058" y="1003"/>
                </a:lnTo>
                <a:lnTo>
                  <a:pt x="1052" y="1001"/>
                </a:lnTo>
                <a:lnTo>
                  <a:pt x="1044" y="999"/>
                </a:lnTo>
                <a:lnTo>
                  <a:pt x="1036" y="998"/>
                </a:lnTo>
                <a:lnTo>
                  <a:pt x="1028" y="999"/>
                </a:lnTo>
                <a:lnTo>
                  <a:pt x="1019" y="1000"/>
                </a:lnTo>
                <a:lnTo>
                  <a:pt x="1011" y="1002"/>
                </a:lnTo>
                <a:lnTo>
                  <a:pt x="1006" y="1005"/>
                </a:lnTo>
                <a:lnTo>
                  <a:pt x="994" y="1012"/>
                </a:lnTo>
                <a:lnTo>
                  <a:pt x="984" y="1020"/>
                </a:lnTo>
                <a:lnTo>
                  <a:pt x="974" y="1027"/>
                </a:lnTo>
                <a:lnTo>
                  <a:pt x="962" y="1035"/>
                </a:lnTo>
                <a:lnTo>
                  <a:pt x="955" y="1038"/>
                </a:lnTo>
                <a:lnTo>
                  <a:pt x="949" y="1040"/>
                </a:lnTo>
                <a:lnTo>
                  <a:pt x="940" y="1041"/>
                </a:lnTo>
                <a:lnTo>
                  <a:pt x="930" y="1042"/>
                </a:lnTo>
                <a:lnTo>
                  <a:pt x="922" y="1041"/>
                </a:lnTo>
                <a:lnTo>
                  <a:pt x="913" y="1039"/>
                </a:lnTo>
                <a:lnTo>
                  <a:pt x="902" y="1037"/>
                </a:lnTo>
                <a:lnTo>
                  <a:pt x="891" y="1032"/>
                </a:lnTo>
                <a:lnTo>
                  <a:pt x="868" y="1023"/>
                </a:lnTo>
                <a:lnTo>
                  <a:pt x="845" y="1011"/>
                </a:lnTo>
                <a:lnTo>
                  <a:pt x="823" y="999"/>
                </a:lnTo>
                <a:lnTo>
                  <a:pt x="805" y="987"/>
                </a:lnTo>
                <a:lnTo>
                  <a:pt x="797" y="982"/>
                </a:lnTo>
                <a:lnTo>
                  <a:pt x="790" y="976"/>
                </a:lnTo>
                <a:lnTo>
                  <a:pt x="786" y="971"/>
                </a:lnTo>
                <a:lnTo>
                  <a:pt x="784" y="967"/>
                </a:lnTo>
                <a:lnTo>
                  <a:pt x="731" y="973"/>
                </a:lnTo>
                <a:lnTo>
                  <a:pt x="714" y="962"/>
                </a:lnTo>
                <a:lnTo>
                  <a:pt x="697" y="953"/>
                </a:lnTo>
                <a:lnTo>
                  <a:pt x="680" y="945"/>
                </a:lnTo>
                <a:lnTo>
                  <a:pt x="658" y="937"/>
                </a:lnTo>
                <a:lnTo>
                  <a:pt x="653" y="932"/>
                </a:lnTo>
                <a:lnTo>
                  <a:pt x="650" y="925"/>
                </a:lnTo>
                <a:lnTo>
                  <a:pt x="648" y="917"/>
                </a:lnTo>
                <a:lnTo>
                  <a:pt x="644" y="910"/>
                </a:lnTo>
                <a:lnTo>
                  <a:pt x="642" y="904"/>
                </a:lnTo>
                <a:lnTo>
                  <a:pt x="639" y="898"/>
                </a:lnTo>
                <a:lnTo>
                  <a:pt x="638" y="896"/>
                </a:lnTo>
                <a:lnTo>
                  <a:pt x="636" y="895"/>
                </a:lnTo>
                <a:lnTo>
                  <a:pt x="633" y="894"/>
                </a:lnTo>
                <a:lnTo>
                  <a:pt x="631" y="894"/>
                </a:lnTo>
                <a:lnTo>
                  <a:pt x="607" y="887"/>
                </a:lnTo>
                <a:lnTo>
                  <a:pt x="588" y="883"/>
                </a:lnTo>
                <a:lnTo>
                  <a:pt x="575" y="882"/>
                </a:lnTo>
                <a:lnTo>
                  <a:pt x="565" y="880"/>
                </a:lnTo>
                <a:lnTo>
                  <a:pt x="561" y="879"/>
                </a:lnTo>
                <a:lnTo>
                  <a:pt x="558" y="877"/>
                </a:lnTo>
                <a:lnTo>
                  <a:pt x="554" y="874"/>
                </a:lnTo>
                <a:lnTo>
                  <a:pt x="551" y="870"/>
                </a:lnTo>
                <a:lnTo>
                  <a:pt x="546" y="857"/>
                </a:lnTo>
                <a:lnTo>
                  <a:pt x="538" y="838"/>
                </a:lnTo>
                <a:lnTo>
                  <a:pt x="537" y="835"/>
                </a:lnTo>
                <a:lnTo>
                  <a:pt x="535" y="833"/>
                </a:lnTo>
                <a:lnTo>
                  <a:pt x="532" y="831"/>
                </a:lnTo>
                <a:lnTo>
                  <a:pt x="530" y="829"/>
                </a:lnTo>
                <a:lnTo>
                  <a:pt x="524" y="828"/>
                </a:lnTo>
                <a:lnTo>
                  <a:pt x="517" y="828"/>
                </a:lnTo>
                <a:lnTo>
                  <a:pt x="509" y="828"/>
                </a:lnTo>
                <a:lnTo>
                  <a:pt x="501" y="828"/>
                </a:lnTo>
                <a:lnTo>
                  <a:pt x="493" y="828"/>
                </a:lnTo>
                <a:lnTo>
                  <a:pt x="485" y="826"/>
                </a:lnTo>
                <a:lnTo>
                  <a:pt x="480" y="822"/>
                </a:lnTo>
                <a:lnTo>
                  <a:pt x="472" y="816"/>
                </a:lnTo>
                <a:lnTo>
                  <a:pt x="464" y="806"/>
                </a:lnTo>
                <a:lnTo>
                  <a:pt x="457" y="796"/>
                </a:lnTo>
                <a:lnTo>
                  <a:pt x="450" y="784"/>
                </a:lnTo>
                <a:lnTo>
                  <a:pt x="445" y="773"/>
                </a:lnTo>
                <a:lnTo>
                  <a:pt x="442" y="768"/>
                </a:lnTo>
                <a:lnTo>
                  <a:pt x="440" y="762"/>
                </a:lnTo>
                <a:lnTo>
                  <a:pt x="439" y="757"/>
                </a:lnTo>
                <a:lnTo>
                  <a:pt x="439" y="751"/>
                </a:lnTo>
                <a:lnTo>
                  <a:pt x="439" y="747"/>
                </a:lnTo>
                <a:lnTo>
                  <a:pt x="440" y="743"/>
                </a:lnTo>
                <a:lnTo>
                  <a:pt x="441" y="739"/>
                </a:lnTo>
                <a:lnTo>
                  <a:pt x="443" y="735"/>
                </a:lnTo>
                <a:lnTo>
                  <a:pt x="449" y="728"/>
                </a:lnTo>
                <a:lnTo>
                  <a:pt x="456" y="720"/>
                </a:lnTo>
                <a:lnTo>
                  <a:pt x="461" y="713"/>
                </a:lnTo>
                <a:lnTo>
                  <a:pt x="467" y="705"/>
                </a:lnTo>
                <a:lnTo>
                  <a:pt x="469" y="700"/>
                </a:lnTo>
                <a:lnTo>
                  <a:pt x="471" y="694"/>
                </a:lnTo>
                <a:lnTo>
                  <a:pt x="472" y="689"/>
                </a:lnTo>
                <a:lnTo>
                  <a:pt x="472" y="684"/>
                </a:lnTo>
                <a:lnTo>
                  <a:pt x="471" y="664"/>
                </a:lnTo>
                <a:lnTo>
                  <a:pt x="468" y="647"/>
                </a:lnTo>
                <a:lnTo>
                  <a:pt x="463" y="630"/>
                </a:lnTo>
                <a:lnTo>
                  <a:pt x="457" y="615"/>
                </a:lnTo>
                <a:lnTo>
                  <a:pt x="450" y="601"/>
                </a:lnTo>
                <a:lnTo>
                  <a:pt x="441" y="589"/>
                </a:lnTo>
                <a:lnTo>
                  <a:pt x="431" y="576"/>
                </a:lnTo>
                <a:lnTo>
                  <a:pt x="423" y="565"/>
                </a:lnTo>
                <a:lnTo>
                  <a:pt x="402" y="543"/>
                </a:lnTo>
                <a:lnTo>
                  <a:pt x="382" y="520"/>
                </a:lnTo>
                <a:lnTo>
                  <a:pt x="373" y="509"/>
                </a:lnTo>
                <a:lnTo>
                  <a:pt x="366" y="496"/>
                </a:lnTo>
                <a:lnTo>
                  <a:pt x="358" y="483"/>
                </a:lnTo>
                <a:lnTo>
                  <a:pt x="352" y="468"/>
                </a:lnTo>
                <a:lnTo>
                  <a:pt x="350" y="464"/>
                </a:lnTo>
                <a:lnTo>
                  <a:pt x="348" y="460"/>
                </a:lnTo>
                <a:lnTo>
                  <a:pt x="345" y="456"/>
                </a:lnTo>
                <a:lnTo>
                  <a:pt x="341" y="453"/>
                </a:lnTo>
                <a:lnTo>
                  <a:pt x="333" y="447"/>
                </a:lnTo>
                <a:lnTo>
                  <a:pt x="324" y="441"/>
                </a:lnTo>
                <a:lnTo>
                  <a:pt x="314" y="435"/>
                </a:lnTo>
                <a:lnTo>
                  <a:pt x="306" y="429"/>
                </a:lnTo>
                <a:lnTo>
                  <a:pt x="304" y="426"/>
                </a:lnTo>
                <a:lnTo>
                  <a:pt x="301" y="422"/>
                </a:lnTo>
                <a:lnTo>
                  <a:pt x="300" y="417"/>
                </a:lnTo>
                <a:lnTo>
                  <a:pt x="300" y="413"/>
                </a:lnTo>
                <a:lnTo>
                  <a:pt x="306" y="404"/>
                </a:lnTo>
                <a:lnTo>
                  <a:pt x="313" y="394"/>
                </a:lnTo>
                <a:lnTo>
                  <a:pt x="306" y="391"/>
                </a:lnTo>
                <a:lnTo>
                  <a:pt x="300" y="388"/>
                </a:lnTo>
                <a:lnTo>
                  <a:pt x="297" y="380"/>
                </a:lnTo>
                <a:lnTo>
                  <a:pt x="293" y="369"/>
                </a:lnTo>
                <a:lnTo>
                  <a:pt x="286" y="356"/>
                </a:lnTo>
                <a:lnTo>
                  <a:pt x="279" y="344"/>
                </a:lnTo>
                <a:lnTo>
                  <a:pt x="262" y="321"/>
                </a:lnTo>
                <a:lnTo>
                  <a:pt x="252" y="308"/>
                </a:lnTo>
                <a:lnTo>
                  <a:pt x="245" y="291"/>
                </a:lnTo>
                <a:lnTo>
                  <a:pt x="238" y="278"/>
                </a:lnTo>
                <a:lnTo>
                  <a:pt x="230" y="267"/>
                </a:lnTo>
                <a:lnTo>
                  <a:pt x="224" y="258"/>
                </a:lnTo>
                <a:lnTo>
                  <a:pt x="217" y="248"/>
                </a:lnTo>
                <a:lnTo>
                  <a:pt x="211" y="239"/>
                </a:lnTo>
                <a:lnTo>
                  <a:pt x="205" y="228"/>
                </a:lnTo>
                <a:lnTo>
                  <a:pt x="200" y="216"/>
                </a:lnTo>
                <a:lnTo>
                  <a:pt x="193" y="195"/>
                </a:lnTo>
                <a:lnTo>
                  <a:pt x="187" y="176"/>
                </a:lnTo>
                <a:lnTo>
                  <a:pt x="182" y="158"/>
                </a:lnTo>
                <a:lnTo>
                  <a:pt x="178" y="140"/>
                </a:lnTo>
                <a:lnTo>
                  <a:pt x="171" y="107"/>
                </a:lnTo>
                <a:lnTo>
                  <a:pt x="167" y="74"/>
                </a:lnTo>
                <a:lnTo>
                  <a:pt x="155" y="74"/>
                </a:lnTo>
                <a:lnTo>
                  <a:pt x="146" y="73"/>
                </a:lnTo>
                <a:lnTo>
                  <a:pt x="138" y="71"/>
                </a:lnTo>
                <a:lnTo>
                  <a:pt x="132" y="69"/>
                </a:lnTo>
                <a:lnTo>
                  <a:pt x="120" y="64"/>
                </a:lnTo>
                <a:lnTo>
                  <a:pt x="106" y="56"/>
                </a:lnTo>
                <a:lnTo>
                  <a:pt x="97" y="74"/>
                </a:lnTo>
                <a:lnTo>
                  <a:pt x="89" y="94"/>
                </a:lnTo>
                <a:lnTo>
                  <a:pt x="84" y="104"/>
                </a:lnTo>
                <a:lnTo>
                  <a:pt x="82" y="114"/>
                </a:lnTo>
                <a:lnTo>
                  <a:pt x="80" y="124"/>
                </a:lnTo>
                <a:lnTo>
                  <a:pt x="80" y="135"/>
                </a:lnTo>
                <a:lnTo>
                  <a:pt x="81" y="148"/>
                </a:lnTo>
                <a:lnTo>
                  <a:pt x="83" y="160"/>
                </a:lnTo>
                <a:lnTo>
                  <a:pt x="87" y="171"/>
                </a:lnTo>
                <a:lnTo>
                  <a:pt x="90" y="182"/>
                </a:lnTo>
                <a:lnTo>
                  <a:pt x="101" y="203"/>
                </a:lnTo>
                <a:lnTo>
                  <a:pt x="113" y="222"/>
                </a:lnTo>
                <a:lnTo>
                  <a:pt x="125" y="241"/>
                </a:lnTo>
                <a:lnTo>
                  <a:pt x="136" y="263"/>
                </a:lnTo>
                <a:lnTo>
                  <a:pt x="140" y="273"/>
                </a:lnTo>
                <a:lnTo>
                  <a:pt x="144" y="284"/>
                </a:lnTo>
                <a:lnTo>
                  <a:pt x="146" y="296"/>
                </a:lnTo>
                <a:lnTo>
                  <a:pt x="146" y="308"/>
                </a:lnTo>
                <a:lnTo>
                  <a:pt x="147" y="314"/>
                </a:lnTo>
                <a:lnTo>
                  <a:pt x="148" y="320"/>
                </a:lnTo>
                <a:lnTo>
                  <a:pt x="150" y="326"/>
                </a:lnTo>
                <a:lnTo>
                  <a:pt x="154" y="332"/>
                </a:lnTo>
                <a:lnTo>
                  <a:pt x="161" y="344"/>
                </a:lnTo>
                <a:lnTo>
                  <a:pt x="170" y="355"/>
                </a:lnTo>
                <a:lnTo>
                  <a:pt x="178" y="366"/>
                </a:lnTo>
                <a:lnTo>
                  <a:pt x="185" y="375"/>
                </a:lnTo>
                <a:lnTo>
                  <a:pt x="191" y="383"/>
                </a:lnTo>
                <a:lnTo>
                  <a:pt x="193" y="388"/>
                </a:lnTo>
                <a:lnTo>
                  <a:pt x="195" y="395"/>
                </a:lnTo>
                <a:lnTo>
                  <a:pt x="196" y="402"/>
                </a:lnTo>
                <a:lnTo>
                  <a:pt x="196" y="409"/>
                </a:lnTo>
                <a:lnTo>
                  <a:pt x="198" y="415"/>
                </a:lnTo>
                <a:lnTo>
                  <a:pt x="196" y="429"/>
                </a:lnTo>
                <a:lnTo>
                  <a:pt x="195" y="441"/>
                </a:lnTo>
                <a:lnTo>
                  <a:pt x="195" y="446"/>
                </a:lnTo>
                <a:lnTo>
                  <a:pt x="195" y="452"/>
                </a:lnTo>
                <a:lnTo>
                  <a:pt x="196" y="456"/>
                </a:lnTo>
                <a:lnTo>
                  <a:pt x="198" y="461"/>
                </a:lnTo>
                <a:lnTo>
                  <a:pt x="200" y="465"/>
                </a:lnTo>
                <a:lnTo>
                  <a:pt x="203" y="469"/>
                </a:lnTo>
                <a:lnTo>
                  <a:pt x="207" y="472"/>
                </a:lnTo>
                <a:lnTo>
                  <a:pt x="213" y="474"/>
                </a:lnTo>
                <a:lnTo>
                  <a:pt x="211" y="483"/>
                </a:lnTo>
                <a:lnTo>
                  <a:pt x="210" y="489"/>
                </a:lnTo>
                <a:lnTo>
                  <a:pt x="210" y="495"/>
                </a:lnTo>
                <a:lnTo>
                  <a:pt x="211" y="499"/>
                </a:lnTo>
                <a:lnTo>
                  <a:pt x="212" y="509"/>
                </a:lnTo>
                <a:lnTo>
                  <a:pt x="213" y="524"/>
                </a:lnTo>
                <a:lnTo>
                  <a:pt x="221" y="525"/>
                </a:lnTo>
                <a:lnTo>
                  <a:pt x="228" y="528"/>
                </a:lnTo>
                <a:lnTo>
                  <a:pt x="236" y="533"/>
                </a:lnTo>
                <a:lnTo>
                  <a:pt x="244" y="539"/>
                </a:lnTo>
                <a:lnTo>
                  <a:pt x="250" y="546"/>
                </a:lnTo>
                <a:lnTo>
                  <a:pt x="255" y="553"/>
                </a:lnTo>
                <a:lnTo>
                  <a:pt x="258" y="560"/>
                </a:lnTo>
                <a:lnTo>
                  <a:pt x="259" y="567"/>
                </a:lnTo>
                <a:lnTo>
                  <a:pt x="259" y="571"/>
                </a:lnTo>
                <a:lnTo>
                  <a:pt x="258" y="575"/>
                </a:lnTo>
                <a:lnTo>
                  <a:pt x="257" y="579"/>
                </a:lnTo>
                <a:lnTo>
                  <a:pt x="255" y="583"/>
                </a:lnTo>
                <a:lnTo>
                  <a:pt x="250" y="590"/>
                </a:lnTo>
                <a:lnTo>
                  <a:pt x="245" y="596"/>
                </a:lnTo>
                <a:lnTo>
                  <a:pt x="232" y="604"/>
                </a:lnTo>
                <a:lnTo>
                  <a:pt x="219" y="610"/>
                </a:lnTo>
                <a:lnTo>
                  <a:pt x="216" y="603"/>
                </a:lnTo>
                <a:lnTo>
                  <a:pt x="214" y="596"/>
                </a:lnTo>
                <a:lnTo>
                  <a:pt x="213" y="587"/>
                </a:lnTo>
                <a:lnTo>
                  <a:pt x="213" y="580"/>
                </a:lnTo>
                <a:lnTo>
                  <a:pt x="213" y="573"/>
                </a:lnTo>
                <a:lnTo>
                  <a:pt x="212" y="566"/>
                </a:lnTo>
                <a:lnTo>
                  <a:pt x="210" y="560"/>
                </a:lnTo>
                <a:lnTo>
                  <a:pt x="206" y="555"/>
                </a:lnTo>
                <a:lnTo>
                  <a:pt x="203" y="550"/>
                </a:lnTo>
                <a:lnTo>
                  <a:pt x="199" y="546"/>
                </a:lnTo>
                <a:lnTo>
                  <a:pt x="193" y="542"/>
                </a:lnTo>
                <a:lnTo>
                  <a:pt x="188" y="537"/>
                </a:lnTo>
                <a:lnTo>
                  <a:pt x="173" y="528"/>
                </a:lnTo>
                <a:lnTo>
                  <a:pt x="158" y="519"/>
                </a:lnTo>
                <a:lnTo>
                  <a:pt x="144" y="510"/>
                </a:lnTo>
                <a:lnTo>
                  <a:pt x="132" y="499"/>
                </a:lnTo>
                <a:lnTo>
                  <a:pt x="126" y="494"/>
                </a:lnTo>
                <a:lnTo>
                  <a:pt x="123" y="488"/>
                </a:lnTo>
                <a:lnTo>
                  <a:pt x="121" y="482"/>
                </a:lnTo>
                <a:lnTo>
                  <a:pt x="120" y="474"/>
                </a:lnTo>
                <a:lnTo>
                  <a:pt x="121" y="468"/>
                </a:lnTo>
                <a:lnTo>
                  <a:pt x="124" y="461"/>
                </a:lnTo>
                <a:lnTo>
                  <a:pt x="128" y="456"/>
                </a:lnTo>
                <a:lnTo>
                  <a:pt x="133" y="450"/>
                </a:lnTo>
                <a:lnTo>
                  <a:pt x="138" y="444"/>
                </a:lnTo>
                <a:lnTo>
                  <a:pt x="143" y="438"/>
                </a:lnTo>
                <a:lnTo>
                  <a:pt x="145" y="432"/>
                </a:lnTo>
                <a:lnTo>
                  <a:pt x="146" y="426"/>
                </a:lnTo>
                <a:lnTo>
                  <a:pt x="146" y="420"/>
                </a:lnTo>
                <a:lnTo>
                  <a:pt x="145" y="415"/>
                </a:lnTo>
                <a:lnTo>
                  <a:pt x="144" y="411"/>
                </a:lnTo>
                <a:lnTo>
                  <a:pt x="142" y="406"/>
                </a:lnTo>
                <a:lnTo>
                  <a:pt x="136" y="399"/>
                </a:lnTo>
                <a:lnTo>
                  <a:pt x="128" y="391"/>
                </a:lnTo>
                <a:lnTo>
                  <a:pt x="120" y="385"/>
                </a:lnTo>
                <a:lnTo>
                  <a:pt x="111" y="378"/>
                </a:lnTo>
                <a:lnTo>
                  <a:pt x="100" y="372"/>
                </a:lnTo>
                <a:lnTo>
                  <a:pt x="89" y="366"/>
                </a:lnTo>
                <a:lnTo>
                  <a:pt x="78" y="359"/>
                </a:lnTo>
                <a:lnTo>
                  <a:pt x="68" y="353"/>
                </a:lnTo>
                <a:lnTo>
                  <a:pt x="57" y="347"/>
                </a:lnTo>
                <a:lnTo>
                  <a:pt x="48" y="339"/>
                </a:lnTo>
                <a:lnTo>
                  <a:pt x="41" y="332"/>
                </a:lnTo>
                <a:lnTo>
                  <a:pt x="34" y="323"/>
                </a:lnTo>
                <a:lnTo>
                  <a:pt x="32" y="318"/>
                </a:lnTo>
                <a:lnTo>
                  <a:pt x="30" y="313"/>
                </a:lnTo>
                <a:lnTo>
                  <a:pt x="27" y="307"/>
                </a:lnTo>
                <a:lnTo>
                  <a:pt x="27" y="302"/>
                </a:lnTo>
                <a:lnTo>
                  <a:pt x="34" y="302"/>
                </a:lnTo>
                <a:lnTo>
                  <a:pt x="41" y="301"/>
                </a:lnTo>
                <a:lnTo>
                  <a:pt x="46" y="300"/>
                </a:lnTo>
                <a:lnTo>
                  <a:pt x="50" y="298"/>
                </a:lnTo>
                <a:lnTo>
                  <a:pt x="55" y="297"/>
                </a:lnTo>
                <a:lnTo>
                  <a:pt x="59" y="294"/>
                </a:lnTo>
                <a:lnTo>
                  <a:pt x="62" y="292"/>
                </a:lnTo>
                <a:lnTo>
                  <a:pt x="65" y="289"/>
                </a:lnTo>
                <a:lnTo>
                  <a:pt x="69" y="282"/>
                </a:lnTo>
                <a:lnTo>
                  <a:pt x="71" y="274"/>
                </a:lnTo>
                <a:lnTo>
                  <a:pt x="73" y="264"/>
                </a:lnTo>
                <a:lnTo>
                  <a:pt x="73" y="252"/>
                </a:lnTo>
                <a:lnTo>
                  <a:pt x="73" y="247"/>
                </a:lnTo>
                <a:lnTo>
                  <a:pt x="72" y="242"/>
                </a:lnTo>
                <a:lnTo>
                  <a:pt x="71" y="237"/>
                </a:lnTo>
                <a:lnTo>
                  <a:pt x="69" y="233"/>
                </a:lnTo>
                <a:lnTo>
                  <a:pt x="64" y="225"/>
                </a:lnTo>
                <a:lnTo>
                  <a:pt x="58" y="217"/>
                </a:lnTo>
                <a:lnTo>
                  <a:pt x="43" y="205"/>
                </a:lnTo>
                <a:lnTo>
                  <a:pt x="27" y="191"/>
                </a:lnTo>
                <a:lnTo>
                  <a:pt x="19" y="176"/>
                </a:lnTo>
                <a:lnTo>
                  <a:pt x="13" y="163"/>
                </a:lnTo>
                <a:lnTo>
                  <a:pt x="10" y="151"/>
                </a:lnTo>
                <a:lnTo>
                  <a:pt x="9" y="139"/>
                </a:lnTo>
                <a:lnTo>
                  <a:pt x="8" y="128"/>
                </a:lnTo>
                <a:lnTo>
                  <a:pt x="6" y="117"/>
                </a:lnTo>
                <a:lnTo>
                  <a:pt x="4" y="106"/>
                </a:lnTo>
                <a:lnTo>
                  <a:pt x="0" y="93"/>
                </a:lnTo>
                <a:lnTo>
                  <a:pt x="0" y="50"/>
                </a:lnTo>
                <a:lnTo>
                  <a:pt x="1" y="36"/>
                </a:lnTo>
                <a:lnTo>
                  <a:pt x="3" y="22"/>
                </a:lnTo>
                <a:lnTo>
                  <a:pt x="5" y="10"/>
                </a:lnTo>
                <a:lnTo>
                  <a:pt x="6" y="0"/>
                </a:lnTo>
                <a:lnTo>
                  <a:pt x="23" y="4"/>
                </a:lnTo>
                <a:lnTo>
                  <a:pt x="38" y="5"/>
                </a:lnTo>
                <a:lnTo>
                  <a:pt x="53" y="6"/>
                </a:lnTo>
                <a:lnTo>
                  <a:pt x="66" y="5"/>
                </a:lnTo>
                <a:lnTo>
                  <a:pt x="92" y="2"/>
                </a:lnTo>
                <a:lnTo>
                  <a:pt x="120" y="0"/>
                </a:lnTo>
                <a:lnTo>
                  <a:pt x="140" y="1"/>
                </a:lnTo>
                <a:lnTo>
                  <a:pt x="159" y="4"/>
                </a:lnTo>
                <a:lnTo>
                  <a:pt x="178" y="7"/>
                </a:lnTo>
                <a:lnTo>
                  <a:pt x="194" y="13"/>
                </a:lnTo>
                <a:lnTo>
                  <a:pt x="211" y="18"/>
                </a:lnTo>
                <a:lnTo>
                  <a:pt x="226" y="25"/>
                </a:lnTo>
                <a:lnTo>
                  <a:pt x="243" y="33"/>
                </a:lnTo>
                <a:lnTo>
                  <a:pt x="258" y="41"/>
                </a:lnTo>
                <a:lnTo>
                  <a:pt x="273" y="48"/>
                </a:lnTo>
                <a:lnTo>
                  <a:pt x="290" y="55"/>
                </a:lnTo>
                <a:lnTo>
                  <a:pt x="306" y="62"/>
                </a:lnTo>
                <a:lnTo>
                  <a:pt x="324" y="68"/>
                </a:lnTo>
                <a:lnTo>
                  <a:pt x="342" y="73"/>
                </a:lnTo>
                <a:lnTo>
                  <a:pt x="361" y="76"/>
                </a:lnTo>
                <a:lnTo>
                  <a:pt x="383" y="79"/>
                </a:lnTo>
                <a:lnTo>
                  <a:pt x="405" y="80"/>
                </a:lnTo>
                <a:lnTo>
                  <a:pt x="419" y="79"/>
                </a:lnTo>
                <a:lnTo>
                  <a:pt x="432" y="78"/>
                </a:lnTo>
                <a:lnTo>
                  <a:pt x="443" y="77"/>
                </a:lnTo>
                <a:lnTo>
                  <a:pt x="452" y="74"/>
                </a:lnTo>
                <a:lnTo>
                  <a:pt x="470" y="68"/>
                </a:lnTo>
                <a:lnTo>
                  <a:pt x="484" y="62"/>
                </a:lnTo>
                <a:lnTo>
                  <a:pt x="498" y="55"/>
                </a:lnTo>
                <a:lnTo>
                  <a:pt x="515" y="49"/>
                </a:lnTo>
                <a:lnTo>
                  <a:pt x="524" y="47"/>
                </a:lnTo>
                <a:lnTo>
                  <a:pt x="534" y="45"/>
                </a:lnTo>
                <a:lnTo>
                  <a:pt x="546" y="44"/>
                </a:lnTo>
                <a:lnTo>
                  <a:pt x="559" y="44"/>
                </a:lnTo>
                <a:lnTo>
                  <a:pt x="569" y="44"/>
                </a:lnTo>
                <a:lnTo>
                  <a:pt x="577" y="46"/>
                </a:lnTo>
                <a:lnTo>
                  <a:pt x="585" y="50"/>
                </a:lnTo>
                <a:lnTo>
                  <a:pt x="593" y="54"/>
                </a:lnTo>
                <a:lnTo>
                  <a:pt x="598" y="59"/>
                </a:lnTo>
                <a:lnTo>
                  <a:pt x="603" y="65"/>
                </a:lnTo>
                <a:lnTo>
                  <a:pt x="607" y="71"/>
                </a:lnTo>
                <a:lnTo>
                  <a:pt x="610" y="77"/>
                </a:lnTo>
                <a:lnTo>
                  <a:pt x="617" y="90"/>
                </a:lnTo>
                <a:lnTo>
                  <a:pt x="622" y="101"/>
                </a:lnTo>
                <a:lnTo>
                  <a:pt x="626" y="105"/>
                </a:lnTo>
                <a:lnTo>
                  <a:pt x="629" y="108"/>
                </a:lnTo>
                <a:lnTo>
                  <a:pt x="633" y="110"/>
                </a:lnTo>
                <a:lnTo>
                  <a:pt x="638" y="111"/>
                </a:lnTo>
                <a:lnTo>
                  <a:pt x="642" y="121"/>
                </a:lnTo>
                <a:lnTo>
                  <a:pt x="649" y="134"/>
                </a:lnTo>
                <a:lnTo>
                  <a:pt x="658" y="151"/>
                </a:lnTo>
                <a:lnTo>
                  <a:pt x="667" y="169"/>
                </a:lnTo>
                <a:lnTo>
                  <a:pt x="678" y="186"/>
                </a:lnTo>
                <a:lnTo>
                  <a:pt x="689" y="202"/>
                </a:lnTo>
                <a:lnTo>
                  <a:pt x="695" y="209"/>
                </a:lnTo>
                <a:lnTo>
                  <a:pt x="700" y="215"/>
                </a:lnTo>
                <a:lnTo>
                  <a:pt x="706" y="219"/>
                </a:lnTo>
                <a:lnTo>
                  <a:pt x="711" y="222"/>
                </a:lnTo>
                <a:lnTo>
                  <a:pt x="738" y="222"/>
                </a:lnTo>
                <a:lnTo>
                  <a:pt x="738" y="217"/>
                </a:lnTo>
                <a:lnTo>
                  <a:pt x="739" y="211"/>
                </a:lnTo>
                <a:lnTo>
                  <a:pt x="741" y="206"/>
                </a:lnTo>
                <a:lnTo>
                  <a:pt x="743" y="202"/>
                </a:lnTo>
                <a:lnTo>
                  <a:pt x="747" y="196"/>
                </a:lnTo>
                <a:lnTo>
                  <a:pt x="750" y="192"/>
                </a:lnTo>
                <a:lnTo>
                  <a:pt x="754" y="189"/>
                </a:lnTo>
                <a:lnTo>
                  <a:pt x="759" y="185"/>
                </a:lnTo>
                <a:lnTo>
                  <a:pt x="768" y="180"/>
                </a:lnTo>
                <a:lnTo>
                  <a:pt x="779" y="176"/>
                </a:lnTo>
                <a:lnTo>
                  <a:pt x="792" y="173"/>
                </a:lnTo>
                <a:lnTo>
                  <a:pt x="805" y="173"/>
                </a:lnTo>
                <a:lnTo>
                  <a:pt x="810" y="173"/>
                </a:lnTo>
                <a:lnTo>
                  <a:pt x="816" y="174"/>
                </a:lnTo>
                <a:lnTo>
                  <a:pt x="822" y="176"/>
                </a:lnTo>
                <a:lnTo>
                  <a:pt x="828" y="178"/>
                </a:lnTo>
                <a:lnTo>
                  <a:pt x="833" y="181"/>
                </a:lnTo>
                <a:lnTo>
                  <a:pt x="838" y="185"/>
                </a:lnTo>
                <a:lnTo>
                  <a:pt x="843" y="189"/>
                </a:lnTo>
                <a:lnTo>
                  <a:pt x="848" y="193"/>
                </a:lnTo>
                <a:lnTo>
                  <a:pt x="856" y="205"/>
                </a:lnTo>
                <a:lnTo>
                  <a:pt x="865" y="217"/>
                </a:lnTo>
                <a:lnTo>
                  <a:pt x="872" y="230"/>
                </a:lnTo>
                <a:lnTo>
                  <a:pt x="879" y="244"/>
                </a:lnTo>
                <a:lnTo>
                  <a:pt x="885" y="260"/>
                </a:lnTo>
                <a:lnTo>
                  <a:pt x="889" y="275"/>
                </a:lnTo>
                <a:lnTo>
                  <a:pt x="894" y="290"/>
                </a:lnTo>
                <a:lnTo>
                  <a:pt x="898" y="305"/>
                </a:lnTo>
                <a:lnTo>
                  <a:pt x="900" y="320"/>
                </a:lnTo>
                <a:lnTo>
                  <a:pt x="902" y="334"/>
                </a:lnTo>
                <a:lnTo>
                  <a:pt x="904" y="346"/>
                </a:lnTo>
                <a:lnTo>
                  <a:pt x="904" y="357"/>
                </a:lnTo>
                <a:lnTo>
                  <a:pt x="905" y="362"/>
                </a:lnTo>
                <a:lnTo>
                  <a:pt x="906" y="367"/>
                </a:lnTo>
                <a:lnTo>
                  <a:pt x="908" y="372"/>
                </a:lnTo>
                <a:lnTo>
                  <a:pt x="910" y="376"/>
                </a:lnTo>
                <a:lnTo>
                  <a:pt x="918" y="384"/>
                </a:lnTo>
                <a:lnTo>
                  <a:pt x="928" y="391"/>
                </a:lnTo>
                <a:lnTo>
                  <a:pt x="939" y="398"/>
                </a:lnTo>
                <a:lnTo>
                  <a:pt x="952" y="402"/>
                </a:lnTo>
                <a:lnTo>
                  <a:pt x="957" y="404"/>
                </a:lnTo>
                <a:lnTo>
                  <a:pt x="964" y="405"/>
                </a:lnTo>
                <a:lnTo>
                  <a:pt x="971" y="406"/>
                </a:lnTo>
                <a:lnTo>
                  <a:pt x="977" y="407"/>
                </a:lnTo>
                <a:lnTo>
                  <a:pt x="977" y="394"/>
                </a:lnTo>
                <a:lnTo>
                  <a:pt x="976" y="414"/>
                </a:lnTo>
                <a:lnTo>
                  <a:pt x="975" y="430"/>
                </a:lnTo>
                <a:lnTo>
                  <a:pt x="974" y="437"/>
                </a:lnTo>
                <a:lnTo>
                  <a:pt x="974" y="443"/>
                </a:lnTo>
                <a:lnTo>
                  <a:pt x="975" y="449"/>
                </a:lnTo>
                <a:lnTo>
                  <a:pt x="977" y="456"/>
                </a:lnTo>
                <a:lnTo>
                  <a:pt x="971" y="457"/>
                </a:lnTo>
                <a:lnTo>
                  <a:pt x="964" y="458"/>
                </a:lnTo>
                <a:lnTo>
                  <a:pt x="958" y="461"/>
                </a:lnTo>
                <a:lnTo>
                  <a:pt x="953" y="464"/>
                </a:lnTo>
                <a:lnTo>
                  <a:pt x="949" y="467"/>
                </a:lnTo>
                <a:lnTo>
                  <a:pt x="944" y="471"/>
                </a:lnTo>
                <a:lnTo>
                  <a:pt x="940" y="475"/>
                </a:lnTo>
                <a:lnTo>
                  <a:pt x="936" y="481"/>
                </a:lnTo>
                <a:lnTo>
                  <a:pt x="931" y="492"/>
                </a:lnTo>
                <a:lnTo>
                  <a:pt x="926" y="504"/>
                </a:lnTo>
                <a:lnTo>
                  <a:pt x="922" y="517"/>
                </a:lnTo>
                <a:lnTo>
                  <a:pt x="920" y="531"/>
                </a:lnTo>
                <a:lnTo>
                  <a:pt x="918" y="546"/>
                </a:lnTo>
                <a:lnTo>
                  <a:pt x="917" y="561"/>
                </a:lnTo>
                <a:lnTo>
                  <a:pt x="917" y="575"/>
                </a:lnTo>
                <a:lnTo>
                  <a:pt x="917" y="590"/>
                </a:lnTo>
                <a:lnTo>
                  <a:pt x="917" y="615"/>
                </a:lnTo>
                <a:lnTo>
                  <a:pt x="917" y="634"/>
                </a:lnTo>
                <a:lnTo>
                  <a:pt x="917" y="654"/>
                </a:lnTo>
                <a:lnTo>
                  <a:pt x="918" y="685"/>
                </a:lnTo>
                <a:lnTo>
                  <a:pt x="919" y="702"/>
                </a:lnTo>
                <a:lnTo>
                  <a:pt x="920" y="717"/>
                </a:lnTo>
                <a:lnTo>
                  <a:pt x="921" y="730"/>
                </a:lnTo>
                <a:lnTo>
                  <a:pt x="923" y="739"/>
                </a:lnTo>
                <a:lnTo>
                  <a:pt x="933" y="758"/>
                </a:lnTo>
                <a:lnTo>
                  <a:pt x="947" y="780"/>
                </a:lnTo>
                <a:lnTo>
                  <a:pt x="956" y="791"/>
                </a:lnTo>
                <a:lnTo>
                  <a:pt x="965" y="803"/>
                </a:lnTo>
                <a:lnTo>
                  <a:pt x="975" y="816"/>
                </a:lnTo>
                <a:lnTo>
                  <a:pt x="985" y="827"/>
                </a:lnTo>
                <a:lnTo>
                  <a:pt x="996" y="838"/>
                </a:lnTo>
                <a:lnTo>
                  <a:pt x="1007" y="848"/>
                </a:lnTo>
                <a:lnTo>
                  <a:pt x="1019" y="857"/>
                </a:lnTo>
                <a:lnTo>
                  <a:pt x="1030" y="865"/>
                </a:lnTo>
                <a:lnTo>
                  <a:pt x="1042" y="872"/>
                </a:lnTo>
                <a:lnTo>
                  <a:pt x="1054" y="877"/>
                </a:lnTo>
                <a:lnTo>
                  <a:pt x="1065" y="880"/>
                </a:lnTo>
                <a:lnTo>
                  <a:pt x="1077" y="881"/>
                </a:lnTo>
                <a:lnTo>
                  <a:pt x="1090" y="877"/>
                </a:lnTo>
                <a:lnTo>
                  <a:pt x="1114" y="865"/>
                </a:lnTo>
                <a:lnTo>
                  <a:pt x="1126" y="860"/>
                </a:lnTo>
                <a:lnTo>
                  <a:pt x="1140" y="855"/>
                </a:lnTo>
                <a:lnTo>
                  <a:pt x="1149" y="852"/>
                </a:lnTo>
                <a:lnTo>
                  <a:pt x="1156" y="850"/>
                </a:lnTo>
                <a:lnTo>
                  <a:pt x="1166" y="849"/>
                </a:lnTo>
                <a:lnTo>
                  <a:pt x="1178" y="849"/>
                </a:lnTo>
                <a:lnTo>
                  <a:pt x="1192" y="851"/>
                </a:lnTo>
                <a:lnTo>
                  <a:pt x="1208" y="852"/>
                </a:lnTo>
                <a:lnTo>
                  <a:pt x="1222" y="854"/>
                </a:lnTo>
                <a:lnTo>
                  <a:pt x="1235" y="854"/>
                </a:lnTo>
                <a:lnTo>
                  <a:pt x="1240" y="854"/>
                </a:lnTo>
                <a:lnTo>
                  <a:pt x="1244" y="853"/>
                </a:lnTo>
                <a:lnTo>
                  <a:pt x="1247" y="852"/>
                </a:lnTo>
                <a:lnTo>
                  <a:pt x="1249" y="850"/>
                </a:lnTo>
                <a:lnTo>
                  <a:pt x="1257" y="842"/>
                </a:lnTo>
                <a:lnTo>
                  <a:pt x="1264" y="834"/>
                </a:lnTo>
                <a:lnTo>
                  <a:pt x="1269" y="826"/>
                </a:lnTo>
                <a:lnTo>
                  <a:pt x="1274" y="818"/>
                </a:lnTo>
                <a:lnTo>
                  <a:pt x="1280" y="801"/>
                </a:lnTo>
                <a:lnTo>
                  <a:pt x="1285" y="785"/>
                </a:lnTo>
                <a:lnTo>
                  <a:pt x="1288" y="768"/>
                </a:lnTo>
                <a:lnTo>
                  <a:pt x="1292" y="750"/>
                </a:lnTo>
                <a:lnTo>
                  <a:pt x="1296" y="742"/>
                </a:lnTo>
                <a:lnTo>
                  <a:pt x="1299" y="733"/>
                </a:lnTo>
                <a:lnTo>
                  <a:pt x="1303" y="724"/>
                </a:lnTo>
                <a:lnTo>
                  <a:pt x="1309" y="715"/>
                </a:lnTo>
                <a:lnTo>
                  <a:pt x="1311" y="712"/>
                </a:lnTo>
                <a:lnTo>
                  <a:pt x="1313" y="709"/>
                </a:lnTo>
                <a:lnTo>
                  <a:pt x="1315" y="706"/>
                </a:lnTo>
                <a:lnTo>
                  <a:pt x="1319" y="703"/>
                </a:lnTo>
                <a:lnTo>
                  <a:pt x="1326" y="697"/>
                </a:lnTo>
                <a:lnTo>
                  <a:pt x="1336" y="693"/>
                </a:lnTo>
                <a:lnTo>
                  <a:pt x="1347" y="690"/>
                </a:lnTo>
                <a:lnTo>
                  <a:pt x="1359" y="687"/>
                </a:lnTo>
                <a:lnTo>
                  <a:pt x="1373" y="684"/>
                </a:lnTo>
                <a:lnTo>
                  <a:pt x="1387" y="682"/>
                </a:lnTo>
                <a:lnTo>
                  <a:pt x="1416" y="680"/>
                </a:lnTo>
                <a:lnTo>
                  <a:pt x="1446" y="678"/>
                </a:lnTo>
                <a:lnTo>
                  <a:pt x="1472" y="678"/>
                </a:lnTo>
                <a:lnTo>
                  <a:pt x="1495" y="678"/>
                </a:lnTo>
                <a:lnTo>
                  <a:pt x="1506" y="678"/>
                </a:lnTo>
                <a:lnTo>
                  <a:pt x="1522" y="678"/>
                </a:lnTo>
                <a:lnTo>
                  <a:pt x="1524" y="684"/>
                </a:lnTo>
                <a:lnTo>
                  <a:pt x="1528" y="693"/>
                </a:lnTo>
                <a:lnTo>
                  <a:pt x="1533" y="703"/>
                </a:lnTo>
                <a:lnTo>
                  <a:pt x="1535" y="709"/>
                </a:lnTo>
                <a:lnTo>
                  <a:pt x="1526" y="714"/>
                </a:lnTo>
                <a:lnTo>
                  <a:pt x="1515" y="720"/>
                </a:lnTo>
                <a:lnTo>
                  <a:pt x="1510" y="724"/>
                </a:lnTo>
                <a:lnTo>
                  <a:pt x="1503" y="729"/>
                </a:lnTo>
                <a:lnTo>
                  <a:pt x="1498" y="735"/>
                </a:lnTo>
                <a:lnTo>
                  <a:pt x="1492" y="741"/>
                </a:lnTo>
                <a:lnTo>
                  <a:pt x="1487" y="748"/>
                </a:lnTo>
                <a:lnTo>
                  <a:pt x="1481" y="758"/>
                </a:lnTo>
                <a:lnTo>
                  <a:pt x="1477" y="767"/>
                </a:lnTo>
                <a:lnTo>
                  <a:pt x="1473" y="778"/>
                </a:lnTo>
                <a:lnTo>
                  <a:pt x="1470" y="791"/>
                </a:lnTo>
                <a:lnTo>
                  <a:pt x="1469" y="804"/>
                </a:lnTo>
                <a:lnTo>
                  <a:pt x="1468" y="821"/>
                </a:lnTo>
                <a:lnTo>
                  <a:pt x="1469" y="838"/>
                </a:lnTo>
                <a:lnTo>
                  <a:pt x="1455" y="854"/>
                </a:lnTo>
                <a:lnTo>
                  <a:pt x="1444" y="868"/>
                </a:lnTo>
                <a:lnTo>
                  <a:pt x="1435" y="878"/>
                </a:lnTo>
                <a:lnTo>
                  <a:pt x="1428" y="888"/>
                </a:lnTo>
                <a:lnTo>
                  <a:pt x="1414" y="888"/>
                </a:lnTo>
                <a:lnTo>
                  <a:pt x="1401" y="888"/>
                </a:lnTo>
                <a:lnTo>
                  <a:pt x="1387" y="888"/>
                </a:lnTo>
                <a:lnTo>
                  <a:pt x="1369" y="888"/>
                </a:lnTo>
                <a:lnTo>
                  <a:pt x="1367" y="888"/>
                </a:lnTo>
                <a:lnTo>
                  <a:pt x="1359" y="888"/>
                </a:lnTo>
                <a:lnTo>
                  <a:pt x="1349" y="888"/>
                </a:lnTo>
                <a:lnTo>
                  <a:pt x="1336" y="888"/>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6" name="Freeform 125">
            <a:extLst>
              <a:ext uri="{FF2B5EF4-FFF2-40B4-BE49-F238E27FC236}">
                <a16:creationId xmlns:a16="http://schemas.microsoft.com/office/drawing/2014/main" id="{00000000-0008-0000-0700-00007E000000}"/>
              </a:ext>
            </a:extLst>
          </xdr:cNvPr>
          <xdr:cNvSpPr>
            <a:spLocks/>
          </xdr:cNvSpPr>
        </xdr:nvSpPr>
        <xdr:spPr bwMode="auto">
          <a:xfrm>
            <a:off x="2486025" y="4283075"/>
            <a:ext cx="211138" cy="265113"/>
          </a:xfrm>
          <a:custGeom>
            <a:avLst/>
            <a:gdLst>
              <a:gd name="T0" fmla="*/ 2642266 w 486"/>
              <a:gd name="T1" fmla="*/ 48505704 h 505"/>
              <a:gd name="T2" fmla="*/ 5851042 w 486"/>
              <a:gd name="T3" fmla="*/ 54568655 h 505"/>
              <a:gd name="T4" fmla="*/ 9625460 w 486"/>
              <a:gd name="T5" fmla="*/ 63938956 h 505"/>
              <a:gd name="T6" fmla="*/ 15476502 w 486"/>
              <a:gd name="T7" fmla="*/ 73309782 h 505"/>
              <a:gd name="T8" fmla="*/ 23780829 w 486"/>
              <a:gd name="T9" fmla="*/ 80750795 h 505"/>
              <a:gd name="T10" fmla="*/ 32085591 w 486"/>
              <a:gd name="T11" fmla="*/ 85436208 h 505"/>
              <a:gd name="T12" fmla="*/ 46429507 w 486"/>
              <a:gd name="T13" fmla="*/ 90396708 h 505"/>
              <a:gd name="T14" fmla="*/ 55677873 w 486"/>
              <a:gd name="T15" fmla="*/ 94806509 h 505"/>
              <a:gd name="T16" fmla="*/ 56432930 w 486"/>
              <a:gd name="T17" fmla="*/ 105003647 h 505"/>
              <a:gd name="T18" fmla="*/ 52280549 w 486"/>
              <a:gd name="T19" fmla="*/ 115200786 h 505"/>
              <a:gd name="T20" fmla="*/ 50393340 w 486"/>
              <a:gd name="T21" fmla="*/ 122090574 h 505"/>
              <a:gd name="T22" fmla="*/ 50204359 w 486"/>
              <a:gd name="T23" fmla="*/ 127602824 h 505"/>
              <a:gd name="T24" fmla="*/ 52469096 w 486"/>
              <a:gd name="T25" fmla="*/ 132839462 h 505"/>
              <a:gd name="T26" fmla="*/ 56432930 w 486"/>
              <a:gd name="T27" fmla="*/ 136146288 h 505"/>
              <a:gd name="T28" fmla="*/ 64925804 w 486"/>
              <a:gd name="T29" fmla="*/ 138902413 h 505"/>
              <a:gd name="T30" fmla="*/ 73041584 w 486"/>
              <a:gd name="T31" fmla="*/ 138902413 h 505"/>
              <a:gd name="T32" fmla="*/ 78326550 w 486"/>
              <a:gd name="T33" fmla="*/ 136146288 h 505"/>
              <a:gd name="T34" fmla="*/ 84177158 w 486"/>
              <a:gd name="T35" fmla="*/ 130634562 h 505"/>
              <a:gd name="T36" fmla="*/ 89273143 w 486"/>
              <a:gd name="T37" fmla="*/ 123193024 h 505"/>
              <a:gd name="T38" fmla="*/ 91538315 w 486"/>
              <a:gd name="T39" fmla="*/ 115200786 h 505"/>
              <a:gd name="T40" fmla="*/ 91349334 w 486"/>
              <a:gd name="T41" fmla="*/ 109413448 h 505"/>
              <a:gd name="T42" fmla="*/ 90216748 w 486"/>
              <a:gd name="T43" fmla="*/ 98664559 h 505"/>
              <a:gd name="T44" fmla="*/ 88895615 w 486"/>
              <a:gd name="T45" fmla="*/ 87089358 h 505"/>
              <a:gd name="T46" fmla="*/ 87763463 w 486"/>
              <a:gd name="T47" fmla="*/ 74412232 h 505"/>
              <a:gd name="T48" fmla="*/ 86064801 w 486"/>
              <a:gd name="T49" fmla="*/ 69451206 h 505"/>
              <a:gd name="T50" fmla="*/ 82856025 w 486"/>
              <a:gd name="T51" fmla="*/ 65868244 h 505"/>
              <a:gd name="T52" fmla="*/ 77949022 w 486"/>
              <a:gd name="T53" fmla="*/ 63938956 h 505"/>
              <a:gd name="T54" fmla="*/ 73985623 w 486"/>
              <a:gd name="T55" fmla="*/ 61183356 h 505"/>
              <a:gd name="T56" fmla="*/ 69833242 w 486"/>
              <a:gd name="T57" fmla="*/ 57049168 h 505"/>
              <a:gd name="T58" fmla="*/ 62283538 w 486"/>
              <a:gd name="T59" fmla="*/ 51813055 h 505"/>
              <a:gd name="T60" fmla="*/ 54734268 w 486"/>
              <a:gd name="T61" fmla="*/ 47403254 h 505"/>
              <a:gd name="T62" fmla="*/ 51525492 w 486"/>
              <a:gd name="T63" fmla="*/ 44095904 h 505"/>
              <a:gd name="T64" fmla="*/ 49826830 w 486"/>
              <a:gd name="T65" fmla="*/ 41615391 h 505"/>
              <a:gd name="T66" fmla="*/ 49260754 w 486"/>
              <a:gd name="T67" fmla="*/ 34449991 h 505"/>
              <a:gd name="T68" fmla="*/ 49260754 w 486"/>
              <a:gd name="T69" fmla="*/ 24804077 h 505"/>
              <a:gd name="T70" fmla="*/ 48128169 w 486"/>
              <a:gd name="T71" fmla="*/ 19567439 h 505"/>
              <a:gd name="T72" fmla="*/ 45485902 w 486"/>
              <a:gd name="T73" fmla="*/ 15158164 h 505"/>
              <a:gd name="T74" fmla="*/ 44164769 w 486"/>
              <a:gd name="T75" fmla="*/ 10197138 h 505"/>
              <a:gd name="T76" fmla="*/ 37559104 w 486"/>
              <a:gd name="T77" fmla="*/ 3307350 h 505"/>
              <a:gd name="T78" fmla="*/ 35105385 w 486"/>
              <a:gd name="T79" fmla="*/ 2204900 h 505"/>
              <a:gd name="T80" fmla="*/ 32651666 w 486"/>
              <a:gd name="T81" fmla="*/ 551225 h 505"/>
              <a:gd name="T82" fmla="*/ 26234548 w 486"/>
              <a:gd name="T83" fmla="*/ 275613 h 505"/>
              <a:gd name="T84" fmla="*/ 13211765 w 486"/>
              <a:gd name="T85" fmla="*/ 3031738 h 505"/>
              <a:gd name="T86" fmla="*/ 7926798 w 486"/>
              <a:gd name="T87" fmla="*/ 5787863 h 505"/>
              <a:gd name="T88" fmla="*/ 4529909 w 486"/>
              <a:gd name="T89" fmla="*/ 10197138 h 505"/>
              <a:gd name="T90" fmla="*/ 3774852 w 486"/>
              <a:gd name="T91" fmla="*/ 17638152 h 50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0" t="0" r="r" b="b"/>
            <a:pathLst>
              <a:path w="486" h="505">
                <a:moveTo>
                  <a:pt x="0" y="166"/>
                </a:moveTo>
                <a:lnTo>
                  <a:pt x="7" y="171"/>
                </a:lnTo>
                <a:lnTo>
                  <a:pt x="14" y="176"/>
                </a:lnTo>
                <a:lnTo>
                  <a:pt x="19" y="181"/>
                </a:lnTo>
                <a:lnTo>
                  <a:pt x="24" y="186"/>
                </a:lnTo>
                <a:lnTo>
                  <a:pt x="31" y="198"/>
                </a:lnTo>
                <a:lnTo>
                  <a:pt x="39" y="210"/>
                </a:lnTo>
                <a:lnTo>
                  <a:pt x="44" y="221"/>
                </a:lnTo>
                <a:lnTo>
                  <a:pt x="51" y="232"/>
                </a:lnTo>
                <a:lnTo>
                  <a:pt x="58" y="242"/>
                </a:lnTo>
                <a:lnTo>
                  <a:pt x="66" y="253"/>
                </a:lnTo>
                <a:lnTo>
                  <a:pt x="82" y="266"/>
                </a:lnTo>
                <a:lnTo>
                  <a:pt x="96" y="276"/>
                </a:lnTo>
                <a:lnTo>
                  <a:pt x="111" y="285"/>
                </a:lnTo>
                <a:lnTo>
                  <a:pt x="126" y="293"/>
                </a:lnTo>
                <a:lnTo>
                  <a:pt x="140" y="299"/>
                </a:lnTo>
                <a:lnTo>
                  <a:pt x="155" y="305"/>
                </a:lnTo>
                <a:lnTo>
                  <a:pt x="170" y="310"/>
                </a:lnTo>
                <a:lnTo>
                  <a:pt x="185" y="314"/>
                </a:lnTo>
                <a:lnTo>
                  <a:pt x="215" y="321"/>
                </a:lnTo>
                <a:lnTo>
                  <a:pt x="246" y="328"/>
                </a:lnTo>
                <a:lnTo>
                  <a:pt x="262" y="332"/>
                </a:lnTo>
                <a:lnTo>
                  <a:pt x="278" y="338"/>
                </a:lnTo>
                <a:lnTo>
                  <a:pt x="295" y="344"/>
                </a:lnTo>
                <a:lnTo>
                  <a:pt x="312" y="351"/>
                </a:lnTo>
                <a:lnTo>
                  <a:pt x="307" y="367"/>
                </a:lnTo>
                <a:lnTo>
                  <a:pt x="299" y="381"/>
                </a:lnTo>
                <a:lnTo>
                  <a:pt x="291" y="394"/>
                </a:lnTo>
                <a:lnTo>
                  <a:pt x="284" y="406"/>
                </a:lnTo>
                <a:lnTo>
                  <a:pt x="277" y="418"/>
                </a:lnTo>
                <a:lnTo>
                  <a:pt x="272" y="430"/>
                </a:lnTo>
                <a:lnTo>
                  <a:pt x="269" y="436"/>
                </a:lnTo>
                <a:lnTo>
                  <a:pt x="267" y="443"/>
                </a:lnTo>
                <a:lnTo>
                  <a:pt x="266" y="449"/>
                </a:lnTo>
                <a:lnTo>
                  <a:pt x="266" y="456"/>
                </a:lnTo>
                <a:lnTo>
                  <a:pt x="266" y="463"/>
                </a:lnTo>
                <a:lnTo>
                  <a:pt x="269" y="471"/>
                </a:lnTo>
                <a:lnTo>
                  <a:pt x="273" y="477"/>
                </a:lnTo>
                <a:lnTo>
                  <a:pt x="278" y="482"/>
                </a:lnTo>
                <a:lnTo>
                  <a:pt x="284" y="487"/>
                </a:lnTo>
                <a:lnTo>
                  <a:pt x="291" y="491"/>
                </a:lnTo>
                <a:lnTo>
                  <a:pt x="299" y="494"/>
                </a:lnTo>
                <a:lnTo>
                  <a:pt x="308" y="497"/>
                </a:lnTo>
                <a:lnTo>
                  <a:pt x="325" y="501"/>
                </a:lnTo>
                <a:lnTo>
                  <a:pt x="344" y="504"/>
                </a:lnTo>
                <a:lnTo>
                  <a:pt x="363" y="505"/>
                </a:lnTo>
                <a:lnTo>
                  <a:pt x="379" y="505"/>
                </a:lnTo>
                <a:lnTo>
                  <a:pt x="387" y="504"/>
                </a:lnTo>
                <a:lnTo>
                  <a:pt x="396" y="502"/>
                </a:lnTo>
                <a:lnTo>
                  <a:pt x="406" y="499"/>
                </a:lnTo>
                <a:lnTo>
                  <a:pt x="415" y="494"/>
                </a:lnTo>
                <a:lnTo>
                  <a:pt x="426" y="488"/>
                </a:lnTo>
                <a:lnTo>
                  <a:pt x="436" y="482"/>
                </a:lnTo>
                <a:lnTo>
                  <a:pt x="446" y="474"/>
                </a:lnTo>
                <a:lnTo>
                  <a:pt x="456" y="465"/>
                </a:lnTo>
                <a:lnTo>
                  <a:pt x="465" y="456"/>
                </a:lnTo>
                <a:lnTo>
                  <a:pt x="473" y="447"/>
                </a:lnTo>
                <a:lnTo>
                  <a:pt x="478" y="437"/>
                </a:lnTo>
                <a:lnTo>
                  <a:pt x="482" y="428"/>
                </a:lnTo>
                <a:lnTo>
                  <a:pt x="485" y="418"/>
                </a:lnTo>
                <a:lnTo>
                  <a:pt x="486" y="407"/>
                </a:lnTo>
                <a:lnTo>
                  <a:pt x="485" y="402"/>
                </a:lnTo>
                <a:lnTo>
                  <a:pt x="484" y="397"/>
                </a:lnTo>
                <a:lnTo>
                  <a:pt x="481" y="393"/>
                </a:lnTo>
                <a:lnTo>
                  <a:pt x="478" y="388"/>
                </a:lnTo>
                <a:lnTo>
                  <a:pt x="478" y="358"/>
                </a:lnTo>
                <a:lnTo>
                  <a:pt x="475" y="345"/>
                </a:lnTo>
                <a:lnTo>
                  <a:pt x="473" y="331"/>
                </a:lnTo>
                <a:lnTo>
                  <a:pt x="471" y="316"/>
                </a:lnTo>
                <a:lnTo>
                  <a:pt x="470" y="299"/>
                </a:lnTo>
                <a:lnTo>
                  <a:pt x="468" y="284"/>
                </a:lnTo>
                <a:lnTo>
                  <a:pt x="465" y="270"/>
                </a:lnTo>
                <a:lnTo>
                  <a:pt x="463" y="263"/>
                </a:lnTo>
                <a:lnTo>
                  <a:pt x="461" y="257"/>
                </a:lnTo>
                <a:lnTo>
                  <a:pt x="456" y="252"/>
                </a:lnTo>
                <a:lnTo>
                  <a:pt x="452" y="247"/>
                </a:lnTo>
                <a:lnTo>
                  <a:pt x="446" y="242"/>
                </a:lnTo>
                <a:lnTo>
                  <a:pt x="439" y="239"/>
                </a:lnTo>
                <a:lnTo>
                  <a:pt x="431" y="236"/>
                </a:lnTo>
                <a:lnTo>
                  <a:pt x="422" y="234"/>
                </a:lnTo>
                <a:lnTo>
                  <a:pt x="413" y="232"/>
                </a:lnTo>
                <a:lnTo>
                  <a:pt x="406" y="229"/>
                </a:lnTo>
                <a:lnTo>
                  <a:pt x="398" y="226"/>
                </a:lnTo>
                <a:lnTo>
                  <a:pt x="392" y="222"/>
                </a:lnTo>
                <a:lnTo>
                  <a:pt x="386" y="216"/>
                </a:lnTo>
                <a:lnTo>
                  <a:pt x="378" y="212"/>
                </a:lnTo>
                <a:lnTo>
                  <a:pt x="370" y="207"/>
                </a:lnTo>
                <a:lnTo>
                  <a:pt x="363" y="203"/>
                </a:lnTo>
                <a:lnTo>
                  <a:pt x="346" y="196"/>
                </a:lnTo>
                <a:lnTo>
                  <a:pt x="330" y="188"/>
                </a:lnTo>
                <a:lnTo>
                  <a:pt x="313" y="182"/>
                </a:lnTo>
                <a:lnTo>
                  <a:pt x="298" y="176"/>
                </a:lnTo>
                <a:lnTo>
                  <a:pt x="290" y="172"/>
                </a:lnTo>
                <a:lnTo>
                  <a:pt x="284" y="169"/>
                </a:lnTo>
                <a:lnTo>
                  <a:pt x="278" y="165"/>
                </a:lnTo>
                <a:lnTo>
                  <a:pt x="273" y="160"/>
                </a:lnTo>
                <a:lnTo>
                  <a:pt x="269" y="158"/>
                </a:lnTo>
                <a:lnTo>
                  <a:pt x="266" y="154"/>
                </a:lnTo>
                <a:lnTo>
                  <a:pt x="264" y="151"/>
                </a:lnTo>
                <a:lnTo>
                  <a:pt x="263" y="146"/>
                </a:lnTo>
                <a:lnTo>
                  <a:pt x="262" y="136"/>
                </a:lnTo>
                <a:lnTo>
                  <a:pt x="261" y="125"/>
                </a:lnTo>
                <a:lnTo>
                  <a:pt x="261" y="113"/>
                </a:lnTo>
                <a:lnTo>
                  <a:pt x="262" y="101"/>
                </a:lnTo>
                <a:lnTo>
                  <a:pt x="261" y="90"/>
                </a:lnTo>
                <a:lnTo>
                  <a:pt x="260" y="81"/>
                </a:lnTo>
                <a:lnTo>
                  <a:pt x="258" y="75"/>
                </a:lnTo>
                <a:lnTo>
                  <a:pt x="255" y="71"/>
                </a:lnTo>
                <a:lnTo>
                  <a:pt x="251" y="67"/>
                </a:lnTo>
                <a:lnTo>
                  <a:pt x="246" y="61"/>
                </a:lnTo>
                <a:lnTo>
                  <a:pt x="241" y="55"/>
                </a:lnTo>
                <a:lnTo>
                  <a:pt x="237" y="47"/>
                </a:lnTo>
                <a:lnTo>
                  <a:pt x="235" y="43"/>
                </a:lnTo>
                <a:lnTo>
                  <a:pt x="234" y="37"/>
                </a:lnTo>
                <a:lnTo>
                  <a:pt x="233" y="32"/>
                </a:lnTo>
                <a:lnTo>
                  <a:pt x="233" y="25"/>
                </a:lnTo>
                <a:lnTo>
                  <a:pt x="199" y="12"/>
                </a:lnTo>
                <a:lnTo>
                  <a:pt x="195" y="12"/>
                </a:lnTo>
                <a:lnTo>
                  <a:pt x="190" y="10"/>
                </a:lnTo>
                <a:lnTo>
                  <a:pt x="186" y="8"/>
                </a:lnTo>
                <a:lnTo>
                  <a:pt x="182" y="6"/>
                </a:lnTo>
                <a:lnTo>
                  <a:pt x="177" y="4"/>
                </a:lnTo>
                <a:lnTo>
                  <a:pt x="173" y="2"/>
                </a:lnTo>
                <a:lnTo>
                  <a:pt x="166" y="0"/>
                </a:lnTo>
                <a:lnTo>
                  <a:pt x="160" y="0"/>
                </a:lnTo>
                <a:lnTo>
                  <a:pt x="139" y="1"/>
                </a:lnTo>
                <a:lnTo>
                  <a:pt x="116" y="2"/>
                </a:lnTo>
                <a:lnTo>
                  <a:pt x="92" y="6"/>
                </a:lnTo>
                <a:lnTo>
                  <a:pt x="70" y="11"/>
                </a:lnTo>
                <a:lnTo>
                  <a:pt x="60" y="14"/>
                </a:lnTo>
                <a:lnTo>
                  <a:pt x="50" y="17"/>
                </a:lnTo>
                <a:lnTo>
                  <a:pt x="42" y="21"/>
                </a:lnTo>
                <a:lnTo>
                  <a:pt x="34" y="27"/>
                </a:lnTo>
                <a:lnTo>
                  <a:pt x="28" y="31"/>
                </a:lnTo>
                <a:lnTo>
                  <a:pt x="24" y="37"/>
                </a:lnTo>
                <a:lnTo>
                  <a:pt x="21" y="43"/>
                </a:lnTo>
                <a:lnTo>
                  <a:pt x="20" y="49"/>
                </a:lnTo>
                <a:lnTo>
                  <a:pt x="20" y="64"/>
                </a:lnTo>
                <a:lnTo>
                  <a:pt x="20" y="74"/>
                </a:lnTo>
                <a:lnTo>
                  <a:pt x="0" y="166"/>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7" name="Freeform 126">
            <a:extLst>
              <a:ext uri="{FF2B5EF4-FFF2-40B4-BE49-F238E27FC236}">
                <a16:creationId xmlns:a16="http://schemas.microsoft.com/office/drawing/2014/main" id="{00000000-0008-0000-0700-00007F000000}"/>
              </a:ext>
            </a:extLst>
          </xdr:cNvPr>
          <xdr:cNvSpPr>
            <a:spLocks/>
          </xdr:cNvSpPr>
        </xdr:nvSpPr>
        <xdr:spPr bwMode="auto">
          <a:xfrm>
            <a:off x="2655888" y="3487738"/>
            <a:ext cx="73025" cy="109537"/>
          </a:xfrm>
          <a:custGeom>
            <a:avLst/>
            <a:gdLst>
              <a:gd name="T0" fmla="*/ 1354482 w 166"/>
              <a:gd name="T1" fmla="*/ 50750915 h 208"/>
              <a:gd name="T2" fmla="*/ 15288180 w 166"/>
              <a:gd name="T3" fmla="*/ 57684396 h 208"/>
              <a:gd name="T4" fmla="*/ 16449101 w 166"/>
              <a:gd name="T5" fmla="*/ 57406867 h 208"/>
              <a:gd name="T6" fmla="*/ 17416902 w 166"/>
              <a:gd name="T7" fmla="*/ 56575334 h 208"/>
              <a:gd name="T8" fmla="*/ 18771384 w 166"/>
              <a:gd name="T9" fmla="*/ 54911214 h 208"/>
              <a:gd name="T10" fmla="*/ 20126306 w 166"/>
              <a:gd name="T11" fmla="*/ 53247094 h 208"/>
              <a:gd name="T12" fmla="*/ 22641709 w 166"/>
              <a:gd name="T13" fmla="*/ 48809793 h 208"/>
              <a:gd name="T14" fmla="*/ 25157552 w 166"/>
              <a:gd name="T15" fmla="*/ 43817960 h 208"/>
              <a:gd name="T16" fmla="*/ 29802118 w 166"/>
              <a:gd name="T17" fmla="*/ 33834294 h 208"/>
              <a:gd name="T18" fmla="*/ 32124401 w 166"/>
              <a:gd name="T19" fmla="*/ 28564932 h 208"/>
              <a:gd name="T20" fmla="*/ 27866956 w 166"/>
              <a:gd name="T21" fmla="*/ 26068753 h 208"/>
              <a:gd name="T22" fmla="*/ 24383751 w 166"/>
              <a:gd name="T23" fmla="*/ 23295571 h 208"/>
              <a:gd name="T24" fmla="*/ 20900107 w 166"/>
              <a:gd name="T25" fmla="*/ 20522389 h 208"/>
              <a:gd name="T26" fmla="*/ 17997583 w 166"/>
              <a:gd name="T27" fmla="*/ 17749207 h 208"/>
              <a:gd name="T28" fmla="*/ 16642661 w 166"/>
              <a:gd name="T29" fmla="*/ 16085087 h 208"/>
              <a:gd name="T30" fmla="*/ 15675300 w 166"/>
              <a:gd name="T31" fmla="*/ 14698496 h 208"/>
              <a:gd name="T32" fmla="*/ 14513939 w 166"/>
              <a:gd name="T33" fmla="*/ 13034376 h 208"/>
              <a:gd name="T34" fmla="*/ 13740138 w 166"/>
              <a:gd name="T35" fmla="*/ 11093254 h 208"/>
              <a:gd name="T36" fmla="*/ 12965897 w 166"/>
              <a:gd name="T37" fmla="*/ 9151606 h 208"/>
              <a:gd name="T38" fmla="*/ 12385216 w 166"/>
              <a:gd name="T39" fmla="*/ 7210484 h 208"/>
              <a:gd name="T40" fmla="*/ 11998095 w 166"/>
              <a:gd name="T41" fmla="*/ 4991833 h 208"/>
              <a:gd name="T42" fmla="*/ 11611415 w 166"/>
              <a:gd name="T43" fmla="*/ 3050711 h 208"/>
              <a:gd name="T44" fmla="*/ 9675813 w 166"/>
              <a:gd name="T45" fmla="*/ 2773182 h 208"/>
              <a:gd name="T46" fmla="*/ 8321331 w 166"/>
              <a:gd name="T47" fmla="*/ 2218651 h 208"/>
              <a:gd name="T48" fmla="*/ 7740650 w 166"/>
              <a:gd name="T49" fmla="*/ 1386591 h 208"/>
              <a:gd name="T50" fmla="*/ 7547090 w 166"/>
              <a:gd name="T51" fmla="*/ 832060 h 208"/>
              <a:gd name="T52" fmla="*/ 7353969 w 166"/>
              <a:gd name="T53" fmla="*/ 277529 h 208"/>
              <a:gd name="T54" fmla="*/ 6966849 w 166"/>
              <a:gd name="T55" fmla="*/ 0 h 208"/>
              <a:gd name="T56" fmla="*/ 6192608 w 166"/>
              <a:gd name="T57" fmla="*/ 277529 h 208"/>
              <a:gd name="T58" fmla="*/ 5225247 w 166"/>
              <a:gd name="T59" fmla="*/ 1386591 h 208"/>
              <a:gd name="T60" fmla="*/ 3870325 w 166"/>
              <a:gd name="T61" fmla="*/ 3050711 h 208"/>
              <a:gd name="T62" fmla="*/ 2128723 w 166"/>
              <a:gd name="T63" fmla="*/ 6101422 h 208"/>
              <a:gd name="T64" fmla="*/ 1354482 w 166"/>
              <a:gd name="T65" fmla="*/ 8042544 h 208"/>
              <a:gd name="T66" fmla="*/ 774241 w 166"/>
              <a:gd name="T67" fmla="*/ 10261194 h 208"/>
              <a:gd name="T68" fmla="*/ 387120 w 166"/>
              <a:gd name="T69" fmla="*/ 12479845 h 208"/>
              <a:gd name="T70" fmla="*/ 0 w 166"/>
              <a:gd name="T71" fmla="*/ 14975498 h 208"/>
              <a:gd name="T72" fmla="*/ 0 w 166"/>
              <a:gd name="T73" fmla="*/ 16639618 h 208"/>
              <a:gd name="T74" fmla="*/ 387120 w 166"/>
              <a:gd name="T75" fmla="*/ 18026209 h 208"/>
              <a:gd name="T76" fmla="*/ 580681 w 166"/>
              <a:gd name="T77" fmla="*/ 19412800 h 208"/>
              <a:gd name="T78" fmla="*/ 967801 w 166"/>
              <a:gd name="T79" fmla="*/ 21076920 h 208"/>
              <a:gd name="T80" fmla="*/ 1935163 w 166"/>
              <a:gd name="T81" fmla="*/ 23850102 h 208"/>
              <a:gd name="T82" fmla="*/ 3289644 w 166"/>
              <a:gd name="T83" fmla="*/ 27178342 h 208"/>
              <a:gd name="T84" fmla="*/ 4257445 w 166"/>
              <a:gd name="T85" fmla="*/ 30229052 h 208"/>
              <a:gd name="T86" fmla="*/ 5418367 w 166"/>
              <a:gd name="T87" fmla="*/ 33279236 h 208"/>
              <a:gd name="T88" fmla="*/ 5805488 w 166"/>
              <a:gd name="T89" fmla="*/ 34943356 h 208"/>
              <a:gd name="T90" fmla="*/ 6192608 w 166"/>
              <a:gd name="T91" fmla="*/ 36884478 h 208"/>
              <a:gd name="T92" fmla="*/ 6386168 w 166"/>
              <a:gd name="T93" fmla="*/ 38548598 h 208"/>
              <a:gd name="T94" fmla="*/ 6386168 w 166"/>
              <a:gd name="T95" fmla="*/ 40767249 h 208"/>
              <a:gd name="T96" fmla="*/ 6192608 w 166"/>
              <a:gd name="T97" fmla="*/ 42431369 h 208"/>
              <a:gd name="T98" fmla="*/ 5999048 w 166"/>
              <a:gd name="T99" fmla="*/ 44095489 h 208"/>
              <a:gd name="T100" fmla="*/ 5418367 w 166"/>
              <a:gd name="T101" fmla="*/ 45759082 h 208"/>
              <a:gd name="T102" fmla="*/ 4838126 w 166"/>
              <a:gd name="T103" fmla="*/ 46868670 h 208"/>
              <a:gd name="T104" fmla="*/ 4063885 w 166"/>
              <a:gd name="T105" fmla="*/ 48255261 h 208"/>
              <a:gd name="T106" fmla="*/ 3289644 w 166"/>
              <a:gd name="T107" fmla="*/ 49087321 h 208"/>
              <a:gd name="T108" fmla="*/ 2128723 w 166"/>
              <a:gd name="T109" fmla="*/ 49919381 h 208"/>
              <a:gd name="T110" fmla="*/ 1354482 w 166"/>
              <a:gd name="T111" fmla="*/ 50750915 h 20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166" h="208">
                <a:moveTo>
                  <a:pt x="7" y="183"/>
                </a:moveTo>
                <a:lnTo>
                  <a:pt x="79" y="208"/>
                </a:lnTo>
                <a:lnTo>
                  <a:pt x="85" y="207"/>
                </a:lnTo>
                <a:lnTo>
                  <a:pt x="90" y="204"/>
                </a:lnTo>
                <a:lnTo>
                  <a:pt x="97" y="198"/>
                </a:lnTo>
                <a:lnTo>
                  <a:pt x="104" y="192"/>
                </a:lnTo>
                <a:lnTo>
                  <a:pt x="117" y="176"/>
                </a:lnTo>
                <a:lnTo>
                  <a:pt x="130" y="158"/>
                </a:lnTo>
                <a:lnTo>
                  <a:pt x="154" y="122"/>
                </a:lnTo>
                <a:lnTo>
                  <a:pt x="166" y="103"/>
                </a:lnTo>
                <a:lnTo>
                  <a:pt x="144" y="94"/>
                </a:lnTo>
                <a:lnTo>
                  <a:pt x="126" y="84"/>
                </a:lnTo>
                <a:lnTo>
                  <a:pt x="108" y="74"/>
                </a:lnTo>
                <a:lnTo>
                  <a:pt x="93" y="64"/>
                </a:lnTo>
                <a:lnTo>
                  <a:pt x="86" y="58"/>
                </a:lnTo>
                <a:lnTo>
                  <a:pt x="81" y="53"/>
                </a:lnTo>
                <a:lnTo>
                  <a:pt x="75" y="47"/>
                </a:lnTo>
                <a:lnTo>
                  <a:pt x="71" y="40"/>
                </a:lnTo>
                <a:lnTo>
                  <a:pt x="67" y="33"/>
                </a:lnTo>
                <a:lnTo>
                  <a:pt x="64" y="26"/>
                </a:lnTo>
                <a:lnTo>
                  <a:pt x="62" y="18"/>
                </a:lnTo>
                <a:lnTo>
                  <a:pt x="60" y="11"/>
                </a:lnTo>
                <a:lnTo>
                  <a:pt x="50" y="10"/>
                </a:lnTo>
                <a:lnTo>
                  <a:pt x="43" y="8"/>
                </a:lnTo>
                <a:lnTo>
                  <a:pt x="40" y="5"/>
                </a:lnTo>
                <a:lnTo>
                  <a:pt x="39" y="3"/>
                </a:lnTo>
                <a:lnTo>
                  <a:pt x="38" y="1"/>
                </a:lnTo>
                <a:lnTo>
                  <a:pt x="36" y="0"/>
                </a:lnTo>
                <a:lnTo>
                  <a:pt x="32" y="1"/>
                </a:lnTo>
                <a:lnTo>
                  <a:pt x="27" y="5"/>
                </a:lnTo>
                <a:lnTo>
                  <a:pt x="20" y="11"/>
                </a:lnTo>
                <a:lnTo>
                  <a:pt x="11" y="22"/>
                </a:lnTo>
                <a:lnTo>
                  <a:pt x="7" y="29"/>
                </a:lnTo>
                <a:lnTo>
                  <a:pt x="4" y="37"/>
                </a:lnTo>
                <a:lnTo>
                  <a:pt x="2" y="45"/>
                </a:lnTo>
                <a:lnTo>
                  <a:pt x="0" y="54"/>
                </a:lnTo>
                <a:lnTo>
                  <a:pt x="0" y="60"/>
                </a:lnTo>
                <a:lnTo>
                  <a:pt x="2" y="65"/>
                </a:lnTo>
                <a:lnTo>
                  <a:pt x="3" y="70"/>
                </a:lnTo>
                <a:lnTo>
                  <a:pt x="5" y="76"/>
                </a:lnTo>
                <a:lnTo>
                  <a:pt x="10" y="86"/>
                </a:lnTo>
                <a:lnTo>
                  <a:pt x="17" y="98"/>
                </a:lnTo>
                <a:lnTo>
                  <a:pt x="22" y="109"/>
                </a:lnTo>
                <a:lnTo>
                  <a:pt x="28" y="120"/>
                </a:lnTo>
                <a:lnTo>
                  <a:pt x="30" y="126"/>
                </a:lnTo>
                <a:lnTo>
                  <a:pt x="32" y="133"/>
                </a:lnTo>
                <a:lnTo>
                  <a:pt x="33" y="139"/>
                </a:lnTo>
                <a:lnTo>
                  <a:pt x="33" y="147"/>
                </a:lnTo>
                <a:lnTo>
                  <a:pt x="32" y="153"/>
                </a:lnTo>
                <a:lnTo>
                  <a:pt x="31" y="159"/>
                </a:lnTo>
                <a:lnTo>
                  <a:pt x="28" y="165"/>
                </a:lnTo>
                <a:lnTo>
                  <a:pt x="25" y="169"/>
                </a:lnTo>
                <a:lnTo>
                  <a:pt x="21" y="174"/>
                </a:lnTo>
                <a:lnTo>
                  <a:pt x="17" y="177"/>
                </a:lnTo>
                <a:lnTo>
                  <a:pt x="11" y="180"/>
                </a:lnTo>
                <a:lnTo>
                  <a:pt x="7" y="18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8" name="Freeform 127">
            <a:extLst>
              <a:ext uri="{FF2B5EF4-FFF2-40B4-BE49-F238E27FC236}">
                <a16:creationId xmlns:a16="http://schemas.microsoft.com/office/drawing/2014/main" id="{00000000-0008-0000-0700-000080000000}"/>
              </a:ext>
            </a:extLst>
          </xdr:cNvPr>
          <xdr:cNvSpPr>
            <a:spLocks/>
          </xdr:cNvSpPr>
        </xdr:nvSpPr>
        <xdr:spPr bwMode="auto">
          <a:xfrm>
            <a:off x="2170113" y="3046413"/>
            <a:ext cx="69850" cy="58737"/>
          </a:xfrm>
          <a:custGeom>
            <a:avLst/>
            <a:gdLst>
              <a:gd name="T0" fmla="*/ 27754727 w 164"/>
              <a:gd name="T1" fmla="*/ 33173415 h 104"/>
              <a:gd name="T2" fmla="*/ 24308226 w 164"/>
              <a:gd name="T3" fmla="*/ 32535215 h 104"/>
              <a:gd name="T4" fmla="*/ 19954527 w 164"/>
              <a:gd name="T5" fmla="*/ 30940844 h 104"/>
              <a:gd name="T6" fmla="*/ 17414798 w 164"/>
              <a:gd name="T7" fmla="*/ 29983544 h 104"/>
              <a:gd name="T8" fmla="*/ 14512189 w 164"/>
              <a:gd name="T9" fmla="*/ 29664444 h 104"/>
              <a:gd name="T10" fmla="*/ 13242538 w 164"/>
              <a:gd name="T11" fmla="*/ 29664444 h 104"/>
              <a:gd name="T12" fmla="*/ 11610007 w 164"/>
              <a:gd name="T13" fmla="*/ 29983544 h 104"/>
              <a:gd name="T14" fmla="*/ 9977050 w 164"/>
              <a:gd name="T15" fmla="*/ 30621744 h 104"/>
              <a:gd name="T16" fmla="*/ 8525959 w 164"/>
              <a:gd name="T17" fmla="*/ 31259380 h 104"/>
              <a:gd name="T18" fmla="*/ 7437747 w 164"/>
              <a:gd name="T19" fmla="*/ 31897580 h 104"/>
              <a:gd name="T20" fmla="*/ 6167670 w 164"/>
              <a:gd name="T21" fmla="*/ 31897580 h 104"/>
              <a:gd name="T22" fmla="*/ 4898018 w 164"/>
              <a:gd name="T23" fmla="*/ 31578480 h 104"/>
              <a:gd name="T24" fmla="*/ 3446501 w 164"/>
              <a:gd name="T25" fmla="*/ 30621744 h 104"/>
              <a:gd name="T26" fmla="*/ 1995410 w 164"/>
              <a:gd name="T27" fmla="*/ 29345909 h 104"/>
              <a:gd name="T28" fmla="*/ 1088212 w 164"/>
              <a:gd name="T29" fmla="*/ 28070073 h 104"/>
              <a:gd name="T30" fmla="*/ 544319 w 164"/>
              <a:gd name="T31" fmla="*/ 27431873 h 104"/>
              <a:gd name="T32" fmla="*/ 181440 w 164"/>
              <a:gd name="T33" fmla="*/ 26793673 h 104"/>
              <a:gd name="T34" fmla="*/ 0 w 164"/>
              <a:gd name="T35" fmla="*/ 25836938 h 104"/>
              <a:gd name="T36" fmla="*/ 0 w 164"/>
              <a:gd name="T37" fmla="*/ 25199303 h 104"/>
              <a:gd name="T38" fmla="*/ 0 w 164"/>
              <a:gd name="T39" fmla="*/ 24242002 h 104"/>
              <a:gd name="T40" fmla="*/ 181440 w 164"/>
              <a:gd name="T41" fmla="*/ 23604367 h 104"/>
              <a:gd name="T42" fmla="*/ 544319 w 164"/>
              <a:gd name="T43" fmla="*/ 22647067 h 104"/>
              <a:gd name="T44" fmla="*/ 1088212 w 164"/>
              <a:gd name="T45" fmla="*/ 22328532 h 104"/>
              <a:gd name="T46" fmla="*/ 2176850 w 164"/>
              <a:gd name="T47" fmla="*/ 21371232 h 104"/>
              <a:gd name="T48" fmla="*/ 3627941 w 164"/>
              <a:gd name="T49" fmla="*/ 21052131 h 104"/>
              <a:gd name="T50" fmla="*/ 7256308 w 164"/>
              <a:gd name="T51" fmla="*/ 21052131 h 104"/>
              <a:gd name="T52" fmla="*/ 11065688 w 164"/>
              <a:gd name="T53" fmla="*/ 21371232 h 104"/>
              <a:gd name="T54" fmla="*/ 12698219 w 164"/>
              <a:gd name="T55" fmla="*/ 21371232 h 104"/>
              <a:gd name="T56" fmla="*/ 14330750 w 164"/>
              <a:gd name="T57" fmla="*/ 21371232 h 104"/>
              <a:gd name="T58" fmla="*/ 15782267 w 164"/>
              <a:gd name="T59" fmla="*/ 21371232 h 104"/>
              <a:gd name="T60" fmla="*/ 17051918 w 164"/>
              <a:gd name="T61" fmla="*/ 21371232 h 104"/>
              <a:gd name="T62" fmla="*/ 17051918 w 164"/>
              <a:gd name="T63" fmla="*/ 17862825 h 104"/>
              <a:gd name="T64" fmla="*/ 17051918 w 164"/>
              <a:gd name="T65" fmla="*/ 13715654 h 104"/>
              <a:gd name="T66" fmla="*/ 17051918 w 164"/>
              <a:gd name="T67" fmla="*/ 9250513 h 104"/>
              <a:gd name="T68" fmla="*/ 17051918 w 164"/>
              <a:gd name="T69" fmla="*/ 5741542 h 104"/>
              <a:gd name="T70" fmla="*/ 14330750 w 164"/>
              <a:gd name="T71" fmla="*/ 5422442 h 104"/>
              <a:gd name="T72" fmla="*/ 12153900 w 164"/>
              <a:gd name="T73" fmla="*/ 4784806 h 104"/>
              <a:gd name="T74" fmla="*/ 11247128 w 164"/>
              <a:gd name="T75" fmla="*/ 4146606 h 104"/>
              <a:gd name="T76" fmla="*/ 10339930 w 164"/>
              <a:gd name="T77" fmla="*/ 3189871 h 104"/>
              <a:gd name="T78" fmla="*/ 9433157 w 164"/>
              <a:gd name="T79" fmla="*/ 1914036 h 104"/>
              <a:gd name="T80" fmla="*/ 8525959 w 164"/>
              <a:gd name="T81" fmla="*/ 0 h 104"/>
              <a:gd name="T82" fmla="*/ 26485076 w 164"/>
              <a:gd name="T83" fmla="*/ 0 h 104"/>
              <a:gd name="T84" fmla="*/ 26666089 w 164"/>
              <a:gd name="T85" fmla="*/ 1914036 h 104"/>
              <a:gd name="T86" fmla="*/ 26847529 w 164"/>
              <a:gd name="T87" fmla="*/ 4146606 h 104"/>
              <a:gd name="T88" fmla="*/ 27210408 w 164"/>
              <a:gd name="T89" fmla="*/ 6060642 h 104"/>
              <a:gd name="T90" fmla="*/ 27573288 w 164"/>
              <a:gd name="T91" fmla="*/ 7974113 h 104"/>
              <a:gd name="T92" fmla="*/ 28299046 w 164"/>
              <a:gd name="T93" fmla="*/ 11163983 h 104"/>
              <a:gd name="T94" fmla="*/ 28842939 w 164"/>
              <a:gd name="T95" fmla="*/ 14672954 h 104"/>
              <a:gd name="T96" fmla="*/ 29568698 w 164"/>
              <a:gd name="T97" fmla="*/ 17224625 h 104"/>
              <a:gd name="T98" fmla="*/ 29750137 w 164"/>
              <a:gd name="T99" fmla="*/ 19776296 h 104"/>
              <a:gd name="T100" fmla="*/ 29568698 w 164"/>
              <a:gd name="T101" fmla="*/ 20733596 h 104"/>
              <a:gd name="T102" fmla="*/ 29024379 w 164"/>
              <a:gd name="T103" fmla="*/ 21690332 h 104"/>
              <a:gd name="T104" fmla="*/ 28480486 w 164"/>
              <a:gd name="T105" fmla="*/ 22647067 h 104"/>
              <a:gd name="T106" fmla="*/ 27754727 w 164"/>
              <a:gd name="T107" fmla="*/ 23285267 h 104"/>
              <a:gd name="T108" fmla="*/ 27754727 w 164"/>
              <a:gd name="T109" fmla="*/ 33173415 h 10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64" h="104">
                <a:moveTo>
                  <a:pt x="153" y="104"/>
                </a:moveTo>
                <a:lnTo>
                  <a:pt x="134" y="102"/>
                </a:lnTo>
                <a:lnTo>
                  <a:pt x="110" y="97"/>
                </a:lnTo>
                <a:lnTo>
                  <a:pt x="96" y="94"/>
                </a:lnTo>
                <a:lnTo>
                  <a:pt x="80" y="93"/>
                </a:lnTo>
                <a:lnTo>
                  <a:pt x="73" y="93"/>
                </a:lnTo>
                <a:lnTo>
                  <a:pt x="64" y="94"/>
                </a:lnTo>
                <a:lnTo>
                  <a:pt x="55" y="96"/>
                </a:lnTo>
                <a:lnTo>
                  <a:pt x="47" y="98"/>
                </a:lnTo>
                <a:lnTo>
                  <a:pt x="41" y="100"/>
                </a:lnTo>
                <a:lnTo>
                  <a:pt x="34" y="100"/>
                </a:lnTo>
                <a:lnTo>
                  <a:pt x="27" y="99"/>
                </a:lnTo>
                <a:lnTo>
                  <a:pt x="19" y="96"/>
                </a:lnTo>
                <a:lnTo>
                  <a:pt x="11" y="92"/>
                </a:lnTo>
                <a:lnTo>
                  <a:pt x="6" y="88"/>
                </a:lnTo>
                <a:lnTo>
                  <a:pt x="3" y="86"/>
                </a:lnTo>
                <a:lnTo>
                  <a:pt x="1" y="84"/>
                </a:lnTo>
                <a:lnTo>
                  <a:pt x="0" y="81"/>
                </a:lnTo>
                <a:lnTo>
                  <a:pt x="0" y="79"/>
                </a:lnTo>
                <a:lnTo>
                  <a:pt x="0" y="76"/>
                </a:lnTo>
                <a:lnTo>
                  <a:pt x="1" y="74"/>
                </a:lnTo>
                <a:lnTo>
                  <a:pt x="3" y="71"/>
                </a:lnTo>
                <a:lnTo>
                  <a:pt x="6" y="70"/>
                </a:lnTo>
                <a:lnTo>
                  <a:pt x="12" y="67"/>
                </a:lnTo>
                <a:lnTo>
                  <a:pt x="20" y="66"/>
                </a:lnTo>
                <a:lnTo>
                  <a:pt x="40" y="66"/>
                </a:lnTo>
                <a:lnTo>
                  <a:pt x="61" y="67"/>
                </a:lnTo>
                <a:lnTo>
                  <a:pt x="70" y="67"/>
                </a:lnTo>
                <a:lnTo>
                  <a:pt x="79" y="67"/>
                </a:lnTo>
                <a:lnTo>
                  <a:pt x="87" y="67"/>
                </a:lnTo>
                <a:lnTo>
                  <a:pt x="94" y="67"/>
                </a:lnTo>
                <a:lnTo>
                  <a:pt x="94" y="56"/>
                </a:lnTo>
                <a:lnTo>
                  <a:pt x="94" y="43"/>
                </a:lnTo>
                <a:lnTo>
                  <a:pt x="94" y="29"/>
                </a:lnTo>
                <a:lnTo>
                  <a:pt x="94" y="18"/>
                </a:lnTo>
                <a:lnTo>
                  <a:pt x="79" y="17"/>
                </a:lnTo>
                <a:lnTo>
                  <a:pt x="67" y="15"/>
                </a:lnTo>
                <a:lnTo>
                  <a:pt x="62" y="13"/>
                </a:lnTo>
                <a:lnTo>
                  <a:pt x="57" y="10"/>
                </a:lnTo>
                <a:lnTo>
                  <a:pt x="52" y="6"/>
                </a:lnTo>
                <a:lnTo>
                  <a:pt x="47" y="0"/>
                </a:lnTo>
                <a:lnTo>
                  <a:pt x="146" y="0"/>
                </a:lnTo>
                <a:lnTo>
                  <a:pt x="147" y="6"/>
                </a:lnTo>
                <a:lnTo>
                  <a:pt x="148" y="13"/>
                </a:lnTo>
                <a:lnTo>
                  <a:pt x="150" y="19"/>
                </a:lnTo>
                <a:lnTo>
                  <a:pt x="152" y="25"/>
                </a:lnTo>
                <a:lnTo>
                  <a:pt x="156" y="35"/>
                </a:lnTo>
                <a:lnTo>
                  <a:pt x="159" y="46"/>
                </a:lnTo>
                <a:lnTo>
                  <a:pt x="163" y="54"/>
                </a:lnTo>
                <a:lnTo>
                  <a:pt x="164" y="62"/>
                </a:lnTo>
                <a:lnTo>
                  <a:pt x="163" y="65"/>
                </a:lnTo>
                <a:lnTo>
                  <a:pt x="160" y="68"/>
                </a:lnTo>
                <a:lnTo>
                  <a:pt x="157" y="71"/>
                </a:lnTo>
                <a:lnTo>
                  <a:pt x="153" y="73"/>
                </a:lnTo>
                <a:lnTo>
                  <a:pt x="153" y="10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9" name="Freeform 128">
            <a:extLst>
              <a:ext uri="{FF2B5EF4-FFF2-40B4-BE49-F238E27FC236}">
                <a16:creationId xmlns:a16="http://schemas.microsoft.com/office/drawing/2014/main" id="{00000000-0008-0000-0700-000081000000}"/>
              </a:ext>
            </a:extLst>
          </xdr:cNvPr>
          <xdr:cNvSpPr>
            <a:spLocks/>
          </xdr:cNvSpPr>
        </xdr:nvSpPr>
        <xdr:spPr bwMode="auto">
          <a:xfrm>
            <a:off x="2536825" y="5400675"/>
            <a:ext cx="23813" cy="57150"/>
          </a:xfrm>
          <a:custGeom>
            <a:avLst/>
            <a:gdLst>
              <a:gd name="T0" fmla="*/ 0 w 53"/>
              <a:gd name="T1" fmla="*/ 72378971 h 19"/>
              <a:gd name="T2" fmla="*/ 1413054 w 53"/>
              <a:gd name="T3" fmla="*/ 117617708 h 19"/>
              <a:gd name="T4" fmla="*/ 2826109 w 53"/>
              <a:gd name="T5" fmla="*/ 153805689 h 19"/>
              <a:gd name="T6" fmla="*/ 4441349 w 53"/>
              <a:gd name="T7" fmla="*/ 171901184 h 19"/>
              <a:gd name="T8" fmla="*/ 5854404 w 53"/>
              <a:gd name="T9" fmla="*/ 171901184 h 19"/>
              <a:gd name="T10" fmla="*/ 7065721 w 53"/>
              <a:gd name="T11" fmla="*/ 162853437 h 19"/>
              <a:gd name="T12" fmla="*/ 8478776 w 53"/>
              <a:gd name="T13" fmla="*/ 135710195 h 19"/>
              <a:gd name="T14" fmla="*/ 9487908 w 53"/>
              <a:gd name="T15" fmla="*/ 108569961 h 19"/>
              <a:gd name="T16" fmla="*/ 10699226 w 53"/>
              <a:gd name="T17" fmla="*/ 72378971 h 19"/>
              <a:gd name="T18" fmla="*/ 9487908 w 53"/>
              <a:gd name="T19" fmla="*/ 45235729 h 19"/>
              <a:gd name="T20" fmla="*/ 8478776 w 53"/>
              <a:gd name="T21" fmla="*/ 18095495 h 19"/>
              <a:gd name="T22" fmla="*/ 7065721 w 53"/>
              <a:gd name="T23" fmla="*/ 9047747 h 19"/>
              <a:gd name="T24" fmla="*/ 5854404 w 53"/>
              <a:gd name="T25" fmla="*/ 0 h 19"/>
              <a:gd name="T26" fmla="*/ 4441349 w 53"/>
              <a:gd name="T27" fmla="*/ 0 h 19"/>
              <a:gd name="T28" fmla="*/ 2826109 w 53"/>
              <a:gd name="T29" fmla="*/ 9047747 h 19"/>
              <a:gd name="T30" fmla="*/ 1413054 w 53"/>
              <a:gd name="T31" fmla="*/ 27143242 h 19"/>
              <a:gd name="T32" fmla="*/ 0 w 53"/>
              <a:gd name="T33" fmla="*/ 72378971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53" h="19">
                <a:moveTo>
                  <a:pt x="0" y="8"/>
                </a:moveTo>
                <a:lnTo>
                  <a:pt x="7" y="13"/>
                </a:lnTo>
                <a:lnTo>
                  <a:pt x="14" y="17"/>
                </a:lnTo>
                <a:lnTo>
                  <a:pt x="22" y="19"/>
                </a:lnTo>
                <a:lnTo>
                  <a:pt x="29" y="19"/>
                </a:lnTo>
                <a:lnTo>
                  <a:pt x="35" y="18"/>
                </a:lnTo>
                <a:lnTo>
                  <a:pt x="42" y="15"/>
                </a:lnTo>
                <a:lnTo>
                  <a:pt x="47" y="12"/>
                </a:lnTo>
                <a:lnTo>
                  <a:pt x="53" y="8"/>
                </a:lnTo>
                <a:lnTo>
                  <a:pt x="47" y="5"/>
                </a:lnTo>
                <a:lnTo>
                  <a:pt x="42" y="2"/>
                </a:lnTo>
                <a:lnTo>
                  <a:pt x="35" y="1"/>
                </a:lnTo>
                <a:lnTo>
                  <a:pt x="29" y="0"/>
                </a:lnTo>
                <a:lnTo>
                  <a:pt x="22" y="0"/>
                </a:lnTo>
                <a:lnTo>
                  <a:pt x="14" y="1"/>
                </a:lnTo>
                <a:lnTo>
                  <a:pt x="7" y="3"/>
                </a:lnTo>
                <a:lnTo>
                  <a:pt x="0" y="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0" name="Freeform 129">
            <a:extLst>
              <a:ext uri="{FF2B5EF4-FFF2-40B4-BE49-F238E27FC236}">
                <a16:creationId xmlns:a16="http://schemas.microsoft.com/office/drawing/2014/main" id="{00000000-0008-0000-0700-000082000000}"/>
              </a:ext>
            </a:extLst>
          </xdr:cNvPr>
          <xdr:cNvSpPr>
            <a:spLocks/>
          </xdr:cNvSpPr>
        </xdr:nvSpPr>
        <xdr:spPr bwMode="auto">
          <a:xfrm>
            <a:off x="2501900" y="5380038"/>
            <a:ext cx="34925" cy="58737"/>
          </a:xfrm>
          <a:custGeom>
            <a:avLst/>
            <a:gdLst>
              <a:gd name="T0" fmla="*/ 0 w 80"/>
              <a:gd name="T1" fmla="*/ 0 h 18"/>
              <a:gd name="T2" fmla="*/ 190778 w 80"/>
              <a:gd name="T3" fmla="*/ 63889540 h 18"/>
              <a:gd name="T4" fmla="*/ 953016 w 80"/>
              <a:gd name="T5" fmla="*/ 127779080 h 18"/>
              <a:gd name="T6" fmla="*/ 1524913 w 80"/>
              <a:gd name="T7" fmla="*/ 149074506 h 18"/>
              <a:gd name="T8" fmla="*/ 2096373 w 80"/>
              <a:gd name="T9" fmla="*/ 170373195 h 18"/>
              <a:gd name="T10" fmla="*/ 2858611 w 80"/>
              <a:gd name="T11" fmla="*/ 191668621 h 18"/>
              <a:gd name="T12" fmla="*/ 3811627 w 80"/>
              <a:gd name="T13" fmla="*/ 191668621 h 18"/>
              <a:gd name="T14" fmla="*/ 4192746 w 80"/>
              <a:gd name="T15" fmla="*/ 159725482 h 18"/>
              <a:gd name="T16" fmla="*/ 4574302 w 80"/>
              <a:gd name="T17" fmla="*/ 138426793 h 18"/>
              <a:gd name="T18" fmla="*/ 4955421 w 80"/>
              <a:gd name="T19" fmla="*/ 117131368 h 18"/>
              <a:gd name="T20" fmla="*/ 5908000 w 80"/>
              <a:gd name="T21" fmla="*/ 106483655 h 18"/>
              <a:gd name="T22" fmla="*/ 7242135 w 80"/>
              <a:gd name="T23" fmla="*/ 85184966 h 18"/>
              <a:gd name="T24" fmla="*/ 8957389 w 80"/>
              <a:gd name="T25" fmla="*/ 74537253 h 18"/>
              <a:gd name="T26" fmla="*/ 10863421 w 80"/>
              <a:gd name="T27" fmla="*/ 74537253 h 18"/>
              <a:gd name="T28" fmla="*/ 12578675 w 80"/>
              <a:gd name="T29" fmla="*/ 63889540 h 18"/>
              <a:gd name="T30" fmla="*/ 13340913 w 80"/>
              <a:gd name="T31" fmla="*/ 53241827 h 18"/>
              <a:gd name="T32" fmla="*/ 14103588 w 80"/>
              <a:gd name="T33" fmla="*/ 42594115 h 18"/>
              <a:gd name="T34" fmla="*/ 14675048 w 80"/>
              <a:gd name="T35" fmla="*/ 21295426 h 18"/>
              <a:gd name="T36" fmla="*/ 15246945 w 80"/>
              <a:gd name="T37" fmla="*/ 0 h 18"/>
              <a:gd name="T38" fmla="*/ 0 w 80"/>
              <a:gd name="T39" fmla="*/ 0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0" t="0" r="r" b="b"/>
            <a:pathLst>
              <a:path w="80" h="18">
                <a:moveTo>
                  <a:pt x="0" y="0"/>
                </a:moveTo>
                <a:lnTo>
                  <a:pt x="1" y="6"/>
                </a:lnTo>
                <a:lnTo>
                  <a:pt x="5" y="12"/>
                </a:lnTo>
                <a:lnTo>
                  <a:pt x="8" y="14"/>
                </a:lnTo>
                <a:lnTo>
                  <a:pt x="11" y="16"/>
                </a:lnTo>
                <a:lnTo>
                  <a:pt x="15" y="18"/>
                </a:lnTo>
                <a:lnTo>
                  <a:pt x="20" y="18"/>
                </a:lnTo>
                <a:lnTo>
                  <a:pt x="22" y="15"/>
                </a:lnTo>
                <a:lnTo>
                  <a:pt x="24" y="13"/>
                </a:lnTo>
                <a:lnTo>
                  <a:pt x="26" y="11"/>
                </a:lnTo>
                <a:lnTo>
                  <a:pt x="31" y="10"/>
                </a:lnTo>
                <a:lnTo>
                  <a:pt x="38" y="8"/>
                </a:lnTo>
                <a:lnTo>
                  <a:pt x="47" y="7"/>
                </a:lnTo>
                <a:lnTo>
                  <a:pt x="57" y="7"/>
                </a:lnTo>
                <a:lnTo>
                  <a:pt x="66" y="6"/>
                </a:lnTo>
                <a:lnTo>
                  <a:pt x="70" y="5"/>
                </a:lnTo>
                <a:lnTo>
                  <a:pt x="74" y="4"/>
                </a:lnTo>
                <a:lnTo>
                  <a:pt x="77" y="2"/>
                </a:lnTo>
                <a:lnTo>
                  <a:pt x="8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1" name="Freeform 130">
            <a:extLst>
              <a:ext uri="{FF2B5EF4-FFF2-40B4-BE49-F238E27FC236}">
                <a16:creationId xmlns:a16="http://schemas.microsoft.com/office/drawing/2014/main" id="{00000000-0008-0000-0700-000083000000}"/>
              </a:ext>
            </a:extLst>
          </xdr:cNvPr>
          <xdr:cNvSpPr>
            <a:spLocks/>
          </xdr:cNvSpPr>
        </xdr:nvSpPr>
        <xdr:spPr bwMode="auto">
          <a:xfrm>
            <a:off x="2501900" y="5359400"/>
            <a:ext cx="22225" cy="60325"/>
          </a:xfrm>
          <a:custGeom>
            <a:avLst/>
            <a:gdLst>
              <a:gd name="T0" fmla="*/ 4668699 w 46"/>
              <a:gd name="T1" fmla="*/ 0 h 27"/>
              <a:gd name="T2" fmla="*/ 0 w 46"/>
              <a:gd name="T3" fmla="*/ 89855205 h 27"/>
              <a:gd name="T4" fmla="*/ 2100746 w 46"/>
              <a:gd name="T5" fmla="*/ 109822780 h 27"/>
              <a:gd name="T6" fmla="*/ 3734766 w 46"/>
              <a:gd name="T7" fmla="*/ 124796785 h 27"/>
              <a:gd name="T8" fmla="*/ 5369270 w 46"/>
              <a:gd name="T9" fmla="*/ 134781690 h 27"/>
              <a:gd name="T10" fmla="*/ 6769445 w 46"/>
              <a:gd name="T11" fmla="*/ 134781690 h 27"/>
              <a:gd name="T12" fmla="*/ 7703378 w 46"/>
              <a:gd name="T13" fmla="*/ 134781690 h 27"/>
              <a:gd name="T14" fmla="*/ 8637311 w 46"/>
              <a:gd name="T15" fmla="*/ 124796785 h 27"/>
              <a:gd name="T16" fmla="*/ 9804124 w 46"/>
              <a:gd name="T17" fmla="*/ 109822780 h 27"/>
              <a:gd name="T18" fmla="*/ 10738057 w 46"/>
              <a:gd name="T19" fmla="*/ 89855205 h 27"/>
              <a:gd name="T20" fmla="*/ 9570761 w 46"/>
              <a:gd name="T21" fmla="*/ 79870300 h 27"/>
              <a:gd name="T22" fmla="*/ 7703378 w 46"/>
              <a:gd name="T23" fmla="*/ 54911390 h 27"/>
              <a:gd name="T24" fmla="*/ 6069358 w 46"/>
              <a:gd name="T25" fmla="*/ 24958910 h 27"/>
              <a:gd name="T26" fmla="*/ 4668699 w 46"/>
              <a:gd name="T27" fmla="*/ 0 h 27"/>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46" h="27">
                <a:moveTo>
                  <a:pt x="20" y="0"/>
                </a:moveTo>
                <a:lnTo>
                  <a:pt x="0" y="18"/>
                </a:lnTo>
                <a:lnTo>
                  <a:pt x="9" y="22"/>
                </a:lnTo>
                <a:lnTo>
                  <a:pt x="16" y="25"/>
                </a:lnTo>
                <a:lnTo>
                  <a:pt x="23" y="27"/>
                </a:lnTo>
                <a:lnTo>
                  <a:pt x="29" y="27"/>
                </a:lnTo>
                <a:lnTo>
                  <a:pt x="33" y="27"/>
                </a:lnTo>
                <a:lnTo>
                  <a:pt x="37" y="25"/>
                </a:lnTo>
                <a:lnTo>
                  <a:pt x="42" y="22"/>
                </a:lnTo>
                <a:lnTo>
                  <a:pt x="46" y="18"/>
                </a:lnTo>
                <a:lnTo>
                  <a:pt x="41" y="16"/>
                </a:lnTo>
                <a:lnTo>
                  <a:pt x="33" y="11"/>
                </a:lnTo>
                <a:lnTo>
                  <a:pt x="26" y="5"/>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2" name="Freeform 131">
            <a:extLst>
              <a:ext uri="{FF2B5EF4-FFF2-40B4-BE49-F238E27FC236}">
                <a16:creationId xmlns:a16="http://schemas.microsoft.com/office/drawing/2014/main" id="{00000000-0008-0000-0700-000084000000}"/>
              </a:ext>
            </a:extLst>
          </xdr:cNvPr>
          <xdr:cNvSpPr>
            <a:spLocks/>
          </xdr:cNvSpPr>
        </xdr:nvSpPr>
        <xdr:spPr bwMode="auto">
          <a:xfrm>
            <a:off x="2471738" y="5353050"/>
            <a:ext cx="25400" cy="60325"/>
          </a:xfrm>
          <a:custGeom>
            <a:avLst/>
            <a:gdLst>
              <a:gd name="T0" fmla="*/ 7522633 w 54"/>
              <a:gd name="T1" fmla="*/ 0 h 39"/>
              <a:gd name="T2" fmla="*/ 4424774 w 54"/>
              <a:gd name="T3" fmla="*/ 9570020 h 39"/>
              <a:gd name="T4" fmla="*/ 2212622 w 54"/>
              <a:gd name="T5" fmla="*/ 23925823 h 39"/>
              <a:gd name="T6" fmla="*/ 1327385 w 54"/>
              <a:gd name="T7" fmla="*/ 31102951 h 39"/>
              <a:gd name="T8" fmla="*/ 884767 w 54"/>
              <a:gd name="T9" fmla="*/ 38281626 h 39"/>
              <a:gd name="T10" fmla="*/ 442619 w 54"/>
              <a:gd name="T11" fmla="*/ 47851646 h 39"/>
              <a:gd name="T12" fmla="*/ 0 w 54"/>
              <a:gd name="T13" fmla="*/ 57421666 h 39"/>
              <a:gd name="T14" fmla="*/ 442619 w 54"/>
              <a:gd name="T15" fmla="*/ 66991686 h 39"/>
              <a:gd name="T16" fmla="*/ 663693 w 54"/>
              <a:gd name="T17" fmla="*/ 76561706 h 39"/>
              <a:gd name="T18" fmla="*/ 1106311 w 54"/>
              <a:gd name="T19" fmla="*/ 83740381 h 39"/>
              <a:gd name="T20" fmla="*/ 1770004 w 54"/>
              <a:gd name="T21" fmla="*/ 88524617 h 39"/>
              <a:gd name="T22" fmla="*/ 2433696 w 54"/>
              <a:gd name="T23" fmla="*/ 90917509 h 39"/>
              <a:gd name="T24" fmla="*/ 3540007 w 54"/>
              <a:gd name="T25" fmla="*/ 93310401 h 39"/>
              <a:gd name="T26" fmla="*/ 4424774 w 54"/>
              <a:gd name="T27" fmla="*/ 93310401 h 39"/>
              <a:gd name="T28" fmla="*/ 5531085 w 54"/>
              <a:gd name="T29" fmla="*/ 93310401 h 39"/>
              <a:gd name="T30" fmla="*/ 6637396 w 54"/>
              <a:gd name="T31" fmla="*/ 90917509 h 39"/>
              <a:gd name="T32" fmla="*/ 7522633 w 54"/>
              <a:gd name="T33" fmla="*/ 88524617 h 39"/>
              <a:gd name="T34" fmla="*/ 8628474 w 54"/>
              <a:gd name="T35" fmla="*/ 83740381 h 39"/>
              <a:gd name="T36" fmla="*/ 9513711 w 54"/>
              <a:gd name="T37" fmla="*/ 78954597 h 39"/>
              <a:gd name="T38" fmla="*/ 10398478 w 54"/>
              <a:gd name="T39" fmla="*/ 71777469 h 39"/>
              <a:gd name="T40" fmla="*/ 11062641 w 54"/>
              <a:gd name="T41" fmla="*/ 62207449 h 39"/>
              <a:gd name="T42" fmla="*/ 11504789 w 54"/>
              <a:gd name="T43" fmla="*/ 52635883 h 39"/>
              <a:gd name="T44" fmla="*/ 11947407 w 54"/>
              <a:gd name="T45" fmla="*/ 43065863 h 39"/>
              <a:gd name="T46" fmla="*/ 11283715 w 54"/>
              <a:gd name="T47" fmla="*/ 40674518 h 39"/>
              <a:gd name="T48" fmla="*/ 10620022 w 54"/>
              <a:gd name="T49" fmla="*/ 38281626 h 39"/>
              <a:gd name="T50" fmla="*/ 9734785 w 54"/>
              <a:gd name="T51" fmla="*/ 33495843 h 39"/>
              <a:gd name="T52" fmla="*/ 9292637 w 54"/>
              <a:gd name="T53" fmla="*/ 26318715 h 39"/>
              <a:gd name="T54" fmla="*/ 8628474 w 54"/>
              <a:gd name="T55" fmla="*/ 19140040 h 39"/>
              <a:gd name="T56" fmla="*/ 8186326 w 54"/>
              <a:gd name="T57" fmla="*/ 11962912 h 39"/>
              <a:gd name="T58" fmla="*/ 7522633 w 54"/>
              <a:gd name="T59" fmla="*/ 4785783 h 39"/>
              <a:gd name="T60" fmla="*/ 7522633 w 54"/>
              <a:gd name="T61" fmla="*/ 0 h 39"/>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54" h="39">
                <a:moveTo>
                  <a:pt x="34" y="0"/>
                </a:moveTo>
                <a:lnTo>
                  <a:pt x="20" y="4"/>
                </a:lnTo>
                <a:lnTo>
                  <a:pt x="10" y="10"/>
                </a:lnTo>
                <a:lnTo>
                  <a:pt x="6" y="13"/>
                </a:lnTo>
                <a:lnTo>
                  <a:pt x="4" y="16"/>
                </a:lnTo>
                <a:lnTo>
                  <a:pt x="2" y="20"/>
                </a:lnTo>
                <a:lnTo>
                  <a:pt x="0" y="24"/>
                </a:lnTo>
                <a:lnTo>
                  <a:pt x="2" y="28"/>
                </a:lnTo>
                <a:lnTo>
                  <a:pt x="3" y="32"/>
                </a:lnTo>
                <a:lnTo>
                  <a:pt x="5" y="35"/>
                </a:lnTo>
                <a:lnTo>
                  <a:pt x="8" y="37"/>
                </a:lnTo>
                <a:lnTo>
                  <a:pt x="11" y="38"/>
                </a:lnTo>
                <a:lnTo>
                  <a:pt x="16" y="39"/>
                </a:lnTo>
                <a:lnTo>
                  <a:pt x="20" y="39"/>
                </a:lnTo>
                <a:lnTo>
                  <a:pt x="25" y="39"/>
                </a:lnTo>
                <a:lnTo>
                  <a:pt x="30" y="38"/>
                </a:lnTo>
                <a:lnTo>
                  <a:pt x="34" y="37"/>
                </a:lnTo>
                <a:lnTo>
                  <a:pt x="39" y="35"/>
                </a:lnTo>
                <a:lnTo>
                  <a:pt x="43" y="33"/>
                </a:lnTo>
                <a:lnTo>
                  <a:pt x="47" y="30"/>
                </a:lnTo>
                <a:lnTo>
                  <a:pt x="50" y="26"/>
                </a:lnTo>
                <a:lnTo>
                  <a:pt x="52" y="22"/>
                </a:lnTo>
                <a:lnTo>
                  <a:pt x="54" y="18"/>
                </a:lnTo>
                <a:lnTo>
                  <a:pt x="51" y="17"/>
                </a:lnTo>
                <a:lnTo>
                  <a:pt x="48" y="16"/>
                </a:lnTo>
                <a:lnTo>
                  <a:pt x="44" y="14"/>
                </a:lnTo>
                <a:lnTo>
                  <a:pt x="42" y="11"/>
                </a:lnTo>
                <a:lnTo>
                  <a:pt x="39" y="8"/>
                </a:lnTo>
                <a:lnTo>
                  <a:pt x="37" y="5"/>
                </a:lnTo>
                <a:lnTo>
                  <a:pt x="34" y="2"/>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3" name="Freeform 132">
            <a:extLst>
              <a:ext uri="{FF2B5EF4-FFF2-40B4-BE49-F238E27FC236}">
                <a16:creationId xmlns:a16="http://schemas.microsoft.com/office/drawing/2014/main" id="{00000000-0008-0000-0700-000085000000}"/>
              </a:ext>
            </a:extLst>
          </xdr:cNvPr>
          <xdr:cNvSpPr>
            <a:spLocks/>
          </xdr:cNvSpPr>
        </xdr:nvSpPr>
        <xdr:spPr bwMode="auto">
          <a:xfrm>
            <a:off x="2446338" y="5343525"/>
            <a:ext cx="28575" cy="58738"/>
          </a:xfrm>
          <a:custGeom>
            <a:avLst/>
            <a:gdLst>
              <a:gd name="T0" fmla="*/ 0 w 60"/>
              <a:gd name="T1" fmla="*/ 168675957 h 15"/>
              <a:gd name="T2" fmla="*/ 2268379 w 60"/>
              <a:gd name="T3" fmla="*/ 199341109 h 15"/>
              <a:gd name="T4" fmla="*/ 4082891 w 60"/>
              <a:gd name="T5" fmla="*/ 214675642 h 15"/>
              <a:gd name="T6" fmla="*/ 6124099 w 60"/>
              <a:gd name="T7" fmla="*/ 230010176 h 15"/>
              <a:gd name="T8" fmla="*/ 7938611 w 60"/>
              <a:gd name="T9" fmla="*/ 230010176 h 15"/>
              <a:gd name="T10" fmla="*/ 9299258 w 60"/>
              <a:gd name="T11" fmla="*/ 214675642 h 15"/>
              <a:gd name="T12" fmla="*/ 10887075 w 60"/>
              <a:gd name="T13" fmla="*/ 184006575 h 15"/>
              <a:gd name="T14" fmla="*/ 12474893 w 60"/>
              <a:gd name="T15" fmla="*/ 138006889 h 15"/>
              <a:gd name="T16" fmla="*/ 13608844 w 60"/>
              <a:gd name="T17" fmla="*/ 76668753 h 15"/>
              <a:gd name="T18" fmla="*/ 12928283 w 60"/>
              <a:gd name="T19" fmla="*/ 46003602 h 15"/>
              <a:gd name="T20" fmla="*/ 12248198 w 60"/>
              <a:gd name="T21" fmla="*/ 0 h 15"/>
              <a:gd name="T22" fmla="*/ 11567636 w 60"/>
              <a:gd name="T23" fmla="*/ 0 h 15"/>
              <a:gd name="T24" fmla="*/ 10660380 w 60"/>
              <a:gd name="T25" fmla="*/ 0 h 15"/>
              <a:gd name="T26" fmla="*/ 9072563 w 60"/>
              <a:gd name="T27" fmla="*/ 0 h 15"/>
              <a:gd name="T28" fmla="*/ 7484745 w 60"/>
              <a:gd name="T29" fmla="*/ 46003602 h 15"/>
              <a:gd name="T30" fmla="*/ 5443538 w 60"/>
              <a:gd name="T31" fmla="*/ 92003287 h 15"/>
              <a:gd name="T32" fmla="*/ 3629025 w 60"/>
              <a:gd name="T33" fmla="*/ 122672355 h 15"/>
              <a:gd name="T34" fmla="*/ 1587818 w 60"/>
              <a:gd name="T35" fmla="*/ 153341423 h 15"/>
              <a:gd name="T36" fmla="*/ 0 w 60"/>
              <a:gd name="T37" fmla="*/ 168675957 h 15"/>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0" h="15">
                <a:moveTo>
                  <a:pt x="0" y="11"/>
                </a:moveTo>
                <a:lnTo>
                  <a:pt x="10" y="13"/>
                </a:lnTo>
                <a:lnTo>
                  <a:pt x="18" y="14"/>
                </a:lnTo>
                <a:lnTo>
                  <a:pt x="27" y="15"/>
                </a:lnTo>
                <a:lnTo>
                  <a:pt x="35" y="15"/>
                </a:lnTo>
                <a:lnTo>
                  <a:pt x="41" y="14"/>
                </a:lnTo>
                <a:lnTo>
                  <a:pt x="48" y="12"/>
                </a:lnTo>
                <a:lnTo>
                  <a:pt x="55" y="9"/>
                </a:lnTo>
                <a:lnTo>
                  <a:pt x="60" y="5"/>
                </a:lnTo>
                <a:lnTo>
                  <a:pt x="57" y="3"/>
                </a:lnTo>
                <a:lnTo>
                  <a:pt x="54" y="0"/>
                </a:lnTo>
                <a:lnTo>
                  <a:pt x="51" y="0"/>
                </a:lnTo>
                <a:lnTo>
                  <a:pt x="47" y="0"/>
                </a:lnTo>
                <a:lnTo>
                  <a:pt x="40" y="0"/>
                </a:lnTo>
                <a:lnTo>
                  <a:pt x="33" y="3"/>
                </a:lnTo>
                <a:lnTo>
                  <a:pt x="24" y="6"/>
                </a:lnTo>
                <a:lnTo>
                  <a:pt x="16" y="8"/>
                </a:lnTo>
                <a:lnTo>
                  <a:pt x="7" y="10"/>
                </a:lnTo>
                <a:lnTo>
                  <a:pt x="0" y="1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4" name="Freeform 133">
            <a:extLst>
              <a:ext uri="{FF2B5EF4-FFF2-40B4-BE49-F238E27FC236}">
                <a16:creationId xmlns:a16="http://schemas.microsoft.com/office/drawing/2014/main" id="{00000000-0008-0000-0700-000086000000}"/>
              </a:ext>
            </a:extLst>
          </xdr:cNvPr>
          <xdr:cNvSpPr>
            <a:spLocks/>
          </xdr:cNvSpPr>
        </xdr:nvSpPr>
        <xdr:spPr bwMode="auto">
          <a:xfrm>
            <a:off x="2422525" y="5330825"/>
            <a:ext cx="33338" cy="57150"/>
          </a:xfrm>
          <a:custGeom>
            <a:avLst/>
            <a:gdLst>
              <a:gd name="T0" fmla="*/ 7123360 w 79"/>
              <a:gd name="T1" fmla="*/ 0 h 32"/>
              <a:gd name="T2" fmla="*/ 6054856 w 79"/>
              <a:gd name="T3" fmla="*/ 3189684 h 32"/>
              <a:gd name="T4" fmla="*/ 5342520 w 79"/>
              <a:gd name="T5" fmla="*/ 6379369 h 32"/>
              <a:gd name="T6" fmla="*/ 4452100 w 79"/>
              <a:gd name="T7" fmla="*/ 12758738 h 32"/>
              <a:gd name="T8" fmla="*/ 3561680 w 79"/>
              <a:gd name="T9" fmla="*/ 19138106 h 32"/>
              <a:gd name="T10" fmla="*/ 2671260 w 79"/>
              <a:gd name="T11" fmla="*/ 28705373 h 32"/>
              <a:gd name="T12" fmla="*/ 1780840 w 79"/>
              <a:gd name="T13" fmla="*/ 35084742 h 32"/>
              <a:gd name="T14" fmla="*/ 890420 w 79"/>
              <a:gd name="T15" fmla="*/ 38274427 h 32"/>
              <a:gd name="T16" fmla="*/ 0 w 79"/>
              <a:gd name="T17" fmla="*/ 41464111 h 32"/>
              <a:gd name="T18" fmla="*/ 890420 w 79"/>
              <a:gd name="T19" fmla="*/ 66981586 h 32"/>
              <a:gd name="T20" fmla="*/ 1780840 w 79"/>
              <a:gd name="T21" fmla="*/ 82928222 h 32"/>
              <a:gd name="T22" fmla="*/ 2137008 w 79"/>
              <a:gd name="T23" fmla="*/ 92497275 h 32"/>
              <a:gd name="T24" fmla="*/ 2671260 w 79"/>
              <a:gd name="T25" fmla="*/ 98876644 h 32"/>
              <a:gd name="T26" fmla="*/ 3205512 w 79"/>
              <a:gd name="T27" fmla="*/ 98876644 h 32"/>
              <a:gd name="T28" fmla="*/ 3561680 w 79"/>
              <a:gd name="T29" fmla="*/ 102066328 h 32"/>
              <a:gd name="T30" fmla="*/ 4808268 w 79"/>
              <a:gd name="T31" fmla="*/ 98876644 h 32"/>
              <a:gd name="T32" fmla="*/ 6054856 w 79"/>
              <a:gd name="T33" fmla="*/ 95686959 h 32"/>
              <a:gd name="T34" fmla="*/ 7301444 w 79"/>
              <a:gd name="T35" fmla="*/ 86117906 h 32"/>
              <a:gd name="T36" fmla="*/ 8548032 w 79"/>
              <a:gd name="T37" fmla="*/ 76550639 h 32"/>
              <a:gd name="T38" fmla="*/ 11041208 w 79"/>
              <a:gd name="T39" fmla="*/ 57412533 h 32"/>
              <a:gd name="T40" fmla="*/ 14068636 w 79"/>
              <a:gd name="T41" fmla="*/ 41464111 h 32"/>
              <a:gd name="T42" fmla="*/ 11931628 w 79"/>
              <a:gd name="T43" fmla="*/ 19138106 h 32"/>
              <a:gd name="T44" fmla="*/ 10328872 w 79"/>
              <a:gd name="T45" fmla="*/ 6379369 h 32"/>
              <a:gd name="T46" fmla="*/ 8726116 w 79"/>
              <a:gd name="T47" fmla="*/ 3189684 h 32"/>
              <a:gd name="T48" fmla="*/ 7123360 w 79"/>
              <a:gd name="T49" fmla="*/ 0 h 3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32">
                <a:moveTo>
                  <a:pt x="40" y="0"/>
                </a:moveTo>
                <a:lnTo>
                  <a:pt x="34" y="1"/>
                </a:lnTo>
                <a:lnTo>
                  <a:pt x="30" y="2"/>
                </a:lnTo>
                <a:lnTo>
                  <a:pt x="25" y="4"/>
                </a:lnTo>
                <a:lnTo>
                  <a:pt x="20" y="6"/>
                </a:lnTo>
                <a:lnTo>
                  <a:pt x="15" y="9"/>
                </a:lnTo>
                <a:lnTo>
                  <a:pt x="10" y="11"/>
                </a:lnTo>
                <a:lnTo>
                  <a:pt x="5" y="12"/>
                </a:lnTo>
                <a:lnTo>
                  <a:pt x="0" y="13"/>
                </a:lnTo>
                <a:lnTo>
                  <a:pt x="5" y="21"/>
                </a:lnTo>
                <a:lnTo>
                  <a:pt x="10" y="26"/>
                </a:lnTo>
                <a:lnTo>
                  <a:pt x="12" y="29"/>
                </a:lnTo>
                <a:lnTo>
                  <a:pt x="15" y="31"/>
                </a:lnTo>
                <a:lnTo>
                  <a:pt x="18" y="31"/>
                </a:lnTo>
                <a:lnTo>
                  <a:pt x="20" y="32"/>
                </a:lnTo>
                <a:lnTo>
                  <a:pt x="27" y="31"/>
                </a:lnTo>
                <a:lnTo>
                  <a:pt x="34" y="30"/>
                </a:lnTo>
                <a:lnTo>
                  <a:pt x="41" y="27"/>
                </a:lnTo>
                <a:lnTo>
                  <a:pt x="48" y="24"/>
                </a:lnTo>
                <a:lnTo>
                  <a:pt x="62" y="18"/>
                </a:lnTo>
                <a:lnTo>
                  <a:pt x="79" y="13"/>
                </a:lnTo>
                <a:lnTo>
                  <a:pt x="67" y="6"/>
                </a:lnTo>
                <a:lnTo>
                  <a:pt x="58" y="2"/>
                </a:lnTo>
                <a:lnTo>
                  <a:pt x="49" y="1"/>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5" name="Freeform 134">
            <a:extLst>
              <a:ext uri="{FF2B5EF4-FFF2-40B4-BE49-F238E27FC236}">
                <a16:creationId xmlns:a16="http://schemas.microsoft.com/office/drawing/2014/main" id="{00000000-0008-0000-0700-000087000000}"/>
              </a:ext>
            </a:extLst>
          </xdr:cNvPr>
          <xdr:cNvSpPr>
            <a:spLocks/>
          </xdr:cNvSpPr>
        </xdr:nvSpPr>
        <xdr:spPr bwMode="auto">
          <a:xfrm>
            <a:off x="2416175" y="5311775"/>
            <a:ext cx="30163" cy="57150"/>
          </a:xfrm>
          <a:custGeom>
            <a:avLst/>
            <a:gdLst>
              <a:gd name="T0" fmla="*/ 6892703 w 66"/>
              <a:gd name="T1" fmla="*/ 0 h 19"/>
              <a:gd name="T2" fmla="*/ 5221398 w 66"/>
              <a:gd name="T3" fmla="*/ 9047747 h 19"/>
              <a:gd name="T4" fmla="*/ 3968263 w 66"/>
              <a:gd name="T5" fmla="*/ 18095495 h 19"/>
              <a:gd name="T6" fmla="*/ 2715127 w 66"/>
              <a:gd name="T7" fmla="*/ 36190989 h 19"/>
              <a:gd name="T8" fmla="*/ 1879703 w 66"/>
              <a:gd name="T9" fmla="*/ 63331224 h 19"/>
              <a:gd name="T10" fmla="*/ 1044280 w 66"/>
              <a:gd name="T11" fmla="*/ 99522213 h 19"/>
              <a:gd name="T12" fmla="*/ 417712 w 66"/>
              <a:gd name="T13" fmla="*/ 126665455 h 19"/>
              <a:gd name="T14" fmla="*/ 0 w 66"/>
              <a:gd name="T15" fmla="*/ 153805689 h 19"/>
              <a:gd name="T16" fmla="*/ 0 w 66"/>
              <a:gd name="T17" fmla="*/ 171901184 h 19"/>
              <a:gd name="T18" fmla="*/ 3968263 w 66"/>
              <a:gd name="T19" fmla="*/ 171901184 h 19"/>
              <a:gd name="T20" fmla="*/ 7936982 w 66"/>
              <a:gd name="T21" fmla="*/ 171901184 h 19"/>
              <a:gd name="T22" fmla="*/ 9607830 w 66"/>
              <a:gd name="T23" fmla="*/ 162853437 h 19"/>
              <a:gd name="T24" fmla="*/ 11278677 w 66"/>
              <a:gd name="T25" fmla="*/ 153805689 h 19"/>
              <a:gd name="T26" fmla="*/ 12740668 w 66"/>
              <a:gd name="T27" fmla="*/ 135710195 h 19"/>
              <a:gd name="T28" fmla="*/ 13784948 w 66"/>
              <a:gd name="T29" fmla="*/ 117617708 h 19"/>
              <a:gd name="T30" fmla="*/ 11905245 w 66"/>
              <a:gd name="T31" fmla="*/ 72378971 h 19"/>
              <a:gd name="T32" fmla="*/ 10443253 w 66"/>
              <a:gd name="T33" fmla="*/ 36190989 h 19"/>
              <a:gd name="T34" fmla="*/ 8772406 w 66"/>
              <a:gd name="T35" fmla="*/ 9047747 h 19"/>
              <a:gd name="T36" fmla="*/ 6892703 w 66"/>
              <a:gd name="T37" fmla="*/ 0 h 19"/>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6" h="19">
                <a:moveTo>
                  <a:pt x="33" y="0"/>
                </a:moveTo>
                <a:lnTo>
                  <a:pt x="25" y="1"/>
                </a:lnTo>
                <a:lnTo>
                  <a:pt x="19" y="2"/>
                </a:lnTo>
                <a:lnTo>
                  <a:pt x="13" y="4"/>
                </a:lnTo>
                <a:lnTo>
                  <a:pt x="9" y="7"/>
                </a:lnTo>
                <a:lnTo>
                  <a:pt x="5" y="11"/>
                </a:lnTo>
                <a:lnTo>
                  <a:pt x="2" y="14"/>
                </a:lnTo>
                <a:lnTo>
                  <a:pt x="0" y="17"/>
                </a:lnTo>
                <a:lnTo>
                  <a:pt x="0" y="19"/>
                </a:lnTo>
                <a:lnTo>
                  <a:pt x="19" y="19"/>
                </a:lnTo>
                <a:lnTo>
                  <a:pt x="38" y="19"/>
                </a:lnTo>
                <a:lnTo>
                  <a:pt x="46" y="18"/>
                </a:lnTo>
                <a:lnTo>
                  <a:pt x="54" y="17"/>
                </a:lnTo>
                <a:lnTo>
                  <a:pt x="61" y="15"/>
                </a:lnTo>
                <a:lnTo>
                  <a:pt x="66" y="13"/>
                </a:lnTo>
                <a:lnTo>
                  <a:pt x="57" y="8"/>
                </a:lnTo>
                <a:lnTo>
                  <a:pt x="50" y="4"/>
                </a:lnTo>
                <a:lnTo>
                  <a:pt x="42" y="1"/>
                </a:lnTo>
                <a:lnTo>
                  <a:pt x="3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6" name="Freeform 135">
            <a:extLst>
              <a:ext uri="{FF2B5EF4-FFF2-40B4-BE49-F238E27FC236}">
                <a16:creationId xmlns:a16="http://schemas.microsoft.com/office/drawing/2014/main" id="{00000000-0008-0000-0700-000088000000}"/>
              </a:ext>
            </a:extLst>
          </xdr:cNvPr>
          <xdr:cNvSpPr>
            <a:spLocks/>
          </xdr:cNvSpPr>
        </xdr:nvSpPr>
        <xdr:spPr bwMode="auto">
          <a:xfrm>
            <a:off x="2316163" y="5002213"/>
            <a:ext cx="25400" cy="60325"/>
          </a:xfrm>
          <a:custGeom>
            <a:avLst/>
            <a:gdLst>
              <a:gd name="T0" fmla="*/ 2985698 w 53"/>
              <a:gd name="T1" fmla="*/ 0 h 80"/>
              <a:gd name="T2" fmla="*/ 1837426 w 53"/>
              <a:gd name="T3" fmla="*/ 2842816 h 80"/>
              <a:gd name="T4" fmla="*/ 918713 w 53"/>
              <a:gd name="T5" fmla="*/ 5686385 h 80"/>
              <a:gd name="T6" fmla="*/ 459117 w 53"/>
              <a:gd name="T7" fmla="*/ 7392075 h 80"/>
              <a:gd name="T8" fmla="*/ 229558 w 53"/>
              <a:gd name="T9" fmla="*/ 9097764 h 80"/>
              <a:gd name="T10" fmla="*/ 0 w 53"/>
              <a:gd name="T11" fmla="*/ 11372017 h 80"/>
              <a:gd name="T12" fmla="*/ 0 w 53"/>
              <a:gd name="T13" fmla="*/ 14215586 h 80"/>
              <a:gd name="T14" fmla="*/ 0 w 53"/>
              <a:gd name="T15" fmla="*/ 17058402 h 80"/>
              <a:gd name="T16" fmla="*/ 459117 w 53"/>
              <a:gd name="T17" fmla="*/ 22175470 h 80"/>
              <a:gd name="T18" fmla="*/ 1377830 w 53"/>
              <a:gd name="T19" fmla="*/ 27293292 h 80"/>
              <a:gd name="T20" fmla="*/ 2066985 w 53"/>
              <a:gd name="T21" fmla="*/ 32411114 h 80"/>
              <a:gd name="T22" fmla="*/ 2985698 w 53"/>
              <a:gd name="T23" fmla="*/ 37528183 h 80"/>
              <a:gd name="T24" fmla="*/ 4593566 w 53"/>
              <a:gd name="T25" fmla="*/ 41508878 h 80"/>
              <a:gd name="T26" fmla="*/ 5052683 w 53"/>
              <a:gd name="T27" fmla="*/ 43214568 h 80"/>
              <a:gd name="T28" fmla="*/ 5971396 w 53"/>
              <a:gd name="T29" fmla="*/ 44351694 h 80"/>
              <a:gd name="T30" fmla="*/ 6890109 w 53"/>
              <a:gd name="T31" fmla="*/ 45488820 h 80"/>
              <a:gd name="T32" fmla="*/ 7579264 w 53"/>
              <a:gd name="T33" fmla="*/ 45488820 h 80"/>
              <a:gd name="T34" fmla="*/ 8268419 w 53"/>
              <a:gd name="T35" fmla="*/ 44920257 h 80"/>
              <a:gd name="T36" fmla="*/ 8727536 w 53"/>
              <a:gd name="T37" fmla="*/ 44351694 h 80"/>
              <a:gd name="T38" fmla="*/ 9646249 w 53"/>
              <a:gd name="T39" fmla="*/ 43214568 h 80"/>
              <a:gd name="T40" fmla="*/ 10335404 w 53"/>
              <a:gd name="T41" fmla="*/ 41508878 h 80"/>
              <a:gd name="T42" fmla="*/ 11024558 w 53"/>
              <a:gd name="T43" fmla="*/ 39802435 h 80"/>
              <a:gd name="T44" fmla="*/ 11713713 w 53"/>
              <a:gd name="T45" fmla="*/ 38096746 h 80"/>
              <a:gd name="T46" fmla="*/ 12172830 w 53"/>
              <a:gd name="T47" fmla="*/ 36391056 h 80"/>
              <a:gd name="T48" fmla="*/ 12172830 w 53"/>
              <a:gd name="T49" fmla="*/ 35253930 h 80"/>
              <a:gd name="T50" fmla="*/ 11943272 w 53"/>
              <a:gd name="T51" fmla="*/ 30704671 h 80"/>
              <a:gd name="T52" fmla="*/ 11254117 w 53"/>
              <a:gd name="T53" fmla="*/ 26724729 h 80"/>
              <a:gd name="T54" fmla="*/ 10564962 w 53"/>
              <a:gd name="T55" fmla="*/ 23881913 h 80"/>
              <a:gd name="T56" fmla="*/ 9876287 w 53"/>
              <a:gd name="T57" fmla="*/ 21038344 h 80"/>
              <a:gd name="T58" fmla="*/ 9187132 w 53"/>
              <a:gd name="T59" fmla="*/ 18195528 h 80"/>
              <a:gd name="T60" fmla="*/ 8268419 w 53"/>
              <a:gd name="T61" fmla="*/ 15352713 h 80"/>
              <a:gd name="T62" fmla="*/ 7808823 w 53"/>
              <a:gd name="T63" fmla="*/ 11372017 h 80"/>
              <a:gd name="T64" fmla="*/ 7579264 w 53"/>
              <a:gd name="T65" fmla="*/ 6823512 h 80"/>
              <a:gd name="T66" fmla="*/ 7579264 w 53"/>
              <a:gd name="T67" fmla="*/ 5686385 h 80"/>
              <a:gd name="T68" fmla="*/ 7120147 w 53"/>
              <a:gd name="T69" fmla="*/ 4549259 h 80"/>
              <a:gd name="T70" fmla="*/ 6660551 w 53"/>
              <a:gd name="T71" fmla="*/ 3411379 h 80"/>
              <a:gd name="T72" fmla="*/ 5741838 w 53"/>
              <a:gd name="T73" fmla="*/ 2274253 h 80"/>
              <a:gd name="T74" fmla="*/ 4364008 w 53"/>
              <a:gd name="T75" fmla="*/ 568563 h 80"/>
              <a:gd name="T76" fmla="*/ 2985698 w 53"/>
              <a:gd name="T77" fmla="*/ 0 h 80"/>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53" h="80">
                <a:moveTo>
                  <a:pt x="13" y="0"/>
                </a:moveTo>
                <a:lnTo>
                  <a:pt x="8" y="5"/>
                </a:lnTo>
                <a:lnTo>
                  <a:pt x="4" y="10"/>
                </a:lnTo>
                <a:lnTo>
                  <a:pt x="2" y="13"/>
                </a:lnTo>
                <a:lnTo>
                  <a:pt x="1" y="16"/>
                </a:lnTo>
                <a:lnTo>
                  <a:pt x="0" y="20"/>
                </a:lnTo>
                <a:lnTo>
                  <a:pt x="0" y="25"/>
                </a:lnTo>
                <a:lnTo>
                  <a:pt x="0" y="30"/>
                </a:lnTo>
                <a:lnTo>
                  <a:pt x="2" y="39"/>
                </a:lnTo>
                <a:lnTo>
                  <a:pt x="6" y="48"/>
                </a:lnTo>
                <a:lnTo>
                  <a:pt x="9" y="57"/>
                </a:lnTo>
                <a:lnTo>
                  <a:pt x="13" y="66"/>
                </a:lnTo>
                <a:lnTo>
                  <a:pt x="20" y="73"/>
                </a:lnTo>
                <a:lnTo>
                  <a:pt x="22" y="76"/>
                </a:lnTo>
                <a:lnTo>
                  <a:pt x="26" y="78"/>
                </a:lnTo>
                <a:lnTo>
                  <a:pt x="30" y="80"/>
                </a:lnTo>
                <a:lnTo>
                  <a:pt x="33" y="80"/>
                </a:lnTo>
                <a:lnTo>
                  <a:pt x="36" y="79"/>
                </a:lnTo>
                <a:lnTo>
                  <a:pt x="38" y="78"/>
                </a:lnTo>
                <a:lnTo>
                  <a:pt x="42" y="76"/>
                </a:lnTo>
                <a:lnTo>
                  <a:pt x="45" y="73"/>
                </a:lnTo>
                <a:lnTo>
                  <a:pt x="48" y="70"/>
                </a:lnTo>
                <a:lnTo>
                  <a:pt x="51" y="67"/>
                </a:lnTo>
                <a:lnTo>
                  <a:pt x="53" y="64"/>
                </a:lnTo>
                <a:lnTo>
                  <a:pt x="53" y="62"/>
                </a:lnTo>
                <a:lnTo>
                  <a:pt x="52" y="54"/>
                </a:lnTo>
                <a:lnTo>
                  <a:pt x="49" y="47"/>
                </a:lnTo>
                <a:lnTo>
                  <a:pt x="46" y="42"/>
                </a:lnTo>
                <a:lnTo>
                  <a:pt x="43" y="37"/>
                </a:lnTo>
                <a:lnTo>
                  <a:pt x="40" y="32"/>
                </a:lnTo>
                <a:lnTo>
                  <a:pt x="36" y="27"/>
                </a:lnTo>
                <a:lnTo>
                  <a:pt x="34" y="20"/>
                </a:lnTo>
                <a:lnTo>
                  <a:pt x="33" y="12"/>
                </a:lnTo>
                <a:lnTo>
                  <a:pt x="33" y="10"/>
                </a:lnTo>
                <a:lnTo>
                  <a:pt x="31" y="8"/>
                </a:lnTo>
                <a:lnTo>
                  <a:pt x="29" y="6"/>
                </a:lnTo>
                <a:lnTo>
                  <a:pt x="25" y="4"/>
                </a:lnTo>
                <a:lnTo>
                  <a:pt x="19" y="1"/>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7" name="Freeform 136">
            <a:extLst>
              <a:ext uri="{FF2B5EF4-FFF2-40B4-BE49-F238E27FC236}">
                <a16:creationId xmlns:a16="http://schemas.microsoft.com/office/drawing/2014/main" id="{00000000-0008-0000-0700-000089000000}"/>
              </a:ext>
            </a:extLst>
          </xdr:cNvPr>
          <xdr:cNvSpPr>
            <a:spLocks/>
          </xdr:cNvSpPr>
        </xdr:nvSpPr>
        <xdr:spPr bwMode="auto">
          <a:xfrm>
            <a:off x="2346325" y="5097463"/>
            <a:ext cx="17463" cy="53975"/>
          </a:xfrm>
          <a:custGeom>
            <a:avLst/>
            <a:gdLst>
              <a:gd name="T0" fmla="*/ 0 w 41"/>
              <a:gd name="T1" fmla="*/ 67751177 h 43"/>
              <a:gd name="T2" fmla="*/ 4898159 w 41"/>
              <a:gd name="T3" fmla="*/ 67751177 h 43"/>
              <a:gd name="T4" fmla="*/ 7437960 w 41"/>
              <a:gd name="T5" fmla="*/ 37815136 h 43"/>
              <a:gd name="T6" fmla="*/ 6893626 w 41"/>
              <a:gd name="T7" fmla="*/ 18907568 h 43"/>
              <a:gd name="T8" fmla="*/ 6168272 w 41"/>
              <a:gd name="T9" fmla="*/ 0 h 43"/>
              <a:gd name="T10" fmla="*/ 4898159 w 41"/>
              <a:gd name="T11" fmla="*/ 6302523 h 43"/>
              <a:gd name="T12" fmla="*/ 3628471 w 41"/>
              <a:gd name="T13" fmla="*/ 14180362 h 43"/>
              <a:gd name="T14" fmla="*/ 2721247 w 41"/>
              <a:gd name="T15" fmla="*/ 22058202 h 43"/>
              <a:gd name="T16" fmla="*/ 1814022 w 41"/>
              <a:gd name="T17" fmla="*/ 29936041 h 43"/>
              <a:gd name="T18" fmla="*/ 1088669 w 41"/>
              <a:gd name="T19" fmla="*/ 37815136 h 43"/>
              <a:gd name="T20" fmla="*/ 544334 w 41"/>
              <a:gd name="T21" fmla="*/ 47268292 h 43"/>
              <a:gd name="T22" fmla="*/ 181445 w 41"/>
              <a:gd name="T23" fmla="*/ 58298021 h 43"/>
              <a:gd name="T24" fmla="*/ 0 w 41"/>
              <a:gd name="T25" fmla="*/ 67751177 h 4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41" h="43">
                <a:moveTo>
                  <a:pt x="0" y="43"/>
                </a:moveTo>
                <a:lnTo>
                  <a:pt x="27" y="43"/>
                </a:lnTo>
                <a:lnTo>
                  <a:pt x="41" y="24"/>
                </a:lnTo>
                <a:lnTo>
                  <a:pt x="38" y="12"/>
                </a:lnTo>
                <a:lnTo>
                  <a:pt x="34" y="0"/>
                </a:lnTo>
                <a:lnTo>
                  <a:pt x="27" y="4"/>
                </a:lnTo>
                <a:lnTo>
                  <a:pt x="20" y="9"/>
                </a:lnTo>
                <a:lnTo>
                  <a:pt x="15" y="14"/>
                </a:lnTo>
                <a:lnTo>
                  <a:pt x="10" y="19"/>
                </a:lnTo>
                <a:lnTo>
                  <a:pt x="6" y="24"/>
                </a:lnTo>
                <a:lnTo>
                  <a:pt x="3" y="30"/>
                </a:lnTo>
                <a:lnTo>
                  <a:pt x="1" y="37"/>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8" name="Freeform 137">
            <a:extLst>
              <a:ext uri="{FF2B5EF4-FFF2-40B4-BE49-F238E27FC236}">
                <a16:creationId xmlns:a16="http://schemas.microsoft.com/office/drawing/2014/main" id="{00000000-0008-0000-0700-00008A000000}"/>
              </a:ext>
            </a:extLst>
          </xdr:cNvPr>
          <xdr:cNvSpPr>
            <a:spLocks/>
          </xdr:cNvSpPr>
        </xdr:nvSpPr>
        <xdr:spPr bwMode="auto">
          <a:xfrm>
            <a:off x="2351088" y="5119688"/>
            <a:ext cx="7937" cy="58737"/>
          </a:xfrm>
          <a:custGeom>
            <a:avLst/>
            <a:gdLst>
              <a:gd name="T0" fmla="*/ 3149798 w 20"/>
              <a:gd name="T1" fmla="*/ 0 h 24"/>
              <a:gd name="T2" fmla="*/ 0 w 20"/>
              <a:gd name="T3" fmla="*/ 0 h 24"/>
              <a:gd name="T4" fmla="*/ 157549 w 20"/>
              <a:gd name="T5" fmla="*/ 29948528 h 24"/>
              <a:gd name="T6" fmla="*/ 315099 w 20"/>
              <a:gd name="T7" fmla="*/ 53905882 h 24"/>
              <a:gd name="T8" fmla="*/ 629801 w 20"/>
              <a:gd name="T9" fmla="*/ 77865683 h 24"/>
              <a:gd name="T10" fmla="*/ 1102449 w 20"/>
              <a:gd name="T11" fmla="*/ 101823037 h 24"/>
              <a:gd name="T12" fmla="*/ 1575098 w 20"/>
              <a:gd name="T13" fmla="*/ 119794112 h 24"/>
              <a:gd name="T14" fmla="*/ 2204899 w 20"/>
              <a:gd name="T15" fmla="*/ 131771565 h 24"/>
              <a:gd name="T16" fmla="*/ 2677150 w 20"/>
              <a:gd name="T17" fmla="*/ 143751465 h 24"/>
              <a:gd name="T18" fmla="*/ 3149798 w 20"/>
              <a:gd name="T19" fmla="*/ 143751465 h 24"/>
              <a:gd name="T20" fmla="*/ 3149798 w 20"/>
              <a:gd name="T21" fmla="*/ 0 h 2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0" h="24">
                <a:moveTo>
                  <a:pt x="20" y="0"/>
                </a:moveTo>
                <a:lnTo>
                  <a:pt x="0" y="0"/>
                </a:lnTo>
                <a:lnTo>
                  <a:pt x="1" y="5"/>
                </a:lnTo>
                <a:lnTo>
                  <a:pt x="2" y="9"/>
                </a:lnTo>
                <a:lnTo>
                  <a:pt x="4" y="13"/>
                </a:lnTo>
                <a:lnTo>
                  <a:pt x="7" y="17"/>
                </a:lnTo>
                <a:lnTo>
                  <a:pt x="10" y="20"/>
                </a:lnTo>
                <a:lnTo>
                  <a:pt x="14" y="22"/>
                </a:lnTo>
                <a:lnTo>
                  <a:pt x="17" y="24"/>
                </a:lnTo>
                <a:lnTo>
                  <a:pt x="20" y="24"/>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9" name="Freeform 138">
            <a:extLst>
              <a:ext uri="{FF2B5EF4-FFF2-40B4-BE49-F238E27FC236}">
                <a16:creationId xmlns:a16="http://schemas.microsoft.com/office/drawing/2014/main" id="{00000000-0008-0000-0700-00008B000000}"/>
              </a:ext>
            </a:extLst>
          </xdr:cNvPr>
          <xdr:cNvSpPr>
            <a:spLocks/>
          </xdr:cNvSpPr>
        </xdr:nvSpPr>
        <xdr:spPr bwMode="auto">
          <a:xfrm>
            <a:off x="2365375" y="5181600"/>
            <a:ext cx="17463" cy="60325"/>
          </a:xfrm>
          <a:custGeom>
            <a:avLst/>
            <a:gdLst>
              <a:gd name="T0" fmla="*/ 0 w 39"/>
              <a:gd name="T1" fmla="*/ 23617939 h 43"/>
              <a:gd name="T2" fmla="*/ 401201 w 39"/>
              <a:gd name="T3" fmla="*/ 33457928 h 43"/>
              <a:gd name="T4" fmla="*/ 1203156 w 39"/>
              <a:gd name="T5" fmla="*/ 43299321 h 43"/>
              <a:gd name="T6" fmla="*/ 2405864 w 39"/>
              <a:gd name="T7" fmla="*/ 53139310 h 43"/>
              <a:gd name="T8" fmla="*/ 3207819 w 39"/>
              <a:gd name="T9" fmla="*/ 62980703 h 43"/>
              <a:gd name="T10" fmla="*/ 4611575 w 39"/>
              <a:gd name="T11" fmla="*/ 72822095 h 43"/>
              <a:gd name="T12" fmla="*/ 5614131 w 39"/>
              <a:gd name="T13" fmla="*/ 78725528 h 43"/>
              <a:gd name="T14" fmla="*/ 6816839 w 39"/>
              <a:gd name="T15" fmla="*/ 84630363 h 43"/>
              <a:gd name="T16" fmla="*/ 7819394 w 39"/>
              <a:gd name="T17" fmla="*/ 84630363 h 43"/>
              <a:gd name="T18" fmla="*/ 7618793 w 39"/>
              <a:gd name="T19" fmla="*/ 62980703 h 43"/>
              <a:gd name="T20" fmla="*/ 7218040 w 39"/>
              <a:gd name="T21" fmla="*/ 37394485 h 43"/>
              <a:gd name="T22" fmla="*/ 6816839 w 39"/>
              <a:gd name="T23" fmla="*/ 15744825 h 43"/>
              <a:gd name="T24" fmla="*/ 6416085 w 39"/>
              <a:gd name="T25" fmla="*/ 0 h 43"/>
              <a:gd name="T26" fmla="*/ 3809621 w 39"/>
              <a:gd name="T27" fmla="*/ 5904835 h 43"/>
              <a:gd name="T28" fmla="*/ 1203156 w 39"/>
              <a:gd name="T29" fmla="*/ 11808268 h 43"/>
              <a:gd name="T30" fmla="*/ 0 w 39"/>
              <a:gd name="T31" fmla="*/ 23617939 h 43"/>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39" h="43">
                <a:moveTo>
                  <a:pt x="0" y="12"/>
                </a:moveTo>
                <a:lnTo>
                  <a:pt x="2" y="17"/>
                </a:lnTo>
                <a:lnTo>
                  <a:pt x="6" y="22"/>
                </a:lnTo>
                <a:lnTo>
                  <a:pt x="12" y="27"/>
                </a:lnTo>
                <a:lnTo>
                  <a:pt x="16" y="32"/>
                </a:lnTo>
                <a:lnTo>
                  <a:pt x="23" y="37"/>
                </a:lnTo>
                <a:lnTo>
                  <a:pt x="28" y="40"/>
                </a:lnTo>
                <a:lnTo>
                  <a:pt x="34" y="43"/>
                </a:lnTo>
                <a:lnTo>
                  <a:pt x="39" y="43"/>
                </a:lnTo>
                <a:lnTo>
                  <a:pt x="38" y="32"/>
                </a:lnTo>
                <a:lnTo>
                  <a:pt x="36" y="19"/>
                </a:lnTo>
                <a:lnTo>
                  <a:pt x="34" y="8"/>
                </a:lnTo>
                <a:lnTo>
                  <a:pt x="32" y="0"/>
                </a:lnTo>
                <a:lnTo>
                  <a:pt x="19" y="3"/>
                </a:lnTo>
                <a:lnTo>
                  <a:pt x="6" y="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0" name="Freeform 139">
            <a:extLst>
              <a:ext uri="{FF2B5EF4-FFF2-40B4-BE49-F238E27FC236}">
                <a16:creationId xmlns:a16="http://schemas.microsoft.com/office/drawing/2014/main" id="{00000000-0008-0000-0700-00008C000000}"/>
              </a:ext>
            </a:extLst>
          </xdr:cNvPr>
          <xdr:cNvSpPr>
            <a:spLocks/>
          </xdr:cNvSpPr>
        </xdr:nvSpPr>
        <xdr:spPr bwMode="auto">
          <a:xfrm>
            <a:off x="2352675" y="5194300"/>
            <a:ext cx="26988" cy="58738"/>
          </a:xfrm>
          <a:custGeom>
            <a:avLst/>
            <a:gdLst>
              <a:gd name="T0" fmla="*/ 6982532 w 55"/>
              <a:gd name="T1" fmla="*/ 23336039 h 62"/>
              <a:gd name="T2" fmla="*/ 1926453 w 55"/>
              <a:gd name="T3" fmla="*/ 0 h 62"/>
              <a:gd name="T4" fmla="*/ 963226 w 55"/>
              <a:gd name="T5" fmla="*/ 4487773 h 62"/>
              <a:gd name="T6" fmla="*/ 240929 w 55"/>
              <a:gd name="T7" fmla="*/ 9872721 h 62"/>
              <a:gd name="T8" fmla="*/ 0 w 55"/>
              <a:gd name="T9" fmla="*/ 14360494 h 62"/>
              <a:gd name="T10" fmla="*/ 0 w 55"/>
              <a:gd name="T11" fmla="*/ 18848266 h 62"/>
              <a:gd name="T12" fmla="*/ 481368 w 55"/>
              <a:gd name="T13" fmla="*/ 23336039 h 62"/>
              <a:gd name="T14" fmla="*/ 963226 w 55"/>
              <a:gd name="T15" fmla="*/ 27823812 h 62"/>
              <a:gd name="T16" fmla="*/ 1926453 w 55"/>
              <a:gd name="T17" fmla="*/ 32311584 h 62"/>
              <a:gd name="T18" fmla="*/ 2648750 w 55"/>
              <a:gd name="T19" fmla="*/ 36799357 h 62"/>
              <a:gd name="T20" fmla="*/ 3852414 w 55"/>
              <a:gd name="T21" fmla="*/ 40389007 h 62"/>
              <a:gd name="T22" fmla="*/ 5056570 w 55"/>
              <a:gd name="T23" fmla="*/ 43979604 h 62"/>
              <a:gd name="T24" fmla="*/ 6260235 w 55"/>
              <a:gd name="T25" fmla="*/ 47570201 h 62"/>
              <a:gd name="T26" fmla="*/ 7945758 w 55"/>
              <a:gd name="T27" fmla="*/ 50262675 h 62"/>
              <a:gd name="T28" fmla="*/ 9149423 w 55"/>
              <a:gd name="T29" fmla="*/ 52057026 h 62"/>
              <a:gd name="T30" fmla="*/ 10594017 w 55"/>
              <a:gd name="T31" fmla="*/ 53852325 h 62"/>
              <a:gd name="T32" fmla="*/ 11798172 w 55"/>
              <a:gd name="T33" fmla="*/ 54750448 h 62"/>
              <a:gd name="T34" fmla="*/ 13242766 w 55"/>
              <a:gd name="T35" fmla="*/ 55647623 h 62"/>
              <a:gd name="T36" fmla="*/ 13001837 w 55"/>
              <a:gd name="T37" fmla="*/ 47570201 h 62"/>
              <a:gd name="T38" fmla="*/ 12761398 w 55"/>
              <a:gd name="T39" fmla="*/ 41287130 h 62"/>
              <a:gd name="T40" fmla="*/ 11798172 w 55"/>
              <a:gd name="T41" fmla="*/ 35901234 h 62"/>
              <a:gd name="T42" fmla="*/ 11075875 w 55"/>
              <a:gd name="T43" fmla="*/ 31414409 h 62"/>
              <a:gd name="T44" fmla="*/ 10353578 w 55"/>
              <a:gd name="T45" fmla="*/ 27823812 h 62"/>
              <a:gd name="T46" fmla="*/ 9149423 w 55"/>
              <a:gd name="T47" fmla="*/ 25131338 h 62"/>
              <a:gd name="T48" fmla="*/ 7945758 w 55"/>
              <a:gd name="T49" fmla="*/ 23336039 h 62"/>
              <a:gd name="T50" fmla="*/ 6982532 w 55"/>
              <a:gd name="T51" fmla="*/ 23336039 h 6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55" h="62">
                <a:moveTo>
                  <a:pt x="29" y="26"/>
                </a:moveTo>
                <a:lnTo>
                  <a:pt x="8" y="0"/>
                </a:lnTo>
                <a:lnTo>
                  <a:pt x="4" y="5"/>
                </a:lnTo>
                <a:lnTo>
                  <a:pt x="1" y="11"/>
                </a:lnTo>
                <a:lnTo>
                  <a:pt x="0" y="16"/>
                </a:lnTo>
                <a:lnTo>
                  <a:pt x="0" y="21"/>
                </a:lnTo>
                <a:lnTo>
                  <a:pt x="2" y="26"/>
                </a:lnTo>
                <a:lnTo>
                  <a:pt x="4" y="31"/>
                </a:lnTo>
                <a:lnTo>
                  <a:pt x="8" y="36"/>
                </a:lnTo>
                <a:lnTo>
                  <a:pt x="11" y="41"/>
                </a:lnTo>
                <a:lnTo>
                  <a:pt x="16" y="45"/>
                </a:lnTo>
                <a:lnTo>
                  <a:pt x="21" y="49"/>
                </a:lnTo>
                <a:lnTo>
                  <a:pt x="26" y="53"/>
                </a:lnTo>
                <a:lnTo>
                  <a:pt x="33" y="56"/>
                </a:lnTo>
                <a:lnTo>
                  <a:pt x="38" y="58"/>
                </a:lnTo>
                <a:lnTo>
                  <a:pt x="44" y="60"/>
                </a:lnTo>
                <a:lnTo>
                  <a:pt x="49" y="61"/>
                </a:lnTo>
                <a:lnTo>
                  <a:pt x="55" y="62"/>
                </a:lnTo>
                <a:lnTo>
                  <a:pt x="54" y="53"/>
                </a:lnTo>
                <a:lnTo>
                  <a:pt x="53" y="46"/>
                </a:lnTo>
                <a:lnTo>
                  <a:pt x="49" y="40"/>
                </a:lnTo>
                <a:lnTo>
                  <a:pt x="46" y="35"/>
                </a:lnTo>
                <a:lnTo>
                  <a:pt x="43" y="31"/>
                </a:lnTo>
                <a:lnTo>
                  <a:pt x="38" y="28"/>
                </a:lnTo>
                <a:lnTo>
                  <a:pt x="33" y="26"/>
                </a:lnTo>
                <a:lnTo>
                  <a:pt x="29" y="2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1" name="Freeform 140">
            <a:extLst>
              <a:ext uri="{FF2B5EF4-FFF2-40B4-BE49-F238E27FC236}">
                <a16:creationId xmlns:a16="http://schemas.microsoft.com/office/drawing/2014/main" id="{00000000-0008-0000-0700-00008D000000}"/>
              </a:ext>
            </a:extLst>
          </xdr:cNvPr>
          <xdr:cNvSpPr>
            <a:spLocks/>
          </xdr:cNvSpPr>
        </xdr:nvSpPr>
        <xdr:spPr bwMode="auto">
          <a:xfrm>
            <a:off x="2382838" y="5227638"/>
            <a:ext cx="11112" cy="58737"/>
          </a:xfrm>
          <a:custGeom>
            <a:avLst/>
            <a:gdLst>
              <a:gd name="T0" fmla="*/ 3326298 w 35"/>
              <a:gd name="T1" fmla="*/ 24257015 h 43"/>
              <a:gd name="T2" fmla="*/ 705453 w 35"/>
              <a:gd name="T3" fmla="*/ 0 h 43"/>
              <a:gd name="T4" fmla="*/ 403207 w 35"/>
              <a:gd name="T5" fmla="*/ 14927394 h 43"/>
              <a:gd name="T6" fmla="*/ 0 w 35"/>
              <a:gd name="T7" fmla="*/ 35452560 h 43"/>
              <a:gd name="T8" fmla="*/ 201603 w 35"/>
              <a:gd name="T9" fmla="*/ 52244513 h 43"/>
              <a:gd name="T10" fmla="*/ 503850 w 35"/>
              <a:gd name="T11" fmla="*/ 67171906 h 43"/>
              <a:gd name="T12" fmla="*/ 604810 w 35"/>
              <a:gd name="T13" fmla="*/ 72769679 h 43"/>
              <a:gd name="T14" fmla="*/ 806414 w 35"/>
              <a:gd name="T15" fmla="*/ 76501528 h 43"/>
              <a:gd name="T16" fmla="*/ 1108660 w 35"/>
              <a:gd name="T17" fmla="*/ 80233376 h 43"/>
              <a:gd name="T18" fmla="*/ 1411224 w 35"/>
              <a:gd name="T19" fmla="*/ 80233376 h 43"/>
              <a:gd name="T20" fmla="*/ 1814431 w 35"/>
              <a:gd name="T21" fmla="*/ 80233376 h 43"/>
              <a:gd name="T22" fmla="*/ 2217638 w 35"/>
              <a:gd name="T23" fmla="*/ 78367452 h 43"/>
              <a:gd name="T24" fmla="*/ 2620845 w 35"/>
              <a:gd name="T25" fmla="*/ 76501528 h 43"/>
              <a:gd name="T26" fmla="*/ 2822448 w 35"/>
              <a:gd name="T27" fmla="*/ 72769679 h 43"/>
              <a:gd name="T28" fmla="*/ 3124694 w 35"/>
              <a:gd name="T29" fmla="*/ 65305982 h 43"/>
              <a:gd name="T30" fmla="*/ 3326298 w 35"/>
              <a:gd name="T31" fmla="*/ 55976361 h 43"/>
              <a:gd name="T32" fmla="*/ 3527901 w 35"/>
              <a:gd name="T33" fmla="*/ 37318485 h 43"/>
              <a:gd name="T34" fmla="*/ 3326298 w 35"/>
              <a:gd name="T35" fmla="*/ 24257015 h 43"/>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35" h="43">
                <a:moveTo>
                  <a:pt x="33" y="13"/>
                </a:moveTo>
                <a:lnTo>
                  <a:pt x="7" y="0"/>
                </a:lnTo>
                <a:lnTo>
                  <a:pt x="4" y="8"/>
                </a:lnTo>
                <a:lnTo>
                  <a:pt x="0" y="19"/>
                </a:lnTo>
                <a:lnTo>
                  <a:pt x="2" y="28"/>
                </a:lnTo>
                <a:lnTo>
                  <a:pt x="5" y="36"/>
                </a:lnTo>
                <a:lnTo>
                  <a:pt x="6" y="39"/>
                </a:lnTo>
                <a:lnTo>
                  <a:pt x="8" y="41"/>
                </a:lnTo>
                <a:lnTo>
                  <a:pt x="11" y="43"/>
                </a:lnTo>
                <a:lnTo>
                  <a:pt x="14" y="43"/>
                </a:lnTo>
                <a:lnTo>
                  <a:pt x="18" y="43"/>
                </a:lnTo>
                <a:lnTo>
                  <a:pt x="22" y="42"/>
                </a:lnTo>
                <a:lnTo>
                  <a:pt x="26" y="41"/>
                </a:lnTo>
                <a:lnTo>
                  <a:pt x="28" y="39"/>
                </a:lnTo>
                <a:lnTo>
                  <a:pt x="31" y="35"/>
                </a:lnTo>
                <a:lnTo>
                  <a:pt x="33" y="30"/>
                </a:lnTo>
                <a:lnTo>
                  <a:pt x="35" y="20"/>
                </a:lnTo>
                <a:lnTo>
                  <a:pt x="33"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2" name="Freeform 141">
            <a:extLst>
              <a:ext uri="{FF2B5EF4-FFF2-40B4-BE49-F238E27FC236}">
                <a16:creationId xmlns:a16="http://schemas.microsoft.com/office/drawing/2014/main" id="{00000000-0008-0000-0700-00008E000000}"/>
              </a:ext>
            </a:extLst>
          </xdr:cNvPr>
          <xdr:cNvSpPr>
            <a:spLocks/>
          </xdr:cNvSpPr>
        </xdr:nvSpPr>
        <xdr:spPr bwMode="auto">
          <a:xfrm>
            <a:off x="2379663" y="5260975"/>
            <a:ext cx="20637" cy="55563"/>
          </a:xfrm>
          <a:custGeom>
            <a:avLst/>
            <a:gdLst>
              <a:gd name="T0" fmla="*/ 8035581 w 53"/>
              <a:gd name="T1" fmla="*/ 0 h 21"/>
              <a:gd name="T2" fmla="*/ 6216020 w 53"/>
              <a:gd name="T3" fmla="*/ 7000938 h 21"/>
              <a:gd name="T4" fmla="*/ 4851642 w 53"/>
              <a:gd name="T5" fmla="*/ 14001876 h 21"/>
              <a:gd name="T6" fmla="*/ 3790199 w 53"/>
              <a:gd name="T7" fmla="*/ 35002044 h 21"/>
              <a:gd name="T8" fmla="*/ 3183939 w 53"/>
              <a:gd name="T9" fmla="*/ 49003920 h 21"/>
              <a:gd name="T10" fmla="*/ 2577289 w 53"/>
              <a:gd name="T11" fmla="*/ 70006734 h 21"/>
              <a:gd name="T12" fmla="*/ 1971028 w 53"/>
              <a:gd name="T13" fmla="*/ 91006902 h 21"/>
              <a:gd name="T14" fmla="*/ 1212910 w 53"/>
              <a:gd name="T15" fmla="*/ 112009716 h 21"/>
              <a:gd name="T16" fmla="*/ 0 w 53"/>
              <a:gd name="T17" fmla="*/ 126008946 h 21"/>
              <a:gd name="T18" fmla="*/ 758118 w 53"/>
              <a:gd name="T19" fmla="*/ 140010822 h 21"/>
              <a:gd name="T20" fmla="*/ 1667703 w 53"/>
              <a:gd name="T21" fmla="*/ 147011760 h 21"/>
              <a:gd name="T22" fmla="*/ 2577289 w 53"/>
              <a:gd name="T23" fmla="*/ 147011760 h 21"/>
              <a:gd name="T24" fmla="*/ 3638731 w 53"/>
              <a:gd name="T25" fmla="*/ 147011760 h 21"/>
              <a:gd name="T26" fmla="*/ 5761227 w 53"/>
              <a:gd name="T27" fmla="*/ 133009884 h 21"/>
              <a:gd name="T28" fmla="*/ 8035581 w 53"/>
              <a:gd name="T29" fmla="*/ 126008946 h 21"/>
              <a:gd name="T30" fmla="*/ 8035581 w 53"/>
              <a:gd name="T31" fmla="*/ 0 h 21"/>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3" h="21">
                <a:moveTo>
                  <a:pt x="53" y="0"/>
                </a:moveTo>
                <a:lnTo>
                  <a:pt x="41" y="1"/>
                </a:lnTo>
                <a:lnTo>
                  <a:pt x="32" y="2"/>
                </a:lnTo>
                <a:lnTo>
                  <a:pt x="25" y="5"/>
                </a:lnTo>
                <a:lnTo>
                  <a:pt x="21" y="7"/>
                </a:lnTo>
                <a:lnTo>
                  <a:pt x="17" y="10"/>
                </a:lnTo>
                <a:lnTo>
                  <a:pt x="13" y="13"/>
                </a:lnTo>
                <a:lnTo>
                  <a:pt x="8" y="16"/>
                </a:lnTo>
                <a:lnTo>
                  <a:pt x="0" y="18"/>
                </a:lnTo>
                <a:lnTo>
                  <a:pt x="5" y="20"/>
                </a:lnTo>
                <a:lnTo>
                  <a:pt x="11" y="21"/>
                </a:lnTo>
                <a:lnTo>
                  <a:pt x="17" y="21"/>
                </a:lnTo>
                <a:lnTo>
                  <a:pt x="24" y="21"/>
                </a:lnTo>
                <a:lnTo>
                  <a:pt x="38" y="19"/>
                </a:lnTo>
                <a:lnTo>
                  <a:pt x="53" y="18"/>
                </a:lnTo>
                <a:lnTo>
                  <a:pt x="5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3" name="Freeform 142">
            <a:extLst>
              <a:ext uri="{FF2B5EF4-FFF2-40B4-BE49-F238E27FC236}">
                <a16:creationId xmlns:a16="http://schemas.microsoft.com/office/drawing/2014/main" id="{00000000-0008-0000-0700-00008F000000}"/>
              </a:ext>
            </a:extLst>
          </xdr:cNvPr>
          <xdr:cNvSpPr>
            <a:spLocks/>
          </xdr:cNvSpPr>
        </xdr:nvSpPr>
        <xdr:spPr bwMode="auto">
          <a:xfrm>
            <a:off x="2403475" y="5275263"/>
            <a:ext cx="17463" cy="57150"/>
          </a:xfrm>
          <a:custGeom>
            <a:avLst/>
            <a:gdLst>
              <a:gd name="T0" fmla="*/ 3628649 w 43"/>
              <a:gd name="T1" fmla="*/ 0 h 38"/>
              <a:gd name="T2" fmla="*/ 1979005 w 43"/>
              <a:gd name="T3" fmla="*/ 0 h 38"/>
              <a:gd name="T4" fmla="*/ 329766 w 43"/>
              <a:gd name="T5" fmla="*/ 0 h 38"/>
              <a:gd name="T6" fmla="*/ 164883 w 43"/>
              <a:gd name="T7" fmla="*/ 0 h 38"/>
              <a:gd name="T8" fmla="*/ 0 w 43"/>
              <a:gd name="T9" fmla="*/ 2261937 h 38"/>
              <a:gd name="T10" fmla="*/ 0 w 43"/>
              <a:gd name="T11" fmla="*/ 6785811 h 38"/>
              <a:gd name="T12" fmla="*/ 0 w 43"/>
              <a:gd name="T13" fmla="*/ 13571621 h 38"/>
              <a:gd name="T14" fmla="*/ 164883 w 43"/>
              <a:gd name="T15" fmla="*/ 22617864 h 38"/>
              <a:gd name="T16" fmla="*/ 329766 w 43"/>
              <a:gd name="T17" fmla="*/ 27141738 h 38"/>
              <a:gd name="T18" fmla="*/ 494650 w 43"/>
              <a:gd name="T19" fmla="*/ 40713359 h 38"/>
              <a:gd name="T20" fmla="*/ 824822 w 43"/>
              <a:gd name="T21" fmla="*/ 56546917 h 38"/>
              <a:gd name="T22" fmla="*/ 1649238 w 43"/>
              <a:gd name="T23" fmla="*/ 67855097 h 38"/>
              <a:gd name="T24" fmla="*/ 2474060 w 43"/>
              <a:gd name="T25" fmla="*/ 76902845 h 38"/>
              <a:gd name="T26" fmla="*/ 3463360 w 43"/>
              <a:gd name="T27" fmla="*/ 83688655 h 38"/>
              <a:gd name="T28" fmla="*/ 4453065 w 43"/>
              <a:gd name="T29" fmla="*/ 85950592 h 38"/>
              <a:gd name="T30" fmla="*/ 5772537 w 43"/>
              <a:gd name="T31" fmla="*/ 85950592 h 38"/>
              <a:gd name="T32" fmla="*/ 7092009 w 43"/>
              <a:gd name="T33" fmla="*/ 83688655 h 38"/>
              <a:gd name="T34" fmla="*/ 6597359 w 43"/>
              <a:gd name="T35" fmla="*/ 65593161 h 38"/>
              <a:gd name="T36" fmla="*/ 5937420 w 43"/>
              <a:gd name="T37" fmla="*/ 52023043 h 38"/>
              <a:gd name="T38" fmla="*/ 5442770 w 43"/>
              <a:gd name="T39" fmla="*/ 38451422 h 38"/>
              <a:gd name="T40" fmla="*/ 4947715 w 43"/>
              <a:gd name="T41" fmla="*/ 29403675 h 38"/>
              <a:gd name="T42" fmla="*/ 4453065 w 43"/>
              <a:gd name="T43" fmla="*/ 22617864 h 38"/>
              <a:gd name="T44" fmla="*/ 3958415 w 43"/>
              <a:gd name="T45" fmla="*/ 15833558 h 38"/>
              <a:gd name="T46" fmla="*/ 3793532 w 43"/>
              <a:gd name="T47" fmla="*/ 9047747 h 38"/>
              <a:gd name="T48" fmla="*/ 3628649 w 43"/>
              <a:gd name="T49" fmla="*/ 0 h 38"/>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43" h="38">
                <a:moveTo>
                  <a:pt x="22" y="0"/>
                </a:moveTo>
                <a:lnTo>
                  <a:pt x="12" y="0"/>
                </a:lnTo>
                <a:lnTo>
                  <a:pt x="2" y="0"/>
                </a:lnTo>
                <a:lnTo>
                  <a:pt x="1" y="0"/>
                </a:lnTo>
                <a:lnTo>
                  <a:pt x="0" y="1"/>
                </a:lnTo>
                <a:lnTo>
                  <a:pt x="0" y="3"/>
                </a:lnTo>
                <a:lnTo>
                  <a:pt x="0" y="6"/>
                </a:lnTo>
                <a:lnTo>
                  <a:pt x="1" y="10"/>
                </a:lnTo>
                <a:lnTo>
                  <a:pt x="2" y="12"/>
                </a:lnTo>
                <a:lnTo>
                  <a:pt x="3" y="18"/>
                </a:lnTo>
                <a:lnTo>
                  <a:pt x="5" y="25"/>
                </a:lnTo>
                <a:lnTo>
                  <a:pt x="10" y="30"/>
                </a:lnTo>
                <a:lnTo>
                  <a:pt x="15" y="34"/>
                </a:lnTo>
                <a:lnTo>
                  <a:pt x="21" y="37"/>
                </a:lnTo>
                <a:lnTo>
                  <a:pt x="27" y="38"/>
                </a:lnTo>
                <a:lnTo>
                  <a:pt x="35" y="38"/>
                </a:lnTo>
                <a:lnTo>
                  <a:pt x="43" y="37"/>
                </a:lnTo>
                <a:lnTo>
                  <a:pt x="40" y="29"/>
                </a:lnTo>
                <a:lnTo>
                  <a:pt x="36" y="23"/>
                </a:lnTo>
                <a:lnTo>
                  <a:pt x="33" y="17"/>
                </a:lnTo>
                <a:lnTo>
                  <a:pt x="30" y="13"/>
                </a:lnTo>
                <a:lnTo>
                  <a:pt x="27" y="10"/>
                </a:lnTo>
                <a:lnTo>
                  <a:pt x="24" y="7"/>
                </a:lnTo>
                <a:lnTo>
                  <a:pt x="23" y="4"/>
                </a:lnTo>
                <a:lnTo>
                  <a:pt x="2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4" name="Freeform 143">
            <a:extLst>
              <a:ext uri="{FF2B5EF4-FFF2-40B4-BE49-F238E27FC236}">
                <a16:creationId xmlns:a16="http://schemas.microsoft.com/office/drawing/2014/main" id="{00000000-0008-0000-0700-000090000000}"/>
              </a:ext>
            </a:extLst>
          </xdr:cNvPr>
          <xdr:cNvSpPr>
            <a:spLocks/>
          </xdr:cNvSpPr>
        </xdr:nvSpPr>
        <xdr:spPr bwMode="auto">
          <a:xfrm>
            <a:off x="2405063" y="5303838"/>
            <a:ext cx="6350" cy="57150"/>
          </a:xfrm>
          <a:custGeom>
            <a:avLst/>
            <a:gdLst>
              <a:gd name="T0" fmla="*/ 0 w 20"/>
              <a:gd name="T1" fmla="*/ 0 h 5"/>
              <a:gd name="T2" fmla="*/ 100965 w 20"/>
              <a:gd name="T3" fmla="*/ 261289800 h 5"/>
              <a:gd name="T4" fmla="*/ 201613 w 20"/>
              <a:gd name="T5" fmla="*/ 391934700 h 5"/>
              <a:gd name="T6" fmla="*/ 403225 w 20"/>
              <a:gd name="T7" fmla="*/ 522579600 h 5"/>
              <a:gd name="T8" fmla="*/ 705803 w 20"/>
              <a:gd name="T9" fmla="*/ 653224500 h 5"/>
              <a:gd name="T10" fmla="*/ 1109028 w 20"/>
              <a:gd name="T11" fmla="*/ 522579600 h 5"/>
              <a:gd name="T12" fmla="*/ 1411288 w 20"/>
              <a:gd name="T13" fmla="*/ 391934700 h 5"/>
              <a:gd name="T14" fmla="*/ 1713865 w 20"/>
              <a:gd name="T15" fmla="*/ 261289800 h 5"/>
              <a:gd name="T16" fmla="*/ 2016125 w 20"/>
              <a:gd name="T17" fmla="*/ 0 h 5"/>
              <a:gd name="T18" fmla="*/ 0 w 20"/>
              <a:gd name="T19" fmla="*/ 0 h 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0" h="5">
                <a:moveTo>
                  <a:pt x="0" y="0"/>
                </a:moveTo>
                <a:lnTo>
                  <a:pt x="1" y="2"/>
                </a:lnTo>
                <a:lnTo>
                  <a:pt x="2" y="3"/>
                </a:lnTo>
                <a:lnTo>
                  <a:pt x="4" y="4"/>
                </a:lnTo>
                <a:lnTo>
                  <a:pt x="7" y="5"/>
                </a:lnTo>
                <a:lnTo>
                  <a:pt x="11" y="4"/>
                </a:lnTo>
                <a:lnTo>
                  <a:pt x="14" y="3"/>
                </a:lnTo>
                <a:lnTo>
                  <a:pt x="17" y="2"/>
                </a:lnTo>
                <a:lnTo>
                  <a:pt x="2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5" name="Freeform 144">
            <a:extLst>
              <a:ext uri="{FF2B5EF4-FFF2-40B4-BE49-F238E27FC236}">
                <a16:creationId xmlns:a16="http://schemas.microsoft.com/office/drawing/2014/main" id="{00000000-0008-0000-0700-000091000000}"/>
              </a:ext>
            </a:extLst>
          </xdr:cNvPr>
          <xdr:cNvSpPr>
            <a:spLocks/>
          </xdr:cNvSpPr>
        </xdr:nvSpPr>
        <xdr:spPr bwMode="auto">
          <a:xfrm>
            <a:off x="2479675" y="5373688"/>
            <a:ext cx="34925" cy="57150"/>
          </a:xfrm>
          <a:custGeom>
            <a:avLst/>
            <a:gdLst>
              <a:gd name="T0" fmla="*/ 9155613 w 73"/>
              <a:gd name="T1" fmla="*/ 0 h 22"/>
              <a:gd name="T2" fmla="*/ 7324682 w 73"/>
              <a:gd name="T3" fmla="*/ 6748895 h 22"/>
              <a:gd name="T4" fmla="*/ 5951124 w 73"/>
              <a:gd name="T5" fmla="*/ 13495193 h 22"/>
              <a:gd name="T6" fmla="*/ 4577567 w 73"/>
              <a:gd name="T7" fmla="*/ 33741880 h 22"/>
              <a:gd name="T8" fmla="*/ 3433175 w 73"/>
              <a:gd name="T9" fmla="*/ 53985968 h 22"/>
              <a:gd name="T10" fmla="*/ 1373557 w 73"/>
              <a:gd name="T11" fmla="*/ 94474145 h 22"/>
              <a:gd name="T12" fmla="*/ 0 w 73"/>
              <a:gd name="T13" fmla="*/ 128216025 h 22"/>
              <a:gd name="T14" fmla="*/ 4577567 w 73"/>
              <a:gd name="T15" fmla="*/ 134964920 h 22"/>
              <a:gd name="T16" fmla="*/ 8926926 w 73"/>
              <a:gd name="T17" fmla="*/ 148460114 h 22"/>
              <a:gd name="T18" fmla="*/ 11215709 w 73"/>
              <a:gd name="T19" fmla="*/ 148460114 h 22"/>
              <a:gd name="T20" fmla="*/ 13046640 w 73"/>
              <a:gd name="T21" fmla="*/ 148460114 h 22"/>
              <a:gd name="T22" fmla="*/ 14878050 w 73"/>
              <a:gd name="T23" fmla="*/ 141711218 h 22"/>
              <a:gd name="T24" fmla="*/ 16708981 w 73"/>
              <a:gd name="T25" fmla="*/ 128216025 h 22"/>
              <a:gd name="T26" fmla="*/ 14648885 w 73"/>
              <a:gd name="T27" fmla="*/ 94474145 h 22"/>
              <a:gd name="T28" fmla="*/ 12817953 w 73"/>
              <a:gd name="T29" fmla="*/ 53985968 h 22"/>
              <a:gd name="T30" fmla="*/ 12131414 w 73"/>
              <a:gd name="T31" fmla="*/ 33741880 h 22"/>
              <a:gd name="T32" fmla="*/ 11215709 w 73"/>
              <a:gd name="T33" fmla="*/ 13495193 h 22"/>
              <a:gd name="T34" fmla="*/ 10071317 w 73"/>
              <a:gd name="T35" fmla="*/ 6748895 h 22"/>
              <a:gd name="T36" fmla="*/ 9155613 w 73"/>
              <a:gd name="T37" fmla="*/ 0 h 2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73" h="22">
                <a:moveTo>
                  <a:pt x="40" y="0"/>
                </a:moveTo>
                <a:lnTo>
                  <a:pt x="32" y="1"/>
                </a:lnTo>
                <a:lnTo>
                  <a:pt x="26" y="2"/>
                </a:lnTo>
                <a:lnTo>
                  <a:pt x="20" y="5"/>
                </a:lnTo>
                <a:lnTo>
                  <a:pt x="15" y="8"/>
                </a:lnTo>
                <a:lnTo>
                  <a:pt x="6" y="14"/>
                </a:lnTo>
                <a:lnTo>
                  <a:pt x="0" y="19"/>
                </a:lnTo>
                <a:lnTo>
                  <a:pt x="20" y="20"/>
                </a:lnTo>
                <a:lnTo>
                  <a:pt x="39" y="22"/>
                </a:lnTo>
                <a:lnTo>
                  <a:pt x="49" y="22"/>
                </a:lnTo>
                <a:lnTo>
                  <a:pt x="57" y="22"/>
                </a:lnTo>
                <a:lnTo>
                  <a:pt x="65" y="21"/>
                </a:lnTo>
                <a:lnTo>
                  <a:pt x="73" y="19"/>
                </a:lnTo>
                <a:lnTo>
                  <a:pt x="64" y="14"/>
                </a:lnTo>
                <a:lnTo>
                  <a:pt x="56" y="8"/>
                </a:lnTo>
                <a:lnTo>
                  <a:pt x="53" y="5"/>
                </a:lnTo>
                <a:lnTo>
                  <a:pt x="49" y="2"/>
                </a:lnTo>
                <a:lnTo>
                  <a:pt x="44" y="1"/>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6" name="Freeform 145">
            <a:extLst>
              <a:ext uri="{FF2B5EF4-FFF2-40B4-BE49-F238E27FC236}">
                <a16:creationId xmlns:a16="http://schemas.microsoft.com/office/drawing/2014/main" id="{00000000-0008-0000-0700-000092000000}"/>
              </a:ext>
            </a:extLst>
          </xdr:cNvPr>
          <xdr:cNvSpPr>
            <a:spLocks/>
          </xdr:cNvSpPr>
        </xdr:nvSpPr>
        <xdr:spPr bwMode="auto">
          <a:xfrm>
            <a:off x="2517775" y="5314950"/>
            <a:ext cx="123825" cy="100013"/>
          </a:xfrm>
          <a:custGeom>
            <a:avLst/>
            <a:gdLst>
              <a:gd name="T0" fmla="*/ 45632377 w 281"/>
              <a:gd name="T1" fmla="*/ 45113636 h 193"/>
              <a:gd name="T2" fmla="*/ 36505901 w 281"/>
              <a:gd name="T3" fmla="*/ 45919440 h 193"/>
              <a:gd name="T4" fmla="*/ 32622379 w 281"/>
              <a:gd name="T5" fmla="*/ 45113636 h 193"/>
              <a:gd name="T6" fmla="*/ 30097848 w 281"/>
              <a:gd name="T7" fmla="*/ 44039403 h 193"/>
              <a:gd name="T8" fmla="*/ 25243555 w 281"/>
              <a:gd name="T9" fmla="*/ 36251862 h 193"/>
              <a:gd name="T10" fmla="*/ 20194491 w 281"/>
              <a:gd name="T11" fmla="*/ 25242141 h 193"/>
              <a:gd name="T12" fmla="*/ 18252951 w 281"/>
              <a:gd name="T13" fmla="*/ 19871495 h 193"/>
              <a:gd name="T14" fmla="*/ 16893520 w 281"/>
              <a:gd name="T15" fmla="*/ 13695044 h 193"/>
              <a:gd name="T16" fmla="*/ 16117080 w 281"/>
              <a:gd name="T17" fmla="*/ 7250165 h 193"/>
              <a:gd name="T18" fmla="*/ 8349595 w 281"/>
              <a:gd name="T19" fmla="*/ 0 h 193"/>
              <a:gd name="T20" fmla="*/ 5436843 w 281"/>
              <a:gd name="T21" fmla="*/ 13963991 h 193"/>
              <a:gd name="T22" fmla="*/ 3495302 w 281"/>
              <a:gd name="T23" fmla="*/ 16380368 h 193"/>
              <a:gd name="T24" fmla="*/ 1165101 w 281"/>
              <a:gd name="T25" fmla="*/ 18528833 h 193"/>
              <a:gd name="T26" fmla="*/ 0 w 281"/>
              <a:gd name="T27" fmla="*/ 19603066 h 193"/>
              <a:gd name="T28" fmla="*/ 194330 w 281"/>
              <a:gd name="T29" fmla="*/ 20139924 h 193"/>
              <a:gd name="T30" fmla="*/ 1747651 w 281"/>
              <a:gd name="T31" fmla="*/ 21751014 h 193"/>
              <a:gd name="T32" fmla="*/ 7184494 w 281"/>
              <a:gd name="T33" fmla="*/ 29806983 h 193"/>
              <a:gd name="T34" fmla="*/ 8738255 w 281"/>
              <a:gd name="T35" fmla="*/ 32761253 h 193"/>
              <a:gd name="T36" fmla="*/ 10291576 w 281"/>
              <a:gd name="T37" fmla="*/ 34640772 h 193"/>
              <a:gd name="T38" fmla="*/ 12039227 w 281"/>
              <a:gd name="T39" fmla="*/ 35983434 h 193"/>
              <a:gd name="T40" fmla="*/ 13786878 w 281"/>
              <a:gd name="T41" fmla="*/ 36520291 h 193"/>
              <a:gd name="T42" fmla="*/ 14757649 w 281"/>
              <a:gd name="T43" fmla="*/ 37862953 h 193"/>
              <a:gd name="T44" fmla="*/ 15340199 w 281"/>
              <a:gd name="T45" fmla="*/ 39742990 h 193"/>
              <a:gd name="T46" fmla="*/ 16699630 w 281"/>
              <a:gd name="T47" fmla="*/ 41085651 h 193"/>
              <a:gd name="T48" fmla="*/ 19223721 w 281"/>
              <a:gd name="T49" fmla="*/ 41354080 h 193"/>
              <a:gd name="T50" fmla="*/ 20583152 w 281"/>
              <a:gd name="T51" fmla="*/ 42159884 h 193"/>
              <a:gd name="T52" fmla="*/ 21165702 w 281"/>
              <a:gd name="T53" fmla="*/ 43770974 h 193"/>
              <a:gd name="T54" fmla="*/ 21165702 w 281"/>
              <a:gd name="T55" fmla="*/ 48067388 h 193"/>
              <a:gd name="T56" fmla="*/ 21553923 w 281"/>
              <a:gd name="T57" fmla="*/ 50752711 h 193"/>
              <a:gd name="T58" fmla="*/ 22330803 w 281"/>
              <a:gd name="T59" fmla="*/ 51826944 h 193"/>
              <a:gd name="T60" fmla="*/ 25049225 w 281"/>
              <a:gd name="T61" fmla="*/ 51826944 h 193"/>
              <a:gd name="T62" fmla="*/ 31845499 w 281"/>
              <a:gd name="T63" fmla="*/ 51290087 h 193"/>
              <a:gd name="T64" fmla="*/ 34952581 w 281"/>
              <a:gd name="T65" fmla="*/ 50752711 h 193"/>
              <a:gd name="T66" fmla="*/ 37282341 w 281"/>
              <a:gd name="T67" fmla="*/ 49947425 h 193"/>
              <a:gd name="T68" fmla="*/ 41166304 w 281"/>
              <a:gd name="T69" fmla="*/ 50484282 h 193"/>
              <a:gd name="T70" fmla="*/ 54564522 w 281"/>
              <a:gd name="T71" fmla="*/ 44845207 h 19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81" h="193">
                <a:moveTo>
                  <a:pt x="275" y="167"/>
                </a:moveTo>
                <a:lnTo>
                  <a:pt x="235" y="168"/>
                </a:lnTo>
                <a:lnTo>
                  <a:pt x="202" y="171"/>
                </a:lnTo>
                <a:lnTo>
                  <a:pt x="188" y="171"/>
                </a:lnTo>
                <a:lnTo>
                  <a:pt x="175" y="169"/>
                </a:lnTo>
                <a:lnTo>
                  <a:pt x="168" y="168"/>
                </a:lnTo>
                <a:lnTo>
                  <a:pt x="162" y="166"/>
                </a:lnTo>
                <a:lnTo>
                  <a:pt x="155" y="164"/>
                </a:lnTo>
                <a:lnTo>
                  <a:pt x="149" y="161"/>
                </a:lnTo>
                <a:lnTo>
                  <a:pt x="130" y="135"/>
                </a:lnTo>
                <a:lnTo>
                  <a:pt x="108" y="103"/>
                </a:lnTo>
                <a:lnTo>
                  <a:pt x="104" y="94"/>
                </a:lnTo>
                <a:lnTo>
                  <a:pt x="98" y="84"/>
                </a:lnTo>
                <a:lnTo>
                  <a:pt x="94" y="74"/>
                </a:lnTo>
                <a:lnTo>
                  <a:pt x="90" y="63"/>
                </a:lnTo>
                <a:lnTo>
                  <a:pt x="87" y="51"/>
                </a:lnTo>
                <a:lnTo>
                  <a:pt x="85" y="39"/>
                </a:lnTo>
                <a:lnTo>
                  <a:pt x="83" y="27"/>
                </a:lnTo>
                <a:lnTo>
                  <a:pt x="83" y="13"/>
                </a:lnTo>
                <a:lnTo>
                  <a:pt x="43" y="0"/>
                </a:lnTo>
                <a:lnTo>
                  <a:pt x="30" y="50"/>
                </a:lnTo>
                <a:lnTo>
                  <a:pt x="28" y="52"/>
                </a:lnTo>
                <a:lnTo>
                  <a:pt x="23" y="56"/>
                </a:lnTo>
                <a:lnTo>
                  <a:pt x="18" y="61"/>
                </a:lnTo>
                <a:lnTo>
                  <a:pt x="11" y="65"/>
                </a:lnTo>
                <a:lnTo>
                  <a:pt x="6" y="69"/>
                </a:lnTo>
                <a:lnTo>
                  <a:pt x="1" y="72"/>
                </a:lnTo>
                <a:lnTo>
                  <a:pt x="0" y="73"/>
                </a:lnTo>
                <a:lnTo>
                  <a:pt x="0" y="74"/>
                </a:lnTo>
                <a:lnTo>
                  <a:pt x="1" y="75"/>
                </a:lnTo>
                <a:lnTo>
                  <a:pt x="3" y="75"/>
                </a:lnTo>
                <a:lnTo>
                  <a:pt x="9" y="81"/>
                </a:lnTo>
                <a:lnTo>
                  <a:pt x="23" y="96"/>
                </a:lnTo>
                <a:lnTo>
                  <a:pt x="37" y="111"/>
                </a:lnTo>
                <a:lnTo>
                  <a:pt x="43" y="118"/>
                </a:lnTo>
                <a:lnTo>
                  <a:pt x="45" y="122"/>
                </a:lnTo>
                <a:lnTo>
                  <a:pt x="49" y="126"/>
                </a:lnTo>
                <a:lnTo>
                  <a:pt x="53" y="129"/>
                </a:lnTo>
                <a:lnTo>
                  <a:pt x="57" y="132"/>
                </a:lnTo>
                <a:lnTo>
                  <a:pt x="62" y="134"/>
                </a:lnTo>
                <a:lnTo>
                  <a:pt x="66" y="135"/>
                </a:lnTo>
                <a:lnTo>
                  <a:pt x="71" y="136"/>
                </a:lnTo>
                <a:lnTo>
                  <a:pt x="76" y="136"/>
                </a:lnTo>
                <a:lnTo>
                  <a:pt x="76" y="141"/>
                </a:lnTo>
                <a:lnTo>
                  <a:pt x="77" y="145"/>
                </a:lnTo>
                <a:lnTo>
                  <a:pt x="79" y="148"/>
                </a:lnTo>
                <a:lnTo>
                  <a:pt x="82" y="150"/>
                </a:lnTo>
                <a:lnTo>
                  <a:pt x="86" y="153"/>
                </a:lnTo>
                <a:lnTo>
                  <a:pt x="93" y="154"/>
                </a:lnTo>
                <a:lnTo>
                  <a:pt x="99" y="154"/>
                </a:lnTo>
                <a:lnTo>
                  <a:pt x="104" y="156"/>
                </a:lnTo>
                <a:lnTo>
                  <a:pt x="106" y="157"/>
                </a:lnTo>
                <a:lnTo>
                  <a:pt x="108" y="160"/>
                </a:lnTo>
                <a:lnTo>
                  <a:pt x="109" y="163"/>
                </a:lnTo>
                <a:lnTo>
                  <a:pt x="109" y="167"/>
                </a:lnTo>
                <a:lnTo>
                  <a:pt x="109" y="179"/>
                </a:lnTo>
                <a:lnTo>
                  <a:pt x="111" y="187"/>
                </a:lnTo>
                <a:lnTo>
                  <a:pt x="111" y="189"/>
                </a:lnTo>
                <a:lnTo>
                  <a:pt x="113" y="191"/>
                </a:lnTo>
                <a:lnTo>
                  <a:pt x="115" y="193"/>
                </a:lnTo>
                <a:lnTo>
                  <a:pt x="117" y="193"/>
                </a:lnTo>
                <a:lnTo>
                  <a:pt x="129" y="193"/>
                </a:lnTo>
                <a:lnTo>
                  <a:pt x="149" y="192"/>
                </a:lnTo>
                <a:lnTo>
                  <a:pt x="164" y="191"/>
                </a:lnTo>
                <a:lnTo>
                  <a:pt x="174" y="190"/>
                </a:lnTo>
                <a:lnTo>
                  <a:pt x="180" y="189"/>
                </a:lnTo>
                <a:lnTo>
                  <a:pt x="186" y="187"/>
                </a:lnTo>
                <a:lnTo>
                  <a:pt x="192" y="186"/>
                </a:lnTo>
                <a:lnTo>
                  <a:pt x="200" y="187"/>
                </a:lnTo>
                <a:lnTo>
                  <a:pt x="212" y="188"/>
                </a:lnTo>
                <a:lnTo>
                  <a:pt x="229" y="192"/>
                </a:lnTo>
                <a:lnTo>
                  <a:pt x="281" y="167"/>
                </a:lnTo>
                <a:lnTo>
                  <a:pt x="275" y="167"/>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7" name="Freeform 146">
            <a:extLst>
              <a:ext uri="{FF2B5EF4-FFF2-40B4-BE49-F238E27FC236}">
                <a16:creationId xmlns:a16="http://schemas.microsoft.com/office/drawing/2014/main" id="{00000000-0008-0000-0700-000093000000}"/>
              </a:ext>
            </a:extLst>
          </xdr:cNvPr>
          <xdr:cNvSpPr>
            <a:spLocks/>
          </xdr:cNvSpPr>
        </xdr:nvSpPr>
        <xdr:spPr bwMode="auto">
          <a:xfrm>
            <a:off x="2070100" y="3081338"/>
            <a:ext cx="52388" cy="58737"/>
          </a:xfrm>
          <a:custGeom>
            <a:avLst/>
            <a:gdLst>
              <a:gd name="T0" fmla="*/ 0 w 120"/>
              <a:gd name="T1" fmla="*/ 19802760 h 56"/>
              <a:gd name="T2" fmla="*/ 762245 w 120"/>
              <a:gd name="T3" fmla="*/ 28603870 h 56"/>
              <a:gd name="T4" fmla="*/ 1906050 w 120"/>
              <a:gd name="T5" fmla="*/ 36304710 h 56"/>
              <a:gd name="T6" fmla="*/ 2859075 w 120"/>
              <a:gd name="T7" fmla="*/ 40704741 h 56"/>
              <a:gd name="T8" fmla="*/ 4002443 w 120"/>
              <a:gd name="T9" fmla="*/ 45105821 h 56"/>
              <a:gd name="T10" fmla="*/ 5145811 w 120"/>
              <a:gd name="T11" fmla="*/ 48406630 h 56"/>
              <a:gd name="T12" fmla="*/ 6670739 w 120"/>
              <a:gd name="T13" fmla="*/ 50606121 h 56"/>
              <a:gd name="T14" fmla="*/ 8195229 w 120"/>
              <a:gd name="T15" fmla="*/ 52806661 h 56"/>
              <a:gd name="T16" fmla="*/ 9720157 w 120"/>
              <a:gd name="T17" fmla="*/ 53906931 h 56"/>
              <a:gd name="T18" fmla="*/ 12769575 w 120"/>
              <a:gd name="T19" fmla="*/ 55007201 h 56"/>
              <a:gd name="T20" fmla="*/ 16200116 w 120"/>
              <a:gd name="T21" fmla="*/ 56107470 h 56"/>
              <a:gd name="T22" fmla="*/ 19440314 w 120"/>
              <a:gd name="T23" fmla="*/ 57207740 h 56"/>
              <a:gd name="T24" fmla="*/ 22870855 w 120"/>
              <a:gd name="T25" fmla="*/ 61607771 h 56"/>
              <a:gd name="T26" fmla="*/ 22870855 w 120"/>
              <a:gd name="T27" fmla="*/ 40704741 h 56"/>
              <a:gd name="T28" fmla="*/ 21155584 w 120"/>
              <a:gd name="T29" fmla="*/ 37404980 h 56"/>
              <a:gd name="T30" fmla="*/ 19440314 w 120"/>
              <a:gd name="T31" fmla="*/ 33003901 h 56"/>
              <a:gd name="T32" fmla="*/ 17915386 w 120"/>
              <a:gd name="T33" fmla="*/ 26403330 h 56"/>
              <a:gd name="T34" fmla="*/ 16772018 w 120"/>
              <a:gd name="T35" fmla="*/ 19802760 h 56"/>
              <a:gd name="T36" fmla="*/ 15437870 w 120"/>
              <a:gd name="T37" fmla="*/ 14301411 h 56"/>
              <a:gd name="T38" fmla="*/ 14294502 w 120"/>
              <a:gd name="T39" fmla="*/ 7700840 h 56"/>
              <a:gd name="T40" fmla="*/ 12769575 w 120"/>
              <a:gd name="T41" fmla="*/ 3300810 h 56"/>
              <a:gd name="T42" fmla="*/ 11435427 w 120"/>
              <a:gd name="T43" fmla="*/ 0 h 56"/>
              <a:gd name="T44" fmla="*/ 10482402 w 120"/>
              <a:gd name="T45" fmla="*/ 1100270 h 56"/>
              <a:gd name="T46" fmla="*/ 9148255 w 120"/>
              <a:gd name="T47" fmla="*/ 3300810 h 56"/>
              <a:gd name="T48" fmla="*/ 7814107 w 120"/>
              <a:gd name="T49" fmla="*/ 6600570 h 56"/>
              <a:gd name="T50" fmla="*/ 6289616 w 120"/>
              <a:gd name="T51" fmla="*/ 9901380 h 56"/>
              <a:gd name="T52" fmla="*/ 4574346 w 120"/>
              <a:gd name="T53" fmla="*/ 14301411 h 56"/>
              <a:gd name="T54" fmla="*/ 3049418 w 120"/>
              <a:gd name="T55" fmla="*/ 16501950 h 56"/>
              <a:gd name="T56" fmla="*/ 1524927 w 120"/>
              <a:gd name="T57" fmla="*/ 19802760 h 56"/>
              <a:gd name="T58" fmla="*/ 0 w 120"/>
              <a:gd name="T59" fmla="*/ 19802760 h 5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0" t="0" r="r" b="b"/>
            <a:pathLst>
              <a:path w="120" h="56">
                <a:moveTo>
                  <a:pt x="0" y="18"/>
                </a:moveTo>
                <a:lnTo>
                  <a:pt x="4" y="26"/>
                </a:lnTo>
                <a:lnTo>
                  <a:pt x="10" y="33"/>
                </a:lnTo>
                <a:lnTo>
                  <a:pt x="15" y="37"/>
                </a:lnTo>
                <a:lnTo>
                  <a:pt x="21" y="41"/>
                </a:lnTo>
                <a:lnTo>
                  <a:pt x="27" y="44"/>
                </a:lnTo>
                <a:lnTo>
                  <a:pt x="35" y="46"/>
                </a:lnTo>
                <a:lnTo>
                  <a:pt x="43" y="48"/>
                </a:lnTo>
                <a:lnTo>
                  <a:pt x="51" y="49"/>
                </a:lnTo>
                <a:lnTo>
                  <a:pt x="67" y="50"/>
                </a:lnTo>
                <a:lnTo>
                  <a:pt x="85" y="51"/>
                </a:lnTo>
                <a:lnTo>
                  <a:pt x="102" y="52"/>
                </a:lnTo>
                <a:lnTo>
                  <a:pt x="120" y="56"/>
                </a:lnTo>
                <a:lnTo>
                  <a:pt x="120" y="37"/>
                </a:lnTo>
                <a:lnTo>
                  <a:pt x="111" y="34"/>
                </a:lnTo>
                <a:lnTo>
                  <a:pt x="102" y="30"/>
                </a:lnTo>
                <a:lnTo>
                  <a:pt x="94" y="24"/>
                </a:lnTo>
                <a:lnTo>
                  <a:pt x="88" y="18"/>
                </a:lnTo>
                <a:lnTo>
                  <a:pt x="81" y="13"/>
                </a:lnTo>
                <a:lnTo>
                  <a:pt x="75" y="7"/>
                </a:lnTo>
                <a:lnTo>
                  <a:pt x="67" y="3"/>
                </a:lnTo>
                <a:lnTo>
                  <a:pt x="60" y="0"/>
                </a:lnTo>
                <a:lnTo>
                  <a:pt x="55" y="1"/>
                </a:lnTo>
                <a:lnTo>
                  <a:pt x="48" y="3"/>
                </a:lnTo>
                <a:lnTo>
                  <a:pt x="41" y="6"/>
                </a:lnTo>
                <a:lnTo>
                  <a:pt x="33" y="9"/>
                </a:lnTo>
                <a:lnTo>
                  <a:pt x="24" y="13"/>
                </a:lnTo>
                <a:lnTo>
                  <a:pt x="16" y="15"/>
                </a:lnTo>
                <a:lnTo>
                  <a:pt x="8" y="18"/>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8" name="Freeform 147">
            <a:extLst>
              <a:ext uri="{FF2B5EF4-FFF2-40B4-BE49-F238E27FC236}">
                <a16:creationId xmlns:a16="http://schemas.microsoft.com/office/drawing/2014/main" id="{00000000-0008-0000-0700-000094000000}"/>
              </a:ext>
            </a:extLst>
          </xdr:cNvPr>
          <xdr:cNvSpPr>
            <a:spLocks/>
          </xdr:cNvSpPr>
        </xdr:nvSpPr>
        <xdr:spPr bwMode="auto">
          <a:xfrm>
            <a:off x="1927225" y="2943225"/>
            <a:ext cx="250825" cy="109538"/>
          </a:xfrm>
          <a:custGeom>
            <a:avLst/>
            <a:gdLst>
              <a:gd name="T0" fmla="*/ 24250495 w 574"/>
              <a:gd name="T1" fmla="*/ 288343 h 204"/>
              <a:gd name="T2" fmla="*/ 18140241 w 574"/>
              <a:gd name="T3" fmla="*/ 1730056 h 204"/>
              <a:gd name="T4" fmla="*/ 12602864 w 574"/>
              <a:gd name="T5" fmla="*/ 4612946 h 204"/>
              <a:gd name="T6" fmla="*/ 8210804 w 574"/>
              <a:gd name="T7" fmla="*/ 7496373 h 204"/>
              <a:gd name="T8" fmla="*/ 5728336 w 574"/>
              <a:gd name="T9" fmla="*/ 10090920 h 204"/>
              <a:gd name="T10" fmla="*/ 3055346 w 574"/>
              <a:gd name="T11" fmla="*/ 14704403 h 204"/>
              <a:gd name="T12" fmla="*/ 763836 w 574"/>
              <a:gd name="T13" fmla="*/ 20470719 h 204"/>
              <a:gd name="T14" fmla="*/ 0 w 574"/>
              <a:gd name="T15" fmla="*/ 23641952 h 204"/>
              <a:gd name="T16" fmla="*/ 190959 w 574"/>
              <a:gd name="T17" fmla="*/ 24795322 h 204"/>
              <a:gd name="T18" fmla="*/ 2482468 w 574"/>
              <a:gd name="T19" fmla="*/ 24795322 h 204"/>
              <a:gd name="T20" fmla="*/ 5537377 w 574"/>
              <a:gd name="T21" fmla="*/ 23930294 h 204"/>
              <a:gd name="T22" fmla="*/ 9929436 w 574"/>
              <a:gd name="T23" fmla="*/ 21623553 h 204"/>
              <a:gd name="T24" fmla="*/ 15275854 w 574"/>
              <a:gd name="T25" fmla="*/ 16722264 h 204"/>
              <a:gd name="T26" fmla="*/ 19476955 w 574"/>
              <a:gd name="T27" fmla="*/ 13262689 h 204"/>
              <a:gd name="T28" fmla="*/ 22722822 w 574"/>
              <a:gd name="T29" fmla="*/ 11532633 h 204"/>
              <a:gd name="T30" fmla="*/ 33416095 w 574"/>
              <a:gd name="T31" fmla="*/ 10667605 h 204"/>
              <a:gd name="T32" fmla="*/ 33607054 w 574"/>
              <a:gd name="T33" fmla="*/ 13839375 h 204"/>
              <a:gd name="T34" fmla="*/ 34370891 w 574"/>
              <a:gd name="T35" fmla="*/ 15857236 h 204"/>
              <a:gd name="T36" fmla="*/ 35134727 w 574"/>
              <a:gd name="T37" fmla="*/ 17010607 h 204"/>
              <a:gd name="T38" fmla="*/ 36280482 w 574"/>
              <a:gd name="T39" fmla="*/ 17587292 h 204"/>
              <a:gd name="T40" fmla="*/ 43727450 w 574"/>
              <a:gd name="T41" fmla="*/ 17587292 h 204"/>
              <a:gd name="T42" fmla="*/ 51365377 w 574"/>
              <a:gd name="T43" fmla="*/ 22488581 h 204"/>
              <a:gd name="T44" fmla="*/ 57666590 w 574"/>
              <a:gd name="T45" fmla="*/ 27389870 h 204"/>
              <a:gd name="T46" fmla="*/ 64158763 w 574"/>
              <a:gd name="T47" fmla="*/ 32003352 h 204"/>
              <a:gd name="T48" fmla="*/ 71606168 w 574"/>
              <a:gd name="T49" fmla="*/ 35462928 h 204"/>
              <a:gd name="T50" fmla="*/ 71796690 w 574"/>
              <a:gd name="T51" fmla="*/ 38634160 h 204"/>
              <a:gd name="T52" fmla="*/ 72942444 w 574"/>
              <a:gd name="T53" fmla="*/ 40940901 h 204"/>
              <a:gd name="T54" fmla="*/ 75615872 w 574"/>
              <a:gd name="T55" fmla="*/ 43824328 h 204"/>
              <a:gd name="T56" fmla="*/ 81726126 w 574"/>
              <a:gd name="T57" fmla="*/ 47860589 h 204"/>
              <a:gd name="T58" fmla="*/ 76761627 w 574"/>
              <a:gd name="T59" fmla="*/ 55068619 h 204"/>
              <a:gd name="T60" fmla="*/ 77716422 w 574"/>
              <a:gd name="T61" fmla="*/ 56798138 h 204"/>
              <a:gd name="T62" fmla="*/ 79053136 w 574"/>
              <a:gd name="T63" fmla="*/ 57951508 h 204"/>
              <a:gd name="T64" fmla="*/ 81917085 w 574"/>
              <a:gd name="T65" fmla="*/ 58816536 h 204"/>
              <a:gd name="T66" fmla="*/ 88027777 w 574"/>
              <a:gd name="T67" fmla="*/ 58816536 h 204"/>
              <a:gd name="T68" fmla="*/ 105976621 w 574"/>
              <a:gd name="T69" fmla="*/ 54491933 h 204"/>
              <a:gd name="T70" fmla="*/ 106740458 w 574"/>
              <a:gd name="T71" fmla="*/ 52761877 h 204"/>
              <a:gd name="T72" fmla="*/ 107886212 w 574"/>
              <a:gd name="T73" fmla="*/ 51031821 h 204"/>
              <a:gd name="T74" fmla="*/ 109222926 w 574"/>
              <a:gd name="T75" fmla="*/ 49878987 h 204"/>
              <a:gd name="T76" fmla="*/ 109604844 w 574"/>
              <a:gd name="T77" fmla="*/ 46418875 h 204"/>
              <a:gd name="T78" fmla="*/ 107122376 w 574"/>
              <a:gd name="T79" fmla="*/ 44112671 h 204"/>
              <a:gd name="T80" fmla="*/ 101584999 w 574"/>
              <a:gd name="T81" fmla="*/ 42670957 h 204"/>
              <a:gd name="T82" fmla="*/ 96238581 w 574"/>
              <a:gd name="T83" fmla="*/ 39787531 h 204"/>
              <a:gd name="T84" fmla="*/ 90700767 w 574"/>
              <a:gd name="T85" fmla="*/ 35751270 h 204"/>
              <a:gd name="T86" fmla="*/ 82680922 w 574"/>
              <a:gd name="T87" fmla="*/ 28831583 h 204"/>
              <a:gd name="T88" fmla="*/ 73133404 w 574"/>
              <a:gd name="T89" fmla="*/ 19605691 h 204"/>
              <a:gd name="T90" fmla="*/ 68359863 w 574"/>
              <a:gd name="T91" fmla="*/ 15568894 h 204"/>
              <a:gd name="T92" fmla="*/ 66450272 w 574"/>
              <a:gd name="T93" fmla="*/ 14992208 h 204"/>
              <a:gd name="T94" fmla="*/ 63013445 w 574"/>
              <a:gd name="T95" fmla="*/ 14992208 h 204"/>
              <a:gd name="T96" fmla="*/ 59576181 w 574"/>
              <a:gd name="T97" fmla="*/ 14704403 h 204"/>
              <a:gd name="T98" fmla="*/ 57666590 w 574"/>
              <a:gd name="T99" fmla="*/ 14127717 h 204"/>
              <a:gd name="T100" fmla="*/ 56138917 w 574"/>
              <a:gd name="T101" fmla="*/ 12397661 h 204"/>
              <a:gd name="T102" fmla="*/ 55375081 w 574"/>
              <a:gd name="T103" fmla="*/ 9225892 h 204"/>
              <a:gd name="T104" fmla="*/ 27114882 w 574"/>
              <a:gd name="T105" fmla="*/ 0 h 20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574" h="204">
                <a:moveTo>
                  <a:pt x="142" y="0"/>
                </a:moveTo>
                <a:lnTo>
                  <a:pt x="127" y="1"/>
                </a:lnTo>
                <a:lnTo>
                  <a:pt x="111" y="3"/>
                </a:lnTo>
                <a:lnTo>
                  <a:pt x="95" y="6"/>
                </a:lnTo>
                <a:lnTo>
                  <a:pt x="80" y="11"/>
                </a:lnTo>
                <a:lnTo>
                  <a:pt x="66" y="16"/>
                </a:lnTo>
                <a:lnTo>
                  <a:pt x="52" y="21"/>
                </a:lnTo>
                <a:lnTo>
                  <a:pt x="43" y="26"/>
                </a:lnTo>
                <a:lnTo>
                  <a:pt x="36" y="31"/>
                </a:lnTo>
                <a:lnTo>
                  <a:pt x="30" y="35"/>
                </a:lnTo>
                <a:lnTo>
                  <a:pt x="24" y="42"/>
                </a:lnTo>
                <a:lnTo>
                  <a:pt x="16" y="51"/>
                </a:lnTo>
                <a:lnTo>
                  <a:pt x="10" y="61"/>
                </a:lnTo>
                <a:lnTo>
                  <a:pt x="4" y="71"/>
                </a:lnTo>
                <a:lnTo>
                  <a:pt x="1" y="79"/>
                </a:lnTo>
                <a:lnTo>
                  <a:pt x="0" y="82"/>
                </a:lnTo>
                <a:lnTo>
                  <a:pt x="0" y="85"/>
                </a:lnTo>
                <a:lnTo>
                  <a:pt x="1" y="86"/>
                </a:lnTo>
                <a:lnTo>
                  <a:pt x="3" y="87"/>
                </a:lnTo>
                <a:lnTo>
                  <a:pt x="13" y="86"/>
                </a:lnTo>
                <a:lnTo>
                  <a:pt x="22" y="85"/>
                </a:lnTo>
                <a:lnTo>
                  <a:pt x="29" y="83"/>
                </a:lnTo>
                <a:lnTo>
                  <a:pt x="38" y="81"/>
                </a:lnTo>
                <a:lnTo>
                  <a:pt x="52" y="75"/>
                </a:lnTo>
                <a:lnTo>
                  <a:pt x="66" y="66"/>
                </a:lnTo>
                <a:lnTo>
                  <a:pt x="80" y="58"/>
                </a:lnTo>
                <a:lnTo>
                  <a:pt x="94" y="50"/>
                </a:lnTo>
                <a:lnTo>
                  <a:pt x="102" y="46"/>
                </a:lnTo>
                <a:lnTo>
                  <a:pt x="111" y="43"/>
                </a:lnTo>
                <a:lnTo>
                  <a:pt x="119" y="40"/>
                </a:lnTo>
                <a:lnTo>
                  <a:pt x="129" y="37"/>
                </a:lnTo>
                <a:lnTo>
                  <a:pt x="175" y="37"/>
                </a:lnTo>
                <a:lnTo>
                  <a:pt x="175" y="43"/>
                </a:lnTo>
                <a:lnTo>
                  <a:pt x="176" y="48"/>
                </a:lnTo>
                <a:lnTo>
                  <a:pt x="178" y="52"/>
                </a:lnTo>
                <a:lnTo>
                  <a:pt x="180" y="55"/>
                </a:lnTo>
                <a:lnTo>
                  <a:pt x="181" y="58"/>
                </a:lnTo>
                <a:lnTo>
                  <a:pt x="184" y="59"/>
                </a:lnTo>
                <a:lnTo>
                  <a:pt x="186" y="60"/>
                </a:lnTo>
                <a:lnTo>
                  <a:pt x="190" y="61"/>
                </a:lnTo>
                <a:lnTo>
                  <a:pt x="206" y="60"/>
                </a:lnTo>
                <a:lnTo>
                  <a:pt x="229" y="61"/>
                </a:lnTo>
                <a:lnTo>
                  <a:pt x="250" y="69"/>
                </a:lnTo>
                <a:lnTo>
                  <a:pt x="269" y="78"/>
                </a:lnTo>
                <a:lnTo>
                  <a:pt x="285" y="86"/>
                </a:lnTo>
                <a:lnTo>
                  <a:pt x="302" y="95"/>
                </a:lnTo>
                <a:lnTo>
                  <a:pt x="318" y="103"/>
                </a:lnTo>
                <a:lnTo>
                  <a:pt x="336" y="111"/>
                </a:lnTo>
                <a:lnTo>
                  <a:pt x="354" y="118"/>
                </a:lnTo>
                <a:lnTo>
                  <a:pt x="375" y="123"/>
                </a:lnTo>
                <a:lnTo>
                  <a:pt x="375" y="129"/>
                </a:lnTo>
                <a:lnTo>
                  <a:pt x="376" y="134"/>
                </a:lnTo>
                <a:lnTo>
                  <a:pt x="379" y="138"/>
                </a:lnTo>
                <a:lnTo>
                  <a:pt x="382" y="142"/>
                </a:lnTo>
                <a:lnTo>
                  <a:pt x="388" y="147"/>
                </a:lnTo>
                <a:lnTo>
                  <a:pt x="396" y="152"/>
                </a:lnTo>
                <a:lnTo>
                  <a:pt x="415" y="159"/>
                </a:lnTo>
                <a:lnTo>
                  <a:pt x="428" y="166"/>
                </a:lnTo>
                <a:lnTo>
                  <a:pt x="417" y="176"/>
                </a:lnTo>
                <a:lnTo>
                  <a:pt x="402" y="191"/>
                </a:lnTo>
                <a:lnTo>
                  <a:pt x="404" y="195"/>
                </a:lnTo>
                <a:lnTo>
                  <a:pt x="407" y="197"/>
                </a:lnTo>
                <a:lnTo>
                  <a:pt x="410" y="199"/>
                </a:lnTo>
                <a:lnTo>
                  <a:pt x="414" y="201"/>
                </a:lnTo>
                <a:lnTo>
                  <a:pt x="421" y="203"/>
                </a:lnTo>
                <a:lnTo>
                  <a:pt x="429" y="204"/>
                </a:lnTo>
                <a:lnTo>
                  <a:pt x="445" y="204"/>
                </a:lnTo>
                <a:lnTo>
                  <a:pt x="461" y="204"/>
                </a:lnTo>
                <a:lnTo>
                  <a:pt x="554" y="191"/>
                </a:lnTo>
                <a:lnTo>
                  <a:pt x="555" y="189"/>
                </a:lnTo>
                <a:lnTo>
                  <a:pt x="556" y="186"/>
                </a:lnTo>
                <a:lnTo>
                  <a:pt x="559" y="183"/>
                </a:lnTo>
                <a:lnTo>
                  <a:pt x="562" y="179"/>
                </a:lnTo>
                <a:lnTo>
                  <a:pt x="565" y="177"/>
                </a:lnTo>
                <a:lnTo>
                  <a:pt x="568" y="174"/>
                </a:lnTo>
                <a:lnTo>
                  <a:pt x="572" y="173"/>
                </a:lnTo>
                <a:lnTo>
                  <a:pt x="574" y="172"/>
                </a:lnTo>
                <a:lnTo>
                  <a:pt x="574" y="161"/>
                </a:lnTo>
                <a:lnTo>
                  <a:pt x="574" y="154"/>
                </a:lnTo>
                <a:lnTo>
                  <a:pt x="561" y="153"/>
                </a:lnTo>
                <a:lnTo>
                  <a:pt x="546" y="151"/>
                </a:lnTo>
                <a:lnTo>
                  <a:pt x="532" y="148"/>
                </a:lnTo>
                <a:lnTo>
                  <a:pt x="518" y="143"/>
                </a:lnTo>
                <a:lnTo>
                  <a:pt x="504" y="138"/>
                </a:lnTo>
                <a:lnTo>
                  <a:pt x="489" y="132"/>
                </a:lnTo>
                <a:lnTo>
                  <a:pt x="475" y="124"/>
                </a:lnTo>
                <a:lnTo>
                  <a:pt x="461" y="116"/>
                </a:lnTo>
                <a:lnTo>
                  <a:pt x="433" y="100"/>
                </a:lnTo>
                <a:lnTo>
                  <a:pt x="407" y="84"/>
                </a:lnTo>
                <a:lnTo>
                  <a:pt x="383" y="68"/>
                </a:lnTo>
                <a:lnTo>
                  <a:pt x="362" y="55"/>
                </a:lnTo>
                <a:lnTo>
                  <a:pt x="358" y="54"/>
                </a:lnTo>
                <a:lnTo>
                  <a:pt x="353" y="52"/>
                </a:lnTo>
                <a:lnTo>
                  <a:pt x="348" y="52"/>
                </a:lnTo>
                <a:lnTo>
                  <a:pt x="342" y="52"/>
                </a:lnTo>
                <a:lnTo>
                  <a:pt x="330" y="52"/>
                </a:lnTo>
                <a:lnTo>
                  <a:pt x="318" y="52"/>
                </a:lnTo>
                <a:lnTo>
                  <a:pt x="312" y="51"/>
                </a:lnTo>
                <a:lnTo>
                  <a:pt x="306" y="50"/>
                </a:lnTo>
                <a:lnTo>
                  <a:pt x="302" y="49"/>
                </a:lnTo>
                <a:lnTo>
                  <a:pt x="297" y="46"/>
                </a:lnTo>
                <a:lnTo>
                  <a:pt x="294" y="43"/>
                </a:lnTo>
                <a:lnTo>
                  <a:pt x="291" y="38"/>
                </a:lnTo>
                <a:lnTo>
                  <a:pt x="290" y="32"/>
                </a:lnTo>
                <a:lnTo>
                  <a:pt x="288" y="25"/>
                </a:lnTo>
                <a:lnTo>
                  <a:pt x="14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9" name="Freeform 148">
            <a:extLst>
              <a:ext uri="{FF2B5EF4-FFF2-40B4-BE49-F238E27FC236}">
                <a16:creationId xmlns:a16="http://schemas.microsoft.com/office/drawing/2014/main" id="{00000000-0008-0000-0700-000095000000}"/>
              </a:ext>
            </a:extLst>
          </xdr:cNvPr>
          <xdr:cNvSpPr>
            <a:spLocks/>
          </xdr:cNvSpPr>
        </xdr:nvSpPr>
        <xdr:spPr bwMode="auto">
          <a:xfrm>
            <a:off x="2232025" y="3046413"/>
            <a:ext cx="88900" cy="69850"/>
          </a:xfrm>
          <a:custGeom>
            <a:avLst/>
            <a:gdLst>
              <a:gd name="T0" fmla="*/ 7562083 w 207"/>
              <a:gd name="T1" fmla="*/ 37821880 h 129"/>
              <a:gd name="T2" fmla="*/ 9221979 w 207"/>
              <a:gd name="T3" fmla="*/ 35476219 h 129"/>
              <a:gd name="T4" fmla="*/ 11066547 w 207"/>
              <a:gd name="T5" fmla="*/ 33716974 h 129"/>
              <a:gd name="T6" fmla="*/ 12911114 w 207"/>
              <a:gd name="T7" fmla="*/ 32251207 h 129"/>
              <a:gd name="T8" fmla="*/ 14939924 w 207"/>
              <a:gd name="T9" fmla="*/ 30785440 h 129"/>
              <a:gd name="T10" fmla="*/ 19366457 w 207"/>
              <a:gd name="T11" fmla="*/ 29026195 h 129"/>
              <a:gd name="T12" fmla="*/ 23792990 w 207"/>
              <a:gd name="T13" fmla="*/ 26974012 h 129"/>
              <a:gd name="T14" fmla="*/ 28035281 w 207"/>
              <a:gd name="T15" fmla="*/ 25507704 h 129"/>
              <a:gd name="T16" fmla="*/ 31908658 w 207"/>
              <a:gd name="T17" fmla="*/ 23748459 h 129"/>
              <a:gd name="T18" fmla="*/ 33568554 w 207"/>
              <a:gd name="T19" fmla="*/ 22575628 h 129"/>
              <a:gd name="T20" fmla="*/ 35228880 w 207"/>
              <a:gd name="T21" fmla="*/ 21403340 h 129"/>
              <a:gd name="T22" fmla="*/ 36888776 w 207"/>
              <a:gd name="T23" fmla="*/ 19644094 h 129"/>
              <a:gd name="T24" fmla="*/ 38179758 w 207"/>
              <a:gd name="T25" fmla="*/ 17884849 h 129"/>
              <a:gd name="T26" fmla="*/ 36519862 w 207"/>
              <a:gd name="T27" fmla="*/ 15832667 h 129"/>
              <a:gd name="T28" fmla="*/ 34675295 w 207"/>
              <a:gd name="T29" fmla="*/ 13779943 h 129"/>
              <a:gd name="T30" fmla="*/ 33015399 w 207"/>
              <a:gd name="T31" fmla="*/ 12314176 h 129"/>
              <a:gd name="T32" fmla="*/ 31170831 w 207"/>
              <a:gd name="T33" fmla="*/ 10554931 h 129"/>
              <a:gd name="T34" fmla="*/ 27666367 w 207"/>
              <a:gd name="T35" fmla="*/ 8502748 h 129"/>
              <a:gd name="T36" fmla="*/ 23792990 w 207"/>
              <a:gd name="T37" fmla="*/ 6743503 h 129"/>
              <a:gd name="T38" fmla="*/ 19735371 w 207"/>
              <a:gd name="T39" fmla="*/ 5277736 h 129"/>
              <a:gd name="T40" fmla="*/ 15677751 w 207"/>
              <a:gd name="T41" fmla="*/ 3811428 h 129"/>
              <a:gd name="T42" fmla="*/ 11620132 w 207"/>
              <a:gd name="T43" fmla="*/ 2052182 h 129"/>
              <a:gd name="T44" fmla="*/ 7562083 w 207"/>
              <a:gd name="T45" fmla="*/ 0 h 129"/>
              <a:gd name="T46" fmla="*/ 0 w 207"/>
              <a:gd name="T47" fmla="*/ 0 h 129"/>
              <a:gd name="T48" fmla="*/ 184242 w 207"/>
              <a:gd name="T49" fmla="*/ 1759245 h 129"/>
              <a:gd name="T50" fmla="*/ 368914 w 207"/>
              <a:gd name="T51" fmla="*/ 3811428 h 129"/>
              <a:gd name="T52" fmla="*/ 737827 w 207"/>
              <a:gd name="T53" fmla="*/ 5570673 h 129"/>
              <a:gd name="T54" fmla="*/ 1106741 w 207"/>
              <a:gd name="T55" fmla="*/ 7329918 h 129"/>
              <a:gd name="T56" fmla="*/ 1844568 w 207"/>
              <a:gd name="T57" fmla="*/ 10261994 h 129"/>
              <a:gd name="T58" fmla="*/ 2397723 w 207"/>
              <a:gd name="T59" fmla="*/ 13487006 h 129"/>
              <a:gd name="T60" fmla="*/ 3135550 w 207"/>
              <a:gd name="T61" fmla="*/ 15832667 h 129"/>
              <a:gd name="T62" fmla="*/ 3319792 w 207"/>
              <a:gd name="T63" fmla="*/ 18177786 h 129"/>
              <a:gd name="T64" fmla="*/ 3135550 w 207"/>
              <a:gd name="T65" fmla="*/ 19057679 h 129"/>
              <a:gd name="T66" fmla="*/ 2582395 w 207"/>
              <a:gd name="T67" fmla="*/ 19937031 h 129"/>
              <a:gd name="T68" fmla="*/ 2028810 w 207"/>
              <a:gd name="T69" fmla="*/ 20816924 h 129"/>
              <a:gd name="T70" fmla="*/ 1290983 w 207"/>
              <a:gd name="T71" fmla="*/ 21403340 h 129"/>
              <a:gd name="T72" fmla="*/ 0 w 207"/>
              <a:gd name="T73" fmla="*/ 30491962 h 129"/>
              <a:gd name="T74" fmla="*/ 737827 w 207"/>
              <a:gd name="T75" fmla="*/ 31078377 h 129"/>
              <a:gd name="T76" fmla="*/ 2397723 w 207"/>
              <a:gd name="T77" fmla="*/ 32251207 h 129"/>
              <a:gd name="T78" fmla="*/ 3504464 w 207"/>
              <a:gd name="T79" fmla="*/ 33130559 h 129"/>
              <a:gd name="T80" fmla="*/ 4611204 w 207"/>
              <a:gd name="T81" fmla="*/ 34303389 h 129"/>
              <a:gd name="T82" fmla="*/ 6086429 w 207"/>
              <a:gd name="T83" fmla="*/ 35769698 h 129"/>
              <a:gd name="T84" fmla="*/ 7562083 w 207"/>
              <a:gd name="T85" fmla="*/ 37821880 h 129"/>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207" h="129">
                <a:moveTo>
                  <a:pt x="41" y="129"/>
                </a:moveTo>
                <a:lnTo>
                  <a:pt x="50" y="121"/>
                </a:lnTo>
                <a:lnTo>
                  <a:pt x="60" y="115"/>
                </a:lnTo>
                <a:lnTo>
                  <a:pt x="70" y="110"/>
                </a:lnTo>
                <a:lnTo>
                  <a:pt x="81" y="105"/>
                </a:lnTo>
                <a:lnTo>
                  <a:pt x="105" y="99"/>
                </a:lnTo>
                <a:lnTo>
                  <a:pt x="129" y="92"/>
                </a:lnTo>
                <a:lnTo>
                  <a:pt x="152" y="87"/>
                </a:lnTo>
                <a:lnTo>
                  <a:pt x="173" y="81"/>
                </a:lnTo>
                <a:lnTo>
                  <a:pt x="182" y="77"/>
                </a:lnTo>
                <a:lnTo>
                  <a:pt x="191" y="73"/>
                </a:lnTo>
                <a:lnTo>
                  <a:pt x="200" y="67"/>
                </a:lnTo>
                <a:lnTo>
                  <a:pt x="207" y="61"/>
                </a:lnTo>
                <a:lnTo>
                  <a:pt x="198" y="54"/>
                </a:lnTo>
                <a:lnTo>
                  <a:pt x="188" y="47"/>
                </a:lnTo>
                <a:lnTo>
                  <a:pt x="179" y="42"/>
                </a:lnTo>
                <a:lnTo>
                  <a:pt x="169" y="36"/>
                </a:lnTo>
                <a:lnTo>
                  <a:pt x="150" y="29"/>
                </a:lnTo>
                <a:lnTo>
                  <a:pt x="129" y="23"/>
                </a:lnTo>
                <a:lnTo>
                  <a:pt x="107" y="18"/>
                </a:lnTo>
                <a:lnTo>
                  <a:pt x="85" y="13"/>
                </a:lnTo>
                <a:lnTo>
                  <a:pt x="63" y="7"/>
                </a:lnTo>
                <a:lnTo>
                  <a:pt x="41" y="0"/>
                </a:lnTo>
                <a:lnTo>
                  <a:pt x="0" y="0"/>
                </a:lnTo>
                <a:lnTo>
                  <a:pt x="1" y="6"/>
                </a:lnTo>
                <a:lnTo>
                  <a:pt x="2" y="13"/>
                </a:lnTo>
                <a:lnTo>
                  <a:pt x="4" y="19"/>
                </a:lnTo>
                <a:lnTo>
                  <a:pt x="6" y="25"/>
                </a:lnTo>
                <a:lnTo>
                  <a:pt x="10" y="35"/>
                </a:lnTo>
                <a:lnTo>
                  <a:pt x="13" y="46"/>
                </a:lnTo>
                <a:lnTo>
                  <a:pt x="17" y="54"/>
                </a:lnTo>
                <a:lnTo>
                  <a:pt x="18" y="62"/>
                </a:lnTo>
                <a:lnTo>
                  <a:pt x="17" y="65"/>
                </a:lnTo>
                <a:lnTo>
                  <a:pt x="14" y="68"/>
                </a:lnTo>
                <a:lnTo>
                  <a:pt x="11" y="71"/>
                </a:lnTo>
                <a:lnTo>
                  <a:pt x="7" y="73"/>
                </a:lnTo>
                <a:lnTo>
                  <a:pt x="0" y="104"/>
                </a:lnTo>
                <a:lnTo>
                  <a:pt x="4" y="106"/>
                </a:lnTo>
                <a:lnTo>
                  <a:pt x="13" y="110"/>
                </a:lnTo>
                <a:lnTo>
                  <a:pt x="19" y="113"/>
                </a:lnTo>
                <a:lnTo>
                  <a:pt x="25" y="117"/>
                </a:lnTo>
                <a:lnTo>
                  <a:pt x="33" y="122"/>
                </a:lnTo>
                <a:lnTo>
                  <a:pt x="41" y="12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0" name="Freeform 149">
            <a:extLst>
              <a:ext uri="{FF2B5EF4-FFF2-40B4-BE49-F238E27FC236}">
                <a16:creationId xmlns:a16="http://schemas.microsoft.com/office/drawing/2014/main" id="{00000000-0008-0000-0700-000096000000}"/>
              </a:ext>
            </a:extLst>
          </xdr:cNvPr>
          <xdr:cNvSpPr>
            <a:spLocks/>
          </xdr:cNvSpPr>
        </xdr:nvSpPr>
        <xdr:spPr bwMode="auto">
          <a:xfrm>
            <a:off x="1800225" y="3106738"/>
            <a:ext cx="33338" cy="84137"/>
          </a:xfrm>
          <a:custGeom>
            <a:avLst/>
            <a:gdLst>
              <a:gd name="T0" fmla="*/ 15436420 w 72"/>
              <a:gd name="T1" fmla="*/ 0 h 154"/>
              <a:gd name="T2" fmla="*/ 14793274 w 72"/>
              <a:gd name="T3" fmla="*/ 1193762 h 154"/>
              <a:gd name="T4" fmla="*/ 14364511 w 72"/>
              <a:gd name="T5" fmla="*/ 2686374 h 154"/>
              <a:gd name="T6" fmla="*/ 14150129 w 72"/>
              <a:gd name="T7" fmla="*/ 3880136 h 154"/>
              <a:gd name="T8" fmla="*/ 14150129 w 72"/>
              <a:gd name="T9" fmla="*/ 5372748 h 154"/>
              <a:gd name="T10" fmla="*/ 14150129 w 72"/>
              <a:gd name="T11" fmla="*/ 8059123 h 154"/>
              <a:gd name="T12" fmla="*/ 14150129 w 72"/>
              <a:gd name="T13" fmla="*/ 11044347 h 154"/>
              <a:gd name="T14" fmla="*/ 14793274 w 72"/>
              <a:gd name="T15" fmla="*/ 12835263 h 154"/>
              <a:gd name="T16" fmla="*/ 15222038 w 72"/>
              <a:gd name="T17" fmla="*/ 14924483 h 154"/>
              <a:gd name="T18" fmla="*/ 15222038 w 72"/>
              <a:gd name="T19" fmla="*/ 17014250 h 154"/>
              <a:gd name="T20" fmla="*/ 15222038 w 72"/>
              <a:gd name="T21" fmla="*/ 19401774 h 154"/>
              <a:gd name="T22" fmla="*/ 14793274 w 72"/>
              <a:gd name="T23" fmla="*/ 21789844 h 154"/>
              <a:gd name="T24" fmla="*/ 14364511 w 72"/>
              <a:gd name="T25" fmla="*/ 24476218 h 154"/>
              <a:gd name="T26" fmla="*/ 13935747 w 72"/>
              <a:gd name="T27" fmla="*/ 27162592 h 154"/>
              <a:gd name="T28" fmla="*/ 13078220 w 72"/>
              <a:gd name="T29" fmla="*/ 29848967 h 154"/>
              <a:gd name="T30" fmla="*/ 11362702 w 72"/>
              <a:gd name="T31" fmla="*/ 34625107 h 154"/>
              <a:gd name="T32" fmla="*/ 9433265 w 72"/>
              <a:gd name="T33" fmla="*/ 39102398 h 154"/>
              <a:gd name="T34" fmla="*/ 7289446 w 72"/>
              <a:gd name="T35" fmla="*/ 42983080 h 154"/>
              <a:gd name="T36" fmla="*/ 5574391 w 72"/>
              <a:gd name="T37" fmla="*/ 45967758 h 154"/>
              <a:gd name="T38" fmla="*/ 5574391 w 72"/>
              <a:gd name="T39" fmla="*/ 42087622 h 154"/>
              <a:gd name="T40" fmla="*/ 3215728 w 72"/>
              <a:gd name="T41" fmla="*/ 42983080 h 154"/>
              <a:gd name="T42" fmla="*/ 0 w 72"/>
              <a:gd name="T43" fmla="*/ 44176842 h 154"/>
              <a:gd name="T44" fmla="*/ 643146 w 72"/>
              <a:gd name="T45" fmla="*/ 38505243 h 154"/>
              <a:gd name="T46" fmla="*/ 1715055 w 72"/>
              <a:gd name="T47" fmla="*/ 31341579 h 154"/>
              <a:gd name="T48" fmla="*/ 1929437 w 72"/>
              <a:gd name="T49" fmla="*/ 27461443 h 154"/>
              <a:gd name="T50" fmla="*/ 2572582 w 72"/>
              <a:gd name="T51" fmla="*/ 22984152 h 154"/>
              <a:gd name="T52" fmla="*/ 3215728 w 72"/>
              <a:gd name="T53" fmla="*/ 18805166 h 154"/>
              <a:gd name="T54" fmla="*/ 4288100 w 72"/>
              <a:gd name="T55" fmla="*/ 14626179 h 154"/>
              <a:gd name="T56" fmla="*/ 4288100 w 72"/>
              <a:gd name="T57" fmla="*/ 0 h 154"/>
              <a:gd name="T58" fmla="*/ 5360010 w 72"/>
              <a:gd name="T59" fmla="*/ 0 h 154"/>
              <a:gd name="T60" fmla="*/ 8146974 w 72"/>
              <a:gd name="T61" fmla="*/ 0 h 154"/>
              <a:gd name="T62" fmla="*/ 12006310 w 72"/>
              <a:gd name="T63" fmla="*/ 0 h 154"/>
              <a:gd name="T64" fmla="*/ 15436420 w 72"/>
              <a:gd name="T65" fmla="*/ 0 h 154"/>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72" h="154">
                <a:moveTo>
                  <a:pt x="72" y="0"/>
                </a:moveTo>
                <a:lnTo>
                  <a:pt x="69" y="4"/>
                </a:lnTo>
                <a:lnTo>
                  <a:pt x="67" y="9"/>
                </a:lnTo>
                <a:lnTo>
                  <a:pt x="66" y="13"/>
                </a:lnTo>
                <a:lnTo>
                  <a:pt x="66" y="18"/>
                </a:lnTo>
                <a:lnTo>
                  <a:pt x="66" y="27"/>
                </a:lnTo>
                <a:lnTo>
                  <a:pt x="66" y="37"/>
                </a:lnTo>
                <a:lnTo>
                  <a:pt x="69" y="43"/>
                </a:lnTo>
                <a:lnTo>
                  <a:pt x="71" y="50"/>
                </a:lnTo>
                <a:lnTo>
                  <a:pt x="71" y="57"/>
                </a:lnTo>
                <a:lnTo>
                  <a:pt x="71" y="65"/>
                </a:lnTo>
                <a:lnTo>
                  <a:pt x="69" y="73"/>
                </a:lnTo>
                <a:lnTo>
                  <a:pt x="67" y="82"/>
                </a:lnTo>
                <a:lnTo>
                  <a:pt x="65" y="91"/>
                </a:lnTo>
                <a:lnTo>
                  <a:pt x="61" y="100"/>
                </a:lnTo>
                <a:lnTo>
                  <a:pt x="53" y="116"/>
                </a:lnTo>
                <a:lnTo>
                  <a:pt x="44" y="131"/>
                </a:lnTo>
                <a:lnTo>
                  <a:pt x="34" y="144"/>
                </a:lnTo>
                <a:lnTo>
                  <a:pt x="26" y="154"/>
                </a:lnTo>
                <a:lnTo>
                  <a:pt x="26" y="141"/>
                </a:lnTo>
                <a:lnTo>
                  <a:pt x="15" y="144"/>
                </a:lnTo>
                <a:lnTo>
                  <a:pt x="0" y="148"/>
                </a:lnTo>
                <a:lnTo>
                  <a:pt x="3" y="129"/>
                </a:lnTo>
                <a:lnTo>
                  <a:pt x="8" y="105"/>
                </a:lnTo>
                <a:lnTo>
                  <a:pt x="9" y="92"/>
                </a:lnTo>
                <a:lnTo>
                  <a:pt x="12" y="77"/>
                </a:lnTo>
                <a:lnTo>
                  <a:pt x="15" y="63"/>
                </a:lnTo>
                <a:lnTo>
                  <a:pt x="20" y="49"/>
                </a:lnTo>
                <a:lnTo>
                  <a:pt x="20" y="0"/>
                </a:lnTo>
                <a:lnTo>
                  <a:pt x="25" y="0"/>
                </a:lnTo>
                <a:lnTo>
                  <a:pt x="38" y="0"/>
                </a:lnTo>
                <a:lnTo>
                  <a:pt x="56" y="0"/>
                </a:lnTo>
                <a:lnTo>
                  <a:pt x="72"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1" name="Freeform 150">
            <a:extLst>
              <a:ext uri="{FF2B5EF4-FFF2-40B4-BE49-F238E27FC236}">
                <a16:creationId xmlns:a16="http://schemas.microsoft.com/office/drawing/2014/main" id="{00000000-0008-0000-0700-000097000000}"/>
              </a:ext>
            </a:extLst>
          </xdr:cNvPr>
          <xdr:cNvSpPr>
            <a:spLocks/>
          </xdr:cNvSpPr>
        </xdr:nvSpPr>
        <xdr:spPr bwMode="auto">
          <a:xfrm>
            <a:off x="1720850" y="3106738"/>
            <a:ext cx="93663" cy="146050"/>
          </a:xfrm>
          <a:custGeom>
            <a:avLst/>
            <a:gdLst>
              <a:gd name="T0" fmla="*/ 1532309 w 214"/>
              <a:gd name="T1" fmla="*/ 60121941 h 271"/>
              <a:gd name="T2" fmla="*/ 2298683 w 214"/>
              <a:gd name="T3" fmla="*/ 52570455 h 271"/>
              <a:gd name="T4" fmla="*/ 4597365 w 214"/>
              <a:gd name="T5" fmla="*/ 42986126 h 271"/>
              <a:gd name="T6" fmla="*/ 6704783 w 214"/>
              <a:gd name="T7" fmla="*/ 34272707 h 271"/>
              <a:gd name="T8" fmla="*/ 8428795 w 214"/>
              <a:gd name="T9" fmla="*/ 32529808 h 271"/>
              <a:gd name="T10" fmla="*/ 12451489 w 214"/>
              <a:gd name="T11" fmla="*/ 32239325 h 271"/>
              <a:gd name="T12" fmla="*/ 17048854 w 214"/>
              <a:gd name="T13" fmla="*/ 32239325 h 271"/>
              <a:gd name="T14" fmla="*/ 20305613 w 214"/>
              <a:gd name="T15" fmla="*/ 31948842 h 271"/>
              <a:gd name="T16" fmla="*/ 22987264 w 214"/>
              <a:gd name="T17" fmla="*/ 30496965 h 271"/>
              <a:gd name="T18" fmla="*/ 24902978 w 214"/>
              <a:gd name="T19" fmla="*/ 27301649 h 271"/>
              <a:gd name="T20" fmla="*/ 21646657 w 214"/>
              <a:gd name="T21" fmla="*/ 21202580 h 271"/>
              <a:gd name="T22" fmla="*/ 16474184 w 214"/>
              <a:gd name="T23" fmla="*/ 16845870 h 271"/>
              <a:gd name="T24" fmla="*/ 14750172 w 214"/>
              <a:gd name="T25" fmla="*/ 14232061 h 271"/>
              <a:gd name="T26" fmla="*/ 14175501 w 214"/>
              <a:gd name="T27" fmla="*/ 11908195 h 271"/>
              <a:gd name="T28" fmla="*/ 14367204 w 214"/>
              <a:gd name="T29" fmla="*/ 9875351 h 271"/>
              <a:gd name="T30" fmla="*/ 15708248 w 214"/>
              <a:gd name="T31" fmla="*/ 8132452 h 271"/>
              <a:gd name="T32" fmla="*/ 19347537 w 214"/>
              <a:gd name="T33" fmla="*/ 5518642 h 271"/>
              <a:gd name="T34" fmla="*/ 28734408 w 214"/>
              <a:gd name="T35" fmla="*/ 871450 h 271"/>
              <a:gd name="T36" fmla="*/ 34481114 w 214"/>
              <a:gd name="T37" fmla="*/ 0 h 271"/>
              <a:gd name="T38" fmla="*/ 37929138 w 214"/>
              <a:gd name="T39" fmla="*/ 0 h 271"/>
              <a:gd name="T40" fmla="*/ 39653150 w 214"/>
              <a:gd name="T41" fmla="*/ 14232061 h 271"/>
              <a:gd name="T42" fmla="*/ 38120841 w 214"/>
              <a:gd name="T43" fmla="*/ 22364513 h 271"/>
              <a:gd name="T44" fmla="*/ 37354468 w 214"/>
              <a:gd name="T45" fmla="*/ 30496965 h 271"/>
              <a:gd name="T46" fmla="*/ 35822158 w 214"/>
              <a:gd name="T47" fmla="*/ 42986126 h 271"/>
              <a:gd name="T48" fmla="*/ 40802491 w 214"/>
              <a:gd name="T49" fmla="*/ 44728486 h 271"/>
              <a:gd name="T50" fmla="*/ 40994194 w 214"/>
              <a:gd name="T51" fmla="*/ 48213746 h 271"/>
              <a:gd name="T52" fmla="*/ 40227821 w 214"/>
              <a:gd name="T53" fmla="*/ 50537611 h 271"/>
              <a:gd name="T54" fmla="*/ 39653150 w 214"/>
              <a:gd name="T55" fmla="*/ 51409061 h 271"/>
              <a:gd name="T56" fmla="*/ 38312544 w 214"/>
              <a:gd name="T57" fmla="*/ 51699544 h 271"/>
              <a:gd name="T58" fmla="*/ 36779797 w 214"/>
              <a:gd name="T59" fmla="*/ 56927164 h 271"/>
              <a:gd name="T60" fmla="*/ 34672817 w 214"/>
              <a:gd name="T61" fmla="*/ 62155323 h 271"/>
              <a:gd name="T62" fmla="*/ 29692046 w 214"/>
              <a:gd name="T63" fmla="*/ 70578258 h 271"/>
              <a:gd name="T64" fmla="*/ 22987264 w 214"/>
              <a:gd name="T65" fmla="*/ 78710710 h 271"/>
              <a:gd name="T66" fmla="*/ 16665887 w 214"/>
              <a:gd name="T67" fmla="*/ 75806417 h 271"/>
              <a:gd name="T68" fmla="*/ 10535774 w 214"/>
              <a:gd name="T69" fmla="*/ 72030674 h 271"/>
              <a:gd name="T70" fmla="*/ 0 w 214"/>
              <a:gd name="T71" fmla="*/ 64188706 h 27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14" h="271">
                <a:moveTo>
                  <a:pt x="7" y="221"/>
                </a:moveTo>
                <a:lnTo>
                  <a:pt x="8" y="207"/>
                </a:lnTo>
                <a:lnTo>
                  <a:pt x="9" y="192"/>
                </a:lnTo>
                <a:lnTo>
                  <a:pt x="12" y="181"/>
                </a:lnTo>
                <a:lnTo>
                  <a:pt x="16" y="170"/>
                </a:lnTo>
                <a:lnTo>
                  <a:pt x="24" y="148"/>
                </a:lnTo>
                <a:lnTo>
                  <a:pt x="34" y="123"/>
                </a:lnTo>
                <a:lnTo>
                  <a:pt x="35" y="118"/>
                </a:lnTo>
                <a:lnTo>
                  <a:pt x="40" y="114"/>
                </a:lnTo>
                <a:lnTo>
                  <a:pt x="44" y="112"/>
                </a:lnTo>
                <a:lnTo>
                  <a:pt x="51" y="111"/>
                </a:lnTo>
                <a:lnTo>
                  <a:pt x="65" y="111"/>
                </a:lnTo>
                <a:lnTo>
                  <a:pt x="82" y="111"/>
                </a:lnTo>
                <a:lnTo>
                  <a:pt x="89" y="111"/>
                </a:lnTo>
                <a:lnTo>
                  <a:pt x="98" y="111"/>
                </a:lnTo>
                <a:lnTo>
                  <a:pt x="106" y="110"/>
                </a:lnTo>
                <a:lnTo>
                  <a:pt x="113" y="108"/>
                </a:lnTo>
                <a:lnTo>
                  <a:pt x="120" y="105"/>
                </a:lnTo>
                <a:lnTo>
                  <a:pt x="125" y="100"/>
                </a:lnTo>
                <a:lnTo>
                  <a:pt x="130" y="94"/>
                </a:lnTo>
                <a:lnTo>
                  <a:pt x="133" y="85"/>
                </a:lnTo>
                <a:lnTo>
                  <a:pt x="113" y="73"/>
                </a:lnTo>
                <a:lnTo>
                  <a:pt x="94" y="63"/>
                </a:lnTo>
                <a:lnTo>
                  <a:pt x="86" y="58"/>
                </a:lnTo>
                <a:lnTo>
                  <a:pt x="79" y="52"/>
                </a:lnTo>
                <a:lnTo>
                  <a:pt x="77" y="49"/>
                </a:lnTo>
                <a:lnTo>
                  <a:pt x="75" y="45"/>
                </a:lnTo>
                <a:lnTo>
                  <a:pt x="74" y="41"/>
                </a:lnTo>
                <a:lnTo>
                  <a:pt x="74" y="37"/>
                </a:lnTo>
                <a:lnTo>
                  <a:pt x="75" y="34"/>
                </a:lnTo>
                <a:lnTo>
                  <a:pt x="77" y="31"/>
                </a:lnTo>
                <a:lnTo>
                  <a:pt x="82" y="28"/>
                </a:lnTo>
                <a:lnTo>
                  <a:pt x="87" y="25"/>
                </a:lnTo>
                <a:lnTo>
                  <a:pt x="101" y="19"/>
                </a:lnTo>
                <a:lnTo>
                  <a:pt x="118" y="13"/>
                </a:lnTo>
                <a:lnTo>
                  <a:pt x="150" y="3"/>
                </a:lnTo>
                <a:lnTo>
                  <a:pt x="167" y="0"/>
                </a:lnTo>
                <a:lnTo>
                  <a:pt x="180" y="0"/>
                </a:lnTo>
                <a:lnTo>
                  <a:pt x="190" y="0"/>
                </a:lnTo>
                <a:lnTo>
                  <a:pt x="198" y="0"/>
                </a:lnTo>
                <a:lnTo>
                  <a:pt x="200" y="0"/>
                </a:lnTo>
                <a:lnTo>
                  <a:pt x="207" y="49"/>
                </a:lnTo>
                <a:lnTo>
                  <a:pt x="202" y="63"/>
                </a:lnTo>
                <a:lnTo>
                  <a:pt x="199" y="77"/>
                </a:lnTo>
                <a:lnTo>
                  <a:pt x="196" y="92"/>
                </a:lnTo>
                <a:lnTo>
                  <a:pt x="195" y="105"/>
                </a:lnTo>
                <a:lnTo>
                  <a:pt x="190" y="129"/>
                </a:lnTo>
                <a:lnTo>
                  <a:pt x="187" y="148"/>
                </a:lnTo>
                <a:lnTo>
                  <a:pt x="202" y="151"/>
                </a:lnTo>
                <a:lnTo>
                  <a:pt x="213" y="154"/>
                </a:lnTo>
                <a:lnTo>
                  <a:pt x="214" y="158"/>
                </a:lnTo>
                <a:lnTo>
                  <a:pt x="214" y="166"/>
                </a:lnTo>
                <a:lnTo>
                  <a:pt x="213" y="170"/>
                </a:lnTo>
                <a:lnTo>
                  <a:pt x="210" y="174"/>
                </a:lnTo>
                <a:lnTo>
                  <a:pt x="209" y="176"/>
                </a:lnTo>
                <a:lnTo>
                  <a:pt x="207" y="177"/>
                </a:lnTo>
                <a:lnTo>
                  <a:pt x="203" y="178"/>
                </a:lnTo>
                <a:lnTo>
                  <a:pt x="200" y="178"/>
                </a:lnTo>
                <a:lnTo>
                  <a:pt x="197" y="187"/>
                </a:lnTo>
                <a:lnTo>
                  <a:pt x="192" y="196"/>
                </a:lnTo>
                <a:lnTo>
                  <a:pt x="188" y="205"/>
                </a:lnTo>
                <a:lnTo>
                  <a:pt x="181" y="214"/>
                </a:lnTo>
                <a:lnTo>
                  <a:pt x="169" y="229"/>
                </a:lnTo>
                <a:lnTo>
                  <a:pt x="155" y="243"/>
                </a:lnTo>
                <a:lnTo>
                  <a:pt x="131" y="263"/>
                </a:lnTo>
                <a:lnTo>
                  <a:pt x="120" y="271"/>
                </a:lnTo>
                <a:lnTo>
                  <a:pt x="103" y="266"/>
                </a:lnTo>
                <a:lnTo>
                  <a:pt x="87" y="261"/>
                </a:lnTo>
                <a:lnTo>
                  <a:pt x="71" y="254"/>
                </a:lnTo>
                <a:lnTo>
                  <a:pt x="55" y="248"/>
                </a:lnTo>
                <a:lnTo>
                  <a:pt x="27" y="235"/>
                </a:lnTo>
                <a:lnTo>
                  <a:pt x="0" y="221"/>
                </a:lnTo>
                <a:lnTo>
                  <a:pt x="7" y="22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2" name="Freeform 151">
            <a:extLst>
              <a:ext uri="{FF2B5EF4-FFF2-40B4-BE49-F238E27FC236}">
                <a16:creationId xmlns:a16="http://schemas.microsoft.com/office/drawing/2014/main" id="{00000000-0008-0000-0700-000098000000}"/>
              </a:ext>
            </a:extLst>
          </xdr:cNvPr>
          <xdr:cNvSpPr>
            <a:spLocks/>
          </xdr:cNvSpPr>
        </xdr:nvSpPr>
        <xdr:spPr bwMode="auto">
          <a:xfrm>
            <a:off x="1768475" y="3217863"/>
            <a:ext cx="71438" cy="57150"/>
          </a:xfrm>
          <a:custGeom>
            <a:avLst/>
            <a:gdLst>
              <a:gd name="T0" fmla="*/ 13080625 w 153"/>
              <a:gd name="T1" fmla="*/ 0 h 80"/>
              <a:gd name="T2" fmla="*/ 18094825 w 153"/>
              <a:gd name="T3" fmla="*/ 7144464 h 80"/>
              <a:gd name="T4" fmla="*/ 22672927 w 153"/>
              <a:gd name="T5" fmla="*/ 12247959 h 80"/>
              <a:gd name="T6" fmla="*/ 25071003 w 153"/>
              <a:gd name="T7" fmla="*/ 14289643 h 80"/>
              <a:gd name="T8" fmla="*/ 27469078 w 153"/>
              <a:gd name="T9" fmla="*/ 15820549 h 80"/>
              <a:gd name="T10" fmla="*/ 28995424 w 153"/>
              <a:gd name="T11" fmla="*/ 16330613 h 80"/>
              <a:gd name="T12" fmla="*/ 30303253 w 153"/>
              <a:gd name="T13" fmla="*/ 16330613 h 80"/>
              <a:gd name="T14" fmla="*/ 31829598 w 153"/>
              <a:gd name="T15" fmla="*/ 15820549 h 80"/>
              <a:gd name="T16" fmla="*/ 33355476 w 153"/>
              <a:gd name="T17" fmla="*/ 15309771 h 80"/>
              <a:gd name="T18" fmla="*/ 33355476 w 153"/>
              <a:gd name="T19" fmla="*/ 28578572 h 80"/>
              <a:gd name="T20" fmla="*/ 32483279 w 153"/>
              <a:gd name="T21" fmla="*/ 30620256 h 80"/>
              <a:gd name="T22" fmla="*/ 31611548 w 153"/>
              <a:gd name="T23" fmla="*/ 33171289 h 80"/>
              <a:gd name="T24" fmla="*/ 30085203 w 153"/>
              <a:gd name="T25" fmla="*/ 35212973 h 80"/>
              <a:gd name="T26" fmla="*/ 28777374 w 153"/>
              <a:gd name="T27" fmla="*/ 36743878 h 80"/>
              <a:gd name="T28" fmla="*/ 27251029 w 153"/>
              <a:gd name="T29" fmla="*/ 38274784 h 80"/>
              <a:gd name="T30" fmla="*/ 25943200 w 153"/>
              <a:gd name="T31" fmla="*/ 39805689 h 80"/>
              <a:gd name="T32" fmla="*/ 24416855 w 153"/>
              <a:gd name="T33" fmla="*/ 40316468 h 80"/>
              <a:gd name="T34" fmla="*/ 23109026 w 153"/>
              <a:gd name="T35" fmla="*/ 40826531 h 80"/>
              <a:gd name="T36" fmla="*/ 19620704 w 153"/>
              <a:gd name="T37" fmla="*/ 37764720 h 80"/>
              <a:gd name="T38" fmla="*/ 16568947 w 153"/>
              <a:gd name="T39" fmla="*/ 36233814 h 80"/>
              <a:gd name="T40" fmla="*/ 13734773 w 153"/>
              <a:gd name="T41" fmla="*/ 35212973 h 80"/>
              <a:gd name="T42" fmla="*/ 10900598 w 153"/>
              <a:gd name="T43" fmla="*/ 35212973 h 80"/>
              <a:gd name="T44" fmla="*/ 8502523 w 153"/>
              <a:gd name="T45" fmla="*/ 34702909 h 80"/>
              <a:gd name="T46" fmla="*/ 5886398 w 153"/>
              <a:gd name="T47" fmla="*/ 34192131 h 80"/>
              <a:gd name="T48" fmla="*/ 3052224 w 153"/>
              <a:gd name="T49" fmla="*/ 33171289 h 80"/>
              <a:gd name="T50" fmla="*/ 0 w 153"/>
              <a:gd name="T51" fmla="*/ 31640383 h 80"/>
              <a:gd name="T52" fmla="*/ 1525878 w 153"/>
              <a:gd name="T53" fmla="*/ 29599414 h 80"/>
              <a:gd name="T54" fmla="*/ 5014201 w 153"/>
              <a:gd name="T55" fmla="*/ 22965013 h 80"/>
              <a:gd name="T56" fmla="*/ 7412276 w 153"/>
              <a:gd name="T57" fmla="*/ 18882360 h 80"/>
              <a:gd name="T58" fmla="*/ 9810352 w 153"/>
              <a:gd name="T59" fmla="*/ 14289643 h 80"/>
              <a:gd name="T60" fmla="*/ 12208427 w 153"/>
              <a:gd name="T61" fmla="*/ 8675370 h 80"/>
              <a:gd name="T62" fmla="*/ 14606503 w 153"/>
              <a:gd name="T63" fmla="*/ 3061811 h 80"/>
              <a:gd name="T64" fmla="*/ 13080625 w 153"/>
              <a:gd name="T65" fmla="*/ 0 h 80"/>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53" h="80">
                <a:moveTo>
                  <a:pt x="60" y="0"/>
                </a:moveTo>
                <a:lnTo>
                  <a:pt x="83" y="14"/>
                </a:lnTo>
                <a:lnTo>
                  <a:pt x="104" y="24"/>
                </a:lnTo>
                <a:lnTo>
                  <a:pt x="115" y="28"/>
                </a:lnTo>
                <a:lnTo>
                  <a:pt x="126" y="31"/>
                </a:lnTo>
                <a:lnTo>
                  <a:pt x="133" y="32"/>
                </a:lnTo>
                <a:lnTo>
                  <a:pt x="139" y="32"/>
                </a:lnTo>
                <a:lnTo>
                  <a:pt x="146" y="31"/>
                </a:lnTo>
                <a:lnTo>
                  <a:pt x="153" y="30"/>
                </a:lnTo>
                <a:lnTo>
                  <a:pt x="153" y="56"/>
                </a:lnTo>
                <a:lnTo>
                  <a:pt x="149" y="60"/>
                </a:lnTo>
                <a:lnTo>
                  <a:pt x="145" y="65"/>
                </a:lnTo>
                <a:lnTo>
                  <a:pt x="138" y="69"/>
                </a:lnTo>
                <a:lnTo>
                  <a:pt x="132" y="72"/>
                </a:lnTo>
                <a:lnTo>
                  <a:pt x="125" y="75"/>
                </a:lnTo>
                <a:lnTo>
                  <a:pt x="119" y="78"/>
                </a:lnTo>
                <a:lnTo>
                  <a:pt x="112" y="79"/>
                </a:lnTo>
                <a:lnTo>
                  <a:pt x="106" y="80"/>
                </a:lnTo>
                <a:lnTo>
                  <a:pt x="90" y="74"/>
                </a:lnTo>
                <a:lnTo>
                  <a:pt x="76" y="71"/>
                </a:lnTo>
                <a:lnTo>
                  <a:pt x="63" y="69"/>
                </a:lnTo>
                <a:lnTo>
                  <a:pt x="50" y="69"/>
                </a:lnTo>
                <a:lnTo>
                  <a:pt x="39" y="68"/>
                </a:lnTo>
                <a:lnTo>
                  <a:pt x="27" y="67"/>
                </a:lnTo>
                <a:lnTo>
                  <a:pt x="14" y="65"/>
                </a:lnTo>
                <a:lnTo>
                  <a:pt x="0" y="62"/>
                </a:lnTo>
                <a:lnTo>
                  <a:pt x="7" y="58"/>
                </a:lnTo>
                <a:lnTo>
                  <a:pt x="23" y="45"/>
                </a:lnTo>
                <a:lnTo>
                  <a:pt x="34" y="37"/>
                </a:lnTo>
                <a:lnTo>
                  <a:pt x="45" y="28"/>
                </a:lnTo>
                <a:lnTo>
                  <a:pt x="56" y="17"/>
                </a:lnTo>
                <a:lnTo>
                  <a:pt x="67" y="6"/>
                </a:lnTo>
                <a:lnTo>
                  <a:pt x="6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3" name="Freeform 152">
            <a:extLst>
              <a:ext uri="{FF2B5EF4-FFF2-40B4-BE49-F238E27FC236}">
                <a16:creationId xmlns:a16="http://schemas.microsoft.com/office/drawing/2014/main" id="{00000000-0008-0000-0700-000099000000}"/>
              </a:ext>
            </a:extLst>
          </xdr:cNvPr>
          <xdr:cNvSpPr>
            <a:spLocks/>
          </xdr:cNvSpPr>
        </xdr:nvSpPr>
        <xdr:spPr bwMode="auto">
          <a:xfrm>
            <a:off x="1800225" y="3179763"/>
            <a:ext cx="142875" cy="87312"/>
          </a:xfrm>
          <a:custGeom>
            <a:avLst/>
            <a:gdLst>
              <a:gd name="T0" fmla="*/ 0 w 332"/>
              <a:gd name="T1" fmla="*/ 20552418 h 169"/>
              <a:gd name="T2" fmla="*/ 8148609 w 332"/>
              <a:gd name="T3" fmla="*/ 26958742 h 169"/>
              <a:gd name="T4" fmla="*/ 12223128 w 332"/>
              <a:gd name="T5" fmla="*/ 28826909 h 169"/>
              <a:gd name="T6" fmla="*/ 14630486 w 332"/>
              <a:gd name="T7" fmla="*/ 29094012 h 169"/>
              <a:gd name="T8" fmla="*/ 17223323 w 332"/>
              <a:gd name="T9" fmla="*/ 28559807 h 169"/>
              <a:gd name="T10" fmla="*/ 16667746 w 332"/>
              <a:gd name="T11" fmla="*/ 38435879 h 169"/>
              <a:gd name="T12" fmla="*/ 17593851 w 332"/>
              <a:gd name="T13" fmla="*/ 41104836 h 169"/>
              <a:gd name="T14" fmla="*/ 18334477 w 332"/>
              <a:gd name="T15" fmla="*/ 43507208 h 169"/>
              <a:gd name="T16" fmla="*/ 19816160 w 332"/>
              <a:gd name="T17" fmla="*/ 44841687 h 169"/>
              <a:gd name="T18" fmla="*/ 21668371 w 332"/>
              <a:gd name="T19" fmla="*/ 45108789 h 169"/>
              <a:gd name="T20" fmla="*/ 22779525 w 332"/>
              <a:gd name="T21" fmla="*/ 44307998 h 169"/>
              <a:gd name="T22" fmla="*/ 24446257 w 332"/>
              <a:gd name="T23" fmla="*/ 41905627 h 169"/>
              <a:gd name="T24" fmla="*/ 27039094 w 332"/>
              <a:gd name="T25" fmla="*/ 36300610 h 169"/>
              <a:gd name="T26" fmla="*/ 32224337 w 332"/>
              <a:gd name="T27" fmla="*/ 30695076 h 169"/>
              <a:gd name="T28" fmla="*/ 39632320 w 332"/>
              <a:gd name="T29" fmla="*/ 25623747 h 169"/>
              <a:gd name="T30" fmla="*/ 47410831 w 332"/>
              <a:gd name="T31" fmla="*/ 21353209 h 169"/>
              <a:gd name="T32" fmla="*/ 56300066 w 332"/>
              <a:gd name="T33" fmla="*/ 17349773 h 169"/>
              <a:gd name="T34" fmla="*/ 61485740 w 332"/>
              <a:gd name="T35" fmla="*/ 12277927 h 169"/>
              <a:gd name="T36" fmla="*/ 61485740 w 332"/>
              <a:gd name="T37" fmla="*/ 5872119 h 169"/>
              <a:gd name="T38" fmla="*/ 59263431 w 332"/>
              <a:gd name="T39" fmla="*/ 533688 h 169"/>
              <a:gd name="T40" fmla="*/ 52411026 w 332"/>
              <a:gd name="T41" fmla="*/ 267102 h 169"/>
              <a:gd name="T42" fmla="*/ 43336311 w 332"/>
              <a:gd name="T43" fmla="*/ 0 h 169"/>
              <a:gd name="T44" fmla="*/ 33335492 w 332"/>
              <a:gd name="T45" fmla="*/ 267102 h 169"/>
              <a:gd name="T46" fmla="*/ 24260777 w 332"/>
              <a:gd name="T47" fmla="*/ 1067893 h 169"/>
              <a:gd name="T48" fmla="*/ 16667746 w 332"/>
              <a:gd name="T49" fmla="*/ 2668957 h 169"/>
              <a:gd name="T50" fmla="*/ 10926495 w 332"/>
              <a:gd name="T51" fmla="*/ 5071329 h 169"/>
              <a:gd name="T52" fmla="*/ 7778511 w 332"/>
              <a:gd name="T53" fmla="*/ 5872119 h 169"/>
              <a:gd name="T54" fmla="*/ 6481877 w 332"/>
              <a:gd name="T55" fmla="*/ 6139222 h 169"/>
              <a:gd name="T56" fmla="*/ 6296828 w 332"/>
              <a:gd name="T57" fmla="*/ 6940012 h 169"/>
              <a:gd name="T58" fmla="*/ 6111349 w 332"/>
              <a:gd name="T59" fmla="*/ 10142658 h 169"/>
              <a:gd name="T60" fmla="*/ 5370723 w 332"/>
              <a:gd name="T61" fmla="*/ 11744239 h 169"/>
              <a:gd name="T62" fmla="*/ 4259569 w 332"/>
              <a:gd name="T63" fmla="*/ 12277927 h 169"/>
              <a:gd name="T64" fmla="*/ 3518942 w 332"/>
              <a:gd name="T65" fmla="*/ 14680299 h 169"/>
              <a:gd name="T66" fmla="*/ 2037260 w 332"/>
              <a:gd name="T67" fmla="*/ 19217940 h 169"/>
              <a:gd name="T68" fmla="*/ 1296203 w 332"/>
              <a:gd name="T69" fmla="*/ 22153999 h 16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332" h="169">
                <a:moveTo>
                  <a:pt x="7" y="83"/>
                </a:moveTo>
                <a:lnTo>
                  <a:pt x="0" y="77"/>
                </a:lnTo>
                <a:lnTo>
                  <a:pt x="23" y="91"/>
                </a:lnTo>
                <a:lnTo>
                  <a:pt x="44" y="101"/>
                </a:lnTo>
                <a:lnTo>
                  <a:pt x="55" y="105"/>
                </a:lnTo>
                <a:lnTo>
                  <a:pt x="66" y="108"/>
                </a:lnTo>
                <a:lnTo>
                  <a:pt x="73" y="109"/>
                </a:lnTo>
                <a:lnTo>
                  <a:pt x="79" y="109"/>
                </a:lnTo>
                <a:lnTo>
                  <a:pt x="86" y="108"/>
                </a:lnTo>
                <a:lnTo>
                  <a:pt x="93" y="107"/>
                </a:lnTo>
                <a:lnTo>
                  <a:pt x="86" y="139"/>
                </a:lnTo>
                <a:lnTo>
                  <a:pt x="90" y="144"/>
                </a:lnTo>
                <a:lnTo>
                  <a:pt x="94" y="149"/>
                </a:lnTo>
                <a:lnTo>
                  <a:pt x="95" y="154"/>
                </a:lnTo>
                <a:lnTo>
                  <a:pt x="97" y="158"/>
                </a:lnTo>
                <a:lnTo>
                  <a:pt x="99" y="163"/>
                </a:lnTo>
                <a:lnTo>
                  <a:pt x="102" y="166"/>
                </a:lnTo>
                <a:lnTo>
                  <a:pt x="107" y="168"/>
                </a:lnTo>
                <a:lnTo>
                  <a:pt x="113" y="169"/>
                </a:lnTo>
                <a:lnTo>
                  <a:pt x="117" y="169"/>
                </a:lnTo>
                <a:lnTo>
                  <a:pt x="120" y="167"/>
                </a:lnTo>
                <a:lnTo>
                  <a:pt x="123" y="166"/>
                </a:lnTo>
                <a:lnTo>
                  <a:pt x="127" y="163"/>
                </a:lnTo>
                <a:lnTo>
                  <a:pt x="132" y="157"/>
                </a:lnTo>
                <a:lnTo>
                  <a:pt x="138" y="150"/>
                </a:lnTo>
                <a:lnTo>
                  <a:pt x="146" y="136"/>
                </a:lnTo>
                <a:lnTo>
                  <a:pt x="153" y="127"/>
                </a:lnTo>
                <a:lnTo>
                  <a:pt x="174" y="115"/>
                </a:lnTo>
                <a:lnTo>
                  <a:pt x="195" y="105"/>
                </a:lnTo>
                <a:lnTo>
                  <a:pt x="214" y="96"/>
                </a:lnTo>
                <a:lnTo>
                  <a:pt x="235" y="88"/>
                </a:lnTo>
                <a:lnTo>
                  <a:pt x="256" y="80"/>
                </a:lnTo>
                <a:lnTo>
                  <a:pt x="279" y="73"/>
                </a:lnTo>
                <a:lnTo>
                  <a:pt x="304" y="65"/>
                </a:lnTo>
                <a:lnTo>
                  <a:pt x="332" y="58"/>
                </a:lnTo>
                <a:lnTo>
                  <a:pt x="332" y="46"/>
                </a:lnTo>
                <a:lnTo>
                  <a:pt x="332" y="35"/>
                </a:lnTo>
                <a:lnTo>
                  <a:pt x="332" y="22"/>
                </a:lnTo>
                <a:lnTo>
                  <a:pt x="332" y="3"/>
                </a:lnTo>
                <a:lnTo>
                  <a:pt x="320" y="2"/>
                </a:lnTo>
                <a:lnTo>
                  <a:pt x="303" y="2"/>
                </a:lnTo>
                <a:lnTo>
                  <a:pt x="283" y="1"/>
                </a:lnTo>
                <a:lnTo>
                  <a:pt x="259" y="0"/>
                </a:lnTo>
                <a:lnTo>
                  <a:pt x="234" y="0"/>
                </a:lnTo>
                <a:lnTo>
                  <a:pt x="208" y="0"/>
                </a:lnTo>
                <a:lnTo>
                  <a:pt x="180" y="1"/>
                </a:lnTo>
                <a:lnTo>
                  <a:pt x="153" y="3"/>
                </a:lnTo>
                <a:lnTo>
                  <a:pt x="131" y="4"/>
                </a:lnTo>
                <a:lnTo>
                  <a:pt x="110" y="6"/>
                </a:lnTo>
                <a:lnTo>
                  <a:pt x="90" y="10"/>
                </a:lnTo>
                <a:lnTo>
                  <a:pt x="73" y="15"/>
                </a:lnTo>
                <a:lnTo>
                  <a:pt x="59" y="19"/>
                </a:lnTo>
                <a:lnTo>
                  <a:pt x="46" y="22"/>
                </a:lnTo>
                <a:lnTo>
                  <a:pt x="42" y="22"/>
                </a:lnTo>
                <a:lnTo>
                  <a:pt x="38" y="23"/>
                </a:lnTo>
                <a:lnTo>
                  <a:pt x="35" y="23"/>
                </a:lnTo>
                <a:lnTo>
                  <a:pt x="33" y="22"/>
                </a:lnTo>
                <a:lnTo>
                  <a:pt x="34" y="26"/>
                </a:lnTo>
                <a:lnTo>
                  <a:pt x="34" y="34"/>
                </a:lnTo>
                <a:lnTo>
                  <a:pt x="33" y="38"/>
                </a:lnTo>
                <a:lnTo>
                  <a:pt x="30" y="42"/>
                </a:lnTo>
                <a:lnTo>
                  <a:pt x="29" y="44"/>
                </a:lnTo>
                <a:lnTo>
                  <a:pt x="27" y="45"/>
                </a:lnTo>
                <a:lnTo>
                  <a:pt x="23" y="46"/>
                </a:lnTo>
                <a:lnTo>
                  <a:pt x="20" y="46"/>
                </a:lnTo>
                <a:lnTo>
                  <a:pt x="19" y="55"/>
                </a:lnTo>
                <a:lnTo>
                  <a:pt x="16" y="63"/>
                </a:lnTo>
                <a:lnTo>
                  <a:pt x="11" y="72"/>
                </a:lnTo>
                <a:lnTo>
                  <a:pt x="7" y="77"/>
                </a:lnTo>
                <a:lnTo>
                  <a:pt x="7" y="83"/>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4" name="Freeform 153">
            <a:extLst>
              <a:ext uri="{FF2B5EF4-FFF2-40B4-BE49-F238E27FC236}">
                <a16:creationId xmlns:a16="http://schemas.microsoft.com/office/drawing/2014/main" id="{00000000-0008-0000-0700-00009A000000}"/>
              </a:ext>
            </a:extLst>
          </xdr:cNvPr>
          <xdr:cNvSpPr>
            <a:spLocks/>
          </xdr:cNvSpPr>
        </xdr:nvSpPr>
        <xdr:spPr bwMode="auto">
          <a:xfrm>
            <a:off x="1817688" y="3209925"/>
            <a:ext cx="125412" cy="122238"/>
          </a:xfrm>
          <a:custGeom>
            <a:avLst/>
            <a:gdLst>
              <a:gd name="T0" fmla="*/ 8460486 w 286"/>
              <a:gd name="T1" fmla="*/ 23268914 h 235"/>
              <a:gd name="T2" fmla="*/ 9422125 w 286"/>
              <a:gd name="T3" fmla="*/ 25974795 h 235"/>
              <a:gd name="T4" fmla="*/ 10191260 w 286"/>
              <a:gd name="T5" fmla="*/ 28409672 h 235"/>
              <a:gd name="T6" fmla="*/ 11729530 w 286"/>
              <a:gd name="T7" fmla="*/ 29762612 h 235"/>
              <a:gd name="T8" fmla="*/ 13652368 w 286"/>
              <a:gd name="T9" fmla="*/ 30033096 h 235"/>
              <a:gd name="T10" fmla="*/ 14806071 w 286"/>
              <a:gd name="T11" fmla="*/ 29221124 h 235"/>
              <a:gd name="T12" fmla="*/ 16536405 w 286"/>
              <a:gd name="T13" fmla="*/ 26786247 h 235"/>
              <a:gd name="T14" fmla="*/ 19228378 w 286"/>
              <a:gd name="T15" fmla="*/ 21104521 h 235"/>
              <a:gd name="T16" fmla="*/ 24612324 w 286"/>
              <a:gd name="T17" fmla="*/ 15422274 h 235"/>
              <a:gd name="T18" fmla="*/ 32304114 w 286"/>
              <a:gd name="T19" fmla="*/ 10281516 h 235"/>
              <a:gd name="T20" fmla="*/ 40380033 w 286"/>
              <a:gd name="T21" fmla="*/ 5952731 h 235"/>
              <a:gd name="T22" fmla="*/ 49609655 w 286"/>
              <a:gd name="T23" fmla="*/ 1893909 h 235"/>
              <a:gd name="T24" fmla="*/ 54993601 w 286"/>
              <a:gd name="T25" fmla="*/ 2976365 h 235"/>
              <a:gd name="T26" fmla="*/ 54224465 w 286"/>
              <a:gd name="T27" fmla="*/ 8658092 h 235"/>
              <a:gd name="T28" fmla="*/ 52301628 w 286"/>
              <a:gd name="T29" fmla="*/ 18939608 h 235"/>
              <a:gd name="T30" fmla="*/ 48840519 w 286"/>
              <a:gd name="T31" fmla="*/ 34632886 h 235"/>
              <a:gd name="T32" fmla="*/ 46917682 w 286"/>
              <a:gd name="T33" fmla="*/ 47078795 h 235"/>
              <a:gd name="T34" fmla="*/ 46148546 w 286"/>
              <a:gd name="T35" fmla="*/ 55736887 h 235"/>
              <a:gd name="T36" fmla="*/ 28073871 w 286"/>
              <a:gd name="T37" fmla="*/ 58442768 h 235"/>
              <a:gd name="T38" fmla="*/ 26535162 w 286"/>
              <a:gd name="T39" fmla="*/ 58983736 h 235"/>
              <a:gd name="T40" fmla="*/ 25381459 w 286"/>
              <a:gd name="T41" fmla="*/ 60336677 h 235"/>
              <a:gd name="T42" fmla="*/ 24420260 w 286"/>
              <a:gd name="T43" fmla="*/ 63583526 h 235"/>
              <a:gd name="T44" fmla="*/ 20959152 w 286"/>
              <a:gd name="T45" fmla="*/ 58713252 h 235"/>
              <a:gd name="T46" fmla="*/ 18074676 w 286"/>
              <a:gd name="T47" fmla="*/ 53842978 h 235"/>
              <a:gd name="T48" fmla="*/ 13267800 w 286"/>
              <a:gd name="T49" fmla="*/ 43290978 h 235"/>
              <a:gd name="T50" fmla="*/ 10575827 w 286"/>
              <a:gd name="T51" fmla="*/ 38420704 h 235"/>
              <a:gd name="T52" fmla="*/ 7883854 w 286"/>
              <a:gd name="T53" fmla="*/ 33820914 h 235"/>
              <a:gd name="T54" fmla="*/ 4230243 w 286"/>
              <a:gd name="T55" fmla="*/ 29762612 h 235"/>
              <a:gd name="T56" fmla="*/ 0 w 286"/>
              <a:gd name="T57" fmla="*/ 26786247 h 235"/>
              <a:gd name="T58" fmla="*/ 2499908 w 286"/>
              <a:gd name="T59" fmla="*/ 26245279 h 235"/>
              <a:gd name="T60" fmla="*/ 4999378 w 286"/>
              <a:gd name="T61" fmla="*/ 24621854 h 235"/>
              <a:gd name="T62" fmla="*/ 7499287 w 286"/>
              <a:gd name="T63" fmla="*/ 22727945 h 235"/>
              <a:gd name="T64" fmla="*/ 9037557 w 286"/>
              <a:gd name="T65" fmla="*/ 20292548 h 2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86" h="235">
                <a:moveTo>
                  <a:pt x="40" y="81"/>
                </a:moveTo>
                <a:lnTo>
                  <a:pt x="44" y="86"/>
                </a:lnTo>
                <a:lnTo>
                  <a:pt x="48" y="91"/>
                </a:lnTo>
                <a:lnTo>
                  <a:pt x="49" y="96"/>
                </a:lnTo>
                <a:lnTo>
                  <a:pt x="51" y="100"/>
                </a:lnTo>
                <a:lnTo>
                  <a:pt x="53" y="105"/>
                </a:lnTo>
                <a:lnTo>
                  <a:pt x="56" y="108"/>
                </a:lnTo>
                <a:lnTo>
                  <a:pt x="61" y="110"/>
                </a:lnTo>
                <a:lnTo>
                  <a:pt x="67" y="111"/>
                </a:lnTo>
                <a:lnTo>
                  <a:pt x="71" y="111"/>
                </a:lnTo>
                <a:lnTo>
                  <a:pt x="74" y="109"/>
                </a:lnTo>
                <a:lnTo>
                  <a:pt x="77" y="108"/>
                </a:lnTo>
                <a:lnTo>
                  <a:pt x="81" y="105"/>
                </a:lnTo>
                <a:lnTo>
                  <a:pt x="86" y="99"/>
                </a:lnTo>
                <a:lnTo>
                  <a:pt x="92" y="92"/>
                </a:lnTo>
                <a:lnTo>
                  <a:pt x="100" y="78"/>
                </a:lnTo>
                <a:lnTo>
                  <a:pt x="107" y="69"/>
                </a:lnTo>
                <a:lnTo>
                  <a:pt x="128" y="57"/>
                </a:lnTo>
                <a:lnTo>
                  <a:pt x="149" y="47"/>
                </a:lnTo>
                <a:lnTo>
                  <a:pt x="168" y="38"/>
                </a:lnTo>
                <a:lnTo>
                  <a:pt x="189" y="30"/>
                </a:lnTo>
                <a:lnTo>
                  <a:pt x="210" y="22"/>
                </a:lnTo>
                <a:lnTo>
                  <a:pt x="233" y="15"/>
                </a:lnTo>
                <a:lnTo>
                  <a:pt x="258" y="7"/>
                </a:lnTo>
                <a:lnTo>
                  <a:pt x="286" y="0"/>
                </a:lnTo>
                <a:lnTo>
                  <a:pt x="286" y="11"/>
                </a:lnTo>
                <a:lnTo>
                  <a:pt x="284" y="21"/>
                </a:lnTo>
                <a:lnTo>
                  <a:pt x="282" y="32"/>
                </a:lnTo>
                <a:lnTo>
                  <a:pt x="279" y="44"/>
                </a:lnTo>
                <a:lnTo>
                  <a:pt x="272" y="70"/>
                </a:lnTo>
                <a:lnTo>
                  <a:pt x="263" y="97"/>
                </a:lnTo>
                <a:lnTo>
                  <a:pt x="254" y="128"/>
                </a:lnTo>
                <a:lnTo>
                  <a:pt x="246" y="158"/>
                </a:lnTo>
                <a:lnTo>
                  <a:pt x="244" y="174"/>
                </a:lnTo>
                <a:lnTo>
                  <a:pt x="242" y="190"/>
                </a:lnTo>
                <a:lnTo>
                  <a:pt x="240" y="206"/>
                </a:lnTo>
                <a:lnTo>
                  <a:pt x="240" y="222"/>
                </a:lnTo>
                <a:lnTo>
                  <a:pt x="146" y="216"/>
                </a:lnTo>
                <a:lnTo>
                  <a:pt x="142" y="216"/>
                </a:lnTo>
                <a:lnTo>
                  <a:pt x="138" y="218"/>
                </a:lnTo>
                <a:lnTo>
                  <a:pt x="134" y="220"/>
                </a:lnTo>
                <a:lnTo>
                  <a:pt x="132" y="223"/>
                </a:lnTo>
                <a:lnTo>
                  <a:pt x="128" y="229"/>
                </a:lnTo>
                <a:lnTo>
                  <a:pt x="127" y="235"/>
                </a:lnTo>
                <a:lnTo>
                  <a:pt x="117" y="226"/>
                </a:lnTo>
                <a:lnTo>
                  <a:pt x="109" y="217"/>
                </a:lnTo>
                <a:lnTo>
                  <a:pt x="101" y="208"/>
                </a:lnTo>
                <a:lnTo>
                  <a:pt x="94" y="199"/>
                </a:lnTo>
                <a:lnTo>
                  <a:pt x="81" y="180"/>
                </a:lnTo>
                <a:lnTo>
                  <a:pt x="69" y="160"/>
                </a:lnTo>
                <a:lnTo>
                  <a:pt x="62" y="150"/>
                </a:lnTo>
                <a:lnTo>
                  <a:pt x="55" y="142"/>
                </a:lnTo>
                <a:lnTo>
                  <a:pt x="49" y="133"/>
                </a:lnTo>
                <a:lnTo>
                  <a:pt x="41" y="125"/>
                </a:lnTo>
                <a:lnTo>
                  <a:pt x="32" y="117"/>
                </a:lnTo>
                <a:lnTo>
                  <a:pt x="22" y="110"/>
                </a:lnTo>
                <a:lnTo>
                  <a:pt x="13" y="104"/>
                </a:lnTo>
                <a:lnTo>
                  <a:pt x="0" y="99"/>
                </a:lnTo>
                <a:lnTo>
                  <a:pt x="6" y="98"/>
                </a:lnTo>
                <a:lnTo>
                  <a:pt x="13" y="97"/>
                </a:lnTo>
                <a:lnTo>
                  <a:pt x="19" y="94"/>
                </a:lnTo>
                <a:lnTo>
                  <a:pt x="26" y="91"/>
                </a:lnTo>
                <a:lnTo>
                  <a:pt x="32" y="88"/>
                </a:lnTo>
                <a:lnTo>
                  <a:pt x="39" y="84"/>
                </a:lnTo>
                <a:lnTo>
                  <a:pt x="43" y="79"/>
                </a:lnTo>
                <a:lnTo>
                  <a:pt x="47" y="75"/>
                </a:lnTo>
                <a:lnTo>
                  <a:pt x="40" y="8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5" name="Freeform 154">
            <a:extLst>
              <a:ext uri="{FF2B5EF4-FFF2-40B4-BE49-F238E27FC236}">
                <a16:creationId xmlns:a16="http://schemas.microsoft.com/office/drawing/2014/main" id="{00000000-0008-0000-0700-00009B000000}"/>
              </a:ext>
            </a:extLst>
          </xdr:cNvPr>
          <xdr:cNvSpPr>
            <a:spLocks/>
          </xdr:cNvSpPr>
        </xdr:nvSpPr>
        <xdr:spPr bwMode="auto">
          <a:xfrm>
            <a:off x="1868488" y="3322638"/>
            <a:ext cx="84137" cy="100012"/>
          </a:xfrm>
          <a:custGeom>
            <a:avLst/>
            <a:gdLst>
              <a:gd name="T0" fmla="*/ 31668346 w 205"/>
              <a:gd name="T1" fmla="*/ 50723364 h 191"/>
              <a:gd name="T2" fmla="*/ 29478321 w 205"/>
              <a:gd name="T3" fmla="*/ 50723364 h 191"/>
              <a:gd name="T4" fmla="*/ 26614790 w 205"/>
              <a:gd name="T5" fmla="*/ 50723364 h 191"/>
              <a:gd name="T6" fmla="*/ 24256492 w 205"/>
              <a:gd name="T7" fmla="*/ 49352518 h 191"/>
              <a:gd name="T8" fmla="*/ 22909069 w 205"/>
              <a:gd name="T9" fmla="*/ 47433440 h 191"/>
              <a:gd name="T10" fmla="*/ 21729919 w 205"/>
              <a:gd name="T11" fmla="*/ 44691750 h 191"/>
              <a:gd name="T12" fmla="*/ 20213812 w 205"/>
              <a:gd name="T13" fmla="*/ 40304836 h 191"/>
              <a:gd name="T14" fmla="*/ 18529430 w 205"/>
              <a:gd name="T15" fmla="*/ 35917922 h 191"/>
              <a:gd name="T16" fmla="*/ 16676364 w 205"/>
              <a:gd name="T17" fmla="*/ 33175708 h 191"/>
              <a:gd name="T18" fmla="*/ 15665489 w 205"/>
              <a:gd name="T19" fmla="*/ 34547077 h 191"/>
              <a:gd name="T20" fmla="*/ 15160256 w 205"/>
              <a:gd name="T21" fmla="*/ 37014389 h 191"/>
              <a:gd name="T22" fmla="*/ 14149791 w 205"/>
              <a:gd name="T23" fmla="*/ 35643544 h 191"/>
              <a:gd name="T24" fmla="*/ 12128451 w 205"/>
              <a:gd name="T25" fmla="*/ 30982251 h 191"/>
              <a:gd name="T26" fmla="*/ 9433194 w 205"/>
              <a:gd name="T27" fmla="*/ 23853647 h 191"/>
              <a:gd name="T28" fmla="*/ 6906211 w 205"/>
              <a:gd name="T29" fmla="*/ 18370267 h 191"/>
              <a:gd name="T30" fmla="*/ 5221830 w 205"/>
              <a:gd name="T31" fmla="*/ 15902432 h 191"/>
              <a:gd name="T32" fmla="*/ 4379639 w 205"/>
              <a:gd name="T33" fmla="*/ 16450665 h 191"/>
              <a:gd name="T34" fmla="*/ 4884871 w 205"/>
              <a:gd name="T35" fmla="*/ 18918500 h 191"/>
              <a:gd name="T36" fmla="*/ 5727062 w 205"/>
              <a:gd name="T37" fmla="*/ 21386336 h 191"/>
              <a:gd name="T38" fmla="*/ 6906211 w 205"/>
              <a:gd name="T39" fmla="*/ 23031036 h 191"/>
              <a:gd name="T40" fmla="*/ 7748812 w 205"/>
              <a:gd name="T41" fmla="*/ 28788795 h 191"/>
              <a:gd name="T42" fmla="*/ 2190025 w 205"/>
              <a:gd name="T43" fmla="*/ 26869716 h 191"/>
              <a:gd name="T44" fmla="*/ 673917 w 205"/>
              <a:gd name="T45" fmla="*/ 23031036 h 191"/>
              <a:gd name="T46" fmla="*/ 0 w 205"/>
              <a:gd name="T47" fmla="*/ 16450665 h 191"/>
              <a:gd name="T48" fmla="*/ 0 w 205"/>
              <a:gd name="T49" fmla="*/ 10419051 h 191"/>
              <a:gd name="T50" fmla="*/ 505232 w 205"/>
              <a:gd name="T51" fmla="*/ 7676837 h 191"/>
              <a:gd name="T52" fmla="*/ 1347423 w 205"/>
              <a:gd name="T53" fmla="*/ 6032137 h 191"/>
              <a:gd name="T54" fmla="*/ 2358299 w 205"/>
              <a:gd name="T55" fmla="*/ 3564302 h 191"/>
              <a:gd name="T56" fmla="*/ 3368763 w 205"/>
              <a:gd name="T57" fmla="*/ 1096467 h 191"/>
              <a:gd name="T58" fmla="*/ 4716597 w 205"/>
              <a:gd name="T59" fmla="*/ 0 h 191"/>
              <a:gd name="T60" fmla="*/ 21224276 w 205"/>
              <a:gd name="T61" fmla="*/ 1645224 h 191"/>
              <a:gd name="T62" fmla="*/ 21392961 w 205"/>
              <a:gd name="T63" fmla="*/ 5757759 h 191"/>
              <a:gd name="T64" fmla="*/ 21898193 w 205"/>
              <a:gd name="T65" fmla="*/ 10144673 h 191"/>
              <a:gd name="T66" fmla="*/ 24088218 w 205"/>
              <a:gd name="T67" fmla="*/ 19192879 h 191"/>
              <a:gd name="T68" fmla="*/ 27793940 w 205"/>
              <a:gd name="T69" fmla="*/ 27966706 h 191"/>
              <a:gd name="T70" fmla="*/ 29815280 w 205"/>
              <a:gd name="T71" fmla="*/ 32079242 h 191"/>
              <a:gd name="T72" fmla="*/ 32341852 w 205"/>
              <a:gd name="T73" fmla="*/ 35643544 h 191"/>
              <a:gd name="T74" fmla="*/ 31836620 w 205"/>
              <a:gd name="T75" fmla="*/ 39207846 h 191"/>
              <a:gd name="T76" fmla="*/ 31836620 w 205"/>
              <a:gd name="T77" fmla="*/ 42772148 h 191"/>
              <a:gd name="T78" fmla="*/ 32341852 w 205"/>
              <a:gd name="T79" fmla="*/ 52368587 h 191"/>
              <a:gd name="T80" fmla="*/ 34531877 w 205"/>
              <a:gd name="T81" fmla="*/ 50723364 h 191"/>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205" h="191">
                <a:moveTo>
                  <a:pt x="205" y="185"/>
                </a:moveTo>
                <a:lnTo>
                  <a:pt x="188" y="185"/>
                </a:lnTo>
                <a:lnTo>
                  <a:pt x="181" y="185"/>
                </a:lnTo>
                <a:lnTo>
                  <a:pt x="175" y="185"/>
                </a:lnTo>
                <a:lnTo>
                  <a:pt x="165" y="185"/>
                </a:lnTo>
                <a:lnTo>
                  <a:pt x="158" y="185"/>
                </a:lnTo>
                <a:lnTo>
                  <a:pt x="151" y="182"/>
                </a:lnTo>
                <a:lnTo>
                  <a:pt x="144" y="180"/>
                </a:lnTo>
                <a:lnTo>
                  <a:pt x="140" y="177"/>
                </a:lnTo>
                <a:lnTo>
                  <a:pt x="136" y="173"/>
                </a:lnTo>
                <a:lnTo>
                  <a:pt x="132" y="168"/>
                </a:lnTo>
                <a:lnTo>
                  <a:pt x="129" y="163"/>
                </a:lnTo>
                <a:lnTo>
                  <a:pt x="127" y="158"/>
                </a:lnTo>
                <a:lnTo>
                  <a:pt x="120" y="147"/>
                </a:lnTo>
                <a:lnTo>
                  <a:pt x="114" y="136"/>
                </a:lnTo>
                <a:lnTo>
                  <a:pt x="110" y="131"/>
                </a:lnTo>
                <a:lnTo>
                  <a:pt x="105" y="125"/>
                </a:lnTo>
                <a:lnTo>
                  <a:pt x="99" y="121"/>
                </a:lnTo>
                <a:lnTo>
                  <a:pt x="93" y="117"/>
                </a:lnTo>
                <a:lnTo>
                  <a:pt x="93" y="126"/>
                </a:lnTo>
                <a:lnTo>
                  <a:pt x="93" y="136"/>
                </a:lnTo>
                <a:lnTo>
                  <a:pt x="90" y="135"/>
                </a:lnTo>
                <a:lnTo>
                  <a:pt x="86" y="133"/>
                </a:lnTo>
                <a:lnTo>
                  <a:pt x="84" y="130"/>
                </a:lnTo>
                <a:lnTo>
                  <a:pt x="80" y="124"/>
                </a:lnTo>
                <a:lnTo>
                  <a:pt x="72" y="113"/>
                </a:lnTo>
                <a:lnTo>
                  <a:pt x="64" y="100"/>
                </a:lnTo>
                <a:lnTo>
                  <a:pt x="56" y="87"/>
                </a:lnTo>
                <a:lnTo>
                  <a:pt x="46" y="74"/>
                </a:lnTo>
                <a:lnTo>
                  <a:pt x="41" y="67"/>
                </a:lnTo>
                <a:lnTo>
                  <a:pt x="36" y="62"/>
                </a:lnTo>
                <a:lnTo>
                  <a:pt x="31" y="58"/>
                </a:lnTo>
                <a:lnTo>
                  <a:pt x="26" y="55"/>
                </a:lnTo>
                <a:lnTo>
                  <a:pt x="26" y="60"/>
                </a:lnTo>
                <a:lnTo>
                  <a:pt x="27" y="64"/>
                </a:lnTo>
                <a:lnTo>
                  <a:pt x="29" y="69"/>
                </a:lnTo>
                <a:lnTo>
                  <a:pt x="31" y="74"/>
                </a:lnTo>
                <a:lnTo>
                  <a:pt x="34" y="78"/>
                </a:lnTo>
                <a:lnTo>
                  <a:pt x="37" y="81"/>
                </a:lnTo>
                <a:lnTo>
                  <a:pt x="41" y="84"/>
                </a:lnTo>
                <a:lnTo>
                  <a:pt x="46" y="87"/>
                </a:lnTo>
                <a:lnTo>
                  <a:pt x="46" y="105"/>
                </a:lnTo>
                <a:lnTo>
                  <a:pt x="19" y="105"/>
                </a:lnTo>
                <a:lnTo>
                  <a:pt x="13" y="98"/>
                </a:lnTo>
                <a:lnTo>
                  <a:pt x="8" y="91"/>
                </a:lnTo>
                <a:lnTo>
                  <a:pt x="4" y="84"/>
                </a:lnTo>
                <a:lnTo>
                  <a:pt x="2" y="77"/>
                </a:lnTo>
                <a:lnTo>
                  <a:pt x="0" y="60"/>
                </a:lnTo>
                <a:lnTo>
                  <a:pt x="0" y="43"/>
                </a:lnTo>
                <a:lnTo>
                  <a:pt x="0" y="38"/>
                </a:lnTo>
                <a:lnTo>
                  <a:pt x="1" y="31"/>
                </a:lnTo>
                <a:lnTo>
                  <a:pt x="3" y="28"/>
                </a:lnTo>
                <a:lnTo>
                  <a:pt x="5" y="25"/>
                </a:lnTo>
                <a:lnTo>
                  <a:pt x="8" y="22"/>
                </a:lnTo>
                <a:lnTo>
                  <a:pt x="13" y="19"/>
                </a:lnTo>
                <a:lnTo>
                  <a:pt x="14" y="13"/>
                </a:lnTo>
                <a:lnTo>
                  <a:pt x="18" y="7"/>
                </a:lnTo>
                <a:lnTo>
                  <a:pt x="20" y="4"/>
                </a:lnTo>
                <a:lnTo>
                  <a:pt x="24" y="2"/>
                </a:lnTo>
                <a:lnTo>
                  <a:pt x="28" y="0"/>
                </a:lnTo>
                <a:lnTo>
                  <a:pt x="32" y="0"/>
                </a:lnTo>
                <a:lnTo>
                  <a:pt x="126" y="6"/>
                </a:lnTo>
                <a:lnTo>
                  <a:pt x="126" y="13"/>
                </a:lnTo>
                <a:lnTo>
                  <a:pt x="127" y="21"/>
                </a:lnTo>
                <a:lnTo>
                  <a:pt x="128" y="29"/>
                </a:lnTo>
                <a:lnTo>
                  <a:pt x="130" y="37"/>
                </a:lnTo>
                <a:lnTo>
                  <a:pt x="136" y="53"/>
                </a:lnTo>
                <a:lnTo>
                  <a:pt x="143" y="70"/>
                </a:lnTo>
                <a:lnTo>
                  <a:pt x="153" y="87"/>
                </a:lnTo>
                <a:lnTo>
                  <a:pt x="165" y="102"/>
                </a:lnTo>
                <a:lnTo>
                  <a:pt x="171" y="110"/>
                </a:lnTo>
                <a:lnTo>
                  <a:pt x="177" y="117"/>
                </a:lnTo>
                <a:lnTo>
                  <a:pt x="185" y="123"/>
                </a:lnTo>
                <a:lnTo>
                  <a:pt x="192" y="130"/>
                </a:lnTo>
                <a:lnTo>
                  <a:pt x="191" y="137"/>
                </a:lnTo>
                <a:lnTo>
                  <a:pt x="189" y="143"/>
                </a:lnTo>
                <a:lnTo>
                  <a:pt x="189" y="149"/>
                </a:lnTo>
                <a:lnTo>
                  <a:pt x="189" y="156"/>
                </a:lnTo>
                <a:lnTo>
                  <a:pt x="192" y="171"/>
                </a:lnTo>
                <a:lnTo>
                  <a:pt x="192" y="191"/>
                </a:lnTo>
                <a:lnTo>
                  <a:pt x="192" y="185"/>
                </a:lnTo>
                <a:lnTo>
                  <a:pt x="205" y="18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6" name="Freeform 155">
            <a:extLst>
              <a:ext uri="{FF2B5EF4-FFF2-40B4-BE49-F238E27FC236}">
                <a16:creationId xmlns:a16="http://schemas.microsoft.com/office/drawing/2014/main" id="{00000000-0008-0000-0700-00009C000000}"/>
              </a:ext>
            </a:extLst>
          </xdr:cNvPr>
          <xdr:cNvSpPr>
            <a:spLocks/>
          </xdr:cNvSpPr>
        </xdr:nvSpPr>
        <xdr:spPr bwMode="auto">
          <a:xfrm>
            <a:off x="1949450" y="3376613"/>
            <a:ext cx="142875" cy="79375"/>
          </a:xfrm>
          <a:custGeom>
            <a:avLst/>
            <a:gdLst>
              <a:gd name="T0" fmla="*/ 565854 w 329"/>
              <a:gd name="T1" fmla="*/ 15408028 h 154"/>
              <a:gd name="T2" fmla="*/ 0 w 329"/>
              <a:gd name="T3" fmla="*/ 11157857 h 154"/>
              <a:gd name="T4" fmla="*/ 377381 w 329"/>
              <a:gd name="T5" fmla="*/ 8235414 h 154"/>
              <a:gd name="T6" fmla="*/ 3206219 w 329"/>
              <a:gd name="T7" fmla="*/ 8766814 h 154"/>
              <a:gd name="T8" fmla="*/ 6789385 w 329"/>
              <a:gd name="T9" fmla="*/ 10891899 h 154"/>
              <a:gd name="T10" fmla="*/ 9240842 w 329"/>
              <a:gd name="T11" fmla="*/ 11423300 h 154"/>
              <a:gd name="T12" fmla="*/ 12635535 w 329"/>
              <a:gd name="T13" fmla="*/ 11423300 h 154"/>
              <a:gd name="T14" fmla="*/ 16218701 w 329"/>
              <a:gd name="T15" fmla="*/ 10360499 h 154"/>
              <a:gd name="T16" fmla="*/ 20745103 w 329"/>
              <a:gd name="T17" fmla="*/ 7969972 h 154"/>
              <a:gd name="T18" fmla="*/ 26402779 w 329"/>
              <a:gd name="T19" fmla="*/ 3453328 h 154"/>
              <a:gd name="T20" fmla="*/ 30551799 w 329"/>
              <a:gd name="T21" fmla="*/ 1062800 h 154"/>
              <a:gd name="T22" fmla="*/ 33757584 w 329"/>
              <a:gd name="T23" fmla="*/ 0 h 154"/>
              <a:gd name="T24" fmla="*/ 38283986 w 329"/>
              <a:gd name="T25" fmla="*/ 0 h 154"/>
              <a:gd name="T26" fmla="*/ 42244533 w 329"/>
              <a:gd name="T27" fmla="*/ 1594200 h 154"/>
              <a:gd name="T28" fmla="*/ 45827699 w 329"/>
              <a:gd name="T29" fmla="*/ 3984728 h 154"/>
              <a:gd name="T30" fmla="*/ 48845011 w 329"/>
              <a:gd name="T31" fmla="*/ 7438571 h 154"/>
              <a:gd name="T32" fmla="*/ 52805558 w 329"/>
              <a:gd name="T33" fmla="*/ 12220142 h 154"/>
              <a:gd name="T34" fmla="*/ 56954578 w 329"/>
              <a:gd name="T35" fmla="*/ 16205386 h 154"/>
              <a:gd name="T36" fmla="*/ 60160363 w 329"/>
              <a:gd name="T37" fmla="*/ 17799071 h 154"/>
              <a:gd name="T38" fmla="*/ 59029089 w 329"/>
              <a:gd name="T39" fmla="*/ 21784314 h 154"/>
              <a:gd name="T40" fmla="*/ 55257015 w 329"/>
              <a:gd name="T41" fmla="*/ 28160085 h 154"/>
              <a:gd name="T42" fmla="*/ 52239703 w 329"/>
              <a:gd name="T43" fmla="*/ 36660942 h 154"/>
              <a:gd name="T44" fmla="*/ 49976720 w 329"/>
              <a:gd name="T45" fmla="*/ 40646185 h 154"/>
              <a:gd name="T46" fmla="*/ 47713302 w 329"/>
              <a:gd name="T47" fmla="*/ 38786542 h 154"/>
              <a:gd name="T48" fmla="*/ 45261845 w 329"/>
              <a:gd name="T49" fmla="*/ 36129541 h 154"/>
              <a:gd name="T50" fmla="*/ 43375808 w 329"/>
              <a:gd name="T51" fmla="*/ 33473056 h 154"/>
              <a:gd name="T52" fmla="*/ 43375808 w 329"/>
              <a:gd name="T53" fmla="*/ 30285170 h 154"/>
              <a:gd name="T54" fmla="*/ 44319043 w 329"/>
              <a:gd name="T55" fmla="*/ 26565885 h 154"/>
              <a:gd name="T56" fmla="*/ 46958974 w 329"/>
              <a:gd name="T57" fmla="*/ 22846599 h 154"/>
              <a:gd name="T58" fmla="*/ 43941662 w 329"/>
              <a:gd name="T59" fmla="*/ 18065028 h 154"/>
              <a:gd name="T60" fmla="*/ 39038314 w 329"/>
              <a:gd name="T61" fmla="*/ 14611185 h 154"/>
              <a:gd name="T62" fmla="*/ 36775330 w 329"/>
              <a:gd name="T63" fmla="*/ 10891899 h 154"/>
              <a:gd name="T64" fmla="*/ 33757584 w 329"/>
              <a:gd name="T65" fmla="*/ 9032256 h 154"/>
              <a:gd name="T66" fmla="*/ 30740273 w 329"/>
              <a:gd name="T67" fmla="*/ 10891899 h 154"/>
              <a:gd name="T68" fmla="*/ 28288816 w 329"/>
              <a:gd name="T69" fmla="*/ 13282942 h 154"/>
              <a:gd name="T70" fmla="*/ 26402779 w 329"/>
              <a:gd name="T71" fmla="*/ 16205386 h 154"/>
              <a:gd name="T72" fmla="*/ 24894123 w 329"/>
              <a:gd name="T73" fmla="*/ 19658713 h 154"/>
              <a:gd name="T74" fmla="*/ 24139795 w 329"/>
              <a:gd name="T75" fmla="*/ 23377999 h 154"/>
              <a:gd name="T76" fmla="*/ 23196560 w 329"/>
              <a:gd name="T77" fmla="*/ 28956928 h 154"/>
              <a:gd name="T78" fmla="*/ 23008086 w 329"/>
              <a:gd name="T79" fmla="*/ 33207614 h 154"/>
              <a:gd name="T80" fmla="*/ 22253758 w 329"/>
              <a:gd name="T81" fmla="*/ 34269899 h 154"/>
              <a:gd name="T82" fmla="*/ 20367722 w 329"/>
              <a:gd name="T83" fmla="*/ 35864099 h 154"/>
              <a:gd name="T84" fmla="*/ 18104738 w 329"/>
              <a:gd name="T85" fmla="*/ 35864099 h 154"/>
              <a:gd name="T86" fmla="*/ 15652847 w 329"/>
              <a:gd name="T87" fmla="*/ 34269899 h 154"/>
              <a:gd name="T88" fmla="*/ 12447062 w 329"/>
              <a:gd name="T89" fmla="*/ 30816571 h 154"/>
              <a:gd name="T90" fmla="*/ 9052369 w 329"/>
              <a:gd name="T91" fmla="*/ 24972200 h 154"/>
              <a:gd name="T92" fmla="*/ 6223531 w 329"/>
              <a:gd name="T93" fmla="*/ 21252914 h 154"/>
              <a:gd name="T94" fmla="*/ 4149021 w 329"/>
              <a:gd name="T95" fmla="*/ 19658713 h 154"/>
              <a:gd name="T96" fmla="*/ 565854 w 329"/>
              <a:gd name="T97" fmla="*/ 19393271 h 15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329" h="154">
                <a:moveTo>
                  <a:pt x="3" y="73"/>
                </a:moveTo>
                <a:lnTo>
                  <a:pt x="3" y="58"/>
                </a:lnTo>
                <a:lnTo>
                  <a:pt x="0" y="47"/>
                </a:lnTo>
                <a:lnTo>
                  <a:pt x="0" y="42"/>
                </a:lnTo>
                <a:lnTo>
                  <a:pt x="0" y="37"/>
                </a:lnTo>
                <a:lnTo>
                  <a:pt x="2" y="31"/>
                </a:lnTo>
                <a:lnTo>
                  <a:pt x="3" y="25"/>
                </a:lnTo>
                <a:lnTo>
                  <a:pt x="17" y="33"/>
                </a:lnTo>
                <a:lnTo>
                  <a:pt x="30" y="39"/>
                </a:lnTo>
                <a:lnTo>
                  <a:pt x="36" y="41"/>
                </a:lnTo>
                <a:lnTo>
                  <a:pt x="42" y="42"/>
                </a:lnTo>
                <a:lnTo>
                  <a:pt x="49" y="43"/>
                </a:lnTo>
                <a:lnTo>
                  <a:pt x="56" y="43"/>
                </a:lnTo>
                <a:lnTo>
                  <a:pt x="67" y="43"/>
                </a:lnTo>
                <a:lnTo>
                  <a:pt x="77" y="41"/>
                </a:lnTo>
                <a:lnTo>
                  <a:pt x="86" y="39"/>
                </a:lnTo>
                <a:lnTo>
                  <a:pt x="95" y="36"/>
                </a:lnTo>
                <a:lnTo>
                  <a:pt x="110" y="30"/>
                </a:lnTo>
                <a:lnTo>
                  <a:pt x="126" y="21"/>
                </a:lnTo>
                <a:lnTo>
                  <a:pt x="140" y="13"/>
                </a:lnTo>
                <a:lnTo>
                  <a:pt x="154" y="6"/>
                </a:lnTo>
                <a:lnTo>
                  <a:pt x="162" y="4"/>
                </a:lnTo>
                <a:lnTo>
                  <a:pt x="171" y="2"/>
                </a:lnTo>
                <a:lnTo>
                  <a:pt x="179" y="0"/>
                </a:lnTo>
                <a:lnTo>
                  <a:pt x="189" y="0"/>
                </a:lnTo>
                <a:lnTo>
                  <a:pt x="203" y="0"/>
                </a:lnTo>
                <a:lnTo>
                  <a:pt x="214" y="3"/>
                </a:lnTo>
                <a:lnTo>
                  <a:pt x="224" y="6"/>
                </a:lnTo>
                <a:lnTo>
                  <a:pt x="234" y="10"/>
                </a:lnTo>
                <a:lnTo>
                  <a:pt x="243" y="15"/>
                </a:lnTo>
                <a:lnTo>
                  <a:pt x="251" y="21"/>
                </a:lnTo>
                <a:lnTo>
                  <a:pt x="259" y="28"/>
                </a:lnTo>
                <a:lnTo>
                  <a:pt x="266" y="34"/>
                </a:lnTo>
                <a:lnTo>
                  <a:pt x="280" y="46"/>
                </a:lnTo>
                <a:lnTo>
                  <a:pt x="295" y="57"/>
                </a:lnTo>
                <a:lnTo>
                  <a:pt x="302" y="61"/>
                </a:lnTo>
                <a:lnTo>
                  <a:pt x="310" y="64"/>
                </a:lnTo>
                <a:lnTo>
                  <a:pt x="319" y="67"/>
                </a:lnTo>
                <a:lnTo>
                  <a:pt x="329" y="67"/>
                </a:lnTo>
                <a:lnTo>
                  <a:pt x="313" y="82"/>
                </a:lnTo>
                <a:lnTo>
                  <a:pt x="301" y="94"/>
                </a:lnTo>
                <a:lnTo>
                  <a:pt x="293" y="106"/>
                </a:lnTo>
                <a:lnTo>
                  <a:pt x="286" y="117"/>
                </a:lnTo>
                <a:lnTo>
                  <a:pt x="277" y="138"/>
                </a:lnTo>
                <a:lnTo>
                  <a:pt x="268" y="154"/>
                </a:lnTo>
                <a:lnTo>
                  <a:pt x="265" y="153"/>
                </a:lnTo>
                <a:lnTo>
                  <a:pt x="260" y="150"/>
                </a:lnTo>
                <a:lnTo>
                  <a:pt x="253" y="146"/>
                </a:lnTo>
                <a:lnTo>
                  <a:pt x="246" y="141"/>
                </a:lnTo>
                <a:lnTo>
                  <a:pt x="240" y="136"/>
                </a:lnTo>
                <a:lnTo>
                  <a:pt x="234" y="130"/>
                </a:lnTo>
                <a:lnTo>
                  <a:pt x="230" y="126"/>
                </a:lnTo>
                <a:lnTo>
                  <a:pt x="229" y="123"/>
                </a:lnTo>
                <a:lnTo>
                  <a:pt x="230" y="114"/>
                </a:lnTo>
                <a:lnTo>
                  <a:pt x="232" y="107"/>
                </a:lnTo>
                <a:lnTo>
                  <a:pt x="235" y="100"/>
                </a:lnTo>
                <a:lnTo>
                  <a:pt x="240" y="95"/>
                </a:lnTo>
                <a:lnTo>
                  <a:pt x="249" y="86"/>
                </a:lnTo>
                <a:lnTo>
                  <a:pt x="255" y="80"/>
                </a:lnTo>
                <a:lnTo>
                  <a:pt x="233" y="68"/>
                </a:lnTo>
                <a:lnTo>
                  <a:pt x="215" y="60"/>
                </a:lnTo>
                <a:lnTo>
                  <a:pt x="207" y="55"/>
                </a:lnTo>
                <a:lnTo>
                  <a:pt x="200" y="49"/>
                </a:lnTo>
                <a:lnTo>
                  <a:pt x="195" y="41"/>
                </a:lnTo>
                <a:lnTo>
                  <a:pt x="189" y="31"/>
                </a:lnTo>
                <a:lnTo>
                  <a:pt x="179" y="34"/>
                </a:lnTo>
                <a:lnTo>
                  <a:pt x="171" y="37"/>
                </a:lnTo>
                <a:lnTo>
                  <a:pt x="163" y="41"/>
                </a:lnTo>
                <a:lnTo>
                  <a:pt x="156" y="45"/>
                </a:lnTo>
                <a:lnTo>
                  <a:pt x="150" y="50"/>
                </a:lnTo>
                <a:lnTo>
                  <a:pt x="144" y="55"/>
                </a:lnTo>
                <a:lnTo>
                  <a:pt x="140" y="61"/>
                </a:lnTo>
                <a:lnTo>
                  <a:pt x="136" y="67"/>
                </a:lnTo>
                <a:lnTo>
                  <a:pt x="132" y="74"/>
                </a:lnTo>
                <a:lnTo>
                  <a:pt x="130" y="81"/>
                </a:lnTo>
                <a:lnTo>
                  <a:pt x="128" y="88"/>
                </a:lnTo>
                <a:lnTo>
                  <a:pt x="126" y="95"/>
                </a:lnTo>
                <a:lnTo>
                  <a:pt x="123" y="109"/>
                </a:lnTo>
                <a:lnTo>
                  <a:pt x="122" y="123"/>
                </a:lnTo>
                <a:lnTo>
                  <a:pt x="122" y="125"/>
                </a:lnTo>
                <a:lnTo>
                  <a:pt x="120" y="127"/>
                </a:lnTo>
                <a:lnTo>
                  <a:pt x="118" y="129"/>
                </a:lnTo>
                <a:lnTo>
                  <a:pt x="115" y="131"/>
                </a:lnTo>
                <a:lnTo>
                  <a:pt x="108" y="135"/>
                </a:lnTo>
                <a:lnTo>
                  <a:pt x="103" y="136"/>
                </a:lnTo>
                <a:lnTo>
                  <a:pt x="96" y="135"/>
                </a:lnTo>
                <a:lnTo>
                  <a:pt x="89" y="132"/>
                </a:lnTo>
                <a:lnTo>
                  <a:pt x="83" y="129"/>
                </a:lnTo>
                <a:lnTo>
                  <a:pt x="77" y="125"/>
                </a:lnTo>
                <a:lnTo>
                  <a:pt x="66" y="116"/>
                </a:lnTo>
                <a:lnTo>
                  <a:pt x="58" y="105"/>
                </a:lnTo>
                <a:lnTo>
                  <a:pt x="48" y="94"/>
                </a:lnTo>
                <a:lnTo>
                  <a:pt x="38" y="84"/>
                </a:lnTo>
                <a:lnTo>
                  <a:pt x="33" y="80"/>
                </a:lnTo>
                <a:lnTo>
                  <a:pt x="28" y="76"/>
                </a:lnTo>
                <a:lnTo>
                  <a:pt x="22" y="74"/>
                </a:lnTo>
                <a:lnTo>
                  <a:pt x="16" y="73"/>
                </a:lnTo>
                <a:lnTo>
                  <a:pt x="3" y="7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7" name="Freeform 156">
            <a:extLst>
              <a:ext uri="{FF2B5EF4-FFF2-40B4-BE49-F238E27FC236}">
                <a16:creationId xmlns:a16="http://schemas.microsoft.com/office/drawing/2014/main" id="{00000000-0008-0000-0700-00009D000000}"/>
              </a:ext>
            </a:extLst>
          </xdr:cNvPr>
          <xdr:cNvSpPr>
            <a:spLocks/>
          </xdr:cNvSpPr>
        </xdr:nvSpPr>
        <xdr:spPr bwMode="auto">
          <a:xfrm>
            <a:off x="2630488" y="4630738"/>
            <a:ext cx="133350" cy="155575"/>
          </a:xfrm>
          <a:custGeom>
            <a:avLst/>
            <a:gdLst>
              <a:gd name="T0" fmla="*/ 56402692 w 306"/>
              <a:gd name="T1" fmla="*/ 51029662 h 293"/>
              <a:gd name="T2" fmla="*/ 56212690 w 306"/>
              <a:gd name="T3" fmla="*/ 52157448 h 293"/>
              <a:gd name="T4" fmla="*/ 55263116 w 306"/>
              <a:gd name="T5" fmla="*/ 54694966 h 293"/>
              <a:gd name="T6" fmla="*/ 53553970 w 306"/>
              <a:gd name="T7" fmla="*/ 56104699 h 293"/>
              <a:gd name="T8" fmla="*/ 51654822 w 306"/>
              <a:gd name="T9" fmla="*/ 56668592 h 293"/>
              <a:gd name="T10" fmla="*/ 49945676 w 306"/>
              <a:gd name="T11" fmla="*/ 58359740 h 293"/>
              <a:gd name="T12" fmla="*/ 48046528 w 306"/>
              <a:gd name="T13" fmla="*/ 64562563 h 293"/>
              <a:gd name="T14" fmla="*/ 45957814 w 306"/>
              <a:gd name="T15" fmla="*/ 71610695 h 293"/>
              <a:gd name="T16" fmla="*/ 43868664 w 306"/>
              <a:gd name="T17" fmla="*/ 75275999 h 293"/>
              <a:gd name="T18" fmla="*/ 41969516 w 306"/>
              <a:gd name="T19" fmla="*/ 76967678 h 293"/>
              <a:gd name="T20" fmla="*/ 37981653 w 306"/>
              <a:gd name="T21" fmla="*/ 79222719 h 293"/>
              <a:gd name="T22" fmla="*/ 31145069 w 306"/>
              <a:gd name="T23" fmla="*/ 81760238 h 293"/>
              <a:gd name="T24" fmla="*/ 26397199 w 306"/>
              <a:gd name="T25" fmla="*/ 82606077 h 293"/>
              <a:gd name="T26" fmla="*/ 23358475 w 306"/>
              <a:gd name="T27" fmla="*/ 82606077 h 293"/>
              <a:gd name="T28" fmla="*/ 20130185 w 306"/>
              <a:gd name="T29" fmla="*/ 81760238 h 293"/>
              <a:gd name="T30" fmla="*/ 17471465 w 306"/>
              <a:gd name="T31" fmla="*/ 80632452 h 293"/>
              <a:gd name="T32" fmla="*/ 15192749 w 306"/>
              <a:gd name="T33" fmla="*/ 78376880 h 293"/>
              <a:gd name="T34" fmla="*/ 13483602 w 306"/>
              <a:gd name="T35" fmla="*/ 75557946 h 293"/>
              <a:gd name="T36" fmla="*/ 190002 w 306"/>
              <a:gd name="T37" fmla="*/ 66536189 h 293"/>
              <a:gd name="T38" fmla="*/ 0 w 306"/>
              <a:gd name="T39" fmla="*/ 24810230 h 293"/>
              <a:gd name="T40" fmla="*/ 190002 w 306"/>
              <a:gd name="T41" fmla="*/ 13814848 h 293"/>
              <a:gd name="T42" fmla="*/ 759572 w 306"/>
              <a:gd name="T43" fmla="*/ 9867597 h 293"/>
              <a:gd name="T44" fmla="*/ 2089150 w 306"/>
              <a:gd name="T45" fmla="*/ 5920346 h 293"/>
              <a:gd name="T46" fmla="*/ 3798296 w 306"/>
              <a:gd name="T47" fmla="*/ 2255572 h 293"/>
              <a:gd name="T48" fmla="*/ 7786158 w 306"/>
              <a:gd name="T49" fmla="*/ 563893 h 293"/>
              <a:gd name="T50" fmla="*/ 10065310 w 306"/>
              <a:gd name="T51" fmla="*/ 0 h 293"/>
              <a:gd name="T52" fmla="*/ 13673169 w 306"/>
              <a:gd name="T53" fmla="*/ 1691679 h 293"/>
              <a:gd name="T54" fmla="*/ 15192749 w 306"/>
              <a:gd name="T55" fmla="*/ 1973626 h 293"/>
              <a:gd name="T56" fmla="*/ 15952321 w 306"/>
              <a:gd name="T57" fmla="*/ 1127786 h 293"/>
              <a:gd name="T58" fmla="*/ 16521891 w 306"/>
              <a:gd name="T59" fmla="*/ 1409733 h 293"/>
              <a:gd name="T60" fmla="*/ 17091897 w 306"/>
              <a:gd name="T61" fmla="*/ 3101412 h 293"/>
              <a:gd name="T62" fmla="*/ 18801043 w 306"/>
              <a:gd name="T63" fmla="*/ 5356453 h 293"/>
              <a:gd name="T64" fmla="*/ 22978907 w 306"/>
              <a:gd name="T65" fmla="*/ 8739811 h 293"/>
              <a:gd name="T66" fmla="*/ 28106345 w 306"/>
              <a:gd name="T67" fmla="*/ 11559276 h 293"/>
              <a:gd name="T68" fmla="*/ 34563361 w 306"/>
              <a:gd name="T69" fmla="*/ 16633782 h 293"/>
              <a:gd name="T70" fmla="*/ 39880801 w 306"/>
              <a:gd name="T71" fmla="*/ 22272712 h 293"/>
              <a:gd name="T72" fmla="*/ 45767812 w 306"/>
              <a:gd name="T73" fmla="*/ 28756950 h 293"/>
              <a:gd name="T74" fmla="*/ 49566108 w 306"/>
              <a:gd name="T75" fmla="*/ 32986148 h 293"/>
              <a:gd name="T76" fmla="*/ 50515682 w 306"/>
              <a:gd name="T77" fmla="*/ 34959773 h 293"/>
              <a:gd name="T78" fmla="*/ 53174402 w 306"/>
              <a:gd name="T79" fmla="*/ 38060654 h 293"/>
              <a:gd name="T80" fmla="*/ 56782696 w 306"/>
              <a:gd name="T81" fmla="*/ 42571798 h 293"/>
              <a:gd name="T82" fmla="*/ 58111838 w 306"/>
              <a:gd name="T83" fmla="*/ 45391263 h 293"/>
              <a:gd name="T84" fmla="*/ 57731834 w 306"/>
              <a:gd name="T85" fmla="*/ 46800464 h 293"/>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306" h="293">
                <a:moveTo>
                  <a:pt x="300" y="169"/>
                </a:moveTo>
                <a:lnTo>
                  <a:pt x="297" y="181"/>
                </a:lnTo>
                <a:lnTo>
                  <a:pt x="297" y="185"/>
                </a:lnTo>
                <a:lnTo>
                  <a:pt x="296" y="185"/>
                </a:lnTo>
                <a:lnTo>
                  <a:pt x="294" y="187"/>
                </a:lnTo>
                <a:lnTo>
                  <a:pt x="291" y="194"/>
                </a:lnTo>
                <a:lnTo>
                  <a:pt x="286" y="197"/>
                </a:lnTo>
                <a:lnTo>
                  <a:pt x="282" y="199"/>
                </a:lnTo>
                <a:lnTo>
                  <a:pt x="276" y="200"/>
                </a:lnTo>
                <a:lnTo>
                  <a:pt x="272" y="201"/>
                </a:lnTo>
                <a:lnTo>
                  <a:pt x="267" y="203"/>
                </a:lnTo>
                <a:lnTo>
                  <a:pt x="263" y="207"/>
                </a:lnTo>
                <a:lnTo>
                  <a:pt x="260" y="212"/>
                </a:lnTo>
                <a:lnTo>
                  <a:pt x="253" y="229"/>
                </a:lnTo>
                <a:lnTo>
                  <a:pt x="248" y="242"/>
                </a:lnTo>
                <a:lnTo>
                  <a:pt x="242" y="254"/>
                </a:lnTo>
                <a:lnTo>
                  <a:pt x="236" y="263"/>
                </a:lnTo>
                <a:lnTo>
                  <a:pt x="231" y="267"/>
                </a:lnTo>
                <a:lnTo>
                  <a:pt x="227" y="270"/>
                </a:lnTo>
                <a:lnTo>
                  <a:pt x="221" y="273"/>
                </a:lnTo>
                <a:lnTo>
                  <a:pt x="215" y="276"/>
                </a:lnTo>
                <a:lnTo>
                  <a:pt x="200" y="281"/>
                </a:lnTo>
                <a:lnTo>
                  <a:pt x="181" y="286"/>
                </a:lnTo>
                <a:lnTo>
                  <a:pt x="164" y="290"/>
                </a:lnTo>
                <a:lnTo>
                  <a:pt x="148" y="292"/>
                </a:lnTo>
                <a:lnTo>
                  <a:pt x="139" y="293"/>
                </a:lnTo>
                <a:lnTo>
                  <a:pt x="130" y="293"/>
                </a:lnTo>
                <a:lnTo>
                  <a:pt x="123" y="293"/>
                </a:lnTo>
                <a:lnTo>
                  <a:pt x="114" y="292"/>
                </a:lnTo>
                <a:lnTo>
                  <a:pt x="106" y="290"/>
                </a:lnTo>
                <a:lnTo>
                  <a:pt x="98" y="288"/>
                </a:lnTo>
                <a:lnTo>
                  <a:pt x="92" y="286"/>
                </a:lnTo>
                <a:lnTo>
                  <a:pt x="85" y="282"/>
                </a:lnTo>
                <a:lnTo>
                  <a:pt x="80" y="278"/>
                </a:lnTo>
                <a:lnTo>
                  <a:pt x="74" y="274"/>
                </a:lnTo>
                <a:lnTo>
                  <a:pt x="71" y="268"/>
                </a:lnTo>
                <a:lnTo>
                  <a:pt x="68" y="262"/>
                </a:lnTo>
                <a:lnTo>
                  <a:pt x="1" y="236"/>
                </a:lnTo>
                <a:lnTo>
                  <a:pt x="1" y="119"/>
                </a:lnTo>
                <a:lnTo>
                  <a:pt x="0" y="88"/>
                </a:lnTo>
                <a:lnTo>
                  <a:pt x="0" y="56"/>
                </a:lnTo>
                <a:lnTo>
                  <a:pt x="1" y="49"/>
                </a:lnTo>
                <a:lnTo>
                  <a:pt x="2" y="42"/>
                </a:lnTo>
                <a:lnTo>
                  <a:pt x="4" y="35"/>
                </a:lnTo>
                <a:lnTo>
                  <a:pt x="6" y="28"/>
                </a:lnTo>
                <a:lnTo>
                  <a:pt x="11" y="21"/>
                </a:lnTo>
                <a:lnTo>
                  <a:pt x="15" y="14"/>
                </a:lnTo>
                <a:lnTo>
                  <a:pt x="20" y="8"/>
                </a:lnTo>
                <a:lnTo>
                  <a:pt x="28" y="2"/>
                </a:lnTo>
                <a:lnTo>
                  <a:pt x="41" y="2"/>
                </a:lnTo>
                <a:lnTo>
                  <a:pt x="48" y="0"/>
                </a:lnTo>
                <a:lnTo>
                  <a:pt x="53" y="0"/>
                </a:lnTo>
                <a:lnTo>
                  <a:pt x="68" y="2"/>
                </a:lnTo>
                <a:lnTo>
                  <a:pt x="72" y="6"/>
                </a:lnTo>
                <a:lnTo>
                  <a:pt x="76" y="7"/>
                </a:lnTo>
                <a:lnTo>
                  <a:pt x="80" y="7"/>
                </a:lnTo>
                <a:lnTo>
                  <a:pt x="82" y="6"/>
                </a:lnTo>
                <a:lnTo>
                  <a:pt x="84" y="4"/>
                </a:lnTo>
                <a:lnTo>
                  <a:pt x="86" y="4"/>
                </a:lnTo>
                <a:lnTo>
                  <a:pt x="87" y="5"/>
                </a:lnTo>
                <a:lnTo>
                  <a:pt x="87" y="9"/>
                </a:lnTo>
                <a:lnTo>
                  <a:pt x="90" y="11"/>
                </a:lnTo>
                <a:lnTo>
                  <a:pt x="94" y="15"/>
                </a:lnTo>
                <a:lnTo>
                  <a:pt x="99" y="19"/>
                </a:lnTo>
                <a:lnTo>
                  <a:pt x="107" y="23"/>
                </a:lnTo>
                <a:lnTo>
                  <a:pt x="121" y="31"/>
                </a:lnTo>
                <a:lnTo>
                  <a:pt x="127" y="34"/>
                </a:lnTo>
                <a:lnTo>
                  <a:pt x="148" y="41"/>
                </a:lnTo>
                <a:lnTo>
                  <a:pt x="165" y="49"/>
                </a:lnTo>
                <a:lnTo>
                  <a:pt x="182" y="59"/>
                </a:lnTo>
                <a:lnTo>
                  <a:pt x="196" y="69"/>
                </a:lnTo>
                <a:lnTo>
                  <a:pt x="210" y="79"/>
                </a:lnTo>
                <a:lnTo>
                  <a:pt x="226" y="91"/>
                </a:lnTo>
                <a:lnTo>
                  <a:pt x="241" y="102"/>
                </a:lnTo>
                <a:lnTo>
                  <a:pt x="260" y="113"/>
                </a:lnTo>
                <a:lnTo>
                  <a:pt x="261" y="117"/>
                </a:lnTo>
                <a:lnTo>
                  <a:pt x="263" y="120"/>
                </a:lnTo>
                <a:lnTo>
                  <a:pt x="266" y="124"/>
                </a:lnTo>
                <a:lnTo>
                  <a:pt x="270" y="128"/>
                </a:lnTo>
                <a:lnTo>
                  <a:pt x="280" y="135"/>
                </a:lnTo>
                <a:lnTo>
                  <a:pt x="291" y="144"/>
                </a:lnTo>
                <a:lnTo>
                  <a:pt x="299" y="151"/>
                </a:lnTo>
                <a:lnTo>
                  <a:pt x="305" y="158"/>
                </a:lnTo>
                <a:lnTo>
                  <a:pt x="306" y="161"/>
                </a:lnTo>
                <a:lnTo>
                  <a:pt x="306" y="164"/>
                </a:lnTo>
                <a:lnTo>
                  <a:pt x="304" y="166"/>
                </a:lnTo>
                <a:lnTo>
                  <a:pt x="300" y="16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8" name="Freeform 157">
            <a:extLst>
              <a:ext uri="{FF2B5EF4-FFF2-40B4-BE49-F238E27FC236}">
                <a16:creationId xmlns:a16="http://schemas.microsoft.com/office/drawing/2014/main" id="{00000000-0008-0000-0700-00009E000000}"/>
              </a:ext>
            </a:extLst>
          </xdr:cNvPr>
          <xdr:cNvSpPr>
            <a:spLocks/>
          </xdr:cNvSpPr>
        </xdr:nvSpPr>
        <xdr:spPr bwMode="auto">
          <a:xfrm>
            <a:off x="4176713" y="1247775"/>
            <a:ext cx="236537" cy="92075"/>
          </a:xfrm>
          <a:custGeom>
            <a:avLst/>
            <a:gdLst>
              <a:gd name="T0" fmla="*/ 13888101 w 546"/>
              <a:gd name="T1" fmla="*/ 5381864 h 173"/>
              <a:gd name="T2" fmla="*/ 17641501 w 546"/>
              <a:gd name="T3" fmla="*/ 9631151 h 173"/>
              <a:gd name="T4" fmla="*/ 20644568 w 546"/>
              <a:gd name="T5" fmla="*/ 7648079 h 173"/>
              <a:gd name="T6" fmla="*/ 24773568 w 546"/>
              <a:gd name="T7" fmla="*/ 7648079 h 173"/>
              <a:gd name="T8" fmla="*/ 30216085 w 546"/>
              <a:gd name="T9" fmla="*/ 12463655 h 173"/>
              <a:gd name="T10" fmla="*/ 39224853 w 546"/>
              <a:gd name="T11" fmla="*/ 5381864 h 173"/>
              <a:gd name="T12" fmla="*/ 45605720 w 546"/>
              <a:gd name="T13" fmla="*/ 5381864 h 173"/>
              <a:gd name="T14" fmla="*/ 48796370 w 546"/>
              <a:gd name="T15" fmla="*/ 4532432 h 173"/>
              <a:gd name="T16" fmla="*/ 50485487 w 546"/>
              <a:gd name="T17" fmla="*/ 3965612 h 173"/>
              <a:gd name="T18" fmla="*/ 52362187 w 546"/>
              <a:gd name="T19" fmla="*/ 3115648 h 173"/>
              <a:gd name="T20" fmla="*/ 53675704 w 546"/>
              <a:gd name="T21" fmla="*/ 849964 h 173"/>
              <a:gd name="T22" fmla="*/ 60244588 w 546"/>
              <a:gd name="T23" fmla="*/ 1416252 h 173"/>
              <a:gd name="T24" fmla="*/ 62496888 w 546"/>
              <a:gd name="T25" fmla="*/ 3399324 h 173"/>
              <a:gd name="T26" fmla="*/ 65311938 w 546"/>
              <a:gd name="T27" fmla="*/ 1983072 h 173"/>
              <a:gd name="T28" fmla="*/ 66250288 w 546"/>
              <a:gd name="T29" fmla="*/ 0 h 173"/>
              <a:gd name="T30" fmla="*/ 68877755 w 546"/>
              <a:gd name="T31" fmla="*/ 1983072 h 173"/>
              <a:gd name="T32" fmla="*/ 73006755 w 546"/>
              <a:gd name="T33" fmla="*/ 1983072 h 173"/>
              <a:gd name="T34" fmla="*/ 81827506 w 546"/>
              <a:gd name="T35" fmla="*/ 283144 h 173"/>
              <a:gd name="T36" fmla="*/ 90460673 w 546"/>
              <a:gd name="T37" fmla="*/ 1699396 h 173"/>
              <a:gd name="T38" fmla="*/ 99093840 w 546"/>
              <a:gd name="T39" fmla="*/ 3399324 h 173"/>
              <a:gd name="T40" fmla="*/ 102284491 w 546"/>
              <a:gd name="T41" fmla="*/ 13879907 h 173"/>
              <a:gd name="T42" fmla="*/ 100782957 w 546"/>
              <a:gd name="T43" fmla="*/ 16996087 h 173"/>
              <a:gd name="T44" fmla="*/ 96278790 w 546"/>
              <a:gd name="T45" fmla="*/ 17562375 h 173"/>
              <a:gd name="T46" fmla="*/ 90648256 w 546"/>
              <a:gd name="T47" fmla="*/ 15296159 h 173"/>
              <a:gd name="T48" fmla="*/ 77510922 w 546"/>
              <a:gd name="T49" fmla="*/ 12463655 h 173"/>
              <a:gd name="T50" fmla="*/ 82202673 w 546"/>
              <a:gd name="T51" fmla="*/ 22944238 h 173"/>
              <a:gd name="T52" fmla="*/ 88396390 w 546"/>
              <a:gd name="T53" fmla="*/ 28892922 h 173"/>
              <a:gd name="T54" fmla="*/ 92524957 w 546"/>
              <a:gd name="T55" fmla="*/ 33708498 h 173"/>
              <a:gd name="T56" fmla="*/ 89147156 w 546"/>
              <a:gd name="T57" fmla="*/ 38524074 h 173"/>
              <a:gd name="T58" fmla="*/ 84267389 w 546"/>
              <a:gd name="T59" fmla="*/ 40223469 h 173"/>
              <a:gd name="T60" fmla="*/ 79950806 w 546"/>
              <a:gd name="T61" fmla="*/ 39940325 h 173"/>
              <a:gd name="T62" fmla="*/ 77323339 w 546"/>
              <a:gd name="T63" fmla="*/ 37957253 h 173"/>
              <a:gd name="T64" fmla="*/ 74883455 w 546"/>
              <a:gd name="T65" fmla="*/ 36824146 h 173"/>
              <a:gd name="T66" fmla="*/ 72255988 w 546"/>
              <a:gd name="T67" fmla="*/ 34274786 h 173"/>
              <a:gd name="T68" fmla="*/ 70379288 w 546"/>
              <a:gd name="T69" fmla="*/ 29459210 h 173"/>
              <a:gd name="T70" fmla="*/ 68502588 w 546"/>
              <a:gd name="T71" fmla="*/ 26060418 h 173"/>
              <a:gd name="T72" fmla="*/ 64561171 w 546"/>
              <a:gd name="T73" fmla="*/ 23794202 h 173"/>
              <a:gd name="T74" fmla="*/ 60995354 w 546"/>
              <a:gd name="T75" fmla="*/ 21527987 h 173"/>
              <a:gd name="T76" fmla="*/ 56866354 w 546"/>
              <a:gd name="T77" fmla="*/ 24644166 h 173"/>
              <a:gd name="T78" fmla="*/ 48420770 w 546"/>
              <a:gd name="T79" fmla="*/ 37957253 h 173"/>
              <a:gd name="T80" fmla="*/ 44291770 w 546"/>
              <a:gd name="T81" fmla="*/ 46172153 h 173"/>
              <a:gd name="T82" fmla="*/ 41289136 w 546"/>
              <a:gd name="T83" fmla="*/ 48721513 h 173"/>
              <a:gd name="T84" fmla="*/ 35283436 w 546"/>
              <a:gd name="T85" fmla="*/ 47305261 h 173"/>
              <a:gd name="T86" fmla="*/ 30966852 w 546"/>
              <a:gd name="T87" fmla="*/ 43905937 h 173"/>
              <a:gd name="T88" fmla="*/ 21207751 w 546"/>
              <a:gd name="T89" fmla="*/ 29742886 h 173"/>
              <a:gd name="T90" fmla="*/ 17829518 w 546"/>
              <a:gd name="T91" fmla="*/ 25777274 h 173"/>
              <a:gd name="T92" fmla="*/ 11260634 w 546"/>
              <a:gd name="T93" fmla="*/ 21527987 h 173"/>
              <a:gd name="T94" fmla="*/ 3002634 w 546"/>
              <a:gd name="T95" fmla="*/ 16429267 h 173"/>
              <a:gd name="T96" fmla="*/ 2064284 w 546"/>
              <a:gd name="T97" fmla="*/ 9631151 h 173"/>
              <a:gd name="T98" fmla="*/ 5254934 w 546"/>
              <a:gd name="T99" fmla="*/ 5381864 h 173"/>
              <a:gd name="T100" fmla="*/ 8820751 w 546"/>
              <a:gd name="T101" fmla="*/ 3399324 h 173"/>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546" h="173">
                <a:moveTo>
                  <a:pt x="47" y="12"/>
                </a:moveTo>
                <a:lnTo>
                  <a:pt x="61" y="15"/>
                </a:lnTo>
                <a:lnTo>
                  <a:pt x="74" y="19"/>
                </a:lnTo>
                <a:lnTo>
                  <a:pt x="61" y="38"/>
                </a:lnTo>
                <a:lnTo>
                  <a:pt x="87" y="38"/>
                </a:lnTo>
                <a:lnTo>
                  <a:pt x="94" y="34"/>
                </a:lnTo>
                <a:lnTo>
                  <a:pt x="102" y="31"/>
                </a:lnTo>
                <a:lnTo>
                  <a:pt x="107" y="29"/>
                </a:lnTo>
                <a:lnTo>
                  <a:pt x="110" y="27"/>
                </a:lnTo>
                <a:lnTo>
                  <a:pt x="112" y="23"/>
                </a:lnTo>
                <a:lnTo>
                  <a:pt x="113" y="19"/>
                </a:lnTo>
                <a:lnTo>
                  <a:pt x="132" y="27"/>
                </a:lnTo>
                <a:lnTo>
                  <a:pt x="142" y="32"/>
                </a:lnTo>
                <a:lnTo>
                  <a:pt x="150" y="36"/>
                </a:lnTo>
                <a:lnTo>
                  <a:pt x="161" y="44"/>
                </a:lnTo>
                <a:lnTo>
                  <a:pt x="161" y="19"/>
                </a:lnTo>
                <a:lnTo>
                  <a:pt x="188" y="19"/>
                </a:lnTo>
                <a:lnTo>
                  <a:pt x="209" y="19"/>
                </a:lnTo>
                <a:lnTo>
                  <a:pt x="224" y="19"/>
                </a:lnTo>
                <a:lnTo>
                  <a:pt x="233" y="19"/>
                </a:lnTo>
                <a:lnTo>
                  <a:pt x="243" y="19"/>
                </a:lnTo>
                <a:lnTo>
                  <a:pt x="253" y="19"/>
                </a:lnTo>
                <a:lnTo>
                  <a:pt x="256" y="17"/>
                </a:lnTo>
                <a:lnTo>
                  <a:pt x="260" y="16"/>
                </a:lnTo>
                <a:lnTo>
                  <a:pt x="264" y="14"/>
                </a:lnTo>
                <a:lnTo>
                  <a:pt x="266" y="12"/>
                </a:lnTo>
                <a:lnTo>
                  <a:pt x="269" y="14"/>
                </a:lnTo>
                <a:lnTo>
                  <a:pt x="273" y="14"/>
                </a:lnTo>
                <a:lnTo>
                  <a:pt x="276" y="13"/>
                </a:lnTo>
                <a:lnTo>
                  <a:pt x="279" y="11"/>
                </a:lnTo>
                <a:lnTo>
                  <a:pt x="281" y="8"/>
                </a:lnTo>
                <a:lnTo>
                  <a:pt x="285" y="6"/>
                </a:lnTo>
                <a:lnTo>
                  <a:pt x="286" y="3"/>
                </a:lnTo>
                <a:lnTo>
                  <a:pt x="287" y="0"/>
                </a:lnTo>
                <a:lnTo>
                  <a:pt x="320" y="0"/>
                </a:lnTo>
                <a:lnTo>
                  <a:pt x="321" y="5"/>
                </a:lnTo>
                <a:lnTo>
                  <a:pt x="324" y="9"/>
                </a:lnTo>
                <a:lnTo>
                  <a:pt x="329" y="11"/>
                </a:lnTo>
                <a:lnTo>
                  <a:pt x="333" y="12"/>
                </a:lnTo>
                <a:lnTo>
                  <a:pt x="338" y="11"/>
                </a:lnTo>
                <a:lnTo>
                  <a:pt x="345" y="9"/>
                </a:lnTo>
                <a:lnTo>
                  <a:pt x="348" y="7"/>
                </a:lnTo>
                <a:lnTo>
                  <a:pt x="351" y="5"/>
                </a:lnTo>
                <a:lnTo>
                  <a:pt x="353" y="3"/>
                </a:lnTo>
                <a:lnTo>
                  <a:pt x="353" y="0"/>
                </a:lnTo>
                <a:lnTo>
                  <a:pt x="358" y="3"/>
                </a:lnTo>
                <a:lnTo>
                  <a:pt x="363" y="6"/>
                </a:lnTo>
                <a:lnTo>
                  <a:pt x="367" y="7"/>
                </a:lnTo>
                <a:lnTo>
                  <a:pt x="371" y="8"/>
                </a:lnTo>
                <a:lnTo>
                  <a:pt x="380" y="8"/>
                </a:lnTo>
                <a:lnTo>
                  <a:pt x="389" y="7"/>
                </a:lnTo>
                <a:lnTo>
                  <a:pt x="404" y="3"/>
                </a:lnTo>
                <a:lnTo>
                  <a:pt x="420" y="0"/>
                </a:lnTo>
                <a:lnTo>
                  <a:pt x="436" y="1"/>
                </a:lnTo>
                <a:lnTo>
                  <a:pt x="453" y="2"/>
                </a:lnTo>
                <a:lnTo>
                  <a:pt x="467" y="4"/>
                </a:lnTo>
                <a:lnTo>
                  <a:pt x="482" y="6"/>
                </a:lnTo>
                <a:lnTo>
                  <a:pt x="498" y="9"/>
                </a:lnTo>
                <a:lnTo>
                  <a:pt x="513" y="11"/>
                </a:lnTo>
                <a:lnTo>
                  <a:pt x="528" y="12"/>
                </a:lnTo>
                <a:lnTo>
                  <a:pt x="546" y="12"/>
                </a:lnTo>
                <a:lnTo>
                  <a:pt x="546" y="44"/>
                </a:lnTo>
                <a:lnTo>
                  <a:pt x="545" y="49"/>
                </a:lnTo>
                <a:lnTo>
                  <a:pt x="542" y="55"/>
                </a:lnTo>
                <a:lnTo>
                  <a:pt x="539" y="58"/>
                </a:lnTo>
                <a:lnTo>
                  <a:pt x="537" y="60"/>
                </a:lnTo>
                <a:lnTo>
                  <a:pt x="535" y="61"/>
                </a:lnTo>
                <a:lnTo>
                  <a:pt x="533" y="62"/>
                </a:lnTo>
                <a:lnTo>
                  <a:pt x="513" y="62"/>
                </a:lnTo>
                <a:lnTo>
                  <a:pt x="498" y="60"/>
                </a:lnTo>
                <a:lnTo>
                  <a:pt x="490" y="57"/>
                </a:lnTo>
                <a:lnTo>
                  <a:pt x="483" y="54"/>
                </a:lnTo>
                <a:lnTo>
                  <a:pt x="478" y="50"/>
                </a:lnTo>
                <a:lnTo>
                  <a:pt x="472" y="44"/>
                </a:lnTo>
                <a:lnTo>
                  <a:pt x="413" y="44"/>
                </a:lnTo>
                <a:lnTo>
                  <a:pt x="421" y="58"/>
                </a:lnTo>
                <a:lnTo>
                  <a:pt x="428" y="70"/>
                </a:lnTo>
                <a:lnTo>
                  <a:pt x="438" y="81"/>
                </a:lnTo>
                <a:lnTo>
                  <a:pt x="448" y="89"/>
                </a:lnTo>
                <a:lnTo>
                  <a:pt x="459" y="96"/>
                </a:lnTo>
                <a:lnTo>
                  <a:pt x="471" y="102"/>
                </a:lnTo>
                <a:lnTo>
                  <a:pt x="484" y="107"/>
                </a:lnTo>
                <a:lnTo>
                  <a:pt x="499" y="111"/>
                </a:lnTo>
                <a:lnTo>
                  <a:pt x="493" y="119"/>
                </a:lnTo>
                <a:lnTo>
                  <a:pt x="488" y="126"/>
                </a:lnTo>
                <a:lnTo>
                  <a:pt x="481" y="132"/>
                </a:lnTo>
                <a:lnTo>
                  <a:pt x="475" y="136"/>
                </a:lnTo>
                <a:lnTo>
                  <a:pt x="466" y="139"/>
                </a:lnTo>
                <a:lnTo>
                  <a:pt x="458" y="141"/>
                </a:lnTo>
                <a:lnTo>
                  <a:pt x="449" y="142"/>
                </a:lnTo>
                <a:lnTo>
                  <a:pt x="439" y="142"/>
                </a:lnTo>
                <a:lnTo>
                  <a:pt x="432" y="142"/>
                </a:lnTo>
                <a:lnTo>
                  <a:pt x="426" y="141"/>
                </a:lnTo>
                <a:lnTo>
                  <a:pt x="421" y="139"/>
                </a:lnTo>
                <a:lnTo>
                  <a:pt x="416" y="136"/>
                </a:lnTo>
                <a:lnTo>
                  <a:pt x="412" y="134"/>
                </a:lnTo>
                <a:lnTo>
                  <a:pt x="409" y="132"/>
                </a:lnTo>
                <a:lnTo>
                  <a:pt x="404" y="131"/>
                </a:lnTo>
                <a:lnTo>
                  <a:pt x="399" y="130"/>
                </a:lnTo>
                <a:lnTo>
                  <a:pt x="394" y="128"/>
                </a:lnTo>
                <a:lnTo>
                  <a:pt x="390" y="125"/>
                </a:lnTo>
                <a:lnTo>
                  <a:pt x="385" y="121"/>
                </a:lnTo>
                <a:lnTo>
                  <a:pt x="381" y="116"/>
                </a:lnTo>
                <a:lnTo>
                  <a:pt x="378" y="110"/>
                </a:lnTo>
                <a:lnTo>
                  <a:pt x="375" y="104"/>
                </a:lnTo>
                <a:lnTo>
                  <a:pt x="374" y="98"/>
                </a:lnTo>
                <a:lnTo>
                  <a:pt x="372" y="93"/>
                </a:lnTo>
                <a:lnTo>
                  <a:pt x="365" y="92"/>
                </a:lnTo>
                <a:lnTo>
                  <a:pt x="358" y="90"/>
                </a:lnTo>
                <a:lnTo>
                  <a:pt x="351" y="87"/>
                </a:lnTo>
                <a:lnTo>
                  <a:pt x="344" y="84"/>
                </a:lnTo>
                <a:lnTo>
                  <a:pt x="337" y="81"/>
                </a:lnTo>
                <a:lnTo>
                  <a:pt x="331" y="78"/>
                </a:lnTo>
                <a:lnTo>
                  <a:pt x="325" y="76"/>
                </a:lnTo>
                <a:lnTo>
                  <a:pt x="320" y="75"/>
                </a:lnTo>
                <a:lnTo>
                  <a:pt x="314" y="78"/>
                </a:lnTo>
                <a:lnTo>
                  <a:pt x="303" y="87"/>
                </a:lnTo>
                <a:lnTo>
                  <a:pt x="289" y="101"/>
                </a:lnTo>
                <a:lnTo>
                  <a:pt x="274" y="117"/>
                </a:lnTo>
                <a:lnTo>
                  <a:pt x="258" y="134"/>
                </a:lnTo>
                <a:lnTo>
                  <a:pt x="246" y="150"/>
                </a:lnTo>
                <a:lnTo>
                  <a:pt x="241" y="157"/>
                </a:lnTo>
                <a:lnTo>
                  <a:pt x="236" y="163"/>
                </a:lnTo>
                <a:lnTo>
                  <a:pt x="234" y="169"/>
                </a:lnTo>
                <a:lnTo>
                  <a:pt x="233" y="173"/>
                </a:lnTo>
                <a:lnTo>
                  <a:pt x="220" y="172"/>
                </a:lnTo>
                <a:lnTo>
                  <a:pt x="209" y="171"/>
                </a:lnTo>
                <a:lnTo>
                  <a:pt x="198" y="169"/>
                </a:lnTo>
                <a:lnTo>
                  <a:pt x="188" y="167"/>
                </a:lnTo>
                <a:lnTo>
                  <a:pt x="180" y="163"/>
                </a:lnTo>
                <a:lnTo>
                  <a:pt x="172" y="160"/>
                </a:lnTo>
                <a:lnTo>
                  <a:pt x="165" y="155"/>
                </a:lnTo>
                <a:lnTo>
                  <a:pt x="158" y="151"/>
                </a:lnTo>
                <a:lnTo>
                  <a:pt x="136" y="128"/>
                </a:lnTo>
                <a:lnTo>
                  <a:pt x="113" y="105"/>
                </a:lnTo>
                <a:lnTo>
                  <a:pt x="108" y="100"/>
                </a:lnTo>
                <a:lnTo>
                  <a:pt x="101" y="95"/>
                </a:lnTo>
                <a:lnTo>
                  <a:pt x="95" y="91"/>
                </a:lnTo>
                <a:lnTo>
                  <a:pt x="88" y="87"/>
                </a:lnTo>
                <a:lnTo>
                  <a:pt x="74" y="81"/>
                </a:lnTo>
                <a:lnTo>
                  <a:pt x="60" y="76"/>
                </a:lnTo>
                <a:lnTo>
                  <a:pt x="45" y="70"/>
                </a:lnTo>
                <a:lnTo>
                  <a:pt x="31" y="64"/>
                </a:lnTo>
                <a:lnTo>
                  <a:pt x="16" y="58"/>
                </a:lnTo>
                <a:lnTo>
                  <a:pt x="0" y="50"/>
                </a:lnTo>
                <a:lnTo>
                  <a:pt x="6" y="41"/>
                </a:lnTo>
                <a:lnTo>
                  <a:pt x="11" y="34"/>
                </a:lnTo>
                <a:lnTo>
                  <a:pt x="16" y="28"/>
                </a:lnTo>
                <a:lnTo>
                  <a:pt x="21" y="22"/>
                </a:lnTo>
                <a:lnTo>
                  <a:pt x="28" y="19"/>
                </a:lnTo>
                <a:lnTo>
                  <a:pt x="33" y="15"/>
                </a:lnTo>
                <a:lnTo>
                  <a:pt x="40" y="13"/>
                </a:lnTo>
                <a:lnTo>
                  <a:pt x="47" y="12"/>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9" name="Freeform 158">
            <a:extLst>
              <a:ext uri="{FF2B5EF4-FFF2-40B4-BE49-F238E27FC236}">
                <a16:creationId xmlns:a16="http://schemas.microsoft.com/office/drawing/2014/main" id="{00000000-0008-0000-0700-00009F000000}"/>
              </a:ext>
            </a:extLst>
          </xdr:cNvPr>
          <xdr:cNvSpPr>
            <a:spLocks/>
          </xdr:cNvSpPr>
        </xdr:nvSpPr>
        <xdr:spPr bwMode="auto">
          <a:xfrm>
            <a:off x="4103688" y="1477963"/>
            <a:ext cx="449262" cy="361950"/>
          </a:xfrm>
          <a:custGeom>
            <a:avLst/>
            <a:gdLst>
              <a:gd name="T0" fmla="*/ 45045772 w 1037"/>
              <a:gd name="T1" fmla="*/ 171155139 h 690"/>
              <a:gd name="T2" fmla="*/ 29091989 w 1037"/>
              <a:gd name="T3" fmla="*/ 187940177 h 690"/>
              <a:gd name="T4" fmla="*/ 6005901 w 1037"/>
              <a:gd name="T5" fmla="*/ 179960491 h 690"/>
              <a:gd name="T6" fmla="*/ 12575437 w 1037"/>
              <a:gd name="T7" fmla="*/ 174456753 h 690"/>
              <a:gd name="T8" fmla="*/ 3378346 w 1037"/>
              <a:gd name="T9" fmla="*/ 164000594 h 690"/>
              <a:gd name="T10" fmla="*/ 8258276 w 1037"/>
              <a:gd name="T11" fmla="*/ 163725197 h 690"/>
              <a:gd name="T12" fmla="*/ 12575437 w 1037"/>
              <a:gd name="T13" fmla="*/ 156020383 h 690"/>
              <a:gd name="T14" fmla="*/ 1501584 w 1037"/>
              <a:gd name="T15" fmla="*/ 150242298 h 690"/>
              <a:gd name="T16" fmla="*/ 13888998 w 1037"/>
              <a:gd name="T17" fmla="*/ 143913418 h 690"/>
              <a:gd name="T18" fmla="*/ 0 w 1037"/>
              <a:gd name="T19" fmla="*/ 137309142 h 690"/>
              <a:gd name="T20" fmla="*/ 3753959 w 1037"/>
              <a:gd name="T21" fmla="*/ 125477049 h 690"/>
              <a:gd name="T22" fmla="*/ 6944715 w 1037"/>
              <a:gd name="T23" fmla="*/ 126852984 h 690"/>
              <a:gd name="T24" fmla="*/ 14452200 w 1037"/>
              <a:gd name="T25" fmla="*/ 123550846 h 690"/>
              <a:gd name="T26" fmla="*/ 17267344 w 1037"/>
              <a:gd name="T27" fmla="*/ 116671697 h 690"/>
              <a:gd name="T28" fmla="*/ 24399649 w 1037"/>
              <a:gd name="T29" fmla="*/ 112543894 h 690"/>
              <a:gd name="T30" fmla="*/ 41291813 w 1037"/>
              <a:gd name="T31" fmla="*/ 105114477 h 690"/>
              <a:gd name="T32" fmla="*/ 42605807 w 1037"/>
              <a:gd name="T33" fmla="*/ 93282383 h 690"/>
              <a:gd name="T34" fmla="*/ 53116459 w 1037"/>
              <a:gd name="T35" fmla="*/ 89429977 h 690"/>
              <a:gd name="T36" fmla="*/ 52928869 w 1037"/>
              <a:gd name="T37" fmla="*/ 85302173 h 690"/>
              <a:gd name="T38" fmla="*/ 55931603 w 1037"/>
              <a:gd name="T39" fmla="*/ 78423025 h 690"/>
              <a:gd name="T40" fmla="*/ 62876318 w 1037"/>
              <a:gd name="T41" fmla="*/ 66865804 h 690"/>
              <a:gd name="T42" fmla="*/ 64377902 w 1037"/>
              <a:gd name="T43" fmla="*/ 62188256 h 690"/>
              <a:gd name="T44" fmla="*/ 73199380 w 1037"/>
              <a:gd name="T45" fmla="*/ 55033711 h 690"/>
              <a:gd name="T46" fmla="*/ 72636178 w 1037"/>
              <a:gd name="T47" fmla="*/ 43201618 h 690"/>
              <a:gd name="T48" fmla="*/ 70008623 w 1037"/>
              <a:gd name="T49" fmla="*/ 39073814 h 690"/>
              <a:gd name="T50" fmla="*/ 62688728 w 1037"/>
              <a:gd name="T51" fmla="*/ 42375952 h 690"/>
              <a:gd name="T52" fmla="*/ 73199380 w 1037"/>
              <a:gd name="T53" fmla="*/ 28342259 h 690"/>
              <a:gd name="T54" fmla="*/ 77140928 w 1037"/>
              <a:gd name="T55" fmla="*/ 26416055 h 690"/>
              <a:gd name="T56" fmla="*/ 86900788 w 1037"/>
              <a:gd name="T57" fmla="*/ 31369000 h 690"/>
              <a:gd name="T58" fmla="*/ 87463557 w 1037"/>
              <a:gd name="T59" fmla="*/ 25040121 h 690"/>
              <a:gd name="T60" fmla="*/ 104731334 w 1037"/>
              <a:gd name="T61" fmla="*/ 16785038 h 690"/>
              <a:gd name="T62" fmla="*/ 110924824 w 1037"/>
              <a:gd name="T63" fmla="*/ 17335831 h 690"/>
              <a:gd name="T64" fmla="*/ 121060296 w 1037"/>
              <a:gd name="T65" fmla="*/ 15134231 h 690"/>
              <a:gd name="T66" fmla="*/ 121060296 w 1037"/>
              <a:gd name="T67" fmla="*/ 9080748 h 690"/>
              <a:gd name="T68" fmla="*/ 131195335 w 1037"/>
              <a:gd name="T69" fmla="*/ 3577010 h 690"/>
              <a:gd name="T70" fmla="*/ 132321739 w 1037"/>
              <a:gd name="T71" fmla="*/ 7979686 h 690"/>
              <a:gd name="T72" fmla="*/ 133635300 w 1037"/>
              <a:gd name="T73" fmla="*/ 11006952 h 690"/>
              <a:gd name="T74" fmla="*/ 142269188 w 1037"/>
              <a:gd name="T75" fmla="*/ 3302138 h 690"/>
              <a:gd name="T76" fmla="*/ 153343042 w 1037"/>
              <a:gd name="T77" fmla="*/ 1650807 h 690"/>
              <a:gd name="T78" fmla="*/ 158410561 w 1037"/>
              <a:gd name="T79" fmla="*/ 2201600 h 690"/>
              <a:gd name="T80" fmla="*/ 161788907 w 1037"/>
              <a:gd name="T81" fmla="*/ 3026741 h 690"/>
              <a:gd name="T82" fmla="*/ 173425963 w 1037"/>
              <a:gd name="T83" fmla="*/ 1650807 h 690"/>
              <a:gd name="T84" fmla="*/ 194634855 w 1037"/>
              <a:gd name="T85" fmla="*/ 11832093 h 690"/>
              <a:gd name="T86" fmla="*/ 188628954 w 1037"/>
              <a:gd name="T87" fmla="*/ 21738507 h 690"/>
              <a:gd name="T88" fmla="*/ 174551934 w 1037"/>
              <a:gd name="T89" fmla="*/ 15134231 h 690"/>
              <a:gd name="T90" fmla="*/ 163853693 w 1037"/>
              <a:gd name="T91" fmla="*/ 20362573 h 690"/>
              <a:gd name="T92" fmla="*/ 159161353 w 1037"/>
              <a:gd name="T93" fmla="*/ 31919793 h 690"/>
              <a:gd name="T94" fmla="*/ 152216637 w 1037"/>
              <a:gd name="T95" fmla="*/ 30543859 h 690"/>
              <a:gd name="T96" fmla="*/ 139829223 w 1037"/>
              <a:gd name="T97" fmla="*/ 35221407 h 690"/>
              <a:gd name="T98" fmla="*/ 130256953 w 1037"/>
              <a:gd name="T99" fmla="*/ 25315517 h 690"/>
              <a:gd name="T100" fmla="*/ 116367956 w 1037"/>
              <a:gd name="T101" fmla="*/ 30818731 h 690"/>
              <a:gd name="T102" fmla="*/ 100226583 w 1037"/>
              <a:gd name="T103" fmla="*/ 36872738 h 690"/>
              <a:gd name="T104" fmla="*/ 91217515 w 1037"/>
              <a:gd name="T105" fmla="*/ 57785580 h 690"/>
              <a:gd name="T106" fmla="*/ 80706864 w 1037"/>
              <a:gd name="T107" fmla="*/ 76772218 h 690"/>
              <a:gd name="T108" fmla="*/ 74888553 w 1037"/>
              <a:gd name="T109" fmla="*/ 100161532 h 690"/>
              <a:gd name="T110" fmla="*/ 62500706 w 1037"/>
              <a:gd name="T111" fmla="*/ 116946570 h 690"/>
              <a:gd name="T112" fmla="*/ 66630277 w 1037"/>
              <a:gd name="T113" fmla="*/ 136758873 h 690"/>
              <a:gd name="T114" fmla="*/ 66442254 w 1037"/>
              <a:gd name="T115" fmla="*/ 153543911 h 690"/>
              <a:gd name="T116" fmla="*/ 62125526 w 1037"/>
              <a:gd name="T117" fmla="*/ 169228936 h 690"/>
              <a:gd name="T118" fmla="*/ 55368834 w 1037"/>
              <a:gd name="T119" fmla="*/ 177484018 h 69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1037" h="690">
                <a:moveTo>
                  <a:pt x="286" y="647"/>
                </a:moveTo>
                <a:lnTo>
                  <a:pt x="273" y="631"/>
                </a:lnTo>
                <a:lnTo>
                  <a:pt x="262" y="621"/>
                </a:lnTo>
                <a:lnTo>
                  <a:pt x="253" y="612"/>
                </a:lnTo>
                <a:lnTo>
                  <a:pt x="246" y="604"/>
                </a:lnTo>
                <a:lnTo>
                  <a:pt x="243" y="613"/>
                </a:lnTo>
                <a:lnTo>
                  <a:pt x="240" y="622"/>
                </a:lnTo>
                <a:lnTo>
                  <a:pt x="239" y="627"/>
                </a:lnTo>
                <a:lnTo>
                  <a:pt x="235" y="632"/>
                </a:lnTo>
                <a:lnTo>
                  <a:pt x="231" y="638"/>
                </a:lnTo>
                <a:lnTo>
                  <a:pt x="224" y="644"/>
                </a:lnTo>
                <a:lnTo>
                  <a:pt x="208" y="655"/>
                </a:lnTo>
                <a:lnTo>
                  <a:pt x="190" y="665"/>
                </a:lnTo>
                <a:lnTo>
                  <a:pt x="155" y="683"/>
                </a:lnTo>
                <a:lnTo>
                  <a:pt x="140" y="690"/>
                </a:lnTo>
                <a:lnTo>
                  <a:pt x="107" y="690"/>
                </a:lnTo>
                <a:lnTo>
                  <a:pt x="86" y="683"/>
                </a:lnTo>
                <a:lnTo>
                  <a:pt x="60" y="672"/>
                </a:lnTo>
                <a:lnTo>
                  <a:pt x="48" y="666"/>
                </a:lnTo>
                <a:lnTo>
                  <a:pt x="37" y="658"/>
                </a:lnTo>
                <a:lnTo>
                  <a:pt x="32" y="654"/>
                </a:lnTo>
                <a:lnTo>
                  <a:pt x="30" y="650"/>
                </a:lnTo>
                <a:lnTo>
                  <a:pt x="28" y="646"/>
                </a:lnTo>
                <a:lnTo>
                  <a:pt x="27" y="641"/>
                </a:lnTo>
                <a:lnTo>
                  <a:pt x="40" y="641"/>
                </a:lnTo>
                <a:lnTo>
                  <a:pt x="50" y="640"/>
                </a:lnTo>
                <a:lnTo>
                  <a:pt x="58" y="639"/>
                </a:lnTo>
                <a:lnTo>
                  <a:pt x="67" y="634"/>
                </a:lnTo>
                <a:lnTo>
                  <a:pt x="59" y="627"/>
                </a:lnTo>
                <a:lnTo>
                  <a:pt x="49" y="620"/>
                </a:lnTo>
                <a:lnTo>
                  <a:pt x="38" y="613"/>
                </a:lnTo>
                <a:lnTo>
                  <a:pt x="27" y="606"/>
                </a:lnTo>
                <a:lnTo>
                  <a:pt x="8" y="596"/>
                </a:lnTo>
                <a:lnTo>
                  <a:pt x="0" y="592"/>
                </a:lnTo>
                <a:lnTo>
                  <a:pt x="18" y="596"/>
                </a:lnTo>
                <a:lnTo>
                  <a:pt x="32" y="599"/>
                </a:lnTo>
                <a:lnTo>
                  <a:pt x="38" y="600"/>
                </a:lnTo>
                <a:lnTo>
                  <a:pt x="43" y="600"/>
                </a:lnTo>
                <a:lnTo>
                  <a:pt x="49" y="600"/>
                </a:lnTo>
                <a:lnTo>
                  <a:pt x="54" y="598"/>
                </a:lnTo>
                <a:lnTo>
                  <a:pt x="49" y="597"/>
                </a:lnTo>
                <a:lnTo>
                  <a:pt x="44" y="595"/>
                </a:lnTo>
                <a:lnTo>
                  <a:pt x="40" y="591"/>
                </a:lnTo>
                <a:lnTo>
                  <a:pt x="36" y="587"/>
                </a:lnTo>
                <a:lnTo>
                  <a:pt x="32" y="583"/>
                </a:lnTo>
                <a:lnTo>
                  <a:pt x="29" y="576"/>
                </a:lnTo>
                <a:lnTo>
                  <a:pt x="28" y="571"/>
                </a:lnTo>
                <a:lnTo>
                  <a:pt x="27" y="567"/>
                </a:lnTo>
                <a:lnTo>
                  <a:pt x="67" y="567"/>
                </a:lnTo>
                <a:lnTo>
                  <a:pt x="56" y="566"/>
                </a:lnTo>
                <a:lnTo>
                  <a:pt x="45" y="564"/>
                </a:lnTo>
                <a:lnTo>
                  <a:pt x="35" y="562"/>
                </a:lnTo>
                <a:lnTo>
                  <a:pt x="25" y="558"/>
                </a:lnTo>
                <a:lnTo>
                  <a:pt x="16" y="554"/>
                </a:lnTo>
                <a:lnTo>
                  <a:pt x="10" y="549"/>
                </a:lnTo>
                <a:lnTo>
                  <a:pt x="8" y="546"/>
                </a:lnTo>
                <a:lnTo>
                  <a:pt x="7" y="543"/>
                </a:lnTo>
                <a:lnTo>
                  <a:pt x="7" y="540"/>
                </a:lnTo>
                <a:lnTo>
                  <a:pt x="7" y="536"/>
                </a:lnTo>
                <a:lnTo>
                  <a:pt x="0" y="523"/>
                </a:lnTo>
                <a:lnTo>
                  <a:pt x="29" y="523"/>
                </a:lnTo>
                <a:lnTo>
                  <a:pt x="54" y="523"/>
                </a:lnTo>
                <a:lnTo>
                  <a:pt x="74" y="523"/>
                </a:lnTo>
                <a:lnTo>
                  <a:pt x="87" y="523"/>
                </a:lnTo>
                <a:lnTo>
                  <a:pt x="72" y="519"/>
                </a:lnTo>
                <a:lnTo>
                  <a:pt x="39" y="511"/>
                </a:lnTo>
                <a:lnTo>
                  <a:pt x="22" y="507"/>
                </a:lnTo>
                <a:lnTo>
                  <a:pt x="8" y="503"/>
                </a:lnTo>
                <a:lnTo>
                  <a:pt x="0" y="500"/>
                </a:lnTo>
                <a:lnTo>
                  <a:pt x="0" y="499"/>
                </a:lnTo>
                <a:lnTo>
                  <a:pt x="2" y="485"/>
                </a:lnTo>
                <a:lnTo>
                  <a:pt x="3" y="476"/>
                </a:lnTo>
                <a:lnTo>
                  <a:pt x="4" y="472"/>
                </a:lnTo>
                <a:lnTo>
                  <a:pt x="4" y="467"/>
                </a:lnTo>
                <a:lnTo>
                  <a:pt x="3" y="462"/>
                </a:lnTo>
                <a:lnTo>
                  <a:pt x="0" y="456"/>
                </a:lnTo>
                <a:lnTo>
                  <a:pt x="20" y="456"/>
                </a:lnTo>
                <a:lnTo>
                  <a:pt x="21" y="460"/>
                </a:lnTo>
                <a:lnTo>
                  <a:pt x="24" y="463"/>
                </a:lnTo>
                <a:lnTo>
                  <a:pt x="25" y="464"/>
                </a:lnTo>
                <a:lnTo>
                  <a:pt x="26" y="464"/>
                </a:lnTo>
                <a:lnTo>
                  <a:pt x="27" y="463"/>
                </a:lnTo>
                <a:lnTo>
                  <a:pt x="27" y="462"/>
                </a:lnTo>
                <a:lnTo>
                  <a:pt x="37" y="461"/>
                </a:lnTo>
                <a:lnTo>
                  <a:pt x="51" y="459"/>
                </a:lnTo>
                <a:lnTo>
                  <a:pt x="67" y="457"/>
                </a:lnTo>
                <a:lnTo>
                  <a:pt x="81" y="456"/>
                </a:lnTo>
                <a:lnTo>
                  <a:pt x="78" y="455"/>
                </a:lnTo>
                <a:lnTo>
                  <a:pt x="77" y="454"/>
                </a:lnTo>
                <a:lnTo>
                  <a:pt x="77" y="452"/>
                </a:lnTo>
                <a:lnTo>
                  <a:pt x="77" y="449"/>
                </a:lnTo>
                <a:lnTo>
                  <a:pt x="80" y="443"/>
                </a:lnTo>
                <a:lnTo>
                  <a:pt x="81" y="437"/>
                </a:lnTo>
                <a:lnTo>
                  <a:pt x="91" y="437"/>
                </a:lnTo>
                <a:lnTo>
                  <a:pt x="100" y="437"/>
                </a:lnTo>
                <a:lnTo>
                  <a:pt x="99" y="433"/>
                </a:lnTo>
                <a:lnTo>
                  <a:pt x="96" y="428"/>
                </a:lnTo>
                <a:lnTo>
                  <a:pt x="92" y="424"/>
                </a:lnTo>
                <a:lnTo>
                  <a:pt x="87" y="419"/>
                </a:lnTo>
                <a:lnTo>
                  <a:pt x="97" y="416"/>
                </a:lnTo>
                <a:lnTo>
                  <a:pt x="107" y="413"/>
                </a:lnTo>
                <a:lnTo>
                  <a:pt x="117" y="412"/>
                </a:lnTo>
                <a:lnTo>
                  <a:pt x="127" y="412"/>
                </a:lnTo>
                <a:lnTo>
                  <a:pt x="129" y="412"/>
                </a:lnTo>
                <a:lnTo>
                  <a:pt x="130" y="409"/>
                </a:lnTo>
                <a:lnTo>
                  <a:pt x="130" y="406"/>
                </a:lnTo>
                <a:lnTo>
                  <a:pt x="129" y="402"/>
                </a:lnTo>
                <a:lnTo>
                  <a:pt x="128" y="394"/>
                </a:lnTo>
                <a:lnTo>
                  <a:pt x="127" y="388"/>
                </a:lnTo>
                <a:lnTo>
                  <a:pt x="147" y="388"/>
                </a:lnTo>
                <a:lnTo>
                  <a:pt x="133" y="382"/>
                </a:lnTo>
                <a:lnTo>
                  <a:pt x="220" y="382"/>
                </a:lnTo>
                <a:lnTo>
                  <a:pt x="207" y="376"/>
                </a:lnTo>
                <a:lnTo>
                  <a:pt x="213" y="373"/>
                </a:lnTo>
                <a:lnTo>
                  <a:pt x="218" y="370"/>
                </a:lnTo>
                <a:lnTo>
                  <a:pt x="221" y="367"/>
                </a:lnTo>
                <a:lnTo>
                  <a:pt x="224" y="362"/>
                </a:lnTo>
                <a:lnTo>
                  <a:pt x="227" y="351"/>
                </a:lnTo>
                <a:lnTo>
                  <a:pt x="227" y="339"/>
                </a:lnTo>
                <a:lnTo>
                  <a:pt x="243" y="339"/>
                </a:lnTo>
                <a:lnTo>
                  <a:pt x="255" y="339"/>
                </a:lnTo>
                <a:lnTo>
                  <a:pt x="266" y="339"/>
                </a:lnTo>
                <a:lnTo>
                  <a:pt x="279" y="339"/>
                </a:lnTo>
                <a:lnTo>
                  <a:pt x="279" y="333"/>
                </a:lnTo>
                <a:lnTo>
                  <a:pt x="282" y="327"/>
                </a:lnTo>
                <a:lnTo>
                  <a:pt x="283" y="325"/>
                </a:lnTo>
                <a:lnTo>
                  <a:pt x="285" y="323"/>
                </a:lnTo>
                <a:lnTo>
                  <a:pt x="288" y="321"/>
                </a:lnTo>
                <a:lnTo>
                  <a:pt x="293" y="321"/>
                </a:lnTo>
                <a:lnTo>
                  <a:pt x="286" y="318"/>
                </a:lnTo>
                <a:lnTo>
                  <a:pt x="279" y="314"/>
                </a:lnTo>
                <a:lnTo>
                  <a:pt x="280" y="312"/>
                </a:lnTo>
                <a:lnTo>
                  <a:pt x="282" y="310"/>
                </a:lnTo>
                <a:lnTo>
                  <a:pt x="284" y="308"/>
                </a:lnTo>
                <a:lnTo>
                  <a:pt x="287" y="305"/>
                </a:lnTo>
                <a:lnTo>
                  <a:pt x="294" y="300"/>
                </a:lnTo>
                <a:lnTo>
                  <a:pt x="299" y="295"/>
                </a:lnTo>
                <a:lnTo>
                  <a:pt x="298" y="292"/>
                </a:lnTo>
                <a:lnTo>
                  <a:pt x="297" y="288"/>
                </a:lnTo>
                <a:lnTo>
                  <a:pt x="298" y="285"/>
                </a:lnTo>
                <a:lnTo>
                  <a:pt x="299" y="281"/>
                </a:lnTo>
                <a:lnTo>
                  <a:pt x="305" y="274"/>
                </a:lnTo>
                <a:lnTo>
                  <a:pt x="311" y="267"/>
                </a:lnTo>
                <a:lnTo>
                  <a:pt x="325" y="254"/>
                </a:lnTo>
                <a:lnTo>
                  <a:pt x="333" y="246"/>
                </a:lnTo>
                <a:lnTo>
                  <a:pt x="333" y="244"/>
                </a:lnTo>
                <a:lnTo>
                  <a:pt x="335" y="243"/>
                </a:lnTo>
                <a:lnTo>
                  <a:pt x="338" y="243"/>
                </a:lnTo>
                <a:lnTo>
                  <a:pt x="340" y="244"/>
                </a:lnTo>
                <a:lnTo>
                  <a:pt x="344" y="245"/>
                </a:lnTo>
                <a:lnTo>
                  <a:pt x="346" y="246"/>
                </a:lnTo>
                <a:lnTo>
                  <a:pt x="344" y="239"/>
                </a:lnTo>
                <a:lnTo>
                  <a:pt x="343" y="233"/>
                </a:lnTo>
                <a:lnTo>
                  <a:pt x="343" y="226"/>
                </a:lnTo>
                <a:lnTo>
                  <a:pt x="344" y="220"/>
                </a:lnTo>
                <a:lnTo>
                  <a:pt x="345" y="210"/>
                </a:lnTo>
                <a:lnTo>
                  <a:pt x="346" y="204"/>
                </a:lnTo>
                <a:lnTo>
                  <a:pt x="370" y="204"/>
                </a:lnTo>
                <a:lnTo>
                  <a:pt x="385" y="203"/>
                </a:lnTo>
                <a:lnTo>
                  <a:pt x="388" y="202"/>
                </a:lnTo>
                <a:lnTo>
                  <a:pt x="390" y="200"/>
                </a:lnTo>
                <a:lnTo>
                  <a:pt x="392" y="198"/>
                </a:lnTo>
                <a:lnTo>
                  <a:pt x="394" y="196"/>
                </a:lnTo>
                <a:lnTo>
                  <a:pt x="397" y="188"/>
                </a:lnTo>
                <a:lnTo>
                  <a:pt x="399" y="178"/>
                </a:lnTo>
                <a:lnTo>
                  <a:pt x="395" y="173"/>
                </a:lnTo>
                <a:lnTo>
                  <a:pt x="390" y="166"/>
                </a:lnTo>
                <a:lnTo>
                  <a:pt x="387" y="157"/>
                </a:lnTo>
                <a:lnTo>
                  <a:pt x="386" y="148"/>
                </a:lnTo>
                <a:lnTo>
                  <a:pt x="384" y="148"/>
                </a:lnTo>
                <a:lnTo>
                  <a:pt x="379" y="147"/>
                </a:lnTo>
                <a:lnTo>
                  <a:pt x="377" y="147"/>
                </a:lnTo>
                <a:lnTo>
                  <a:pt x="375" y="146"/>
                </a:lnTo>
                <a:lnTo>
                  <a:pt x="373" y="144"/>
                </a:lnTo>
                <a:lnTo>
                  <a:pt x="373" y="142"/>
                </a:lnTo>
                <a:lnTo>
                  <a:pt x="363" y="150"/>
                </a:lnTo>
                <a:lnTo>
                  <a:pt x="353" y="156"/>
                </a:lnTo>
                <a:lnTo>
                  <a:pt x="347" y="158"/>
                </a:lnTo>
                <a:lnTo>
                  <a:pt x="343" y="159"/>
                </a:lnTo>
                <a:lnTo>
                  <a:pt x="338" y="160"/>
                </a:lnTo>
                <a:lnTo>
                  <a:pt x="333" y="160"/>
                </a:lnTo>
                <a:lnTo>
                  <a:pt x="334" y="154"/>
                </a:lnTo>
                <a:lnTo>
                  <a:pt x="338" y="148"/>
                </a:lnTo>
                <a:lnTo>
                  <a:pt x="341" y="143"/>
                </a:lnTo>
                <a:lnTo>
                  <a:pt x="345" y="138"/>
                </a:lnTo>
                <a:lnTo>
                  <a:pt x="355" y="128"/>
                </a:lnTo>
                <a:lnTo>
                  <a:pt x="367" y="120"/>
                </a:lnTo>
                <a:lnTo>
                  <a:pt x="378" y="112"/>
                </a:lnTo>
                <a:lnTo>
                  <a:pt x="390" y="103"/>
                </a:lnTo>
                <a:lnTo>
                  <a:pt x="395" y="98"/>
                </a:lnTo>
                <a:lnTo>
                  <a:pt x="399" y="93"/>
                </a:lnTo>
                <a:lnTo>
                  <a:pt x="403" y="87"/>
                </a:lnTo>
                <a:lnTo>
                  <a:pt x="406" y="80"/>
                </a:lnTo>
                <a:lnTo>
                  <a:pt x="407" y="83"/>
                </a:lnTo>
                <a:lnTo>
                  <a:pt x="409" y="88"/>
                </a:lnTo>
                <a:lnTo>
                  <a:pt x="411" y="96"/>
                </a:lnTo>
                <a:lnTo>
                  <a:pt x="412" y="105"/>
                </a:lnTo>
                <a:lnTo>
                  <a:pt x="414" y="107"/>
                </a:lnTo>
                <a:lnTo>
                  <a:pt x="420" y="111"/>
                </a:lnTo>
                <a:lnTo>
                  <a:pt x="426" y="115"/>
                </a:lnTo>
                <a:lnTo>
                  <a:pt x="432" y="117"/>
                </a:lnTo>
                <a:lnTo>
                  <a:pt x="450" y="116"/>
                </a:lnTo>
                <a:lnTo>
                  <a:pt x="463" y="114"/>
                </a:lnTo>
                <a:lnTo>
                  <a:pt x="473" y="112"/>
                </a:lnTo>
                <a:lnTo>
                  <a:pt x="479" y="111"/>
                </a:lnTo>
                <a:lnTo>
                  <a:pt x="474" y="106"/>
                </a:lnTo>
                <a:lnTo>
                  <a:pt x="469" y="101"/>
                </a:lnTo>
                <a:lnTo>
                  <a:pt x="468" y="98"/>
                </a:lnTo>
                <a:lnTo>
                  <a:pt x="467" y="95"/>
                </a:lnTo>
                <a:lnTo>
                  <a:pt x="466" y="91"/>
                </a:lnTo>
                <a:lnTo>
                  <a:pt x="466" y="87"/>
                </a:lnTo>
                <a:lnTo>
                  <a:pt x="485" y="83"/>
                </a:lnTo>
                <a:lnTo>
                  <a:pt x="510" y="78"/>
                </a:lnTo>
                <a:lnTo>
                  <a:pt x="523" y="75"/>
                </a:lnTo>
                <a:lnTo>
                  <a:pt x="536" y="72"/>
                </a:lnTo>
                <a:lnTo>
                  <a:pt x="548" y="67"/>
                </a:lnTo>
                <a:lnTo>
                  <a:pt x="558" y="61"/>
                </a:lnTo>
                <a:lnTo>
                  <a:pt x="565" y="57"/>
                </a:lnTo>
                <a:lnTo>
                  <a:pt x="573" y="53"/>
                </a:lnTo>
                <a:lnTo>
                  <a:pt x="579" y="50"/>
                </a:lnTo>
                <a:lnTo>
                  <a:pt x="586" y="49"/>
                </a:lnTo>
                <a:lnTo>
                  <a:pt x="587" y="55"/>
                </a:lnTo>
                <a:lnTo>
                  <a:pt x="589" y="61"/>
                </a:lnTo>
                <a:lnTo>
                  <a:pt x="591" y="63"/>
                </a:lnTo>
                <a:lnTo>
                  <a:pt x="593" y="65"/>
                </a:lnTo>
                <a:lnTo>
                  <a:pt x="596" y="67"/>
                </a:lnTo>
                <a:lnTo>
                  <a:pt x="599" y="67"/>
                </a:lnTo>
                <a:lnTo>
                  <a:pt x="609" y="66"/>
                </a:lnTo>
                <a:lnTo>
                  <a:pt x="624" y="61"/>
                </a:lnTo>
                <a:lnTo>
                  <a:pt x="638" y="57"/>
                </a:lnTo>
                <a:lnTo>
                  <a:pt x="645" y="55"/>
                </a:lnTo>
                <a:lnTo>
                  <a:pt x="643" y="53"/>
                </a:lnTo>
                <a:lnTo>
                  <a:pt x="641" y="51"/>
                </a:lnTo>
                <a:lnTo>
                  <a:pt x="638" y="48"/>
                </a:lnTo>
                <a:lnTo>
                  <a:pt x="638" y="46"/>
                </a:lnTo>
                <a:lnTo>
                  <a:pt x="638" y="42"/>
                </a:lnTo>
                <a:lnTo>
                  <a:pt x="641" y="37"/>
                </a:lnTo>
                <a:lnTo>
                  <a:pt x="645" y="33"/>
                </a:lnTo>
                <a:lnTo>
                  <a:pt x="650" y="28"/>
                </a:lnTo>
                <a:lnTo>
                  <a:pt x="657" y="24"/>
                </a:lnTo>
                <a:lnTo>
                  <a:pt x="665" y="20"/>
                </a:lnTo>
                <a:lnTo>
                  <a:pt x="674" y="17"/>
                </a:lnTo>
                <a:lnTo>
                  <a:pt x="682" y="15"/>
                </a:lnTo>
                <a:lnTo>
                  <a:pt x="691" y="14"/>
                </a:lnTo>
                <a:lnTo>
                  <a:pt x="699" y="13"/>
                </a:lnTo>
                <a:lnTo>
                  <a:pt x="708" y="13"/>
                </a:lnTo>
                <a:lnTo>
                  <a:pt x="714" y="13"/>
                </a:lnTo>
                <a:lnTo>
                  <a:pt x="721" y="15"/>
                </a:lnTo>
                <a:lnTo>
                  <a:pt x="725" y="18"/>
                </a:lnTo>
                <a:lnTo>
                  <a:pt x="717" y="20"/>
                </a:lnTo>
                <a:lnTo>
                  <a:pt x="709" y="26"/>
                </a:lnTo>
                <a:lnTo>
                  <a:pt x="705" y="29"/>
                </a:lnTo>
                <a:lnTo>
                  <a:pt x="701" y="32"/>
                </a:lnTo>
                <a:lnTo>
                  <a:pt x="699" y="35"/>
                </a:lnTo>
                <a:lnTo>
                  <a:pt x="699" y="37"/>
                </a:lnTo>
                <a:lnTo>
                  <a:pt x="702" y="39"/>
                </a:lnTo>
                <a:lnTo>
                  <a:pt x="705" y="40"/>
                </a:lnTo>
                <a:lnTo>
                  <a:pt x="709" y="41"/>
                </a:lnTo>
                <a:lnTo>
                  <a:pt x="712" y="40"/>
                </a:lnTo>
                <a:lnTo>
                  <a:pt x="719" y="39"/>
                </a:lnTo>
                <a:lnTo>
                  <a:pt x="725" y="36"/>
                </a:lnTo>
                <a:lnTo>
                  <a:pt x="733" y="32"/>
                </a:lnTo>
                <a:lnTo>
                  <a:pt x="741" y="29"/>
                </a:lnTo>
                <a:lnTo>
                  <a:pt x="748" y="26"/>
                </a:lnTo>
                <a:lnTo>
                  <a:pt x="758" y="24"/>
                </a:lnTo>
                <a:lnTo>
                  <a:pt x="758" y="12"/>
                </a:lnTo>
                <a:lnTo>
                  <a:pt x="758" y="0"/>
                </a:lnTo>
                <a:lnTo>
                  <a:pt x="777" y="0"/>
                </a:lnTo>
                <a:lnTo>
                  <a:pt x="793" y="1"/>
                </a:lnTo>
                <a:lnTo>
                  <a:pt x="800" y="1"/>
                </a:lnTo>
                <a:lnTo>
                  <a:pt x="806" y="2"/>
                </a:lnTo>
                <a:lnTo>
                  <a:pt x="813" y="4"/>
                </a:lnTo>
                <a:lnTo>
                  <a:pt x="817" y="6"/>
                </a:lnTo>
                <a:lnTo>
                  <a:pt x="812" y="11"/>
                </a:lnTo>
                <a:lnTo>
                  <a:pt x="805" y="18"/>
                </a:lnTo>
                <a:lnTo>
                  <a:pt x="800" y="26"/>
                </a:lnTo>
                <a:lnTo>
                  <a:pt x="798" y="31"/>
                </a:lnTo>
                <a:lnTo>
                  <a:pt x="815" y="22"/>
                </a:lnTo>
                <a:lnTo>
                  <a:pt x="828" y="15"/>
                </a:lnTo>
                <a:lnTo>
                  <a:pt x="844" y="8"/>
                </a:lnTo>
                <a:lnTo>
                  <a:pt x="865" y="0"/>
                </a:lnTo>
                <a:lnTo>
                  <a:pt x="865" y="4"/>
                </a:lnTo>
                <a:lnTo>
                  <a:pt x="864" y="9"/>
                </a:lnTo>
                <a:lnTo>
                  <a:pt x="861" y="14"/>
                </a:lnTo>
                <a:lnTo>
                  <a:pt x="858" y="18"/>
                </a:lnTo>
                <a:lnTo>
                  <a:pt x="860" y="14"/>
                </a:lnTo>
                <a:lnTo>
                  <a:pt x="862" y="11"/>
                </a:lnTo>
                <a:lnTo>
                  <a:pt x="866" y="9"/>
                </a:lnTo>
                <a:lnTo>
                  <a:pt x="869" y="7"/>
                </a:lnTo>
                <a:lnTo>
                  <a:pt x="876" y="6"/>
                </a:lnTo>
                <a:lnTo>
                  <a:pt x="884" y="6"/>
                </a:lnTo>
                <a:lnTo>
                  <a:pt x="892" y="6"/>
                </a:lnTo>
                <a:lnTo>
                  <a:pt x="907" y="6"/>
                </a:lnTo>
                <a:lnTo>
                  <a:pt x="924" y="6"/>
                </a:lnTo>
                <a:lnTo>
                  <a:pt x="930" y="6"/>
                </a:lnTo>
                <a:lnTo>
                  <a:pt x="947" y="12"/>
                </a:lnTo>
                <a:lnTo>
                  <a:pt x="979" y="22"/>
                </a:lnTo>
                <a:lnTo>
                  <a:pt x="996" y="28"/>
                </a:lnTo>
                <a:lnTo>
                  <a:pt x="1013" y="33"/>
                </a:lnTo>
                <a:lnTo>
                  <a:pt x="1027" y="38"/>
                </a:lnTo>
                <a:lnTo>
                  <a:pt x="1037" y="43"/>
                </a:lnTo>
                <a:lnTo>
                  <a:pt x="1031" y="52"/>
                </a:lnTo>
                <a:lnTo>
                  <a:pt x="1025" y="61"/>
                </a:lnTo>
                <a:lnTo>
                  <a:pt x="1022" y="66"/>
                </a:lnTo>
                <a:lnTo>
                  <a:pt x="1019" y="70"/>
                </a:lnTo>
                <a:lnTo>
                  <a:pt x="1017" y="75"/>
                </a:lnTo>
                <a:lnTo>
                  <a:pt x="1017" y="80"/>
                </a:lnTo>
                <a:lnTo>
                  <a:pt x="1005" y="79"/>
                </a:lnTo>
                <a:lnTo>
                  <a:pt x="993" y="76"/>
                </a:lnTo>
                <a:lnTo>
                  <a:pt x="982" y="72"/>
                </a:lnTo>
                <a:lnTo>
                  <a:pt x="971" y="67"/>
                </a:lnTo>
                <a:lnTo>
                  <a:pt x="961" y="63"/>
                </a:lnTo>
                <a:lnTo>
                  <a:pt x="951" y="59"/>
                </a:lnTo>
                <a:lnTo>
                  <a:pt x="940" y="56"/>
                </a:lnTo>
                <a:lnTo>
                  <a:pt x="930" y="55"/>
                </a:lnTo>
                <a:lnTo>
                  <a:pt x="919" y="55"/>
                </a:lnTo>
                <a:lnTo>
                  <a:pt x="906" y="55"/>
                </a:lnTo>
                <a:lnTo>
                  <a:pt x="892" y="55"/>
                </a:lnTo>
                <a:lnTo>
                  <a:pt x="878" y="55"/>
                </a:lnTo>
                <a:lnTo>
                  <a:pt x="877" y="62"/>
                </a:lnTo>
                <a:lnTo>
                  <a:pt x="876" y="68"/>
                </a:lnTo>
                <a:lnTo>
                  <a:pt x="873" y="74"/>
                </a:lnTo>
                <a:lnTo>
                  <a:pt x="871" y="80"/>
                </a:lnTo>
                <a:lnTo>
                  <a:pt x="869" y="88"/>
                </a:lnTo>
                <a:lnTo>
                  <a:pt x="867" y="95"/>
                </a:lnTo>
                <a:lnTo>
                  <a:pt x="865" y="102"/>
                </a:lnTo>
                <a:lnTo>
                  <a:pt x="865" y="111"/>
                </a:lnTo>
                <a:lnTo>
                  <a:pt x="854" y="114"/>
                </a:lnTo>
                <a:lnTo>
                  <a:pt x="848" y="116"/>
                </a:lnTo>
                <a:lnTo>
                  <a:pt x="844" y="116"/>
                </a:lnTo>
                <a:lnTo>
                  <a:pt x="842" y="115"/>
                </a:lnTo>
                <a:lnTo>
                  <a:pt x="838" y="114"/>
                </a:lnTo>
                <a:lnTo>
                  <a:pt x="835" y="113"/>
                </a:lnTo>
                <a:lnTo>
                  <a:pt x="828" y="111"/>
                </a:lnTo>
                <a:lnTo>
                  <a:pt x="817" y="111"/>
                </a:lnTo>
                <a:lnTo>
                  <a:pt x="811" y="111"/>
                </a:lnTo>
                <a:lnTo>
                  <a:pt x="804" y="112"/>
                </a:lnTo>
                <a:lnTo>
                  <a:pt x="798" y="113"/>
                </a:lnTo>
                <a:lnTo>
                  <a:pt x="790" y="115"/>
                </a:lnTo>
                <a:lnTo>
                  <a:pt x="776" y="121"/>
                </a:lnTo>
                <a:lnTo>
                  <a:pt x="758" y="129"/>
                </a:lnTo>
                <a:lnTo>
                  <a:pt x="750" y="129"/>
                </a:lnTo>
                <a:lnTo>
                  <a:pt x="745" y="128"/>
                </a:lnTo>
                <a:lnTo>
                  <a:pt x="738" y="126"/>
                </a:lnTo>
                <a:lnTo>
                  <a:pt x="734" y="124"/>
                </a:lnTo>
                <a:lnTo>
                  <a:pt x="724" y="119"/>
                </a:lnTo>
                <a:lnTo>
                  <a:pt x="716" y="112"/>
                </a:lnTo>
                <a:lnTo>
                  <a:pt x="709" y="105"/>
                </a:lnTo>
                <a:lnTo>
                  <a:pt x="702" y="98"/>
                </a:lnTo>
                <a:lnTo>
                  <a:pt x="694" y="92"/>
                </a:lnTo>
                <a:lnTo>
                  <a:pt x="685" y="87"/>
                </a:lnTo>
                <a:lnTo>
                  <a:pt x="677" y="92"/>
                </a:lnTo>
                <a:lnTo>
                  <a:pt x="669" y="96"/>
                </a:lnTo>
                <a:lnTo>
                  <a:pt x="661" y="100"/>
                </a:lnTo>
                <a:lnTo>
                  <a:pt x="654" y="103"/>
                </a:lnTo>
                <a:lnTo>
                  <a:pt x="637" y="109"/>
                </a:lnTo>
                <a:lnTo>
                  <a:pt x="620" y="112"/>
                </a:lnTo>
                <a:lnTo>
                  <a:pt x="602" y="116"/>
                </a:lnTo>
                <a:lnTo>
                  <a:pt x="584" y="119"/>
                </a:lnTo>
                <a:lnTo>
                  <a:pt x="565" y="123"/>
                </a:lnTo>
                <a:lnTo>
                  <a:pt x="545" y="129"/>
                </a:lnTo>
                <a:lnTo>
                  <a:pt x="542" y="130"/>
                </a:lnTo>
                <a:lnTo>
                  <a:pt x="537" y="131"/>
                </a:lnTo>
                <a:lnTo>
                  <a:pt x="534" y="134"/>
                </a:lnTo>
                <a:lnTo>
                  <a:pt x="530" y="138"/>
                </a:lnTo>
                <a:lnTo>
                  <a:pt x="521" y="147"/>
                </a:lnTo>
                <a:lnTo>
                  <a:pt x="513" y="158"/>
                </a:lnTo>
                <a:lnTo>
                  <a:pt x="506" y="170"/>
                </a:lnTo>
                <a:lnTo>
                  <a:pt x="498" y="184"/>
                </a:lnTo>
                <a:lnTo>
                  <a:pt x="491" y="198"/>
                </a:lnTo>
                <a:lnTo>
                  <a:pt x="486" y="210"/>
                </a:lnTo>
                <a:lnTo>
                  <a:pt x="482" y="217"/>
                </a:lnTo>
                <a:lnTo>
                  <a:pt x="478" y="225"/>
                </a:lnTo>
                <a:lnTo>
                  <a:pt x="473" y="232"/>
                </a:lnTo>
                <a:lnTo>
                  <a:pt x="466" y="239"/>
                </a:lnTo>
                <a:lnTo>
                  <a:pt x="453" y="255"/>
                </a:lnTo>
                <a:lnTo>
                  <a:pt x="437" y="270"/>
                </a:lnTo>
                <a:lnTo>
                  <a:pt x="430" y="279"/>
                </a:lnTo>
                <a:lnTo>
                  <a:pt x="423" y="288"/>
                </a:lnTo>
                <a:lnTo>
                  <a:pt x="417" y="298"/>
                </a:lnTo>
                <a:lnTo>
                  <a:pt x="411" y="309"/>
                </a:lnTo>
                <a:lnTo>
                  <a:pt x="406" y="321"/>
                </a:lnTo>
                <a:lnTo>
                  <a:pt x="402" y="334"/>
                </a:lnTo>
                <a:lnTo>
                  <a:pt x="400" y="348"/>
                </a:lnTo>
                <a:lnTo>
                  <a:pt x="399" y="364"/>
                </a:lnTo>
                <a:lnTo>
                  <a:pt x="396" y="362"/>
                </a:lnTo>
                <a:lnTo>
                  <a:pt x="392" y="361"/>
                </a:lnTo>
                <a:lnTo>
                  <a:pt x="387" y="361"/>
                </a:lnTo>
                <a:lnTo>
                  <a:pt x="381" y="362"/>
                </a:lnTo>
                <a:lnTo>
                  <a:pt x="367" y="363"/>
                </a:lnTo>
                <a:lnTo>
                  <a:pt x="353" y="364"/>
                </a:lnTo>
                <a:lnTo>
                  <a:pt x="333" y="425"/>
                </a:lnTo>
                <a:lnTo>
                  <a:pt x="333" y="441"/>
                </a:lnTo>
                <a:lnTo>
                  <a:pt x="336" y="464"/>
                </a:lnTo>
                <a:lnTo>
                  <a:pt x="340" y="477"/>
                </a:lnTo>
                <a:lnTo>
                  <a:pt x="344" y="487"/>
                </a:lnTo>
                <a:lnTo>
                  <a:pt x="347" y="491"/>
                </a:lnTo>
                <a:lnTo>
                  <a:pt x="351" y="495"/>
                </a:lnTo>
                <a:lnTo>
                  <a:pt x="355" y="497"/>
                </a:lnTo>
                <a:lnTo>
                  <a:pt x="360" y="499"/>
                </a:lnTo>
                <a:lnTo>
                  <a:pt x="358" y="515"/>
                </a:lnTo>
                <a:lnTo>
                  <a:pt x="357" y="528"/>
                </a:lnTo>
                <a:lnTo>
                  <a:pt x="356" y="537"/>
                </a:lnTo>
                <a:lnTo>
                  <a:pt x="354" y="544"/>
                </a:lnTo>
                <a:lnTo>
                  <a:pt x="354" y="551"/>
                </a:lnTo>
                <a:lnTo>
                  <a:pt x="354" y="558"/>
                </a:lnTo>
                <a:lnTo>
                  <a:pt x="355" y="567"/>
                </a:lnTo>
                <a:lnTo>
                  <a:pt x="360" y="579"/>
                </a:lnTo>
                <a:lnTo>
                  <a:pt x="352" y="585"/>
                </a:lnTo>
                <a:lnTo>
                  <a:pt x="346" y="591"/>
                </a:lnTo>
                <a:lnTo>
                  <a:pt x="340" y="598"/>
                </a:lnTo>
                <a:lnTo>
                  <a:pt x="335" y="606"/>
                </a:lnTo>
                <a:lnTo>
                  <a:pt x="331" y="615"/>
                </a:lnTo>
                <a:lnTo>
                  <a:pt x="329" y="625"/>
                </a:lnTo>
                <a:lnTo>
                  <a:pt x="327" y="635"/>
                </a:lnTo>
                <a:lnTo>
                  <a:pt x="327" y="647"/>
                </a:lnTo>
                <a:lnTo>
                  <a:pt x="318" y="646"/>
                </a:lnTo>
                <a:lnTo>
                  <a:pt x="306" y="645"/>
                </a:lnTo>
                <a:lnTo>
                  <a:pt x="300" y="645"/>
                </a:lnTo>
                <a:lnTo>
                  <a:pt x="295" y="645"/>
                </a:lnTo>
                <a:lnTo>
                  <a:pt x="289" y="646"/>
                </a:lnTo>
                <a:lnTo>
                  <a:pt x="286" y="647"/>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0" name="Freeform 159">
            <a:extLst>
              <a:ext uri="{FF2B5EF4-FFF2-40B4-BE49-F238E27FC236}">
                <a16:creationId xmlns:a16="http://schemas.microsoft.com/office/drawing/2014/main" id="{00000000-0008-0000-0700-0000A0000000}"/>
              </a:ext>
            </a:extLst>
          </xdr:cNvPr>
          <xdr:cNvSpPr>
            <a:spLocks/>
          </xdr:cNvSpPr>
        </xdr:nvSpPr>
        <xdr:spPr bwMode="auto">
          <a:xfrm>
            <a:off x="4443413" y="2319338"/>
            <a:ext cx="49212" cy="90487"/>
          </a:xfrm>
          <a:custGeom>
            <a:avLst/>
            <a:gdLst>
              <a:gd name="T0" fmla="*/ 20181841 w 120"/>
              <a:gd name="T1" fmla="*/ 27084381 h 173"/>
              <a:gd name="T2" fmla="*/ 15472663 w 120"/>
              <a:gd name="T3" fmla="*/ 16414760 h 173"/>
              <a:gd name="T4" fmla="*/ 11772741 w 120"/>
              <a:gd name="T5" fmla="*/ 7660012 h 173"/>
              <a:gd name="T6" fmla="*/ 10090921 w 120"/>
              <a:gd name="T7" fmla="*/ 4377374 h 173"/>
              <a:gd name="T8" fmla="*/ 8913524 w 120"/>
              <a:gd name="T9" fmla="*/ 2188425 h 173"/>
              <a:gd name="T10" fmla="*/ 8072819 w 120"/>
              <a:gd name="T11" fmla="*/ 1094213 h 173"/>
              <a:gd name="T12" fmla="*/ 7568396 w 120"/>
              <a:gd name="T13" fmla="*/ 547106 h 173"/>
              <a:gd name="T14" fmla="*/ 7231703 w 120"/>
              <a:gd name="T15" fmla="*/ 273553 h 173"/>
              <a:gd name="T16" fmla="*/ 6559139 w 120"/>
              <a:gd name="T17" fmla="*/ 0 h 173"/>
              <a:gd name="T18" fmla="*/ 5549883 w 120"/>
              <a:gd name="T19" fmla="*/ 0 h 173"/>
              <a:gd name="T20" fmla="*/ 4541037 w 120"/>
              <a:gd name="T21" fmla="*/ 273553 h 173"/>
              <a:gd name="T22" fmla="*/ 4036204 w 120"/>
              <a:gd name="T23" fmla="*/ 820660 h 173"/>
              <a:gd name="T24" fmla="*/ 3531781 w 120"/>
              <a:gd name="T25" fmla="*/ 1367766 h 173"/>
              <a:gd name="T26" fmla="*/ 3195499 w 120"/>
              <a:gd name="T27" fmla="*/ 2188425 h 173"/>
              <a:gd name="T28" fmla="*/ 2691076 w 120"/>
              <a:gd name="T29" fmla="*/ 3283161 h 173"/>
              <a:gd name="T30" fmla="*/ 2522935 w 120"/>
              <a:gd name="T31" fmla="*/ 4103821 h 173"/>
              <a:gd name="T32" fmla="*/ 2522935 w 120"/>
              <a:gd name="T33" fmla="*/ 5471587 h 173"/>
              <a:gd name="T34" fmla="*/ 2354384 w 120"/>
              <a:gd name="T35" fmla="*/ 8207119 h 173"/>
              <a:gd name="T36" fmla="*/ 2018102 w 120"/>
              <a:gd name="T37" fmla="*/ 11490280 h 173"/>
              <a:gd name="T38" fmla="*/ 1681820 w 120"/>
              <a:gd name="T39" fmla="*/ 13131599 h 173"/>
              <a:gd name="T40" fmla="*/ 1345538 w 120"/>
              <a:gd name="T41" fmla="*/ 14772918 h 173"/>
              <a:gd name="T42" fmla="*/ 672564 w 120"/>
              <a:gd name="T43" fmla="*/ 16688313 h 173"/>
              <a:gd name="T44" fmla="*/ 0 w 120"/>
              <a:gd name="T45" fmla="*/ 18603186 h 173"/>
              <a:gd name="T46" fmla="*/ 841115 w 120"/>
              <a:gd name="T47" fmla="*/ 22433453 h 173"/>
              <a:gd name="T48" fmla="*/ 1681820 w 120"/>
              <a:gd name="T49" fmla="*/ 27084381 h 173"/>
              <a:gd name="T50" fmla="*/ 2522935 w 120"/>
              <a:gd name="T51" fmla="*/ 31461232 h 173"/>
              <a:gd name="T52" fmla="*/ 3363640 w 120"/>
              <a:gd name="T53" fmla="*/ 35291499 h 173"/>
              <a:gd name="T54" fmla="*/ 4036204 w 120"/>
              <a:gd name="T55" fmla="*/ 36659265 h 173"/>
              <a:gd name="T56" fmla="*/ 5045460 w 120"/>
              <a:gd name="T57" fmla="*/ 38027031 h 173"/>
              <a:gd name="T58" fmla="*/ 6222857 w 120"/>
              <a:gd name="T59" fmla="*/ 39668873 h 173"/>
              <a:gd name="T60" fmla="*/ 7736537 w 120"/>
              <a:gd name="T61" fmla="*/ 41310192 h 173"/>
              <a:gd name="T62" fmla="*/ 9081665 w 120"/>
              <a:gd name="T63" fmla="*/ 42951511 h 173"/>
              <a:gd name="T64" fmla="*/ 10090921 w 120"/>
              <a:gd name="T65" fmla="*/ 44593354 h 173"/>
              <a:gd name="T66" fmla="*/ 10427203 w 120"/>
              <a:gd name="T67" fmla="*/ 45140460 h 173"/>
              <a:gd name="T68" fmla="*/ 10932036 w 120"/>
              <a:gd name="T69" fmla="*/ 45961119 h 173"/>
              <a:gd name="T70" fmla="*/ 11100177 w 120"/>
              <a:gd name="T71" fmla="*/ 46508226 h 173"/>
              <a:gd name="T72" fmla="*/ 11268318 w 120"/>
              <a:gd name="T73" fmla="*/ 47328885 h 173"/>
              <a:gd name="T74" fmla="*/ 12781997 w 120"/>
              <a:gd name="T75" fmla="*/ 45687566 h 173"/>
              <a:gd name="T76" fmla="*/ 14463817 w 120"/>
              <a:gd name="T77" fmla="*/ 43772171 h 173"/>
              <a:gd name="T78" fmla="*/ 15640804 w 120"/>
              <a:gd name="T79" fmla="*/ 41583745 h 173"/>
              <a:gd name="T80" fmla="*/ 16986342 w 120"/>
              <a:gd name="T81" fmla="*/ 38848214 h 173"/>
              <a:gd name="T82" fmla="*/ 17827457 w 120"/>
              <a:gd name="T83" fmla="*/ 36112159 h 173"/>
              <a:gd name="T84" fmla="*/ 18836303 w 120"/>
              <a:gd name="T85" fmla="*/ 33103074 h 173"/>
              <a:gd name="T86" fmla="*/ 19509277 w 120"/>
              <a:gd name="T87" fmla="*/ 30093466 h 173"/>
              <a:gd name="T88" fmla="*/ 20181841 w 120"/>
              <a:gd name="T89" fmla="*/ 27084381 h 173"/>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0" t="0" r="r" b="b"/>
            <a:pathLst>
              <a:path w="120" h="173">
                <a:moveTo>
                  <a:pt x="120" y="99"/>
                </a:moveTo>
                <a:lnTo>
                  <a:pt x="92" y="60"/>
                </a:lnTo>
                <a:lnTo>
                  <a:pt x="70" y="28"/>
                </a:lnTo>
                <a:lnTo>
                  <a:pt x="60" y="16"/>
                </a:lnTo>
                <a:lnTo>
                  <a:pt x="53" y="8"/>
                </a:lnTo>
                <a:lnTo>
                  <a:pt x="48" y="4"/>
                </a:lnTo>
                <a:lnTo>
                  <a:pt x="45" y="2"/>
                </a:lnTo>
                <a:lnTo>
                  <a:pt x="43" y="1"/>
                </a:lnTo>
                <a:lnTo>
                  <a:pt x="39" y="0"/>
                </a:lnTo>
                <a:lnTo>
                  <a:pt x="33" y="0"/>
                </a:lnTo>
                <a:lnTo>
                  <a:pt x="27" y="1"/>
                </a:lnTo>
                <a:lnTo>
                  <a:pt x="24" y="3"/>
                </a:lnTo>
                <a:lnTo>
                  <a:pt x="21" y="5"/>
                </a:lnTo>
                <a:lnTo>
                  <a:pt x="19" y="8"/>
                </a:lnTo>
                <a:lnTo>
                  <a:pt x="16" y="12"/>
                </a:lnTo>
                <a:lnTo>
                  <a:pt x="15" y="15"/>
                </a:lnTo>
                <a:lnTo>
                  <a:pt x="15" y="20"/>
                </a:lnTo>
                <a:lnTo>
                  <a:pt x="14" y="30"/>
                </a:lnTo>
                <a:lnTo>
                  <a:pt x="12" y="42"/>
                </a:lnTo>
                <a:lnTo>
                  <a:pt x="10" y="48"/>
                </a:lnTo>
                <a:lnTo>
                  <a:pt x="8" y="54"/>
                </a:lnTo>
                <a:lnTo>
                  <a:pt x="4" y="61"/>
                </a:lnTo>
                <a:lnTo>
                  <a:pt x="0" y="68"/>
                </a:lnTo>
                <a:lnTo>
                  <a:pt x="5" y="82"/>
                </a:lnTo>
                <a:lnTo>
                  <a:pt x="10" y="99"/>
                </a:lnTo>
                <a:lnTo>
                  <a:pt x="15" y="115"/>
                </a:lnTo>
                <a:lnTo>
                  <a:pt x="20" y="129"/>
                </a:lnTo>
                <a:lnTo>
                  <a:pt x="24" y="134"/>
                </a:lnTo>
                <a:lnTo>
                  <a:pt x="30" y="139"/>
                </a:lnTo>
                <a:lnTo>
                  <a:pt x="37" y="145"/>
                </a:lnTo>
                <a:lnTo>
                  <a:pt x="46" y="151"/>
                </a:lnTo>
                <a:lnTo>
                  <a:pt x="54" y="157"/>
                </a:lnTo>
                <a:lnTo>
                  <a:pt x="60" y="163"/>
                </a:lnTo>
                <a:lnTo>
                  <a:pt x="62" y="165"/>
                </a:lnTo>
                <a:lnTo>
                  <a:pt x="65" y="168"/>
                </a:lnTo>
                <a:lnTo>
                  <a:pt x="66" y="170"/>
                </a:lnTo>
                <a:lnTo>
                  <a:pt x="67" y="173"/>
                </a:lnTo>
                <a:lnTo>
                  <a:pt x="76" y="167"/>
                </a:lnTo>
                <a:lnTo>
                  <a:pt x="86" y="160"/>
                </a:lnTo>
                <a:lnTo>
                  <a:pt x="93" y="152"/>
                </a:lnTo>
                <a:lnTo>
                  <a:pt x="101" y="142"/>
                </a:lnTo>
                <a:lnTo>
                  <a:pt x="106" y="132"/>
                </a:lnTo>
                <a:lnTo>
                  <a:pt x="112" y="121"/>
                </a:lnTo>
                <a:lnTo>
                  <a:pt x="116" y="110"/>
                </a:lnTo>
                <a:lnTo>
                  <a:pt x="120" y="9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1" name="Freeform 160">
            <a:extLst>
              <a:ext uri="{FF2B5EF4-FFF2-40B4-BE49-F238E27FC236}">
                <a16:creationId xmlns:a16="http://schemas.microsoft.com/office/drawing/2014/main" id="{00000000-0008-0000-0700-0000A1000000}"/>
              </a:ext>
            </a:extLst>
          </xdr:cNvPr>
          <xdr:cNvSpPr>
            <a:spLocks/>
          </xdr:cNvSpPr>
        </xdr:nvSpPr>
        <xdr:spPr bwMode="auto">
          <a:xfrm>
            <a:off x="4151313" y="2159000"/>
            <a:ext cx="84137" cy="58738"/>
          </a:xfrm>
          <a:custGeom>
            <a:avLst/>
            <a:gdLst>
              <a:gd name="T0" fmla="*/ 35395174 w 200"/>
              <a:gd name="T1" fmla="*/ 19758145 h 98"/>
              <a:gd name="T2" fmla="*/ 34510473 w 200"/>
              <a:gd name="T3" fmla="*/ 20117765 h 98"/>
              <a:gd name="T4" fmla="*/ 32917339 w 200"/>
              <a:gd name="T5" fmla="*/ 21554449 h 98"/>
              <a:gd name="T6" fmla="*/ 31324626 w 200"/>
              <a:gd name="T7" fmla="*/ 23350752 h 98"/>
              <a:gd name="T8" fmla="*/ 29378116 w 200"/>
              <a:gd name="T9" fmla="*/ 26224719 h 98"/>
              <a:gd name="T10" fmla="*/ 27431186 w 200"/>
              <a:gd name="T11" fmla="*/ 28739065 h 98"/>
              <a:gd name="T12" fmla="*/ 25661364 w 200"/>
              <a:gd name="T13" fmla="*/ 31254010 h 98"/>
              <a:gd name="T14" fmla="*/ 24245759 w 200"/>
              <a:gd name="T15" fmla="*/ 33409335 h 98"/>
              <a:gd name="T16" fmla="*/ 23537746 w 200"/>
              <a:gd name="T17" fmla="*/ 35205639 h 98"/>
              <a:gd name="T18" fmla="*/ 22475937 w 200"/>
              <a:gd name="T19" fmla="*/ 35205639 h 98"/>
              <a:gd name="T20" fmla="*/ 21591237 w 200"/>
              <a:gd name="T21" fmla="*/ 35205639 h 98"/>
              <a:gd name="T22" fmla="*/ 20529007 w 200"/>
              <a:gd name="T23" fmla="*/ 34846618 h 98"/>
              <a:gd name="T24" fmla="*/ 19644307 w 200"/>
              <a:gd name="T25" fmla="*/ 34127977 h 98"/>
              <a:gd name="T26" fmla="*/ 18759606 w 200"/>
              <a:gd name="T27" fmla="*/ 33409335 h 98"/>
              <a:gd name="T28" fmla="*/ 18228702 w 200"/>
              <a:gd name="T29" fmla="*/ 31613031 h 98"/>
              <a:gd name="T30" fmla="*/ 17874485 w 200"/>
              <a:gd name="T31" fmla="*/ 29457706 h 98"/>
              <a:gd name="T32" fmla="*/ 17697797 w 200"/>
              <a:gd name="T33" fmla="*/ 26583740 h 98"/>
              <a:gd name="T34" fmla="*/ 16104663 w 200"/>
              <a:gd name="T35" fmla="*/ 28739065 h 98"/>
              <a:gd name="T36" fmla="*/ 14511950 w 200"/>
              <a:gd name="T37" fmla="*/ 30894989 h 98"/>
              <a:gd name="T38" fmla="*/ 13803937 w 200"/>
              <a:gd name="T39" fmla="*/ 32331673 h 98"/>
              <a:gd name="T40" fmla="*/ 12742128 w 200"/>
              <a:gd name="T41" fmla="*/ 33409335 h 98"/>
              <a:gd name="T42" fmla="*/ 11857427 w 200"/>
              <a:gd name="T43" fmla="*/ 34486998 h 98"/>
              <a:gd name="T44" fmla="*/ 10618510 w 200"/>
              <a:gd name="T45" fmla="*/ 35205639 h 98"/>
              <a:gd name="T46" fmla="*/ 6902179 w 200"/>
              <a:gd name="T47" fmla="*/ 35205639 h 98"/>
              <a:gd name="T48" fmla="*/ 6017058 w 200"/>
              <a:gd name="T49" fmla="*/ 35205639 h 98"/>
              <a:gd name="T50" fmla="*/ 4955249 w 200"/>
              <a:gd name="T51" fmla="*/ 34127977 h 98"/>
              <a:gd name="T52" fmla="*/ 3893440 w 200"/>
              <a:gd name="T53" fmla="*/ 33050314 h 98"/>
              <a:gd name="T54" fmla="*/ 2654522 w 200"/>
              <a:gd name="T55" fmla="*/ 31972652 h 98"/>
              <a:gd name="T56" fmla="*/ 1592713 w 200"/>
              <a:gd name="T57" fmla="*/ 30535369 h 98"/>
              <a:gd name="T58" fmla="*/ 708013 w 200"/>
              <a:gd name="T59" fmla="*/ 29098685 h 98"/>
              <a:gd name="T60" fmla="*/ 177108 w 200"/>
              <a:gd name="T61" fmla="*/ 27661402 h 98"/>
              <a:gd name="T62" fmla="*/ 0 w 200"/>
              <a:gd name="T63" fmla="*/ 26583740 h 98"/>
              <a:gd name="T64" fmla="*/ 884701 w 200"/>
              <a:gd name="T65" fmla="*/ 25506077 h 98"/>
              <a:gd name="T66" fmla="*/ 1769822 w 200"/>
              <a:gd name="T67" fmla="*/ 24069394 h 98"/>
              <a:gd name="T68" fmla="*/ 2477835 w 200"/>
              <a:gd name="T69" fmla="*/ 21554449 h 98"/>
              <a:gd name="T70" fmla="*/ 3539644 w 200"/>
              <a:gd name="T71" fmla="*/ 19039503 h 98"/>
              <a:gd name="T72" fmla="*/ 4070548 w 200"/>
              <a:gd name="T73" fmla="*/ 16166136 h 98"/>
              <a:gd name="T74" fmla="*/ 4778140 w 200"/>
              <a:gd name="T75" fmla="*/ 13292170 h 98"/>
              <a:gd name="T76" fmla="*/ 5309465 w 200"/>
              <a:gd name="T77" fmla="*/ 10058583 h 98"/>
              <a:gd name="T78" fmla="*/ 5840370 w 200"/>
              <a:gd name="T79" fmla="*/ 6825595 h 98"/>
              <a:gd name="T80" fmla="*/ 11680319 w 200"/>
              <a:gd name="T81" fmla="*/ 5029291 h 98"/>
              <a:gd name="T82" fmla="*/ 18228702 w 200"/>
              <a:gd name="T83" fmla="*/ 3232987 h 98"/>
              <a:gd name="T84" fmla="*/ 25661364 w 200"/>
              <a:gd name="T85" fmla="*/ 1436684 h 98"/>
              <a:gd name="T86" fmla="*/ 34156257 w 200"/>
              <a:gd name="T87" fmla="*/ 0 h 98"/>
              <a:gd name="T88" fmla="*/ 29378116 w 200"/>
              <a:gd name="T89" fmla="*/ 11136245 h 98"/>
              <a:gd name="T90" fmla="*/ 29378116 w 200"/>
              <a:gd name="T91" fmla="*/ 12213908 h 98"/>
              <a:gd name="T92" fmla="*/ 29023900 w 200"/>
              <a:gd name="T93" fmla="*/ 13292170 h 98"/>
              <a:gd name="T94" fmla="*/ 28670103 w 200"/>
              <a:gd name="T95" fmla="*/ 14010212 h 98"/>
              <a:gd name="T96" fmla="*/ 28492995 w 200"/>
              <a:gd name="T97" fmla="*/ 14728853 h 98"/>
              <a:gd name="T98" fmla="*/ 27785403 w 200"/>
              <a:gd name="T99" fmla="*/ 16166136 h 98"/>
              <a:gd name="T100" fmla="*/ 27608294 w 200"/>
              <a:gd name="T101" fmla="*/ 16884178 h 98"/>
              <a:gd name="T102" fmla="*/ 27608294 w 200"/>
              <a:gd name="T103" fmla="*/ 17602820 h 98"/>
              <a:gd name="T104" fmla="*/ 27785403 w 200"/>
              <a:gd name="T105" fmla="*/ 17961841 h 98"/>
              <a:gd name="T106" fmla="*/ 28139199 w 200"/>
              <a:gd name="T107" fmla="*/ 17961841 h 98"/>
              <a:gd name="T108" fmla="*/ 28847212 w 200"/>
              <a:gd name="T109" fmla="*/ 18321461 h 98"/>
              <a:gd name="T110" fmla="*/ 31324626 w 200"/>
              <a:gd name="T111" fmla="*/ 19039503 h 98"/>
              <a:gd name="T112" fmla="*/ 35395174 w 200"/>
              <a:gd name="T113" fmla="*/ 19758145 h 9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200" h="98">
                <a:moveTo>
                  <a:pt x="200" y="55"/>
                </a:moveTo>
                <a:lnTo>
                  <a:pt x="195" y="56"/>
                </a:lnTo>
                <a:lnTo>
                  <a:pt x="186" y="60"/>
                </a:lnTo>
                <a:lnTo>
                  <a:pt x="177" y="65"/>
                </a:lnTo>
                <a:lnTo>
                  <a:pt x="166" y="73"/>
                </a:lnTo>
                <a:lnTo>
                  <a:pt x="155" y="80"/>
                </a:lnTo>
                <a:lnTo>
                  <a:pt x="145" y="87"/>
                </a:lnTo>
                <a:lnTo>
                  <a:pt x="137" y="93"/>
                </a:lnTo>
                <a:lnTo>
                  <a:pt x="133" y="98"/>
                </a:lnTo>
                <a:lnTo>
                  <a:pt x="127" y="98"/>
                </a:lnTo>
                <a:lnTo>
                  <a:pt x="122" y="98"/>
                </a:lnTo>
                <a:lnTo>
                  <a:pt x="116" y="97"/>
                </a:lnTo>
                <a:lnTo>
                  <a:pt x="111" y="95"/>
                </a:lnTo>
                <a:lnTo>
                  <a:pt x="106" y="93"/>
                </a:lnTo>
                <a:lnTo>
                  <a:pt x="103" y="88"/>
                </a:lnTo>
                <a:lnTo>
                  <a:pt x="101" y="82"/>
                </a:lnTo>
                <a:lnTo>
                  <a:pt x="100" y="74"/>
                </a:lnTo>
                <a:lnTo>
                  <a:pt x="91" y="80"/>
                </a:lnTo>
                <a:lnTo>
                  <a:pt x="82" y="86"/>
                </a:lnTo>
                <a:lnTo>
                  <a:pt x="78" y="90"/>
                </a:lnTo>
                <a:lnTo>
                  <a:pt x="72" y="93"/>
                </a:lnTo>
                <a:lnTo>
                  <a:pt x="67" y="96"/>
                </a:lnTo>
                <a:lnTo>
                  <a:pt x="60" y="98"/>
                </a:lnTo>
                <a:lnTo>
                  <a:pt x="39" y="98"/>
                </a:lnTo>
                <a:lnTo>
                  <a:pt x="34" y="98"/>
                </a:lnTo>
                <a:lnTo>
                  <a:pt x="28" y="95"/>
                </a:lnTo>
                <a:lnTo>
                  <a:pt x="22" y="92"/>
                </a:lnTo>
                <a:lnTo>
                  <a:pt x="15" y="89"/>
                </a:lnTo>
                <a:lnTo>
                  <a:pt x="9" y="85"/>
                </a:lnTo>
                <a:lnTo>
                  <a:pt x="4" y="81"/>
                </a:lnTo>
                <a:lnTo>
                  <a:pt x="1" y="77"/>
                </a:lnTo>
                <a:lnTo>
                  <a:pt x="0" y="74"/>
                </a:lnTo>
                <a:lnTo>
                  <a:pt x="5" y="71"/>
                </a:lnTo>
                <a:lnTo>
                  <a:pt x="10" y="67"/>
                </a:lnTo>
                <a:lnTo>
                  <a:pt x="14" y="60"/>
                </a:lnTo>
                <a:lnTo>
                  <a:pt x="20" y="53"/>
                </a:lnTo>
                <a:lnTo>
                  <a:pt x="23" y="45"/>
                </a:lnTo>
                <a:lnTo>
                  <a:pt x="27" y="37"/>
                </a:lnTo>
                <a:lnTo>
                  <a:pt x="30" y="28"/>
                </a:lnTo>
                <a:lnTo>
                  <a:pt x="33" y="19"/>
                </a:lnTo>
                <a:lnTo>
                  <a:pt x="66" y="14"/>
                </a:lnTo>
                <a:lnTo>
                  <a:pt x="103" y="9"/>
                </a:lnTo>
                <a:lnTo>
                  <a:pt x="145" y="4"/>
                </a:lnTo>
                <a:lnTo>
                  <a:pt x="193" y="0"/>
                </a:lnTo>
                <a:lnTo>
                  <a:pt x="166" y="31"/>
                </a:lnTo>
                <a:lnTo>
                  <a:pt x="166" y="34"/>
                </a:lnTo>
                <a:lnTo>
                  <a:pt x="164" y="37"/>
                </a:lnTo>
                <a:lnTo>
                  <a:pt x="162" y="39"/>
                </a:lnTo>
                <a:lnTo>
                  <a:pt x="161" y="41"/>
                </a:lnTo>
                <a:lnTo>
                  <a:pt x="157" y="45"/>
                </a:lnTo>
                <a:lnTo>
                  <a:pt x="156" y="47"/>
                </a:lnTo>
                <a:lnTo>
                  <a:pt x="156" y="49"/>
                </a:lnTo>
                <a:lnTo>
                  <a:pt x="157" y="50"/>
                </a:lnTo>
                <a:lnTo>
                  <a:pt x="159" y="50"/>
                </a:lnTo>
                <a:lnTo>
                  <a:pt x="163" y="51"/>
                </a:lnTo>
                <a:lnTo>
                  <a:pt x="177" y="53"/>
                </a:lnTo>
                <a:lnTo>
                  <a:pt x="200" y="5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2" name="Freeform 161">
            <a:extLst>
              <a:ext uri="{FF2B5EF4-FFF2-40B4-BE49-F238E27FC236}">
                <a16:creationId xmlns:a16="http://schemas.microsoft.com/office/drawing/2014/main" id="{00000000-0008-0000-0700-0000A2000000}"/>
              </a:ext>
            </a:extLst>
          </xdr:cNvPr>
          <xdr:cNvSpPr>
            <a:spLocks/>
          </xdr:cNvSpPr>
        </xdr:nvSpPr>
        <xdr:spPr bwMode="auto">
          <a:xfrm>
            <a:off x="4089400" y="1978025"/>
            <a:ext cx="84138" cy="73025"/>
          </a:xfrm>
          <a:custGeom>
            <a:avLst/>
            <a:gdLst>
              <a:gd name="T0" fmla="*/ 0 w 186"/>
              <a:gd name="T1" fmla="*/ 29619866 h 142"/>
              <a:gd name="T2" fmla="*/ 409381 w 186"/>
              <a:gd name="T3" fmla="*/ 30677700 h 142"/>
              <a:gd name="T4" fmla="*/ 613846 w 186"/>
              <a:gd name="T5" fmla="*/ 28297702 h 142"/>
              <a:gd name="T6" fmla="*/ 613846 w 186"/>
              <a:gd name="T7" fmla="*/ 24595026 h 142"/>
              <a:gd name="T8" fmla="*/ 1841537 w 186"/>
              <a:gd name="T9" fmla="*/ 21685854 h 142"/>
              <a:gd name="T10" fmla="*/ 3478609 w 186"/>
              <a:gd name="T11" fmla="*/ 18248022 h 142"/>
              <a:gd name="T12" fmla="*/ 4092454 w 186"/>
              <a:gd name="T13" fmla="*/ 14810190 h 142"/>
              <a:gd name="T14" fmla="*/ 4706300 w 186"/>
              <a:gd name="T15" fmla="*/ 12165348 h 142"/>
              <a:gd name="T16" fmla="*/ 5729526 w 186"/>
              <a:gd name="T17" fmla="*/ 9785350 h 142"/>
              <a:gd name="T18" fmla="*/ 7161682 w 186"/>
              <a:gd name="T19" fmla="*/ 8462672 h 142"/>
              <a:gd name="T20" fmla="*/ 8389825 w 186"/>
              <a:gd name="T21" fmla="*/ 10049680 h 142"/>
              <a:gd name="T22" fmla="*/ 8798754 w 186"/>
              <a:gd name="T23" fmla="*/ 12958852 h 142"/>
              <a:gd name="T24" fmla="*/ 9617516 w 186"/>
              <a:gd name="T25" fmla="*/ 15338850 h 142"/>
              <a:gd name="T26" fmla="*/ 11254588 w 186"/>
              <a:gd name="T27" fmla="*/ 17190188 h 142"/>
              <a:gd name="T28" fmla="*/ 17802425 w 186"/>
              <a:gd name="T29" fmla="*/ 17718848 h 142"/>
              <a:gd name="T30" fmla="*/ 16165353 w 186"/>
              <a:gd name="T31" fmla="*/ 10843184 h 142"/>
              <a:gd name="T32" fmla="*/ 14118899 w 186"/>
              <a:gd name="T33" fmla="*/ 9520506 h 142"/>
              <a:gd name="T34" fmla="*/ 12891208 w 186"/>
              <a:gd name="T35" fmla="*/ 7934012 h 142"/>
              <a:gd name="T36" fmla="*/ 12482279 w 186"/>
              <a:gd name="T37" fmla="*/ 6082674 h 142"/>
              <a:gd name="T38" fmla="*/ 14323816 w 186"/>
              <a:gd name="T39" fmla="*/ 4495666 h 142"/>
              <a:gd name="T40" fmla="*/ 17802425 w 186"/>
              <a:gd name="T41" fmla="*/ 3702676 h 142"/>
              <a:gd name="T42" fmla="*/ 20053342 w 186"/>
              <a:gd name="T43" fmla="*/ 2644842 h 142"/>
              <a:gd name="T44" fmla="*/ 22713189 w 186"/>
              <a:gd name="T45" fmla="*/ 1587008 h 142"/>
              <a:gd name="T46" fmla="*/ 26601179 w 186"/>
              <a:gd name="T47" fmla="*/ 793504 h 142"/>
              <a:gd name="T48" fmla="*/ 30079787 w 186"/>
              <a:gd name="T49" fmla="*/ 264330 h 142"/>
              <a:gd name="T50" fmla="*/ 32535169 w 186"/>
              <a:gd name="T51" fmla="*/ 529174 h 142"/>
              <a:gd name="T52" fmla="*/ 36013778 w 186"/>
              <a:gd name="T53" fmla="*/ 264330 h 142"/>
              <a:gd name="T54" fmla="*/ 37446386 w 186"/>
              <a:gd name="T55" fmla="*/ 2644842 h 142"/>
              <a:gd name="T56" fmla="*/ 36423159 w 186"/>
              <a:gd name="T57" fmla="*/ 6876178 h 142"/>
              <a:gd name="T58" fmla="*/ 34581623 w 186"/>
              <a:gd name="T59" fmla="*/ 10578340 h 142"/>
              <a:gd name="T60" fmla="*/ 32535169 w 186"/>
              <a:gd name="T61" fmla="*/ 13487512 h 142"/>
              <a:gd name="T62" fmla="*/ 31716860 w 186"/>
              <a:gd name="T63" fmla="*/ 16661014 h 142"/>
              <a:gd name="T64" fmla="*/ 31307478 w 186"/>
              <a:gd name="T65" fmla="*/ 20099360 h 142"/>
              <a:gd name="T66" fmla="*/ 24555178 w 186"/>
              <a:gd name="T67" fmla="*/ 37553878 h 142"/>
              <a:gd name="T68" fmla="*/ 16369817 w 186"/>
              <a:gd name="T69" fmla="*/ 32264708 h 142"/>
              <a:gd name="T70" fmla="*/ 7161682 w 186"/>
              <a:gd name="T71" fmla="*/ 30942030 h 142"/>
              <a:gd name="T72" fmla="*/ 1637072 w 186"/>
              <a:gd name="T73" fmla="*/ 29884196 h 142"/>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86" h="142">
                <a:moveTo>
                  <a:pt x="0" y="111"/>
                </a:moveTo>
                <a:lnTo>
                  <a:pt x="0" y="112"/>
                </a:lnTo>
                <a:lnTo>
                  <a:pt x="1" y="114"/>
                </a:lnTo>
                <a:lnTo>
                  <a:pt x="2" y="116"/>
                </a:lnTo>
                <a:lnTo>
                  <a:pt x="7" y="117"/>
                </a:lnTo>
                <a:lnTo>
                  <a:pt x="3" y="107"/>
                </a:lnTo>
                <a:lnTo>
                  <a:pt x="2" y="99"/>
                </a:lnTo>
                <a:lnTo>
                  <a:pt x="3" y="93"/>
                </a:lnTo>
                <a:lnTo>
                  <a:pt x="6" y="87"/>
                </a:lnTo>
                <a:lnTo>
                  <a:pt x="9" y="82"/>
                </a:lnTo>
                <a:lnTo>
                  <a:pt x="13" y="76"/>
                </a:lnTo>
                <a:lnTo>
                  <a:pt x="17" y="69"/>
                </a:lnTo>
                <a:lnTo>
                  <a:pt x="20" y="61"/>
                </a:lnTo>
                <a:lnTo>
                  <a:pt x="20" y="56"/>
                </a:lnTo>
                <a:lnTo>
                  <a:pt x="21" y="51"/>
                </a:lnTo>
                <a:lnTo>
                  <a:pt x="23" y="46"/>
                </a:lnTo>
                <a:lnTo>
                  <a:pt x="25" y="42"/>
                </a:lnTo>
                <a:lnTo>
                  <a:pt x="28" y="37"/>
                </a:lnTo>
                <a:lnTo>
                  <a:pt x="31" y="34"/>
                </a:lnTo>
                <a:lnTo>
                  <a:pt x="35" y="32"/>
                </a:lnTo>
                <a:lnTo>
                  <a:pt x="40" y="31"/>
                </a:lnTo>
                <a:lnTo>
                  <a:pt x="41" y="38"/>
                </a:lnTo>
                <a:lnTo>
                  <a:pt x="41" y="43"/>
                </a:lnTo>
                <a:lnTo>
                  <a:pt x="43" y="49"/>
                </a:lnTo>
                <a:lnTo>
                  <a:pt x="45" y="54"/>
                </a:lnTo>
                <a:lnTo>
                  <a:pt x="47" y="58"/>
                </a:lnTo>
                <a:lnTo>
                  <a:pt x="51" y="62"/>
                </a:lnTo>
                <a:lnTo>
                  <a:pt x="55" y="65"/>
                </a:lnTo>
                <a:lnTo>
                  <a:pt x="59" y="67"/>
                </a:lnTo>
                <a:lnTo>
                  <a:pt x="87" y="67"/>
                </a:lnTo>
                <a:lnTo>
                  <a:pt x="87" y="43"/>
                </a:lnTo>
                <a:lnTo>
                  <a:pt x="79" y="41"/>
                </a:lnTo>
                <a:lnTo>
                  <a:pt x="74" y="38"/>
                </a:lnTo>
                <a:lnTo>
                  <a:pt x="69" y="36"/>
                </a:lnTo>
                <a:lnTo>
                  <a:pt x="66" y="33"/>
                </a:lnTo>
                <a:lnTo>
                  <a:pt x="63" y="30"/>
                </a:lnTo>
                <a:lnTo>
                  <a:pt x="62" y="27"/>
                </a:lnTo>
                <a:lnTo>
                  <a:pt x="61" y="23"/>
                </a:lnTo>
                <a:lnTo>
                  <a:pt x="59" y="18"/>
                </a:lnTo>
                <a:lnTo>
                  <a:pt x="70" y="17"/>
                </a:lnTo>
                <a:lnTo>
                  <a:pt x="79" y="16"/>
                </a:lnTo>
                <a:lnTo>
                  <a:pt x="87" y="14"/>
                </a:lnTo>
                <a:lnTo>
                  <a:pt x="92" y="12"/>
                </a:lnTo>
                <a:lnTo>
                  <a:pt x="98" y="10"/>
                </a:lnTo>
                <a:lnTo>
                  <a:pt x="103" y="8"/>
                </a:lnTo>
                <a:lnTo>
                  <a:pt x="111" y="6"/>
                </a:lnTo>
                <a:lnTo>
                  <a:pt x="120" y="6"/>
                </a:lnTo>
                <a:lnTo>
                  <a:pt x="130" y="3"/>
                </a:lnTo>
                <a:lnTo>
                  <a:pt x="140" y="0"/>
                </a:lnTo>
                <a:lnTo>
                  <a:pt x="147" y="1"/>
                </a:lnTo>
                <a:lnTo>
                  <a:pt x="154" y="2"/>
                </a:lnTo>
                <a:lnTo>
                  <a:pt x="159" y="2"/>
                </a:lnTo>
                <a:lnTo>
                  <a:pt x="165" y="2"/>
                </a:lnTo>
                <a:lnTo>
                  <a:pt x="176" y="1"/>
                </a:lnTo>
                <a:lnTo>
                  <a:pt x="186" y="0"/>
                </a:lnTo>
                <a:lnTo>
                  <a:pt x="183" y="10"/>
                </a:lnTo>
                <a:lnTo>
                  <a:pt x="181" y="19"/>
                </a:lnTo>
                <a:lnTo>
                  <a:pt x="178" y="26"/>
                </a:lnTo>
                <a:lnTo>
                  <a:pt x="176" y="32"/>
                </a:lnTo>
                <a:lnTo>
                  <a:pt x="169" y="40"/>
                </a:lnTo>
                <a:lnTo>
                  <a:pt x="165" y="45"/>
                </a:lnTo>
                <a:lnTo>
                  <a:pt x="159" y="51"/>
                </a:lnTo>
                <a:lnTo>
                  <a:pt x="156" y="58"/>
                </a:lnTo>
                <a:lnTo>
                  <a:pt x="155" y="63"/>
                </a:lnTo>
                <a:lnTo>
                  <a:pt x="154" y="69"/>
                </a:lnTo>
                <a:lnTo>
                  <a:pt x="153" y="76"/>
                </a:lnTo>
                <a:lnTo>
                  <a:pt x="153" y="86"/>
                </a:lnTo>
                <a:lnTo>
                  <a:pt x="120" y="142"/>
                </a:lnTo>
                <a:lnTo>
                  <a:pt x="93" y="123"/>
                </a:lnTo>
                <a:lnTo>
                  <a:pt x="80" y="122"/>
                </a:lnTo>
                <a:lnTo>
                  <a:pt x="52" y="119"/>
                </a:lnTo>
                <a:lnTo>
                  <a:pt x="35" y="117"/>
                </a:lnTo>
                <a:lnTo>
                  <a:pt x="20" y="115"/>
                </a:lnTo>
                <a:lnTo>
                  <a:pt x="8" y="113"/>
                </a:lnTo>
                <a:lnTo>
                  <a:pt x="0" y="11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3" name="Freeform 162">
            <a:extLst>
              <a:ext uri="{FF2B5EF4-FFF2-40B4-BE49-F238E27FC236}">
                <a16:creationId xmlns:a16="http://schemas.microsoft.com/office/drawing/2014/main" id="{00000000-0008-0000-0700-0000A3000000}"/>
              </a:ext>
            </a:extLst>
          </xdr:cNvPr>
          <xdr:cNvSpPr>
            <a:spLocks/>
          </xdr:cNvSpPr>
        </xdr:nvSpPr>
        <xdr:spPr bwMode="auto">
          <a:xfrm>
            <a:off x="4070350" y="2041525"/>
            <a:ext cx="84138" cy="57150"/>
          </a:xfrm>
          <a:custGeom>
            <a:avLst/>
            <a:gdLst>
              <a:gd name="T0" fmla="*/ 36870849 w 192"/>
              <a:gd name="T1" fmla="*/ 18070830 h 105"/>
              <a:gd name="T2" fmla="*/ 36294592 w 192"/>
              <a:gd name="T3" fmla="*/ 18367466 h 105"/>
              <a:gd name="T4" fmla="*/ 35334454 w 192"/>
              <a:gd name="T5" fmla="*/ 18663557 h 105"/>
              <a:gd name="T6" fmla="*/ 34566257 w 192"/>
              <a:gd name="T7" fmla="*/ 18959649 h 105"/>
              <a:gd name="T8" fmla="*/ 33990437 w 192"/>
              <a:gd name="T9" fmla="*/ 19848467 h 105"/>
              <a:gd name="T10" fmla="*/ 32262103 w 192"/>
              <a:gd name="T11" fmla="*/ 21330013 h 105"/>
              <a:gd name="T12" fmla="*/ 30725708 w 192"/>
              <a:gd name="T13" fmla="*/ 23403741 h 105"/>
              <a:gd name="T14" fmla="*/ 29573631 w 192"/>
              <a:gd name="T15" fmla="*/ 25477470 h 105"/>
              <a:gd name="T16" fmla="*/ 28229175 w 192"/>
              <a:gd name="T17" fmla="*/ 27551199 h 105"/>
              <a:gd name="T18" fmla="*/ 27460978 w 192"/>
              <a:gd name="T19" fmla="*/ 29328291 h 105"/>
              <a:gd name="T20" fmla="*/ 26692781 w 192"/>
              <a:gd name="T21" fmla="*/ 31105929 h 105"/>
              <a:gd name="T22" fmla="*/ 23044171 w 192"/>
              <a:gd name="T23" fmla="*/ 28736109 h 105"/>
              <a:gd name="T24" fmla="*/ 19587502 w 192"/>
              <a:gd name="T25" fmla="*/ 26365744 h 105"/>
              <a:gd name="T26" fmla="*/ 16515150 w 192"/>
              <a:gd name="T27" fmla="*/ 23699833 h 105"/>
              <a:gd name="T28" fmla="*/ 13250420 w 192"/>
              <a:gd name="T29" fmla="*/ 21033377 h 105"/>
              <a:gd name="T30" fmla="*/ 10178069 w 192"/>
              <a:gd name="T31" fmla="*/ 18070830 h 105"/>
              <a:gd name="T32" fmla="*/ 6913339 w 192"/>
              <a:gd name="T33" fmla="*/ 15701010 h 105"/>
              <a:gd name="T34" fmla="*/ 3648609 w 192"/>
              <a:gd name="T35" fmla="*/ 13035099 h 105"/>
              <a:gd name="T36" fmla="*/ 0 w 192"/>
              <a:gd name="T37" fmla="*/ 10961370 h 105"/>
              <a:gd name="T38" fmla="*/ 0 w 192"/>
              <a:gd name="T39" fmla="*/ 3851366 h 105"/>
              <a:gd name="T40" fmla="*/ 1344455 w 192"/>
              <a:gd name="T41" fmla="*/ 2073729 h 105"/>
              <a:gd name="T42" fmla="*/ 3072790 w 192"/>
              <a:gd name="T43" fmla="*/ 1184910 h 105"/>
              <a:gd name="T44" fmla="*/ 5568884 w 192"/>
              <a:gd name="T45" fmla="*/ 296091 h 105"/>
              <a:gd name="T46" fmla="*/ 7681536 w 192"/>
              <a:gd name="T47" fmla="*/ 0 h 105"/>
              <a:gd name="T48" fmla="*/ 11522086 w 192"/>
              <a:gd name="T49" fmla="*/ 592727 h 105"/>
              <a:gd name="T50" fmla="*/ 17859167 w 192"/>
              <a:gd name="T51" fmla="*/ 1481001 h 105"/>
              <a:gd name="T52" fmla="*/ 21315836 w 192"/>
              <a:gd name="T53" fmla="*/ 2073729 h 105"/>
              <a:gd name="T54" fmla="*/ 24580566 w 192"/>
              <a:gd name="T55" fmla="*/ 2073729 h 105"/>
              <a:gd name="T56" fmla="*/ 27460978 w 192"/>
              <a:gd name="T57" fmla="*/ 2073729 h 105"/>
              <a:gd name="T58" fmla="*/ 29381253 w 192"/>
              <a:gd name="T59" fmla="*/ 1777637 h 105"/>
              <a:gd name="T60" fmla="*/ 29765570 w 192"/>
              <a:gd name="T61" fmla="*/ 3258639 h 105"/>
              <a:gd name="T62" fmla="*/ 30533768 w 192"/>
              <a:gd name="T63" fmla="*/ 5036276 h 105"/>
              <a:gd name="T64" fmla="*/ 30917647 w 192"/>
              <a:gd name="T65" fmla="*/ 5925094 h 105"/>
              <a:gd name="T66" fmla="*/ 31493905 w 192"/>
              <a:gd name="T67" fmla="*/ 6813913 h 105"/>
              <a:gd name="T68" fmla="*/ 31685845 w 192"/>
              <a:gd name="T69" fmla="*/ 7998823 h 105"/>
              <a:gd name="T70" fmla="*/ 31877785 w 192"/>
              <a:gd name="T71" fmla="*/ 9183733 h 105"/>
              <a:gd name="T72" fmla="*/ 32645982 w 192"/>
              <a:gd name="T73" fmla="*/ 9479824 h 105"/>
              <a:gd name="T74" fmla="*/ 33990437 w 192"/>
              <a:gd name="T75" fmla="*/ 9775916 h 105"/>
              <a:gd name="T76" fmla="*/ 34566257 w 192"/>
              <a:gd name="T77" fmla="*/ 10072551 h 105"/>
              <a:gd name="T78" fmla="*/ 35142514 w 192"/>
              <a:gd name="T79" fmla="*/ 10072551 h 105"/>
              <a:gd name="T80" fmla="*/ 36102652 w 192"/>
              <a:gd name="T81" fmla="*/ 9775916 h 105"/>
              <a:gd name="T82" fmla="*/ 36870849 w 192"/>
              <a:gd name="T83" fmla="*/ 9183733 h 105"/>
              <a:gd name="T84" fmla="*/ 36870849 w 192"/>
              <a:gd name="T85" fmla="*/ 18070830 h 10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92" h="105">
                <a:moveTo>
                  <a:pt x="192" y="61"/>
                </a:moveTo>
                <a:lnTo>
                  <a:pt x="189" y="62"/>
                </a:lnTo>
                <a:lnTo>
                  <a:pt x="184" y="63"/>
                </a:lnTo>
                <a:lnTo>
                  <a:pt x="180" y="64"/>
                </a:lnTo>
                <a:lnTo>
                  <a:pt x="177" y="67"/>
                </a:lnTo>
                <a:lnTo>
                  <a:pt x="168" y="72"/>
                </a:lnTo>
                <a:lnTo>
                  <a:pt x="160" y="79"/>
                </a:lnTo>
                <a:lnTo>
                  <a:pt x="154" y="86"/>
                </a:lnTo>
                <a:lnTo>
                  <a:pt x="147" y="93"/>
                </a:lnTo>
                <a:lnTo>
                  <a:pt x="143" y="99"/>
                </a:lnTo>
                <a:lnTo>
                  <a:pt x="139" y="105"/>
                </a:lnTo>
                <a:lnTo>
                  <a:pt x="120" y="97"/>
                </a:lnTo>
                <a:lnTo>
                  <a:pt x="102" y="89"/>
                </a:lnTo>
                <a:lnTo>
                  <a:pt x="86" y="80"/>
                </a:lnTo>
                <a:lnTo>
                  <a:pt x="69" y="71"/>
                </a:lnTo>
                <a:lnTo>
                  <a:pt x="53" y="61"/>
                </a:lnTo>
                <a:lnTo>
                  <a:pt x="36" y="53"/>
                </a:lnTo>
                <a:lnTo>
                  <a:pt x="19" y="44"/>
                </a:lnTo>
                <a:lnTo>
                  <a:pt x="0" y="37"/>
                </a:lnTo>
                <a:lnTo>
                  <a:pt x="0" y="13"/>
                </a:lnTo>
                <a:lnTo>
                  <a:pt x="7" y="7"/>
                </a:lnTo>
                <a:lnTo>
                  <a:pt x="16" y="4"/>
                </a:lnTo>
                <a:lnTo>
                  <a:pt x="29" y="1"/>
                </a:lnTo>
                <a:lnTo>
                  <a:pt x="40" y="0"/>
                </a:lnTo>
                <a:lnTo>
                  <a:pt x="60" y="2"/>
                </a:lnTo>
                <a:lnTo>
                  <a:pt x="93" y="5"/>
                </a:lnTo>
                <a:lnTo>
                  <a:pt x="111" y="7"/>
                </a:lnTo>
                <a:lnTo>
                  <a:pt x="128" y="7"/>
                </a:lnTo>
                <a:lnTo>
                  <a:pt x="143" y="7"/>
                </a:lnTo>
                <a:lnTo>
                  <a:pt x="153" y="6"/>
                </a:lnTo>
                <a:lnTo>
                  <a:pt x="155" y="11"/>
                </a:lnTo>
                <a:lnTo>
                  <a:pt x="159" y="17"/>
                </a:lnTo>
                <a:lnTo>
                  <a:pt x="161" y="20"/>
                </a:lnTo>
                <a:lnTo>
                  <a:pt x="164" y="23"/>
                </a:lnTo>
                <a:lnTo>
                  <a:pt x="165" y="27"/>
                </a:lnTo>
                <a:lnTo>
                  <a:pt x="166" y="31"/>
                </a:lnTo>
                <a:lnTo>
                  <a:pt x="170" y="32"/>
                </a:lnTo>
                <a:lnTo>
                  <a:pt x="177" y="33"/>
                </a:lnTo>
                <a:lnTo>
                  <a:pt x="180" y="34"/>
                </a:lnTo>
                <a:lnTo>
                  <a:pt x="183" y="34"/>
                </a:lnTo>
                <a:lnTo>
                  <a:pt x="188" y="33"/>
                </a:lnTo>
                <a:lnTo>
                  <a:pt x="192" y="31"/>
                </a:lnTo>
                <a:lnTo>
                  <a:pt x="192" y="6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4" name="Freeform 163">
            <a:extLst>
              <a:ext uri="{FF2B5EF4-FFF2-40B4-BE49-F238E27FC236}">
                <a16:creationId xmlns:a16="http://schemas.microsoft.com/office/drawing/2014/main" id="{00000000-0008-0000-0700-0000A4000000}"/>
              </a:ext>
            </a:extLst>
          </xdr:cNvPr>
          <xdr:cNvSpPr>
            <a:spLocks/>
          </xdr:cNvSpPr>
        </xdr:nvSpPr>
        <xdr:spPr bwMode="auto">
          <a:xfrm>
            <a:off x="4830763" y="2595563"/>
            <a:ext cx="33337" cy="131762"/>
          </a:xfrm>
          <a:custGeom>
            <a:avLst/>
            <a:gdLst>
              <a:gd name="T0" fmla="*/ 33 w 80"/>
              <a:gd name="T1" fmla="*/ 0 h 254"/>
              <a:gd name="T2" fmla="*/ 37 w 80"/>
              <a:gd name="T3" fmla="*/ 2 h 254"/>
              <a:gd name="T4" fmla="*/ 40 w 80"/>
              <a:gd name="T5" fmla="*/ 4 h 254"/>
              <a:gd name="T6" fmla="*/ 43 w 80"/>
              <a:gd name="T7" fmla="*/ 7 h 254"/>
              <a:gd name="T8" fmla="*/ 46 w 80"/>
              <a:gd name="T9" fmla="*/ 10 h 254"/>
              <a:gd name="T10" fmla="*/ 52 w 80"/>
              <a:gd name="T11" fmla="*/ 18 h 254"/>
              <a:gd name="T12" fmla="*/ 56 w 80"/>
              <a:gd name="T13" fmla="*/ 25 h 254"/>
              <a:gd name="T14" fmla="*/ 62 w 80"/>
              <a:gd name="T15" fmla="*/ 32 h 254"/>
              <a:gd name="T16" fmla="*/ 67 w 80"/>
              <a:gd name="T17" fmla="*/ 38 h 254"/>
              <a:gd name="T18" fmla="*/ 70 w 80"/>
              <a:gd name="T19" fmla="*/ 40 h 254"/>
              <a:gd name="T20" fmla="*/ 73 w 80"/>
              <a:gd name="T21" fmla="*/ 42 h 254"/>
              <a:gd name="T22" fmla="*/ 76 w 80"/>
              <a:gd name="T23" fmla="*/ 43 h 254"/>
              <a:gd name="T24" fmla="*/ 80 w 80"/>
              <a:gd name="T25" fmla="*/ 44 h 254"/>
              <a:gd name="T26" fmla="*/ 80 w 80"/>
              <a:gd name="T27" fmla="*/ 53 h 254"/>
              <a:gd name="T28" fmla="*/ 80 w 80"/>
              <a:gd name="T29" fmla="*/ 62 h 254"/>
              <a:gd name="T30" fmla="*/ 53 w 80"/>
              <a:gd name="T31" fmla="*/ 254 h 254"/>
              <a:gd name="T32" fmla="*/ 0 w 80"/>
              <a:gd name="T33" fmla="*/ 93 h 254"/>
              <a:gd name="T34" fmla="*/ 4 w 80"/>
              <a:gd name="T35" fmla="*/ 88 h 254"/>
              <a:gd name="T36" fmla="*/ 11 w 80"/>
              <a:gd name="T37" fmla="*/ 71 h 254"/>
              <a:gd name="T38" fmla="*/ 17 w 80"/>
              <a:gd name="T39" fmla="*/ 57 h 254"/>
              <a:gd name="T40" fmla="*/ 22 w 80"/>
              <a:gd name="T41" fmla="*/ 41 h 254"/>
              <a:gd name="T42" fmla="*/ 28 w 80"/>
              <a:gd name="T43" fmla="*/ 23 h 254"/>
              <a:gd name="T44" fmla="*/ 33 w 80"/>
              <a:gd name="T45" fmla="*/ 0 h 2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80" h="254">
                <a:moveTo>
                  <a:pt x="33" y="0"/>
                </a:moveTo>
                <a:lnTo>
                  <a:pt x="37" y="2"/>
                </a:lnTo>
                <a:lnTo>
                  <a:pt x="40" y="4"/>
                </a:lnTo>
                <a:lnTo>
                  <a:pt x="43" y="7"/>
                </a:lnTo>
                <a:lnTo>
                  <a:pt x="46" y="10"/>
                </a:lnTo>
                <a:lnTo>
                  <a:pt x="52" y="18"/>
                </a:lnTo>
                <a:lnTo>
                  <a:pt x="56" y="25"/>
                </a:lnTo>
                <a:lnTo>
                  <a:pt x="62" y="32"/>
                </a:lnTo>
                <a:lnTo>
                  <a:pt x="67" y="38"/>
                </a:lnTo>
                <a:lnTo>
                  <a:pt x="70" y="40"/>
                </a:lnTo>
                <a:lnTo>
                  <a:pt x="73" y="42"/>
                </a:lnTo>
                <a:lnTo>
                  <a:pt x="76" y="43"/>
                </a:lnTo>
                <a:lnTo>
                  <a:pt x="80" y="44"/>
                </a:lnTo>
                <a:lnTo>
                  <a:pt x="80" y="53"/>
                </a:lnTo>
                <a:lnTo>
                  <a:pt x="80" y="62"/>
                </a:lnTo>
                <a:lnTo>
                  <a:pt x="53" y="254"/>
                </a:lnTo>
                <a:lnTo>
                  <a:pt x="0" y="93"/>
                </a:lnTo>
                <a:lnTo>
                  <a:pt x="4" y="88"/>
                </a:lnTo>
                <a:lnTo>
                  <a:pt x="11" y="71"/>
                </a:lnTo>
                <a:lnTo>
                  <a:pt x="17" y="57"/>
                </a:lnTo>
                <a:lnTo>
                  <a:pt x="22" y="41"/>
                </a:lnTo>
                <a:lnTo>
                  <a:pt x="28" y="23"/>
                </a:lnTo>
                <a:lnTo>
                  <a:pt x="3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5" name="Freeform 164">
            <a:extLst>
              <a:ext uri="{FF2B5EF4-FFF2-40B4-BE49-F238E27FC236}">
                <a16:creationId xmlns:a16="http://schemas.microsoft.com/office/drawing/2014/main" id="{00000000-0008-0000-0700-0000A5000000}"/>
              </a:ext>
            </a:extLst>
          </xdr:cNvPr>
          <xdr:cNvSpPr>
            <a:spLocks/>
          </xdr:cNvSpPr>
        </xdr:nvSpPr>
        <xdr:spPr bwMode="auto">
          <a:xfrm>
            <a:off x="4779963" y="2647950"/>
            <a:ext cx="69850" cy="130175"/>
          </a:xfrm>
          <a:custGeom>
            <a:avLst/>
            <a:gdLst>
              <a:gd name="T0" fmla="*/ 114 w 167"/>
              <a:gd name="T1" fmla="*/ 0 h 259"/>
              <a:gd name="T2" fmla="*/ 167 w 167"/>
              <a:gd name="T3" fmla="*/ 155 h 259"/>
              <a:gd name="T4" fmla="*/ 121 w 167"/>
              <a:gd name="T5" fmla="*/ 259 h 259"/>
              <a:gd name="T6" fmla="*/ 113 w 167"/>
              <a:gd name="T7" fmla="*/ 259 h 259"/>
              <a:gd name="T8" fmla="*/ 107 w 167"/>
              <a:gd name="T9" fmla="*/ 257 h 259"/>
              <a:gd name="T10" fmla="*/ 100 w 167"/>
              <a:gd name="T11" fmla="*/ 254 h 259"/>
              <a:gd name="T12" fmla="*/ 95 w 167"/>
              <a:gd name="T13" fmla="*/ 251 h 259"/>
              <a:gd name="T14" fmla="*/ 89 w 167"/>
              <a:gd name="T15" fmla="*/ 245 h 259"/>
              <a:gd name="T16" fmla="*/ 85 w 167"/>
              <a:gd name="T17" fmla="*/ 240 h 259"/>
              <a:gd name="T18" fmla="*/ 80 w 167"/>
              <a:gd name="T19" fmla="*/ 235 h 259"/>
              <a:gd name="T20" fmla="*/ 76 w 167"/>
              <a:gd name="T21" fmla="*/ 229 h 259"/>
              <a:gd name="T22" fmla="*/ 69 w 167"/>
              <a:gd name="T23" fmla="*/ 217 h 259"/>
              <a:gd name="T24" fmla="*/ 65 w 167"/>
              <a:gd name="T25" fmla="*/ 205 h 259"/>
              <a:gd name="T26" fmla="*/ 62 w 167"/>
              <a:gd name="T27" fmla="*/ 194 h 259"/>
              <a:gd name="T28" fmla="*/ 62 w 167"/>
              <a:gd name="T29" fmla="*/ 185 h 259"/>
              <a:gd name="T30" fmla="*/ 55 w 167"/>
              <a:gd name="T31" fmla="*/ 184 h 259"/>
              <a:gd name="T32" fmla="*/ 51 w 167"/>
              <a:gd name="T33" fmla="*/ 183 h 259"/>
              <a:gd name="T34" fmla="*/ 45 w 167"/>
              <a:gd name="T35" fmla="*/ 182 h 259"/>
              <a:gd name="T36" fmla="*/ 42 w 167"/>
              <a:gd name="T37" fmla="*/ 180 h 259"/>
              <a:gd name="T38" fmla="*/ 39 w 167"/>
              <a:gd name="T39" fmla="*/ 177 h 259"/>
              <a:gd name="T40" fmla="*/ 36 w 167"/>
              <a:gd name="T41" fmla="*/ 174 h 259"/>
              <a:gd name="T42" fmla="*/ 34 w 167"/>
              <a:gd name="T43" fmla="*/ 170 h 259"/>
              <a:gd name="T44" fmla="*/ 32 w 167"/>
              <a:gd name="T45" fmla="*/ 167 h 259"/>
              <a:gd name="T46" fmla="*/ 30 w 167"/>
              <a:gd name="T47" fmla="*/ 158 h 259"/>
              <a:gd name="T48" fmla="*/ 29 w 167"/>
              <a:gd name="T49" fmla="*/ 149 h 259"/>
              <a:gd name="T50" fmla="*/ 28 w 167"/>
              <a:gd name="T51" fmla="*/ 140 h 259"/>
              <a:gd name="T52" fmla="*/ 28 w 167"/>
              <a:gd name="T53" fmla="*/ 129 h 259"/>
              <a:gd name="T54" fmla="*/ 21 w 167"/>
              <a:gd name="T55" fmla="*/ 129 h 259"/>
              <a:gd name="T56" fmla="*/ 16 w 167"/>
              <a:gd name="T57" fmla="*/ 127 h 259"/>
              <a:gd name="T58" fmla="*/ 11 w 167"/>
              <a:gd name="T59" fmla="*/ 125 h 259"/>
              <a:gd name="T60" fmla="*/ 7 w 167"/>
              <a:gd name="T61" fmla="*/ 121 h 259"/>
              <a:gd name="T62" fmla="*/ 5 w 167"/>
              <a:gd name="T63" fmla="*/ 117 h 259"/>
              <a:gd name="T64" fmla="*/ 2 w 167"/>
              <a:gd name="T65" fmla="*/ 112 h 259"/>
              <a:gd name="T66" fmla="*/ 0 w 167"/>
              <a:gd name="T67" fmla="*/ 107 h 259"/>
              <a:gd name="T68" fmla="*/ 0 w 167"/>
              <a:gd name="T69" fmla="*/ 101 h 259"/>
              <a:gd name="T70" fmla="*/ 0 w 167"/>
              <a:gd name="T71" fmla="*/ 75 h 259"/>
              <a:gd name="T72" fmla="*/ 1 w 167"/>
              <a:gd name="T73" fmla="*/ 50 h 259"/>
              <a:gd name="T74" fmla="*/ 12 w 167"/>
              <a:gd name="T75" fmla="*/ 52 h 259"/>
              <a:gd name="T76" fmla="*/ 22 w 167"/>
              <a:gd name="T77" fmla="*/ 53 h 259"/>
              <a:gd name="T78" fmla="*/ 32 w 167"/>
              <a:gd name="T79" fmla="*/ 53 h 259"/>
              <a:gd name="T80" fmla="*/ 42 w 167"/>
              <a:gd name="T81" fmla="*/ 52 h 259"/>
              <a:gd name="T82" fmla="*/ 50 w 167"/>
              <a:gd name="T83" fmla="*/ 51 h 259"/>
              <a:gd name="T84" fmla="*/ 58 w 167"/>
              <a:gd name="T85" fmla="*/ 49 h 259"/>
              <a:gd name="T86" fmla="*/ 66 w 167"/>
              <a:gd name="T87" fmla="*/ 47 h 259"/>
              <a:gd name="T88" fmla="*/ 73 w 167"/>
              <a:gd name="T89" fmla="*/ 44 h 259"/>
              <a:gd name="T90" fmla="*/ 79 w 167"/>
              <a:gd name="T91" fmla="*/ 40 h 259"/>
              <a:gd name="T92" fmla="*/ 86 w 167"/>
              <a:gd name="T93" fmla="*/ 36 h 259"/>
              <a:gd name="T94" fmla="*/ 91 w 167"/>
              <a:gd name="T95" fmla="*/ 31 h 259"/>
              <a:gd name="T96" fmla="*/ 97 w 167"/>
              <a:gd name="T97" fmla="*/ 26 h 259"/>
              <a:gd name="T98" fmla="*/ 107 w 167"/>
              <a:gd name="T99" fmla="*/ 13 h 259"/>
              <a:gd name="T100" fmla="*/ 114 w 167"/>
              <a:gd name="T101" fmla="*/ 0 h 2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167" h="259">
                <a:moveTo>
                  <a:pt x="114" y="0"/>
                </a:moveTo>
                <a:lnTo>
                  <a:pt x="167" y="155"/>
                </a:lnTo>
                <a:lnTo>
                  <a:pt x="121" y="259"/>
                </a:lnTo>
                <a:lnTo>
                  <a:pt x="113" y="259"/>
                </a:lnTo>
                <a:lnTo>
                  <a:pt x="107" y="257"/>
                </a:lnTo>
                <a:lnTo>
                  <a:pt x="100" y="254"/>
                </a:lnTo>
                <a:lnTo>
                  <a:pt x="95" y="251"/>
                </a:lnTo>
                <a:lnTo>
                  <a:pt x="89" y="245"/>
                </a:lnTo>
                <a:lnTo>
                  <a:pt x="85" y="240"/>
                </a:lnTo>
                <a:lnTo>
                  <a:pt x="80" y="235"/>
                </a:lnTo>
                <a:lnTo>
                  <a:pt x="76" y="229"/>
                </a:lnTo>
                <a:lnTo>
                  <a:pt x="69" y="217"/>
                </a:lnTo>
                <a:lnTo>
                  <a:pt x="65" y="205"/>
                </a:lnTo>
                <a:lnTo>
                  <a:pt x="62" y="194"/>
                </a:lnTo>
                <a:lnTo>
                  <a:pt x="62" y="185"/>
                </a:lnTo>
                <a:lnTo>
                  <a:pt x="55" y="184"/>
                </a:lnTo>
                <a:lnTo>
                  <a:pt x="51" y="183"/>
                </a:lnTo>
                <a:lnTo>
                  <a:pt x="45" y="182"/>
                </a:lnTo>
                <a:lnTo>
                  <a:pt x="42" y="180"/>
                </a:lnTo>
                <a:lnTo>
                  <a:pt x="39" y="177"/>
                </a:lnTo>
                <a:lnTo>
                  <a:pt x="36" y="174"/>
                </a:lnTo>
                <a:lnTo>
                  <a:pt x="34" y="170"/>
                </a:lnTo>
                <a:lnTo>
                  <a:pt x="32" y="167"/>
                </a:lnTo>
                <a:lnTo>
                  <a:pt x="30" y="158"/>
                </a:lnTo>
                <a:lnTo>
                  <a:pt x="29" y="149"/>
                </a:lnTo>
                <a:lnTo>
                  <a:pt x="28" y="140"/>
                </a:lnTo>
                <a:lnTo>
                  <a:pt x="28" y="129"/>
                </a:lnTo>
                <a:lnTo>
                  <a:pt x="21" y="129"/>
                </a:lnTo>
                <a:lnTo>
                  <a:pt x="16" y="127"/>
                </a:lnTo>
                <a:lnTo>
                  <a:pt x="11" y="125"/>
                </a:lnTo>
                <a:lnTo>
                  <a:pt x="7" y="121"/>
                </a:lnTo>
                <a:lnTo>
                  <a:pt x="5" y="117"/>
                </a:lnTo>
                <a:lnTo>
                  <a:pt x="2" y="112"/>
                </a:lnTo>
                <a:lnTo>
                  <a:pt x="0" y="107"/>
                </a:lnTo>
                <a:lnTo>
                  <a:pt x="0" y="101"/>
                </a:lnTo>
                <a:lnTo>
                  <a:pt x="0" y="75"/>
                </a:lnTo>
                <a:lnTo>
                  <a:pt x="1" y="50"/>
                </a:lnTo>
                <a:lnTo>
                  <a:pt x="12" y="52"/>
                </a:lnTo>
                <a:lnTo>
                  <a:pt x="22" y="53"/>
                </a:lnTo>
                <a:lnTo>
                  <a:pt x="32" y="53"/>
                </a:lnTo>
                <a:lnTo>
                  <a:pt x="42" y="52"/>
                </a:lnTo>
                <a:lnTo>
                  <a:pt x="50" y="51"/>
                </a:lnTo>
                <a:lnTo>
                  <a:pt x="58" y="49"/>
                </a:lnTo>
                <a:lnTo>
                  <a:pt x="66" y="47"/>
                </a:lnTo>
                <a:lnTo>
                  <a:pt x="73" y="44"/>
                </a:lnTo>
                <a:lnTo>
                  <a:pt x="79" y="40"/>
                </a:lnTo>
                <a:lnTo>
                  <a:pt x="86" y="36"/>
                </a:lnTo>
                <a:lnTo>
                  <a:pt x="91" y="31"/>
                </a:lnTo>
                <a:lnTo>
                  <a:pt x="97" y="26"/>
                </a:lnTo>
                <a:lnTo>
                  <a:pt x="107" y="13"/>
                </a:lnTo>
                <a:lnTo>
                  <a:pt x="1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6" name="Freeform 165">
            <a:extLst>
              <a:ext uri="{FF2B5EF4-FFF2-40B4-BE49-F238E27FC236}">
                <a16:creationId xmlns:a16="http://schemas.microsoft.com/office/drawing/2014/main" id="{00000000-0008-0000-0700-0000A6000000}"/>
              </a:ext>
            </a:extLst>
          </xdr:cNvPr>
          <xdr:cNvSpPr>
            <a:spLocks/>
          </xdr:cNvSpPr>
        </xdr:nvSpPr>
        <xdr:spPr bwMode="auto">
          <a:xfrm>
            <a:off x="3781425" y="1901825"/>
            <a:ext cx="96838" cy="144463"/>
          </a:xfrm>
          <a:custGeom>
            <a:avLst/>
            <a:gdLst>
              <a:gd name="T0" fmla="*/ 34268601 w 225"/>
              <a:gd name="T1" fmla="*/ 18761140 h 273"/>
              <a:gd name="T2" fmla="*/ 32046061 w 225"/>
              <a:gd name="T3" fmla="*/ 21841430 h 273"/>
              <a:gd name="T4" fmla="*/ 29452525 w 225"/>
              <a:gd name="T5" fmla="*/ 22961679 h 273"/>
              <a:gd name="T6" fmla="*/ 30193658 w 225"/>
              <a:gd name="T7" fmla="*/ 26041969 h 273"/>
              <a:gd name="T8" fmla="*/ 32231130 w 225"/>
              <a:gd name="T9" fmla="*/ 28281940 h 273"/>
              <a:gd name="T10" fmla="*/ 36121004 w 225"/>
              <a:gd name="T11" fmla="*/ 29402189 h 273"/>
              <a:gd name="T12" fmla="*/ 41678214 w 225"/>
              <a:gd name="T13" fmla="*/ 29682119 h 273"/>
              <a:gd name="T14" fmla="*/ 41678214 w 225"/>
              <a:gd name="T15" fmla="*/ 42563139 h 273"/>
              <a:gd name="T16" fmla="*/ 41493146 w 225"/>
              <a:gd name="T17" fmla="*/ 49283579 h 273"/>
              <a:gd name="T18" fmla="*/ 39825811 w 225"/>
              <a:gd name="T19" fmla="*/ 52363869 h 273"/>
              <a:gd name="T20" fmla="*/ 36491571 w 225"/>
              <a:gd name="T21" fmla="*/ 57404199 h 273"/>
              <a:gd name="T22" fmla="*/ 35565369 w 225"/>
              <a:gd name="T23" fmla="*/ 59924099 h 273"/>
              <a:gd name="T24" fmla="*/ 33157331 w 225"/>
              <a:gd name="T25" fmla="*/ 61044349 h 273"/>
              <a:gd name="T26" fmla="*/ 30378726 w 225"/>
              <a:gd name="T27" fmla="*/ 63004389 h 273"/>
              <a:gd name="T28" fmla="*/ 29452525 w 225"/>
              <a:gd name="T29" fmla="*/ 66084679 h 273"/>
              <a:gd name="T30" fmla="*/ 25933216 w 225"/>
              <a:gd name="T31" fmla="*/ 67764789 h 273"/>
              <a:gd name="T32" fmla="*/ 23710246 w 225"/>
              <a:gd name="T33" fmla="*/ 70564619 h 273"/>
              <a:gd name="T34" fmla="*/ 18709102 w 225"/>
              <a:gd name="T35" fmla="*/ 71404939 h 273"/>
              <a:gd name="T36" fmla="*/ 11113990 w 225"/>
              <a:gd name="T37" fmla="*/ 73085049 h 273"/>
              <a:gd name="T38" fmla="*/ 3519308 w 225"/>
              <a:gd name="T39" fmla="*/ 73085049 h 273"/>
              <a:gd name="T40" fmla="*/ 0 w 225"/>
              <a:gd name="T41" fmla="*/ 60764419 h 273"/>
              <a:gd name="T42" fmla="*/ 3889875 w 225"/>
              <a:gd name="T43" fmla="*/ 59364239 h 273"/>
              <a:gd name="T44" fmla="*/ 4816077 w 225"/>
              <a:gd name="T45" fmla="*/ 57404199 h 273"/>
              <a:gd name="T46" fmla="*/ 11113990 w 225"/>
              <a:gd name="T47" fmla="*/ 56563879 h 273"/>
              <a:gd name="T48" fmla="*/ 13336960 w 225"/>
              <a:gd name="T49" fmla="*/ 54043979 h 273"/>
              <a:gd name="T50" fmla="*/ 8891450 w 225"/>
              <a:gd name="T51" fmla="*/ 55443629 h 273"/>
              <a:gd name="T52" fmla="*/ 7409613 w 225"/>
              <a:gd name="T53" fmla="*/ 55163699 h 273"/>
              <a:gd name="T54" fmla="*/ 7224115 w 225"/>
              <a:gd name="T55" fmla="*/ 52643799 h 273"/>
              <a:gd name="T56" fmla="*/ 8520883 w 225"/>
              <a:gd name="T57" fmla="*/ 48443259 h 273"/>
              <a:gd name="T58" fmla="*/ 7224115 w 225"/>
              <a:gd name="T59" fmla="*/ 44803109 h 273"/>
              <a:gd name="T60" fmla="*/ 2593106 w 225"/>
              <a:gd name="T61" fmla="*/ 42002750 h 273"/>
              <a:gd name="T62" fmla="*/ 1111270 w 225"/>
              <a:gd name="T63" fmla="*/ 36402559 h 273"/>
              <a:gd name="T64" fmla="*/ 4075373 w 225"/>
              <a:gd name="T65" fmla="*/ 32202020 h 273"/>
              <a:gd name="T66" fmla="*/ 6483412 w 225"/>
              <a:gd name="T67" fmla="*/ 28561870 h 273"/>
              <a:gd name="T68" fmla="*/ 12596257 w 225"/>
              <a:gd name="T69" fmla="*/ 26321899 h 273"/>
              <a:gd name="T70" fmla="*/ 16671200 w 225"/>
              <a:gd name="T71" fmla="*/ 26321899 h 273"/>
              <a:gd name="T72" fmla="*/ 18523603 w 225"/>
              <a:gd name="T73" fmla="*/ 24641789 h 273"/>
              <a:gd name="T74" fmla="*/ 20005440 w 225"/>
              <a:gd name="T75" fmla="*/ 14561130 h 273"/>
              <a:gd name="T76" fmla="*/ 22228410 w 225"/>
              <a:gd name="T77" fmla="*/ 8680480 h 273"/>
              <a:gd name="T78" fmla="*/ 24080813 w 225"/>
              <a:gd name="T79" fmla="*/ 5600190 h 273"/>
              <a:gd name="T80" fmla="*/ 26118285 w 225"/>
              <a:gd name="T81" fmla="*/ 1960040 h 273"/>
              <a:gd name="T82" fmla="*/ 28711821 w 225"/>
              <a:gd name="T83" fmla="*/ 279930 h 273"/>
              <a:gd name="T84" fmla="*/ 33157331 w 225"/>
              <a:gd name="T85" fmla="*/ 840320 h 273"/>
              <a:gd name="T86" fmla="*/ 36121004 w 225"/>
              <a:gd name="T87" fmla="*/ 10640520 h 273"/>
              <a:gd name="T88" fmla="*/ 36306503 w 225"/>
              <a:gd name="T89" fmla="*/ 13160950 h 273"/>
              <a:gd name="T90" fmla="*/ 35194803 w 225"/>
              <a:gd name="T91" fmla="*/ 15680850 h 273"/>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0" t="0" r="r" b="b"/>
            <a:pathLst>
              <a:path w="225" h="273">
                <a:moveTo>
                  <a:pt x="192" y="58"/>
                </a:moveTo>
                <a:lnTo>
                  <a:pt x="189" y="63"/>
                </a:lnTo>
                <a:lnTo>
                  <a:pt x="185" y="67"/>
                </a:lnTo>
                <a:lnTo>
                  <a:pt x="182" y="71"/>
                </a:lnTo>
                <a:lnTo>
                  <a:pt x="178" y="75"/>
                </a:lnTo>
                <a:lnTo>
                  <a:pt x="173" y="78"/>
                </a:lnTo>
                <a:lnTo>
                  <a:pt x="169" y="80"/>
                </a:lnTo>
                <a:lnTo>
                  <a:pt x="163" y="82"/>
                </a:lnTo>
                <a:lnTo>
                  <a:pt x="159" y="82"/>
                </a:lnTo>
                <a:lnTo>
                  <a:pt x="159" y="86"/>
                </a:lnTo>
                <a:lnTo>
                  <a:pt x="161" y="90"/>
                </a:lnTo>
                <a:lnTo>
                  <a:pt x="163" y="93"/>
                </a:lnTo>
                <a:lnTo>
                  <a:pt x="167" y="96"/>
                </a:lnTo>
                <a:lnTo>
                  <a:pt x="170" y="99"/>
                </a:lnTo>
                <a:lnTo>
                  <a:pt x="174" y="101"/>
                </a:lnTo>
                <a:lnTo>
                  <a:pt x="179" y="102"/>
                </a:lnTo>
                <a:lnTo>
                  <a:pt x="184" y="103"/>
                </a:lnTo>
                <a:lnTo>
                  <a:pt x="195" y="105"/>
                </a:lnTo>
                <a:lnTo>
                  <a:pt x="206" y="106"/>
                </a:lnTo>
                <a:lnTo>
                  <a:pt x="216" y="106"/>
                </a:lnTo>
                <a:lnTo>
                  <a:pt x="225" y="106"/>
                </a:lnTo>
                <a:lnTo>
                  <a:pt x="225" y="124"/>
                </a:lnTo>
                <a:lnTo>
                  <a:pt x="225" y="138"/>
                </a:lnTo>
                <a:lnTo>
                  <a:pt x="225" y="152"/>
                </a:lnTo>
                <a:lnTo>
                  <a:pt x="225" y="169"/>
                </a:lnTo>
                <a:lnTo>
                  <a:pt x="225" y="172"/>
                </a:lnTo>
                <a:lnTo>
                  <a:pt x="224" y="176"/>
                </a:lnTo>
                <a:lnTo>
                  <a:pt x="222" y="179"/>
                </a:lnTo>
                <a:lnTo>
                  <a:pt x="220" y="182"/>
                </a:lnTo>
                <a:lnTo>
                  <a:pt x="215" y="187"/>
                </a:lnTo>
                <a:lnTo>
                  <a:pt x="208" y="193"/>
                </a:lnTo>
                <a:lnTo>
                  <a:pt x="203" y="199"/>
                </a:lnTo>
                <a:lnTo>
                  <a:pt x="197" y="205"/>
                </a:lnTo>
                <a:lnTo>
                  <a:pt x="195" y="208"/>
                </a:lnTo>
                <a:lnTo>
                  <a:pt x="193" y="211"/>
                </a:lnTo>
                <a:lnTo>
                  <a:pt x="192" y="214"/>
                </a:lnTo>
                <a:lnTo>
                  <a:pt x="192" y="217"/>
                </a:lnTo>
                <a:lnTo>
                  <a:pt x="184" y="218"/>
                </a:lnTo>
                <a:lnTo>
                  <a:pt x="179" y="218"/>
                </a:lnTo>
                <a:lnTo>
                  <a:pt x="172" y="220"/>
                </a:lnTo>
                <a:lnTo>
                  <a:pt x="168" y="223"/>
                </a:lnTo>
                <a:lnTo>
                  <a:pt x="164" y="225"/>
                </a:lnTo>
                <a:lnTo>
                  <a:pt x="161" y="229"/>
                </a:lnTo>
                <a:lnTo>
                  <a:pt x="159" y="232"/>
                </a:lnTo>
                <a:lnTo>
                  <a:pt x="159" y="236"/>
                </a:lnTo>
                <a:lnTo>
                  <a:pt x="151" y="237"/>
                </a:lnTo>
                <a:lnTo>
                  <a:pt x="146" y="239"/>
                </a:lnTo>
                <a:lnTo>
                  <a:pt x="140" y="242"/>
                </a:lnTo>
                <a:lnTo>
                  <a:pt x="136" y="246"/>
                </a:lnTo>
                <a:lnTo>
                  <a:pt x="131" y="249"/>
                </a:lnTo>
                <a:lnTo>
                  <a:pt x="128" y="252"/>
                </a:lnTo>
                <a:lnTo>
                  <a:pt x="124" y="254"/>
                </a:lnTo>
                <a:lnTo>
                  <a:pt x="118" y="255"/>
                </a:lnTo>
                <a:lnTo>
                  <a:pt x="101" y="255"/>
                </a:lnTo>
                <a:lnTo>
                  <a:pt x="85" y="257"/>
                </a:lnTo>
                <a:lnTo>
                  <a:pt x="72" y="259"/>
                </a:lnTo>
                <a:lnTo>
                  <a:pt x="60" y="261"/>
                </a:lnTo>
                <a:lnTo>
                  <a:pt x="38" y="267"/>
                </a:lnTo>
                <a:lnTo>
                  <a:pt x="13" y="273"/>
                </a:lnTo>
                <a:lnTo>
                  <a:pt x="19" y="261"/>
                </a:lnTo>
                <a:lnTo>
                  <a:pt x="10" y="261"/>
                </a:lnTo>
                <a:lnTo>
                  <a:pt x="0" y="261"/>
                </a:lnTo>
                <a:lnTo>
                  <a:pt x="0" y="217"/>
                </a:lnTo>
                <a:lnTo>
                  <a:pt x="8" y="216"/>
                </a:lnTo>
                <a:lnTo>
                  <a:pt x="17" y="214"/>
                </a:lnTo>
                <a:lnTo>
                  <a:pt x="21" y="212"/>
                </a:lnTo>
                <a:lnTo>
                  <a:pt x="24" y="210"/>
                </a:lnTo>
                <a:lnTo>
                  <a:pt x="25" y="208"/>
                </a:lnTo>
                <a:lnTo>
                  <a:pt x="26" y="205"/>
                </a:lnTo>
                <a:lnTo>
                  <a:pt x="40" y="205"/>
                </a:lnTo>
                <a:lnTo>
                  <a:pt x="54" y="204"/>
                </a:lnTo>
                <a:lnTo>
                  <a:pt x="60" y="202"/>
                </a:lnTo>
                <a:lnTo>
                  <a:pt x="64" y="200"/>
                </a:lnTo>
                <a:lnTo>
                  <a:pt x="69" y="197"/>
                </a:lnTo>
                <a:lnTo>
                  <a:pt x="72" y="193"/>
                </a:lnTo>
                <a:lnTo>
                  <a:pt x="64" y="195"/>
                </a:lnTo>
                <a:lnTo>
                  <a:pt x="54" y="198"/>
                </a:lnTo>
                <a:lnTo>
                  <a:pt x="48" y="198"/>
                </a:lnTo>
                <a:lnTo>
                  <a:pt x="44" y="198"/>
                </a:lnTo>
                <a:lnTo>
                  <a:pt x="41" y="198"/>
                </a:lnTo>
                <a:lnTo>
                  <a:pt x="40" y="197"/>
                </a:lnTo>
                <a:lnTo>
                  <a:pt x="39" y="195"/>
                </a:lnTo>
                <a:lnTo>
                  <a:pt x="39" y="193"/>
                </a:lnTo>
                <a:lnTo>
                  <a:pt x="39" y="188"/>
                </a:lnTo>
                <a:lnTo>
                  <a:pt x="41" y="183"/>
                </a:lnTo>
                <a:lnTo>
                  <a:pt x="44" y="178"/>
                </a:lnTo>
                <a:lnTo>
                  <a:pt x="46" y="173"/>
                </a:lnTo>
                <a:lnTo>
                  <a:pt x="50" y="166"/>
                </a:lnTo>
                <a:lnTo>
                  <a:pt x="52" y="162"/>
                </a:lnTo>
                <a:lnTo>
                  <a:pt x="39" y="160"/>
                </a:lnTo>
                <a:lnTo>
                  <a:pt x="28" y="157"/>
                </a:lnTo>
                <a:lnTo>
                  <a:pt x="21" y="154"/>
                </a:lnTo>
                <a:lnTo>
                  <a:pt x="14" y="150"/>
                </a:lnTo>
                <a:lnTo>
                  <a:pt x="10" y="145"/>
                </a:lnTo>
                <a:lnTo>
                  <a:pt x="7" y="138"/>
                </a:lnTo>
                <a:lnTo>
                  <a:pt x="6" y="130"/>
                </a:lnTo>
                <a:lnTo>
                  <a:pt x="6" y="120"/>
                </a:lnTo>
                <a:lnTo>
                  <a:pt x="15" y="117"/>
                </a:lnTo>
                <a:lnTo>
                  <a:pt x="22" y="115"/>
                </a:lnTo>
                <a:lnTo>
                  <a:pt x="26" y="112"/>
                </a:lnTo>
                <a:lnTo>
                  <a:pt x="30" y="109"/>
                </a:lnTo>
                <a:lnTo>
                  <a:pt x="35" y="102"/>
                </a:lnTo>
                <a:lnTo>
                  <a:pt x="39" y="94"/>
                </a:lnTo>
                <a:lnTo>
                  <a:pt x="56" y="94"/>
                </a:lnTo>
                <a:lnTo>
                  <a:pt x="68" y="94"/>
                </a:lnTo>
                <a:lnTo>
                  <a:pt x="77" y="94"/>
                </a:lnTo>
                <a:lnTo>
                  <a:pt x="85" y="94"/>
                </a:lnTo>
                <a:lnTo>
                  <a:pt x="90" y="94"/>
                </a:lnTo>
                <a:lnTo>
                  <a:pt x="94" y="93"/>
                </a:lnTo>
                <a:lnTo>
                  <a:pt x="97" y="91"/>
                </a:lnTo>
                <a:lnTo>
                  <a:pt x="100" y="88"/>
                </a:lnTo>
                <a:lnTo>
                  <a:pt x="104" y="82"/>
                </a:lnTo>
                <a:lnTo>
                  <a:pt x="106" y="73"/>
                </a:lnTo>
                <a:lnTo>
                  <a:pt x="108" y="52"/>
                </a:lnTo>
                <a:lnTo>
                  <a:pt x="112" y="33"/>
                </a:lnTo>
                <a:lnTo>
                  <a:pt x="117" y="32"/>
                </a:lnTo>
                <a:lnTo>
                  <a:pt x="120" y="31"/>
                </a:lnTo>
                <a:lnTo>
                  <a:pt x="124" y="29"/>
                </a:lnTo>
                <a:lnTo>
                  <a:pt x="126" y="26"/>
                </a:lnTo>
                <a:lnTo>
                  <a:pt x="130" y="20"/>
                </a:lnTo>
                <a:lnTo>
                  <a:pt x="136" y="13"/>
                </a:lnTo>
                <a:lnTo>
                  <a:pt x="138" y="10"/>
                </a:lnTo>
                <a:lnTo>
                  <a:pt x="141" y="7"/>
                </a:lnTo>
                <a:lnTo>
                  <a:pt x="145" y="4"/>
                </a:lnTo>
                <a:lnTo>
                  <a:pt x="149" y="2"/>
                </a:lnTo>
                <a:lnTo>
                  <a:pt x="155" y="1"/>
                </a:lnTo>
                <a:lnTo>
                  <a:pt x="161" y="0"/>
                </a:lnTo>
                <a:lnTo>
                  <a:pt x="169" y="1"/>
                </a:lnTo>
                <a:lnTo>
                  <a:pt x="179" y="3"/>
                </a:lnTo>
                <a:lnTo>
                  <a:pt x="186" y="20"/>
                </a:lnTo>
                <a:lnTo>
                  <a:pt x="194" y="34"/>
                </a:lnTo>
                <a:lnTo>
                  <a:pt x="195" y="38"/>
                </a:lnTo>
                <a:lnTo>
                  <a:pt x="196" y="41"/>
                </a:lnTo>
                <a:lnTo>
                  <a:pt x="196" y="44"/>
                </a:lnTo>
                <a:lnTo>
                  <a:pt x="196" y="47"/>
                </a:lnTo>
                <a:lnTo>
                  <a:pt x="195" y="50"/>
                </a:lnTo>
                <a:lnTo>
                  <a:pt x="193" y="52"/>
                </a:lnTo>
                <a:lnTo>
                  <a:pt x="190" y="56"/>
                </a:lnTo>
                <a:lnTo>
                  <a:pt x="185" y="58"/>
                </a:lnTo>
                <a:lnTo>
                  <a:pt x="192" y="58"/>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7" name="Freeform 166">
            <a:extLst>
              <a:ext uri="{FF2B5EF4-FFF2-40B4-BE49-F238E27FC236}">
                <a16:creationId xmlns:a16="http://schemas.microsoft.com/office/drawing/2014/main" id="{00000000-0008-0000-0700-0000A7000000}"/>
              </a:ext>
            </a:extLst>
          </xdr:cNvPr>
          <xdr:cNvSpPr>
            <a:spLocks/>
          </xdr:cNvSpPr>
        </xdr:nvSpPr>
        <xdr:spPr bwMode="auto">
          <a:xfrm>
            <a:off x="3594100" y="2813050"/>
            <a:ext cx="306388" cy="390525"/>
          </a:xfrm>
          <a:custGeom>
            <a:avLst/>
            <a:gdLst>
              <a:gd name="T0" fmla="*/ 94 w 232"/>
              <a:gd name="T1" fmla="*/ 246 h 248"/>
              <a:gd name="T2" fmla="*/ 96 w 232"/>
              <a:gd name="T3" fmla="*/ 243 h 248"/>
              <a:gd name="T4" fmla="*/ 98 w 232"/>
              <a:gd name="T5" fmla="*/ 238 h 248"/>
              <a:gd name="T6" fmla="*/ 100 w 232"/>
              <a:gd name="T7" fmla="*/ 232 h 248"/>
              <a:gd name="T8" fmla="*/ 103 w 232"/>
              <a:gd name="T9" fmla="*/ 231 h 248"/>
              <a:gd name="T10" fmla="*/ 104 w 232"/>
              <a:gd name="T11" fmla="*/ 238 h 248"/>
              <a:gd name="T12" fmla="*/ 106 w 232"/>
              <a:gd name="T13" fmla="*/ 241 h 248"/>
              <a:gd name="T14" fmla="*/ 108 w 232"/>
              <a:gd name="T15" fmla="*/ 242 h 248"/>
              <a:gd name="T16" fmla="*/ 110 w 232"/>
              <a:gd name="T17" fmla="*/ 242 h 248"/>
              <a:gd name="T18" fmla="*/ 113 w 232"/>
              <a:gd name="T19" fmla="*/ 241 h 248"/>
              <a:gd name="T20" fmla="*/ 116 w 232"/>
              <a:gd name="T21" fmla="*/ 238 h 248"/>
              <a:gd name="T22" fmla="*/ 216 w 232"/>
              <a:gd name="T23" fmla="*/ 234 h 248"/>
              <a:gd name="T24" fmla="*/ 213 w 232"/>
              <a:gd name="T25" fmla="*/ 204 h 248"/>
              <a:gd name="T26" fmla="*/ 207 w 232"/>
              <a:gd name="T27" fmla="*/ 138 h 248"/>
              <a:gd name="T28" fmla="*/ 201 w 232"/>
              <a:gd name="T29" fmla="*/ 73 h 248"/>
              <a:gd name="T30" fmla="*/ 198 w 232"/>
              <a:gd name="T31" fmla="*/ 43 h 248"/>
              <a:gd name="T32" fmla="*/ 215 w 232"/>
              <a:gd name="T33" fmla="*/ 44 h 248"/>
              <a:gd name="T34" fmla="*/ 232 w 232"/>
              <a:gd name="T35" fmla="*/ 46 h 248"/>
              <a:gd name="T36" fmla="*/ 161 w 232"/>
              <a:gd name="T37" fmla="*/ 2 h 248"/>
              <a:gd name="T38" fmla="*/ 160 w 232"/>
              <a:gd name="T39" fmla="*/ 8 h 248"/>
              <a:gd name="T40" fmla="*/ 161 w 232"/>
              <a:gd name="T41" fmla="*/ 18 h 248"/>
              <a:gd name="T42" fmla="*/ 98 w 232"/>
              <a:gd name="T43" fmla="*/ 24 h 248"/>
              <a:gd name="T44" fmla="*/ 98 w 232"/>
              <a:gd name="T45" fmla="*/ 74 h 248"/>
              <a:gd name="T46" fmla="*/ 95 w 232"/>
              <a:gd name="T47" fmla="*/ 76 h 248"/>
              <a:gd name="T48" fmla="*/ 87 w 232"/>
              <a:gd name="T49" fmla="*/ 78 h 248"/>
              <a:gd name="T50" fmla="*/ 72 w 232"/>
              <a:gd name="T51" fmla="*/ 82 h 248"/>
              <a:gd name="T52" fmla="*/ 74 w 232"/>
              <a:gd name="T53" fmla="*/ 88 h 248"/>
              <a:gd name="T54" fmla="*/ 78 w 232"/>
              <a:gd name="T55" fmla="*/ 96 h 248"/>
              <a:gd name="T56" fmla="*/ 80 w 232"/>
              <a:gd name="T57" fmla="*/ 105 h 248"/>
              <a:gd name="T58" fmla="*/ 81 w 232"/>
              <a:gd name="T59" fmla="*/ 115 h 248"/>
              <a:gd name="T60" fmla="*/ 9 w 232"/>
              <a:gd name="T61" fmla="*/ 119 h 248"/>
              <a:gd name="T62" fmla="*/ 5 w 232"/>
              <a:gd name="T63" fmla="*/ 130 h 248"/>
              <a:gd name="T64" fmla="*/ 6 w 232"/>
              <a:gd name="T65" fmla="*/ 143 h 248"/>
              <a:gd name="T66" fmla="*/ 8 w 232"/>
              <a:gd name="T67" fmla="*/ 155 h 248"/>
              <a:gd name="T68" fmla="*/ 9 w 232"/>
              <a:gd name="T69" fmla="*/ 168 h 248"/>
              <a:gd name="T70" fmla="*/ 9 w 232"/>
              <a:gd name="T71" fmla="*/ 182 h 248"/>
              <a:gd name="T72" fmla="*/ 8 w 232"/>
              <a:gd name="T73" fmla="*/ 194 h 248"/>
              <a:gd name="T74" fmla="*/ 6 w 232"/>
              <a:gd name="T75" fmla="*/ 206 h 248"/>
              <a:gd name="T76" fmla="*/ 2 w 232"/>
              <a:gd name="T77" fmla="*/ 216 h 248"/>
              <a:gd name="T78" fmla="*/ 2 w 232"/>
              <a:gd name="T79" fmla="*/ 219 h 248"/>
              <a:gd name="T80" fmla="*/ 3 w 232"/>
              <a:gd name="T81" fmla="*/ 220 h 248"/>
              <a:gd name="T82" fmla="*/ 3 w 232"/>
              <a:gd name="T83" fmla="*/ 222 h 248"/>
              <a:gd name="T84" fmla="*/ 7 w 232"/>
              <a:gd name="T85" fmla="*/ 217 h 248"/>
              <a:gd name="T86" fmla="*/ 18 w 232"/>
              <a:gd name="T87" fmla="*/ 213 h 248"/>
              <a:gd name="T88" fmla="*/ 36 w 232"/>
              <a:gd name="T89" fmla="*/ 207 h 248"/>
              <a:gd name="T90" fmla="*/ 45 w 232"/>
              <a:gd name="T91" fmla="*/ 208 h 248"/>
              <a:gd name="T92" fmla="*/ 51 w 232"/>
              <a:gd name="T93" fmla="*/ 212 h 248"/>
              <a:gd name="T94" fmla="*/ 56 w 232"/>
              <a:gd name="T95" fmla="*/ 214 h 248"/>
              <a:gd name="T96" fmla="*/ 62 w 232"/>
              <a:gd name="T97" fmla="*/ 215 h 248"/>
              <a:gd name="T98" fmla="*/ 66 w 232"/>
              <a:gd name="T99" fmla="*/ 219 h 248"/>
              <a:gd name="T100" fmla="*/ 67 w 232"/>
              <a:gd name="T101" fmla="*/ 225 h 248"/>
              <a:gd name="T102" fmla="*/ 70 w 232"/>
              <a:gd name="T103" fmla="*/ 231 h 248"/>
              <a:gd name="T104" fmla="*/ 74 w 232"/>
              <a:gd name="T105" fmla="*/ 235 h 248"/>
              <a:gd name="T106" fmla="*/ 85 w 232"/>
              <a:gd name="T107" fmla="*/ 243 h 2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232" h="248">
                <a:moveTo>
                  <a:pt x="91" y="248"/>
                </a:moveTo>
                <a:lnTo>
                  <a:pt x="94" y="246"/>
                </a:lnTo>
                <a:lnTo>
                  <a:pt x="95" y="245"/>
                </a:lnTo>
                <a:lnTo>
                  <a:pt x="96" y="243"/>
                </a:lnTo>
                <a:lnTo>
                  <a:pt x="97" y="240"/>
                </a:lnTo>
                <a:lnTo>
                  <a:pt x="98" y="238"/>
                </a:lnTo>
                <a:lnTo>
                  <a:pt x="99" y="235"/>
                </a:lnTo>
                <a:lnTo>
                  <a:pt x="100" y="232"/>
                </a:lnTo>
                <a:lnTo>
                  <a:pt x="103" y="230"/>
                </a:lnTo>
                <a:lnTo>
                  <a:pt x="103" y="231"/>
                </a:lnTo>
                <a:lnTo>
                  <a:pt x="103" y="236"/>
                </a:lnTo>
                <a:lnTo>
                  <a:pt x="104" y="238"/>
                </a:lnTo>
                <a:lnTo>
                  <a:pt x="105" y="240"/>
                </a:lnTo>
                <a:lnTo>
                  <a:pt x="106" y="241"/>
                </a:lnTo>
                <a:lnTo>
                  <a:pt x="107" y="241"/>
                </a:lnTo>
                <a:lnTo>
                  <a:pt x="108" y="242"/>
                </a:lnTo>
                <a:lnTo>
                  <a:pt x="109" y="242"/>
                </a:lnTo>
                <a:lnTo>
                  <a:pt x="110" y="242"/>
                </a:lnTo>
                <a:lnTo>
                  <a:pt x="112" y="241"/>
                </a:lnTo>
                <a:lnTo>
                  <a:pt x="113" y="241"/>
                </a:lnTo>
                <a:lnTo>
                  <a:pt x="114" y="240"/>
                </a:lnTo>
                <a:lnTo>
                  <a:pt x="116" y="238"/>
                </a:lnTo>
                <a:lnTo>
                  <a:pt x="118" y="236"/>
                </a:lnTo>
                <a:lnTo>
                  <a:pt x="216" y="234"/>
                </a:lnTo>
                <a:lnTo>
                  <a:pt x="215" y="225"/>
                </a:lnTo>
                <a:lnTo>
                  <a:pt x="213" y="204"/>
                </a:lnTo>
                <a:lnTo>
                  <a:pt x="210" y="173"/>
                </a:lnTo>
                <a:lnTo>
                  <a:pt x="207" y="138"/>
                </a:lnTo>
                <a:lnTo>
                  <a:pt x="204" y="103"/>
                </a:lnTo>
                <a:lnTo>
                  <a:pt x="201" y="73"/>
                </a:lnTo>
                <a:lnTo>
                  <a:pt x="199" y="51"/>
                </a:lnTo>
                <a:lnTo>
                  <a:pt x="198" y="43"/>
                </a:lnTo>
                <a:lnTo>
                  <a:pt x="203" y="43"/>
                </a:lnTo>
                <a:lnTo>
                  <a:pt x="215" y="44"/>
                </a:lnTo>
                <a:lnTo>
                  <a:pt x="226" y="45"/>
                </a:lnTo>
                <a:lnTo>
                  <a:pt x="232" y="46"/>
                </a:lnTo>
                <a:lnTo>
                  <a:pt x="161" y="0"/>
                </a:lnTo>
                <a:lnTo>
                  <a:pt x="161" y="2"/>
                </a:lnTo>
                <a:lnTo>
                  <a:pt x="160" y="5"/>
                </a:lnTo>
                <a:lnTo>
                  <a:pt x="160" y="8"/>
                </a:lnTo>
                <a:lnTo>
                  <a:pt x="161" y="11"/>
                </a:lnTo>
                <a:lnTo>
                  <a:pt x="161" y="18"/>
                </a:lnTo>
                <a:lnTo>
                  <a:pt x="161" y="24"/>
                </a:lnTo>
                <a:lnTo>
                  <a:pt x="98" y="24"/>
                </a:lnTo>
                <a:lnTo>
                  <a:pt x="94" y="22"/>
                </a:lnTo>
                <a:lnTo>
                  <a:pt x="98" y="74"/>
                </a:lnTo>
                <a:lnTo>
                  <a:pt x="97" y="75"/>
                </a:lnTo>
                <a:lnTo>
                  <a:pt x="95" y="76"/>
                </a:lnTo>
                <a:lnTo>
                  <a:pt x="91" y="77"/>
                </a:lnTo>
                <a:lnTo>
                  <a:pt x="87" y="78"/>
                </a:lnTo>
                <a:lnTo>
                  <a:pt x="78" y="80"/>
                </a:lnTo>
                <a:lnTo>
                  <a:pt x="72" y="82"/>
                </a:lnTo>
                <a:lnTo>
                  <a:pt x="73" y="85"/>
                </a:lnTo>
                <a:lnTo>
                  <a:pt x="74" y="88"/>
                </a:lnTo>
                <a:lnTo>
                  <a:pt x="76" y="92"/>
                </a:lnTo>
                <a:lnTo>
                  <a:pt x="78" y="96"/>
                </a:lnTo>
                <a:lnTo>
                  <a:pt x="79" y="99"/>
                </a:lnTo>
                <a:lnTo>
                  <a:pt x="80" y="105"/>
                </a:lnTo>
                <a:lnTo>
                  <a:pt x="80" y="112"/>
                </a:lnTo>
                <a:lnTo>
                  <a:pt x="81" y="115"/>
                </a:lnTo>
                <a:lnTo>
                  <a:pt x="13" y="115"/>
                </a:lnTo>
                <a:lnTo>
                  <a:pt x="9" y="119"/>
                </a:lnTo>
                <a:lnTo>
                  <a:pt x="4" y="123"/>
                </a:lnTo>
                <a:lnTo>
                  <a:pt x="5" y="130"/>
                </a:lnTo>
                <a:lnTo>
                  <a:pt x="5" y="137"/>
                </a:lnTo>
                <a:lnTo>
                  <a:pt x="6" y="143"/>
                </a:lnTo>
                <a:lnTo>
                  <a:pt x="7" y="149"/>
                </a:lnTo>
                <a:lnTo>
                  <a:pt x="8" y="155"/>
                </a:lnTo>
                <a:lnTo>
                  <a:pt x="8" y="161"/>
                </a:lnTo>
                <a:lnTo>
                  <a:pt x="9" y="168"/>
                </a:lnTo>
                <a:lnTo>
                  <a:pt x="9" y="176"/>
                </a:lnTo>
                <a:lnTo>
                  <a:pt x="9" y="182"/>
                </a:lnTo>
                <a:lnTo>
                  <a:pt x="8" y="188"/>
                </a:lnTo>
                <a:lnTo>
                  <a:pt x="8" y="194"/>
                </a:lnTo>
                <a:lnTo>
                  <a:pt x="7" y="200"/>
                </a:lnTo>
                <a:lnTo>
                  <a:pt x="6" y="206"/>
                </a:lnTo>
                <a:lnTo>
                  <a:pt x="4" y="211"/>
                </a:lnTo>
                <a:lnTo>
                  <a:pt x="2" y="216"/>
                </a:lnTo>
                <a:lnTo>
                  <a:pt x="0" y="221"/>
                </a:lnTo>
                <a:lnTo>
                  <a:pt x="2" y="219"/>
                </a:lnTo>
                <a:lnTo>
                  <a:pt x="3" y="219"/>
                </a:lnTo>
                <a:lnTo>
                  <a:pt x="3" y="220"/>
                </a:lnTo>
                <a:lnTo>
                  <a:pt x="3" y="221"/>
                </a:lnTo>
                <a:lnTo>
                  <a:pt x="3" y="222"/>
                </a:lnTo>
                <a:lnTo>
                  <a:pt x="4" y="217"/>
                </a:lnTo>
                <a:lnTo>
                  <a:pt x="7" y="217"/>
                </a:lnTo>
                <a:lnTo>
                  <a:pt x="12" y="215"/>
                </a:lnTo>
                <a:lnTo>
                  <a:pt x="18" y="213"/>
                </a:lnTo>
                <a:lnTo>
                  <a:pt x="25" y="211"/>
                </a:lnTo>
                <a:lnTo>
                  <a:pt x="36" y="207"/>
                </a:lnTo>
                <a:lnTo>
                  <a:pt x="41" y="205"/>
                </a:lnTo>
                <a:lnTo>
                  <a:pt x="45" y="208"/>
                </a:lnTo>
                <a:lnTo>
                  <a:pt x="48" y="210"/>
                </a:lnTo>
                <a:lnTo>
                  <a:pt x="51" y="212"/>
                </a:lnTo>
                <a:lnTo>
                  <a:pt x="53" y="213"/>
                </a:lnTo>
                <a:lnTo>
                  <a:pt x="56" y="214"/>
                </a:lnTo>
                <a:lnTo>
                  <a:pt x="59" y="215"/>
                </a:lnTo>
                <a:lnTo>
                  <a:pt x="62" y="215"/>
                </a:lnTo>
                <a:lnTo>
                  <a:pt x="66" y="215"/>
                </a:lnTo>
                <a:lnTo>
                  <a:pt x="66" y="219"/>
                </a:lnTo>
                <a:lnTo>
                  <a:pt x="66" y="222"/>
                </a:lnTo>
                <a:lnTo>
                  <a:pt x="67" y="225"/>
                </a:lnTo>
                <a:lnTo>
                  <a:pt x="69" y="228"/>
                </a:lnTo>
                <a:lnTo>
                  <a:pt x="70" y="231"/>
                </a:lnTo>
                <a:lnTo>
                  <a:pt x="72" y="233"/>
                </a:lnTo>
                <a:lnTo>
                  <a:pt x="74" y="235"/>
                </a:lnTo>
                <a:lnTo>
                  <a:pt x="76" y="237"/>
                </a:lnTo>
                <a:lnTo>
                  <a:pt x="85" y="243"/>
                </a:lnTo>
                <a:lnTo>
                  <a:pt x="91" y="248"/>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8" name="Freeform 167">
            <a:extLst>
              <a:ext uri="{FF2B5EF4-FFF2-40B4-BE49-F238E27FC236}">
                <a16:creationId xmlns:a16="http://schemas.microsoft.com/office/drawing/2014/main" id="{00000000-0008-0000-0700-0000A8000000}"/>
              </a:ext>
            </a:extLst>
          </xdr:cNvPr>
          <xdr:cNvSpPr>
            <a:spLocks/>
          </xdr:cNvSpPr>
        </xdr:nvSpPr>
        <xdr:spPr bwMode="auto">
          <a:xfrm>
            <a:off x="3709988" y="2873375"/>
            <a:ext cx="414337" cy="468313"/>
          </a:xfrm>
          <a:custGeom>
            <a:avLst/>
            <a:gdLst>
              <a:gd name="T0" fmla="*/ 90 w 948"/>
              <a:gd name="T1" fmla="*/ 788 h 893"/>
              <a:gd name="T2" fmla="*/ 121 w 948"/>
              <a:gd name="T3" fmla="*/ 788 h 893"/>
              <a:gd name="T4" fmla="*/ 146 w 948"/>
              <a:gd name="T5" fmla="*/ 783 h 893"/>
              <a:gd name="T6" fmla="*/ 186 w 948"/>
              <a:gd name="T7" fmla="*/ 776 h 893"/>
              <a:gd name="T8" fmla="*/ 197 w 948"/>
              <a:gd name="T9" fmla="*/ 813 h 893"/>
              <a:gd name="T10" fmla="*/ 212 w 948"/>
              <a:gd name="T11" fmla="*/ 835 h 893"/>
              <a:gd name="T12" fmla="*/ 226 w 948"/>
              <a:gd name="T13" fmla="*/ 846 h 893"/>
              <a:gd name="T14" fmla="*/ 246 w 948"/>
              <a:gd name="T15" fmla="*/ 850 h 893"/>
              <a:gd name="T16" fmla="*/ 246 w 948"/>
              <a:gd name="T17" fmla="*/ 881 h 893"/>
              <a:gd name="T18" fmla="*/ 326 w 948"/>
              <a:gd name="T19" fmla="*/ 889 h 893"/>
              <a:gd name="T20" fmla="*/ 334 w 948"/>
              <a:gd name="T21" fmla="*/ 876 h 893"/>
              <a:gd name="T22" fmla="*/ 347 w 948"/>
              <a:gd name="T23" fmla="*/ 871 h 893"/>
              <a:gd name="T24" fmla="*/ 348 w 948"/>
              <a:gd name="T25" fmla="*/ 888 h 893"/>
              <a:gd name="T26" fmla="*/ 358 w 948"/>
              <a:gd name="T27" fmla="*/ 893 h 893"/>
              <a:gd name="T28" fmla="*/ 385 w 948"/>
              <a:gd name="T29" fmla="*/ 893 h 893"/>
              <a:gd name="T30" fmla="*/ 401 w 948"/>
              <a:gd name="T31" fmla="*/ 854 h 893"/>
              <a:gd name="T32" fmla="*/ 412 w 948"/>
              <a:gd name="T33" fmla="*/ 788 h 893"/>
              <a:gd name="T34" fmla="*/ 424 w 948"/>
              <a:gd name="T35" fmla="*/ 771 h 893"/>
              <a:gd name="T36" fmla="*/ 452 w 948"/>
              <a:gd name="T37" fmla="*/ 754 h 893"/>
              <a:gd name="T38" fmla="*/ 485 w 948"/>
              <a:gd name="T39" fmla="*/ 743 h 893"/>
              <a:gd name="T40" fmla="*/ 501 w 948"/>
              <a:gd name="T41" fmla="*/ 729 h 893"/>
              <a:gd name="T42" fmla="*/ 515 w 948"/>
              <a:gd name="T43" fmla="*/ 702 h 893"/>
              <a:gd name="T44" fmla="*/ 535 w 948"/>
              <a:gd name="T45" fmla="*/ 668 h 893"/>
              <a:gd name="T46" fmla="*/ 547 w 948"/>
              <a:gd name="T47" fmla="*/ 660 h 893"/>
              <a:gd name="T48" fmla="*/ 572 w 948"/>
              <a:gd name="T49" fmla="*/ 659 h 893"/>
              <a:gd name="T50" fmla="*/ 605 w 948"/>
              <a:gd name="T51" fmla="*/ 644 h 893"/>
              <a:gd name="T52" fmla="*/ 639 w 948"/>
              <a:gd name="T53" fmla="*/ 624 h 893"/>
              <a:gd name="T54" fmla="*/ 674 w 948"/>
              <a:gd name="T55" fmla="*/ 613 h 893"/>
              <a:gd name="T56" fmla="*/ 724 w 948"/>
              <a:gd name="T57" fmla="*/ 610 h 893"/>
              <a:gd name="T58" fmla="*/ 788 w 948"/>
              <a:gd name="T59" fmla="*/ 602 h 893"/>
              <a:gd name="T60" fmla="*/ 815 w 948"/>
              <a:gd name="T61" fmla="*/ 594 h 893"/>
              <a:gd name="T62" fmla="*/ 863 w 948"/>
              <a:gd name="T63" fmla="*/ 590 h 893"/>
              <a:gd name="T64" fmla="*/ 901 w 948"/>
              <a:gd name="T65" fmla="*/ 583 h 893"/>
              <a:gd name="T66" fmla="*/ 913 w 948"/>
              <a:gd name="T67" fmla="*/ 574 h 893"/>
              <a:gd name="T68" fmla="*/ 931 w 948"/>
              <a:gd name="T69" fmla="*/ 544 h 893"/>
              <a:gd name="T70" fmla="*/ 943 w 948"/>
              <a:gd name="T71" fmla="*/ 504 h 893"/>
              <a:gd name="T72" fmla="*/ 948 w 948"/>
              <a:gd name="T73" fmla="*/ 461 h 893"/>
              <a:gd name="T74" fmla="*/ 947 w 948"/>
              <a:gd name="T75" fmla="*/ 421 h 893"/>
              <a:gd name="T76" fmla="*/ 943 w 948"/>
              <a:gd name="T77" fmla="*/ 363 h 893"/>
              <a:gd name="T78" fmla="*/ 922 w 948"/>
              <a:gd name="T79" fmla="*/ 356 h 893"/>
              <a:gd name="T80" fmla="*/ 862 w 948"/>
              <a:gd name="T81" fmla="*/ 322 h 893"/>
              <a:gd name="T82" fmla="*/ 794 w 948"/>
              <a:gd name="T83" fmla="*/ 278 h 893"/>
              <a:gd name="T84" fmla="*/ 738 w 948"/>
              <a:gd name="T85" fmla="*/ 216 h 893"/>
              <a:gd name="T86" fmla="*/ 412 w 948"/>
              <a:gd name="T87" fmla="*/ 12 h 893"/>
              <a:gd name="T88" fmla="*/ 348 w 948"/>
              <a:gd name="T89" fmla="*/ 102 h 893"/>
              <a:gd name="T90" fmla="*/ 379 w 948"/>
              <a:gd name="T91" fmla="*/ 405 h 893"/>
              <a:gd name="T92" fmla="*/ 392 w 948"/>
              <a:gd name="T93" fmla="*/ 565 h 893"/>
              <a:gd name="T94" fmla="*/ 93 w 948"/>
              <a:gd name="T95" fmla="*/ 591 h 893"/>
              <a:gd name="T96" fmla="*/ 79 w 948"/>
              <a:gd name="T97" fmla="*/ 606 h 893"/>
              <a:gd name="T98" fmla="*/ 67 w 948"/>
              <a:gd name="T99" fmla="*/ 610 h 893"/>
              <a:gd name="T100" fmla="*/ 57 w 948"/>
              <a:gd name="T101" fmla="*/ 607 h 893"/>
              <a:gd name="T102" fmla="*/ 49 w 948"/>
              <a:gd name="T103" fmla="*/ 591 h 893"/>
              <a:gd name="T104" fmla="*/ 40 w 948"/>
              <a:gd name="T105" fmla="*/ 581 h 893"/>
              <a:gd name="T106" fmla="*/ 29 w 948"/>
              <a:gd name="T107" fmla="*/ 605 h 893"/>
              <a:gd name="T108" fmla="*/ 15 w 948"/>
              <a:gd name="T109" fmla="*/ 623 h 893"/>
              <a:gd name="T110" fmla="*/ 67 w 948"/>
              <a:gd name="T111" fmla="*/ 733 h 893"/>
              <a:gd name="T112" fmla="*/ 61 w 948"/>
              <a:gd name="T113" fmla="*/ 748 h 893"/>
              <a:gd name="T114" fmla="*/ 62 w 948"/>
              <a:gd name="T115" fmla="*/ 760 h 893"/>
              <a:gd name="T116" fmla="*/ 54 w 948"/>
              <a:gd name="T117" fmla="*/ 788 h 8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948" h="893">
                <a:moveTo>
                  <a:pt x="54" y="788"/>
                </a:moveTo>
                <a:lnTo>
                  <a:pt x="74" y="788"/>
                </a:lnTo>
                <a:lnTo>
                  <a:pt x="90" y="788"/>
                </a:lnTo>
                <a:lnTo>
                  <a:pt x="100" y="788"/>
                </a:lnTo>
                <a:lnTo>
                  <a:pt x="106" y="788"/>
                </a:lnTo>
                <a:lnTo>
                  <a:pt x="121" y="788"/>
                </a:lnTo>
                <a:lnTo>
                  <a:pt x="135" y="787"/>
                </a:lnTo>
                <a:lnTo>
                  <a:pt x="140" y="785"/>
                </a:lnTo>
                <a:lnTo>
                  <a:pt x="146" y="783"/>
                </a:lnTo>
                <a:lnTo>
                  <a:pt x="150" y="780"/>
                </a:lnTo>
                <a:lnTo>
                  <a:pt x="152" y="776"/>
                </a:lnTo>
                <a:lnTo>
                  <a:pt x="186" y="776"/>
                </a:lnTo>
                <a:lnTo>
                  <a:pt x="189" y="788"/>
                </a:lnTo>
                <a:lnTo>
                  <a:pt x="193" y="800"/>
                </a:lnTo>
                <a:lnTo>
                  <a:pt x="197" y="813"/>
                </a:lnTo>
                <a:lnTo>
                  <a:pt x="204" y="825"/>
                </a:lnTo>
                <a:lnTo>
                  <a:pt x="207" y="830"/>
                </a:lnTo>
                <a:lnTo>
                  <a:pt x="212" y="835"/>
                </a:lnTo>
                <a:lnTo>
                  <a:pt x="216" y="839"/>
                </a:lnTo>
                <a:lnTo>
                  <a:pt x="221" y="843"/>
                </a:lnTo>
                <a:lnTo>
                  <a:pt x="226" y="846"/>
                </a:lnTo>
                <a:lnTo>
                  <a:pt x="233" y="848"/>
                </a:lnTo>
                <a:lnTo>
                  <a:pt x="239" y="849"/>
                </a:lnTo>
                <a:lnTo>
                  <a:pt x="246" y="850"/>
                </a:lnTo>
                <a:lnTo>
                  <a:pt x="246" y="862"/>
                </a:lnTo>
                <a:lnTo>
                  <a:pt x="246" y="871"/>
                </a:lnTo>
                <a:lnTo>
                  <a:pt x="246" y="881"/>
                </a:lnTo>
                <a:lnTo>
                  <a:pt x="246" y="893"/>
                </a:lnTo>
                <a:lnTo>
                  <a:pt x="326" y="893"/>
                </a:lnTo>
                <a:lnTo>
                  <a:pt x="326" y="889"/>
                </a:lnTo>
                <a:lnTo>
                  <a:pt x="328" y="884"/>
                </a:lnTo>
                <a:lnTo>
                  <a:pt x="330" y="880"/>
                </a:lnTo>
                <a:lnTo>
                  <a:pt x="334" y="876"/>
                </a:lnTo>
                <a:lnTo>
                  <a:pt x="339" y="868"/>
                </a:lnTo>
                <a:lnTo>
                  <a:pt x="346" y="862"/>
                </a:lnTo>
                <a:lnTo>
                  <a:pt x="347" y="871"/>
                </a:lnTo>
                <a:lnTo>
                  <a:pt x="348" y="880"/>
                </a:lnTo>
                <a:lnTo>
                  <a:pt x="349" y="884"/>
                </a:lnTo>
                <a:lnTo>
                  <a:pt x="348" y="888"/>
                </a:lnTo>
                <a:lnTo>
                  <a:pt x="348" y="891"/>
                </a:lnTo>
                <a:lnTo>
                  <a:pt x="346" y="893"/>
                </a:lnTo>
                <a:lnTo>
                  <a:pt x="358" y="893"/>
                </a:lnTo>
                <a:lnTo>
                  <a:pt x="371" y="893"/>
                </a:lnTo>
                <a:lnTo>
                  <a:pt x="381" y="893"/>
                </a:lnTo>
                <a:lnTo>
                  <a:pt x="385" y="893"/>
                </a:lnTo>
                <a:lnTo>
                  <a:pt x="392" y="881"/>
                </a:lnTo>
                <a:lnTo>
                  <a:pt x="397" y="868"/>
                </a:lnTo>
                <a:lnTo>
                  <a:pt x="401" y="854"/>
                </a:lnTo>
                <a:lnTo>
                  <a:pt x="404" y="841"/>
                </a:lnTo>
                <a:lnTo>
                  <a:pt x="408" y="813"/>
                </a:lnTo>
                <a:lnTo>
                  <a:pt x="412" y="788"/>
                </a:lnTo>
                <a:lnTo>
                  <a:pt x="415" y="782"/>
                </a:lnTo>
                <a:lnTo>
                  <a:pt x="418" y="776"/>
                </a:lnTo>
                <a:lnTo>
                  <a:pt x="424" y="771"/>
                </a:lnTo>
                <a:lnTo>
                  <a:pt x="428" y="767"/>
                </a:lnTo>
                <a:lnTo>
                  <a:pt x="440" y="759"/>
                </a:lnTo>
                <a:lnTo>
                  <a:pt x="452" y="754"/>
                </a:lnTo>
                <a:lnTo>
                  <a:pt x="464" y="750"/>
                </a:lnTo>
                <a:lnTo>
                  <a:pt x="475" y="746"/>
                </a:lnTo>
                <a:lnTo>
                  <a:pt x="485" y="743"/>
                </a:lnTo>
                <a:lnTo>
                  <a:pt x="492" y="739"/>
                </a:lnTo>
                <a:lnTo>
                  <a:pt x="496" y="734"/>
                </a:lnTo>
                <a:lnTo>
                  <a:pt x="501" y="729"/>
                </a:lnTo>
                <a:lnTo>
                  <a:pt x="505" y="723"/>
                </a:lnTo>
                <a:lnTo>
                  <a:pt x="508" y="716"/>
                </a:lnTo>
                <a:lnTo>
                  <a:pt x="515" y="702"/>
                </a:lnTo>
                <a:lnTo>
                  <a:pt x="521" y="690"/>
                </a:lnTo>
                <a:lnTo>
                  <a:pt x="528" y="678"/>
                </a:lnTo>
                <a:lnTo>
                  <a:pt x="535" y="668"/>
                </a:lnTo>
                <a:lnTo>
                  <a:pt x="539" y="664"/>
                </a:lnTo>
                <a:lnTo>
                  <a:pt x="542" y="662"/>
                </a:lnTo>
                <a:lnTo>
                  <a:pt x="547" y="660"/>
                </a:lnTo>
                <a:lnTo>
                  <a:pt x="551" y="659"/>
                </a:lnTo>
                <a:lnTo>
                  <a:pt x="562" y="660"/>
                </a:lnTo>
                <a:lnTo>
                  <a:pt x="572" y="659"/>
                </a:lnTo>
                <a:lnTo>
                  <a:pt x="581" y="657"/>
                </a:lnTo>
                <a:lnTo>
                  <a:pt x="588" y="653"/>
                </a:lnTo>
                <a:lnTo>
                  <a:pt x="605" y="644"/>
                </a:lnTo>
                <a:lnTo>
                  <a:pt x="620" y="634"/>
                </a:lnTo>
                <a:lnTo>
                  <a:pt x="629" y="629"/>
                </a:lnTo>
                <a:lnTo>
                  <a:pt x="639" y="624"/>
                </a:lnTo>
                <a:lnTo>
                  <a:pt x="649" y="620"/>
                </a:lnTo>
                <a:lnTo>
                  <a:pt x="661" y="616"/>
                </a:lnTo>
                <a:lnTo>
                  <a:pt x="674" y="613"/>
                </a:lnTo>
                <a:lnTo>
                  <a:pt x="688" y="610"/>
                </a:lnTo>
                <a:lnTo>
                  <a:pt x="706" y="609"/>
                </a:lnTo>
                <a:lnTo>
                  <a:pt x="724" y="610"/>
                </a:lnTo>
                <a:lnTo>
                  <a:pt x="777" y="610"/>
                </a:lnTo>
                <a:lnTo>
                  <a:pt x="783" y="606"/>
                </a:lnTo>
                <a:lnTo>
                  <a:pt x="788" y="602"/>
                </a:lnTo>
                <a:lnTo>
                  <a:pt x="795" y="600"/>
                </a:lnTo>
                <a:lnTo>
                  <a:pt x="800" y="598"/>
                </a:lnTo>
                <a:lnTo>
                  <a:pt x="815" y="594"/>
                </a:lnTo>
                <a:lnTo>
                  <a:pt x="830" y="592"/>
                </a:lnTo>
                <a:lnTo>
                  <a:pt x="845" y="591"/>
                </a:lnTo>
                <a:lnTo>
                  <a:pt x="863" y="590"/>
                </a:lnTo>
                <a:lnTo>
                  <a:pt x="879" y="588"/>
                </a:lnTo>
                <a:lnTo>
                  <a:pt x="897" y="585"/>
                </a:lnTo>
                <a:lnTo>
                  <a:pt x="901" y="583"/>
                </a:lnTo>
                <a:lnTo>
                  <a:pt x="906" y="580"/>
                </a:lnTo>
                <a:lnTo>
                  <a:pt x="909" y="577"/>
                </a:lnTo>
                <a:lnTo>
                  <a:pt x="913" y="574"/>
                </a:lnTo>
                <a:lnTo>
                  <a:pt x="920" y="565"/>
                </a:lnTo>
                <a:lnTo>
                  <a:pt x="925" y="555"/>
                </a:lnTo>
                <a:lnTo>
                  <a:pt x="931" y="544"/>
                </a:lnTo>
                <a:lnTo>
                  <a:pt x="935" y="531"/>
                </a:lnTo>
                <a:lnTo>
                  <a:pt x="940" y="518"/>
                </a:lnTo>
                <a:lnTo>
                  <a:pt x="943" y="504"/>
                </a:lnTo>
                <a:lnTo>
                  <a:pt x="945" y="490"/>
                </a:lnTo>
                <a:lnTo>
                  <a:pt x="947" y="475"/>
                </a:lnTo>
                <a:lnTo>
                  <a:pt x="948" y="461"/>
                </a:lnTo>
                <a:lnTo>
                  <a:pt x="948" y="447"/>
                </a:lnTo>
                <a:lnTo>
                  <a:pt x="948" y="434"/>
                </a:lnTo>
                <a:lnTo>
                  <a:pt x="947" y="421"/>
                </a:lnTo>
                <a:lnTo>
                  <a:pt x="945" y="410"/>
                </a:lnTo>
                <a:lnTo>
                  <a:pt x="943" y="400"/>
                </a:lnTo>
                <a:lnTo>
                  <a:pt x="943" y="363"/>
                </a:lnTo>
                <a:lnTo>
                  <a:pt x="939" y="362"/>
                </a:lnTo>
                <a:lnTo>
                  <a:pt x="931" y="359"/>
                </a:lnTo>
                <a:lnTo>
                  <a:pt x="922" y="356"/>
                </a:lnTo>
                <a:lnTo>
                  <a:pt x="912" y="350"/>
                </a:lnTo>
                <a:lnTo>
                  <a:pt x="888" y="337"/>
                </a:lnTo>
                <a:lnTo>
                  <a:pt x="862" y="322"/>
                </a:lnTo>
                <a:lnTo>
                  <a:pt x="835" y="305"/>
                </a:lnTo>
                <a:lnTo>
                  <a:pt x="811" y="290"/>
                </a:lnTo>
                <a:lnTo>
                  <a:pt x="794" y="278"/>
                </a:lnTo>
                <a:lnTo>
                  <a:pt x="784" y="271"/>
                </a:lnTo>
                <a:lnTo>
                  <a:pt x="764" y="240"/>
                </a:lnTo>
                <a:lnTo>
                  <a:pt x="738" y="216"/>
                </a:lnTo>
                <a:lnTo>
                  <a:pt x="405" y="0"/>
                </a:lnTo>
                <a:lnTo>
                  <a:pt x="408" y="6"/>
                </a:lnTo>
                <a:lnTo>
                  <a:pt x="412" y="12"/>
                </a:lnTo>
                <a:lnTo>
                  <a:pt x="339" y="12"/>
                </a:lnTo>
                <a:lnTo>
                  <a:pt x="341" y="36"/>
                </a:lnTo>
                <a:lnTo>
                  <a:pt x="348" y="102"/>
                </a:lnTo>
                <a:lnTo>
                  <a:pt x="358" y="193"/>
                </a:lnTo>
                <a:lnTo>
                  <a:pt x="368" y="299"/>
                </a:lnTo>
                <a:lnTo>
                  <a:pt x="379" y="405"/>
                </a:lnTo>
                <a:lnTo>
                  <a:pt x="386" y="498"/>
                </a:lnTo>
                <a:lnTo>
                  <a:pt x="390" y="535"/>
                </a:lnTo>
                <a:lnTo>
                  <a:pt x="392" y="565"/>
                </a:lnTo>
                <a:lnTo>
                  <a:pt x="393" y="583"/>
                </a:lnTo>
                <a:lnTo>
                  <a:pt x="392" y="591"/>
                </a:lnTo>
                <a:lnTo>
                  <a:pt x="93" y="591"/>
                </a:lnTo>
                <a:lnTo>
                  <a:pt x="88" y="597"/>
                </a:lnTo>
                <a:lnTo>
                  <a:pt x="82" y="603"/>
                </a:lnTo>
                <a:lnTo>
                  <a:pt x="79" y="606"/>
                </a:lnTo>
                <a:lnTo>
                  <a:pt x="76" y="608"/>
                </a:lnTo>
                <a:lnTo>
                  <a:pt x="71" y="609"/>
                </a:lnTo>
                <a:lnTo>
                  <a:pt x="67" y="610"/>
                </a:lnTo>
                <a:lnTo>
                  <a:pt x="64" y="609"/>
                </a:lnTo>
                <a:lnTo>
                  <a:pt x="60" y="608"/>
                </a:lnTo>
                <a:lnTo>
                  <a:pt x="57" y="607"/>
                </a:lnTo>
                <a:lnTo>
                  <a:pt x="55" y="604"/>
                </a:lnTo>
                <a:lnTo>
                  <a:pt x="51" y="598"/>
                </a:lnTo>
                <a:lnTo>
                  <a:pt x="49" y="591"/>
                </a:lnTo>
                <a:lnTo>
                  <a:pt x="47" y="578"/>
                </a:lnTo>
                <a:lnTo>
                  <a:pt x="47" y="573"/>
                </a:lnTo>
                <a:lnTo>
                  <a:pt x="40" y="581"/>
                </a:lnTo>
                <a:lnTo>
                  <a:pt x="36" y="590"/>
                </a:lnTo>
                <a:lnTo>
                  <a:pt x="33" y="598"/>
                </a:lnTo>
                <a:lnTo>
                  <a:pt x="29" y="605"/>
                </a:lnTo>
                <a:lnTo>
                  <a:pt x="26" y="612"/>
                </a:lnTo>
                <a:lnTo>
                  <a:pt x="22" y="618"/>
                </a:lnTo>
                <a:lnTo>
                  <a:pt x="15" y="623"/>
                </a:lnTo>
                <a:lnTo>
                  <a:pt x="6" y="628"/>
                </a:lnTo>
                <a:lnTo>
                  <a:pt x="0" y="709"/>
                </a:lnTo>
                <a:lnTo>
                  <a:pt x="67" y="733"/>
                </a:lnTo>
                <a:lnTo>
                  <a:pt x="65" y="738"/>
                </a:lnTo>
                <a:lnTo>
                  <a:pt x="62" y="743"/>
                </a:lnTo>
                <a:lnTo>
                  <a:pt x="61" y="748"/>
                </a:lnTo>
                <a:lnTo>
                  <a:pt x="61" y="753"/>
                </a:lnTo>
                <a:lnTo>
                  <a:pt x="61" y="757"/>
                </a:lnTo>
                <a:lnTo>
                  <a:pt x="62" y="760"/>
                </a:lnTo>
                <a:lnTo>
                  <a:pt x="65" y="763"/>
                </a:lnTo>
                <a:lnTo>
                  <a:pt x="67" y="764"/>
                </a:lnTo>
                <a:lnTo>
                  <a:pt x="54" y="788"/>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9" name="Freeform 168">
            <a:extLst>
              <a:ext uri="{FF2B5EF4-FFF2-40B4-BE49-F238E27FC236}">
                <a16:creationId xmlns:a16="http://schemas.microsoft.com/office/drawing/2014/main" id="{00000000-0008-0000-0700-0000A9000000}"/>
              </a:ext>
            </a:extLst>
          </xdr:cNvPr>
          <xdr:cNvSpPr>
            <a:spLocks/>
          </xdr:cNvSpPr>
        </xdr:nvSpPr>
        <xdr:spPr bwMode="auto">
          <a:xfrm>
            <a:off x="3808413" y="2479675"/>
            <a:ext cx="493712" cy="579438"/>
          </a:xfrm>
          <a:custGeom>
            <a:avLst/>
            <a:gdLst>
              <a:gd name="T0" fmla="*/ 238 w 373"/>
              <a:gd name="T1" fmla="*/ 367 h 370"/>
              <a:gd name="T2" fmla="*/ 244 w 373"/>
              <a:gd name="T3" fmla="*/ 365 h 370"/>
              <a:gd name="T4" fmla="*/ 255 w 373"/>
              <a:gd name="T5" fmla="*/ 368 h 370"/>
              <a:gd name="T6" fmla="*/ 372 w 373"/>
              <a:gd name="T7" fmla="*/ 277 h 370"/>
              <a:gd name="T8" fmla="*/ 369 w 373"/>
              <a:gd name="T9" fmla="*/ 270 h 370"/>
              <a:gd name="T10" fmla="*/ 361 w 373"/>
              <a:gd name="T11" fmla="*/ 264 h 370"/>
              <a:gd name="T12" fmla="*/ 347 w 373"/>
              <a:gd name="T13" fmla="*/ 259 h 370"/>
              <a:gd name="T14" fmla="*/ 339 w 373"/>
              <a:gd name="T15" fmla="*/ 254 h 370"/>
              <a:gd name="T16" fmla="*/ 336 w 373"/>
              <a:gd name="T17" fmla="*/ 247 h 370"/>
              <a:gd name="T18" fmla="*/ 337 w 373"/>
              <a:gd name="T19" fmla="*/ 228 h 370"/>
              <a:gd name="T20" fmla="*/ 337 w 373"/>
              <a:gd name="T21" fmla="*/ 196 h 370"/>
              <a:gd name="T22" fmla="*/ 334 w 373"/>
              <a:gd name="T23" fmla="*/ 168 h 370"/>
              <a:gd name="T24" fmla="*/ 329 w 373"/>
              <a:gd name="T25" fmla="*/ 155 h 370"/>
              <a:gd name="T26" fmla="*/ 323 w 373"/>
              <a:gd name="T27" fmla="*/ 142 h 370"/>
              <a:gd name="T28" fmla="*/ 315 w 373"/>
              <a:gd name="T29" fmla="*/ 109 h 370"/>
              <a:gd name="T30" fmla="*/ 306 w 373"/>
              <a:gd name="T31" fmla="*/ 90 h 370"/>
              <a:gd name="T32" fmla="*/ 297 w 373"/>
              <a:gd name="T33" fmla="*/ 78 h 370"/>
              <a:gd name="T34" fmla="*/ 300 w 373"/>
              <a:gd name="T35" fmla="*/ 63 h 370"/>
              <a:gd name="T36" fmla="*/ 301 w 373"/>
              <a:gd name="T37" fmla="*/ 43 h 370"/>
              <a:gd name="T38" fmla="*/ 302 w 373"/>
              <a:gd name="T39" fmla="*/ 23 h 370"/>
              <a:gd name="T40" fmla="*/ 310 w 373"/>
              <a:gd name="T41" fmla="*/ 7 h 370"/>
              <a:gd name="T42" fmla="*/ 302 w 373"/>
              <a:gd name="T43" fmla="*/ 6 h 370"/>
              <a:gd name="T44" fmla="*/ 278 w 373"/>
              <a:gd name="T45" fmla="*/ 12 h 370"/>
              <a:gd name="T46" fmla="*/ 245 w 373"/>
              <a:gd name="T47" fmla="*/ 12 h 370"/>
              <a:gd name="T48" fmla="*/ 206 w 373"/>
              <a:gd name="T49" fmla="*/ 14 h 370"/>
              <a:gd name="T50" fmla="*/ 168 w 373"/>
              <a:gd name="T51" fmla="*/ 24 h 370"/>
              <a:gd name="T52" fmla="*/ 145 w 373"/>
              <a:gd name="T53" fmla="*/ 32 h 370"/>
              <a:gd name="T54" fmla="*/ 124 w 373"/>
              <a:gd name="T55" fmla="*/ 44 h 370"/>
              <a:gd name="T56" fmla="*/ 123 w 373"/>
              <a:gd name="T57" fmla="*/ 52 h 370"/>
              <a:gd name="T58" fmla="*/ 131 w 373"/>
              <a:gd name="T59" fmla="*/ 89 h 370"/>
              <a:gd name="T60" fmla="*/ 134 w 373"/>
              <a:gd name="T61" fmla="*/ 93 h 370"/>
              <a:gd name="T62" fmla="*/ 141 w 373"/>
              <a:gd name="T63" fmla="*/ 98 h 370"/>
              <a:gd name="T64" fmla="*/ 142 w 373"/>
              <a:gd name="T65" fmla="*/ 102 h 370"/>
              <a:gd name="T66" fmla="*/ 139 w 373"/>
              <a:gd name="T67" fmla="*/ 107 h 370"/>
              <a:gd name="T68" fmla="*/ 128 w 373"/>
              <a:gd name="T69" fmla="*/ 107 h 370"/>
              <a:gd name="T70" fmla="*/ 106 w 373"/>
              <a:gd name="T71" fmla="*/ 113 h 370"/>
              <a:gd name="T72" fmla="*/ 95 w 373"/>
              <a:gd name="T73" fmla="*/ 122 h 370"/>
              <a:gd name="T74" fmla="*/ 90 w 373"/>
              <a:gd name="T75" fmla="*/ 131 h 370"/>
              <a:gd name="T76" fmla="*/ 82 w 373"/>
              <a:gd name="T77" fmla="*/ 137 h 370"/>
              <a:gd name="T78" fmla="*/ 66 w 373"/>
              <a:gd name="T79" fmla="*/ 150 h 370"/>
              <a:gd name="T80" fmla="*/ 51 w 373"/>
              <a:gd name="T81" fmla="*/ 158 h 370"/>
              <a:gd name="T82" fmla="*/ 31 w 373"/>
              <a:gd name="T83" fmla="*/ 160 h 370"/>
              <a:gd name="T84" fmla="*/ 20 w 373"/>
              <a:gd name="T85" fmla="*/ 164 h 370"/>
              <a:gd name="T86" fmla="*/ 8 w 373"/>
              <a:gd name="T87" fmla="*/ 174 h 370"/>
              <a:gd name="T88" fmla="*/ 0 w 373"/>
              <a:gd name="T89" fmla="*/ 200 h 370"/>
              <a:gd name="T90" fmla="*/ 179 w 373"/>
              <a:gd name="T91" fmla="*/ 331 h 370"/>
              <a:gd name="T92" fmla="*/ 201 w 373"/>
              <a:gd name="T93" fmla="*/ 352 h 370"/>
              <a:gd name="T94" fmla="*/ 229 w 373"/>
              <a:gd name="T95" fmla="*/ 368 h 37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Lst>
            <a:rect l="0" t="0" r="r" b="b"/>
            <a:pathLst>
              <a:path w="373" h="370">
                <a:moveTo>
                  <a:pt x="235" y="370"/>
                </a:moveTo>
                <a:lnTo>
                  <a:pt x="237" y="369"/>
                </a:lnTo>
                <a:lnTo>
                  <a:pt x="238" y="367"/>
                </a:lnTo>
                <a:lnTo>
                  <a:pt x="238" y="367"/>
                </a:lnTo>
                <a:lnTo>
                  <a:pt x="240" y="366"/>
                </a:lnTo>
                <a:lnTo>
                  <a:pt x="241" y="366"/>
                </a:lnTo>
                <a:lnTo>
                  <a:pt x="242" y="365"/>
                </a:lnTo>
                <a:lnTo>
                  <a:pt x="244" y="365"/>
                </a:lnTo>
                <a:lnTo>
                  <a:pt x="245" y="365"/>
                </a:lnTo>
                <a:lnTo>
                  <a:pt x="249" y="366"/>
                </a:lnTo>
                <a:lnTo>
                  <a:pt x="252" y="367"/>
                </a:lnTo>
                <a:lnTo>
                  <a:pt x="255" y="368"/>
                </a:lnTo>
                <a:lnTo>
                  <a:pt x="257" y="370"/>
                </a:lnTo>
                <a:lnTo>
                  <a:pt x="373" y="282"/>
                </a:lnTo>
                <a:lnTo>
                  <a:pt x="373" y="279"/>
                </a:lnTo>
                <a:lnTo>
                  <a:pt x="372" y="277"/>
                </a:lnTo>
                <a:lnTo>
                  <a:pt x="372" y="275"/>
                </a:lnTo>
                <a:lnTo>
                  <a:pt x="371" y="273"/>
                </a:lnTo>
                <a:lnTo>
                  <a:pt x="370" y="271"/>
                </a:lnTo>
                <a:lnTo>
                  <a:pt x="369" y="270"/>
                </a:lnTo>
                <a:lnTo>
                  <a:pt x="368" y="268"/>
                </a:lnTo>
                <a:lnTo>
                  <a:pt x="367" y="267"/>
                </a:lnTo>
                <a:lnTo>
                  <a:pt x="364" y="265"/>
                </a:lnTo>
                <a:lnTo>
                  <a:pt x="361" y="264"/>
                </a:lnTo>
                <a:lnTo>
                  <a:pt x="358" y="262"/>
                </a:lnTo>
                <a:lnTo>
                  <a:pt x="354" y="261"/>
                </a:lnTo>
                <a:lnTo>
                  <a:pt x="351" y="260"/>
                </a:lnTo>
                <a:lnTo>
                  <a:pt x="347" y="259"/>
                </a:lnTo>
                <a:lnTo>
                  <a:pt x="344" y="258"/>
                </a:lnTo>
                <a:lnTo>
                  <a:pt x="342" y="256"/>
                </a:lnTo>
                <a:lnTo>
                  <a:pt x="340" y="255"/>
                </a:lnTo>
                <a:lnTo>
                  <a:pt x="339" y="254"/>
                </a:lnTo>
                <a:lnTo>
                  <a:pt x="338" y="252"/>
                </a:lnTo>
                <a:lnTo>
                  <a:pt x="337" y="251"/>
                </a:lnTo>
                <a:lnTo>
                  <a:pt x="337" y="249"/>
                </a:lnTo>
                <a:lnTo>
                  <a:pt x="336" y="247"/>
                </a:lnTo>
                <a:lnTo>
                  <a:pt x="336" y="245"/>
                </a:lnTo>
                <a:lnTo>
                  <a:pt x="336" y="243"/>
                </a:lnTo>
                <a:lnTo>
                  <a:pt x="336" y="235"/>
                </a:lnTo>
                <a:lnTo>
                  <a:pt x="337" y="228"/>
                </a:lnTo>
                <a:lnTo>
                  <a:pt x="338" y="220"/>
                </a:lnTo>
                <a:lnTo>
                  <a:pt x="338" y="214"/>
                </a:lnTo>
                <a:lnTo>
                  <a:pt x="338" y="205"/>
                </a:lnTo>
                <a:lnTo>
                  <a:pt x="337" y="196"/>
                </a:lnTo>
                <a:lnTo>
                  <a:pt x="337" y="186"/>
                </a:lnTo>
                <a:lnTo>
                  <a:pt x="336" y="177"/>
                </a:lnTo>
                <a:lnTo>
                  <a:pt x="335" y="172"/>
                </a:lnTo>
                <a:lnTo>
                  <a:pt x="334" y="168"/>
                </a:lnTo>
                <a:lnTo>
                  <a:pt x="333" y="164"/>
                </a:lnTo>
                <a:lnTo>
                  <a:pt x="332" y="160"/>
                </a:lnTo>
                <a:lnTo>
                  <a:pt x="330" y="157"/>
                </a:lnTo>
                <a:lnTo>
                  <a:pt x="329" y="155"/>
                </a:lnTo>
                <a:lnTo>
                  <a:pt x="327" y="153"/>
                </a:lnTo>
                <a:lnTo>
                  <a:pt x="325" y="152"/>
                </a:lnTo>
                <a:lnTo>
                  <a:pt x="324" y="147"/>
                </a:lnTo>
                <a:lnTo>
                  <a:pt x="323" y="142"/>
                </a:lnTo>
                <a:lnTo>
                  <a:pt x="322" y="136"/>
                </a:lnTo>
                <a:lnTo>
                  <a:pt x="321" y="130"/>
                </a:lnTo>
                <a:lnTo>
                  <a:pt x="319" y="120"/>
                </a:lnTo>
                <a:lnTo>
                  <a:pt x="315" y="109"/>
                </a:lnTo>
                <a:lnTo>
                  <a:pt x="313" y="104"/>
                </a:lnTo>
                <a:lnTo>
                  <a:pt x="311" y="99"/>
                </a:lnTo>
                <a:lnTo>
                  <a:pt x="308" y="94"/>
                </a:lnTo>
                <a:lnTo>
                  <a:pt x="306" y="90"/>
                </a:lnTo>
                <a:lnTo>
                  <a:pt x="304" y="86"/>
                </a:lnTo>
                <a:lnTo>
                  <a:pt x="301" y="83"/>
                </a:lnTo>
                <a:lnTo>
                  <a:pt x="299" y="80"/>
                </a:lnTo>
                <a:lnTo>
                  <a:pt x="297" y="78"/>
                </a:lnTo>
                <a:lnTo>
                  <a:pt x="298" y="74"/>
                </a:lnTo>
                <a:lnTo>
                  <a:pt x="299" y="69"/>
                </a:lnTo>
                <a:lnTo>
                  <a:pt x="300" y="66"/>
                </a:lnTo>
                <a:lnTo>
                  <a:pt x="300" y="63"/>
                </a:lnTo>
                <a:lnTo>
                  <a:pt x="301" y="60"/>
                </a:lnTo>
                <a:lnTo>
                  <a:pt x="303" y="57"/>
                </a:lnTo>
                <a:lnTo>
                  <a:pt x="302" y="50"/>
                </a:lnTo>
                <a:lnTo>
                  <a:pt x="301" y="43"/>
                </a:lnTo>
                <a:lnTo>
                  <a:pt x="301" y="37"/>
                </a:lnTo>
                <a:lnTo>
                  <a:pt x="301" y="32"/>
                </a:lnTo>
                <a:lnTo>
                  <a:pt x="301" y="27"/>
                </a:lnTo>
                <a:lnTo>
                  <a:pt x="302" y="23"/>
                </a:lnTo>
                <a:lnTo>
                  <a:pt x="303" y="19"/>
                </a:lnTo>
                <a:lnTo>
                  <a:pt x="304" y="16"/>
                </a:lnTo>
                <a:lnTo>
                  <a:pt x="307" y="11"/>
                </a:lnTo>
                <a:lnTo>
                  <a:pt x="310" y="7"/>
                </a:lnTo>
                <a:lnTo>
                  <a:pt x="312" y="3"/>
                </a:lnTo>
                <a:lnTo>
                  <a:pt x="314" y="0"/>
                </a:lnTo>
                <a:lnTo>
                  <a:pt x="308" y="3"/>
                </a:lnTo>
                <a:lnTo>
                  <a:pt x="302" y="6"/>
                </a:lnTo>
                <a:lnTo>
                  <a:pt x="297" y="8"/>
                </a:lnTo>
                <a:lnTo>
                  <a:pt x="290" y="9"/>
                </a:lnTo>
                <a:lnTo>
                  <a:pt x="284" y="11"/>
                </a:lnTo>
                <a:lnTo>
                  <a:pt x="278" y="12"/>
                </a:lnTo>
                <a:lnTo>
                  <a:pt x="271" y="12"/>
                </a:lnTo>
                <a:lnTo>
                  <a:pt x="264" y="12"/>
                </a:lnTo>
                <a:lnTo>
                  <a:pt x="256" y="12"/>
                </a:lnTo>
                <a:lnTo>
                  <a:pt x="245" y="12"/>
                </a:lnTo>
                <a:lnTo>
                  <a:pt x="233" y="12"/>
                </a:lnTo>
                <a:lnTo>
                  <a:pt x="222" y="12"/>
                </a:lnTo>
                <a:lnTo>
                  <a:pt x="215" y="13"/>
                </a:lnTo>
                <a:lnTo>
                  <a:pt x="206" y="14"/>
                </a:lnTo>
                <a:lnTo>
                  <a:pt x="197" y="16"/>
                </a:lnTo>
                <a:lnTo>
                  <a:pt x="187" y="18"/>
                </a:lnTo>
                <a:lnTo>
                  <a:pt x="177" y="21"/>
                </a:lnTo>
                <a:lnTo>
                  <a:pt x="168" y="24"/>
                </a:lnTo>
                <a:lnTo>
                  <a:pt x="159" y="26"/>
                </a:lnTo>
                <a:lnTo>
                  <a:pt x="153" y="29"/>
                </a:lnTo>
                <a:lnTo>
                  <a:pt x="150" y="30"/>
                </a:lnTo>
                <a:lnTo>
                  <a:pt x="145" y="32"/>
                </a:lnTo>
                <a:lnTo>
                  <a:pt x="140" y="34"/>
                </a:lnTo>
                <a:lnTo>
                  <a:pt x="135" y="37"/>
                </a:lnTo>
                <a:lnTo>
                  <a:pt x="130" y="40"/>
                </a:lnTo>
                <a:lnTo>
                  <a:pt x="124" y="44"/>
                </a:lnTo>
                <a:lnTo>
                  <a:pt x="119" y="48"/>
                </a:lnTo>
                <a:lnTo>
                  <a:pt x="116" y="51"/>
                </a:lnTo>
                <a:lnTo>
                  <a:pt x="118" y="52"/>
                </a:lnTo>
                <a:lnTo>
                  <a:pt x="123" y="52"/>
                </a:lnTo>
                <a:lnTo>
                  <a:pt x="128" y="53"/>
                </a:lnTo>
                <a:lnTo>
                  <a:pt x="131" y="53"/>
                </a:lnTo>
                <a:lnTo>
                  <a:pt x="131" y="88"/>
                </a:lnTo>
                <a:lnTo>
                  <a:pt x="131" y="89"/>
                </a:lnTo>
                <a:lnTo>
                  <a:pt x="131" y="90"/>
                </a:lnTo>
                <a:lnTo>
                  <a:pt x="132" y="91"/>
                </a:lnTo>
                <a:lnTo>
                  <a:pt x="133" y="92"/>
                </a:lnTo>
                <a:lnTo>
                  <a:pt x="134" y="93"/>
                </a:lnTo>
                <a:lnTo>
                  <a:pt x="136" y="94"/>
                </a:lnTo>
                <a:lnTo>
                  <a:pt x="138" y="95"/>
                </a:lnTo>
                <a:lnTo>
                  <a:pt x="140" y="97"/>
                </a:lnTo>
                <a:lnTo>
                  <a:pt x="141" y="98"/>
                </a:lnTo>
                <a:lnTo>
                  <a:pt x="141" y="99"/>
                </a:lnTo>
                <a:lnTo>
                  <a:pt x="142" y="100"/>
                </a:lnTo>
                <a:lnTo>
                  <a:pt x="142" y="101"/>
                </a:lnTo>
                <a:lnTo>
                  <a:pt x="142" y="102"/>
                </a:lnTo>
                <a:lnTo>
                  <a:pt x="141" y="104"/>
                </a:lnTo>
                <a:lnTo>
                  <a:pt x="141" y="105"/>
                </a:lnTo>
                <a:lnTo>
                  <a:pt x="140" y="106"/>
                </a:lnTo>
                <a:lnTo>
                  <a:pt x="139" y="107"/>
                </a:lnTo>
                <a:lnTo>
                  <a:pt x="138" y="107"/>
                </a:lnTo>
                <a:lnTo>
                  <a:pt x="136" y="107"/>
                </a:lnTo>
                <a:lnTo>
                  <a:pt x="135" y="108"/>
                </a:lnTo>
                <a:lnTo>
                  <a:pt x="128" y="107"/>
                </a:lnTo>
                <a:lnTo>
                  <a:pt x="120" y="107"/>
                </a:lnTo>
                <a:lnTo>
                  <a:pt x="116" y="108"/>
                </a:lnTo>
                <a:lnTo>
                  <a:pt x="112" y="111"/>
                </a:lnTo>
                <a:lnTo>
                  <a:pt x="106" y="113"/>
                </a:lnTo>
                <a:lnTo>
                  <a:pt x="101" y="116"/>
                </a:lnTo>
                <a:lnTo>
                  <a:pt x="99" y="118"/>
                </a:lnTo>
                <a:lnTo>
                  <a:pt x="97" y="120"/>
                </a:lnTo>
                <a:lnTo>
                  <a:pt x="95" y="122"/>
                </a:lnTo>
                <a:lnTo>
                  <a:pt x="93" y="124"/>
                </a:lnTo>
                <a:lnTo>
                  <a:pt x="92" y="126"/>
                </a:lnTo>
                <a:lnTo>
                  <a:pt x="91" y="128"/>
                </a:lnTo>
                <a:lnTo>
                  <a:pt x="90" y="131"/>
                </a:lnTo>
                <a:lnTo>
                  <a:pt x="90" y="133"/>
                </a:lnTo>
                <a:lnTo>
                  <a:pt x="87" y="134"/>
                </a:lnTo>
                <a:lnTo>
                  <a:pt x="84" y="135"/>
                </a:lnTo>
                <a:lnTo>
                  <a:pt x="82" y="137"/>
                </a:lnTo>
                <a:lnTo>
                  <a:pt x="79" y="139"/>
                </a:lnTo>
                <a:lnTo>
                  <a:pt x="74" y="143"/>
                </a:lnTo>
                <a:lnTo>
                  <a:pt x="69" y="148"/>
                </a:lnTo>
                <a:lnTo>
                  <a:pt x="66" y="150"/>
                </a:lnTo>
                <a:lnTo>
                  <a:pt x="62" y="152"/>
                </a:lnTo>
                <a:lnTo>
                  <a:pt x="59" y="155"/>
                </a:lnTo>
                <a:lnTo>
                  <a:pt x="55" y="156"/>
                </a:lnTo>
                <a:lnTo>
                  <a:pt x="51" y="158"/>
                </a:lnTo>
                <a:lnTo>
                  <a:pt x="46" y="159"/>
                </a:lnTo>
                <a:lnTo>
                  <a:pt x="41" y="160"/>
                </a:lnTo>
                <a:lnTo>
                  <a:pt x="35" y="160"/>
                </a:lnTo>
                <a:lnTo>
                  <a:pt x="31" y="160"/>
                </a:lnTo>
                <a:lnTo>
                  <a:pt x="29" y="161"/>
                </a:lnTo>
                <a:lnTo>
                  <a:pt x="26" y="161"/>
                </a:lnTo>
                <a:lnTo>
                  <a:pt x="24" y="162"/>
                </a:lnTo>
                <a:lnTo>
                  <a:pt x="20" y="164"/>
                </a:lnTo>
                <a:lnTo>
                  <a:pt x="17" y="167"/>
                </a:lnTo>
                <a:lnTo>
                  <a:pt x="13" y="169"/>
                </a:lnTo>
                <a:lnTo>
                  <a:pt x="10" y="172"/>
                </a:lnTo>
                <a:lnTo>
                  <a:pt x="8" y="174"/>
                </a:lnTo>
                <a:lnTo>
                  <a:pt x="6" y="175"/>
                </a:lnTo>
                <a:lnTo>
                  <a:pt x="3" y="176"/>
                </a:lnTo>
                <a:lnTo>
                  <a:pt x="0" y="177"/>
                </a:lnTo>
                <a:lnTo>
                  <a:pt x="0" y="200"/>
                </a:lnTo>
                <a:lnTo>
                  <a:pt x="0" y="208"/>
                </a:lnTo>
                <a:lnTo>
                  <a:pt x="69" y="253"/>
                </a:lnTo>
                <a:lnTo>
                  <a:pt x="170" y="323"/>
                </a:lnTo>
                <a:lnTo>
                  <a:pt x="179" y="331"/>
                </a:lnTo>
                <a:lnTo>
                  <a:pt x="185" y="341"/>
                </a:lnTo>
                <a:lnTo>
                  <a:pt x="189" y="344"/>
                </a:lnTo>
                <a:lnTo>
                  <a:pt x="194" y="347"/>
                </a:lnTo>
                <a:lnTo>
                  <a:pt x="201" y="352"/>
                </a:lnTo>
                <a:lnTo>
                  <a:pt x="210" y="357"/>
                </a:lnTo>
                <a:lnTo>
                  <a:pt x="218" y="362"/>
                </a:lnTo>
                <a:lnTo>
                  <a:pt x="226" y="366"/>
                </a:lnTo>
                <a:lnTo>
                  <a:pt x="229" y="368"/>
                </a:lnTo>
                <a:lnTo>
                  <a:pt x="232" y="369"/>
                </a:lnTo>
                <a:lnTo>
                  <a:pt x="234" y="370"/>
                </a:lnTo>
                <a:lnTo>
                  <a:pt x="235" y="370"/>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70" name="Freeform 169">
            <a:extLst>
              <a:ext uri="{FF2B5EF4-FFF2-40B4-BE49-F238E27FC236}">
                <a16:creationId xmlns:a16="http://schemas.microsoft.com/office/drawing/2014/main" id="{00000000-0008-0000-0700-0000AA000000}"/>
              </a:ext>
            </a:extLst>
          </xdr:cNvPr>
          <xdr:cNvSpPr>
            <a:spLocks/>
          </xdr:cNvSpPr>
        </xdr:nvSpPr>
        <xdr:spPr bwMode="auto">
          <a:xfrm>
            <a:off x="4244975" y="2614613"/>
            <a:ext cx="384175" cy="436562"/>
          </a:xfrm>
          <a:custGeom>
            <a:avLst/>
            <a:gdLst>
              <a:gd name="T0" fmla="*/ 36 w 877"/>
              <a:gd name="T1" fmla="*/ 141 h 826"/>
              <a:gd name="T2" fmla="*/ 46 w 877"/>
              <a:gd name="T3" fmla="*/ 109 h 826"/>
              <a:gd name="T4" fmla="*/ 46 w 877"/>
              <a:gd name="T5" fmla="*/ 70 h 826"/>
              <a:gd name="T6" fmla="*/ 61 w 877"/>
              <a:gd name="T7" fmla="*/ 64 h 826"/>
              <a:gd name="T8" fmla="*/ 89 w 877"/>
              <a:gd name="T9" fmla="*/ 55 h 826"/>
              <a:gd name="T10" fmla="*/ 99 w 877"/>
              <a:gd name="T11" fmla="*/ 20 h 826"/>
              <a:gd name="T12" fmla="*/ 168 w 877"/>
              <a:gd name="T13" fmla="*/ 6 h 826"/>
              <a:gd name="T14" fmla="*/ 242 w 877"/>
              <a:gd name="T15" fmla="*/ 24 h 826"/>
              <a:gd name="T16" fmla="*/ 273 w 877"/>
              <a:gd name="T17" fmla="*/ 43 h 826"/>
              <a:gd name="T18" fmla="*/ 285 w 877"/>
              <a:gd name="T19" fmla="*/ 78 h 826"/>
              <a:gd name="T20" fmla="*/ 295 w 877"/>
              <a:gd name="T21" fmla="*/ 101 h 826"/>
              <a:gd name="T22" fmla="*/ 325 w 877"/>
              <a:gd name="T23" fmla="*/ 110 h 826"/>
              <a:gd name="T24" fmla="*/ 363 w 877"/>
              <a:gd name="T25" fmla="*/ 109 h 826"/>
              <a:gd name="T26" fmla="*/ 421 w 877"/>
              <a:gd name="T27" fmla="*/ 133 h 826"/>
              <a:gd name="T28" fmla="*/ 478 w 877"/>
              <a:gd name="T29" fmla="*/ 162 h 826"/>
              <a:gd name="T30" fmla="*/ 513 w 877"/>
              <a:gd name="T31" fmla="*/ 166 h 826"/>
              <a:gd name="T32" fmla="*/ 538 w 877"/>
              <a:gd name="T33" fmla="*/ 158 h 826"/>
              <a:gd name="T34" fmla="*/ 549 w 877"/>
              <a:gd name="T35" fmla="*/ 126 h 826"/>
              <a:gd name="T36" fmla="*/ 544 w 877"/>
              <a:gd name="T37" fmla="*/ 103 h 826"/>
              <a:gd name="T38" fmla="*/ 531 w 877"/>
              <a:gd name="T39" fmla="*/ 81 h 826"/>
              <a:gd name="T40" fmla="*/ 539 w 877"/>
              <a:gd name="T41" fmla="*/ 49 h 826"/>
              <a:gd name="T42" fmla="*/ 574 w 877"/>
              <a:gd name="T43" fmla="*/ 34 h 826"/>
              <a:gd name="T44" fmla="*/ 617 w 877"/>
              <a:gd name="T45" fmla="*/ 4 h 826"/>
              <a:gd name="T46" fmla="*/ 650 w 877"/>
              <a:gd name="T47" fmla="*/ 0 h 826"/>
              <a:gd name="T48" fmla="*/ 681 w 877"/>
              <a:gd name="T49" fmla="*/ 6 h 826"/>
              <a:gd name="T50" fmla="*/ 695 w 877"/>
              <a:gd name="T51" fmla="*/ 24 h 826"/>
              <a:gd name="T52" fmla="*/ 706 w 877"/>
              <a:gd name="T53" fmla="*/ 50 h 826"/>
              <a:gd name="T54" fmla="*/ 728 w 877"/>
              <a:gd name="T55" fmla="*/ 63 h 826"/>
              <a:gd name="T56" fmla="*/ 798 w 877"/>
              <a:gd name="T57" fmla="*/ 71 h 826"/>
              <a:gd name="T58" fmla="*/ 830 w 877"/>
              <a:gd name="T59" fmla="*/ 97 h 826"/>
              <a:gd name="T60" fmla="*/ 834 w 877"/>
              <a:gd name="T61" fmla="*/ 117 h 826"/>
              <a:gd name="T62" fmla="*/ 843 w 877"/>
              <a:gd name="T63" fmla="*/ 140 h 826"/>
              <a:gd name="T64" fmla="*/ 836 w 877"/>
              <a:gd name="T65" fmla="*/ 159 h 826"/>
              <a:gd name="T66" fmla="*/ 824 w 877"/>
              <a:gd name="T67" fmla="*/ 170 h 826"/>
              <a:gd name="T68" fmla="*/ 829 w 877"/>
              <a:gd name="T69" fmla="*/ 207 h 826"/>
              <a:gd name="T70" fmla="*/ 858 w 877"/>
              <a:gd name="T71" fmla="*/ 245 h 826"/>
              <a:gd name="T72" fmla="*/ 876 w 877"/>
              <a:gd name="T73" fmla="*/ 687 h 826"/>
              <a:gd name="T74" fmla="*/ 877 w 877"/>
              <a:gd name="T75" fmla="*/ 741 h 826"/>
              <a:gd name="T76" fmla="*/ 870 w 877"/>
              <a:gd name="T77" fmla="*/ 775 h 826"/>
              <a:gd name="T78" fmla="*/ 848 w 877"/>
              <a:gd name="T79" fmla="*/ 783 h 826"/>
              <a:gd name="T80" fmla="*/ 830 w 877"/>
              <a:gd name="T81" fmla="*/ 804 h 826"/>
              <a:gd name="T82" fmla="*/ 366 w 877"/>
              <a:gd name="T83" fmla="*/ 593 h 826"/>
              <a:gd name="T84" fmla="*/ 331 w 877"/>
              <a:gd name="T85" fmla="*/ 607 h 826"/>
              <a:gd name="T86" fmla="*/ 292 w 877"/>
              <a:gd name="T87" fmla="*/ 626 h 826"/>
              <a:gd name="T88" fmla="*/ 263 w 877"/>
              <a:gd name="T89" fmla="*/ 627 h 826"/>
              <a:gd name="T90" fmla="*/ 230 w 877"/>
              <a:gd name="T91" fmla="*/ 609 h 826"/>
              <a:gd name="T92" fmla="*/ 193 w 877"/>
              <a:gd name="T93" fmla="*/ 586 h 826"/>
              <a:gd name="T94" fmla="*/ 152 w 877"/>
              <a:gd name="T95" fmla="*/ 578 h 826"/>
              <a:gd name="T96" fmla="*/ 138 w 877"/>
              <a:gd name="T97" fmla="*/ 577 h 826"/>
              <a:gd name="T98" fmla="*/ 130 w 877"/>
              <a:gd name="T99" fmla="*/ 553 h 826"/>
              <a:gd name="T100" fmla="*/ 109 w 877"/>
              <a:gd name="T101" fmla="*/ 535 h 826"/>
              <a:gd name="T102" fmla="*/ 63 w 877"/>
              <a:gd name="T103" fmla="*/ 517 h 826"/>
              <a:gd name="T104" fmla="*/ 28 w 877"/>
              <a:gd name="T105" fmla="*/ 499 h 826"/>
              <a:gd name="T106" fmla="*/ 16 w 877"/>
              <a:gd name="T107" fmla="*/ 482 h 826"/>
              <a:gd name="T108" fmla="*/ 14 w 877"/>
              <a:gd name="T109" fmla="*/ 439 h 826"/>
              <a:gd name="T110" fmla="*/ 19 w 877"/>
              <a:gd name="T111" fmla="*/ 352 h 826"/>
              <a:gd name="T112" fmla="*/ 17 w 877"/>
              <a:gd name="T113" fmla="*/ 258 h 826"/>
              <a:gd name="T114" fmla="*/ 4 w 877"/>
              <a:gd name="T115" fmla="*/ 202 h 8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877" h="826">
                <a:moveTo>
                  <a:pt x="0" y="190"/>
                </a:moveTo>
                <a:lnTo>
                  <a:pt x="16" y="167"/>
                </a:lnTo>
                <a:lnTo>
                  <a:pt x="33" y="147"/>
                </a:lnTo>
                <a:lnTo>
                  <a:pt x="36" y="141"/>
                </a:lnTo>
                <a:lnTo>
                  <a:pt x="39" y="133"/>
                </a:lnTo>
                <a:lnTo>
                  <a:pt x="41" y="126"/>
                </a:lnTo>
                <a:lnTo>
                  <a:pt x="43" y="118"/>
                </a:lnTo>
                <a:lnTo>
                  <a:pt x="46" y="109"/>
                </a:lnTo>
                <a:lnTo>
                  <a:pt x="47" y="99"/>
                </a:lnTo>
                <a:lnTo>
                  <a:pt x="47" y="87"/>
                </a:lnTo>
                <a:lnTo>
                  <a:pt x="46" y="73"/>
                </a:lnTo>
                <a:lnTo>
                  <a:pt x="46" y="70"/>
                </a:lnTo>
                <a:lnTo>
                  <a:pt x="47" y="67"/>
                </a:lnTo>
                <a:lnTo>
                  <a:pt x="49" y="66"/>
                </a:lnTo>
                <a:lnTo>
                  <a:pt x="52" y="65"/>
                </a:lnTo>
                <a:lnTo>
                  <a:pt x="61" y="64"/>
                </a:lnTo>
                <a:lnTo>
                  <a:pt x="72" y="63"/>
                </a:lnTo>
                <a:lnTo>
                  <a:pt x="78" y="61"/>
                </a:lnTo>
                <a:lnTo>
                  <a:pt x="83" y="59"/>
                </a:lnTo>
                <a:lnTo>
                  <a:pt x="89" y="55"/>
                </a:lnTo>
                <a:lnTo>
                  <a:pt x="93" y="50"/>
                </a:lnTo>
                <a:lnTo>
                  <a:pt x="96" y="42"/>
                </a:lnTo>
                <a:lnTo>
                  <a:pt x="98" y="33"/>
                </a:lnTo>
                <a:lnTo>
                  <a:pt x="99" y="20"/>
                </a:lnTo>
                <a:lnTo>
                  <a:pt x="98" y="6"/>
                </a:lnTo>
                <a:lnTo>
                  <a:pt x="124" y="4"/>
                </a:lnTo>
                <a:lnTo>
                  <a:pt x="147" y="5"/>
                </a:lnTo>
                <a:lnTo>
                  <a:pt x="168" y="6"/>
                </a:lnTo>
                <a:lnTo>
                  <a:pt x="188" y="9"/>
                </a:lnTo>
                <a:lnTo>
                  <a:pt x="208" y="13"/>
                </a:lnTo>
                <a:lnTo>
                  <a:pt x="226" y="18"/>
                </a:lnTo>
                <a:lnTo>
                  <a:pt x="242" y="24"/>
                </a:lnTo>
                <a:lnTo>
                  <a:pt x="259" y="31"/>
                </a:lnTo>
                <a:lnTo>
                  <a:pt x="264" y="35"/>
                </a:lnTo>
                <a:lnTo>
                  <a:pt x="269" y="39"/>
                </a:lnTo>
                <a:lnTo>
                  <a:pt x="273" y="43"/>
                </a:lnTo>
                <a:lnTo>
                  <a:pt x="276" y="47"/>
                </a:lnTo>
                <a:lnTo>
                  <a:pt x="281" y="57"/>
                </a:lnTo>
                <a:lnTo>
                  <a:pt x="283" y="67"/>
                </a:lnTo>
                <a:lnTo>
                  <a:pt x="285" y="78"/>
                </a:lnTo>
                <a:lnTo>
                  <a:pt x="288" y="88"/>
                </a:lnTo>
                <a:lnTo>
                  <a:pt x="289" y="93"/>
                </a:lnTo>
                <a:lnTo>
                  <a:pt x="292" y="97"/>
                </a:lnTo>
                <a:lnTo>
                  <a:pt x="295" y="101"/>
                </a:lnTo>
                <a:lnTo>
                  <a:pt x="298" y="105"/>
                </a:lnTo>
                <a:lnTo>
                  <a:pt x="306" y="108"/>
                </a:lnTo>
                <a:lnTo>
                  <a:pt x="315" y="110"/>
                </a:lnTo>
                <a:lnTo>
                  <a:pt x="325" y="110"/>
                </a:lnTo>
                <a:lnTo>
                  <a:pt x="334" y="110"/>
                </a:lnTo>
                <a:lnTo>
                  <a:pt x="344" y="109"/>
                </a:lnTo>
                <a:lnTo>
                  <a:pt x="354" y="109"/>
                </a:lnTo>
                <a:lnTo>
                  <a:pt x="363" y="109"/>
                </a:lnTo>
                <a:lnTo>
                  <a:pt x="372" y="111"/>
                </a:lnTo>
                <a:lnTo>
                  <a:pt x="388" y="117"/>
                </a:lnTo>
                <a:lnTo>
                  <a:pt x="405" y="124"/>
                </a:lnTo>
                <a:lnTo>
                  <a:pt x="421" y="133"/>
                </a:lnTo>
                <a:lnTo>
                  <a:pt x="438" y="143"/>
                </a:lnTo>
                <a:lnTo>
                  <a:pt x="454" y="152"/>
                </a:lnTo>
                <a:lnTo>
                  <a:pt x="471" y="159"/>
                </a:lnTo>
                <a:lnTo>
                  <a:pt x="478" y="162"/>
                </a:lnTo>
                <a:lnTo>
                  <a:pt x="487" y="164"/>
                </a:lnTo>
                <a:lnTo>
                  <a:pt x="496" y="166"/>
                </a:lnTo>
                <a:lnTo>
                  <a:pt x="505" y="166"/>
                </a:lnTo>
                <a:lnTo>
                  <a:pt x="513" y="166"/>
                </a:lnTo>
                <a:lnTo>
                  <a:pt x="521" y="166"/>
                </a:lnTo>
                <a:lnTo>
                  <a:pt x="529" y="166"/>
                </a:lnTo>
                <a:lnTo>
                  <a:pt x="538" y="166"/>
                </a:lnTo>
                <a:lnTo>
                  <a:pt x="538" y="158"/>
                </a:lnTo>
                <a:lnTo>
                  <a:pt x="540" y="150"/>
                </a:lnTo>
                <a:lnTo>
                  <a:pt x="542" y="143"/>
                </a:lnTo>
                <a:lnTo>
                  <a:pt x="544" y="137"/>
                </a:lnTo>
                <a:lnTo>
                  <a:pt x="549" y="126"/>
                </a:lnTo>
                <a:lnTo>
                  <a:pt x="551" y="117"/>
                </a:lnTo>
                <a:lnTo>
                  <a:pt x="550" y="112"/>
                </a:lnTo>
                <a:lnTo>
                  <a:pt x="547" y="108"/>
                </a:lnTo>
                <a:lnTo>
                  <a:pt x="544" y="103"/>
                </a:lnTo>
                <a:lnTo>
                  <a:pt x="541" y="98"/>
                </a:lnTo>
                <a:lnTo>
                  <a:pt x="537" y="93"/>
                </a:lnTo>
                <a:lnTo>
                  <a:pt x="534" y="87"/>
                </a:lnTo>
                <a:lnTo>
                  <a:pt x="531" y="81"/>
                </a:lnTo>
                <a:lnTo>
                  <a:pt x="531" y="73"/>
                </a:lnTo>
                <a:lnTo>
                  <a:pt x="531" y="61"/>
                </a:lnTo>
                <a:lnTo>
                  <a:pt x="531" y="49"/>
                </a:lnTo>
                <a:lnTo>
                  <a:pt x="539" y="49"/>
                </a:lnTo>
                <a:lnTo>
                  <a:pt x="547" y="47"/>
                </a:lnTo>
                <a:lnTo>
                  <a:pt x="554" y="45"/>
                </a:lnTo>
                <a:lnTo>
                  <a:pt x="562" y="42"/>
                </a:lnTo>
                <a:lnTo>
                  <a:pt x="574" y="34"/>
                </a:lnTo>
                <a:lnTo>
                  <a:pt x="586" y="24"/>
                </a:lnTo>
                <a:lnTo>
                  <a:pt x="598" y="15"/>
                </a:lnTo>
                <a:lnTo>
                  <a:pt x="610" y="7"/>
                </a:lnTo>
                <a:lnTo>
                  <a:pt x="617" y="4"/>
                </a:lnTo>
                <a:lnTo>
                  <a:pt x="623" y="2"/>
                </a:lnTo>
                <a:lnTo>
                  <a:pt x="630" y="0"/>
                </a:lnTo>
                <a:lnTo>
                  <a:pt x="638" y="0"/>
                </a:lnTo>
                <a:lnTo>
                  <a:pt x="650" y="0"/>
                </a:lnTo>
                <a:lnTo>
                  <a:pt x="659" y="1"/>
                </a:lnTo>
                <a:lnTo>
                  <a:pt x="668" y="2"/>
                </a:lnTo>
                <a:lnTo>
                  <a:pt x="676" y="4"/>
                </a:lnTo>
                <a:lnTo>
                  <a:pt x="681" y="6"/>
                </a:lnTo>
                <a:lnTo>
                  <a:pt x="685" y="9"/>
                </a:lnTo>
                <a:lnTo>
                  <a:pt x="688" y="12"/>
                </a:lnTo>
                <a:lnTo>
                  <a:pt x="691" y="16"/>
                </a:lnTo>
                <a:lnTo>
                  <a:pt x="695" y="24"/>
                </a:lnTo>
                <a:lnTo>
                  <a:pt x="698" y="34"/>
                </a:lnTo>
                <a:lnTo>
                  <a:pt x="700" y="39"/>
                </a:lnTo>
                <a:lnTo>
                  <a:pt x="702" y="44"/>
                </a:lnTo>
                <a:lnTo>
                  <a:pt x="706" y="50"/>
                </a:lnTo>
                <a:lnTo>
                  <a:pt x="710" y="55"/>
                </a:lnTo>
                <a:lnTo>
                  <a:pt x="715" y="58"/>
                </a:lnTo>
                <a:lnTo>
                  <a:pt x="721" y="61"/>
                </a:lnTo>
                <a:lnTo>
                  <a:pt x="728" y="63"/>
                </a:lnTo>
                <a:lnTo>
                  <a:pt x="734" y="65"/>
                </a:lnTo>
                <a:lnTo>
                  <a:pt x="750" y="67"/>
                </a:lnTo>
                <a:lnTo>
                  <a:pt x="765" y="69"/>
                </a:lnTo>
                <a:lnTo>
                  <a:pt x="798" y="71"/>
                </a:lnTo>
                <a:lnTo>
                  <a:pt x="830" y="73"/>
                </a:lnTo>
                <a:lnTo>
                  <a:pt x="830" y="83"/>
                </a:lnTo>
                <a:lnTo>
                  <a:pt x="830" y="90"/>
                </a:lnTo>
                <a:lnTo>
                  <a:pt x="830" y="97"/>
                </a:lnTo>
                <a:lnTo>
                  <a:pt x="830" y="105"/>
                </a:lnTo>
                <a:lnTo>
                  <a:pt x="830" y="109"/>
                </a:lnTo>
                <a:lnTo>
                  <a:pt x="832" y="113"/>
                </a:lnTo>
                <a:lnTo>
                  <a:pt x="834" y="117"/>
                </a:lnTo>
                <a:lnTo>
                  <a:pt x="836" y="121"/>
                </a:lnTo>
                <a:lnTo>
                  <a:pt x="838" y="126"/>
                </a:lnTo>
                <a:lnTo>
                  <a:pt x="841" y="132"/>
                </a:lnTo>
                <a:lnTo>
                  <a:pt x="843" y="140"/>
                </a:lnTo>
                <a:lnTo>
                  <a:pt x="843" y="148"/>
                </a:lnTo>
                <a:lnTo>
                  <a:pt x="842" y="152"/>
                </a:lnTo>
                <a:lnTo>
                  <a:pt x="840" y="156"/>
                </a:lnTo>
                <a:lnTo>
                  <a:pt x="836" y="159"/>
                </a:lnTo>
                <a:lnTo>
                  <a:pt x="833" y="162"/>
                </a:lnTo>
                <a:lnTo>
                  <a:pt x="830" y="165"/>
                </a:lnTo>
                <a:lnTo>
                  <a:pt x="826" y="168"/>
                </a:lnTo>
                <a:lnTo>
                  <a:pt x="824" y="170"/>
                </a:lnTo>
                <a:lnTo>
                  <a:pt x="823" y="172"/>
                </a:lnTo>
                <a:lnTo>
                  <a:pt x="824" y="184"/>
                </a:lnTo>
                <a:lnTo>
                  <a:pt x="825" y="196"/>
                </a:lnTo>
                <a:lnTo>
                  <a:pt x="829" y="207"/>
                </a:lnTo>
                <a:lnTo>
                  <a:pt x="834" y="217"/>
                </a:lnTo>
                <a:lnTo>
                  <a:pt x="841" y="227"/>
                </a:lnTo>
                <a:lnTo>
                  <a:pt x="848" y="236"/>
                </a:lnTo>
                <a:lnTo>
                  <a:pt x="858" y="245"/>
                </a:lnTo>
                <a:lnTo>
                  <a:pt x="869" y="253"/>
                </a:lnTo>
                <a:lnTo>
                  <a:pt x="876" y="671"/>
                </a:lnTo>
                <a:lnTo>
                  <a:pt x="876" y="680"/>
                </a:lnTo>
                <a:lnTo>
                  <a:pt x="876" y="687"/>
                </a:lnTo>
                <a:lnTo>
                  <a:pt x="876" y="697"/>
                </a:lnTo>
                <a:lnTo>
                  <a:pt x="876" y="709"/>
                </a:lnTo>
                <a:lnTo>
                  <a:pt x="877" y="726"/>
                </a:lnTo>
                <a:lnTo>
                  <a:pt x="877" y="741"/>
                </a:lnTo>
                <a:lnTo>
                  <a:pt x="877" y="756"/>
                </a:lnTo>
                <a:lnTo>
                  <a:pt x="876" y="766"/>
                </a:lnTo>
                <a:lnTo>
                  <a:pt x="874" y="771"/>
                </a:lnTo>
                <a:lnTo>
                  <a:pt x="870" y="775"/>
                </a:lnTo>
                <a:lnTo>
                  <a:pt x="867" y="778"/>
                </a:lnTo>
                <a:lnTo>
                  <a:pt x="863" y="780"/>
                </a:lnTo>
                <a:lnTo>
                  <a:pt x="856" y="782"/>
                </a:lnTo>
                <a:lnTo>
                  <a:pt x="848" y="783"/>
                </a:lnTo>
                <a:lnTo>
                  <a:pt x="840" y="783"/>
                </a:lnTo>
                <a:lnTo>
                  <a:pt x="830" y="782"/>
                </a:lnTo>
                <a:lnTo>
                  <a:pt x="830" y="792"/>
                </a:lnTo>
                <a:lnTo>
                  <a:pt x="830" y="804"/>
                </a:lnTo>
                <a:lnTo>
                  <a:pt x="830" y="816"/>
                </a:lnTo>
                <a:lnTo>
                  <a:pt x="830" y="826"/>
                </a:lnTo>
                <a:lnTo>
                  <a:pt x="378" y="592"/>
                </a:lnTo>
                <a:lnTo>
                  <a:pt x="366" y="593"/>
                </a:lnTo>
                <a:lnTo>
                  <a:pt x="359" y="595"/>
                </a:lnTo>
                <a:lnTo>
                  <a:pt x="353" y="597"/>
                </a:lnTo>
                <a:lnTo>
                  <a:pt x="344" y="598"/>
                </a:lnTo>
                <a:lnTo>
                  <a:pt x="331" y="607"/>
                </a:lnTo>
                <a:lnTo>
                  <a:pt x="318" y="616"/>
                </a:lnTo>
                <a:lnTo>
                  <a:pt x="308" y="620"/>
                </a:lnTo>
                <a:lnTo>
                  <a:pt x="297" y="624"/>
                </a:lnTo>
                <a:lnTo>
                  <a:pt x="292" y="626"/>
                </a:lnTo>
                <a:lnTo>
                  <a:pt x="285" y="627"/>
                </a:lnTo>
                <a:lnTo>
                  <a:pt x="278" y="628"/>
                </a:lnTo>
                <a:lnTo>
                  <a:pt x="272" y="628"/>
                </a:lnTo>
                <a:lnTo>
                  <a:pt x="263" y="627"/>
                </a:lnTo>
                <a:lnTo>
                  <a:pt x="254" y="624"/>
                </a:lnTo>
                <a:lnTo>
                  <a:pt x="246" y="620"/>
                </a:lnTo>
                <a:lnTo>
                  <a:pt x="238" y="614"/>
                </a:lnTo>
                <a:lnTo>
                  <a:pt x="230" y="609"/>
                </a:lnTo>
                <a:lnTo>
                  <a:pt x="224" y="602"/>
                </a:lnTo>
                <a:lnTo>
                  <a:pt x="220" y="597"/>
                </a:lnTo>
                <a:lnTo>
                  <a:pt x="218" y="592"/>
                </a:lnTo>
                <a:lnTo>
                  <a:pt x="193" y="586"/>
                </a:lnTo>
                <a:lnTo>
                  <a:pt x="173" y="579"/>
                </a:lnTo>
                <a:lnTo>
                  <a:pt x="165" y="577"/>
                </a:lnTo>
                <a:lnTo>
                  <a:pt x="157" y="577"/>
                </a:lnTo>
                <a:lnTo>
                  <a:pt x="152" y="578"/>
                </a:lnTo>
                <a:lnTo>
                  <a:pt x="148" y="579"/>
                </a:lnTo>
                <a:lnTo>
                  <a:pt x="143" y="583"/>
                </a:lnTo>
                <a:lnTo>
                  <a:pt x="139" y="586"/>
                </a:lnTo>
                <a:lnTo>
                  <a:pt x="138" y="577"/>
                </a:lnTo>
                <a:lnTo>
                  <a:pt x="137" y="570"/>
                </a:lnTo>
                <a:lnTo>
                  <a:pt x="136" y="564"/>
                </a:lnTo>
                <a:lnTo>
                  <a:pt x="134" y="558"/>
                </a:lnTo>
                <a:lnTo>
                  <a:pt x="130" y="553"/>
                </a:lnTo>
                <a:lnTo>
                  <a:pt x="127" y="549"/>
                </a:lnTo>
                <a:lnTo>
                  <a:pt x="124" y="545"/>
                </a:lnTo>
                <a:lnTo>
                  <a:pt x="119" y="541"/>
                </a:lnTo>
                <a:lnTo>
                  <a:pt x="109" y="535"/>
                </a:lnTo>
                <a:lnTo>
                  <a:pt x="98" y="530"/>
                </a:lnTo>
                <a:lnTo>
                  <a:pt x="87" y="526"/>
                </a:lnTo>
                <a:lnTo>
                  <a:pt x="75" y="521"/>
                </a:lnTo>
                <a:lnTo>
                  <a:pt x="63" y="517"/>
                </a:lnTo>
                <a:lnTo>
                  <a:pt x="52" y="513"/>
                </a:lnTo>
                <a:lnTo>
                  <a:pt x="41" y="509"/>
                </a:lnTo>
                <a:lnTo>
                  <a:pt x="33" y="503"/>
                </a:lnTo>
                <a:lnTo>
                  <a:pt x="28" y="499"/>
                </a:lnTo>
                <a:lnTo>
                  <a:pt x="24" y="496"/>
                </a:lnTo>
                <a:lnTo>
                  <a:pt x="20" y="492"/>
                </a:lnTo>
                <a:lnTo>
                  <a:pt x="18" y="487"/>
                </a:lnTo>
                <a:lnTo>
                  <a:pt x="16" y="482"/>
                </a:lnTo>
                <a:lnTo>
                  <a:pt x="14" y="476"/>
                </a:lnTo>
                <a:lnTo>
                  <a:pt x="13" y="469"/>
                </a:lnTo>
                <a:lnTo>
                  <a:pt x="13" y="462"/>
                </a:lnTo>
                <a:lnTo>
                  <a:pt x="14" y="439"/>
                </a:lnTo>
                <a:lnTo>
                  <a:pt x="16" y="417"/>
                </a:lnTo>
                <a:lnTo>
                  <a:pt x="18" y="395"/>
                </a:lnTo>
                <a:lnTo>
                  <a:pt x="19" y="376"/>
                </a:lnTo>
                <a:lnTo>
                  <a:pt x="19" y="352"/>
                </a:lnTo>
                <a:lnTo>
                  <a:pt x="19" y="329"/>
                </a:lnTo>
                <a:lnTo>
                  <a:pt x="19" y="305"/>
                </a:lnTo>
                <a:lnTo>
                  <a:pt x="19" y="281"/>
                </a:lnTo>
                <a:lnTo>
                  <a:pt x="17" y="258"/>
                </a:lnTo>
                <a:lnTo>
                  <a:pt x="14" y="234"/>
                </a:lnTo>
                <a:lnTo>
                  <a:pt x="11" y="223"/>
                </a:lnTo>
                <a:lnTo>
                  <a:pt x="7" y="212"/>
                </a:lnTo>
                <a:lnTo>
                  <a:pt x="4" y="202"/>
                </a:lnTo>
                <a:lnTo>
                  <a:pt x="0" y="19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71" name="Freeform 170">
            <a:extLst>
              <a:ext uri="{FF2B5EF4-FFF2-40B4-BE49-F238E27FC236}">
                <a16:creationId xmlns:a16="http://schemas.microsoft.com/office/drawing/2014/main" id="{00000000-0008-0000-0700-0000AB000000}"/>
              </a:ext>
            </a:extLst>
          </xdr:cNvPr>
          <xdr:cNvSpPr>
            <a:spLocks/>
          </xdr:cNvSpPr>
        </xdr:nvSpPr>
        <xdr:spPr bwMode="auto">
          <a:xfrm>
            <a:off x="4197350" y="2479675"/>
            <a:ext cx="93663" cy="236538"/>
          </a:xfrm>
          <a:custGeom>
            <a:avLst/>
            <a:gdLst>
              <a:gd name="T0" fmla="*/ 21293328 w 206"/>
              <a:gd name="T1" fmla="*/ 119183960 h 455"/>
              <a:gd name="T2" fmla="*/ 25840985 w 206"/>
              <a:gd name="T3" fmla="*/ 113508608 h 455"/>
              <a:gd name="T4" fmla="*/ 28941867 w 206"/>
              <a:gd name="T5" fmla="*/ 109184381 h 455"/>
              <a:gd name="T6" fmla="*/ 30389097 w 206"/>
              <a:gd name="T7" fmla="*/ 105400813 h 455"/>
              <a:gd name="T8" fmla="*/ 31423027 w 206"/>
              <a:gd name="T9" fmla="*/ 100806257 h 455"/>
              <a:gd name="T10" fmla="*/ 31836327 w 206"/>
              <a:gd name="T11" fmla="*/ 95130905 h 455"/>
              <a:gd name="T12" fmla="*/ 31629449 w 206"/>
              <a:gd name="T13" fmla="*/ 90536349 h 455"/>
              <a:gd name="T14" fmla="*/ 32249626 w 206"/>
              <a:gd name="T15" fmla="*/ 89455552 h 455"/>
              <a:gd name="T16" fmla="*/ 34730331 w 206"/>
              <a:gd name="T17" fmla="*/ 88914894 h 455"/>
              <a:gd name="T18" fmla="*/ 38244967 w 206"/>
              <a:gd name="T19" fmla="*/ 87834097 h 455"/>
              <a:gd name="T20" fmla="*/ 40518796 w 206"/>
              <a:gd name="T21" fmla="*/ 85942313 h 455"/>
              <a:gd name="T22" fmla="*/ 41966025 w 206"/>
              <a:gd name="T23" fmla="*/ 82158745 h 455"/>
              <a:gd name="T24" fmla="*/ 42586202 w 206"/>
              <a:gd name="T25" fmla="*/ 75672405 h 455"/>
              <a:gd name="T26" fmla="*/ 41759148 w 206"/>
              <a:gd name="T27" fmla="*/ 71618508 h 455"/>
              <a:gd name="T28" fmla="*/ 39898619 w 206"/>
              <a:gd name="T29" fmla="*/ 71348179 h 455"/>
              <a:gd name="T30" fmla="*/ 36590860 w 206"/>
              <a:gd name="T31" fmla="*/ 69186065 h 455"/>
              <a:gd name="T32" fmla="*/ 32043204 w 206"/>
              <a:gd name="T33" fmla="*/ 65402497 h 455"/>
              <a:gd name="T34" fmla="*/ 28941867 w 206"/>
              <a:gd name="T35" fmla="*/ 62429916 h 455"/>
              <a:gd name="T36" fmla="*/ 26874916 w 206"/>
              <a:gd name="T37" fmla="*/ 61618929 h 455"/>
              <a:gd name="T38" fmla="*/ 24600632 w 206"/>
              <a:gd name="T39" fmla="*/ 59997474 h 455"/>
              <a:gd name="T40" fmla="*/ 20879574 w 206"/>
              <a:gd name="T41" fmla="*/ 57294702 h 455"/>
              <a:gd name="T42" fmla="*/ 19639221 w 206"/>
              <a:gd name="T43" fmla="*/ 55673247 h 455"/>
              <a:gd name="T44" fmla="*/ 19639221 w 206"/>
              <a:gd name="T45" fmla="*/ 53781463 h 455"/>
              <a:gd name="T46" fmla="*/ 21499751 w 206"/>
              <a:gd name="T47" fmla="*/ 48916578 h 455"/>
              <a:gd name="T48" fmla="*/ 24600632 w 206"/>
              <a:gd name="T49" fmla="*/ 42700568 h 455"/>
              <a:gd name="T50" fmla="*/ 27701514 w 206"/>
              <a:gd name="T51" fmla="*/ 37836203 h 455"/>
              <a:gd name="T52" fmla="*/ 28115268 w 206"/>
              <a:gd name="T53" fmla="*/ 34863102 h 455"/>
              <a:gd name="T54" fmla="*/ 26047862 w 206"/>
              <a:gd name="T55" fmla="*/ 31349863 h 455"/>
              <a:gd name="T56" fmla="*/ 23774034 w 206"/>
              <a:gd name="T57" fmla="*/ 28377282 h 455"/>
              <a:gd name="T58" fmla="*/ 22326804 w 206"/>
              <a:gd name="T59" fmla="*/ 25133852 h 455"/>
              <a:gd name="T60" fmla="*/ 22119927 w 206"/>
              <a:gd name="T61" fmla="*/ 22701929 h 455"/>
              <a:gd name="T62" fmla="*/ 22946980 w 206"/>
              <a:gd name="T63" fmla="*/ 21079955 h 455"/>
              <a:gd name="T64" fmla="*/ 23980456 w 206"/>
              <a:gd name="T65" fmla="*/ 19458500 h 455"/>
              <a:gd name="T66" fmla="*/ 25427686 w 206"/>
              <a:gd name="T67" fmla="*/ 18648032 h 455"/>
              <a:gd name="T68" fmla="*/ 26047862 w 206"/>
              <a:gd name="T69" fmla="*/ 9999579 h 455"/>
              <a:gd name="T70" fmla="*/ 22740103 w 206"/>
              <a:gd name="T71" fmla="*/ 8648453 h 455"/>
              <a:gd name="T72" fmla="*/ 17985569 w 206"/>
              <a:gd name="T73" fmla="*/ 5675352 h 455"/>
              <a:gd name="T74" fmla="*/ 10956752 w 206"/>
              <a:gd name="T75" fmla="*/ 0 h 455"/>
              <a:gd name="T76" fmla="*/ 9716400 w 206"/>
              <a:gd name="T77" fmla="*/ 2973101 h 455"/>
              <a:gd name="T78" fmla="*/ 7028817 w 206"/>
              <a:gd name="T79" fmla="*/ 11891363 h 455"/>
              <a:gd name="T80" fmla="*/ 5788464 w 206"/>
              <a:gd name="T81" fmla="*/ 18917841 h 455"/>
              <a:gd name="T82" fmla="*/ 4548112 w 206"/>
              <a:gd name="T83" fmla="*/ 26755827 h 455"/>
              <a:gd name="T84" fmla="*/ 4134358 w 206"/>
              <a:gd name="T85" fmla="*/ 35944418 h 455"/>
              <a:gd name="T86" fmla="*/ 4134358 w 206"/>
              <a:gd name="T87" fmla="*/ 46484656 h 455"/>
              <a:gd name="T88" fmla="*/ 2480705 w 206"/>
              <a:gd name="T89" fmla="*/ 50808362 h 455"/>
              <a:gd name="T90" fmla="*/ 1653652 w 206"/>
              <a:gd name="T91" fmla="*/ 55673247 h 455"/>
              <a:gd name="T92" fmla="*/ 0 w 206"/>
              <a:gd name="T93" fmla="*/ 63510713 h 455"/>
              <a:gd name="T94" fmla="*/ 4548112 w 206"/>
              <a:gd name="T95" fmla="*/ 69997053 h 455"/>
              <a:gd name="T96" fmla="*/ 8476047 w 206"/>
              <a:gd name="T97" fmla="*/ 75942734 h 455"/>
              <a:gd name="T98" fmla="*/ 11370052 w 206"/>
              <a:gd name="T99" fmla="*/ 82428554 h 455"/>
              <a:gd name="T100" fmla="*/ 13644335 w 206"/>
              <a:gd name="T101" fmla="*/ 88914894 h 455"/>
              <a:gd name="T102" fmla="*/ 15504864 w 206"/>
              <a:gd name="T103" fmla="*/ 95941892 h 455"/>
              <a:gd name="T104" fmla="*/ 16951639 w 206"/>
              <a:gd name="T105" fmla="*/ 103779358 h 455"/>
              <a:gd name="T106" fmla="*/ 19225922 w 206"/>
              <a:gd name="T107" fmla="*/ 122967528 h 455"/>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06" h="455">
                <a:moveTo>
                  <a:pt x="93" y="455"/>
                </a:moveTo>
                <a:lnTo>
                  <a:pt x="103" y="441"/>
                </a:lnTo>
                <a:lnTo>
                  <a:pt x="114" y="430"/>
                </a:lnTo>
                <a:lnTo>
                  <a:pt x="125" y="420"/>
                </a:lnTo>
                <a:lnTo>
                  <a:pt x="135" y="409"/>
                </a:lnTo>
                <a:lnTo>
                  <a:pt x="140" y="404"/>
                </a:lnTo>
                <a:lnTo>
                  <a:pt x="144" y="397"/>
                </a:lnTo>
                <a:lnTo>
                  <a:pt x="147" y="390"/>
                </a:lnTo>
                <a:lnTo>
                  <a:pt x="149" y="382"/>
                </a:lnTo>
                <a:lnTo>
                  <a:pt x="152" y="373"/>
                </a:lnTo>
                <a:lnTo>
                  <a:pt x="153" y="363"/>
                </a:lnTo>
                <a:lnTo>
                  <a:pt x="154" y="352"/>
                </a:lnTo>
                <a:lnTo>
                  <a:pt x="153" y="338"/>
                </a:lnTo>
                <a:lnTo>
                  <a:pt x="153" y="335"/>
                </a:lnTo>
                <a:lnTo>
                  <a:pt x="154" y="332"/>
                </a:lnTo>
                <a:lnTo>
                  <a:pt x="156" y="331"/>
                </a:lnTo>
                <a:lnTo>
                  <a:pt x="159" y="330"/>
                </a:lnTo>
                <a:lnTo>
                  <a:pt x="168" y="329"/>
                </a:lnTo>
                <a:lnTo>
                  <a:pt x="179" y="327"/>
                </a:lnTo>
                <a:lnTo>
                  <a:pt x="185" y="325"/>
                </a:lnTo>
                <a:lnTo>
                  <a:pt x="190" y="322"/>
                </a:lnTo>
                <a:lnTo>
                  <a:pt x="196" y="318"/>
                </a:lnTo>
                <a:lnTo>
                  <a:pt x="200" y="312"/>
                </a:lnTo>
                <a:lnTo>
                  <a:pt x="203" y="304"/>
                </a:lnTo>
                <a:lnTo>
                  <a:pt x="205" y="294"/>
                </a:lnTo>
                <a:lnTo>
                  <a:pt x="206" y="280"/>
                </a:lnTo>
                <a:lnTo>
                  <a:pt x="205" y="265"/>
                </a:lnTo>
                <a:lnTo>
                  <a:pt x="202" y="265"/>
                </a:lnTo>
                <a:lnTo>
                  <a:pt x="198" y="265"/>
                </a:lnTo>
                <a:lnTo>
                  <a:pt x="193" y="264"/>
                </a:lnTo>
                <a:lnTo>
                  <a:pt x="188" y="262"/>
                </a:lnTo>
                <a:lnTo>
                  <a:pt x="177" y="256"/>
                </a:lnTo>
                <a:lnTo>
                  <a:pt x="166" y="249"/>
                </a:lnTo>
                <a:lnTo>
                  <a:pt x="155" y="242"/>
                </a:lnTo>
                <a:lnTo>
                  <a:pt x="144" y="235"/>
                </a:lnTo>
                <a:lnTo>
                  <a:pt x="140" y="231"/>
                </a:lnTo>
                <a:lnTo>
                  <a:pt x="134" y="229"/>
                </a:lnTo>
                <a:lnTo>
                  <a:pt x="130" y="228"/>
                </a:lnTo>
                <a:lnTo>
                  <a:pt x="126" y="227"/>
                </a:lnTo>
                <a:lnTo>
                  <a:pt x="119" y="222"/>
                </a:lnTo>
                <a:lnTo>
                  <a:pt x="107" y="215"/>
                </a:lnTo>
                <a:lnTo>
                  <a:pt x="101" y="212"/>
                </a:lnTo>
                <a:lnTo>
                  <a:pt x="97" y="209"/>
                </a:lnTo>
                <a:lnTo>
                  <a:pt x="95" y="206"/>
                </a:lnTo>
                <a:lnTo>
                  <a:pt x="93" y="203"/>
                </a:lnTo>
                <a:lnTo>
                  <a:pt x="95" y="199"/>
                </a:lnTo>
                <a:lnTo>
                  <a:pt x="98" y="191"/>
                </a:lnTo>
                <a:lnTo>
                  <a:pt x="104" y="181"/>
                </a:lnTo>
                <a:lnTo>
                  <a:pt x="111" y="169"/>
                </a:lnTo>
                <a:lnTo>
                  <a:pt x="119" y="158"/>
                </a:lnTo>
                <a:lnTo>
                  <a:pt x="126" y="148"/>
                </a:lnTo>
                <a:lnTo>
                  <a:pt x="134" y="140"/>
                </a:lnTo>
                <a:lnTo>
                  <a:pt x="140" y="136"/>
                </a:lnTo>
                <a:lnTo>
                  <a:pt x="136" y="129"/>
                </a:lnTo>
                <a:lnTo>
                  <a:pt x="132" y="122"/>
                </a:lnTo>
                <a:lnTo>
                  <a:pt x="126" y="116"/>
                </a:lnTo>
                <a:lnTo>
                  <a:pt x="121" y="111"/>
                </a:lnTo>
                <a:lnTo>
                  <a:pt x="115" y="105"/>
                </a:lnTo>
                <a:lnTo>
                  <a:pt x="111" y="99"/>
                </a:lnTo>
                <a:lnTo>
                  <a:pt x="108" y="93"/>
                </a:lnTo>
                <a:lnTo>
                  <a:pt x="107" y="86"/>
                </a:lnTo>
                <a:lnTo>
                  <a:pt x="107" y="84"/>
                </a:lnTo>
                <a:lnTo>
                  <a:pt x="109" y="81"/>
                </a:lnTo>
                <a:lnTo>
                  <a:pt x="111" y="78"/>
                </a:lnTo>
                <a:lnTo>
                  <a:pt x="113" y="75"/>
                </a:lnTo>
                <a:lnTo>
                  <a:pt x="116" y="72"/>
                </a:lnTo>
                <a:lnTo>
                  <a:pt x="120" y="70"/>
                </a:lnTo>
                <a:lnTo>
                  <a:pt x="123" y="69"/>
                </a:lnTo>
                <a:lnTo>
                  <a:pt x="126" y="68"/>
                </a:lnTo>
                <a:lnTo>
                  <a:pt x="126" y="37"/>
                </a:lnTo>
                <a:lnTo>
                  <a:pt x="120" y="36"/>
                </a:lnTo>
                <a:lnTo>
                  <a:pt x="110" y="32"/>
                </a:lnTo>
                <a:lnTo>
                  <a:pt x="99" y="27"/>
                </a:lnTo>
                <a:lnTo>
                  <a:pt x="87" y="21"/>
                </a:lnTo>
                <a:lnTo>
                  <a:pt x="65" y="8"/>
                </a:lnTo>
                <a:lnTo>
                  <a:pt x="53" y="0"/>
                </a:lnTo>
                <a:lnTo>
                  <a:pt x="52" y="2"/>
                </a:lnTo>
                <a:lnTo>
                  <a:pt x="47" y="11"/>
                </a:lnTo>
                <a:lnTo>
                  <a:pt x="41" y="26"/>
                </a:lnTo>
                <a:lnTo>
                  <a:pt x="34" y="44"/>
                </a:lnTo>
                <a:lnTo>
                  <a:pt x="31" y="56"/>
                </a:lnTo>
                <a:lnTo>
                  <a:pt x="28" y="70"/>
                </a:lnTo>
                <a:lnTo>
                  <a:pt x="24" y="83"/>
                </a:lnTo>
                <a:lnTo>
                  <a:pt x="22" y="99"/>
                </a:lnTo>
                <a:lnTo>
                  <a:pt x="20" y="115"/>
                </a:lnTo>
                <a:lnTo>
                  <a:pt x="20" y="133"/>
                </a:lnTo>
                <a:lnTo>
                  <a:pt x="19" y="152"/>
                </a:lnTo>
                <a:lnTo>
                  <a:pt x="20" y="172"/>
                </a:lnTo>
                <a:lnTo>
                  <a:pt x="15" y="180"/>
                </a:lnTo>
                <a:lnTo>
                  <a:pt x="12" y="188"/>
                </a:lnTo>
                <a:lnTo>
                  <a:pt x="9" y="197"/>
                </a:lnTo>
                <a:lnTo>
                  <a:pt x="8" y="206"/>
                </a:lnTo>
                <a:lnTo>
                  <a:pt x="3" y="222"/>
                </a:lnTo>
                <a:lnTo>
                  <a:pt x="0" y="235"/>
                </a:lnTo>
                <a:lnTo>
                  <a:pt x="12" y="247"/>
                </a:lnTo>
                <a:lnTo>
                  <a:pt x="22" y="259"/>
                </a:lnTo>
                <a:lnTo>
                  <a:pt x="32" y="270"/>
                </a:lnTo>
                <a:lnTo>
                  <a:pt x="41" y="281"/>
                </a:lnTo>
                <a:lnTo>
                  <a:pt x="48" y="294"/>
                </a:lnTo>
                <a:lnTo>
                  <a:pt x="55" y="305"/>
                </a:lnTo>
                <a:lnTo>
                  <a:pt x="60" y="317"/>
                </a:lnTo>
                <a:lnTo>
                  <a:pt x="66" y="329"/>
                </a:lnTo>
                <a:lnTo>
                  <a:pt x="71" y="341"/>
                </a:lnTo>
                <a:lnTo>
                  <a:pt x="75" y="355"/>
                </a:lnTo>
                <a:lnTo>
                  <a:pt x="79" y="369"/>
                </a:lnTo>
                <a:lnTo>
                  <a:pt x="82" y="384"/>
                </a:lnTo>
                <a:lnTo>
                  <a:pt x="88" y="417"/>
                </a:lnTo>
                <a:lnTo>
                  <a:pt x="93" y="45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2" name="Freeform 171">
            <a:extLst>
              <a:ext uri="{FF2B5EF4-FFF2-40B4-BE49-F238E27FC236}">
                <a16:creationId xmlns:a16="http://schemas.microsoft.com/office/drawing/2014/main" id="{00000000-0008-0000-0700-0000AC000000}"/>
              </a:ext>
            </a:extLst>
          </xdr:cNvPr>
          <xdr:cNvSpPr>
            <a:spLocks/>
          </xdr:cNvSpPr>
        </xdr:nvSpPr>
        <xdr:spPr bwMode="auto">
          <a:xfrm>
            <a:off x="3579813" y="2790825"/>
            <a:ext cx="231775" cy="215900"/>
          </a:xfrm>
          <a:custGeom>
            <a:avLst/>
            <a:gdLst>
              <a:gd name="T0" fmla="*/ 65266587 w 518"/>
              <a:gd name="T1" fmla="*/ 31106085 h 406"/>
              <a:gd name="T2" fmla="*/ 65266587 w 518"/>
              <a:gd name="T3" fmla="*/ 73240618 h 406"/>
              <a:gd name="T4" fmla="*/ 63064277 w 518"/>
              <a:gd name="T5" fmla="*/ 74654604 h 406"/>
              <a:gd name="T6" fmla="*/ 58259644 w 518"/>
              <a:gd name="T7" fmla="*/ 76634396 h 406"/>
              <a:gd name="T8" fmla="*/ 49250398 w 518"/>
              <a:gd name="T9" fmla="*/ 80027642 h 406"/>
              <a:gd name="T10" fmla="*/ 50651786 w 518"/>
              <a:gd name="T11" fmla="*/ 85400681 h 406"/>
              <a:gd name="T12" fmla="*/ 53054103 w 518"/>
              <a:gd name="T13" fmla="*/ 92187173 h 406"/>
              <a:gd name="T14" fmla="*/ 53855024 w 518"/>
              <a:gd name="T15" fmla="*/ 99822375 h 406"/>
              <a:gd name="T16" fmla="*/ 54455492 w 518"/>
              <a:gd name="T17" fmla="*/ 108022853 h 406"/>
              <a:gd name="T18" fmla="*/ 10410635 w 518"/>
              <a:gd name="T19" fmla="*/ 111416631 h 406"/>
              <a:gd name="T20" fmla="*/ 4404620 w 518"/>
              <a:gd name="T21" fmla="*/ 114809877 h 406"/>
              <a:gd name="T22" fmla="*/ 1000928 w 518"/>
              <a:gd name="T23" fmla="*/ 113961698 h 406"/>
              <a:gd name="T24" fmla="*/ 200007 w 518"/>
              <a:gd name="T25" fmla="*/ 112547713 h 406"/>
              <a:gd name="T26" fmla="*/ 200007 w 518"/>
              <a:gd name="T27" fmla="*/ 108871563 h 406"/>
              <a:gd name="T28" fmla="*/ 800921 w 518"/>
              <a:gd name="T29" fmla="*/ 104912510 h 406"/>
              <a:gd name="T30" fmla="*/ 2202310 w 518"/>
              <a:gd name="T31" fmla="*/ 100105279 h 406"/>
              <a:gd name="T32" fmla="*/ 4004159 w 518"/>
              <a:gd name="T33" fmla="*/ 96429129 h 406"/>
              <a:gd name="T34" fmla="*/ 6006015 w 518"/>
              <a:gd name="T35" fmla="*/ 94449337 h 406"/>
              <a:gd name="T36" fmla="*/ 7607858 w 518"/>
              <a:gd name="T37" fmla="*/ 92187173 h 406"/>
              <a:gd name="T38" fmla="*/ 8808792 w 518"/>
              <a:gd name="T39" fmla="*/ 89642105 h 406"/>
              <a:gd name="T40" fmla="*/ 9810168 w 518"/>
              <a:gd name="T41" fmla="*/ 82572710 h 406"/>
              <a:gd name="T42" fmla="*/ 11211556 w 518"/>
              <a:gd name="T43" fmla="*/ 74937507 h 406"/>
              <a:gd name="T44" fmla="*/ 12412491 w 518"/>
              <a:gd name="T45" fmla="*/ 72675343 h 406"/>
              <a:gd name="T46" fmla="*/ 14815255 w 518"/>
              <a:gd name="T47" fmla="*/ 69564469 h 406"/>
              <a:gd name="T48" fmla="*/ 18418953 w 518"/>
              <a:gd name="T49" fmla="*/ 67302305 h 406"/>
              <a:gd name="T50" fmla="*/ 21421737 w 518"/>
              <a:gd name="T51" fmla="*/ 65323044 h 406"/>
              <a:gd name="T52" fmla="*/ 24424969 w 518"/>
              <a:gd name="T53" fmla="*/ 61646895 h 406"/>
              <a:gd name="T54" fmla="*/ 27227746 w 518"/>
              <a:gd name="T55" fmla="*/ 55142774 h 406"/>
              <a:gd name="T56" fmla="*/ 30030523 w 518"/>
              <a:gd name="T57" fmla="*/ 44114326 h 406"/>
              <a:gd name="T58" fmla="*/ 32433287 w 518"/>
              <a:gd name="T59" fmla="*/ 33085346 h 406"/>
              <a:gd name="T60" fmla="*/ 34435143 w 518"/>
              <a:gd name="T61" fmla="*/ 26581757 h 406"/>
              <a:gd name="T62" fmla="*/ 37237920 w 518"/>
              <a:gd name="T63" fmla="*/ 20642912 h 406"/>
              <a:gd name="T64" fmla="*/ 40241151 w 518"/>
              <a:gd name="T65" fmla="*/ 17532569 h 406"/>
              <a:gd name="T66" fmla="*/ 42643468 w 518"/>
              <a:gd name="T67" fmla="*/ 16118583 h 406"/>
              <a:gd name="T68" fmla="*/ 43844850 w 518"/>
              <a:gd name="T69" fmla="*/ 12442434 h 406"/>
              <a:gd name="T70" fmla="*/ 44645771 w 518"/>
              <a:gd name="T71" fmla="*/ 7918106 h 406"/>
              <a:gd name="T72" fmla="*/ 45646699 w 518"/>
              <a:gd name="T73" fmla="*/ 4524328 h 406"/>
              <a:gd name="T74" fmla="*/ 47849009 w 518"/>
              <a:gd name="T75" fmla="*/ 2262164 h 406"/>
              <a:gd name="T76" fmla="*/ 102304501 w 518"/>
              <a:gd name="T77" fmla="*/ 0 h 406"/>
              <a:gd name="T78" fmla="*/ 103105422 w 518"/>
              <a:gd name="T79" fmla="*/ 13008241 h 406"/>
              <a:gd name="T80" fmla="*/ 103705889 w 518"/>
              <a:gd name="T81" fmla="*/ 31106085 h 40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518" h="406">
                <a:moveTo>
                  <a:pt x="518" y="110"/>
                </a:moveTo>
                <a:lnTo>
                  <a:pt x="326" y="110"/>
                </a:lnTo>
                <a:lnTo>
                  <a:pt x="312" y="104"/>
                </a:lnTo>
                <a:lnTo>
                  <a:pt x="326" y="259"/>
                </a:lnTo>
                <a:lnTo>
                  <a:pt x="323" y="261"/>
                </a:lnTo>
                <a:lnTo>
                  <a:pt x="315" y="264"/>
                </a:lnTo>
                <a:lnTo>
                  <a:pt x="304" y="267"/>
                </a:lnTo>
                <a:lnTo>
                  <a:pt x="291" y="271"/>
                </a:lnTo>
                <a:lnTo>
                  <a:pt x="263" y="277"/>
                </a:lnTo>
                <a:lnTo>
                  <a:pt x="246" y="283"/>
                </a:lnTo>
                <a:lnTo>
                  <a:pt x="250" y="292"/>
                </a:lnTo>
                <a:lnTo>
                  <a:pt x="253" y="302"/>
                </a:lnTo>
                <a:lnTo>
                  <a:pt x="258" y="314"/>
                </a:lnTo>
                <a:lnTo>
                  <a:pt x="265" y="326"/>
                </a:lnTo>
                <a:lnTo>
                  <a:pt x="267" y="335"/>
                </a:lnTo>
                <a:lnTo>
                  <a:pt x="269" y="353"/>
                </a:lnTo>
                <a:lnTo>
                  <a:pt x="271" y="373"/>
                </a:lnTo>
                <a:lnTo>
                  <a:pt x="272" y="382"/>
                </a:lnTo>
                <a:lnTo>
                  <a:pt x="67" y="382"/>
                </a:lnTo>
                <a:lnTo>
                  <a:pt x="52" y="394"/>
                </a:lnTo>
                <a:lnTo>
                  <a:pt x="39" y="406"/>
                </a:lnTo>
                <a:lnTo>
                  <a:pt x="22" y="406"/>
                </a:lnTo>
                <a:lnTo>
                  <a:pt x="10" y="404"/>
                </a:lnTo>
                <a:lnTo>
                  <a:pt x="5" y="403"/>
                </a:lnTo>
                <a:lnTo>
                  <a:pt x="2" y="401"/>
                </a:lnTo>
                <a:lnTo>
                  <a:pt x="1" y="398"/>
                </a:lnTo>
                <a:lnTo>
                  <a:pt x="0" y="394"/>
                </a:lnTo>
                <a:lnTo>
                  <a:pt x="1" y="385"/>
                </a:lnTo>
                <a:lnTo>
                  <a:pt x="2" y="378"/>
                </a:lnTo>
                <a:lnTo>
                  <a:pt x="4" y="371"/>
                </a:lnTo>
                <a:lnTo>
                  <a:pt x="6" y="365"/>
                </a:lnTo>
                <a:lnTo>
                  <a:pt x="11" y="354"/>
                </a:lnTo>
                <a:lnTo>
                  <a:pt x="13" y="344"/>
                </a:lnTo>
                <a:lnTo>
                  <a:pt x="20" y="341"/>
                </a:lnTo>
                <a:lnTo>
                  <a:pt x="26" y="337"/>
                </a:lnTo>
                <a:lnTo>
                  <a:pt x="30" y="334"/>
                </a:lnTo>
                <a:lnTo>
                  <a:pt x="35" y="330"/>
                </a:lnTo>
                <a:lnTo>
                  <a:pt x="38" y="326"/>
                </a:lnTo>
                <a:lnTo>
                  <a:pt x="41" y="321"/>
                </a:lnTo>
                <a:lnTo>
                  <a:pt x="44" y="317"/>
                </a:lnTo>
                <a:lnTo>
                  <a:pt x="46" y="313"/>
                </a:lnTo>
                <a:lnTo>
                  <a:pt x="49" y="292"/>
                </a:lnTo>
                <a:lnTo>
                  <a:pt x="52" y="271"/>
                </a:lnTo>
                <a:lnTo>
                  <a:pt x="56" y="265"/>
                </a:lnTo>
                <a:lnTo>
                  <a:pt x="59" y="261"/>
                </a:lnTo>
                <a:lnTo>
                  <a:pt x="62" y="257"/>
                </a:lnTo>
                <a:lnTo>
                  <a:pt x="66" y="253"/>
                </a:lnTo>
                <a:lnTo>
                  <a:pt x="74" y="246"/>
                </a:lnTo>
                <a:lnTo>
                  <a:pt x="83" y="242"/>
                </a:lnTo>
                <a:lnTo>
                  <a:pt x="92" y="238"/>
                </a:lnTo>
                <a:lnTo>
                  <a:pt x="100" y="235"/>
                </a:lnTo>
                <a:lnTo>
                  <a:pt x="107" y="231"/>
                </a:lnTo>
                <a:lnTo>
                  <a:pt x="113" y="227"/>
                </a:lnTo>
                <a:lnTo>
                  <a:pt x="122" y="218"/>
                </a:lnTo>
                <a:lnTo>
                  <a:pt x="129" y="207"/>
                </a:lnTo>
                <a:lnTo>
                  <a:pt x="136" y="195"/>
                </a:lnTo>
                <a:lnTo>
                  <a:pt x="141" y="182"/>
                </a:lnTo>
                <a:lnTo>
                  <a:pt x="150" y="156"/>
                </a:lnTo>
                <a:lnTo>
                  <a:pt x="158" y="129"/>
                </a:lnTo>
                <a:lnTo>
                  <a:pt x="162" y="117"/>
                </a:lnTo>
                <a:lnTo>
                  <a:pt x="168" y="105"/>
                </a:lnTo>
                <a:lnTo>
                  <a:pt x="172" y="94"/>
                </a:lnTo>
                <a:lnTo>
                  <a:pt x="179" y="83"/>
                </a:lnTo>
                <a:lnTo>
                  <a:pt x="186" y="73"/>
                </a:lnTo>
                <a:lnTo>
                  <a:pt x="195" y="66"/>
                </a:lnTo>
                <a:lnTo>
                  <a:pt x="201" y="62"/>
                </a:lnTo>
                <a:lnTo>
                  <a:pt x="206" y="59"/>
                </a:lnTo>
                <a:lnTo>
                  <a:pt x="213" y="57"/>
                </a:lnTo>
                <a:lnTo>
                  <a:pt x="219" y="55"/>
                </a:lnTo>
                <a:lnTo>
                  <a:pt x="219" y="44"/>
                </a:lnTo>
                <a:lnTo>
                  <a:pt x="220" y="36"/>
                </a:lnTo>
                <a:lnTo>
                  <a:pt x="223" y="28"/>
                </a:lnTo>
                <a:lnTo>
                  <a:pt x="225" y="21"/>
                </a:lnTo>
                <a:lnTo>
                  <a:pt x="228" y="16"/>
                </a:lnTo>
                <a:lnTo>
                  <a:pt x="233" y="11"/>
                </a:lnTo>
                <a:lnTo>
                  <a:pt x="239" y="8"/>
                </a:lnTo>
                <a:lnTo>
                  <a:pt x="246" y="6"/>
                </a:lnTo>
                <a:lnTo>
                  <a:pt x="511" y="0"/>
                </a:lnTo>
                <a:lnTo>
                  <a:pt x="513" y="13"/>
                </a:lnTo>
                <a:lnTo>
                  <a:pt x="515" y="46"/>
                </a:lnTo>
                <a:lnTo>
                  <a:pt x="517" y="83"/>
                </a:lnTo>
                <a:lnTo>
                  <a:pt x="518" y="110"/>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3" name="Freeform 172">
            <a:extLst>
              <a:ext uri="{FF2B5EF4-FFF2-40B4-BE49-F238E27FC236}">
                <a16:creationId xmlns:a16="http://schemas.microsoft.com/office/drawing/2014/main" id="{00000000-0008-0000-0700-0000AD000000}"/>
              </a:ext>
            </a:extLst>
          </xdr:cNvPr>
          <xdr:cNvSpPr>
            <a:spLocks/>
          </xdr:cNvSpPr>
        </xdr:nvSpPr>
        <xdr:spPr bwMode="auto">
          <a:xfrm>
            <a:off x="3548063" y="1598613"/>
            <a:ext cx="190500" cy="93662"/>
          </a:xfrm>
          <a:custGeom>
            <a:avLst/>
            <a:gdLst>
              <a:gd name="T0" fmla="*/ 6202783 w 446"/>
              <a:gd name="T1" fmla="*/ 16889679 h 178"/>
              <a:gd name="T2" fmla="*/ 7479901 w 446"/>
              <a:gd name="T3" fmla="*/ 11628821 h 178"/>
              <a:gd name="T4" fmla="*/ 12405992 w 446"/>
              <a:gd name="T5" fmla="*/ 10244413 h 178"/>
              <a:gd name="T6" fmla="*/ 14595034 w 446"/>
              <a:gd name="T7" fmla="*/ 4983555 h 178"/>
              <a:gd name="T8" fmla="*/ 13135530 w 446"/>
              <a:gd name="T9" fmla="*/ 3876449 h 178"/>
              <a:gd name="T10" fmla="*/ 10946489 w 446"/>
              <a:gd name="T11" fmla="*/ 0 h 178"/>
              <a:gd name="T12" fmla="*/ 15507383 w 446"/>
              <a:gd name="T13" fmla="*/ 2768817 h 178"/>
              <a:gd name="T14" fmla="*/ 19703509 w 446"/>
              <a:gd name="T15" fmla="*/ 10797966 h 178"/>
              <a:gd name="T16" fmla="*/ 22804900 w 446"/>
              <a:gd name="T17" fmla="*/ 17166456 h 178"/>
              <a:gd name="T18" fmla="*/ 25359138 w 446"/>
              <a:gd name="T19" fmla="*/ 18550864 h 178"/>
              <a:gd name="T20" fmla="*/ 28642914 w 446"/>
              <a:gd name="T21" fmla="*/ 17443232 h 178"/>
              <a:gd name="T22" fmla="*/ 33021851 w 446"/>
              <a:gd name="T23" fmla="*/ 12459677 h 178"/>
              <a:gd name="T24" fmla="*/ 37400361 w 446"/>
              <a:gd name="T25" fmla="*/ 6367964 h 178"/>
              <a:gd name="T26" fmla="*/ 40136983 w 446"/>
              <a:gd name="T27" fmla="*/ 8583228 h 178"/>
              <a:gd name="T28" fmla="*/ 65496121 w 446"/>
              <a:gd name="T29" fmla="*/ 3045594 h 178"/>
              <a:gd name="T30" fmla="*/ 68597512 w 446"/>
              <a:gd name="T31" fmla="*/ 6367964 h 178"/>
              <a:gd name="T32" fmla="*/ 72246057 w 446"/>
              <a:gd name="T33" fmla="*/ 6091187 h 178"/>
              <a:gd name="T34" fmla="*/ 75347876 w 446"/>
              <a:gd name="T35" fmla="*/ 10244413 h 178"/>
              <a:gd name="T36" fmla="*/ 75712645 w 446"/>
              <a:gd name="T37" fmla="*/ 11905598 h 178"/>
              <a:gd name="T38" fmla="*/ 78266882 w 446"/>
              <a:gd name="T39" fmla="*/ 14951191 h 178"/>
              <a:gd name="T40" fmla="*/ 80821120 w 446"/>
              <a:gd name="T41" fmla="*/ 18827641 h 178"/>
              <a:gd name="T42" fmla="*/ 81368274 w 446"/>
              <a:gd name="T43" fmla="*/ 22150011 h 178"/>
              <a:gd name="T44" fmla="*/ 79908770 w 446"/>
              <a:gd name="T45" fmla="*/ 26580013 h 178"/>
              <a:gd name="T46" fmla="*/ 75347876 w 446"/>
              <a:gd name="T47" fmla="*/ 30733238 h 178"/>
              <a:gd name="T48" fmla="*/ 72428869 w 446"/>
              <a:gd name="T49" fmla="*/ 33225279 h 178"/>
              <a:gd name="T50" fmla="*/ 66773240 w 446"/>
              <a:gd name="T51" fmla="*/ 34055608 h 178"/>
              <a:gd name="T52" fmla="*/ 54732017 w 446"/>
              <a:gd name="T53" fmla="*/ 40424098 h 178"/>
              <a:gd name="T54" fmla="*/ 42690794 w 446"/>
              <a:gd name="T55" fmla="*/ 47346141 h 178"/>
              <a:gd name="T56" fmla="*/ 36305627 w 446"/>
              <a:gd name="T57" fmla="*/ 49284102 h 178"/>
              <a:gd name="T58" fmla="*/ 32291886 w 446"/>
              <a:gd name="T59" fmla="*/ 48176470 h 178"/>
              <a:gd name="T60" fmla="*/ 31379536 w 446"/>
              <a:gd name="T61" fmla="*/ 45407653 h 178"/>
              <a:gd name="T62" fmla="*/ 31014767 w 446"/>
              <a:gd name="T63" fmla="*/ 44577324 h 178"/>
              <a:gd name="T64" fmla="*/ 28460529 w 446"/>
              <a:gd name="T65" fmla="*/ 44577324 h 178"/>
              <a:gd name="T66" fmla="*/ 25359138 w 446"/>
              <a:gd name="T67" fmla="*/ 44300547 h 178"/>
              <a:gd name="T68" fmla="*/ 18244006 w 446"/>
              <a:gd name="T69" fmla="*/ 40700875 h 178"/>
              <a:gd name="T70" fmla="*/ 15507383 w 446"/>
              <a:gd name="T71" fmla="*/ 37932058 h 178"/>
              <a:gd name="T72" fmla="*/ 14777845 w 446"/>
              <a:gd name="T73" fmla="*/ 34609688 h 178"/>
              <a:gd name="T74" fmla="*/ 15872152 w 446"/>
              <a:gd name="T75" fmla="*/ 30733238 h 178"/>
              <a:gd name="T76" fmla="*/ 4926091 w 446"/>
              <a:gd name="T77" fmla="*/ 28518500 h 178"/>
              <a:gd name="T78" fmla="*/ 1641888 w 446"/>
              <a:gd name="T79" fmla="*/ 29072053 h 178"/>
              <a:gd name="T80" fmla="*/ 0 w 446"/>
              <a:gd name="T81" fmla="*/ 22150011 h 178"/>
              <a:gd name="T82" fmla="*/ 10946489 w 446"/>
              <a:gd name="T83" fmla="*/ 23811196 h 178"/>
              <a:gd name="T84" fmla="*/ 15872152 w 446"/>
              <a:gd name="T85" fmla="*/ 22150011 h 178"/>
              <a:gd name="T86" fmla="*/ 4196126 w 446"/>
              <a:gd name="T87" fmla="*/ 18827641 h 178"/>
              <a:gd name="T88" fmla="*/ 2919007 w 446"/>
              <a:gd name="T89" fmla="*/ 15228494 h 178"/>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0" t="0" r="r" b="b"/>
            <a:pathLst>
              <a:path w="446" h="178">
                <a:moveTo>
                  <a:pt x="27" y="43"/>
                </a:moveTo>
                <a:lnTo>
                  <a:pt x="31" y="52"/>
                </a:lnTo>
                <a:lnTo>
                  <a:pt x="34" y="61"/>
                </a:lnTo>
                <a:lnTo>
                  <a:pt x="37" y="53"/>
                </a:lnTo>
                <a:lnTo>
                  <a:pt x="40" y="47"/>
                </a:lnTo>
                <a:lnTo>
                  <a:pt x="41" y="42"/>
                </a:lnTo>
                <a:lnTo>
                  <a:pt x="41" y="37"/>
                </a:lnTo>
                <a:lnTo>
                  <a:pt x="55" y="37"/>
                </a:lnTo>
                <a:lnTo>
                  <a:pt x="68" y="37"/>
                </a:lnTo>
                <a:lnTo>
                  <a:pt x="77" y="37"/>
                </a:lnTo>
                <a:lnTo>
                  <a:pt x="80" y="37"/>
                </a:lnTo>
                <a:lnTo>
                  <a:pt x="80" y="18"/>
                </a:lnTo>
                <a:lnTo>
                  <a:pt x="78" y="17"/>
                </a:lnTo>
                <a:lnTo>
                  <a:pt x="75" y="16"/>
                </a:lnTo>
                <a:lnTo>
                  <a:pt x="72" y="14"/>
                </a:lnTo>
                <a:lnTo>
                  <a:pt x="70" y="11"/>
                </a:lnTo>
                <a:lnTo>
                  <a:pt x="65" y="5"/>
                </a:lnTo>
                <a:lnTo>
                  <a:pt x="60" y="0"/>
                </a:lnTo>
                <a:lnTo>
                  <a:pt x="69" y="3"/>
                </a:lnTo>
                <a:lnTo>
                  <a:pt x="78" y="6"/>
                </a:lnTo>
                <a:lnTo>
                  <a:pt x="85" y="10"/>
                </a:lnTo>
                <a:lnTo>
                  <a:pt x="90" y="15"/>
                </a:lnTo>
                <a:lnTo>
                  <a:pt x="100" y="27"/>
                </a:lnTo>
                <a:lnTo>
                  <a:pt x="108" y="39"/>
                </a:lnTo>
                <a:lnTo>
                  <a:pt x="114" y="49"/>
                </a:lnTo>
                <a:lnTo>
                  <a:pt x="121" y="59"/>
                </a:lnTo>
                <a:lnTo>
                  <a:pt x="125" y="62"/>
                </a:lnTo>
                <a:lnTo>
                  <a:pt x="130" y="65"/>
                </a:lnTo>
                <a:lnTo>
                  <a:pt x="134" y="67"/>
                </a:lnTo>
                <a:lnTo>
                  <a:pt x="139" y="67"/>
                </a:lnTo>
                <a:lnTo>
                  <a:pt x="146" y="67"/>
                </a:lnTo>
                <a:lnTo>
                  <a:pt x="152" y="66"/>
                </a:lnTo>
                <a:lnTo>
                  <a:pt x="157" y="63"/>
                </a:lnTo>
                <a:lnTo>
                  <a:pt x="163" y="61"/>
                </a:lnTo>
                <a:lnTo>
                  <a:pt x="172" y="54"/>
                </a:lnTo>
                <a:lnTo>
                  <a:pt x="181" y="45"/>
                </a:lnTo>
                <a:lnTo>
                  <a:pt x="190" y="37"/>
                </a:lnTo>
                <a:lnTo>
                  <a:pt x="198" y="29"/>
                </a:lnTo>
                <a:lnTo>
                  <a:pt x="205" y="23"/>
                </a:lnTo>
                <a:lnTo>
                  <a:pt x="213" y="18"/>
                </a:lnTo>
                <a:lnTo>
                  <a:pt x="216" y="25"/>
                </a:lnTo>
                <a:lnTo>
                  <a:pt x="220" y="31"/>
                </a:lnTo>
                <a:lnTo>
                  <a:pt x="293" y="31"/>
                </a:lnTo>
                <a:lnTo>
                  <a:pt x="352" y="6"/>
                </a:lnTo>
                <a:lnTo>
                  <a:pt x="359" y="11"/>
                </a:lnTo>
                <a:lnTo>
                  <a:pt x="367" y="17"/>
                </a:lnTo>
                <a:lnTo>
                  <a:pt x="371" y="21"/>
                </a:lnTo>
                <a:lnTo>
                  <a:pt x="376" y="23"/>
                </a:lnTo>
                <a:lnTo>
                  <a:pt x="381" y="24"/>
                </a:lnTo>
                <a:lnTo>
                  <a:pt x="385" y="25"/>
                </a:lnTo>
                <a:lnTo>
                  <a:pt x="396" y="22"/>
                </a:lnTo>
                <a:lnTo>
                  <a:pt x="413" y="18"/>
                </a:lnTo>
                <a:lnTo>
                  <a:pt x="413" y="28"/>
                </a:lnTo>
                <a:lnTo>
                  <a:pt x="413" y="37"/>
                </a:lnTo>
                <a:lnTo>
                  <a:pt x="413" y="39"/>
                </a:lnTo>
                <a:lnTo>
                  <a:pt x="414" y="41"/>
                </a:lnTo>
                <a:lnTo>
                  <a:pt x="415" y="43"/>
                </a:lnTo>
                <a:lnTo>
                  <a:pt x="417" y="45"/>
                </a:lnTo>
                <a:lnTo>
                  <a:pt x="423" y="49"/>
                </a:lnTo>
                <a:lnTo>
                  <a:pt x="429" y="54"/>
                </a:lnTo>
                <a:lnTo>
                  <a:pt x="435" y="59"/>
                </a:lnTo>
                <a:lnTo>
                  <a:pt x="440" y="64"/>
                </a:lnTo>
                <a:lnTo>
                  <a:pt x="443" y="68"/>
                </a:lnTo>
                <a:lnTo>
                  <a:pt x="444" y="71"/>
                </a:lnTo>
                <a:lnTo>
                  <a:pt x="445" y="76"/>
                </a:lnTo>
                <a:lnTo>
                  <a:pt x="446" y="80"/>
                </a:lnTo>
                <a:lnTo>
                  <a:pt x="445" y="87"/>
                </a:lnTo>
                <a:lnTo>
                  <a:pt x="443" y="92"/>
                </a:lnTo>
                <a:lnTo>
                  <a:pt x="438" y="96"/>
                </a:lnTo>
                <a:lnTo>
                  <a:pt x="434" y="100"/>
                </a:lnTo>
                <a:lnTo>
                  <a:pt x="423" y="106"/>
                </a:lnTo>
                <a:lnTo>
                  <a:pt x="413" y="111"/>
                </a:lnTo>
                <a:lnTo>
                  <a:pt x="407" y="115"/>
                </a:lnTo>
                <a:lnTo>
                  <a:pt x="402" y="118"/>
                </a:lnTo>
                <a:lnTo>
                  <a:pt x="397" y="120"/>
                </a:lnTo>
                <a:lnTo>
                  <a:pt x="392" y="121"/>
                </a:lnTo>
                <a:lnTo>
                  <a:pt x="380" y="123"/>
                </a:lnTo>
                <a:lnTo>
                  <a:pt x="366" y="123"/>
                </a:lnTo>
                <a:lnTo>
                  <a:pt x="344" y="129"/>
                </a:lnTo>
                <a:lnTo>
                  <a:pt x="322" y="137"/>
                </a:lnTo>
                <a:lnTo>
                  <a:pt x="300" y="146"/>
                </a:lnTo>
                <a:lnTo>
                  <a:pt x="279" y="156"/>
                </a:lnTo>
                <a:lnTo>
                  <a:pt x="257" y="164"/>
                </a:lnTo>
                <a:lnTo>
                  <a:pt x="234" y="171"/>
                </a:lnTo>
                <a:lnTo>
                  <a:pt x="223" y="174"/>
                </a:lnTo>
                <a:lnTo>
                  <a:pt x="211" y="176"/>
                </a:lnTo>
                <a:lnTo>
                  <a:pt x="199" y="178"/>
                </a:lnTo>
                <a:lnTo>
                  <a:pt x="187" y="178"/>
                </a:lnTo>
                <a:lnTo>
                  <a:pt x="181" y="177"/>
                </a:lnTo>
                <a:lnTo>
                  <a:pt x="177" y="174"/>
                </a:lnTo>
                <a:lnTo>
                  <a:pt x="175" y="171"/>
                </a:lnTo>
                <a:lnTo>
                  <a:pt x="173" y="166"/>
                </a:lnTo>
                <a:lnTo>
                  <a:pt x="172" y="164"/>
                </a:lnTo>
                <a:lnTo>
                  <a:pt x="172" y="163"/>
                </a:lnTo>
                <a:lnTo>
                  <a:pt x="171" y="162"/>
                </a:lnTo>
                <a:lnTo>
                  <a:pt x="170" y="161"/>
                </a:lnTo>
                <a:lnTo>
                  <a:pt x="166" y="161"/>
                </a:lnTo>
                <a:lnTo>
                  <a:pt x="161" y="161"/>
                </a:lnTo>
                <a:lnTo>
                  <a:pt x="156" y="161"/>
                </a:lnTo>
                <a:lnTo>
                  <a:pt x="150" y="162"/>
                </a:lnTo>
                <a:lnTo>
                  <a:pt x="145" y="162"/>
                </a:lnTo>
                <a:lnTo>
                  <a:pt x="139" y="160"/>
                </a:lnTo>
                <a:lnTo>
                  <a:pt x="125" y="156"/>
                </a:lnTo>
                <a:lnTo>
                  <a:pt x="112" y="152"/>
                </a:lnTo>
                <a:lnTo>
                  <a:pt x="100" y="147"/>
                </a:lnTo>
                <a:lnTo>
                  <a:pt x="91" y="143"/>
                </a:lnTo>
                <a:lnTo>
                  <a:pt x="87" y="140"/>
                </a:lnTo>
                <a:lnTo>
                  <a:pt x="85" y="137"/>
                </a:lnTo>
                <a:lnTo>
                  <a:pt x="82" y="134"/>
                </a:lnTo>
                <a:lnTo>
                  <a:pt x="81" y="129"/>
                </a:lnTo>
                <a:lnTo>
                  <a:pt x="81" y="125"/>
                </a:lnTo>
                <a:lnTo>
                  <a:pt x="81" y="121"/>
                </a:lnTo>
                <a:lnTo>
                  <a:pt x="83" y="116"/>
                </a:lnTo>
                <a:lnTo>
                  <a:pt x="87" y="111"/>
                </a:lnTo>
                <a:lnTo>
                  <a:pt x="63" y="108"/>
                </a:lnTo>
                <a:lnTo>
                  <a:pt x="38" y="104"/>
                </a:lnTo>
                <a:lnTo>
                  <a:pt x="27" y="103"/>
                </a:lnTo>
                <a:lnTo>
                  <a:pt x="18" y="103"/>
                </a:lnTo>
                <a:lnTo>
                  <a:pt x="13" y="104"/>
                </a:lnTo>
                <a:lnTo>
                  <a:pt x="9" y="105"/>
                </a:lnTo>
                <a:lnTo>
                  <a:pt x="4" y="108"/>
                </a:lnTo>
                <a:lnTo>
                  <a:pt x="0" y="111"/>
                </a:lnTo>
                <a:lnTo>
                  <a:pt x="0" y="80"/>
                </a:lnTo>
                <a:lnTo>
                  <a:pt x="30" y="82"/>
                </a:lnTo>
                <a:lnTo>
                  <a:pt x="51" y="85"/>
                </a:lnTo>
                <a:lnTo>
                  <a:pt x="60" y="86"/>
                </a:lnTo>
                <a:lnTo>
                  <a:pt x="68" y="86"/>
                </a:lnTo>
                <a:lnTo>
                  <a:pt x="77" y="84"/>
                </a:lnTo>
                <a:lnTo>
                  <a:pt x="87" y="80"/>
                </a:lnTo>
                <a:lnTo>
                  <a:pt x="64" y="76"/>
                </a:lnTo>
                <a:lnTo>
                  <a:pt x="44" y="71"/>
                </a:lnTo>
                <a:lnTo>
                  <a:pt x="23" y="68"/>
                </a:lnTo>
                <a:lnTo>
                  <a:pt x="0" y="67"/>
                </a:lnTo>
                <a:lnTo>
                  <a:pt x="9" y="62"/>
                </a:lnTo>
                <a:lnTo>
                  <a:pt x="16" y="55"/>
                </a:lnTo>
                <a:lnTo>
                  <a:pt x="22" y="49"/>
                </a:lnTo>
                <a:lnTo>
                  <a:pt x="27"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4" name="Freeform 173">
            <a:extLst>
              <a:ext uri="{FF2B5EF4-FFF2-40B4-BE49-F238E27FC236}">
                <a16:creationId xmlns:a16="http://schemas.microsoft.com/office/drawing/2014/main" id="{00000000-0008-0000-0700-0000AE000000}"/>
              </a:ext>
            </a:extLst>
          </xdr:cNvPr>
          <xdr:cNvSpPr>
            <a:spLocks/>
          </xdr:cNvSpPr>
        </xdr:nvSpPr>
        <xdr:spPr bwMode="auto">
          <a:xfrm>
            <a:off x="4340225" y="1862138"/>
            <a:ext cx="14288" cy="57150"/>
          </a:xfrm>
          <a:custGeom>
            <a:avLst/>
            <a:gdLst>
              <a:gd name="T0" fmla="*/ 0 w 28"/>
              <a:gd name="T1" fmla="*/ 44741404 h 73"/>
              <a:gd name="T2" fmla="*/ 521002 w 28"/>
              <a:gd name="T3" fmla="*/ 28805949 h 73"/>
              <a:gd name="T4" fmla="*/ 1562495 w 28"/>
              <a:gd name="T5" fmla="*/ 17161440 h 73"/>
              <a:gd name="T6" fmla="*/ 1822741 w 28"/>
              <a:gd name="T7" fmla="*/ 12258284 h 73"/>
              <a:gd name="T8" fmla="*/ 1562495 w 28"/>
              <a:gd name="T9" fmla="*/ 7967336 h 73"/>
              <a:gd name="T10" fmla="*/ 1041493 w 28"/>
              <a:gd name="T11" fmla="*/ 4290164 h 73"/>
              <a:gd name="T12" fmla="*/ 0 w 28"/>
              <a:gd name="T13" fmla="*/ 0 h 73"/>
              <a:gd name="T14" fmla="*/ 7290962 w 28"/>
              <a:gd name="T15" fmla="*/ 0 h 73"/>
              <a:gd name="T16" fmla="*/ 5728467 w 28"/>
              <a:gd name="T17" fmla="*/ 9806314 h 73"/>
              <a:gd name="T18" fmla="*/ 4426729 w 28"/>
              <a:gd name="T19" fmla="*/ 18386642 h 73"/>
              <a:gd name="T20" fmla="*/ 3124479 w 28"/>
              <a:gd name="T21" fmla="*/ 26354762 h 73"/>
              <a:gd name="T22" fmla="*/ 1822741 w 28"/>
              <a:gd name="T23" fmla="*/ 33709105 h 73"/>
              <a:gd name="T24" fmla="*/ 0 w 28"/>
              <a:gd name="T25" fmla="*/ 44741404 h 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8" h="73">
                <a:moveTo>
                  <a:pt x="0" y="73"/>
                </a:moveTo>
                <a:lnTo>
                  <a:pt x="2" y="47"/>
                </a:lnTo>
                <a:lnTo>
                  <a:pt x="6" y="28"/>
                </a:lnTo>
                <a:lnTo>
                  <a:pt x="7" y="20"/>
                </a:lnTo>
                <a:lnTo>
                  <a:pt x="6" y="13"/>
                </a:lnTo>
                <a:lnTo>
                  <a:pt x="4" y="7"/>
                </a:lnTo>
                <a:lnTo>
                  <a:pt x="0" y="0"/>
                </a:lnTo>
                <a:lnTo>
                  <a:pt x="28" y="0"/>
                </a:lnTo>
                <a:lnTo>
                  <a:pt x="22" y="16"/>
                </a:lnTo>
                <a:lnTo>
                  <a:pt x="17" y="30"/>
                </a:lnTo>
                <a:lnTo>
                  <a:pt x="12" y="43"/>
                </a:lnTo>
                <a:lnTo>
                  <a:pt x="7" y="55"/>
                </a:lnTo>
                <a:lnTo>
                  <a:pt x="0" y="7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5" name="Freeform 174">
            <a:extLst>
              <a:ext uri="{FF2B5EF4-FFF2-40B4-BE49-F238E27FC236}">
                <a16:creationId xmlns:a16="http://schemas.microsoft.com/office/drawing/2014/main" id="{00000000-0008-0000-0700-0000AF000000}"/>
              </a:ext>
            </a:extLst>
          </xdr:cNvPr>
          <xdr:cNvSpPr>
            <a:spLocks/>
          </xdr:cNvSpPr>
        </xdr:nvSpPr>
        <xdr:spPr bwMode="auto">
          <a:xfrm>
            <a:off x="4227513" y="1525588"/>
            <a:ext cx="234950" cy="395287"/>
          </a:xfrm>
          <a:custGeom>
            <a:avLst/>
            <a:gdLst>
              <a:gd name="T0" fmla="*/ 82030735 w 531"/>
              <a:gd name="T1" fmla="*/ 55351668 h 757"/>
              <a:gd name="T2" fmla="*/ 79485665 w 531"/>
              <a:gd name="T3" fmla="*/ 60259597 h 757"/>
              <a:gd name="T4" fmla="*/ 79094081 w 531"/>
              <a:gd name="T5" fmla="*/ 64622375 h 757"/>
              <a:gd name="T6" fmla="*/ 74786665 w 531"/>
              <a:gd name="T7" fmla="*/ 74983385 h 757"/>
              <a:gd name="T8" fmla="*/ 63627646 w 531"/>
              <a:gd name="T9" fmla="*/ 83436365 h 757"/>
              <a:gd name="T10" fmla="*/ 49335960 w 531"/>
              <a:gd name="T11" fmla="*/ 96524177 h 757"/>
              <a:gd name="T12" fmla="*/ 46399306 w 531"/>
              <a:gd name="T13" fmla="*/ 100614379 h 757"/>
              <a:gd name="T14" fmla="*/ 47965197 w 531"/>
              <a:gd name="T15" fmla="*/ 103886332 h 757"/>
              <a:gd name="T16" fmla="*/ 46986460 w 531"/>
              <a:gd name="T17" fmla="*/ 115610743 h 757"/>
              <a:gd name="T18" fmla="*/ 46790890 w 531"/>
              <a:gd name="T19" fmla="*/ 122427747 h 757"/>
              <a:gd name="T20" fmla="*/ 51293434 w 531"/>
              <a:gd name="T21" fmla="*/ 127608252 h 757"/>
              <a:gd name="T22" fmla="*/ 62648466 w 531"/>
              <a:gd name="T23" fmla="*/ 132243605 h 757"/>
              <a:gd name="T24" fmla="*/ 64997966 w 531"/>
              <a:gd name="T25" fmla="*/ 137697208 h 757"/>
              <a:gd name="T26" fmla="*/ 60690992 w 531"/>
              <a:gd name="T27" fmla="*/ 144786265 h 757"/>
              <a:gd name="T28" fmla="*/ 53251351 w 531"/>
              <a:gd name="T29" fmla="*/ 149149043 h 757"/>
              <a:gd name="T30" fmla="*/ 51881031 w 531"/>
              <a:gd name="T31" fmla="*/ 152693572 h 757"/>
              <a:gd name="T32" fmla="*/ 49335960 w 531"/>
              <a:gd name="T33" fmla="*/ 172053236 h 757"/>
              <a:gd name="T34" fmla="*/ 46790890 w 531"/>
              <a:gd name="T35" fmla="*/ 196593405 h 757"/>
              <a:gd name="T36" fmla="*/ 33869525 w 531"/>
              <a:gd name="T37" fmla="*/ 198229381 h 757"/>
              <a:gd name="T38" fmla="*/ 29758121 w 531"/>
              <a:gd name="T39" fmla="*/ 201228758 h 757"/>
              <a:gd name="T40" fmla="*/ 29953691 w 531"/>
              <a:gd name="T41" fmla="*/ 206409263 h 757"/>
              <a:gd name="T42" fmla="*/ 20752589 w 531"/>
              <a:gd name="T43" fmla="*/ 206409263 h 757"/>
              <a:gd name="T44" fmla="*/ 18598660 w 531"/>
              <a:gd name="T45" fmla="*/ 205045863 h 757"/>
              <a:gd name="T46" fmla="*/ 13900102 w 531"/>
              <a:gd name="T47" fmla="*/ 195775155 h 757"/>
              <a:gd name="T48" fmla="*/ 8026795 w 531"/>
              <a:gd name="T49" fmla="*/ 174506939 h 757"/>
              <a:gd name="T50" fmla="*/ 6656474 w 531"/>
              <a:gd name="T51" fmla="*/ 162782529 h 757"/>
              <a:gd name="T52" fmla="*/ 2741083 w 531"/>
              <a:gd name="T53" fmla="*/ 159783151 h 757"/>
              <a:gd name="T54" fmla="*/ 3719820 w 531"/>
              <a:gd name="T55" fmla="*/ 152966670 h 757"/>
              <a:gd name="T56" fmla="*/ 7048058 w 531"/>
              <a:gd name="T57" fmla="*/ 146695340 h 757"/>
              <a:gd name="T58" fmla="*/ 10376295 w 531"/>
              <a:gd name="T59" fmla="*/ 137424632 h 757"/>
              <a:gd name="T60" fmla="*/ 11942185 w 531"/>
              <a:gd name="T61" fmla="*/ 128426501 h 757"/>
              <a:gd name="T62" fmla="*/ 12529782 w 531"/>
              <a:gd name="T63" fmla="*/ 120246097 h 757"/>
              <a:gd name="T64" fmla="*/ 11355032 w 531"/>
              <a:gd name="T65" fmla="*/ 111248487 h 757"/>
              <a:gd name="T66" fmla="*/ 8418378 w 531"/>
              <a:gd name="T67" fmla="*/ 102795507 h 757"/>
              <a:gd name="T68" fmla="*/ 14487698 w 531"/>
              <a:gd name="T69" fmla="*/ 75255961 h 757"/>
              <a:gd name="T70" fmla="*/ 20164993 w 531"/>
              <a:gd name="T71" fmla="*/ 74983385 h 757"/>
              <a:gd name="T72" fmla="*/ 22122910 w 531"/>
              <a:gd name="T73" fmla="*/ 63804126 h 757"/>
              <a:gd name="T74" fmla="*/ 26821467 w 531"/>
              <a:gd name="T75" fmla="*/ 52352291 h 757"/>
              <a:gd name="T76" fmla="*/ 35239845 w 531"/>
              <a:gd name="T77" fmla="*/ 39536533 h 757"/>
              <a:gd name="T78" fmla="*/ 38763653 w 531"/>
              <a:gd name="T79" fmla="*/ 30266348 h 757"/>
              <a:gd name="T80" fmla="*/ 44636960 w 531"/>
              <a:gd name="T81" fmla="*/ 16360287 h 757"/>
              <a:gd name="T82" fmla="*/ 48748364 w 531"/>
              <a:gd name="T83" fmla="*/ 11724933 h 757"/>
              <a:gd name="T84" fmla="*/ 60494979 w 531"/>
              <a:gd name="T85" fmla="*/ 7907307 h 757"/>
              <a:gd name="T86" fmla="*/ 72046024 w 531"/>
              <a:gd name="T87" fmla="*/ 3544529 h 757"/>
              <a:gd name="T88" fmla="*/ 78506485 w 531"/>
              <a:gd name="T89" fmla="*/ 1363401 h 757"/>
              <a:gd name="T90" fmla="*/ 84379793 w 531"/>
              <a:gd name="T91" fmla="*/ 8725556 h 757"/>
              <a:gd name="T92" fmla="*/ 89469933 w 531"/>
              <a:gd name="T93" fmla="*/ 11451835 h 757"/>
              <a:gd name="T94" fmla="*/ 100433824 w 531"/>
              <a:gd name="T95" fmla="*/ 30266348 h 757"/>
              <a:gd name="T96" fmla="*/ 103370478 w 531"/>
              <a:gd name="T97" fmla="*/ 40899933 h 757"/>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531" h="757">
                <a:moveTo>
                  <a:pt x="531" y="190"/>
                </a:moveTo>
                <a:lnTo>
                  <a:pt x="432" y="190"/>
                </a:lnTo>
                <a:lnTo>
                  <a:pt x="428" y="194"/>
                </a:lnTo>
                <a:lnTo>
                  <a:pt x="419" y="203"/>
                </a:lnTo>
                <a:lnTo>
                  <a:pt x="413" y="208"/>
                </a:lnTo>
                <a:lnTo>
                  <a:pt x="409" y="213"/>
                </a:lnTo>
                <a:lnTo>
                  <a:pt x="407" y="218"/>
                </a:lnTo>
                <a:lnTo>
                  <a:pt x="406" y="221"/>
                </a:lnTo>
                <a:lnTo>
                  <a:pt x="404" y="226"/>
                </a:lnTo>
                <a:lnTo>
                  <a:pt x="403" y="230"/>
                </a:lnTo>
                <a:lnTo>
                  <a:pt x="403" y="233"/>
                </a:lnTo>
                <a:lnTo>
                  <a:pt x="404" y="237"/>
                </a:lnTo>
                <a:lnTo>
                  <a:pt x="407" y="244"/>
                </a:lnTo>
                <a:lnTo>
                  <a:pt x="412" y="252"/>
                </a:lnTo>
                <a:lnTo>
                  <a:pt x="397" y="264"/>
                </a:lnTo>
                <a:lnTo>
                  <a:pt x="382" y="275"/>
                </a:lnTo>
                <a:lnTo>
                  <a:pt x="367" y="284"/>
                </a:lnTo>
                <a:lnTo>
                  <a:pt x="353" y="291"/>
                </a:lnTo>
                <a:lnTo>
                  <a:pt x="339" y="299"/>
                </a:lnTo>
                <a:lnTo>
                  <a:pt x="325" y="306"/>
                </a:lnTo>
                <a:lnTo>
                  <a:pt x="311" y="315"/>
                </a:lnTo>
                <a:lnTo>
                  <a:pt x="299" y="325"/>
                </a:lnTo>
                <a:lnTo>
                  <a:pt x="277" y="338"/>
                </a:lnTo>
                <a:lnTo>
                  <a:pt x="252" y="354"/>
                </a:lnTo>
                <a:lnTo>
                  <a:pt x="248" y="358"/>
                </a:lnTo>
                <a:lnTo>
                  <a:pt x="242" y="361"/>
                </a:lnTo>
                <a:lnTo>
                  <a:pt x="239" y="365"/>
                </a:lnTo>
                <a:lnTo>
                  <a:pt x="237" y="369"/>
                </a:lnTo>
                <a:lnTo>
                  <a:pt x="237" y="372"/>
                </a:lnTo>
                <a:lnTo>
                  <a:pt x="238" y="375"/>
                </a:lnTo>
                <a:lnTo>
                  <a:pt x="241" y="378"/>
                </a:lnTo>
                <a:lnTo>
                  <a:pt x="245" y="381"/>
                </a:lnTo>
                <a:lnTo>
                  <a:pt x="245" y="391"/>
                </a:lnTo>
                <a:lnTo>
                  <a:pt x="245" y="400"/>
                </a:lnTo>
                <a:lnTo>
                  <a:pt x="243" y="413"/>
                </a:lnTo>
                <a:lnTo>
                  <a:pt x="240" y="424"/>
                </a:lnTo>
                <a:lnTo>
                  <a:pt x="238" y="430"/>
                </a:lnTo>
                <a:lnTo>
                  <a:pt x="238" y="436"/>
                </a:lnTo>
                <a:lnTo>
                  <a:pt x="238" y="443"/>
                </a:lnTo>
                <a:lnTo>
                  <a:pt x="239" y="449"/>
                </a:lnTo>
                <a:lnTo>
                  <a:pt x="243" y="456"/>
                </a:lnTo>
                <a:lnTo>
                  <a:pt x="249" y="461"/>
                </a:lnTo>
                <a:lnTo>
                  <a:pt x="255" y="465"/>
                </a:lnTo>
                <a:lnTo>
                  <a:pt x="262" y="468"/>
                </a:lnTo>
                <a:lnTo>
                  <a:pt x="277" y="473"/>
                </a:lnTo>
                <a:lnTo>
                  <a:pt x="293" y="477"/>
                </a:lnTo>
                <a:lnTo>
                  <a:pt x="308" y="480"/>
                </a:lnTo>
                <a:lnTo>
                  <a:pt x="320" y="485"/>
                </a:lnTo>
                <a:lnTo>
                  <a:pt x="326" y="488"/>
                </a:lnTo>
                <a:lnTo>
                  <a:pt x="329" y="492"/>
                </a:lnTo>
                <a:lnTo>
                  <a:pt x="331" y="499"/>
                </a:lnTo>
                <a:lnTo>
                  <a:pt x="332" y="505"/>
                </a:lnTo>
                <a:lnTo>
                  <a:pt x="332" y="517"/>
                </a:lnTo>
                <a:lnTo>
                  <a:pt x="332" y="529"/>
                </a:lnTo>
                <a:lnTo>
                  <a:pt x="321" y="530"/>
                </a:lnTo>
                <a:lnTo>
                  <a:pt x="310" y="531"/>
                </a:lnTo>
                <a:lnTo>
                  <a:pt x="299" y="534"/>
                </a:lnTo>
                <a:lnTo>
                  <a:pt x="289" y="537"/>
                </a:lnTo>
                <a:lnTo>
                  <a:pt x="280" y="542"/>
                </a:lnTo>
                <a:lnTo>
                  <a:pt x="272" y="547"/>
                </a:lnTo>
                <a:lnTo>
                  <a:pt x="270" y="551"/>
                </a:lnTo>
                <a:lnTo>
                  <a:pt x="267" y="554"/>
                </a:lnTo>
                <a:lnTo>
                  <a:pt x="266" y="557"/>
                </a:lnTo>
                <a:lnTo>
                  <a:pt x="265" y="560"/>
                </a:lnTo>
                <a:lnTo>
                  <a:pt x="264" y="576"/>
                </a:lnTo>
                <a:lnTo>
                  <a:pt x="262" y="593"/>
                </a:lnTo>
                <a:lnTo>
                  <a:pt x="258" y="612"/>
                </a:lnTo>
                <a:lnTo>
                  <a:pt x="252" y="631"/>
                </a:lnTo>
                <a:lnTo>
                  <a:pt x="248" y="651"/>
                </a:lnTo>
                <a:lnTo>
                  <a:pt x="243" y="673"/>
                </a:lnTo>
                <a:lnTo>
                  <a:pt x="240" y="695"/>
                </a:lnTo>
                <a:lnTo>
                  <a:pt x="239" y="721"/>
                </a:lnTo>
                <a:lnTo>
                  <a:pt x="224" y="721"/>
                </a:lnTo>
                <a:lnTo>
                  <a:pt x="206" y="722"/>
                </a:lnTo>
                <a:lnTo>
                  <a:pt x="189" y="724"/>
                </a:lnTo>
                <a:lnTo>
                  <a:pt x="173" y="727"/>
                </a:lnTo>
                <a:lnTo>
                  <a:pt x="166" y="730"/>
                </a:lnTo>
                <a:lnTo>
                  <a:pt x="161" y="732"/>
                </a:lnTo>
                <a:lnTo>
                  <a:pt x="155" y="735"/>
                </a:lnTo>
                <a:lnTo>
                  <a:pt x="152" y="738"/>
                </a:lnTo>
                <a:lnTo>
                  <a:pt x="150" y="742"/>
                </a:lnTo>
                <a:lnTo>
                  <a:pt x="149" y="747"/>
                </a:lnTo>
                <a:lnTo>
                  <a:pt x="150" y="751"/>
                </a:lnTo>
                <a:lnTo>
                  <a:pt x="153" y="757"/>
                </a:lnTo>
                <a:lnTo>
                  <a:pt x="142" y="757"/>
                </a:lnTo>
                <a:lnTo>
                  <a:pt x="127" y="757"/>
                </a:lnTo>
                <a:lnTo>
                  <a:pt x="113" y="757"/>
                </a:lnTo>
                <a:lnTo>
                  <a:pt x="106" y="757"/>
                </a:lnTo>
                <a:lnTo>
                  <a:pt x="104" y="757"/>
                </a:lnTo>
                <a:lnTo>
                  <a:pt x="101" y="756"/>
                </a:lnTo>
                <a:lnTo>
                  <a:pt x="98" y="754"/>
                </a:lnTo>
                <a:lnTo>
                  <a:pt x="95" y="752"/>
                </a:lnTo>
                <a:lnTo>
                  <a:pt x="90" y="746"/>
                </a:lnTo>
                <a:lnTo>
                  <a:pt x="84" y="738"/>
                </a:lnTo>
                <a:lnTo>
                  <a:pt x="77" y="729"/>
                </a:lnTo>
                <a:lnTo>
                  <a:pt x="71" y="718"/>
                </a:lnTo>
                <a:lnTo>
                  <a:pt x="65" y="706"/>
                </a:lnTo>
                <a:lnTo>
                  <a:pt x="60" y="693"/>
                </a:lnTo>
                <a:lnTo>
                  <a:pt x="49" y="667"/>
                </a:lnTo>
                <a:lnTo>
                  <a:pt x="41" y="640"/>
                </a:lnTo>
                <a:lnTo>
                  <a:pt x="38" y="628"/>
                </a:lnTo>
                <a:lnTo>
                  <a:pt x="35" y="616"/>
                </a:lnTo>
                <a:lnTo>
                  <a:pt x="34" y="606"/>
                </a:lnTo>
                <a:lnTo>
                  <a:pt x="34" y="597"/>
                </a:lnTo>
                <a:lnTo>
                  <a:pt x="27" y="596"/>
                </a:lnTo>
                <a:lnTo>
                  <a:pt x="22" y="594"/>
                </a:lnTo>
                <a:lnTo>
                  <a:pt x="17" y="590"/>
                </a:lnTo>
                <a:lnTo>
                  <a:pt x="14" y="586"/>
                </a:lnTo>
                <a:lnTo>
                  <a:pt x="8" y="576"/>
                </a:lnTo>
                <a:lnTo>
                  <a:pt x="0" y="566"/>
                </a:lnTo>
                <a:lnTo>
                  <a:pt x="9" y="563"/>
                </a:lnTo>
                <a:lnTo>
                  <a:pt x="19" y="561"/>
                </a:lnTo>
                <a:lnTo>
                  <a:pt x="27" y="560"/>
                </a:lnTo>
                <a:lnTo>
                  <a:pt x="34" y="560"/>
                </a:lnTo>
                <a:lnTo>
                  <a:pt x="34" y="548"/>
                </a:lnTo>
                <a:lnTo>
                  <a:pt x="36" y="538"/>
                </a:lnTo>
                <a:lnTo>
                  <a:pt x="38" y="528"/>
                </a:lnTo>
                <a:lnTo>
                  <a:pt x="42" y="519"/>
                </a:lnTo>
                <a:lnTo>
                  <a:pt x="47" y="511"/>
                </a:lnTo>
                <a:lnTo>
                  <a:pt x="53" y="504"/>
                </a:lnTo>
                <a:lnTo>
                  <a:pt x="59" y="498"/>
                </a:lnTo>
                <a:lnTo>
                  <a:pt x="67" y="492"/>
                </a:lnTo>
                <a:lnTo>
                  <a:pt x="62" y="480"/>
                </a:lnTo>
                <a:lnTo>
                  <a:pt x="61" y="471"/>
                </a:lnTo>
                <a:lnTo>
                  <a:pt x="61" y="464"/>
                </a:lnTo>
                <a:lnTo>
                  <a:pt x="61" y="457"/>
                </a:lnTo>
                <a:lnTo>
                  <a:pt x="63" y="450"/>
                </a:lnTo>
                <a:lnTo>
                  <a:pt x="64" y="441"/>
                </a:lnTo>
                <a:lnTo>
                  <a:pt x="65" y="428"/>
                </a:lnTo>
                <a:lnTo>
                  <a:pt x="67" y="412"/>
                </a:lnTo>
                <a:lnTo>
                  <a:pt x="62" y="410"/>
                </a:lnTo>
                <a:lnTo>
                  <a:pt x="58" y="408"/>
                </a:lnTo>
                <a:lnTo>
                  <a:pt x="54" y="404"/>
                </a:lnTo>
                <a:lnTo>
                  <a:pt x="51" y="400"/>
                </a:lnTo>
                <a:lnTo>
                  <a:pt x="47" y="390"/>
                </a:lnTo>
                <a:lnTo>
                  <a:pt x="43" y="377"/>
                </a:lnTo>
                <a:lnTo>
                  <a:pt x="40" y="354"/>
                </a:lnTo>
                <a:lnTo>
                  <a:pt x="40" y="338"/>
                </a:lnTo>
                <a:lnTo>
                  <a:pt x="60" y="277"/>
                </a:lnTo>
                <a:lnTo>
                  <a:pt x="74" y="276"/>
                </a:lnTo>
                <a:lnTo>
                  <a:pt x="88" y="275"/>
                </a:lnTo>
                <a:lnTo>
                  <a:pt x="94" y="274"/>
                </a:lnTo>
                <a:lnTo>
                  <a:pt x="99" y="274"/>
                </a:lnTo>
                <a:lnTo>
                  <a:pt x="103" y="275"/>
                </a:lnTo>
                <a:lnTo>
                  <a:pt x="106" y="277"/>
                </a:lnTo>
                <a:lnTo>
                  <a:pt x="107" y="261"/>
                </a:lnTo>
                <a:lnTo>
                  <a:pt x="109" y="247"/>
                </a:lnTo>
                <a:lnTo>
                  <a:pt x="113" y="234"/>
                </a:lnTo>
                <a:lnTo>
                  <a:pt x="118" y="222"/>
                </a:lnTo>
                <a:lnTo>
                  <a:pt x="124" y="211"/>
                </a:lnTo>
                <a:lnTo>
                  <a:pt x="130" y="201"/>
                </a:lnTo>
                <a:lnTo>
                  <a:pt x="137" y="192"/>
                </a:lnTo>
                <a:lnTo>
                  <a:pt x="144" y="183"/>
                </a:lnTo>
                <a:lnTo>
                  <a:pt x="160" y="168"/>
                </a:lnTo>
                <a:lnTo>
                  <a:pt x="173" y="152"/>
                </a:lnTo>
                <a:lnTo>
                  <a:pt x="180" y="145"/>
                </a:lnTo>
                <a:lnTo>
                  <a:pt x="185" y="138"/>
                </a:lnTo>
                <a:lnTo>
                  <a:pt x="189" y="130"/>
                </a:lnTo>
                <a:lnTo>
                  <a:pt x="193" y="123"/>
                </a:lnTo>
                <a:lnTo>
                  <a:pt x="198" y="111"/>
                </a:lnTo>
                <a:lnTo>
                  <a:pt x="205" y="97"/>
                </a:lnTo>
                <a:lnTo>
                  <a:pt x="213" y="83"/>
                </a:lnTo>
                <a:lnTo>
                  <a:pt x="220" y="71"/>
                </a:lnTo>
                <a:lnTo>
                  <a:pt x="228" y="60"/>
                </a:lnTo>
                <a:lnTo>
                  <a:pt x="237" y="51"/>
                </a:lnTo>
                <a:lnTo>
                  <a:pt x="241" y="47"/>
                </a:lnTo>
                <a:lnTo>
                  <a:pt x="244" y="44"/>
                </a:lnTo>
                <a:lnTo>
                  <a:pt x="249" y="43"/>
                </a:lnTo>
                <a:lnTo>
                  <a:pt x="252" y="42"/>
                </a:lnTo>
                <a:lnTo>
                  <a:pt x="272" y="36"/>
                </a:lnTo>
                <a:lnTo>
                  <a:pt x="291" y="32"/>
                </a:lnTo>
                <a:lnTo>
                  <a:pt x="309" y="29"/>
                </a:lnTo>
                <a:lnTo>
                  <a:pt x="327" y="25"/>
                </a:lnTo>
                <a:lnTo>
                  <a:pt x="344" y="22"/>
                </a:lnTo>
                <a:lnTo>
                  <a:pt x="361" y="16"/>
                </a:lnTo>
                <a:lnTo>
                  <a:pt x="368" y="13"/>
                </a:lnTo>
                <a:lnTo>
                  <a:pt x="376" y="9"/>
                </a:lnTo>
                <a:lnTo>
                  <a:pt x="384" y="5"/>
                </a:lnTo>
                <a:lnTo>
                  <a:pt x="392" y="0"/>
                </a:lnTo>
                <a:lnTo>
                  <a:pt x="401" y="5"/>
                </a:lnTo>
                <a:lnTo>
                  <a:pt x="409" y="11"/>
                </a:lnTo>
                <a:lnTo>
                  <a:pt x="416" y="18"/>
                </a:lnTo>
                <a:lnTo>
                  <a:pt x="423" y="25"/>
                </a:lnTo>
                <a:lnTo>
                  <a:pt x="431" y="32"/>
                </a:lnTo>
                <a:lnTo>
                  <a:pt x="441" y="37"/>
                </a:lnTo>
                <a:lnTo>
                  <a:pt x="445" y="39"/>
                </a:lnTo>
                <a:lnTo>
                  <a:pt x="452" y="41"/>
                </a:lnTo>
                <a:lnTo>
                  <a:pt x="457" y="42"/>
                </a:lnTo>
                <a:lnTo>
                  <a:pt x="465" y="42"/>
                </a:lnTo>
                <a:lnTo>
                  <a:pt x="487" y="72"/>
                </a:lnTo>
                <a:lnTo>
                  <a:pt x="508" y="102"/>
                </a:lnTo>
                <a:lnTo>
                  <a:pt x="513" y="111"/>
                </a:lnTo>
                <a:lnTo>
                  <a:pt x="518" y="120"/>
                </a:lnTo>
                <a:lnTo>
                  <a:pt x="521" y="129"/>
                </a:lnTo>
                <a:lnTo>
                  <a:pt x="524" y="139"/>
                </a:lnTo>
                <a:lnTo>
                  <a:pt x="528" y="150"/>
                </a:lnTo>
                <a:lnTo>
                  <a:pt x="530" y="163"/>
                </a:lnTo>
                <a:lnTo>
                  <a:pt x="531" y="176"/>
                </a:lnTo>
                <a:lnTo>
                  <a:pt x="531" y="190"/>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6" name="Freeform 175">
            <a:extLst>
              <a:ext uri="{FF2B5EF4-FFF2-40B4-BE49-F238E27FC236}">
                <a16:creationId xmlns:a16="http://schemas.microsoft.com/office/drawing/2014/main" id="{00000000-0008-0000-0700-0000B0000000}"/>
              </a:ext>
            </a:extLst>
          </xdr:cNvPr>
          <xdr:cNvSpPr>
            <a:spLocks/>
          </xdr:cNvSpPr>
        </xdr:nvSpPr>
        <xdr:spPr bwMode="auto">
          <a:xfrm>
            <a:off x="4365625" y="1839913"/>
            <a:ext cx="26988" cy="57150"/>
          </a:xfrm>
          <a:custGeom>
            <a:avLst/>
            <a:gdLst>
              <a:gd name="T0" fmla="*/ 0 w 60"/>
              <a:gd name="T1" fmla="*/ 46461829 h 51"/>
              <a:gd name="T2" fmla="*/ 1214010 w 60"/>
              <a:gd name="T3" fmla="*/ 37671935 h 51"/>
              <a:gd name="T4" fmla="*/ 3034801 w 60"/>
              <a:gd name="T5" fmla="*/ 23858444 h 51"/>
              <a:gd name="T6" fmla="*/ 4046401 w 60"/>
              <a:gd name="T7" fmla="*/ 16324729 h 51"/>
              <a:gd name="T8" fmla="*/ 5462821 w 60"/>
              <a:gd name="T9" fmla="*/ 10046074 h 51"/>
              <a:gd name="T10" fmla="*/ 6676381 w 60"/>
              <a:gd name="T11" fmla="*/ 5022476 h 51"/>
              <a:gd name="T12" fmla="*/ 8092802 w 60"/>
              <a:gd name="T13" fmla="*/ 0 h 51"/>
              <a:gd name="T14" fmla="*/ 10116002 w 60"/>
              <a:gd name="T15" fmla="*/ 8789894 h 51"/>
              <a:gd name="T16" fmla="*/ 12139202 w 60"/>
              <a:gd name="T17" fmla="*/ 16324729 h 51"/>
              <a:gd name="T18" fmla="*/ 11936792 w 60"/>
              <a:gd name="T19" fmla="*/ 25114624 h 51"/>
              <a:gd name="T20" fmla="*/ 11330012 w 60"/>
              <a:gd name="T21" fmla="*/ 36415756 h 51"/>
              <a:gd name="T22" fmla="*/ 10925192 w 60"/>
              <a:gd name="T23" fmla="*/ 42694412 h 51"/>
              <a:gd name="T24" fmla="*/ 10520822 w 60"/>
              <a:gd name="T25" fmla="*/ 47716888 h 51"/>
              <a:gd name="T26" fmla="*/ 9913592 w 60"/>
              <a:gd name="T27" fmla="*/ 52740485 h 51"/>
              <a:gd name="T28" fmla="*/ 9104402 w 60"/>
              <a:gd name="T29" fmla="*/ 56506782 h 51"/>
              <a:gd name="T30" fmla="*/ 8295212 w 60"/>
              <a:gd name="T31" fmla="*/ 60274200 h 51"/>
              <a:gd name="T32" fmla="*/ 7486021 w 60"/>
              <a:gd name="T33" fmla="*/ 62785438 h 51"/>
              <a:gd name="T34" fmla="*/ 6272011 w 60"/>
              <a:gd name="T35" fmla="*/ 64041618 h 51"/>
              <a:gd name="T36" fmla="*/ 5462821 w 60"/>
              <a:gd name="T37" fmla="*/ 64041618 h 51"/>
              <a:gd name="T38" fmla="*/ 4046401 w 60"/>
              <a:gd name="T39" fmla="*/ 62785438 h 51"/>
              <a:gd name="T40" fmla="*/ 3034801 w 60"/>
              <a:gd name="T41" fmla="*/ 59019141 h 51"/>
              <a:gd name="T42" fmla="*/ 1416420 w 60"/>
              <a:gd name="T43" fmla="*/ 53995544 h 51"/>
              <a:gd name="T44" fmla="*/ 0 w 60"/>
              <a:gd name="T45" fmla="*/ 46461829 h 5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0" h="51">
                <a:moveTo>
                  <a:pt x="0" y="37"/>
                </a:moveTo>
                <a:lnTo>
                  <a:pt x="6" y="30"/>
                </a:lnTo>
                <a:lnTo>
                  <a:pt x="15" y="19"/>
                </a:lnTo>
                <a:lnTo>
                  <a:pt x="20" y="13"/>
                </a:lnTo>
                <a:lnTo>
                  <a:pt x="27" y="8"/>
                </a:lnTo>
                <a:lnTo>
                  <a:pt x="33" y="4"/>
                </a:lnTo>
                <a:lnTo>
                  <a:pt x="40" y="0"/>
                </a:lnTo>
                <a:lnTo>
                  <a:pt x="50" y="7"/>
                </a:lnTo>
                <a:lnTo>
                  <a:pt x="60" y="13"/>
                </a:lnTo>
                <a:lnTo>
                  <a:pt x="59" y="20"/>
                </a:lnTo>
                <a:lnTo>
                  <a:pt x="56" y="29"/>
                </a:lnTo>
                <a:lnTo>
                  <a:pt x="54" y="34"/>
                </a:lnTo>
                <a:lnTo>
                  <a:pt x="52" y="38"/>
                </a:lnTo>
                <a:lnTo>
                  <a:pt x="49" y="42"/>
                </a:lnTo>
                <a:lnTo>
                  <a:pt x="45" y="45"/>
                </a:lnTo>
                <a:lnTo>
                  <a:pt x="41" y="48"/>
                </a:lnTo>
                <a:lnTo>
                  <a:pt x="37" y="50"/>
                </a:lnTo>
                <a:lnTo>
                  <a:pt x="31" y="51"/>
                </a:lnTo>
                <a:lnTo>
                  <a:pt x="27" y="51"/>
                </a:lnTo>
                <a:lnTo>
                  <a:pt x="20" y="50"/>
                </a:lnTo>
                <a:lnTo>
                  <a:pt x="15" y="47"/>
                </a:lnTo>
                <a:lnTo>
                  <a:pt x="7" y="43"/>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7" name="Freeform 176">
            <a:extLst>
              <a:ext uri="{FF2B5EF4-FFF2-40B4-BE49-F238E27FC236}">
                <a16:creationId xmlns:a16="http://schemas.microsoft.com/office/drawing/2014/main" id="{00000000-0008-0000-0700-0000B1000000}"/>
              </a:ext>
            </a:extLst>
          </xdr:cNvPr>
          <xdr:cNvSpPr>
            <a:spLocks/>
          </xdr:cNvSpPr>
        </xdr:nvSpPr>
        <xdr:spPr bwMode="auto">
          <a:xfrm>
            <a:off x="3810000" y="2001838"/>
            <a:ext cx="28575" cy="57150"/>
          </a:xfrm>
          <a:custGeom>
            <a:avLst/>
            <a:gdLst>
              <a:gd name="T0" fmla="*/ 11059391 w 66"/>
              <a:gd name="T1" fmla="*/ 60274200 h 51"/>
              <a:gd name="T2" fmla="*/ 7872845 w 66"/>
              <a:gd name="T3" fmla="*/ 62785438 h 51"/>
              <a:gd name="T4" fmla="*/ 4123892 w 66"/>
              <a:gd name="T5" fmla="*/ 64041618 h 51"/>
              <a:gd name="T6" fmla="*/ 3186545 w 66"/>
              <a:gd name="T7" fmla="*/ 62785438 h 51"/>
              <a:gd name="T8" fmla="*/ 2436668 w 66"/>
              <a:gd name="T9" fmla="*/ 61530379 h 51"/>
              <a:gd name="T10" fmla="*/ 1874693 w 66"/>
              <a:gd name="T11" fmla="*/ 60274200 h 51"/>
              <a:gd name="T12" fmla="*/ 1312285 w 66"/>
              <a:gd name="T13" fmla="*/ 57762962 h 51"/>
              <a:gd name="T14" fmla="*/ 562408 w 66"/>
              <a:gd name="T15" fmla="*/ 53995544 h 51"/>
              <a:gd name="T16" fmla="*/ 187469 w 66"/>
              <a:gd name="T17" fmla="*/ 50229247 h 51"/>
              <a:gd name="T18" fmla="*/ 0 w 66"/>
              <a:gd name="T19" fmla="*/ 43950591 h 51"/>
              <a:gd name="T20" fmla="*/ 0 w 66"/>
              <a:gd name="T21" fmla="*/ 37671935 h 51"/>
              <a:gd name="T22" fmla="*/ 749877 w 66"/>
              <a:gd name="T23" fmla="*/ 36415756 h 51"/>
              <a:gd name="T24" fmla="*/ 1874693 w 66"/>
              <a:gd name="T25" fmla="*/ 33904518 h 51"/>
              <a:gd name="T26" fmla="*/ 2624138 w 66"/>
              <a:gd name="T27" fmla="*/ 30137100 h 51"/>
              <a:gd name="T28" fmla="*/ 3561484 w 66"/>
              <a:gd name="T29" fmla="*/ 25114624 h 51"/>
              <a:gd name="T30" fmla="*/ 4873769 w 66"/>
              <a:gd name="T31" fmla="*/ 12557312 h 51"/>
              <a:gd name="T32" fmla="*/ 6186055 w 66"/>
              <a:gd name="T33" fmla="*/ 0 h 51"/>
              <a:gd name="T34" fmla="*/ 8622723 w 66"/>
              <a:gd name="T35" fmla="*/ 1256179 h 51"/>
              <a:gd name="T36" fmla="*/ 9747539 w 66"/>
              <a:gd name="T37" fmla="*/ 2511238 h 51"/>
              <a:gd name="T38" fmla="*/ 10496983 w 66"/>
              <a:gd name="T39" fmla="*/ 3767418 h 51"/>
              <a:gd name="T40" fmla="*/ 12371676 w 66"/>
              <a:gd name="T41" fmla="*/ 0 h 51"/>
              <a:gd name="T42" fmla="*/ 12184207 w 66"/>
              <a:gd name="T43" fmla="*/ 16324729 h 51"/>
              <a:gd name="T44" fmla="*/ 11809268 w 66"/>
              <a:gd name="T45" fmla="*/ 30137100 h 51"/>
              <a:gd name="T46" fmla="*/ 11246860 w 66"/>
              <a:gd name="T47" fmla="*/ 45205650 h 51"/>
              <a:gd name="T48" fmla="*/ 11059391 w 66"/>
              <a:gd name="T49" fmla="*/ 60274200 h 5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66" h="51">
                <a:moveTo>
                  <a:pt x="59" y="48"/>
                </a:moveTo>
                <a:lnTo>
                  <a:pt x="42" y="50"/>
                </a:lnTo>
                <a:lnTo>
                  <a:pt x="22" y="51"/>
                </a:lnTo>
                <a:lnTo>
                  <a:pt x="17" y="50"/>
                </a:lnTo>
                <a:lnTo>
                  <a:pt x="13" y="49"/>
                </a:lnTo>
                <a:lnTo>
                  <a:pt x="10" y="48"/>
                </a:lnTo>
                <a:lnTo>
                  <a:pt x="7" y="46"/>
                </a:lnTo>
                <a:lnTo>
                  <a:pt x="3" y="43"/>
                </a:lnTo>
                <a:lnTo>
                  <a:pt x="1" y="40"/>
                </a:lnTo>
                <a:lnTo>
                  <a:pt x="0" y="35"/>
                </a:lnTo>
                <a:lnTo>
                  <a:pt x="0" y="30"/>
                </a:lnTo>
                <a:lnTo>
                  <a:pt x="4" y="29"/>
                </a:lnTo>
                <a:lnTo>
                  <a:pt x="10" y="27"/>
                </a:lnTo>
                <a:lnTo>
                  <a:pt x="14" y="24"/>
                </a:lnTo>
                <a:lnTo>
                  <a:pt x="19" y="20"/>
                </a:lnTo>
                <a:lnTo>
                  <a:pt x="26" y="10"/>
                </a:lnTo>
                <a:lnTo>
                  <a:pt x="33" y="0"/>
                </a:lnTo>
                <a:lnTo>
                  <a:pt x="46" y="1"/>
                </a:lnTo>
                <a:lnTo>
                  <a:pt x="52" y="2"/>
                </a:lnTo>
                <a:lnTo>
                  <a:pt x="56" y="3"/>
                </a:lnTo>
                <a:lnTo>
                  <a:pt x="66" y="0"/>
                </a:lnTo>
                <a:lnTo>
                  <a:pt x="65" y="13"/>
                </a:lnTo>
                <a:lnTo>
                  <a:pt x="63" y="24"/>
                </a:lnTo>
                <a:lnTo>
                  <a:pt x="60" y="36"/>
                </a:lnTo>
                <a:lnTo>
                  <a:pt x="59" y="48"/>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8" name="Freeform 177">
            <a:extLst>
              <a:ext uri="{FF2B5EF4-FFF2-40B4-BE49-F238E27FC236}">
                <a16:creationId xmlns:a16="http://schemas.microsoft.com/office/drawing/2014/main" id="{00000000-0008-0000-0700-0000B2000000}"/>
              </a:ext>
            </a:extLst>
          </xdr:cNvPr>
          <xdr:cNvSpPr>
            <a:spLocks/>
          </xdr:cNvSpPr>
        </xdr:nvSpPr>
        <xdr:spPr bwMode="auto">
          <a:xfrm>
            <a:off x="4762500" y="2530475"/>
            <a:ext cx="50800" cy="57150"/>
          </a:xfrm>
          <a:custGeom>
            <a:avLst/>
            <a:gdLst>
              <a:gd name="T0" fmla="*/ 0 w 113"/>
              <a:gd name="T1" fmla="*/ 26243434 h 74"/>
              <a:gd name="T2" fmla="*/ 4041972 w 113"/>
              <a:gd name="T3" fmla="*/ 44136791 h 74"/>
              <a:gd name="T4" fmla="*/ 7477940 w 113"/>
              <a:gd name="T5" fmla="*/ 41154951 h 74"/>
              <a:gd name="T6" fmla="*/ 10307005 w 113"/>
              <a:gd name="T7" fmla="*/ 38768552 h 74"/>
              <a:gd name="T8" fmla="*/ 12934669 w 113"/>
              <a:gd name="T9" fmla="*/ 35190499 h 74"/>
              <a:gd name="T10" fmla="*/ 14955430 w 113"/>
              <a:gd name="T11" fmla="*/ 31611673 h 74"/>
              <a:gd name="T12" fmla="*/ 15763735 w 113"/>
              <a:gd name="T13" fmla="*/ 29226047 h 74"/>
              <a:gd name="T14" fmla="*/ 16774340 w 113"/>
              <a:gd name="T15" fmla="*/ 26839648 h 74"/>
              <a:gd name="T16" fmla="*/ 17380793 w 113"/>
              <a:gd name="T17" fmla="*/ 24454022 h 74"/>
              <a:gd name="T18" fmla="*/ 17784945 w 113"/>
              <a:gd name="T19" fmla="*/ 22068395 h 74"/>
              <a:gd name="T20" fmla="*/ 18189097 w 113"/>
              <a:gd name="T21" fmla="*/ 19086555 h 74"/>
              <a:gd name="T22" fmla="*/ 18391398 w 113"/>
              <a:gd name="T23" fmla="*/ 15507730 h 74"/>
              <a:gd name="T24" fmla="*/ 18795550 w 113"/>
              <a:gd name="T25" fmla="*/ 11332691 h 74"/>
              <a:gd name="T26" fmla="*/ 18997402 w 113"/>
              <a:gd name="T27" fmla="*/ 7753865 h 74"/>
              <a:gd name="T28" fmla="*/ 20008007 w 113"/>
              <a:gd name="T29" fmla="*/ 7157651 h 74"/>
              <a:gd name="T30" fmla="*/ 21422765 w 113"/>
              <a:gd name="T31" fmla="*/ 5368239 h 74"/>
              <a:gd name="T32" fmla="*/ 21826917 w 113"/>
              <a:gd name="T33" fmla="*/ 4175039 h 74"/>
              <a:gd name="T34" fmla="*/ 22433370 w 113"/>
              <a:gd name="T35" fmla="*/ 2981840 h 74"/>
              <a:gd name="T36" fmla="*/ 22635221 w 113"/>
              <a:gd name="T37" fmla="*/ 1789413 h 74"/>
              <a:gd name="T38" fmla="*/ 22837522 w 113"/>
              <a:gd name="T39" fmla="*/ 0 h 74"/>
              <a:gd name="T40" fmla="*/ 19806156 w 113"/>
              <a:gd name="T41" fmla="*/ 2385626 h 74"/>
              <a:gd name="T42" fmla="*/ 16572488 w 113"/>
              <a:gd name="T43" fmla="*/ 4771253 h 74"/>
              <a:gd name="T44" fmla="*/ 13136520 w 113"/>
              <a:gd name="T45" fmla="*/ 7753865 h 74"/>
              <a:gd name="T46" fmla="*/ 9902853 w 113"/>
              <a:gd name="T47" fmla="*/ 11332691 h 74"/>
              <a:gd name="T48" fmla="*/ 4041972 w 113"/>
              <a:gd name="T49" fmla="*/ 19682769 h 74"/>
              <a:gd name="T50" fmla="*/ 0 w 113"/>
              <a:gd name="T51" fmla="*/ 26243434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13" h="74">
                <a:moveTo>
                  <a:pt x="0" y="44"/>
                </a:moveTo>
                <a:lnTo>
                  <a:pt x="20" y="74"/>
                </a:lnTo>
                <a:lnTo>
                  <a:pt x="37" y="69"/>
                </a:lnTo>
                <a:lnTo>
                  <a:pt x="51" y="65"/>
                </a:lnTo>
                <a:lnTo>
                  <a:pt x="64" y="59"/>
                </a:lnTo>
                <a:lnTo>
                  <a:pt x="74" y="53"/>
                </a:lnTo>
                <a:lnTo>
                  <a:pt x="78" y="49"/>
                </a:lnTo>
                <a:lnTo>
                  <a:pt x="83" y="45"/>
                </a:lnTo>
                <a:lnTo>
                  <a:pt x="86" y="41"/>
                </a:lnTo>
                <a:lnTo>
                  <a:pt x="88" y="37"/>
                </a:lnTo>
                <a:lnTo>
                  <a:pt x="90" y="32"/>
                </a:lnTo>
                <a:lnTo>
                  <a:pt x="91" y="26"/>
                </a:lnTo>
                <a:lnTo>
                  <a:pt x="93" y="19"/>
                </a:lnTo>
                <a:lnTo>
                  <a:pt x="94" y="13"/>
                </a:lnTo>
                <a:lnTo>
                  <a:pt x="99" y="12"/>
                </a:lnTo>
                <a:lnTo>
                  <a:pt x="106" y="9"/>
                </a:lnTo>
                <a:lnTo>
                  <a:pt x="108" y="7"/>
                </a:lnTo>
                <a:lnTo>
                  <a:pt x="111" y="5"/>
                </a:lnTo>
                <a:lnTo>
                  <a:pt x="112" y="3"/>
                </a:lnTo>
                <a:lnTo>
                  <a:pt x="113" y="0"/>
                </a:lnTo>
                <a:lnTo>
                  <a:pt x="98" y="4"/>
                </a:lnTo>
                <a:lnTo>
                  <a:pt x="82" y="8"/>
                </a:lnTo>
                <a:lnTo>
                  <a:pt x="65" y="13"/>
                </a:lnTo>
                <a:lnTo>
                  <a:pt x="49" y="19"/>
                </a:lnTo>
                <a:lnTo>
                  <a:pt x="20" y="33"/>
                </a:lnTo>
                <a:lnTo>
                  <a:pt x="0" y="4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9" name="Freeform 178">
            <a:extLst>
              <a:ext uri="{FF2B5EF4-FFF2-40B4-BE49-F238E27FC236}">
                <a16:creationId xmlns:a16="http://schemas.microsoft.com/office/drawing/2014/main" id="{00000000-0008-0000-0700-0000B3000000}"/>
              </a:ext>
            </a:extLst>
          </xdr:cNvPr>
          <xdr:cNvSpPr>
            <a:spLocks/>
          </xdr:cNvSpPr>
        </xdr:nvSpPr>
        <xdr:spPr bwMode="auto">
          <a:xfrm>
            <a:off x="4370388" y="3322638"/>
            <a:ext cx="325437" cy="244475"/>
          </a:xfrm>
          <a:custGeom>
            <a:avLst/>
            <a:gdLst>
              <a:gd name="T0" fmla="*/ 18650245 w 746"/>
              <a:gd name="T1" fmla="*/ 122817672 h 469"/>
              <a:gd name="T2" fmla="*/ 10276568 w 746"/>
              <a:gd name="T3" fmla="*/ 119557137 h 469"/>
              <a:gd name="T4" fmla="*/ 3996419 w 746"/>
              <a:gd name="T5" fmla="*/ 116568182 h 469"/>
              <a:gd name="T6" fmla="*/ 951445 w 746"/>
              <a:gd name="T7" fmla="*/ 112220801 h 469"/>
              <a:gd name="T8" fmla="*/ 0 w 746"/>
              <a:gd name="T9" fmla="*/ 98634976 h 469"/>
              <a:gd name="T10" fmla="*/ 951445 w 746"/>
              <a:gd name="T11" fmla="*/ 83961785 h 469"/>
              <a:gd name="T12" fmla="*/ 4377259 w 746"/>
              <a:gd name="T13" fmla="*/ 74179657 h 469"/>
              <a:gd name="T14" fmla="*/ 10657407 w 746"/>
              <a:gd name="T15" fmla="*/ 61952259 h 469"/>
              <a:gd name="T16" fmla="*/ 23027067 w 746"/>
              <a:gd name="T17" fmla="*/ 55431188 h 469"/>
              <a:gd name="T18" fmla="*/ 31590946 w 746"/>
              <a:gd name="T19" fmla="*/ 51083807 h 469"/>
              <a:gd name="T20" fmla="*/ 44722285 w 746"/>
              <a:gd name="T21" fmla="*/ 47007486 h 469"/>
              <a:gd name="T22" fmla="*/ 49860787 w 746"/>
              <a:gd name="T23" fmla="*/ 41573260 h 469"/>
              <a:gd name="T24" fmla="*/ 50812233 w 746"/>
              <a:gd name="T25" fmla="*/ 36954299 h 469"/>
              <a:gd name="T26" fmla="*/ 55569895 w 746"/>
              <a:gd name="T27" fmla="*/ 32606397 h 469"/>
              <a:gd name="T28" fmla="*/ 63182328 w 746"/>
              <a:gd name="T29" fmla="*/ 31247971 h 469"/>
              <a:gd name="T30" fmla="*/ 68320394 w 746"/>
              <a:gd name="T31" fmla="*/ 27443752 h 469"/>
              <a:gd name="T32" fmla="*/ 74029501 w 746"/>
              <a:gd name="T33" fmla="*/ 18205308 h 469"/>
              <a:gd name="T34" fmla="*/ 80880692 w 746"/>
              <a:gd name="T35" fmla="*/ 5977909 h 469"/>
              <a:gd name="T36" fmla="*/ 85638354 w 746"/>
              <a:gd name="T37" fmla="*/ 1630528 h 469"/>
              <a:gd name="T38" fmla="*/ 92489544 w 746"/>
              <a:gd name="T39" fmla="*/ 0 h 469"/>
              <a:gd name="T40" fmla="*/ 96485963 w 746"/>
              <a:gd name="T41" fmla="*/ 7880018 h 469"/>
              <a:gd name="T42" fmla="*/ 101243625 w 746"/>
              <a:gd name="T43" fmla="*/ 14401089 h 469"/>
              <a:gd name="T44" fmla="*/ 105240044 w 746"/>
              <a:gd name="T45" fmla="*/ 29074281 h 469"/>
              <a:gd name="T46" fmla="*/ 110187908 w 746"/>
              <a:gd name="T47" fmla="*/ 43203789 h 469"/>
              <a:gd name="T48" fmla="*/ 116658695 w 746"/>
              <a:gd name="T49" fmla="*/ 46735905 h 469"/>
              <a:gd name="T50" fmla="*/ 119513030 w 746"/>
              <a:gd name="T51" fmla="*/ 52442233 h 469"/>
              <a:gd name="T52" fmla="*/ 123700087 w 746"/>
              <a:gd name="T53" fmla="*/ 63311206 h 469"/>
              <a:gd name="T54" fmla="*/ 133595815 w 746"/>
              <a:gd name="T55" fmla="*/ 75810186 h 469"/>
              <a:gd name="T56" fmla="*/ 141018047 w 746"/>
              <a:gd name="T57" fmla="*/ 85592313 h 469"/>
              <a:gd name="T58" fmla="*/ 135308939 w 746"/>
              <a:gd name="T59" fmla="*/ 93743913 h 469"/>
              <a:gd name="T60" fmla="*/ 131502723 w 746"/>
              <a:gd name="T61" fmla="*/ 92928649 h 469"/>
              <a:gd name="T62" fmla="*/ 129218992 w 746"/>
              <a:gd name="T63" fmla="*/ 87222321 h 469"/>
              <a:gd name="T64" fmla="*/ 123890289 w 746"/>
              <a:gd name="T65" fmla="*/ 89668113 h 469"/>
              <a:gd name="T66" fmla="*/ 121606559 w 746"/>
              <a:gd name="T67" fmla="*/ 95646022 h 469"/>
              <a:gd name="T68" fmla="*/ 114946006 w 746"/>
              <a:gd name="T69" fmla="*/ 96732867 h 469"/>
              <a:gd name="T70" fmla="*/ 105240044 w 746"/>
              <a:gd name="T71" fmla="*/ 96732867 h 469"/>
              <a:gd name="T72" fmla="*/ 99340735 w 746"/>
              <a:gd name="T73" fmla="*/ 99178138 h 469"/>
              <a:gd name="T74" fmla="*/ 94392435 w 746"/>
              <a:gd name="T75" fmla="*/ 105156047 h 469"/>
              <a:gd name="T76" fmla="*/ 92489544 w 746"/>
              <a:gd name="T77" fmla="*/ 107058157 h 469"/>
              <a:gd name="T78" fmla="*/ 81070894 w 746"/>
              <a:gd name="T79" fmla="*/ 108688164 h 469"/>
              <a:gd name="T80" fmla="*/ 75361786 w 746"/>
              <a:gd name="T81" fmla="*/ 106514474 h 469"/>
              <a:gd name="T82" fmla="*/ 66417504 w 746"/>
              <a:gd name="T83" fmla="*/ 96189184 h 469"/>
              <a:gd name="T84" fmla="*/ 60707960 w 746"/>
              <a:gd name="T85" fmla="*/ 93743913 h 469"/>
              <a:gd name="T86" fmla="*/ 55379693 w 746"/>
              <a:gd name="T87" fmla="*/ 96460765 h 469"/>
              <a:gd name="T88" fmla="*/ 50622031 w 746"/>
              <a:gd name="T89" fmla="*/ 102438674 h 469"/>
              <a:gd name="T90" fmla="*/ 43199799 w 746"/>
              <a:gd name="T91" fmla="*/ 118741872 h 469"/>
              <a:gd name="T92" fmla="*/ 28545973 w 746"/>
              <a:gd name="T93" fmla="*/ 119285556 h 469"/>
              <a:gd name="T94" fmla="*/ 25691637 w 746"/>
              <a:gd name="T95" fmla="*/ 121730827 h 46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746" h="469">
                <a:moveTo>
                  <a:pt x="114" y="469"/>
                </a:moveTo>
                <a:lnTo>
                  <a:pt x="109" y="463"/>
                </a:lnTo>
                <a:lnTo>
                  <a:pt x="103" y="456"/>
                </a:lnTo>
                <a:lnTo>
                  <a:pt x="98" y="452"/>
                </a:lnTo>
                <a:lnTo>
                  <a:pt x="92" y="449"/>
                </a:lnTo>
                <a:lnTo>
                  <a:pt x="79" y="445"/>
                </a:lnTo>
                <a:lnTo>
                  <a:pt x="67" y="442"/>
                </a:lnTo>
                <a:lnTo>
                  <a:pt x="54" y="440"/>
                </a:lnTo>
                <a:lnTo>
                  <a:pt x="39" y="437"/>
                </a:lnTo>
                <a:lnTo>
                  <a:pt x="33" y="435"/>
                </a:lnTo>
                <a:lnTo>
                  <a:pt x="26" y="433"/>
                </a:lnTo>
                <a:lnTo>
                  <a:pt x="21" y="429"/>
                </a:lnTo>
                <a:lnTo>
                  <a:pt x="14" y="425"/>
                </a:lnTo>
                <a:lnTo>
                  <a:pt x="11" y="422"/>
                </a:lnTo>
                <a:lnTo>
                  <a:pt x="8" y="418"/>
                </a:lnTo>
                <a:lnTo>
                  <a:pt x="5" y="413"/>
                </a:lnTo>
                <a:lnTo>
                  <a:pt x="3" y="408"/>
                </a:lnTo>
                <a:lnTo>
                  <a:pt x="1" y="396"/>
                </a:lnTo>
                <a:lnTo>
                  <a:pt x="0" y="385"/>
                </a:lnTo>
                <a:lnTo>
                  <a:pt x="0" y="363"/>
                </a:lnTo>
                <a:lnTo>
                  <a:pt x="1" y="345"/>
                </a:lnTo>
                <a:lnTo>
                  <a:pt x="1" y="332"/>
                </a:lnTo>
                <a:lnTo>
                  <a:pt x="3" y="320"/>
                </a:lnTo>
                <a:lnTo>
                  <a:pt x="5" y="309"/>
                </a:lnTo>
                <a:lnTo>
                  <a:pt x="10" y="299"/>
                </a:lnTo>
                <a:lnTo>
                  <a:pt x="13" y="289"/>
                </a:lnTo>
                <a:lnTo>
                  <a:pt x="19" y="281"/>
                </a:lnTo>
                <a:lnTo>
                  <a:pt x="23" y="273"/>
                </a:lnTo>
                <a:lnTo>
                  <a:pt x="30" y="265"/>
                </a:lnTo>
                <a:lnTo>
                  <a:pt x="41" y="251"/>
                </a:lnTo>
                <a:lnTo>
                  <a:pt x="52" y="236"/>
                </a:lnTo>
                <a:lnTo>
                  <a:pt x="56" y="228"/>
                </a:lnTo>
                <a:lnTo>
                  <a:pt x="60" y="220"/>
                </a:lnTo>
                <a:lnTo>
                  <a:pt x="65" y="212"/>
                </a:lnTo>
                <a:lnTo>
                  <a:pt x="67" y="204"/>
                </a:lnTo>
                <a:lnTo>
                  <a:pt x="121" y="204"/>
                </a:lnTo>
                <a:lnTo>
                  <a:pt x="131" y="198"/>
                </a:lnTo>
                <a:lnTo>
                  <a:pt x="142" y="194"/>
                </a:lnTo>
                <a:lnTo>
                  <a:pt x="154" y="191"/>
                </a:lnTo>
                <a:lnTo>
                  <a:pt x="166" y="188"/>
                </a:lnTo>
                <a:lnTo>
                  <a:pt x="190" y="184"/>
                </a:lnTo>
                <a:lnTo>
                  <a:pt x="213" y="178"/>
                </a:lnTo>
                <a:lnTo>
                  <a:pt x="224" y="176"/>
                </a:lnTo>
                <a:lnTo>
                  <a:pt x="235" y="173"/>
                </a:lnTo>
                <a:lnTo>
                  <a:pt x="244" y="170"/>
                </a:lnTo>
                <a:lnTo>
                  <a:pt x="251" y="165"/>
                </a:lnTo>
                <a:lnTo>
                  <a:pt x="258" y="160"/>
                </a:lnTo>
                <a:lnTo>
                  <a:pt x="262" y="153"/>
                </a:lnTo>
                <a:lnTo>
                  <a:pt x="265" y="150"/>
                </a:lnTo>
                <a:lnTo>
                  <a:pt x="266" y="145"/>
                </a:lnTo>
                <a:lnTo>
                  <a:pt x="267" y="141"/>
                </a:lnTo>
                <a:lnTo>
                  <a:pt x="267" y="136"/>
                </a:lnTo>
                <a:lnTo>
                  <a:pt x="267" y="126"/>
                </a:lnTo>
                <a:lnTo>
                  <a:pt x="267" y="117"/>
                </a:lnTo>
                <a:lnTo>
                  <a:pt x="280" y="119"/>
                </a:lnTo>
                <a:lnTo>
                  <a:pt x="292" y="120"/>
                </a:lnTo>
                <a:lnTo>
                  <a:pt x="303" y="120"/>
                </a:lnTo>
                <a:lnTo>
                  <a:pt x="313" y="119"/>
                </a:lnTo>
                <a:lnTo>
                  <a:pt x="323" y="117"/>
                </a:lnTo>
                <a:lnTo>
                  <a:pt x="332" y="115"/>
                </a:lnTo>
                <a:lnTo>
                  <a:pt x="339" y="112"/>
                </a:lnTo>
                <a:lnTo>
                  <a:pt x="347" y="109"/>
                </a:lnTo>
                <a:lnTo>
                  <a:pt x="354" y="105"/>
                </a:lnTo>
                <a:lnTo>
                  <a:pt x="359" y="101"/>
                </a:lnTo>
                <a:lnTo>
                  <a:pt x="366" y="96"/>
                </a:lnTo>
                <a:lnTo>
                  <a:pt x="370" y="91"/>
                </a:lnTo>
                <a:lnTo>
                  <a:pt x="380" y="80"/>
                </a:lnTo>
                <a:lnTo>
                  <a:pt x="389" y="67"/>
                </a:lnTo>
                <a:lnTo>
                  <a:pt x="397" y="56"/>
                </a:lnTo>
                <a:lnTo>
                  <a:pt x="405" y="44"/>
                </a:lnTo>
                <a:lnTo>
                  <a:pt x="414" y="32"/>
                </a:lnTo>
                <a:lnTo>
                  <a:pt x="425" y="22"/>
                </a:lnTo>
                <a:lnTo>
                  <a:pt x="430" y="18"/>
                </a:lnTo>
                <a:lnTo>
                  <a:pt x="436" y="13"/>
                </a:lnTo>
                <a:lnTo>
                  <a:pt x="442" y="9"/>
                </a:lnTo>
                <a:lnTo>
                  <a:pt x="450" y="6"/>
                </a:lnTo>
                <a:lnTo>
                  <a:pt x="458" y="3"/>
                </a:lnTo>
                <a:lnTo>
                  <a:pt x="467" y="1"/>
                </a:lnTo>
                <a:lnTo>
                  <a:pt x="475" y="0"/>
                </a:lnTo>
                <a:lnTo>
                  <a:pt x="486" y="0"/>
                </a:lnTo>
                <a:lnTo>
                  <a:pt x="486" y="6"/>
                </a:lnTo>
                <a:lnTo>
                  <a:pt x="492" y="14"/>
                </a:lnTo>
                <a:lnTo>
                  <a:pt x="498" y="22"/>
                </a:lnTo>
                <a:lnTo>
                  <a:pt x="507" y="29"/>
                </a:lnTo>
                <a:lnTo>
                  <a:pt x="515" y="35"/>
                </a:lnTo>
                <a:lnTo>
                  <a:pt x="523" y="41"/>
                </a:lnTo>
                <a:lnTo>
                  <a:pt x="530" y="49"/>
                </a:lnTo>
                <a:lnTo>
                  <a:pt x="532" y="53"/>
                </a:lnTo>
                <a:lnTo>
                  <a:pt x="536" y="57"/>
                </a:lnTo>
                <a:lnTo>
                  <a:pt x="538" y="62"/>
                </a:lnTo>
                <a:lnTo>
                  <a:pt x="539" y="67"/>
                </a:lnTo>
                <a:lnTo>
                  <a:pt x="553" y="107"/>
                </a:lnTo>
                <a:lnTo>
                  <a:pt x="564" y="141"/>
                </a:lnTo>
                <a:lnTo>
                  <a:pt x="569" y="148"/>
                </a:lnTo>
                <a:lnTo>
                  <a:pt x="573" y="154"/>
                </a:lnTo>
                <a:lnTo>
                  <a:pt x="579" y="159"/>
                </a:lnTo>
                <a:lnTo>
                  <a:pt x="585" y="164"/>
                </a:lnTo>
                <a:lnTo>
                  <a:pt x="593" y="168"/>
                </a:lnTo>
                <a:lnTo>
                  <a:pt x="602" y="170"/>
                </a:lnTo>
                <a:lnTo>
                  <a:pt x="613" y="172"/>
                </a:lnTo>
                <a:lnTo>
                  <a:pt x="626" y="172"/>
                </a:lnTo>
                <a:lnTo>
                  <a:pt x="626" y="179"/>
                </a:lnTo>
                <a:lnTo>
                  <a:pt x="627" y="187"/>
                </a:lnTo>
                <a:lnTo>
                  <a:pt x="628" y="193"/>
                </a:lnTo>
                <a:lnTo>
                  <a:pt x="630" y="199"/>
                </a:lnTo>
                <a:lnTo>
                  <a:pt x="636" y="211"/>
                </a:lnTo>
                <a:lnTo>
                  <a:pt x="642" y="222"/>
                </a:lnTo>
                <a:lnTo>
                  <a:pt x="650" y="233"/>
                </a:lnTo>
                <a:lnTo>
                  <a:pt x="660" y="244"/>
                </a:lnTo>
                <a:lnTo>
                  <a:pt x="670" y="254"/>
                </a:lnTo>
                <a:lnTo>
                  <a:pt x="681" y="263"/>
                </a:lnTo>
                <a:lnTo>
                  <a:pt x="702" y="279"/>
                </a:lnTo>
                <a:lnTo>
                  <a:pt x="720" y="294"/>
                </a:lnTo>
                <a:lnTo>
                  <a:pt x="729" y="302"/>
                </a:lnTo>
                <a:lnTo>
                  <a:pt x="736" y="309"/>
                </a:lnTo>
                <a:lnTo>
                  <a:pt x="741" y="315"/>
                </a:lnTo>
                <a:lnTo>
                  <a:pt x="746" y="321"/>
                </a:lnTo>
                <a:lnTo>
                  <a:pt x="738" y="345"/>
                </a:lnTo>
                <a:lnTo>
                  <a:pt x="728" y="345"/>
                </a:lnTo>
                <a:lnTo>
                  <a:pt x="711" y="345"/>
                </a:lnTo>
                <a:lnTo>
                  <a:pt x="706" y="345"/>
                </a:lnTo>
                <a:lnTo>
                  <a:pt x="700" y="344"/>
                </a:lnTo>
                <a:lnTo>
                  <a:pt x="695" y="343"/>
                </a:lnTo>
                <a:lnTo>
                  <a:pt x="691" y="342"/>
                </a:lnTo>
                <a:lnTo>
                  <a:pt x="685" y="339"/>
                </a:lnTo>
                <a:lnTo>
                  <a:pt x="682" y="335"/>
                </a:lnTo>
                <a:lnTo>
                  <a:pt x="680" y="329"/>
                </a:lnTo>
                <a:lnTo>
                  <a:pt x="679" y="321"/>
                </a:lnTo>
                <a:lnTo>
                  <a:pt x="666" y="321"/>
                </a:lnTo>
                <a:lnTo>
                  <a:pt x="659" y="321"/>
                </a:lnTo>
                <a:lnTo>
                  <a:pt x="654" y="325"/>
                </a:lnTo>
                <a:lnTo>
                  <a:pt x="651" y="330"/>
                </a:lnTo>
                <a:lnTo>
                  <a:pt x="648" y="334"/>
                </a:lnTo>
                <a:lnTo>
                  <a:pt x="647" y="338"/>
                </a:lnTo>
                <a:lnTo>
                  <a:pt x="642" y="345"/>
                </a:lnTo>
                <a:lnTo>
                  <a:pt x="639" y="352"/>
                </a:lnTo>
                <a:lnTo>
                  <a:pt x="630" y="354"/>
                </a:lnTo>
                <a:lnTo>
                  <a:pt x="621" y="355"/>
                </a:lnTo>
                <a:lnTo>
                  <a:pt x="613" y="355"/>
                </a:lnTo>
                <a:lnTo>
                  <a:pt x="604" y="356"/>
                </a:lnTo>
                <a:lnTo>
                  <a:pt x="586" y="355"/>
                </a:lnTo>
                <a:lnTo>
                  <a:pt x="570" y="355"/>
                </a:lnTo>
                <a:lnTo>
                  <a:pt x="561" y="355"/>
                </a:lnTo>
                <a:lnTo>
                  <a:pt x="553" y="356"/>
                </a:lnTo>
                <a:lnTo>
                  <a:pt x="545" y="357"/>
                </a:lnTo>
                <a:lnTo>
                  <a:pt x="537" y="359"/>
                </a:lnTo>
                <a:lnTo>
                  <a:pt x="529" y="361"/>
                </a:lnTo>
                <a:lnTo>
                  <a:pt x="522" y="365"/>
                </a:lnTo>
                <a:lnTo>
                  <a:pt x="514" y="370"/>
                </a:lnTo>
                <a:lnTo>
                  <a:pt x="506" y="376"/>
                </a:lnTo>
                <a:lnTo>
                  <a:pt x="501" y="381"/>
                </a:lnTo>
                <a:lnTo>
                  <a:pt x="496" y="387"/>
                </a:lnTo>
                <a:lnTo>
                  <a:pt x="493" y="390"/>
                </a:lnTo>
                <a:lnTo>
                  <a:pt x="491" y="392"/>
                </a:lnTo>
                <a:lnTo>
                  <a:pt x="489" y="394"/>
                </a:lnTo>
                <a:lnTo>
                  <a:pt x="486" y="394"/>
                </a:lnTo>
                <a:lnTo>
                  <a:pt x="466" y="395"/>
                </a:lnTo>
                <a:lnTo>
                  <a:pt x="451" y="397"/>
                </a:lnTo>
                <a:lnTo>
                  <a:pt x="439" y="399"/>
                </a:lnTo>
                <a:lnTo>
                  <a:pt x="426" y="400"/>
                </a:lnTo>
                <a:lnTo>
                  <a:pt x="417" y="400"/>
                </a:lnTo>
                <a:lnTo>
                  <a:pt x="410" y="398"/>
                </a:lnTo>
                <a:lnTo>
                  <a:pt x="403" y="395"/>
                </a:lnTo>
                <a:lnTo>
                  <a:pt x="396" y="392"/>
                </a:lnTo>
                <a:lnTo>
                  <a:pt x="384" y="383"/>
                </a:lnTo>
                <a:lnTo>
                  <a:pt x="373" y="373"/>
                </a:lnTo>
                <a:lnTo>
                  <a:pt x="361" y="363"/>
                </a:lnTo>
                <a:lnTo>
                  <a:pt x="349" y="354"/>
                </a:lnTo>
                <a:lnTo>
                  <a:pt x="343" y="351"/>
                </a:lnTo>
                <a:lnTo>
                  <a:pt x="336" y="347"/>
                </a:lnTo>
                <a:lnTo>
                  <a:pt x="328" y="345"/>
                </a:lnTo>
                <a:lnTo>
                  <a:pt x="319" y="345"/>
                </a:lnTo>
                <a:lnTo>
                  <a:pt x="313" y="345"/>
                </a:lnTo>
                <a:lnTo>
                  <a:pt x="305" y="347"/>
                </a:lnTo>
                <a:lnTo>
                  <a:pt x="299" y="351"/>
                </a:lnTo>
                <a:lnTo>
                  <a:pt x="291" y="355"/>
                </a:lnTo>
                <a:lnTo>
                  <a:pt x="284" y="360"/>
                </a:lnTo>
                <a:lnTo>
                  <a:pt x="278" y="365"/>
                </a:lnTo>
                <a:lnTo>
                  <a:pt x="272" y="371"/>
                </a:lnTo>
                <a:lnTo>
                  <a:pt x="266" y="377"/>
                </a:lnTo>
                <a:lnTo>
                  <a:pt x="255" y="392"/>
                </a:lnTo>
                <a:lnTo>
                  <a:pt x="244" y="408"/>
                </a:lnTo>
                <a:lnTo>
                  <a:pt x="235" y="423"/>
                </a:lnTo>
                <a:lnTo>
                  <a:pt x="227" y="437"/>
                </a:lnTo>
                <a:lnTo>
                  <a:pt x="197" y="437"/>
                </a:lnTo>
                <a:lnTo>
                  <a:pt x="176" y="437"/>
                </a:lnTo>
                <a:lnTo>
                  <a:pt x="160" y="437"/>
                </a:lnTo>
                <a:lnTo>
                  <a:pt x="150" y="439"/>
                </a:lnTo>
                <a:lnTo>
                  <a:pt x="146" y="440"/>
                </a:lnTo>
                <a:lnTo>
                  <a:pt x="143" y="442"/>
                </a:lnTo>
                <a:lnTo>
                  <a:pt x="139" y="445"/>
                </a:lnTo>
                <a:lnTo>
                  <a:pt x="135" y="448"/>
                </a:lnTo>
                <a:lnTo>
                  <a:pt x="126" y="456"/>
                </a:lnTo>
                <a:lnTo>
                  <a:pt x="114" y="469"/>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0" name="Freeform 179">
            <a:extLst>
              <a:ext uri="{FF2B5EF4-FFF2-40B4-BE49-F238E27FC236}">
                <a16:creationId xmlns:a16="http://schemas.microsoft.com/office/drawing/2014/main" id="{00000000-0008-0000-0700-0000B4000000}"/>
              </a:ext>
            </a:extLst>
          </xdr:cNvPr>
          <xdr:cNvSpPr>
            <a:spLocks/>
          </xdr:cNvSpPr>
        </xdr:nvSpPr>
        <xdr:spPr bwMode="auto">
          <a:xfrm>
            <a:off x="4306888" y="3490913"/>
            <a:ext cx="500062" cy="552450"/>
          </a:xfrm>
          <a:custGeom>
            <a:avLst/>
            <a:gdLst>
              <a:gd name="T0" fmla="*/ 172045348 w 1145"/>
              <a:gd name="T1" fmla="*/ 15689475 h 1053"/>
              <a:gd name="T2" fmla="*/ 189402522 w 1145"/>
              <a:gd name="T3" fmla="*/ 18166319 h 1053"/>
              <a:gd name="T4" fmla="*/ 205996719 w 1145"/>
              <a:gd name="T5" fmla="*/ 22295266 h 1053"/>
              <a:gd name="T6" fmla="*/ 214770733 w 1145"/>
              <a:gd name="T7" fmla="*/ 48169128 h 1053"/>
              <a:gd name="T8" fmla="*/ 216105833 w 1145"/>
              <a:gd name="T9" fmla="*/ 58078077 h 1053"/>
              <a:gd name="T10" fmla="*/ 201800566 w 1145"/>
              <a:gd name="T11" fmla="*/ 74868255 h 1053"/>
              <a:gd name="T12" fmla="*/ 199320783 w 1145"/>
              <a:gd name="T13" fmla="*/ 99090538 h 1053"/>
              <a:gd name="T14" fmla="*/ 191310182 w 1145"/>
              <a:gd name="T15" fmla="*/ 121110366 h 1053"/>
              <a:gd name="T16" fmla="*/ 188830399 w 1145"/>
              <a:gd name="T17" fmla="*/ 131019315 h 1053"/>
              <a:gd name="T18" fmla="*/ 194361652 w 1145"/>
              <a:gd name="T19" fmla="*/ 158544756 h 1053"/>
              <a:gd name="T20" fmla="*/ 195696752 w 1145"/>
              <a:gd name="T21" fmla="*/ 182767039 h 1053"/>
              <a:gd name="T22" fmla="*/ 199702489 w 1145"/>
              <a:gd name="T23" fmla="*/ 201208796 h 1053"/>
              <a:gd name="T24" fmla="*/ 205805866 w 1145"/>
              <a:gd name="T25" fmla="*/ 210567393 h 1053"/>
              <a:gd name="T26" fmla="*/ 208285650 w 1145"/>
              <a:gd name="T27" fmla="*/ 227082133 h 1053"/>
              <a:gd name="T28" fmla="*/ 198367389 w 1145"/>
              <a:gd name="T29" fmla="*/ 232311783 h 1053"/>
              <a:gd name="T30" fmla="*/ 190165499 w 1145"/>
              <a:gd name="T31" fmla="*/ 235614941 h 1053"/>
              <a:gd name="T32" fmla="*/ 183108292 w 1145"/>
              <a:gd name="T33" fmla="*/ 273049331 h 1053"/>
              <a:gd name="T34" fmla="*/ 177386185 w 1145"/>
              <a:gd name="T35" fmla="*/ 282407928 h 1053"/>
              <a:gd name="T36" fmla="*/ 172045348 w 1145"/>
              <a:gd name="T37" fmla="*/ 283784069 h 1053"/>
              <a:gd name="T38" fmla="*/ 160219865 w 1145"/>
              <a:gd name="T39" fmla="*/ 289839509 h 1053"/>
              <a:gd name="T40" fmla="*/ 149156921 w 1145"/>
              <a:gd name="T41" fmla="*/ 285435648 h 1053"/>
              <a:gd name="T42" fmla="*/ 141718008 w 1145"/>
              <a:gd name="T43" fmla="*/ 279104770 h 1053"/>
              <a:gd name="T44" fmla="*/ 134851654 w 1145"/>
              <a:gd name="T45" fmla="*/ 274425472 h 1053"/>
              <a:gd name="T46" fmla="*/ 128557424 w 1145"/>
              <a:gd name="T47" fmla="*/ 271397752 h 1053"/>
              <a:gd name="T48" fmla="*/ 115968527 w 1145"/>
              <a:gd name="T49" fmla="*/ 271673190 h 1053"/>
              <a:gd name="T50" fmla="*/ 113298327 w 1145"/>
              <a:gd name="T51" fmla="*/ 259286873 h 1053"/>
              <a:gd name="T52" fmla="*/ 109674297 w 1145"/>
              <a:gd name="T53" fmla="*/ 243321959 h 1053"/>
              <a:gd name="T54" fmla="*/ 112535350 w 1145"/>
              <a:gd name="T55" fmla="*/ 232862659 h 1053"/>
              <a:gd name="T56" fmla="*/ 112535350 w 1145"/>
              <a:gd name="T57" fmla="*/ 214420902 h 1053"/>
              <a:gd name="T58" fmla="*/ 86595016 w 1145"/>
              <a:gd name="T59" fmla="*/ 207814587 h 1053"/>
              <a:gd name="T60" fmla="*/ 84496939 w 1145"/>
              <a:gd name="T61" fmla="*/ 216071957 h 1053"/>
              <a:gd name="T62" fmla="*/ 75532072 w 1145"/>
              <a:gd name="T63" fmla="*/ 224880203 h 1053"/>
              <a:gd name="T64" fmla="*/ 64278712 w 1145"/>
              <a:gd name="T65" fmla="*/ 219375114 h 1053"/>
              <a:gd name="T66" fmla="*/ 56648945 w 1145"/>
              <a:gd name="T67" fmla="*/ 194877918 h 1053"/>
              <a:gd name="T68" fmla="*/ 572123 w 1145"/>
              <a:gd name="T69" fmla="*/ 184693531 h 1053"/>
              <a:gd name="T70" fmla="*/ 8583160 w 1145"/>
              <a:gd name="T71" fmla="*/ 183592304 h 1053"/>
              <a:gd name="T72" fmla="*/ 4959130 w 1145"/>
              <a:gd name="T73" fmla="*/ 173683355 h 1053"/>
              <a:gd name="T74" fmla="*/ 14305267 w 1145"/>
              <a:gd name="T75" fmla="*/ 169279494 h 1053"/>
              <a:gd name="T76" fmla="*/ 27657141 w 1145"/>
              <a:gd name="T77" fmla="*/ 169004056 h 1053"/>
              <a:gd name="T78" fmla="*/ 34905201 w 1145"/>
              <a:gd name="T79" fmla="*/ 170655635 h 1053"/>
              <a:gd name="T80" fmla="*/ 41962408 w 1145"/>
              <a:gd name="T81" fmla="*/ 157994404 h 1053"/>
              <a:gd name="T82" fmla="*/ 49591738 w 1145"/>
              <a:gd name="T83" fmla="*/ 152764229 h 1053"/>
              <a:gd name="T84" fmla="*/ 53597475 w 1145"/>
              <a:gd name="T85" fmla="*/ 121110366 h 1053"/>
              <a:gd name="T86" fmla="*/ 65995082 w 1145"/>
              <a:gd name="T87" fmla="*/ 101842820 h 1053"/>
              <a:gd name="T88" fmla="*/ 70572942 w 1145"/>
              <a:gd name="T89" fmla="*/ 75969482 h 1053"/>
              <a:gd name="T90" fmla="*/ 70954649 w 1145"/>
              <a:gd name="T91" fmla="*/ 49545269 h 1053"/>
              <a:gd name="T92" fmla="*/ 73052726 w 1145"/>
              <a:gd name="T93" fmla="*/ 33580880 h 1053"/>
              <a:gd name="T94" fmla="*/ 83924816 w 1145"/>
              <a:gd name="T95" fmla="*/ 9634035 h 1053"/>
              <a:gd name="T96" fmla="*/ 93652223 w 1145"/>
              <a:gd name="T97" fmla="*/ 8257370 h 1053"/>
              <a:gd name="T98" fmla="*/ 106431536 w 1145"/>
              <a:gd name="T99" fmla="*/ 21194563 h 1053"/>
              <a:gd name="T100" fmla="*/ 121499780 w 1145"/>
              <a:gd name="T101" fmla="*/ 20093336 h 1053"/>
              <a:gd name="T102" fmla="*/ 127794447 w 1145"/>
              <a:gd name="T103" fmla="*/ 12110879 h 1053"/>
              <a:gd name="T104" fmla="*/ 140001638 w 1145"/>
              <a:gd name="T105" fmla="*/ 9358597 h 1053"/>
              <a:gd name="T106" fmla="*/ 151636705 w 1145"/>
              <a:gd name="T107" fmla="*/ 4679299 h 1053"/>
              <a:gd name="T108" fmla="*/ 157930935 w 1145"/>
              <a:gd name="T109" fmla="*/ 2201930 h 1053"/>
              <a:gd name="T110" fmla="*/ 163843895 w 1145"/>
              <a:gd name="T111" fmla="*/ 6605791 h 1053"/>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1145" h="1053">
                <a:moveTo>
                  <a:pt x="894" y="24"/>
                </a:moveTo>
                <a:lnTo>
                  <a:pt x="894" y="32"/>
                </a:lnTo>
                <a:lnTo>
                  <a:pt x="895" y="38"/>
                </a:lnTo>
                <a:lnTo>
                  <a:pt x="896" y="44"/>
                </a:lnTo>
                <a:lnTo>
                  <a:pt x="897" y="49"/>
                </a:lnTo>
                <a:lnTo>
                  <a:pt x="900" y="53"/>
                </a:lnTo>
                <a:lnTo>
                  <a:pt x="902" y="57"/>
                </a:lnTo>
                <a:lnTo>
                  <a:pt x="906" y="61"/>
                </a:lnTo>
                <a:lnTo>
                  <a:pt x="909" y="64"/>
                </a:lnTo>
                <a:lnTo>
                  <a:pt x="918" y="68"/>
                </a:lnTo>
                <a:lnTo>
                  <a:pt x="926" y="71"/>
                </a:lnTo>
                <a:lnTo>
                  <a:pt x="936" y="72"/>
                </a:lnTo>
                <a:lnTo>
                  <a:pt x="947" y="72"/>
                </a:lnTo>
                <a:lnTo>
                  <a:pt x="993" y="66"/>
                </a:lnTo>
                <a:lnTo>
                  <a:pt x="1033" y="61"/>
                </a:lnTo>
                <a:lnTo>
                  <a:pt x="1038" y="61"/>
                </a:lnTo>
                <a:lnTo>
                  <a:pt x="1045" y="63"/>
                </a:lnTo>
                <a:lnTo>
                  <a:pt x="1051" y="64"/>
                </a:lnTo>
                <a:lnTo>
                  <a:pt x="1057" y="67"/>
                </a:lnTo>
                <a:lnTo>
                  <a:pt x="1069" y="73"/>
                </a:lnTo>
                <a:lnTo>
                  <a:pt x="1080" y="81"/>
                </a:lnTo>
                <a:lnTo>
                  <a:pt x="1099" y="98"/>
                </a:lnTo>
                <a:lnTo>
                  <a:pt x="1112" y="110"/>
                </a:lnTo>
                <a:lnTo>
                  <a:pt x="1113" y="124"/>
                </a:lnTo>
                <a:lnTo>
                  <a:pt x="1114" y="138"/>
                </a:lnTo>
                <a:lnTo>
                  <a:pt x="1117" y="152"/>
                </a:lnTo>
                <a:lnTo>
                  <a:pt x="1122" y="164"/>
                </a:lnTo>
                <a:lnTo>
                  <a:pt x="1126" y="175"/>
                </a:lnTo>
                <a:lnTo>
                  <a:pt x="1132" y="183"/>
                </a:lnTo>
                <a:lnTo>
                  <a:pt x="1135" y="186"/>
                </a:lnTo>
                <a:lnTo>
                  <a:pt x="1138" y="188"/>
                </a:lnTo>
                <a:lnTo>
                  <a:pt x="1142" y="190"/>
                </a:lnTo>
                <a:lnTo>
                  <a:pt x="1145" y="190"/>
                </a:lnTo>
                <a:lnTo>
                  <a:pt x="1139" y="202"/>
                </a:lnTo>
                <a:lnTo>
                  <a:pt x="1133" y="211"/>
                </a:lnTo>
                <a:lnTo>
                  <a:pt x="1125" y="220"/>
                </a:lnTo>
                <a:lnTo>
                  <a:pt x="1117" y="227"/>
                </a:lnTo>
                <a:lnTo>
                  <a:pt x="1100" y="240"/>
                </a:lnTo>
                <a:lnTo>
                  <a:pt x="1082" y="253"/>
                </a:lnTo>
                <a:lnTo>
                  <a:pt x="1074" y="259"/>
                </a:lnTo>
                <a:lnTo>
                  <a:pt x="1066" y="266"/>
                </a:lnTo>
                <a:lnTo>
                  <a:pt x="1058" y="272"/>
                </a:lnTo>
                <a:lnTo>
                  <a:pt x="1052" y="280"/>
                </a:lnTo>
                <a:lnTo>
                  <a:pt x="1046" y="288"/>
                </a:lnTo>
                <a:lnTo>
                  <a:pt x="1043" y="297"/>
                </a:lnTo>
                <a:lnTo>
                  <a:pt x="1040" y="308"/>
                </a:lnTo>
                <a:lnTo>
                  <a:pt x="1040" y="320"/>
                </a:lnTo>
                <a:lnTo>
                  <a:pt x="1041" y="339"/>
                </a:lnTo>
                <a:lnTo>
                  <a:pt x="1045" y="360"/>
                </a:lnTo>
                <a:lnTo>
                  <a:pt x="1046" y="371"/>
                </a:lnTo>
                <a:lnTo>
                  <a:pt x="1047" y="381"/>
                </a:lnTo>
                <a:lnTo>
                  <a:pt x="1047" y="391"/>
                </a:lnTo>
                <a:lnTo>
                  <a:pt x="1046" y="400"/>
                </a:lnTo>
                <a:lnTo>
                  <a:pt x="1034" y="410"/>
                </a:lnTo>
                <a:lnTo>
                  <a:pt x="1013" y="430"/>
                </a:lnTo>
                <a:lnTo>
                  <a:pt x="1003" y="440"/>
                </a:lnTo>
                <a:lnTo>
                  <a:pt x="995" y="450"/>
                </a:lnTo>
                <a:lnTo>
                  <a:pt x="991" y="455"/>
                </a:lnTo>
                <a:lnTo>
                  <a:pt x="988" y="460"/>
                </a:lnTo>
                <a:lnTo>
                  <a:pt x="987" y="464"/>
                </a:lnTo>
                <a:lnTo>
                  <a:pt x="986" y="467"/>
                </a:lnTo>
                <a:lnTo>
                  <a:pt x="987" y="470"/>
                </a:lnTo>
                <a:lnTo>
                  <a:pt x="990" y="476"/>
                </a:lnTo>
                <a:lnTo>
                  <a:pt x="995" y="481"/>
                </a:lnTo>
                <a:lnTo>
                  <a:pt x="999" y="486"/>
                </a:lnTo>
                <a:lnTo>
                  <a:pt x="1009" y="495"/>
                </a:lnTo>
                <a:lnTo>
                  <a:pt x="1012" y="499"/>
                </a:lnTo>
                <a:lnTo>
                  <a:pt x="1016" y="524"/>
                </a:lnTo>
                <a:lnTo>
                  <a:pt x="1019" y="550"/>
                </a:lnTo>
                <a:lnTo>
                  <a:pt x="1019" y="576"/>
                </a:lnTo>
                <a:lnTo>
                  <a:pt x="1019" y="610"/>
                </a:lnTo>
                <a:lnTo>
                  <a:pt x="1020" y="618"/>
                </a:lnTo>
                <a:lnTo>
                  <a:pt x="1022" y="625"/>
                </a:lnTo>
                <a:lnTo>
                  <a:pt x="1025" y="632"/>
                </a:lnTo>
                <a:lnTo>
                  <a:pt x="1026" y="640"/>
                </a:lnTo>
                <a:lnTo>
                  <a:pt x="1026" y="650"/>
                </a:lnTo>
                <a:lnTo>
                  <a:pt x="1026" y="664"/>
                </a:lnTo>
                <a:lnTo>
                  <a:pt x="1027" y="679"/>
                </a:lnTo>
                <a:lnTo>
                  <a:pt x="1031" y="696"/>
                </a:lnTo>
                <a:lnTo>
                  <a:pt x="1033" y="705"/>
                </a:lnTo>
                <a:lnTo>
                  <a:pt x="1035" y="713"/>
                </a:lnTo>
                <a:lnTo>
                  <a:pt x="1038" y="720"/>
                </a:lnTo>
                <a:lnTo>
                  <a:pt x="1043" y="726"/>
                </a:lnTo>
                <a:lnTo>
                  <a:pt x="1047" y="731"/>
                </a:lnTo>
                <a:lnTo>
                  <a:pt x="1053" y="735"/>
                </a:lnTo>
                <a:lnTo>
                  <a:pt x="1058" y="738"/>
                </a:lnTo>
                <a:lnTo>
                  <a:pt x="1066" y="739"/>
                </a:lnTo>
                <a:lnTo>
                  <a:pt x="1067" y="745"/>
                </a:lnTo>
                <a:lnTo>
                  <a:pt x="1070" y="751"/>
                </a:lnTo>
                <a:lnTo>
                  <a:pt x="1074" y="759"/>
                </a:lnTo>
                <a:lnTo>
                  <a:pt x="1079" y="765"/>
                </a:lnTo>
                <a:lnTo>
                  <a:pt x="1083" y="772"/>
                </a:lnTo>
                <a:lnTo>
                  <a:pt x="1088" y="780"/>
                </a:lnTo>
                <a:lnTo>
                  <a:pt x="1091" y="790"/>
                </a:lnTo>
                <a:lnTo>
                  <a:pt x="1092" y="800"/>
                </a:lnTo>
                <a:lnTo>
                  <a:pt x="1092" y="807"/>
                </a:lnTo>
                <a:lnTo>
                  <a:pt x="1092" y="816"/>
                </a:lnTo>
                <a:lnTo>
                  <a:pt x="1092" y="825"/>
                </a:lnTo>
                <a:lnTo>
                  <a:pt x="1092" y="831"/>
                </a:lnTo>
                <a:lnTo>
                  <a:pt x="1092" y="837"/>
                </a:lnTo>
                <a:lnTo>
                  <a:pt x="1080" y="836"/>
                </a:lnTo>
                <a:lnTo>
                  <a:pt x="1069" y="837"/>
                </a:lnTo>
                <a:lnTo>
                  <a:pt x="1059" y="840"/>
                </a:lnTo>
                <a:lnTo>
                  <a:pt x="1049" y="842"/>
                </a:lnTo>
                <a:lnTo>
                  <a:pt x="1040" y="844"/>
                </a:lnTo>
                <a:lnTo>
                  <a:pt x="1029" y="844"/>
                </a:lnTo>
                <a:lnTo>
                  <a:pt x="1023" y="844"/>
                </a:lnTo>
                <a:lnTo>
                  <a:pt x="1018" y="842"/>
                </a:lnTo>
                <a:lnTo>
                  <a:pt x="1012" y="840"/>
                </a:lnTo>
                <a:lnTo>
                  <a:pt x="1005" y="837"/>
                </a:lnTo>
                <a:lnTo>
                  <a:pt x="1001" y="846"/>
                </a:lnTo>
                <a:lnTo>
                  <a:pt x="997" y="856"/>
                </a:lnTo>
                <a:lnTo>
                  <a:pt x="993" y="869"/>
                </a:lnTo>
                <a:lnTo>
                  <a:pt x="990" y="883"/>
                </a:lnTo>
                <a:lnTo>
                  <a:pt x="982" y="914"/>
                </a:lnTo>
                <a:lnTo>
                  <a:pt x="975" y="947"/>
                </a:lnTo>
                <a:lnTo>
                  <a:pt x="970" y="962"/>
                </a:lnTo>
                <a:lnTo>
                  <a:pt x="966" y="978"/>
                </a:lnTo>
                <a:lnTo>
                  <a:pt x="960" y="992"/>
                </a:lnTo>
                <a:lnTo>
                  <a:pt x="955" y="1004"/>
                </a:lnTo>
                <a:lnTo>
                  <a:pt x="951" y="1009"/>
                </a:lnTo>
                <a:lnTo>
                  <a:pt x="947" y="1014"/>
                </a:lnTo>
                <a:lnTo>
                  <a:pt x="944" y="1018"/>
                </a:lnTo>
                <a:lnTo>
                  <a:pt x="940" y="1021"/>
                </a:lnTo>
                <a:lnTo>
                  <a:pt x="935" y="1024"/>
                </a:lnTo>
                <a:lnTo>
                  <a:pt x="930" y="1026"/>
                </a:lnTo>
                <a:lnTo>
                  <a:pt x="925" y="1028"/>
                </a:lnTo>
                <a:lnTo>
                  <a:pt x="920" y="1028"/>
                </a:lnTo>
                <a:lnTo>
                  <a:pt x="918" y="1029"/>
                </a:lnTo>
                <a:lnTo>
                  <a:pt x="912" y="1031"/>
                </a:lnTo>
                <a:lnTo>
                  <a:pt x="909" y="1032"/>
                </a:lnTo>
                <a:lnTo>
                  <a:pt x="906" y="1032"/>
                </a:lnTo>
                <a:lnTo>
                  <a:pt x="902" y="1031"/>
                </a:lnTo>
                <a:lnTo>
                  <a:pt x="900" y="1028"/>
                </a:lnTo>
                <a:lnTo>
                  <a:pt x="888" y="1035"/>
                </a:lnTo>
                <a:lnTo>
                  <a:pt x="873" y="1043"/>
                </a:lnTo>
                <a:lnTo>
                  <a:pt x="864" y="1047"/>
                </a:lnTo>
                <a:lnTo>
                  <a:pt x="856" y="1050"/>
                </a:lnTo>
                <a:lnTo>
                  <a:pt x="847" y="1052"/>
                </a:lnTo>
                <a:lnTo>
                  <a:pt x="840" y="1053"/>
                </a:lnTo>
                <a:lnTo>
                  <a:pt x="828" y="1053"/>
                </a:lnTo>
                <a:lnTo>
                  <a:pt x="816" y="1052"/>
                </a:lnTo>
                <a:lnTo>
                  <a:pt x="805" y="1049"/>
                </a:lnTo>
                <a:lnTo>
                  <a:pt x="795" y="1046"/>
                </a:lnTo>
                <a:lnTo>
                  <a:pt x="789" y="1043"/>
                </a:lnTo>
                <a:lnTo>
                  <a:pt x="786" y="1040"/>
                </a:lnTo>
                <a:lnTo>
                  <a:pt x="782" y="1037"/>
                </a:lnTo>
                <a:lnTo>
                  <a:pt x="779" y="1033"/>
                </a:lnTo>
                <a:lnTo>
                  <a:pt x="777" y="1027"/>
                </a:lnTo>
                <a:lnTo>
                  <a:pt x="775" y="1022"/>
                </a:lnTo>
                <a:lnTo>
                  <a:pt x="774" y="1016"/>
                </a:lnTo>
                <a:lnTo>
                  <a:pt x="774" y="1010"/>
                </a:lnTo>
                <a:lnTo>
                  <a:pt x="761" y="1011"/>
                </a:lnTo>
                <a:lnTo>
                  <a:pt x="743" y="1014"/>
                </a:lnTo>
                <a:lnTo>
                  <a:pt x="734" y="1014"/>
                </a:lnTo>
                <a:lnTo>
                  <a:pt x="727" y="1012"/>
                </a:lnTo>
                <a:lnTo>
                  <a:pt x="723" y="1011"/>
                </a:lnTo>
                <a:lnTo>
                  <a:pt x="719" y="1009"/>
                </a:lnTo>
                <a:lnTo>
                  <a:pt x="717" y="1007"/>
                </a:lnTo>
                <a:lnTo>
                  <a:pt x="713" y="1004"/>
                </a:lnTo>
                <a:lnTo>
                  <a:pt x="707" y="997"/>
                </a:lnTo>
                <a:lnTo>
                  <a:pt x="701" y="993"/>
                </a:lnTo>
                <a:lnTo>
                  <a:pt x="697" y="992"/>
                </a:lnTo>
                <a:lnTo>
                  <a:pt x="694" y="992"/>
                </a:lnTo>
                <a:lnTo>
                  <a:pt x="689" y="993"/>
                </a:lnTo>
                <a:lnTo>
                  <a:pt x="686" y="993"/>
                </a:lnTo>
                <a:lnTo>
                  <a:pt x="680" y="991"/>
                </a:lnTo>
                <a:lnTo>
                  <a:pt x="674" y="986"/>
                </a:lnTo>
                <a:lnTo>
                  <a:pt x="662" y="987"/>
                </a:lnTo>
                <a:lnTo>
                  <a:pt x="653" y="989"/>
                </a:lnTo>
                <a:lnTo>
                  <a:pt x="643" y="991"/>
                </a:lnTo>
                <a:lnTo>
                  <a:pt x="627" y="992"/>
                </a:lnTo>
                <a:lnTo>
                  <a:pt x="618" y="991"/>
                </a:lnTo>
                <a:lnTo>
                  <a:pt x="611" y="988"/>
                </a:lnTo>
                <a:lnTo>
                  <a:pt x="608" y="987"/>
                </a:lnTo>
                <a:lnTo>
                  <a:pt x="605" y="984"/>
                </a:lnTo>
                <a:lnTo>
                  <a:pt x="603" y="982"/>
                </a:lnTo>
                <a:lnTo>
                  <a:pt x="600" y="979"/>
                </a:lnTo>
                <a:lnTo>
                  <a:pt x="597" y="971"/>
                </a:lnTo>
                <a:lnTo>
                  <a:pt x="596" y="963"/>
                </a:lnTo>
                <a:lnTo>
                  <a:pt x="595" y="953"/>
                </a:lnTo>
                <a:lnTo>
                  <a:pt x="594" y="942"/>
                </a:lnTo>
                <a:lnTo>
                  <a:pt x="593" y="933"/>
                </a:lnTo>
                <a:lnTo>
                  <a:pt x="590" y="925"/>
                </a:lnTo>
                <a:lnTo>
                  <a:pt x="587" y="916"/>
                </a:lnTo>
                <a:lnTo>
                  <a:pt x="584" y="908"/>
                </a:lnTo>
                <a:lnTo>
                  <a:pt x="581" y="900"/>
                </a:lnTo>
                <a:lnTo>
                  <a:pt x="577" y="892"/>
                </a:lnTo>
                <a:lnTo>
                  <a:pt x="575" y="884"/>
                </a:lnTo>
                <a:lnTo>
                  <a:pt x="574" y="875"/>
                </a:lnTo>
                <a:lnTo>
                  <a:pt x="575" y="870"/>
                </a:lnTo>
                <a:lnTo>
                  <a:pt x="577" y="866"/>
                </a:lnTo>
                <a:lnTo>
                  <a:pt x="581" y="860"/>
                </a:lnTo>
                <a:lnTo>
                  <a:pt x="584" y="856"/>
                </a:lnTo>
                <a:lnTo>
                  <a:pt x="587" y="851"/>
                </a:lnTo>
                <a:lnTo>
                  <a:pt x="590" y="846"/>
                </a:lnTo>
                <a:lnTo>
                  <a:pt x="593" y="842"/>
                </a:lnTo>
                <a:lnTo>
                  <a:pt x="594" y="837"/>
                </a:lnTo>
                <a:lnTo>
                  <a:pt x="593" y="825"/>
                </a:lnTo>
                <a:lnTo>
                  <a:pt x="589" y="809"/>
                </a:lnTo>
                <a:lnTo>
                  <a:pt x="588" y="798"/>
                </a:lnTo>
                <a:lnTo>
                  <a:pt x="588" y="789"/>
                </a:lnTo>
                <a:lnTo>
                  <a:pt x="590" y="779"/>
                </a:lnTo>
                <a:lnTo>
                  <a:pt x="594" y="770"/>
                </a:lnTo>
                <a:lnTo>
                  <a:pt x="571" y="766"/>
                </a:lnTo>
                <a:lnTo>
                  <a:pt x="521" y="759"/>
                </a:lnTo>
                <a:lnTo>
                  <a:pt x="494" y="756"/>
                </a:lnTo>
                <a:lnTo>
                  <a:pt x="471" y="755"/>
                </a:lnTo>
                <a:lnTo>
                  <a:pt x="461" y="754"/>
                </a:lnTo>
                <a:lnTo>
                  <a:pt x="454" y="755"/>
                </a:lnTo>
                <a:lnTo>
                  <a:pt x="450" y="756"/>
                </a:lnTo>
                <a:lnTo>
                  <a:pt x="448" y="758"/>
                </a:lnTo>
                <a:lnTo>
                  <a:pt x="448" y="762"/>
                </a:lnTo>
                <a:lnTo>
                  <a:pt x="448" y="770"/>
                </a:lnTo>
                <a:lnTo>
                  <a:pt x="447" y="775"/>
                </a:lnTo>
                <a:lnTo>
                  <a:pt x="446" y="780"/>
                </a:lnTo>
                <a:lnTo>
                  <a:pt x="443" y="785"/>
                </a:lnTo>
                <a:lnTo>
                  <a:pt x="440" y="790"/>
                </a:lnTo>
                <a:lnTo>
                  <a:pt x="437" y="796"/>
                </a:lnTo>
                <a:lnTo>
                  <a:pt x="431" y="801"/>
                </a:lnTo>
                <a:lnTo>
                  <a:pt x="425" y="806"/>
                </a:lnTo>
                <a:lnTo>
                  <a:pt x="417" y="811"/>
                </a:lnTo>
                <a:lnTo>
                  <a:pt x="407" y="814"/>
                </a:lnTo>
                <a:lnTo>
                  <a:pt x="396" y="817"/>
                </a:lnTo>
                <a:lnTo>
                  <a:pt x="383" y="819"/>
                </a:lnTo>
                <a:lnTo>
                  <a:pt x="369" y="819"/>
                </a:lnTo>
                <a:lnTo>
                  <a:pt x="362" y="818"/>
                </a:lnTo>
                <a:lnTo>
                  <a:pt x="355" y="816"/>
                </a:lnTo>
                <a:lnTo>
                  <a:pt x="349" y="811"/>
                </a:lnTo>
                <a:lnTo>
                  <a:pt x="342" y="804"/>
                </a:lnTo>
                <a:lnTo>
                  <a:pt x="337" y="797"/>
                </a:lnTo>
                <a:lnTo>
                  <a:pt x="330" y="789"/>
                </a:lnTo>
                <a:lnTo>
                  <a:pt x="325" y="780"/>
                </a:lnTo>
                <a:lnTo>
                  <a:pt x="319" y="771"/>
                </a:lnTo>
                <a:lnTo>
                  <a:pt x="309" y="749"/>
                </a:lnTo>
                <a:lnTo>
                  <a:pt x="302" y="728"/>
                </a:lnTo>
                <a:lnTo>
                  <a:pt x="298" y="718"/>
                </a:lnTo>
                <a:lnTo>
                  <a:pt x="297" y="708"/>
                </a:lnTo>
                <a:lnTo>
                  <a:pt x="295" y="699"/>
                </a:lnTo>
                <a:lnTo>
                  <a:pt x="295" y="689"/>
                </a:lnTo>
                <a:lnTo>
                  <a:pt x="3" y="689"/>
                </a:lnTo>
                <a:lnTo>
                  <a:pt x="2" y="683"/>
                </a:lnTo>
                <a:lnTo>
                  <a:pt x="0" y="680"/>
                </a:lnTo>
                <a:lnTo>
                  <a:pt x="0" y="677"/>
                </a:lnTo>
                <a:lnTo>
                  <a:pt x="3" y="671"/>
                </a:lnTo>
                <a:lnTo>
                  <a:pt x="10" y="669"/>
                </a:lnTo>
                <a:lnTo>
                  <a:pt x="16" y="668"/>
                </a:lnTo>
                <a:lnTo>
                  <a:pt x="23" y="668"/>
                </a:lnTo>
                <a:lnTo>
                  <a:pt x="28" y="668"/>
                </a:lnTo>
                <a:lnTo>
                  <a:pt x="34" y="668"/>
                </a:lnTo>
                <a:lnTo>
                  <a:pt x="39" y="668"/>
                </a:lnTo>
                <a:lnTo>
                  <a:pt x="45" y="667"/>
                </a:lnTo>
                <a:lnTo>
                  <a:pt x="49" y="665"/>
                </a:lnTo>
                <a:lnTo>
                  <a:pt x="49" y="640"/>
                </a:lnTo>
                <a:lnTo>
                  <a:pt x="36" y="640"/>
                </a:lnTo>
                <a:lnTo>
                  <a:pt x="27" y="640"/>
                </a:lnTo>
                <a:lnTo>
                  <a:pt x="18" y="640"/>
                </a:lnTo>
                <a:lnTo>
                  <a:pt x="10" y="640"/>
                </a:lnTo>
                <a:lnTo>
                  <a:pt x="26" y="631"/>
                </a:lnTo>
                <a:lnTo>
                  <a:pt x="39" y="622"/>
                </a:lnTo>
                <a:lnTo>
                  <a:pt x="46" y="619"/>
                </a:lnTo>
                <a:lnTo>
                  <a:pt x="52" y="615"/>
                </a:lnTo>
                <a:lnTo>
                  <a:pt x="60" y="612"/>
                </a:lnTo>
                <a:lnTo>
                  <a:pt x="69" y="610"/>
                </a:lnTo>
                <a:lnTo>
                  <a:pt x="72" y="613"/>
                </a:lnTo>
                <a:lnTo>
                  <a:pt x="75" y="615"/>
                </a:lnTo>
                <a:lnTo>
                  <a:pt x="79" y="616"/>
                </a:lnTo>
                <a:lnTo>
                  <a:pt x="82" y="617"/>
                </a:lnTo>
                <a:lnTo>
                  <a:pt x="91" y="618"/>
                </a:lnTo>
                <a:lnTo>
                  <a:pt x="101" y="616"/>
                </a:lnTo>
                <a:lnTo>
                  <a:pt x="122" y="612"/>
                </a:lnTo>
                <a:lnTo>
                  <a:pt x="142" y="610"/>
                </a:lnTo>
                <a:lnTo>
                  <a:pt x="145" y="614"/>
                </a:lnTo>
                <a:lnTo>
                  <a:pt x="148" y="617"/>
                </a:lnTo>
                <a:lnTo>
                  <a:pt x="152" y="619"/>
                </a:lnTo>
                <a:lnTo>
                  <a:pt x="157" y="620"/>
                </a:lnTo>
                <a:lnTo>
                  <a:pt x="166" y="621"/>
                </a:lnTo>
                <a:lnTo>
                  <a:pt x="175" y="622"/>
                </a:lnTo>
                <a:lnTo>
                  <a:pt x="179" y="621"/>
                </a:lnTo>
                <a:lnTo>
                  <a:pt x="183" y="620"/>
                </a:lnTo>
                <a:lnTo>
                  <a:pt x="186" y="618"/>
                </a:lnTo>
                <a:lnTo>
                  <a:pt x="190" y="616"/>
                </a:lnTo>
                <a:lnTo>
                  <a:pt x="195" y="610"/>
                </a:lnTo>
                <a:lnTo>
                  <a:pt x="201" y="603"/>
                </a:lnTo>
                <a:lnTo>
                  <a:pt x="209" y="588"/>
                </a:lnTo>
                <a:lnTo>
                  <a:pt x="215" y="578"/>
                </a:lnTo>
                <a:lnTo>
                  <a:pt x="220" y="574"/>
                </a:lnTo>
                <a:lnTo>
                  <a:pt x="225" y="571"/>
                </a:lnTo>
                <a:lnTo>
                  <a:pt x="230" y="569"/>
                </a:lnTo>
                <a:lnTo>
                  <a:pt x="236" y="567"/>
                </a:lnTo>
                <a:lnTo>
                  <a:pt x="246" y="564"/>
                </a:lnTo>
                <a:lnTo>
                  <a:pt x="256" y="560"/>
                </a:lnTo>
                <a:lnTo>
                  <a:pt x="258" y="558"/>
                </a:lnTo>
                <a:lnTo>
                  <a:pt x="260" y="555"/>
                </a:lnTo>
                <a:lnTo>
                  <a:pt x="262" y="550"/>
                </a:lnTo>
                <a:lnTo>
                  <a:pt x="264" y="544"/>
                </a:lnTo>
                <a:lnTo>
                  <a:pt x="268" y="528"/>
                </a:lnTo>
                <a:lnTo>
                  <a:pt x="270" y="511"/>
                </a:lnTo>
                <a:lnTo>
                  <a:pt x="274" y="477"/>
                </a:lnTo>
                <a:lnTo>
                  <a:pt x="275" y="449"/>
                </a:lnTo>
                <a:lnTo>
                  <a:pt x="281" y="440"/>
                </a:lnTo>
                <a:lnTo>
                  <a:pt x="287" y="432"/>
                </a:lnTo>
                <a:lnTo>
                  <a:pt x="294" y="425"/>
                </a:lnTo>
                <a:lnTo>
                  <a:pt x="302" y="416"/>
                </a:lnTo>
                <a:lnTo>
                  <a:pt x="316" y="404"/>
                </a:lnTo>
                <a:lnTo>
                  <a:pt x="328" y="394"/>
                </a:lnTo>
                <a:lnTo>
                  <a:pt x="338" y="382"/>
                </a:lnTo>
                <a:lnTo>
                  <a:pt x="346" y="370"/>
                </a:lnTo>
                <a:lnTo>
                  <a:pt x="352" y="357"/>
                </a:lnTo>
                <a:lnTo>
                  <a:pt x="357" y="345"/>
                </a:lnTo>
                <a:lnTo>
                  <a:pt x="361" y="334"/>
                </a:lnTo>
                <a:lnTo>
                  <a:pt x="364" y="323"/>
                </a:lnTo>
                <a:lnTo>
                  <a:pt x="366" y="312"/>
                </a:lnTo>
                <a:lnTo>
                  <a:pt x="369" y="299"/>
                </a:lnTo>
                <a:lnTo>
                  <a:pt x="370" y="276"/>
                </a:lnTo>
                <a:lnTo>
                  <a:pt x="370" y="251"/>
                </a:lnTo>
                <a:lnTo>
                  <a:pt x="369" y="225"/>
                </a:lnTo>
                <a:lnTo>
                  <a:pt x="369" y="197"/>
                </a:lnTo>
                <a:lnTo>
                  <a:pt x="369" y="191"/>
                </a:lnTo>
                <a:lnTo>
                  <a:pt x="369" y="187"/>
                </a:lnTo>
                <a:lnTo>
                  <a:pt x="371" y="183"/>
                </a:lnTo>
                <a:lnTo>
                  <a:pt x="372" y="180"/>
                </a:lnTo>
                <a:lnTo>
                  <a:pt x="375" y="174"/>
                </a:lnTo>
                <a:lnTo>
                  <a:pt x="380" y="167"/>
                </a:lnTo>
                <a:lnTo>
                  <a:pt x="383" y="160"/>
                </a:lnTo>
                <a:lnTo>
                  <a:pt x="385" y="149"/>
                </a:lnTo>
                <a:lnTo>
                  <a:pt x="385" y="140"/>
                </a:lnTo>
                <a:lnTo>
                  <a:pt x="385" y="132"/>
                </a:lnTo>
                <a:lnTo>
                  <a:pt x="383" y="122"/>
                </a:lnTo>
                <a:lnTo>
                  <a:pt x="382" y="110"/>
                </a:lnTo>
                <a:lnTo>
                  <a:pt x="397" y="87"/>
                </a:lnTo>
                <a:lnTo>
                  <a:pt x="417" y="58"/>
                </a:lnTo>
                <a:lnTo>
                  <a:pt x="422" y="51"/>
                </a:lnTo>
                <a:lnTo>
                  <a:pt x="428" y="45"/>
                </a:lnTo>
                <a:lnTo>
                  <a:pt x="435" y="40"/>
                </a:lnTo>
                <a:lnTo>
                  <a:pt x="440" y="35"/>
                </a:lnTo>
                <a:lnTo>
                  <a:pt x="447" y="31"/>
                </a:lnTo>
                <a:lnTo>
                  <a:pt x="453" y="26"/>
                </a:lnTo>
                <a:lnTo>
                  <a:pt x="461" y="24"/>
                </a:lnTo>
                <a:lnTo>
                  <a:pt x="467" y="24"/>
                </a:lnTo>
                <a:lnTo>
                  <a:pt x="476" y="24"/>
                </a:lnTo>
                <a:lnTo>
                  <a:pt x="484" y="26"/>
                </a:lnTo>
                <a:lnTo>
                  <a:pt x="491" y="30"/>
                </a:lnTo>
                <a:lnTo>
                  <a:pt x="497" y="33"/>
                </a:lnTo>
                <a:lnTo>
                  <a:pt x="509" y="42"/>
                </a:lnTo>
                <a:lnTo>
                  <a:pt x="521" y="52"/>
                </a:lnTo>
                <a:lnTo>
                  <a:pt x="532" y="62"/>
                </a:lnTo>
                <a:lnTo>
                  <a:pt x="544" y="71"/>
                </a:lnTo>
                <a:lnTo>
                  <a:pt x="551" y="74"/>
                </a:lnTo>
                <a:lnTo>
                  <a:pt x="558" y="77"/>
                </a:lnTo>
                <a:lnTo>
                  <a:pt x="565" y="79"/>
                </a:lnTo>
                <a:lnTo>
                  <a:pt x="574" y="79"/>
                </a:lnTo>
                <a:lnTo>
                  <a:pt x="587" y="78"/>
                </a:lnTo>
                <a:lnTo>
                  <a:pt x="599" y="76"/>
                </a:lnTo>
                <a:lnTo>
                  <a:pt x="614" y="74"/>
                </a:lnTo>
                <a:lnTo>
                  <a:pt x="634" y="73"/>
                </a:lnTo>
                <a:lnTo>
                  <a:pt x="637" y="73"/>
                </a:lnTo>
                <a:lnTo>
                  <a:pt x="639" y="71"/>
                </a:lnTo>
                <a:lnTo>
                  <a:pt x="641" y="69"/>
                </a:lnTo>
                <a:lnTo>
                  <a:pt x="644" y="66"/>
                </a:lnTo>
                <a:lnTo>
                  <a:pt x="649" y="60"/>
                </a:lnTo>
                <a:lnTo>
                  <a:pt x="654" y="55"/>
                </a:lnTo>
                <a:lnTo>
                  <a:pt x="662" y="49"/>
                </a:lnTo>
                <a:lnTo>
                  <a:pt x="670" y="44"/>
                </a:lnTo>
                <a:lnTo>
                  <a:pt x="677" y="40"/>
                </a:lnTo>
                <a:lnTo>
                  <a:pt x="685" y="38"/>
                </a:lnTo>
                <a:lnTo>
                  <a:pt x="693" y="36"/>
                </a:lnTo>
                <a:lnTo>
                  <a:pt x="701" y="35"/>
                </a:lnTo>
                <a:lnTo>
                  <a:pt x="709" y="34"/>
                </a:lnTo>
                <a:lnTo>
                  <a:pt x="718" y="34"/>
                </a:lnTo>
                <a:lnTo>
                  <a:pt x="734" y="34"/>
                </a:lnTo>
                <a:lnTo>
                  <a:pt x="752" y="35"/>
                </a:lnTo>
                <a:lnTo>
                  <a:pt x="761" y="34"/>
                </a:lnTo>
                <a:lnTo>
                  <a:pt x="769" y="34"/>
                </a:lnTo>
                <a:lnTo>
                  <a:pt x="778" y="33"/>
                </a:lnTo>
                <a:lnTo>
                  <a:pt x="787" y="31"/>
                </a:lnTo>
                <a:lnTo>
                  <a:pt x="790" y="24"/>
                </a:lnTo>
                <a:lnTo>
                  <a:pt x="795" y="17"/>
                </a:lnTo>
                <a:lnTo>
                  <a:pt x="796" y="13"/>
                </a:lnTo>
                <a:lnTo>
                  <a:pt x="799" y="9"/>
                </a:lnTo>
                <a:lnTo>
                  <a:pt x="802" y="4"/>
                </a:lnTo>
                <a:lnTo>
                  <a:pt x="807" y="0"/>
                </a:lnTo>
                <a:lnTo>
                  <a:pt x="814" y="0"/>
                </a:lnTo>
                <a:lnTo>
                  <a:pt x="827" y="0"/>
                </a:lnTo>
                <a:lnTo>
                  <a:pt x="828" y="8"/>
                </a:lnTo>
                <a:lnTo>
                  <a:pt x="830" y="14"/>
                </a:lnTo>
                <a:lnTo>
                  <a:pt x="833" y="18"/>
                </a:lnTo>
                <a:lnTo>
                  <a:pt x="839" y="21"/>
                </a:lnTo>
                <a:lnTo>
                  <a:pt x="843" y="22"/>
                </a:lnTo>
                <a:lnTo>
                  <a:pt x="848" y="23"/>
                </a:lnTo>
                <a:lnTo>
                  <a:pt x="854" y="24"/>
                </a:lnTo>
                <a:lnTo>
                  <a:pt x="859" y="24"/>
                </a:lnTo>
                <a:lnTo>
                  <a:pt x="869" y="24"/>
                </a:lnTo>
                <a:lnTo>
                  <a:pt x="879" y="24"/>
                </a:lnTo>
                <a:lnTo>
                  <a:pt x="887" y="24"/>
                </a:lnTo>
                <a:lnTo>
                  <a:pt x="894" y="24"/>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1" name="Freeform 180">
            <a:extLst>
              <a:ext uri="{FF2B5EF4-FFF2-40B4-BE49-F238E27FC236}">
                <a16:creationId xmlns:a16="http://schemas.microsoft.com/office/drawing/2014/main" id="{00000000-0008-0000-0700-0000B5000000}"/>
              </a:ext>
            </a:extLst>
          </xdr:cNvPr>
          <xdr:cNvSpPr>
            <a:spLocks/>
          </xdr:cNvSpPr>
        </xdr:nvSpPr>
        <xdr:spPr bwMode="auto">
          <a:xfrm>
            <a:off x="4243388" y="3590925"/>
            <a:ext cx="55562" cy="55563"/>
          </a:xfrm>
          <a:custGeom>
            <a:avLst/>
            <a:gdLst>
              <a:gd name="T0" fmla="*/ 23709417 w 125"/>
              <a:gd name="T1" fmla="*/ 0 h 81"/>
              <a:gd name="T2" fmla="*/ 23906773 w 125"/>
              <a:gd name="T3" fmla="*/ 12704720 h 81"/>
              <a:gd name="T4" fmla="*/ 24499731 w 125"/>
              <a:gd name="T5" fmla="*/ 21644875 h 81"/>
              <a:gd name="T6" fmla="*/ 24697087 w 125"/>
              <a:gd name="T7" fmla="*/ 24938869 h 81"/>
              <a:gd name="T8" fmla="*/ 24697087 w 125"/>
              <a:gd name="T9" fmla="*/ 27762293 h 81"/>
              <a:gd name="T10" fmla="*/ 24697087 w 125"/>
              <a:gd name="T11" fmla="*/ 30585717 h 81"/>
              <a:gd name="T12" fmla="*/ 24301930 w 125"/>
              <a:gd name="T13" fmla="*/ 32467313 h 81"/>
              <a:gd name="T14" fmla="*/ 23511616 w 125"/>
              <a:gd name="T15" fmla="*/ 33879025 h 81"/>
              <a:gd name="T16" fmla="*/ 22128789 w 125"/>
              <a:gd name="T17" fmla="*/ 34820166 h 81"/>
              <a:gd name="T18" fmla="*/ 20350360 w 125"/>
              <a:gd name="T19" fmla="*/ 35761307 h 81"/>
              <a:gd name="T20" fmla="*/ 17979419 w 125"/>
              <a:gd name="T21" fmla="*/ 36231878 h 81"/>
              <a:gd name="T22" fmla="*/ 11261751 w 125"/>
              <a:gd name="T23" fmla="*/ 37173019 h 81"/>
              <a:gd name="T24" fmla="*/ 1382827 w 125"/>
              <a:gd name="T25" fmla="*/ 38114160 h 81"/>
              <a:gd name="T26" fmla="*/ 987670 w 125"/>
              <a:gd name="T27" fmla="*/ 37173019 h 81"/>
              <a:gd name="T28" fmla="*/ 592513 w 125"/>
              <a:gd name="T29" fmla="*/ 33879025 h 81"/>
              <a:gd name="T30" fmla="*/ 197356 w 125"/>
              <a:gd name="T31" fmla="*/ 27762293 h 81"/>
              <a:gd name="T32" fmla="*/ 0 w 125"/>
              <a:gd name="T33" fmla="*/ 20233164 h 81"/>
              <a:gd name="T34" fmla="*/ 0 w 125"/>
              <a:gd name="T35" fmla="*/ 17410426 h 81"/>
              <a:gd name="T36" fmla="*/ 197356 w 125"/>
              <a:gd name="T37" fmla="*/ 14587002 h 81"/>
              <a:gd name="T38" fmla="*/ 395157 w 125"/>
              <a:gd name="T39" fmla="*/ 11763579 h 81"/>
              <a:gd name="T40" fmla="*/ 790314 w 125"/>
              <a:gd name="T41" fmla="*/ 9410726 h 81"/>
              <a:gd name="T42" fmla="*/ 1580628 w 125"/>
              <a:gd name="T43" fmla="*/ 7057873 h 81"/>
              <a:gd name="T44" fmla="*/ 2173141 w 125"/>
              <a:gd name="T45" fmla="*/ 4705706 h 81"/>
              <a:gd name="T46" fmla="*/ 2766099 w 125"/>
              <a:gd name="T47" fmla="*/ 2352853 h 81"/>
              <a:gd name="T48" fmla="*/ 3951569 w 125"/>
              <a:gd name="T49" fmla="*/ 0 h 81"/>
              <a:gd name="T50" fmla="*/ 23709417 w 125"/>
              <a:gd name="T51" fmla="*/ 0 h 81"/>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25" h="81">
                <a:moveTo>
                  <a:pt x="120" y="0"/>
                </a:moveTo>
                <a:lnTo>
                  <a:pt x="121" y="27"/>
                </a:lnTo>
                <a:lnTo>
                  <a:pt x="124" y="46"/>
                </a:lnTo>
                <a:lnTo>
                  <a:pt x="125" y="53"/>
                </a:lnTo>
                <a:lnTo>
                  <a:pt x="125" y="59"/>
                </a:lnTo>
                <a:lnTo>
                  <a:pt x="125" y="65"/>
                </a:lnTo>
                <a:lnTo>
                  <a:pt x="123" y="69"/>
                </a:lnTo>
                <a:lnTo>
                  <a:pt x="119" y="72"/>
                </a:lnTo>
                <a:lnTo>
                  <a:pt x="112" y="74"/>
                </a:lnTo>
                <a:lnTo>
                  <a:pt x="103" y="76"/>
                </a:lnTo>
                <a:lnTo>
                  <a:pt x="91" y="77"/>
                </a:lnTo>
                <a:lnTo>
                  <a:pt x="57" y="79"/>
                </a:lnTo>
                <a:lnTo>
                  <a:pt x="7" y="81"/>
                </a:lnTo>
                <a:lnTo>
                  <a:pt x="5" y="79"/>
                </a:lnTo>
                <a:lnTo>
                  <a:pt x="3" y="72"/>
                </a:lnTo>
                <a:lnTo>
                  <a:pt x="1" y="59"/>
                </a:lnTo>
                <a:lnTo>
                  <a:pt x="0" y="43"/>
                </a:lnTo>
                <a:lnTo>
                  <a:pt x="0" y="37"/>
                </a:lnTo>
                <a:lnTo>
                  <a:pt x="1" y="31"/>
                </a:lnTo>
                <a:lnTo>
                  <a:pt x="2" y="25"/>
                </a:lnTo>
                <a:lnTo>
                  <a:pt x="4" y="20"/>
                </a:lnTo>
                <a:lnTo>
                  <a:pt x="8" y="15"/>
                </a:lnTo>
                <a:lnTo>
                  <a:pt x="11" y="10"/>
                </a:lnTo>
                <a:lnTo>
                  <a:pt x="14" y="5"/>
                </a:lnTo>
                <a:lnTo>
                  <a:pt x="20" y="0"/>
                </a:lnTo>
                <a:lnTo>
                  <a:pt x="1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2" name="Freeform 181">
            <a:extLst>
              <a:ext uri="{FF2B5EF4-FFF2-40B4-BE49-F238E27FC236}">
                <a16:creationId xmlns:a16="http://schemas.microsoft.com/office/drawing/2014/main" id="{00000000-0008-0000-0700-0000B6000000}"/>
              </a:ext>
            </a:extLst>
          </xdr:cNvPr>
          <xdr:cNvSpPr>
            <a:spLocks/>
          </xdr:cNvSpPr>
        </xdr:nvSpPr>
        <xdr:spPr bwMode="auto">
          <a:xfrm>
            <a:off x="4225925" y="3590925"/>
            <a:ext cx="152400" cy="201613"/>
          </a:xfrm>
          <a:custGeom>
            <a:avLst/>
            <a:gdLst>
              <a:gd name="T0" fmla="*/ 48285042 w 355"/>
              <a:gd name="T1" fmla="*/ 4049927 h 388"/>
              <a:gd name="T2" fmla="*/ 47363774 w 355"/>
              <a:gd name="T3" fmla="*/ 9990236 h 388"/>
              <a:gd name="T4" fmla="*/ 48653807 w 355"/>
              <a:gd name="T5" fmla="*/ 13770480 h 388"/>
              <a:gd name="T6" fmla="*/ 52155573 w 355"/>
              <a:gd name="T7" fmla="*/ 16200228 h 388"/>
              <a:gd name="T8" fmla="*/ 58789910 w 355"/>
              <a:gd name="T9" fmla="*/ 14850252 h 388"/>
              <a:gd name="T10" fmla="*/ 61185810 w 355"/>
              <a:gd name="T11" fmla="*/ 15390139 h 388"/>
              <a:gd name="T12" fmla="*/ 62660441 w 355"/>
              <a:gd name="T13" fmla="*/ 18360293 h 388"/>
              <a:gd name="T14" fmla="*/ 63581709 w 355"/>
              <a:gd name="T15" fmla="*/ 22410740 h 388"/>
              <a:gd name="T16" fmla="*/ 64687575 w 355"/>
              <a:gd name="T17" fmla="*/ 25380375 h 388"/>
              <a:gd name="T18" fmla="*/ 63581709 w 355"/>
              <a:gd name="T19" fmla="*/ 29160618 h 388"/>
              <a:gd name="T20" fmla="*/ 58974507 w 355"/>
              <a:gd name="T21" fmla="*/ 36720586 h 388"/>
              <a:gd name="T22" fmla="*/ 64134642 w 355"/>
              <a:gd name="T23" fmla="*/ 47251228 h 388"/>
              <a:gd name="T24" fmla="*/ 65424676 w 355"/>
              <a:gd name="T25" fmla="*/ 54540993 h 388"/>
              <a:gd name="T26" fmla="*/ 65055911 w 355"/>
              <a:gd name="T27" fmla="*/ 59131326 h 388"/>
              <a:gd name="T28" fmla="*/ 63581709 w 355"/>
              <a:gd name="T29" fmla="*/ 68581676 h 388"/>
              <a:gd name="T30" fmla="*/ 61369977 w 355"/>
              <a:gd name="T31" fmla="*/ 73171489 h 388"/>
              <a:gd name="T32" fmla="*/ 57499876 w 355"/>
              <a:gd name="T33" fmla="*/ 75601757 h 388"/>
              <a:gd name="T34" fmla="*/ 52708506 w 355"/>
              <a:gd name="T35" fmla="*/ 76141644 h 388"/>
              <a:gd name="T36" fmla="*/ 49759673 w 355"/>
              <a:gd name="T37" fmla="*/ 76141644 h 388"/>
              <a:gd name="T38" fmla="*/ 46442505 w 355"/>
              <a:gd name="T39" fmla="*/ 71551830 h 388"/>
              <a:gd name="T40" fmla="*/ 44230773 w 355"/>
              <a:gd name="T41" fmla="*/ 69931651 h 388"/>
              <a:gd name="T42" fmla="*/ 40729007 w 355"/>
              <a:gd name="T43" fmla="*/ 72631603 h 388"/>
              <a:gd name="T44" fmla="*/ 37780604 w 355"/>
              <a:gd name="T45" fmla="*/ 75331554 h 388"/>
              <a:gd name="T46" fmla="*/ 35753040 w 355"/>
              <a:gd name="T47" fmla="*/ 76951733 h 388"/>
              <a:gd name="T48" fmla="*/ 34094670 w 355"/>
              <a:gd name="T49" fmla="*/ 80461774 h 388"/>
              <a:gd name="T50" fmla="*/ 34463006 w 355"/>
              <a:gd name="T51" fmla="*/ 86671766 h 388"/>
              <a:gd name="T52" fmla="*/ 38148940 w 355"/>
              <a:gd name="T53" fmla="*/ 96662002 h 388"/>
              <a:gd name="T54" fmla="*/ 35937637 w 355"/>
              <a:gd name="T55" fmla="*/ 95312026 h 388"/>
              <a:gd name="T56" fmla="*/ 32620039 w 355"/>
              <a:gd name="T57" fmla="*/ 95852432 h 388"/>
              <a:gd name="T58" fmla="*/ 29855804 w 355"/>
              <a:gd name="T59" fmla="*/ 98552384 h 388"/>
              <a:gd name="T60" fmla="*/ 26906971 w 355"/>
              <a:gd name="T61" fmla="*/ 104762376 h 388"/>
              <a:gd name="T62" fmla="*/ 22668105 w 355"/>
              <a:gd name="T63" fmla="*/ 99902359 h 388"/>
              <a:gd name="T64" fmla="*/ 20825138 w 355"/>
              <a:gd name="T65" fmla="*/ 96662002 h 388"/>
              <a:gd name="T66" fmla="*/ 17692137 w 355"/>
              <a:gd name="T67" fmla="*/ 87481855 h 388"/>
              <a:gd name="T68" fmla="*/ 9214834 w 355"/>
              <a:gd name="T69" fmla="*/ 75601757 h 388"/>
              <a:gd name="T70" fmla="*/ 4054699 w 355"/>
              <a:gd name="T71" fmla="*/ 68581676 h 388"/>
              <a:gd name="T72" fmla="*/ 921269 w 355"/>
              <a:gd name="T73" fmla="*/ 60211619 h 388"/>
              <a:gd name="T74" fmla="*/ 184168 w 355"/>
              <a:gd name="T75" fmla="*/ 50491066 h 388"/>
              <a:gd name="T76" fmla="*/ 2027135 w 355"/>
              <a:gd name="T77" fmla="*/ 43741187 h 388"/>
              <a:gd name="T78" fmla="*/ 7556035 w 355"/>
              <a:gd name="T79" fmla="*/ 36180700 h 388"/>
              <a:gd name="T80" fmla="*/ 9951935 w 355"/>
              <a:gd name="T81" fmla="*/ 31320683 h 388"/>
              <a:gd name="T82" fmla="*/ 10320700 w 355"/>
              <a:gd name="T83" fmla="*/ 24570805 h 388"/>
              <a:gd name="T84" fmla="*/ 19903869 w 355"/>
              <a:gd name="T85" fmla="*/ 22410740 h 388"/>
              <a:gd name="T86" fmla="*/ 28749938 w 355"/>
              <a:gd name="T87" fmla="*/ 21600651 h 388"/>
              <a:gd name="T88" fmla="*/ 31698771 w 355"/>
              <a:gd name="T89" fmla="*/ 19710269 h 388"/>
              <a:gd name="T90" fmla="*/ 32620039 w 355"/>
              <a:gd name="T91" fmla="*/ 17010317 h 388"/>
              <a:gd name="T92" fmla="*/ 32067106 w 355"/>
              <a:gd name="T93" fmla="*/ 11070009 h 388"/>
              <a:gd name="T94" fmla="*/ 30777073 w 355"/>
              <a:gd name="T95" fmla="*/ 3239838 h 388"/>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355" h="388">
                <a:moveTo>
                  <a:pt x="266" y="7"/>
                </a:moveTo>
                <a:lnTo>
                  <a:pt x="265" y="9"/>
                </a:lnTo>
                <a:lnTo>
                  <a:pt x="262" y="15"/>
                </a:lnTo>
                <a:lnTo>
                  <a:pt x="259" y="23"/>
                </a:lnTo>
                <a:lnTo>
                  <a:pt x="257" y="32"/>
                </a:lnTo>
                <a:lnTo>
                  <a:pt x="257" y="37"/>
                </a:lnTo>
                <a:lnTo>
                  <a:pt x="258" y="42"/>
                </a:lnTo>
                <a:lnTo>
                  <a:pt x="261" y="46"/>
                </a:lnTo>
                <a:lnTo>
                  <a:pt x="264" y="51"/>
                </a:lnTo>
                <a:lnTo>
                  <a:pt x="268" y="54"/>
                </a:lnTo>
                <a:lnTo>
                  <a:pt x="275" y="58"/>
                </a:lnTo>
                <a:lnTo>
                  <a:pt x="283" y="60"/>
                </a:lnTo>
                <a:lnTo>
                  <a:pt x="294" y="63"/>
                </a:lnTo>
                <a:lnTo>
                  <a:pt x="301" y="58"/>
                </a:lnTo>
                <a:lnTo>
                  <a:pt x="319" y="55"/>
                </a:lnTo>
                <a:lnTo>
                  <a:pt x="323" y="55"/>
                </a:lnTo>
                <a:lnTo>
                  <a:pt x="328" y="55"/>
                </a:lnTo>
                <a:lnTo>
                  <a:pt x="332" y="57"/>
                </a:lnTo>
                <a:lnTo>
                  <a:pt x="335" y="59"/>
                </a:lnTo>
                <a:lnTo>
                  <a:pt x="337" y="63"/>
                </a:lnTo>
                <a:lnTo>
                  <a:pt x="340" y="68"/>
                </a:lnTo>
                <a:lnTo>
                  <a:pt x="340" y="74"/>
                </a:lnTo>
                <a:lnTo>
                  <a:pt x="340" y="81"/>
                </a:lnTo>
                <a:lnTo>
                  <a:pt x="345" y="83"/>
                </a:lnTo>
                <a:lnTo>
                  <a:pt x="348" y="87"/>
                </a:lnTo>
                <a:lnTo>
                  <a:pt x="350" y="90"/>
                </a:lnTo>
                <a:lnTo>
                  <a:pt x="351" y="94"/>
                </a:lnTo>
                <a:lnTo>
                  <a:pt x="350" y="99"/>
                </a:lnTo>
                <a:lnTo>
                  <a:pt x="347" y="103"/>
                </a:lnTo>
                <a:lnTo>
                  <a:pt x="345" y="108"/>
                </a:lnTo>
                <a:lnTo>
                  <a:pt x="342" y="113"/>
                </a:lnTo>
                <a:lnTo>
                  <a:pt x="328" y="129"/>
                </a:lnTo>
                <a:lnTo>
                  <a:pt x="320" y="136"/>
                </a:lnTo>
                <a:lnTo>
                  <a:pt x="326" y="143"/>
                </a:lnTo>
                <a:lnTo>
                  <a:pt x="341" y="162"/>
                </a:lnTo>
                <a:lnTo>
                  <a:pt x="348" y="175"/>
                </a:lnTo>
                <a:lnTo>
                  <a:pt x="353" y="188"/>
                </a:lnTo>
                <a:lnTo>
                  <a:pt x="355" y="195"/>
                </a:lnTo>
                <a:lnTo>
                  <a:pt x="355" y="202"/>
                </a:lnTo>
                <a:lnTo>
                  <a:pt x="355" y="209"/>
                </a:lnTo>
                <a:lnTo>
                  <a:pt x="353" y="216"/>
                </a:lnTo>
                <a:lnTo>
                  <a:pt x="353" y="219"/>
                </a:lnTo>
                <a:lnTo>
                  <a:pt x="352" y="228"/>
                </a:lnTo>
                <a:lnTo>
                  <a:pt x="350" y="241"/>
                </a:lnTo>
                <a:lnTo>
                  <a:pt x="345" y="254"/>
                </a:lnTo>
                <a:lnTo>
                  <a:pt x="342" y="260"/>
                </a:lnTo>
                <a:lnTo>
                  <a:pt x="339" y="266"/>
                </a:lnTo>
                <a:lnTo>
                  <a:pt x="333" y="271"/>
                </a:lnTo>
                <a:lnTo>
                  <a:pt x="328" y="276"/>
                </a:lnTo>
                <a:lnTo>
                  <a:pt x="321" y="279"/>
                </a:lnTo>
                <a:lnTo>
                  <a:pt x="312" y="280"/>
                </a:lnTo>
                <a:lnTo>
                  <a:pt x="303" y="280"/>
                </a:lnTo>
                <a:lnTo>
                  <a:pt x="294" y="277"/>
                </a:lnTo>
                <a:lnTo>
                  <a:pt x="286" y="282"/>
                </a:lnTo>
                <a:lnTo>
                  <a:pt x="280" y="285"/>
                </a:lnTo>
                <a:lnTo>
                  <a:pt x="275" y="285"/>
                </a:lnTo>
                <a:lnTo>
                  <a:pt x="270" y="282"/>
                </a:lnTo>
                <a:lnTo>
                  <a:pt x="263" y="276"/>
                </a:lnTo>
                <a:lnTo>
                  <a:pt x="255" y="268"/>
                </a:lnTo>
                <a:lnTo>
                  <a:pt x="252" y="265"/>
                </a:lnTo>
                <a:lnTo>
                  <a:pt x="249" y="261"/>
                </a:lnTo>
                <a:lnTo>
                  <a:pt x="244" y="259"/>
                </a:lnTo>
                <a:lnTo>
                  <a:pt x="240" y="259"/>
                </a:lnTo>
                <a:lnTo>
                  <a:pt x="234" y="260"/>
                </a:lnTo>
                <a:lnTo>
                  <a:pt x="229" y="263"/>
                </a:lnTo>
                <a:lnTo>
                  <a:pt x="221" y="269"/>
                </a:lnTo>
                <a:lnTo>
                  <a:pt x="213" y="277"/>
                </a:lnTo>
                <a:lnTo>
                  <a:pt x="211" y="278"/>
                </a:lnTo>
                <a:lnTo>
                  <a:pt x="205" y="279"/>
                </a:lnTo>
                <a:lnTo>
                  <a:pt x="201" y="280"/>
                </a:lnTo>
                <a:lnTo>
                  <a:pt x="197" y="282"/>
                </a:lnTo>
                <a:lnTo>
                  <a:pt x="194" y="285"/>
                </a:lnTo>
                <a:lnTo>
                  <a:pt x="190" y="288"/>
                </a:lnTo>
                <a:lnTo>
                  <a:pt x="187" y="292"/>
                </a:lnTo>
                <a:lnTo>
                  <a:pt x="185" y="298"/>
                </a:lnTo>
                <a:lnTo>
                  <a:pt x="185" y="304"/>
                </a:lnTo>
                <a:lnTo>
                  <a:pt x="185" y="312"/>
                </a:lnTo>
                <a:lnTo>
                  <a:pt x="187" y="321"/>
                </a:lnTo>
                <a:lnTo>
                  <a:pt x="191" y="331"/>
                </a:lnTo>
                <a:lnTo>
                  <a:pt x="198" y="344"/>
                </a:lnTo>
                <a:lnTo>
                  <a:pt x="207" y="358"/>
                </a:lnTo>
                <a:lnTo>
                  <a:pt x="206" y="357"/>
                </a:lnTo>
                <a:lnTo>
                  <a:pt x="201" y="355"/>
                </a:lnTo>
                <a:lnTo>
                  <a:pt x="195" y="353"/>
                </a:lnTo>
                <a:lnTo>
                  <a:pt x="187" y="353"/>
                </a:lnTo>
                <a:lnTo>
                  <a:pt x="183" y="353"/>
                </a:lnTo>
                <a:lnTo>
                  <a:pt x="177" y="355"/>
                </a:lnTo>
                <a:lnTo>
                  <a:pt x="173" y="357"/>
                </a:lnTo>
                <a:lnTo>
                  <a:pt x="167" y="361"/>
                </a:lnTo>
                <a:lnTo>
                  <a:pt x="162" y="365"/>
                </a:lnTo>
                <a:lnTo>
                  <a:pt x="157" y="371"/>
                </a:lnTo>
                <a:lnTo>
                  <a:pt x="152" y="379"/>
                </a:lnTo>
                <a:lnTo>
                  <a:pt x="146" y="388"/>
                </a:lnTo>
                <a:lnTo>
                  <a:pt x="137" y="380"/>
                </a:lnTo>
                <a:lnTo>
                  <a:pt x="128" y="373"/>
                </a:lnTo>
                <a:lnTo>
                  <a:pt x="123" y="370"/>
                </a:lnTo>
                <a:lnTo>
                  <a:pt x="120" y="366"/>
                </a:lnTo>
                <a:lnTo>
                  <a:pt x="117" y="362"/>
                </a:lnTo>
                <a:lnTo>
                  <a:pt x="113" y="358"/>
                </a:lnTo>
                <a:lnTo>
                  <a:pt x="109" y="346"/>
                </a:lnTo>
                <a:lnTo>
                  <a:pt x="102" y="334"/>
                </a:lnTo>
                <a:lnTo>
                  <a:pt x="96" y="324"/>
                </a:lnTo>
                <a:lnTo>
                  <a:pt x="87" y="315"/>
                </a:lnTo>
                <a:lnTo>
                  <a:pt x="70" y="297"/>
                </a:lnTo>
                <a:lnTo>
                  <a:pt x="50" y="280"/>
                </a:lnTo>
                <a:lnTo>
                  <a:pt x="40" y="271"/>
                </a:lnTo>
                <a:lnTo>
                  <a:pt x="31" y="263"/>
                </a:lnTo>
                <a:lnTo>
                  <a:pt x="22" y="254"/>
                </a:lnTo>
                <a:lnTo>
                  <a:pt x="16" y="245"/>
                </a:lnTo>
                <a:lnTo>
                  <a:pt x="9" y="235"/>
                </a:lnTo>
                <a:lnTo>
                  <a:pt x="5" y="223"/>
                </a:lnTo>
                <a:lnTo>
                  <a:pt x="1" y="211"/>
                </a:lnTo>
                <a:lnTo>
                  <a:pt x="0" y="198"/>
                </a:lnTo>
                <a:lnTo>
                  <a:pt x="1" y="187"/>
                </a:lnTo>
                <a:lnTo>
                  <a:pt x="4" y="178"/>
                </a:lnTo>
                <a:lnTo>
                  <a:pt x="7" y="169"/>
                </a:lnTo>
                <a:lnTo>
                  <a:pt x="11" y="162"/>
                </a:lnTo>
                <a:lnTo>
                  <a:pt x="22" y="150"/>
                </a:lnTo>
                <a:lnTo>
                  <a:pt x="34" y="139"/>
                </a:lnTo>
                <a:lnTo>
                  <a:pt x="41" y="134"/>
                </a:lnTo>
                <a:lnTo>
                  <a:pt x="45" y="129"/>
                </a:lnTo>
                <a:lnTo>
                  <a:pt x="50" y="123"/>
                </a:lnTo>
                <a:lnTo>
                  <a:pt x="54" y="116"/>
                </a:lnTo>
                <a:lnTo>
                  <a:pt x="56" y="109"/>
                </a:lnTo>
                <a:lnTo>
                  <a:pt x="57" y="101"/>
                </a:lnTo>
                <a:lnTo>
                  <a:pt x="56" y="91"/>
                </a:lnTo>
                <a:lnTo>
                  <a:pt x="54" y="81"/>
                </a:lnTo>
                <a:lnTo>
                  <a:pt x="84" y="83"/>
                </a:lnTo>
                <a:lnTo>
                  <a:pt x="108" y="83"/>
                </a:lnTo>
                <a:lnTo>
                  <a:pt x="129" y="83"/>
                </a:lnTo>
                <a:lnTo>
                  <a:pt x="144" y="82"/>
                </a:lnTo>
                <a:lnTo>
                  <a:pt x="156" y="80"/>
                </a:lnTo>
                <a:lnTo>
                  <a:pt x="165" y="77"/>
                </a:lnTo>
                <a:lnTo>
                  <a:pt x="168" y="75"/>
                </a:lnTo>
                <a:lnTo>
                  <a:pt x="172" y="73"/>
                </a:lnTo>
                <a:lnTo>
                  <a:pt x="174" y="71"/>
                </a:lnTo>
                <a:lnTo>
                  <a:pt x="175" y="69"/>
                </a:lnTo>
                <a:lnTo>
                  <a:pt x="177" y="63"/>
                </a:lnTo>
                <a:lnTo>
                  <a:pt x="176" y="56"/>
                </a:lnTo>
                <a:lnTo>
                  <a:pt x="175" y="49"/>
                </a:lnTo>
                <a:lnTo>
                  <a:pt x="174" y="41"/>
                </a:lnTo>
                <a:lnTo>
                  <a:pt x="172" y="32"/>
                </a:lnTo>
                <a:lnTo>
                  <a:pt x="169" y="22"/>
                </a:lnTo>
                <a:lnTo>
                  <a:pt x="167" y="12"/>
                </a:lnTo>
                <a:lnTo>
                  <a:pt x="167" y="0"/>
                </a:lnTo>
                <a:lnTo>
                  <a:pt x="266"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3" name="Freeform 182">
            <a:extLst>
              <a:ext uri="{FF2B5EF4-FFF2-40B4-BE49-F238E27FC236}">
                <a16:creationId xmlns:a16="http://schemas.microsoft.com/office/drawing/2014/main" id="{00000000-0008-0000-0700-0000B7000000}"/>
              </a:ext>
            </a:extLst>
          </xdr:cNvPr>
          <xdr:cNvSpPr>
            <a:spLocks/>
          </xdr:cNvSpPr>
        </xdr:nvSpPr>
        <xdr:spPr bwMode="auto">
          <a:xfrm>
            <a:off x="4759325" y="3995738"/>
            <a:ext cx="260350" cy="520700"/>
          </a:xfrm>
          <a:custGeom>
            <a:avLst/>
            <a:gdLst>
              <a:gd name="T0" fmla="*/ 0 w 599"/>
              <a:gd name="T1" fmla="*/ 71215819 h 993"/>
              <a:gd name="T2" fmla="*/ 34382282 w 599"/>
              <a:gd name="T3" fmla="*/ 61592046 h 993"/>
              <a:gd name="T4" fmla="*/ 43449764 w 599"/>
              <a:gd name="T5" fmla="*/ 65991515 h 993"/>
              <a:gd name="T6" fmla="*/ 48739345 w 599"/>
              <a:gd name="T7" fmla="*/ 70941049 h 993"/>
              <a:gd name="T8" fmla="*/ 47606236 w 599"/>
              <a:gd name="T9" fmla="*/ 81389657 h 993"/>
              <a:gd name="T10" fmla="*/ 44205605 w 599"/>
              <a:gd name="T11" fmla="*/ 89913301 h 993"/>
              <a:gd name="T12" fmla="*/ 47228098 w 599"/>
              <a:gd name="T13" fmla="*/ 98162175 h 993"/>
              <a:gd name="T14" fmla="*/ 55540174 w 599"/>
              <a:gd name="T15" fmla="*/ 100361910 h 993"/>
              <a:gd name="T16" fmla="*/ 60263419 w 599"/>
              <a:gd name="T17" fmla="*/ 93487936 h 993"/>
              <a:gd name="T18" fmla="*/ 63852685 w 599"/>
              <a:gd name="T19" fmla="*/ 87163502 h 993"/>
              <a:gd name="T20" fmla="*/ 62719141 w 599"/>
              <a:gd name="T21" fmla="*/ 71765884 h 993"/>
              <a:gd name="T22" fmla="*/ 59318509 w 599"/>
              <a:gd name="T23" fmla="*/ 56092971 h 993"/>
              <a:gd name="T24" fmla="*/ 51195502 w 599"/>
              <a:gd name="T25" fmla="*/ 43169334 h 993"/>
              <a:gd name="T26" fmla="*/ 47983939 w 599"/>
              <a:gd name="T27" fmla="*/ 34370395 h 993"/>
              <a:gd name="T28" fmla="*/ 51006433 w 599"/>
              <a:gd name="T29" fmla="*/ 17047812 h 993"/>
              <a:gd name="T30" fmla="*/ 60452053 w 599"/>
              <a:gd name="T31" fmla="*/ 15122848 h 993"/>
              <a:gd name="T32" fmla="*/ 78965589 w 599"/>
              <a:gd name="T33" fmla="*/ 16497748 h 993"/>
              <a:gd name="T34" fmla="*/ 98423601 w 599"/>
              <a:gd name="T35" fmla="*/ 9898544 h 993"/>
              <a:gd name="T36" fmla="*/ 112781099 w 599"/>
              <a:gd name="T37" fmla="*/ 824835 h 993"/>
              <a:gd name="T38" fmla="*/ 112781099 w 599"/>
              <a:gd name="T39" fmla="*/ 8248874 h 993"/>
              <a:gd name="T40" fmla="*/ 112781099 w 599"/>
              <a:gd name="T41" fmla="*/ 34645690 h 993"/>
              <a:gd name="T42" fmla="*/ 111836624 w 599"/>
              <a:gd name="T43" fmla="*/ 62691651 h 993"/>
              <a:gd name="T44" fmla="*/ 110514011 w 599"/>
              <a:gd name="T45" fmla="*/ 75890059 h 993"/>
              <a:gd name="T46" fmla="*/ 103902251 w 599"/>
              <a:gd name="T47" fmla="*/ 92663101 h 993"/>
              <a:gd name="T48" fmla="*/ 88411209 w 599"/>
              <a:gd name="T49" fmla="*/ 110535748 h 993"/>
              <a:gd name="T50" fmla="*/ 70653514 w 599"/>
              <a:gd name="T51" fmla="*/ 117134952 h 993"/>
              <a:gd name="T52" fmla="*/ 66686110 w 599"/>
              <a:gd name="T53" fmla="*/ 127583561 h 993"/>
              <a:gd name="T54" fmla="*/ 55351540 w 599"/>
              <a:gd name="T55" fmla="*/ 139407069 h 993"/>
              <a:gd name="T56" fmla="*/ 45905920 w 599"/>
              <a:gd name="T57" fmla="*/ 150955282 h 993"/>
              <a:gd name="T58" fmla="*/ 43261129 w 599"/>
              <a:gd name="T59" fmla="*/ 160029515 h 993"/>
              <a:gd name="T60" fmla="*/ 44772376 w 599"/>
              <a:gd name="T61" fmla="*/ 170202829 h 993"/>
              <a:gd name="T62" fmla="*/ 50439661 w 599"/>
              <a:gd name="T63" fmla="*/ 179826603 h 993"/>
              <a:gd name="T64" fmla="*/ 47983939 w 599"/>
              <a:gd name="T65" fmla="*/ 190825276 h 993"/>
              <a:gd name="T66" fmla="*/ 50061958 w 599"/>
              <a:gd name="T67" fmla="*/ 200449050 h 993"/>
              <a:gd name="T68" fmla="*/ 50439661 w 599"/>
              <a:gd name="T69" fmla="*/ 217222092 h 993"/>
              <a:gd name="T70" fmla="*/ 48361642 w 599"/>
              <a:gd name="T71" fmla="*/ 223821296 h 993"/>
              <a:gd name="T72" fmla="*/ 36460301 w 599"/>
              <a:gd name="T73" fmla="*/ 240044273 h 993"/>
              <a:gd name="T74" fmla="*/ 27770087 w 599"/>
              <a:gd name="T75" fmla="*/ 243893678 h 993"/>
              <a:gd name="T76" fmla="*/ 19268942 w 599"/>
              <a:gd name="T77" fmla="*/ 245818118 h 993"/>
              <a:gd name="T78" fmla="*/ 16435517 w 599"/>
              <a:gd name="T79" fmla="*/ 251042422 h 993"/>
              <a:gd name="T80" fmla="*/ 17946764 w 599"/>
              <a:gd name="T81" fmla="*/ 258191691 h 993"/>
              <a:gd name="T82" fmla="*/ 17190924 w 599"/>
              <a:gd name="T83" fmla="*/ 272764998 h 993"/>
              <a:gd name="T84" fmla="*/ 13979361 w 599"/>
              <a:gd name="T85" fmla="*/ 222721166 h 993"/>
              <a:gd name="T86" fmla="*/ 10956867 w 599"/>
              <a:gd name="T87" fmla="*/ 210348118 h 993"/>
              <a:gd name="T88" fmla="*/ 7745304 w 599"/>
              <a:gd name="T89" fmla="*/ 197974545 h 993"/>
              <a:gd name="T90" fmla="*/ 20402486 w 599"/>
              <a:gd name="T91" fmla="*/ 183126467 h 993"/>
              <a:gd name="T92" fmla="*/ 20591555 w 599"/>
              <a:gd name="T93" fmla="*/ 168828454 h 993"/>
              <a:gd name="T94" fmla="*/ 28148225 w 599"/>
              <a:gd name="T95" fmla="*/ 157004946 h 993"/>
              <a:gd name="T96" fmla="*/ 32871035 w 599"/>
              <a:gd name="T97" fmla="*/ 144631373 h 993"/>
              <a:gd name="T98" fmla="*/ 31737491 w 599"/>
              <a:gd name="T99" fmla="*/ 121259127 h 993"/>
              <a:gd name="T100" fmla="*/ 28714562 w 599"/>
              <a:gd name="T101" fmla="*/ 100087140 h 993"/>
              <a:gd name="T102" fmla="*/ 15301973 w 599"/>
              <a:gd name="T103" fmla="*/ 93762706 h 993"/>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599" h="993">
                <a:moveTo>
                  <a:pt x="15" y="309"/>
                </a:moveTo>
                <a:lnTo>
                  <a:pt x="9" y="291"/>
                </a:lnTo>
                <a:lnTo>
                  <a:pt x="3" y="273"/>
                </a:lnTo>
                <a:lnTo>
                  <a:pt x="1" y="266"/>
                </a:lnTo>
                <a:lnTo>
                  <a:pt x="0" y="259"/>
                </a:lnTo>
                <a:lnTo>
                  <a:pt x="0" y="253"/>
                </a:lnTo>
                <a:lnTo>
                  <a:pt x="2" y="248"/>
                </a:lnTo>
                <a:lnTo>
                  <a:pt x="174" y="216"/>
                </a:lnTo>
                <a:lnTo>
                  <a:pt x="177" y="220"/>
                </a:lnTo>
                <a:lnTo>
                  <a:pt x="182" y="224"/>
                </a:lnTo>
                <a:lnTo>
                  <a:pt x="187" y="227"/>
                </a:lnTo>
                <a:lnTo>
                  <a:pt x="193" y="229"/>
                </a:lnTo>
                <a:lnTo>
                  <a:pt x="207" y="234"/>
                </a:lnTo>
                <a:lnTo>
                  <a:pt x="222" y="238"/>
                </a:lnTo>
                <a:lnTo>
                  <a:pt x="230" y="240"/>
                </a:lnTo>
                <a:lnTo>
                  <a:pt x="237" y="242"/>
                </a:lnTo>
                <a:lnTo>
                  <a:pt x="243" y="245"/>
                </a:lnTo>
                <a:lnTo>
                  <a:pt x="249" y="249"/>
                </a:lnTo>
                <a:lnTo>
                  <a:pt x="253" y="253"/>
                </a:lnTo>
                <a:lnTo>
                  <a:pt x="258" y="258"/>
                </a:lnTo>
                <a:lnTo>
                  <a:pt x="260" y="264"/>
                </a:lnTo>
                <a:lnTo>
                  <a:pt x="261" y="272"/>
                </a:lnTo>
                <a:lnTo>
                  <a:pt x="260" y="280"/>
                </a:lnTo>
                <a:lnTo>
                  <a:pt x="256" y="289"/>
                </a:lnTo>
                <a:lnTo>
                  <a:pt x="252" y="296"/>
                </a:lnTo>
                <a:lnTo>
                  <a:pt x="248" y="302"/>
                </a:lnTo>
                <a:lnTo>
                  <a:pt x="242" y="308"/>
                </a:lnTo>
                <a:lnTo>
                  <a:pt x="238" y="314"/>
                </a:lnTo>
                <a:lnTo>
                  <a:pt x="236" y="321"/>
                </a:lnTo>
                <a:lnTo>
                  <a:pt x="234" y="327"/>
                </a:lnTo>
                <a:lnTo>
                  <a:pt x="234" y="333"/>
                </a:lnTo>
                <a:lnTo>
                  <a:pt x="236" y="338"/>
                </a:lnTo>
                <a:lnTo>
                  <a:pt x="238" y="344"/>
                </a:lnTo>
                <a:lnTo>
                  <a:pt x="241" y="349"/>
                </a:lnTo>
                <a:lnTo>
                  <a:pt x="250" y="357"/>
                </a:lnTo>
                <a:lnTo>
                  <a:pt x="259" y="365"/>
                </a:lnTo>
                <a:lnTo>
                  <a:pt x="278" y="378"/>
                </a:lnTo>
                <a:lnTo>
                  <a:pt x="294" y="389"/>
                </a:lnTo>
                <a:lnTo>
                  <a:pt x="294" y="376"/>
                </a:lnTo>
                <a:lnTo>
                  <a:pt x="294" y="365"/>
                </a:lnTo>
                <a:lnTo>
                  <a:pt x="294" y="356"/>
                </a:lnTo>
                <a:lnTo>
                  <a:pt x="294" y="346"/>
                </a:lnTo>
                <a:lnTo>
                  <a:pt x="305" y="346"/>
                </a:lnTo>
                <a:lnTo>
                  <a:pt x="315" y="343"/>
                </a:lnTo>
                <a:lnTo>
                  <a:pt x="319" y="340"/>
                </a:lnTo>
                <a:lnTo>
                  <a:pt x="323" y="338"/>
                </a:lnTo>
                <a:lnTo>
                  <a:pt x="327" y="335"/>
                </a:lnTo>
                <a:lnTo>
                  <a:pt x="329" y="332"/>
                </a:lnTo>
                <a:lnTo>
                  <a:pt x="334" y="326"/>
                </a:lnTo>
                <a:lnTo>
                  <a:pt x="338" y="317"/>
                </a:lnTo>
                <a:lnTo>
                  <a:pt x="340" y="308"/>
                </a:lnTo>
                <a:lnTo>
                  <a:pt x="340" y="297"/>
                </a:lnTo>
                <a:lnTo>
                  <a:pt x="339" y="283"/>
                </a:lnTo>
                <a:lnTo>
                  <a:pt x="337" y="272"/>
                </a:lnTo>
                <a:lnTo>
                  <a:pt x="332" y="261"/>
                </a:lnTo>
                <a:lnTo>
                  <a:pt x="327" y="251"/>
                </a:lnTo>
                <a:lnTo>
                  <a:pt x="322" y="240"/>
                </a:lnTo>
                <a:lnTo>
                  <a:pt x="318" y="229"/>
                </a:lnTo>
                <a:lnTo>
                  <a:pt x="315" y="217"/>
                </a:lnTo>
                <a:lnTo>
                  <a:pt x="314" y="204"/>
                </a:lnTo>
                <a:lnTo>
                  <a:pt x="309" y="202"/>
                </a:lnTo>
                <a:lnTo>
                  <a:pt x="301" y="194"/>
                </a:lnTo>
                <a:lnTo>
                  <a:pt x="292" y="184"/>
                </a:lnTo>
                <a:lnTo>
                  <a:pt x="282" y="171"/>
                </a:lnTo>
                <a:lnTo>
                  <a:pt x="271" y="157"/>
                </a:lnTo>
                <a:lnTo>
                  <a:pt x="262" y="144"/>
                </a:lnTo>
                <a:lnTo>
                  <a:pt x="259" y="139"/>
                </a:lnTo>
                <a:lnTo>
                  <a:pt x="256" y="133"/>
                </a:lnTo>
                <a:lnTo>
                  <a:pt x="254" y="128"/>
                </a:lnTo>
                <a:lnTo>
                  <a:pt x="254" y="125"/>
                </a:lnTo>
                <a:lnTo>
                  <a:pt x="255" y="110"/>
                </a:lnTo>
                <a:lnTo>
                  <a:pt x="259" y="90"/>
                </a:lnTo>
                <a:lnTo>
                  <a:pt x="262" y="80"/>
                </a:lnTo>
                <a:lnTo>
                  <a:pt x="265" y="71"/>
                </a:lnTo>
                <a:lnTo>
                  <a:pt x="270" y="62"/>
                </a:lnTo>
                <a:lnTo>
                  <a:pt x="274" y="56"/>
                </a:lnTo>
                <a:lnTo>
                  <a:pt x="286" y="57"/>
                </a:lnTo>
                <a:lnTo>
                  <a:pt x="298" y="58"/>
                </a:lnTo>
                <a:lnTo>
                  <a:pt x="309" y="57"/>
                </a:lnTo>
                <a:lnTo>
                  <a:pt x="320" y="55"/>
                </a:lnTo>
                <a:lnTo>
                  <a:pt x="343" y="52"/>
                </a:lnTo>
                <a:lnTo>
                  <a:pt x="367" y="50"/>
                </a:lnTo>
                <a:lnTo>
                  <a:pt x="378" y="52"/>
                </a:lnTo>
                <a:lnTo>
                  <a:pt x="398" y="56"/>
                </a:lnTo>
                <a:lnTo>
                  <a:pt x="418" y="60"/>
                </a:lnTo>
                <a:lnTo>
                  <a:pt x="433" y="62"/>
                </a:lnTo>
                <a:lnTo>
                  <a:pt x="445" y="60"/>
                </a:lnTo>
                <a:lnTo>
                  <a:pt x="466" y="54"/>
                </a:lnTo>
                <a:lnTo>
                  <a:pt x="493" y="46"/>
                </a:lnTo>
                <a:lnTo>
                  <a:pt x="521" y="36"/>
                </a:lnTo>
                <a:lnTo>
                  <a:pt x="550" y="26"/>
                </a:lnTo>
                <a:lnTo>
                  <a:pt x="574" y="16"/>
                </a:lnTo>
                <a:lnTo>
                  <a:pt x="584" y="12"/>
                </a:lnTo>
                <a:lnTo>
                  <a:pt x="591" y="7"/>
                </a:lnTo>
                <a:lnTo>
                  <a:pt x="597" y="3"/>
                </a:lnTo>
                <a:lnTo>
                  <a:pt x="599" y="0"/>
                </a:lnTo>
                <a:lnTo>
                  <a:pt x="598" y="12"/>
                </a:lnTo>
                <a:lnTo>
                  <a:pt x="597" y="20"/>
                </a:lnTo>
                <a:lnTo>
                  <a:pt x="597" y="25"/>
                </a:lnTo>
                <a:lnTo>
                  <a:pt x="597" y="30"/>
                </a:lnTo>
                <a:lnTo>
                  <a:pt x="598" y="36"/>
                </a:lnTo>
                <a:lnTo>
                  <a:pt x="599" y="44"/>
                </a:lnTo>
                <a:lnTo>
                  <a:pt x="599" y="76"/>
                </a:lnTo>
                <a:lnTo>
                  <a:pt x="598" y="102"/>
                </a:lnTo>
                <a:lnTo>
                  <a:pt x="597" y="126"/>
                </a:lnTo>
                <a:lnTo>
                  <a:pt x="596" y="146"/>
                </a:lnTo>
                <a:lnTo>
                  <a:pt x="595" y="165"/>
                </a:lnTo>
                <a:lnTo>
                  <a:pt x="594" y="185"/>
                </a:lnTo>
                <a:lnTo>
                  <a:pt x="592" y="205"/>
                </a:lnTo>
                <a:lnTo>
                  <a:pt x="592" y="228"/>
                </a:lnTo>
                <a:lnTo>
                  <a:pt x="592" y="239"/>
                </a:lnTo>
                <a:lnTo>
                  <a:pt x="591" y="249"/>
                </a:lnTo>
                <a:lnTo>
                  <a:pt x="589" y="258"/>
                </a:lnTo>
                <a:lnTo>
                  <a:pt x="587" y="267"/>
                </a:lnTo>
                <a:lnTo>
                  <a:pt x="585" y="276"/>
                </a:lnTo>
                <a:lnTo>
                  <a:pt x="581" y="285"/>
                </a:lnTo>
                <a:lnTo>
                  <a:pt x="577" y="295"/>
                </a:lnTo>
                <a:lnTo>
                  <a:pt x="573" y="304"/>
                </a:lnTo>
                <a:lnTo>
                  <a:pt x="562" y="321"/>
                </a:lnTo>
                <a:lnTo>
                  <a:pt x="550" y="337"/>
                </a:lnTo>
                <a:lnTo>
                  <a:pt x="535" y="353"/>
                </a:lnTo>
                <a:lnTo>
                  <a:pt x="520" y="367"/>
                </a:lnTo>
                <a:lnTo>
                  <a:pt x="503" y="379"/>
                </a:lnTo>
                <a:lnTo>
                  <a:pt x="487" y="391"/>
                </a:lnTo>
                <a:lnTo>
                  <a:pt x="468" y="402"/>
                </a:lnTo>
                <a:lnTo>
                  <a:pt x="450" y="410"/>
                </a:lnTo>
                <a:lnTo>
                  <a:pt x="431" y="417"/>
                </a:lnTo>
                <a:lnTo>
                  <a:pt x="411" y="422"/>
                </a:lnTo>
                <a:lnTo>
                  <a:pt x="393" y="425"/>
                </a:lnTo>
                <a:lnTo>
                  <a:pt x="374" y="426"/>
                </a:lnTo>
                <a:lnTo>
                  <a:pt x="372" y="433"/>
                </a:lnTo>
                <a:lnTo>
                  <a:pt x="368" y="440"/>
                </a:lnTo>
                <a:lnTo>
                  <a:pt x="365" y="446"/>
                </a:lnTo>
                <a:lnTo>
                  <a:pt x="362" y="452"/>
                </a:lnTo>
                <a:lnTo>
                  <a:pt x="353" y="464"/>
                </a:lnTo>
                <a:lnTo>
                  <a:pt x="342" y="474"/>
                </a:lnTo>
                <a:lnTo>
                  <a:pt x="331" y="483"/>
                </a:lnTo>
                <a:lnTo>
                  <a:pt x="318" y="491"/>
                </a:lnTo>
                <a:lnTo>
                  <a:pt x="306" y="499"/>
                </a:lnTo>
                <a:lnTo>
                  <a:pt x="293" y="507"/>
                </a:lnTo>
                <a:lnTo>
                  <a:pt x="281" y="516"/>
                </a:lnTo>
                <a:lnTo>
                  <a:pt x="269" y="525"/>
                </a:lnTo>
                <a:lnTo>
                  <a:pt x="258" y="534"/>
                </a:lnTo>
                <a:lnTo>
                  <a:pt x="248" y="544"/>
                </a:lnTo>
                <a:lnTo>
                  <a:pt x="243" y="549"/>
                </a:lnTo>
                <a:lnTo>
                  <a:pt x="239" y="555"/>
                </a:lnTo>
                <a:lnTo>
                  <a:pt x="236" y="561"/>
                </a:lnTo>
                <a:lnTo>
                  <a:pt x="232" y="568"/>
                </a:lnTo>
                <a:lnTo>
                  <a:pt x="230" y="575"/>
                </a:lnTo>
                <a:lnTo>
                  <a:pt x="229" y="582"/>
                </a:lnTo>
                <a:lnTo>
                  <a:pt x="228" y="590"/>
                </a:lnTo>
                <a:lnTo>
                  <a:pt x="227" y="598"/>
                </a:lnTo>
                <a:lnTo>
                  <a:pt x="228" y="604"/>
                </a:lnTo>
                <a:lnTo>
                  <a:pt x="231" y="611"/>
                </a:lnTo>
                <a:lnTo>
                  <a:pt x="237" y="619"/>
                </a:lnTo>
                <a:lnTo>
                  <a:pt x="242" y="629"/>
                </a:lnTo>
                <a:lnTo>
                  <a:pt x="249" y="637"/>
                </a:lnTo>
                <a:lnTo>
                  <a:pt x="255" y="645"/>
                </a:lnTo>
                <a:lnTo>
                  <a:pt x="262" y="650"/>
                </a:lnTo>
                <a:lnTo>
                  <a:pt x="267" y="654"/>
                </a:lnTo>
                <a:lnTo>
                  <a:pt x="262" y="663"/>
                </a:lnTo>
                <a:lnTo>
                  <a:pt x="258" y="671"/>
                </a:lnTo>
                <a:lnTo>
                  <a:pt x="255" y="680"/>
                </a:lnTo>
                <a:lnTo>
                  <a:pt x="254" y="685"/>
                </a:lnTo>
                <a:lnTo>
                  <a:pt x="254" y="694"/>
                </a:lnTo>
                <a:lnTo>
                  <a:pt x="256" y="701"/>
                </a:lnTo>
                <a:lnTo>
                  <a:pt x="258" y="709"/>
                </a:lnTo>
                <a:lnTo>
                  <a:pt x="261" y="715"/>
                </a:lnTo>
                <a:lnTo>
                  <a:pt x="263" y="722"/>
                </a:lnTo>
                <a:lnTo>
                  <a:pt x="265" y="729"/>
                </a:lnTo>
                <a:lnTo>
                  <a:pt x="266" y="738"/>
                </a:lnTo>
                <a:lnTo>
                  <a:pt x="267" y="747"/>
                </a:lnTo>
                <a:lnTo>
                  <a:pt x="267" y="766"/>
                </a:lnTo>
                <a:lnTo>
                  <a:pt x="267" y="780"/>
                </a:lnTo>
                <a:lnTo>
                  <a:pt x="267" y="790"/>
                </a:lnTo>
                <a:lnTo>
                  <a:pt x="267" y="796"/>
                </a:lnTo>
                <a:lnTo>
                  <a:pt x="266" y="799"/>
                </a:lnTo>
                <a:lnTo>
                  <a:pt x="264" y="803"/>
                </a:lnTo>
                <a:lnTo>
                  <a:pt x="261" y="808"/>
                </a:lnTo>
                <a:lnTo>
                  <a:pt x="256" y="814"/>
                </a:lnTo>
                <a:lnTo>
                  <a:pt x="244" y="827"/>
                </a:lnTo>
                <a:lnTo>
                  <a:pt x="230" y="841"/>
                </a:lnTo>
                <a:lnTo>
                  <a:pt x="215" y="856"/>
                </a:lnTo>
                <a:lnTo>
                  <a:pt x="200" y="868"/>
                </a:lnTo>
                <a:lnTo>
                  <a:pt x="193" y="873"/>
                </a:lnTo>
                <a:lnTo>
                  <a:pt x="186" y="877"/>
                </a:lnTo>
                <a:lnTo>
                  <a:pt x="180" y="880"/>
                </a:lnTo>
                <a:lnTo>
                  <a:pt x="174" y="882"/>
                </a:lnTo>
                <a:lnTo>
                  <a:pt x="161" y="885"/>
                </a:lnTo>
                <a:lnTo>
                  <a:pt x="147" y="887"/>
                </a:lnTo>
                <a:lnTo>
                  <a:pt x="132" y="889"/>
                </a:lnTo>
                <a:lnTo>
                  <a:pt x="118" y="890"/>
                </a:lnTo>
                <a:lnTo>
                  <a:pt x="113" y="891"/>
                </a:lnTo>
                <a:lnTo>
                  <a:pt x="106" y="892"/>
                </a:lnTo>
                <a:lnTo>
                  <a:pt x="102" y="894"/>
                </a:lnTo>
                <a:lnTo>
                  <a:pt x="96" y="896"/>
                </a:lnTo>
                <a:lnTo>
                  <a:pt x="93" y="900"/>
                </a:lnTo>
                <a:lnTo>
                  <a:pt x="91" y="904"/>
                </a:lnTo>
                <a:lnTo>
                  <a:pt x="88" y="908"/>
                </a:lnTo>
                <a:lnTo>
                  <a:pt x="87" y="913"/>
                </a:lnTo>
                <a:lnTo>
                  <a:pt x="88" y="920"/>
                </a:lnTo>
                <a:lnTo>
                  <a:pt x="90" y="925"/>
                </a:lnTo>
                <a:lnTo>
                  <a:pt x="91" y="931"/>
                </a:lnTo>
                <a:lnTo>
                  <a:pt x="93" y="935"/>
                </a:lnTo>
                <a:lnTo>
                  <a:pt x="95" y="939"/>
                </a:lnTo>
                <a:lnTo>
                  <a:pt x="99" y="941"/>
                </a:lnTo>
                <a:lnTo>
                  <a:pt x="103" y="943"/>
                </a:lnTo>
                <a:lnTo>
                  <a:pt x="108" y="943"/>
                </a:lnTo>
                <a:lnTo>
                  <a:pt x="94" y="993"/>
                </a:lnTo>
                <a:lnTo>
                  <a:pt x="91" y="992"/>
                </a:lnTo>
                <a:lnTo>
                  <a:pt x="82" y="990"/>
                </a:lnTo>
                <a:lnTo>
                  <a:pt x="75" y="988"/>
                </a:lnTo>
                <a:lnTo>
                  <a:pt x="74" y="987"/>
                </a:lnTo>
                <a:lnTo>
                  <a:pt x="74" y="820"/>
                </a:lnTo>
                <a:lnTo>
                  <a:pt x="74" y="810"/>
                </a:lnTo>
                <a:lnTo>
                  <a:pt x="73" y="801"/>
                </a:lnTo>
                <a:lnTo>
                  <a:pt x="71" y="793"/>
                </a:lnTo>
                <a:lnTo>
                  <a:pt x="70" y="785"/>
                </a:lnTo>
                <a:lnTo>
                  <a:pt x="64" y="774"/>
                </a:lnTo>
                <a:lnTo>
                  <a:pt x="58" y="765"/>
                </a:lnTo>
                <a:lnTo>
                  <a:pt x="52" y="755"/>
                </a:lnTo>
                <a:lnTo>
                  <a:pt x="47" y="744"/>
                </a:lnTo>
                <a:lnTo>
                  <a:pt x="45" y="738"/>
                </a:lnTo>
                <a:lnTo>
                  <a:pt x="42" y="729"/>
                </a:lnTo>
                <a:lnTo>
                  <a:pt x="41" y="720"/>
                </a:lnTo>
                <a:lnTo>
                  <a:pt x="41" y="709"/>
                </a:lnTo>
                <a:lnTo>
                  <a:pt x="51" y="704"/>
                </a:lnTo>
                <a:lnTo>
                  <a:pt x="72" y="690"/>
                </a:lnTo>
                <a:lnTo>
                  <a:pt x="95" y="675"/>
                </a:lnTo>
                <a:lnTo>
                  <a:pt x="108" y="666"/>
                </a:lnTo>
                <a:lnTo>
                  <a:pt x="107" y="653"/>
                </a:lnTo>
                <a:lnTo>
                  <a:pt x="106" y="636"/>
                </a:lnTo>
                <a:lnTo>
                  <a:pt x="106" y="627"/>
                </a:lnTo>
                <a:lnTo>
                  <a:pt x="108" y="617"/>
                </a:lnTo>
                <a:lnTo>
                  <a:pt x="109" y="614"/>
                </a:lnTo>
                <a:lnTo>
                  <a:pt x="110" y="610"/>
                </a:lnTo>
                <a:lnTo>
                  <a:pt x="113" y="607"/>
                </a:lnTo>
                <a:lnTo>
                  <a:pt x="115" y="604"/>
                </a:lnTo>
                <a:lnTo>
                  <a:pt x="129" y="591"/>
                </a:lnTo>
                <a:lnTo>
                  <a:pt x="149" y="571"/>
                </a:lnTo>
                <a:lnTo>
                  <a:pt x="159" y="558"/>
                </a:lnTo>
                <a:lnTo>
                  <a:pt x="166" y="546"/>
                </a:lnTo>
                <a:lnTo>
                  <a:pt x="170" y="539"/>
                </a:lnTo>
                <a:lnTo>
                  <a:pt x="172" y="532"/>
                </a:lnTo>
                <a:lnTo>
                  <a:pt x="174" y="526"/>
                </a:lnTo>
                <a:lnTo>
                  <a:pt x="174" y="519"/>
                </a:lnTo>
                <a:lnTo>
                  <a:pt x="174" y="498"/>
                </a:lnTo>
                <a:lnTo>
                  <a:pt x="172" y="479"/>
                </a:lnTo>
                <a:lnTo>
                  <a:pt x="170" y="460"/>
                </a:lnTo>
                <a:lnTo>
                  <a:pt x="168" y="441"/>
                </a:lnTo>
                <a:lnTo>
                  <a:pt x="165" y="423"/>
                </a:lnTo>
                <a:lnTo>
                  <a:pt x="163" y="404"/>
                </a:lnTo>
                <a:lnTo>
                  <a:pt x="161" y="384"/>
                </a:lnTo>
                <a:lnTo>
                  <a:pt x="161" y="364"/>
                </a:lnTo>
                <a:lnTo>
                  <a:pt x="152" y="364"/>
                </a:lnTo>
                <a:lnTo>
                  <a:pt x="142" y="363"/>
                </a:lnTo>
                <a:lnTo>
                  <a:pt x="132" y="361"/>
                </a:lnTo>
                <a:lnTo>
                  <a:pt x="122" y="358"/>
                </a:lnTo>
                <a:lnTo>
                  <a:pt x="102" y="350"/>
                </a:lnTo>
                <a:lnTo>
                  <a:pt x="81" y="341"/>
                </a:lnTo>
                <a:lnTo>
                  <a:pt x="42" y="323"/>
                </a:lnTo>
                <a:lnTo>
                  <a:pt x="15" y="309"/>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4" name="Freeform 183">
            <a:extLst>
              <a:ext uri="{FF2B5EF4-FFF2-40B4-BE49-F238E27FC236}">
                <a16:creationId xmlns:a16="http://schemas.microsoft.com/office/drawing/2014/main" id="{00000000-0008-0000-0700-0000B8000000}"/>
              </a:ext>
            </a:extLst>
          </xdr:cNvPr>
          <xdr:cNvSpPr>
            <a:spLocks/>
          </xdr:cNvSpPr>
        </xdr:nvSpPr>
        <xdr:spPr bwMode="auto">
          <a:xfrm>
            <a:off x="4494213" y="4235450"/>
            <a:ext cx="238125" cy="287338"/>
          </a:xfrm>
          <a:custGeom>
            <a:avLst/>
            <a:gdLst>
              <a:gd name="T0" fmla="*/ 5727234 w 545"/>
              <a:gd name="T1" fmla="*/ 117242278 h 549"/>
              <a:gd name="T2" fmla="*/ 8781788 w 545"/>
              <a:gd name="T3" fmla="*/ 124364492 h 549"/>
              <a:gd name="T4" fmla="*/ 8781788 w 545"/>
              <a:gd name="T5" fmla="*/ 140252870 h 549"/>
              <a:gd name="T6" fmla="*/ 9163225 w 545"/>
              <a:gd name="T7" fmla="*/ 144361961 h 549"/>
              <a:gd name="T8" fmla="*/ 10499783 w 545"/>
              <a:gd name="T9" fmla="*/ 147100831 h 549"/>
              <a:gd name="T10" fmla="*/ 12981526 w 545"/>
              <a:gd name="T11" fmla="*/ 149292241 h 549"/>
              <a:gd name="T12" fmla="*/ 19090634 w 545"/>
              <a:gd name="T13" fmla="*/ 150388208 h 549"/>
              <a:gd name="T14" fmla="*/ 21572377 w 545"/>
              <a:gd name="T15" fmla="*/ 149566495 h 549"/>
              <a:gd name="T16" fmla="*/ 24817431 w 545"/>
              <a:gd name="T17" fmla="*/ 146005388 h 549"/>
              <a:gd name="T18" fmla="*/ 27299611 w 545"/>
              <a:gd name="T19" fmla="*/ 138883174 h 549"/>
              <a:gd name="T20" fmla="*/ 29399481 w 545"/>
              <a:gd name="T21" fmla="*/ 130664993 h 549"/>
              <a:gd name="T22" fmla="*/ 32263097 w 545"/>
              <a:gd name="T23" fmla="*/ 124364492 h 549"/>
              <a:gd name="T24" fmla="*/ 34935778 w 545"/>
              <a:gd name="T25" fmla="*/ 121899352 h 549"/>
              <a:gd name="T26" fmla="*/ 38371768 w 545"/>
              <a:gd name="T27" fmla="*/ 121625622 h 549"/>
              <a:gd name="T28" fmla="*/ 42381007 w 545"/>
              <a:gd name="T29" fmla="*/ 122721065 h 549"/>
              <a:gd name="T30" fmla="*/ 48108241 w 545"/>
              <a:gd name="T31" fmla="*/ 126282172 h 549"/>
              <a:gd name="T32" fmla="*/ 51926106 w 545"/>
              <a:gd name="T33" fmla="*/ 128199853 h 549"/>
              <a:gd name="T34" fmla="*/ 56698655 w 545"/>
              <a:gd name="T35" fmla="*/ 128473583 h 549"/>
              <a:gd name="T36" fmla="*/ 60898830 w 545"/>
              <a:gd name="T37" fmla="*/ 127103886 h 549"/>
              <a:gd name="T38" fmla="*/ 63380573 w 545"/>
              <a:gd name="T39" fmla="*/ 124090762 h 549"/>
              <a:gd name="T40" fmla="*/ 68534997 w 545"/>
              <a:gd name="T41" fmla="*/ 106285227 h 549"/>
              <a:gd name="T42" fmla="*/ 72925672 w 545"/>
              <a:gd name="T43" fmla="*/ 99437266 h 549"/>
              <a:gd name="T44" fmla="*/ 85334388 w 545"/>
              <a:gd name="T45" fmla="*/ 86014552 h 549"/>
              <a:gd name="T46" fmla="*/ 100606720 w 545"/>
              <a:gd name="T47" fmla="*/ 72317584 h 549"/>
              <a:gd name="T48" fmla="*/ 100797657 w 545"/>
              <a:gd name="T49" fmla="*/ 63551943 h 549"/>
              <a:gd name="T50" fmla="*/ 96025108 w 545"/>
              <a:gd name="T51" fmla="*/ 59717106 h 549"/>
              <a:gd name="T52" fmla="*/ 92588680 w 545"/>
              <a:gd name="T53" fmla="*/ 54512049 h 549"/>
              <a:gd name="T54" fmla="*/ 87816131 w 545"/>
              <a:gd name="T55" fmla="*/ 43007014 h 549"/>
              <a:gd name="T56" fmla="*/ 83998266 w 545"/>
              <a:gd name="T57" fmla="*/ 36159054 h 549"/>
              <a:gd name="T58" fmla="*/ 71970987 w 545"/>
              <a:gd name="T59" fmla="*/ 20818659 h 549"/>
              <a:gd name="T60" fmla="*/ 68534997 w 545"/>
              <a:gd name="T61" fmla="*/ 14518158 h 549"/>
              <a:gd name="T62" fmla="*/ 66434690 w 545"/>
              <a:gd name="T63" fmla="*/ 6574231 h 549"/>
              <a:gd name="T64" fmla="*/ 60898830 w 545"/>
              <a:gd name="T65" fmla="*/ 0 h 549"/>
              <a:gd name="T66" fmla="*/ 46580745 w 545"/>
              <a:gd name="T67" fmla="*/ 547983 h 549"/>
              <a:gd name="T68" fmla="*/ 33599219 w 545"/>
              <a:gd name="T69" fmla="*/ 3561107 h 549"/>
              <a:gd name="T70" fmla="*/ 18135950 w 545"/>
              <a:gd name="T71" fmla="*/ 6026247 h 549"/>
              <a:gd name="T72" fmla="*/ 13554337 w 545"/>
              <a:gd name="T73" fmla="*/ 7395944 h 549"/>
              <a:gd name="T74" fmla="*/ 12790589 w 545"/>
              <a:gd name="T75" fmla="*/ 10409591 h 549"/>
              <a:gd name="T76" fmla="*/ 13936211 w 545"/>
              <a:gd name="T77" fmla="*/ 15340395 h 549"/>
              <a:gd name="T78" fmla="*/ 16036080 w 545"/>
              <a:gd name="T79" fmla="*/ 20270675 h 549"/>
              <a:gd name="T80" fmla="*/ 16417954 w 545"/>
              <a:gd name="T81" fmla="*/ 29310570 h 549"/>
              <a:gd name="T82" fmla="*/ 14127148 w 545"/>
              <a:gd name="T83" fmla="*/ 46842375 h 549"/>
              <a:gd name="T84" fmla="*/ 11835905 w 545"/>
              <a:gd name="T85" fmla="*/ 64921640 h 549"/>
              <a:gd name="T86" fmla="*/ 8972725 w 545"/>
              <a:gd name="T87" fmla="*/ 72043854 h 549"/>
              <a:gd name="T88" fmla="*/ 4963486 w 545"/>
              <a:gd name="T89" fmla="*/ 75878691 h 549"/>
              <a:gd name="T90" fmla="*/ 954685 w 545"/>
              <a:gd name="T91" fmla="*/ 84096872 h 549"/>
              <a:gd name="T92" fmla="*/ 190937 w 545"/>
              <a:gd name="T93" fmla="*/ 92862512 h 549"/>
              <a:gd name="T94" fmla="*/ 1527058 w 545"/>
              <a:gd name="T95" fmla="*/ 100532710 h 549"/>
              <a:gd name="T96" fmla="*/ 1527058 w 545"/>
              <a:gd name="T97" fmla="*/ 107106940 h 549"/>
              <a:gd name="T98" fmla="*/ 0 w 545"/>
              <a:gd name="T99" fmla="*/ 111764014 h 549"/>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0" t="0" r="r" b="b"/>
            <a:pathLst>
              <a:path w="545" h="549">
                <a:moveTo>
                  <a:pt x="13" y="420"/>
                </a:moveTo>
                <a:lnTo>
                  <a:pt x="21" y="424"/>
                </a:lnTo>
                <a:lnTo>
                  <a:pt x="30" y="428"/>
                </a:lnTo>
                <a:lnTo>
                  <a:pt x="40" y="431"/>
                </a:lnTo>
                <a:lnTo>
                  <a:pt x="46" y="432"/>
                </a:lnTo>
                <a:lnTo>
                  <a:pt x="46" y="454"/>
                </a:lnTo>
                <a:lnTo>
                  <a:pt x="46" y="472"/>
                </a:lnTo>
                <a:lnTo>
                  <a:pt x="46" y="491"/>
                </a:lnTo>
                <a:lnTo>
                  <a:pt x="46" y="512"/>
                </a:lnTo>
                <a:lnTo>
                  <a:pt x="47" y="518"/>
                </a:lnTo>
                <a:lnTo>
                  <a:pt x="47" y="523"/>
                </a:lnTo>
                <a:lnTo>
                  <a:pt x="48" y="527"/>
                </a:lnTo>
                <a:lnTo>
                  <a:pt x="51" y="531"/>
                </a:lnTo>
                <a:lnTo>
                  <a:pt x="53" y="534"/>
                </a:lnTo>
                <a:lnTo>
                  <a:pt x="55" y="537"/>
                </a:lnTo>
                <a:lnTo>
                  <a:pt x="57" y="540"/>
                </a:lnTo>
                <a:lnTo>
                  <a:pt x="61" y="542"/>
                </a:lnTo>
                <a:lnTo>
                  <a:pt x="68" y="545"/>
                </a:lnTo>
                <a:lnTo>
                  <a:pt x="77" y="547"/>
                </a:lnTo>
                <a:lnTo>
                  <a:pt x="88" y="548"/>
                </a:lnTo>
                <a:lnTo>
                  <a:pt x="100" y="549"/>
                </a:lnTo>
                <a:lnTo>
                  <a:pt x="104" y="548"/>
                </a:lnTo>
                <a:lnTo>
                  <a:pt x="109" y="548"/>
                </a:lnTo>
                <a:lnTo>
                  <a:pt x="113" y="546"/>
                </a:lnTo>
                <a:lnTo>
                  <a:pt x="117" y="544"/>
                </a:lnTo>
                <a:lnTo>
                  <a:pt x="123" y="539"/>
                </a:lnTo>
                <a:lnTo>
                  <a:pt x="130" y="533"/>
                </a:lnTo>
                <a:lnTo>
                  <a:pt x="134" y="525"/>
                </a:lnTo>
                <a:lnTo>
                  <a:pt x="138" y="516"/>
                </a:lnTo>
                <a:lnTo>
                  <a:pt x="143" y="507"/>
                </a:lnTo>
                <a:lnTo>
                  <a:pt x="146" y="496"/>
                </a:lnTo>
                <a:lnTo>
                  <a:pt x="151" y="487"/>
                </a:lnTo>
                <a:lnTo>
                  <a:pt x="154" y="477"/>
                </a:lnTo>
                <a:lnTo>
                  <a:pt x="158" y="469"/>
                </a:lnTo>
                <a:lnTo>
                  <a:pt x="164" y="461"/>
                </a:lnTo>
                <a:lnTo>
                  <a:pt x="169" y="454"/>
                </a:lnTo>
                <a:lnTo>
                  <a:pt x="176" y="448"/>
                </a:lnTo>
                <a:lnTo>
                  <a:pt x="179" y="446"/>
                </a:lnTo>
                <a:lnTo>
                  <a:pt x="183" y="445"/>
                </a:lnTo>
                <a:lnTo>
                  <a:pt x="188" y="444"/>
                </a:lnTo>
                <a:lnTo>
                  <a:pt x="193" y="444"/>
                </a:lnTo>
                <a:lnTo>
                  <a:pt x="201" y="444"/>
                </a:lnTo>
                <a:lnTo>
                  <a:pt x="209" y="445"/>
                </a:lnTo>
                <a:lnTo>
                  <a:pt x="215" y="446"/>
                </a:lnTo>
                <a:lnTo>
                  <a:pt x="222" y="448"/>
                </a:lnTo>
                <a:lnTo>
                  <a:pt x="232" y="453"/>
                </a:lnTo>
                <a:lnTo>
                  <a:pt x="242" y="457"/>
                </a:lnTo>
                <a:lnTo>
                  <a:pt x="252" y="461"/>
                </a:lnTo>
                <a:lnTo>
                  <a:pt x="261" y="465"/>
                </a:lnTo>
                <a:lnTo>
                  <a:pt x="267" y="467"/>
                </a:lnTo>
                <a:lnTo>
                  <a:pt x="272" y="468"/>
                </a:lnTo>
                <a:lnTo>
                  <a:pt x="279" y="469"/>
                </a:lnTo>
                <a:lnTo>
                  <a:pt x="286" y="469"/>
                </a:lnTo>
                <a:lnTo>
                  <a:pt x="297" y="469"/>
                </a:lnTo>
                <a:lnTo>
                  <a:pt x="305" y="468"/>
                </a:lnTo>
                <a:lnTo>
                  <a:pt x="313" y="466"/>
                </a:lnTo>
                <a:lnTo>
                  <a:pt x="319" y="464"/>
                </a:lnTo>
                <a:lnTo>
                  <a:pt x="324" y="461"/>
                </a:lnTo>
                <a:lnTo>
                  <a:pt x="328" y="457"/>
                </a:lnTo>
                <a:lnTo>
                  <a:pt x="332" y="453"/>
                </a:lnTo>
                <a:lnTo>
                  <a:pt x="335" y="447"/>
                </a:lnTo>
                <a:lnTo>
                  <a:pt x="345" y="422"/>
                </a:lnTo>
                <a:lnTo>
                  <a:pt x="359" y="388"/>
                </a:lnTo>
                <a:lnTo>
                  <a:pt x="365" y="380"/>
                </a:lnTo>
                <a:lnTo>
                  <a:pt x="373" y="372"/>
                </a:lnTo>
                <a:lnTo>
                  <a:pt x="382" y="363"/>
                </a:lnTo>
                <a:lnTo>
                  <a:pt x="393" y="353"/>
                </a:lnTo>
                <a:lnTo>
                  <a:pt x="418" y="333"/>
                </a:lnTo>
                <a:lnTo>
                  <a:pt x="447" y="314"/>
                </a:lnTo>
                <a:lnTo>
                  <a:pt x="476" y="296"/>
                </a:lnTo>
                <a:lnTo>
                  <a:pt x="503" y="278"/>
                </a:lnTo>
                <a:lnTo>
                  <a:pt x="527" y="264"/>
                </a:lnTo>
                <a:lnTo>
                  <a:pt x="545" y="253"/>
                </a:lnTo>
                <a:lnTo>
                  <a:pt x="538" y="235"/>
                </a:lnTo>
                <a:lnTo>
                  <a:pt x="528" y="232"/>
                </a:lnTo>
                <a:lnTo>
                  <a:pt x="518" y="229"/>
                </a:lnTo>
                <a:lnTo>
                  <a:pt x="511" y="223"/>
                </a:lnTo>
                <a:lnTo>
                  <a:pt x="503" y="218"/>
                </a:lnTo>
                <a:lnTo>
                  <a:pt x="496" y="212"/>
                </a:lnTo>
                <a:lnTo>
                  <a:pt x="491" y="206"/>
                </a:lnTo>
                <a:lnTo>
                  <a:pt x="485" y="199"/>
                </a:lnTo>
                <a:lnTo>
                  <a:pt x="480" y="191"/>
                </a:lnTo>
                <a:lnTo>
                  <a:pt x="470" y="175"/>
                </a:lnTo>
                <a:lnTo>
                  <a:pt x="460" y="157"/>
                </a:lnTo>
                <a:lnTo>
                  <a:pt x="454" y="149"/>
                </a:lnTo>
                <a:lnTo>
                  <a:pt x="447" y="141"/>
                </a:lnTo>
                <a:lnTo>
                  <a:pt x="440" y="132"/>
                </a:lnTo>
                <a:lnTo>
                  <a:pt x="432" y="124"/>
                </a:lnTo>
                <a:lnTo>
                  <a:pt x="404" y="101"/>
                </a:lnTo>
                <a:lnTo>
                  <a:pt x="377" y="76"/>
                </a:lnTo>
                <a:lnTo>
                  <a:pt x="370" y="69"/>
                </a:lnTo>
                <a:lnTo>
                  <a:pt x="365" y="62"/>
                </a:lnTo>
                <a:lnTo>
                  <a:pt x="359" y="53"/>
                </a:lnTo>
                <a:lnTo>
                  <a:pt x="355" y="44"/>
                </a:lnTo>
                <a:lnTo>
                  <a:pt x="350" y="35"/>
                </a:lnTo>
                <a:lnTo>
                  <a:pt x="348" y="24"/>
                </a:lnTo>
                <a:lnTo>
                  <a:pt x="346" y="13"/>
                </a:lnTo>
                <a:lnTo>
                  <a:pt x="346" y="0"/>
                </a:lnTo>
                <a:lnTo>
                  <a:pt x="319" y="0"/>
                </a:lnTo>
                <a:lnTo>
                  <a:pt x="293" y="0"/>
                </a:lnTo>
                <a:lnTo>
                  <a:pt x="268" y="1"/>
                </a:lnTo>
                <a:lnTo>
                  <a:pt x="244" y="2"/>
                </a:lnTo>
                <a:lnTo>
                  <a:pt x="221" y="6"/>
                </a:lnTo>
                <a:lnTo>
                  <a:pt x="198" y="9"/>
                </a:lnTo>
                <a:lnTo>
                  <a:pt x="176" y="13"/>
                </a:lnTo>
                <a:lnTo>
                  <a:pt x="153" y="19"/>
                </a:lnTo>
                <a:lnTo>
                  <a:pt x="123" y="21"/>
                </a:lnTo>
                <a:lnTo>
                  <a:pt x="95" y="22"/>
                </a:lnTo>
                <a:lnTo>
                  <a:pt x="84" y="23"/>
                </a:lnTo>
                <a:lnTo>
                  <a:pt x="75" y="25"/>
                </a:lnTo>
                <a:lnTo>
                  <a:pt x="71" y="27"/>
                </a:lnTo>
                <a:lnTo>
                  <a:pt x="68" y="30"/>
                </a:lnTo>
                <a:lnTo>
                  <a:pt x="67" y="33"/>
                </a:lnTo>
                <a:lnTo>
                  <a:pt x="67" y="38"/>
                </a:lnTo>
                <a:lnTo>
                  <a:pt x="67" y="44"/>
                </a:lnTo>
                <a:lnTo>
                  <a:pt x="69" y="50"/>
                </a:lnTo>
                <a:lnTo>
                  <a:pt x="73" y="56"/>
                </a:lnTo>
                <a:lnTo>
                  <a:pt x="77" y="63"/>
                </a:lnTo>
                <a:lnTo>
                  <a:pt x="80" y="68"/>
                </a:lnTo>
                <a:lnTo>
                  <a:pt x="84" y="74"/>
                </a:lnTo>
                <a:lnTo>
                  <a:pt x="86" y="80"/>
                </a:lnTo>
                <a:lnTo>
                  <a:pt x="87" y="87"/>
                </a:lnTo>
                <a:lnTo>
                  <a:pt x="86" y="107"/>
                </a:lnTo>
                <a:lnTo>
                  <a:pt x="82" y="129"/>
                </a:lnTo>
                <a:lnTo>
                  <a:pt x="78" y="150"/>
                </a:lnTo>
                <a:lnTo>
                  <a:pt x="74" y="171"/>
                </a:lnTo>
                <a:lnTo>
                  <a:pt x="68" y="193"/>
                </a:lnTo>
                <a:lnTo>
                  <a:pt x="64" y="214"/>
                </a:lnTo>
                <a:lnTo>
                  <a:pt x="62" y="237"/>
                </a:lnTo>
                <a:lnTo>
                  <a:pt x="61" y="259"/>
                </a:lnTo>
                <a:lnTo>
                  <a:pt x="54" y="261"/>
                </a:lnTo>
                <a:lnTo>
                  <a:pt x="47" y="263"/>
                </a:lnTo>
                <a:lnTo>
                  <a:pt x="42" y="266"/>
                </a:lnTo>
                <a:lnTo>
                  <a:pt x="36" y="269"/>
                </a:lnTo>
                <a:lnTo>
                  <a:pt x="26" y="277"/>
                </a:lnTo>
                <a:lnTo>
                  <a:pt x="18" y="287"/>
                </a:lnTo>
                <a:lnTo>
                  <a:pt x="10" y="297"/>
                </a:lnTo>
                <a:lnTo>
                  <a:pt x="5" y="307"/>
                </a:lnTo>
                <a:lnTo>
                  <a:pt x="1" y="317"/>
                </a:lnTo>
                <a:lnTo>
                  <a:pt x="0" y="327"/>
                </a:lnTo>
                <a:lnTo>
                  <a:pt x="1" y="339"/>
                </a:lnTo>
                <a:lnTo>
                  <a:pt x="3" y="349"/>
                </a:lnTo>
                <a:lnTo>
                  <a:pt x="6" y="358"/>
                </a:lnTo>
                <a:lnTo>
                  <a:pt x="8" y="367"/>
                </a:lnTo>
                <a:lnTo>
                  <a:pt x="9" y="376"/>
                </a:lnTo>
                <a:lnTo>
                  <a:pt x="9" y="386"/>
                </a:lnTo>
                <a:lnTo>
                  <a:pt x="8" y="391"/>
                </a:lnTo>
                <a:lnTo>
                  <a:pt x="6" y="397"/>
                </a:lnTo>
                <a:lnTo>
                  <a:pt x="3" y="402"/>
                </a:lnTo>
                <a:lnTo>
                  <a:pt x="0" y="408"/>
                </a:lnTo>
                <a:lnTo>
                  <a:pt x="13" y="420"/>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5" name="Freeform 184">
            <a:extLst>
              <a:ext uri="{FF2B5EF4-FFF2-40B4-BE49-F238E27FC236}">
                <a16:creationId xmlns:a16="http://schemas.microsoft.com/office/drawing/2014/main" id="{00000000-0008-0000-0700-0000B9000000}"/>
              </a:ext>
            </a:extLst>
          </xdr:cNvPr>
          <xdr:cNvSpPr>
            <a:spLocks/>
          </xdr:cNvSpPr>
        </xdr:nvSpPr>
        <xdr:spPr bwMode="auto">
          <a:xfrm>
            <a:off x="5067300" y="4037013"/>
            <a:ext cx="196850" cy="434975"/>
          </a:xfrm>
          <a:custGeom>
            <a:avLst/>
            <a:gdLst>
              <a:gd name="T0" fmla="*/ 21242815 w 452"/>
              <a:gd name="T1" fmla="*/ 71337991 h 832"/>
              <a:gd name="T2" fmla="*/ 26174082 w 452"/>
              <a:gd name="T3" fmla="*/ 67784998 h 832"/>
              <a:gd name="T4" fmla="*/ 31295230 w 452"/>
              <a:gd name="T5" fmla="*/ 65598622 h 832"/>
              <a:gd name="T6" fmla="*/ 36416379 w 452"/>
              <a:gd name="T7" fmla="*/ 63411722 h 832"/>
              <a:gd name="T8" fmla="*/ 40778436 w 452"/>
              <a:gd name="T9" fmla="*/ 59311874 h 832"/>
              <a:gd name="T10" fmla="*/ 44002943 w 452"/>
              <a:gd name="T11" fmla="*/ 54665169 h 832"/>
              <a:gd name="T12" fmla="*/ 44002943 w 452"/>
              <a:gd name="T13" fmla="*/ 48925277 h 832"/>
              <a:gd name="T14" fmla="*/ 50262076 w 452"/>
              <a:gd name="T15" fmla="*/ 48652372 h 832"/>
              <a:gd name="T16" fmla="*/ 53486148 w 452"/>
              <a:gd name="T17" fmla="*/ 47285756 h 832"/>
              <a:gd name="T18" fmla="*/ 56521210 w 452"/>
              <a:gd name="T19" fmla="*/ 44279096 h 832"/>
              <a:gd name="T20" fmla="*/ 60693820 w 452"/>
              <a:gd name="T21" fmla="*/ 36352304 h 832"/>
              <a:gd name="T22" fmla="*/ 66383743 w 452"/>
              <a:gd name="T23" fmla="*/ 20499242 h 832"/>
              <a:gd name="T24" fmla="*/ 71694338 w 452"/>
              <a:gd name="T25" fmla="*/ 0 h 832"/>
              <a:gd name="T26" fmla="*/ 73022204 w 452"/>
              <a:gd name="T27" fmla="*/ 5193037 h 832"/>
              <a:gd name="T28" fmla="*/ 77194815 w 452"/>
              <a:gd name="T29" fmla="*/ 12846401 h 832"/>
              <a:gd name="T30" fmla="*/ 84971261 w 452"/>
              <a:gd name="T31" fmla="*/ 23232998 h 832"/>
              <a:gd name="T32" fmla="*/ 83453948 w 452"/>
              <a:gd name="T33" fmla="*/ 28152607 h 832"/>
              <a:gd name="T34" fmla="*/ 84212604 w 452"/>
              <a:gd name="T35" fmla="*/ 37718920 h 832"/>
              <a:gd name="T36" fmla="*/ 85729917 w 452"/>
              <a:gd name="T37" fmla="*/ 50565321 h 832"/>
              <a:gd name="T38" fmla="*/ 84971261 w 452"/>
              <a:gd name="T39" fmla="*/ 56305213 h 832"/>
              <a:gd name="T40" fmla="*/ 81177979 w 452"/>
              <a:gd name="T41" fmla="*/ 63958578 h 832"/>
              <a:gd name="T42" fmla="*/ 77574143 w 452"/>
              <a:gd name="T43" fmla="*/ 71337991 h 832"/>
              <a:gd name="T44" fmla="*/ 76815486 w 452"/>
              <a:gd name="T45" fmla="*/ 77351311 h 832"/>
              <a:gd name="T46" fmla="*/ 74539517 w 452"/>
              <a:gd name="T47" fmla="*/ 84184392 h 832"/>
              <a:gd name="T48" fmla="*/ 72642876 w 452"/>
              <a:gd name="T49" fmla="*/ 86917625 h 832"/>
              <a:gd name="T50" fmla="*/ 71504891 w 452"/>
              <a:gd name="T51" fmla="*/ 90744568 h 832"/>
              <a:gd name="T52" fmla="*/ 69797697 w 452"/>
              <a:gd name="T53" fmla="*/ 99491121 h 832"/>
              <a:gd name="T54" fmla="*/ 64107774 w 452"/>
              <a:gd name="T55" fmla="*/ 116710275 h 832"/>
              <a:gd name="T56" fmla="*/ 60883266 w 452"/>
              <a:gd name="T57" fmla="*/ 128463488 h 832"/>
              <a:gd name="T58" fmla="*/ 60314492 w 452"/>
              <a:gd name="T59" fmla="*/ 136663185 h 832"/>
              <a:gd name="T60" fmla="*/ 58797179 w 452"/>
              <a:gd name="T61" fmla="*/ 145136310 h 832"/>
              <a:gd name="T62" fmla="*/ 53296702 w 452"/>
              <a:gd name="T63" fmla="*/ 164542887 h 832"/>
              <a:gd name="T64" fmla="*/ 49313538 w 452"/>
              <a:gd name="T65" fmla="*/ 174109200 h 832"/>
              <a:gd name="T66" fmla="*/ 45899584 w 452"/>
              <a:gd name="T67" fmla="*/ 179028809 h 832"/>
              <a:gd name="T68" fmla="*/ 44002943 w 452"/>
              <a:gd name="T69" fmla="*/ 180395425 h 832"/>
              <a:gd name="T70" fmla="*/ 43244287 w 452"/>
              <a:gd name="T71" fmla="*/ 195155298 h 832"/>
              <a:gd name="T72" fmla="*/ 40778436 w 452"/>
              <a:gd name="T73" fmla="*/ 207454843 h 832"/>
              <a:gd name="T74" fmla="*/ 36226497 w 452"/>
              <a:gd name="T75" fmla="*/ 217294584 h 832"/>
              <a:gd name="T76" fmla="*/ 29777918 w 452"/>
              <a:gd name="T77" fmla="*/ 223854760 h 832"/>
              <a:gd name="T78" fmla="*/ 20863487 w 452"/>
              <a:gd name="T79" fmla="*/ 227134325 h 832"/>
              <a:gd name="T80" fmla="*/ 15173564 w 452"/>
              <a:gd name="T81" fmla="*/ 226041137 h 832"/>
              <a:gd name="T82" fmla="*/ 13845697 w 452"/>
              <a:gd name="T83" fmla="*/ 223307905 h 832"/>
              <a:gd name="T84" fmla="*/ 9483205 w 452"/>
              <a:gd name="T85" fmla="*/ 221394433 h 832"/>
              <a:gd name="T86" fmla="*/ 4931267 w 452"/>
              <a:gd name="T87" fmla="*/ 218114868 h 832"/>
              <a:gd name="T88" fmla="*/ 2275969 w 452"/>
              <a:gd name="T89" fmla="*/ 212374975 h 832"/>
              <a:gd name="T90" fmla="*/ 569210 w 452"/>
              <a:gd name="T91" fmla="*/ 205541372 h 832"/>
              <a:gd name="T92" fmla="*/ 0 w 452"/>
              <a:gd name="T93" fmla="*/ 193515254 h 832"/>
              <a:gd name="T94" fmla="*/ 758656 w 452"/>
              <a:gd name="T95" fmla="*/ 189688833 h 832"/>
              <a:gd name="T96" fmla="*/ 3603836 w 452"/>
              <a:gd name="T97" fmla="*/ 185315557 h 832"/>
              <a:gd name="T98" fmla="*/ 2086523 w 452"/>
              <a:gd name="T99" fmla="*/ 183675513 h 832"/>
              <a:gd name="T100" fmla="*/ 0 w 452"/>
              <a:gd name="T101" fmla="*/ 178209048 h 832"/>
              <a:gd name="T102" fmla="*/ 948538 w 452"/>
              <a:gd name="T103" fmla="*/ 171648873 h 832"/>
              <a:gd name="T104" fmla="*/ 1517313 w 452"/>
              <a:gd name="T105" fmla="*/ 166729263 h 832"/>
              <a:gd name="T106" fmla="*/ 948538 w 452"/>
              <a:gd name="T107" fmla="*/ 161536227 h 832"/>
              <a:gd name="T108" fmla="*/ 3413954 w 452"/>
              <a:gd name="T109" fmla="*/ 160442515 h 832"/>
              <a:gd name="T110" fmla="*/ 8155774 w 452"/>
              <a:gd name="T111" fmla="*/ 155249479 h 832"/>
              <a:gd name="T112" fmla="*/ 11949056 w 452"/>
              <a:gd name="T113" fmla="*/ 147049782 h 832"/>
              <a:gd name="T114" fmla="*/ 14414907 w 452"/>
              <a:gd name="T115" fmla="*/ 138303229 h 832"/>
              <a:gd name="T116" fmla="*/ 16311548 w 452"/>
              <a:gd name="T117" fmla="*/ 126277111 h 832"/>
              <a:gd name="T118" fmla="*/ 15742338 w 452"/>
              <a:gd name="T119" fmla="*/ 119716935 h 832"/>
              <a:gd name="T120" fmla="*/ 13276923 w 452"/>
              <a:gd name="T121" fmla="*/ 111517238 h 832"/>
              <a:gd name="T122" fmla="*/ 10621190 w 452"/>
              <a:gd name="T123" fmla="*/ 104410730 h 832"/>
              <a:gd name="T124" fmla="*/ 10052415 w 452"/>
              <a:gd name="T125" fmla="*/ 99217693 h 832"/>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52" h="832">
                <a:moveTo>
                  <a:pt x="93" y="264"/>
                </a:moveTo>
                <a:lnTo>
                  <a:pt x="103" y="263"/>
                </a:lnTo>
                <a:lnTo>
                  <a:pt x="112" y="261"/>
                </a:lnTo>
                <a:lnTo>
                  <a:pt x="120" y="257"/>
                </a:lnTo>
                <a:lnTo>
                  <a:pt x="129" y="252"/>
                </a:lnTo>
                <a:lnTo>
                  <a:pt x="138" y="248"/>
                </a:lnTo>
                <a:lnTo>
                  <a:pt x="147" y="244"/>
                </a:lnTo>
                <a:lnTo>
                  <a:pt x="157" y="241"/>
                </a:lnTo>
                <a:lnTo>
                  <a:pt x="165" y="240"/>
                </a:lnTo>
                <a:lnTo>
                  <a:pt x="175" y="239"/>
                </a:lnTo>
                <a:lnTo>
                  <a:pt x="184" y="236"/>
                </a:lnTo>
                <a:lnTo>
                  <a:pt x="192" y="232"/>
                </a:lnTo>
                <a:lnTo>
                  <a:pt x="199" y="227"/>
                </a:lnTo>
                <a:lnTo>
                  <a:pt x="206" y="222"/>
                </a:lnTo>
                <a:lnTo>
                  <a:pt x="215" y="217"/>
                </a:lnTo>
                <a:lnTo>
                  <a:pt x="222" y="213"/>
                </a:lnTo>
                <a:lnTo>
                  <a:pt x="232" y="209"/>
                </a:lnTo>
                <a:lnTo>
                  <a:pt x="232" y="200"/>
                </a:lnTo>
                <a:lnTo>
                  <a:pt x="232" y="191"/>
                </a:lnTo>
                <a:lnTo>
                  <a:pt x="232" y="184"/>
                </a:lnTo>
                <a:lnTo>
                  <a:pt x="232" y="179"/>
                </a:lnTo>
                <a:lnTo>
                  <a:pt x="248" y="179"/>
                </a:lnTo>
                <a:lnTo>
                  <a:pt x="259" y="179"/>
                </a:lnTo>
                <a:lnTo>
                  <a:pt x="265" y="178"/>
                </a:lnTo>
                <a:lnTo>
                  <a:pt x="271" y="177"/>
                </a:lnTo>
                <a:lnTo>
                  <a:pt x="276" y="175"/>
                </a:lnTo>
                <a:lnTo>
                  <a:pt x="282" y="173"/>
                </a:lnTo>
                <a:lnTo>
                  <a:pt x="287" y="170"/>
                </a:lnTo>
                <a:lnTo>
                  <a:pt x="293" y="166"/>
                </a:lnTo>
                <a:lnTo>
                  <a:pt x="298" y="162"/>
                </a:lnTo>
                <a:lnTo>
                  <a:pt x="303" y="157"/>
                </a:lnTo>
                <a:lnTo>
                  <a:pt x="311" y="145"/>
                </a:lnTo>
                <a:lnTo>
                  <a:pt x="320" y="133"/>
                </a:lnTo>
                <a:lnTo>
                  <a:pt x="329" y="120"/>
                </a:lnTo>
                <a:lnTo>
                  <a:pt x="336" y="106"/>
                </a:lnTo>
                <a:lnTo>
                  <a:pt x="350" y="75"/>
                </a:lnTo>
                <a:lnTo>
                  <a:pt x="361" y="46"/>
                </a:lnTo>
                <a:lnTo>
                  <a:pt x="371" y="20"/>
                </a:lnTo>
                <a:lnTo>
                  <a:pt x="378" y="0"/>
                </a:lnTo>
                <a:lnTo>
                  <a:pt x="379" y="7"/>
                </a:lnTo>
                <a:lnTo>
                  <a:pt x="383" y="13"/>
                </a:lnTo>
                <a:lnTo>
                  <a:pt x="385" y="19"/>
                </a:lnTo>
                <a:lnTo>
                  <a:pt x="389" y="25"/>
                </a:lnTo>
                <a:lnTo>
                  <a:pt x="397" y="36"/>
                </a:lnTo>
                <a:lnTo>
                  <a:pt x="407" y="47"/>
                </a:lnTo>
                <a:lnTo>
                  <a:pt x="430" y="65"/>
                </a:lnTo>
                <a:lnTo>
                  <a:pt x="452" y="80"/>
                </a:lnTo>
                <a:lnTo>
                  <a:pt x="448" y="85"/>
                </a:lnTo>
                <a:lnTo>
                  <a:pt x="444" y="91"/>
                </a:lnTo>
                <a:lnTo>
                  <a:pt x="442" y="96"/>
                </a:lnTo>
                <a:lnTo>
                  <a:pt x="440" y="103"/>
                </a:lnTo>
                <a:lnTo>
                  <a:pt x="440" y="114"/>
                </a:lnTo>
                <a:lnTo>
                  <a:pt x="442" y="125"/>
                </a:lnTo>
                <a:lnTo>
                  <a:pt x="444" y="138"/>
                </a:lnTo>
                <a:lnTo>
                  <a:pt x="448" y="151"/>
                </a:lnTo>
                <a:lnTo>
                  <a:pt x="451" y="168"/>
                </a:lnTo>
                <a:lnTo>
                  <a:pt x="452" y="185"/>
                </a:lnTo>
                <a:lnTo>
                  <a:pt x="451" y="192"/>
                </a:lnTo>
                <a:lnTo>
                  <a:pt x="450" y="199"/>
                </a:lnTo>
                <a:lnTo>
                  <a:pt x="448" y="206"/>
                </a:lnTo>
                <a:lnTo>
                  <a:pt x="444" y="213"/>
                </a:lnTo>
                <a:lnTo>
                  <a:pt x="437" y="224"/>
                </a:lnTo>
                <a:lnTo>
                  <a:pt x="428" y="234"/>
                </a:lnTo>
                <a:lnTo>
                  <a:pt x="420" y="244"/>
                </a:lnTo>
                <a:lnTo>
                  <a:pt x="412" y="255"/>
                </a:lnTo>
                <a:lnTo>
                  <a:pt x="409" y="261"/>
                </a:lnTo>
                <a:lnTo>
                  <a:pt x="407" y="269"/>
                </a:lnTo>
                <a:lnTo>
                  <a:pt x="406" y="276"/>
                </a:lnTo>
                <a:lnTo>
                  <a:pt x="405" y="283"/>
                </a:lnTo>
                <a:lnTo>
                  <a:pt x="402" y="289"/>
                </a:lnTo>
                <a:lnTo>
                  <a:pt x="397" y="302"/>
                </a:lnTo>
                <a:lnTo>
                  <a:pt x="393" y="308"/>
                </a:lnTo>
                <a:lnTo>
                  <a:pt x="388" y="314"/>
                </a:lnTo>
                <a:lnTo>
                  <a:pt x="386" y="316"/>
                </a:lnTo>
                <a:lnTo>
                  <a:pt x="383" y="318"/>
                </a:lnTo>
                <a:lnTo>
                  <a:pt x="381" y="319"/>
                </a:lnTo>
                <a:lnTo>
                  <a:pt x="378" y="320"/>
                </a:lnTo>
                <a:lnTo>
                  <a:pt x="377" y="332"/>
                </a:lnTo>
                <a:lnTo>
                  <a:pt x="376" y="343"/>
                </a:lnTo>
                <a:lnTo>
                  <a:pt x="373" y="354"/>
                </a:lnTo>
                <a:lnTo>
                  <a:pt x="368" y="364"/>
                </a:lnTo>
                <a:lnTo>
                  <a:pt x="360" y="386"/>
                </a:lnTo>
                <a:lnTo>
                  <a:pt x="349" y="406"/>
                </a:lnTo>
                <a:lnTo>
                  <a:pt x="338" y="427"/>
                </a:lnTo>
                <a:lnTo>
                  <a:pt x="328" y="449"/>
                </a:lnTo>
                <a:lnTo>
                  <a:pt x="325" y="459"/>
                </a:lnTo>
                <a:lnTo>
                  <a:pt x="321" y="470"/>
                </a:lnTo>
                <a:lnTo>
                  <a:pt x="319" y="481"/>
                </a:lnTo>
                <a:lnTo>
                  <a:pt x="319" y="493"/>
                </a:lnTo>
                <a:lnTo>
                  <a:pt x="318" y="500"/>
                </a:lnTo>
                <a:lnTo>
                  <a:pt x="316" y="509"/>
                </a:lnTo>
                <a:lnTo>
                  <a:pt x="314" y="520"/>
                </a:lnTo>
                <a:lnTo>
                  <a:pt x="310" y="531"/>
                </a:lnTo>
                <a:lnTo>
                  <a:pt x="300" y="559"/>
                </a:lnTo>
                <a:lnTo>
                  <a:pt x="288" y="587"/>
                </a:lnTo>
                <a:lnTo>
                  <a:pt x="281" y="602"/>
                </a:lnTo>
                <a:lnTo>
                  <a:pt x="274" y="615"/>
                </a:lnTo>
                <a:lnTo>
                  <a:pt x="266" y="627"/>
                </a:lnTo>
                <a:lnTo>
                  <a:pt x="260" y="637"/>
                </a:lnTo>
                <a:lnTo>
                  <a:pt x="252" y="646"/>
                </a:lnTo>
                <a:lnTo>
                  <a:pt x="245" y="653"/>
                </a:lnTo>
                <a:lnTo>
                  <a:pt x="242" y="655"/>
                </a:lnTo>
                <a:lnTo>
                  <a:pt x="239" y="658"/>
                </a:lnTo>
                <a:lnTo>
                  <a:pt x="236" y="659"/>
                </a:lnTo>
                <a:lnTo>
                  <a:pt x="232" y="660"/>
                </a:lnTo>
                <a:lnTo>
                  <a:pt x="231" y="678"/>
                </a:lnTo>
                <a:lnTo>
                  <a:pt x="230" y="696"/>
                </a:lnTo>
                <a:lnTo>
                  <a:pt x="228" y="714"/>
                </a:lnTo>
                <a:lnTo>
                  <a:pt x="225" y="730"/>
                </a:lnTo>
                <a:lnTo>
                  <a:pt x="220" y="745"/>
                </a:lnTo>
                <a:lnTo>
                  <a:pt x="215" y="759"/>
                </a:lnTo>
                <a:lnTo>
                  <a:pt x="207" y="773"/>
                </a:lnTo>
                <a:lnTo>
                  <a:pt x="199" y="785"/>
                </a:lnTo>
                <a:lnTo>
                  <a:pt x="191" y="795"/>
                </a:lnTo>
                <a:lnTo>
                  <a:pt x="181" y="805"/>
                </a:lnTo>
                <a:lnTo>
                  <a:pt x="169" y="812"/>
                </a:lnTo>
                <a:lnTo>
                  <a:pt x="157" y="819"/>
                </a:lnTo>
                <a:lnTo>
                  <a:pt x="142" y="825"/>
                </a:lnTo>
                <a:lnTo>
                  <a:pt x="127" y="829"/>
                </a:lnTo>
                <a:lnTo>
                  <a:pt x="110" y="831"/>
                </a:lnTo>
                <a:lnTo>
                  <a:pt x="93" y="832"/>
                </a:lnTo>
                <a:lnTo>
                  <a:pt x="86" y="831"/>
                </a:lnTo>
                <a:lnTo>
                  <a:pt x="80" y="827"/>
                </a:lnTo>
                <a:lnTo>
                  <a:pt x="77" y="825"/>
                </a:lnTo>
                <a:lnTo>
                  <a:pt x="75" y="821"/>
                </a:lnTo>
                <a:lnTo>
                  <a:pt x="73" y="817"/>
                </a:lnTo>
                <a:lnTo>
                  <a:pt x="73" y="813"/>
                </a:lnTo>
                <a:lnTo>
                  <a:pt x="61" y="812"/>
                </a:lnTo>
                <a:lnTo>
                  <a:pt x="50" y="810"/>
                </a:lnTo>
                <a:lnTo>
                  <a:pt x="41" y="807"/>
                </a:lnTo>
                <a:lnTo>
                  <a:pt x="34" y="803"/>
                </a:lnTo>
                <a:lnTo>
                  <a:pt x="26" y="798"/>
                </a:lnTo>
                <a:lnTo>
                  <a:pt x="20" y="791"/>
                </a:lnTo>
                <a:lnTo>
                  <a:pt x="15" y="785"/>
                </a:lnTo>
                <a:lnTo>
                  <a:pt x="12" y="777"/>
                </a:lnTo>
                <a:lnTo>
                  <a:pt x="8" y="769"/>
                </a:lnTo>
                <a:lnTo>
                  <a:pt x="5" y="760"/>
                </a:lnTo>
                <a:lnTo>
                  <a:pt x="3" y="752"/>
                </a:lnTo>
                <a:lnTo>
                  <a:pt x="2" y="743"/>
                </a:lnTo>
                <a:lnTo>
                  <a:pt x="0" y="726"/>
                </a:lnTo>
                <a:lnTo>
                  <a:pt x="0" y="708"/>
                </a:lnTo>
                <a:lnTo>
                  <a:pt x="1" y="702"/>
                </a:lnTo>
                <a:lnTo>
                  <a:pt x="2" y="697"/>
                </a:lnTo>
                <a:lnTo>
                  <a:pt x="4" y="694"/>
                </a:lnTo>
                <a:lnTo>
                  <a:pt x="7" y="691"/>
                </a:lnTo>
                <a:lnTo>
                  <a:pt x="14" y="685"/>
                </a:lnTo>
                <a:lnTo>
                  <a:pt x="19" y="678"/>
                </a:lnTo>
                <a:lnTo>
                  <a:pt x="17" y="677"/>
                </a:lnTo>
                <a:lnTo>
                  <a:pt x="14" y="675"/>
                </a:lnTo>
                <a:lnTo>
                  <a:pt x="11" y="672"/>
                </a:lnTo>
                <a:lnTo>
                  <a:pt x="7" y="668"/>
                </a:lnTo>
                <a:lnTo>
                  <a:pt x="2" y="660"/>
                </a:lnTo>
                <a:lnTo>
                  <a:pt x="0" y="652"/>
                </a:lnTo>
                <a:lnTo>
                  <a:pt x="1" y="642"/>
                </a:lnTo>
                <a:lnTo>
                  <a:pt x="3" y="635"/>
                </a:lnTo>
                <a:lnTo>
                  <a:pt x="5" y="628"/>
                </a:lnTo>
                <a:lnTo>
                  <a:pt x="7" y="622"/>
                </a:lnTo>
                <a:lnTo>
                  <a:pt x="8" y="616"/>
                </a:lnTo>
                <a:lnTo>
                  <a:pt x="8" y="610"/>
                </a:lnTo>
                <a:lnTo>
                  <a:pt x="5" y="602"/>
                </a:lnTo>
                <a:lnTo>
                  <a:pt x="0" y="591"/>
                </a:lnTo>
                <a:lnTo>
                  <a:pt x="5" y="591"/>
                </a:lnTo>
                <a:lnTo>
                  <a:pt x="9" y="590"/>
                </a:lnTo>
                <a:lnTo>
                  <a:pt x="14" y="589"/>
                </a:lnTo>
                <a:lnTo>
                  <a:pt x="18" y="587"/>
                </a:lnTo>
                <a:lnTo>
                  <a:pt x="27" y="582"/>
                </a:lnTo>
                <a:lnTo>
                  <a:pt x="36" y="575"/>
                </a:lnTo>
                <a:lnTo>
                  <a:pt x="43" y="568"/>
                </a:lnTo>
                <a:lnTo>
                  <a:pt x="50" y="559"/>
                </a:lnTo>
                <a:lnTo>
                  <a:pt x="57" y="549"/>
                </a:lnTo>
                <a:lnTo>
                  <a:pt x="63" y="538"/>
                </a:lnTo>
                <a:lnTo>
                  <a:pt x="68" y="527"/>
                </a:lnTo>
                <a:lnTo>
                  <a:pt x="73" y="516"/>
                </a:lnTo>
                <a:lnTo>
                  <a:pt x="76" y="506"/>
                </a:lnTo>
                <a:lnTo>
                  <a:pt x="80" y="496"/>
                </a:lnTo>
                <a:lnTo>
                  <a:pt x="84" y="476"/>
                </a:lnTo>
                <a:lnTo>
                  <a:pt x="86" y="462"/>
                </a:lnTo>
                <a:lnTo>
                  <a:pt x="85" y="453"/>
                </a:lnTo>
                <a:lnTo>
                  <a:pt x="84" y="445"/>
                </a:lnTo>
                <a:lnTo>
                  <a:pt x="83" y="438"/>
                </a:lnTo>
                <a:lnTo>
                  <a:pt x="81" y="430"/>
                </a:lnTo>
                <a:lnTo>
                  <a:pt x="75" y="419"/>
                </a:lnTo>
                <a:lnTo>
                  <a:pt x="70" y="408"/>
                </a:lnTo>
                <a:lnTo>
                  <a:pt x="63" y="398"/>
                </a:lnTo>
                <a:lnTo>
                  <a:pt x="58" y="388"/>
                </a:lnTo>
                <a:lnTo>
                  <a:pt x="56" y="382"/>
                </a:lnTo>
                <a:lnTo>
                  <a:pt x="54" y="376"/>
                </a:lnTo>
                <a:lnTo>
                  <a:pt x="53" y="370"/>
                </a:lnTo>
                <a:lnTo>
                  <a:pt x="53" y="363"/>
                </a:lnTo>
                <a:lnTo>
                  <a:pt x="93" y="264"/>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6" name="Freeform 185">
            <a:extLst>
              <a:ext uri="{FF2B5EF4-FFF2-40B4-BE49-F238E27FC236}">
                <a16:creationId xmlns:a16="http://schemas.microsoft.com/office/drawing/2014/main" id="{00000000-0008-0000-0700-0000BA000000}"/>
              </a:ext>
            </a:extLst>
          </xdr:cNvPr>
          <xdr:cNvSpPr>
            <a:spLocks/>
          </xdr:cNvSpPr>
        </xdr:nvSpPr>
        <xdr:spPr bwMode="auto">
          <a:xfrm>
            <a:off x="4743450" y="3735388"/>
            <a:ext cx="36513" cy="66675"/>
          </a:xfrm>
          <a:custGeom>
            <a:avLst/>
            <a:gdLst>
              <a:gd name="T0" fmla="*/ 16664990 w 80"/>
              <a:gd name="T1" fmla="*/ 559858 h 126"/>
              <a:gd name="T2" fmla="*/ 16664990 w 80"/>
              <a:gd name="T3" fmla="*/ 28281842 h 126"/>
              <a:gd name="T4" fmla="*/ 16248285 w 80"/>
              <a:gd name="T5" fmla="*/ 29121629 h 126"/>
              <a:gd name="T6" fmla="*/ 15623456 w 80"/>
              <a:gd name="T7" fmla="*/ 29961946 h 126"/>
              <a:gd name="T8" fmla="*/ 14581923 w 80"/>
              <a:gd name="T9" fmla="*/ 30521804 h 126"/>
              <a:gd name="T10" fmla="*/ 13957094 w 80"/>
              <a:gd name="T11" fmla="*/ 31082192 h 126"/>
              <a:gd name="T12" fmla="*/ 12082152 w 80"/>
              <a:gd name="T13" fmla="*/ 31921979 h 126"/>
              <a:gd name="T14" fmla="*/ 9999085 w 80"/>
              <a:gd name="T15" fmla="*/ 32481837 h 126"/>
              <a:gd name="T16" fmla="*/ 7499314 w 80"/>
              <a:gd name="T17" fmla="*/ 32762296 h 126"/>
              <a:gd name="T18" fmla="*/ 5207667 w 80"/>
              <a:gd name="T19" fmla="*/ 33322154 h 126"/>
              <a:gd name="T20" fmla="*/ 2707895 w 80"/>
              <a:gd name="T21" fmla="*/ 34442400 h 126"/>
              <a:gd name="T22" fmla="*/ 0 w 80"/>
              <a:gd name="T23" fmla="*/ 35282188 h 126"/>
              <a:gd name="T24" fmla="*/ 1458238 w 80"/>
              <a:gd name="T25" fmla="*/ 11200871 h 126"/>
              <a:gd name="T26" fmla="*/ 4790962 w 80"/>
              <a:gd name="T27" fmla="*/ 7560733 h 126"/>
              <a:gd name="T28" fmla="*/ 8540847 w 80"/>
              <a:gd name="T29" fmla="*/ 3360208 h 126"/>
              <a:gd name="T30" fmla="*/ 10623914 w 80"/>
              <a:gd name="T31" fmla="*/ 1400175 h 126"/>
              <a:gd name="T32" fmla="*/ 12498856 w 80"/>
              <a:gd name="T33" fmla="*/ 279929 h 126"/>
              <a:gd name="T34" fmla="*/ 13540390 w 80"/>
              <a:gd name="T35" fmla="*/ 0 h 126"/>
              <a:gd name="T36" fmla="*/ 14581923 w 80"/>
              <a:gd name="T37" fmla="*/ 0 h 126"/>
              <a:gd name="T38" fmla="*/ 15623456 w 80"/>
              <a:gd name="T39" fmla="*/ 279929 h 126"/>
              <a:gd name="T40" fmla="*/ 16664990 w 80"/>
              <a:gd name="T41" fmla="*/ 559858 h 12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0" t="0" r="r" b="b"/>
            <a:pathLst>
              <a:path w="80" h="126">
                <a:moveTo>
                  <a:pt x="80" y="2"/>
                </a:moveTo>
                <a:lnTo>
                  <a:pt x="80" y="101"/>
                </a:lnTo>
                <a:lnTo>
                  <a:pt x="78" y="104"/>
                </a:lnTo>
                <a:lnTo>
                  <a:pt x="75" y="107"/>
                </a:lnTo>
                <a:lnTo>
                  <a:pt x="70" y="109"/>
                </a:lnTo>
                <a:lnTo>
                  <a:pt x="67" y="111"/>
                </a:lnTo>
                <a:lnTo>
                  <a:pt x="58" y="114"/>
                </a:lnTo>
                <a:lnTo>
                  <a:pt x="48" y="116"/>
                </a:lnTo>
                <a:lnTo>
                  <a:pt x="36" y="117"/>
                </a:lnTo>
                <a:lnTo>
                  <a:pt x="25" y="119"/>
                </a:lnTo>
                <a:lnTo>
                  <a:pt x="13" y="123"/>
                </a:lnTo>
                <a:lnTo>
                  <a:pt x="0" y="126"/>
                </a:lnTo>
                <a:lnTo>
                  <a:pt x="7" y="40"/>
                </a:lnTo>
                <a:lnTo>
                  <a:pt x="23" y="27"/>
                </a:lnTo>
                <a:lnTo>
                  <a:pt x="41" y="12"/>
                </a:lnTo>
                <a:lnTo>
                  <a:pt x="51" y="5"/>
                </a:lnTo>
                <a:lnTo>
                  <a:pt x="60" y="1"/>
                </a:lnTo>
                <a:lnTo>
                  <a:pt x="65" y="0"/>
                </a:lnTo>
                <a:lnTo>
                  <a:pt x="70" y="0"/>
                </a:lnTo>
                <a:lnTo>
                  <a:pt x="75" y="1"/>
                </a:lnTo>
                <a:lnTo>
                  <a:pt x="80" y="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7" name="Freeform 186">
            <a:extLst>
              <a:ext uri="{FF2B5EF4-FFF2-40B4-BE49-F238E27FC236}">
                <a16:creationId xmlns:a16="http://schemas.microsoft.com/office/drawing/2014/main" id="{00000000-0008-0000-0700-0000BB000000}"/>
              </a:ext>
            </a:extLst>
          </xdr:cNvPr>
          <xdr:cNvSpPr>
            <a:spLocks/>
          </xdr:cNvSpPr>
        </xdr:nvSpPr>
        <xdr:spPr bwMode="auto">
          <a:xfrm>
            <a:off x="4732338" y="3695700"/>
            <a:ext cx="55562" cy="60325"/>
          </a:xfrm>
          <a:custGeom>
            <a:avLst/>
            <a:gdLst>
              <a:gd name="T0" fmla="*/ 22687667 w 124"/>
              <a:gd name="T1" fmla="*/ 0 h 117"/>
              <a:gd name="T2" fmla="*/ 23289888 w 124"/>
              <a:gd name="T3" fmla="*/ 3987637 h 117"/>
              <a:gd name="T4" fmla="*/ 24494777 w 124"/>
              <a:gd name="T5" fmla="*/ 9304487 h 117"/>
              <a:gd name="T6" fmla="*/ 24896257 w 124"/>
              <a:gd name="T7" fmla="*/ 11962912 h 117"/>
              <a:gd name="T8" fmla="*/ 24896257 w 124"/>
              <a:gd name="T9" fmla="*/ 14355288 h 117"/>
              <a:gd name="T10" fmla="*/ 24896257 w 124"/>
              <a:gd name="T11" fmla="*/ 15684500 h 117"/>
              <a:gd name="T12" fmla="*/ 24695517 w 124"/>
              <a:gd name="T13" fmla="*/ 17013712 h 117"/>
              <a:gd name="T14" fmla="*/ 24494777 w 124"/>
              <a:gd name="T15" fmla="*/ 18342925 h 117"/>
              <a:gd name="T16" fmla="*/ 23892556 w 124"/>
              <a:gd name="T17" fmla="*/ 19406604 h 117"/>
              <a:gd name="T18" fmla="*/ 22888407 w 124"/>
              <a:gd name="T19" fmla="*/ 19140555 h 117"/>
              <a:gd name="T20" fmla="*/ 21683967 w 124"/>
              <a:gd name="T21" fmla="*/ 18874507 h 117"/>
              <a:gd name="T22" fmla="*/ 20679818 w 124"/>
              <a:gd name="T23" fmla="*/ 19140555 h 117"/>
              <a:gd name="T24" fmla="*/ 19274637 w 124"/>
              <a:gd name="T25" fmla="*/ 19406604 h 117"/>
              <a:gd name="T26" fmla="*/ 16664567 w 124"/>
              <a:gd name="T27" fmla="*/ 20735816 h 117"/>
              <a:gd name="T28" fmla="*/ 14255238 w 124"/>
              <a:gd name="T29" fmla="*/ 22596611 h 117"/>
              <a:gd name="T30" fmla="*/ 9235838 w 124"/>
              <a:gd name="T31" fmla="*/ 27381878 h 117"/>
              <a:gd name="T32" fmla="*/ 5220140 w 124"/>
              <a:gd name="T33" fmla="*/ 31103467 h 117"/>
              <a:gd name="T34" fmla="*/ 4617919 w 124"/>
              <a:gd name="T35" fmla="*/ 29774254 h 117"/>
              <a:gd name="T36" fmla="*/ 2610070 w 124"/>
              <a:gd name="T37" fmla="*/ 26849781 h 117"/>
              <a:gd name="T38" fmla="*/ 802961 w 124"/>
              <a:gd name="T39" fmla="*/ 23659774 h 117"/>
              <a:gd name="T40" fmla="*/ 0 w 124"/>
              <a:gd name="T41" fmla="*/ 21001350 h 117"/>
              <a:gd name="T42" fmla="*/ 200740 w 124"/>
              <a:gd name="T43" fmla="*/ 20203719 h 117"/>
              <a:gd name="T44" fmla="*/ 401480 w 124"/>
              <a:gd name="T45" fmla="*/ 19140555 h 117"/>
              <a:gd name="T46" fmla="*/ 1003701 w 124"/>
              <a:gd name="T47" fmla="*/ 17811343 h 117"/>
              <a:gd name="T48" fmla="*/ 1807109 w 124"/>
              <a:gd name="T49" fmla="*/ 16482131 h 117"/>
              <a:gd name="T50" fmla="*/ 3413030 w 124"/>
              <a:gd name="T51" fmla="*/ 13823706 h 117"/>
              <a:gd name="T52" fmla="*/ 5420880 w 124"/>
              <a:gd name="T53" fmla="*/ 11165281 h 117"/>
              <a:gd name="T54" fmla="*/ 9637319 w 124"/>
              <a:gd name="T55" fmla="*/ 5848431 h 117"/>
              <a:gd name="T56" fmla="*/ 12046648 w 124"/>
              <a:gd name="T57" fmla="*/ 3190007 h 117"/>
              <a:gd name="T58" fmla="*/ 14656718 w 124"/>
              <a:gd name="T59" fmla="*/ 3190007 h 117"/>
              <a:gd name="T60" fmla="*/ 17266788 w 124"/>
              <a:gd name="T61" fmla="*/ 3190007 h 117"/>
              <a:gd name="T62" fmla="*/ 20077598 w 124"/>
              <a:gd name="T63" fmla="*/ 1595261 h 117"/>
              <a:gd name="T64" fmla="*/ 22687667 w 124"/>
              <a:gd name="T65" fmla="*/ 0 h 1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24" h="117">
                <a:moveTo>
                  <a:pt x="113" y="0"/>
                </a:moveTo>
                <a:lnTo>
                  <a:pt x="116" y="15"/>
                </a:lnTo>
                <a:lnTo>
                  <a:pt x="122" y="35"/>
                </a:lnTo>
                <a:lnTo>
                  <a:pt x="124" y="45"/>
                </a:lnTo>
                <a:lnTo>
                  <a:pt x="124" y="54"/>
                </a:lnTo>
                <a:lnTo>
                  <a:pt x="124" y="59"/>
                </a:lnTo>
                <a:lnTo>
                  <a:pt x="123" y="64"/>
                </a:lnTo>
                <a:lnTo>
                  <a:pt x="122" y="69"/>
                </a:lnTo>
                <a:lnTo>
                  <a:pt x="119" y="73"/>
                </a:lnTo>
                <a:lnTo>
                  <a:pt x="114" y="72"/>
                </a:lnTo>
                <a:lnTo>
                  <a:pt x="108" y="71"/>
                </a:lnTo>
                <a:lnTo>
                  <a:pt x="103" y="72"/>
                </a:lnTo>
                <a:lnTo>
                  <a:pt x="96" y="73"/>
                </a:lnTo>
                <a:lnTo>
                  <a:pt x="83" y="78"/>
                </a:lnTo>
                <a:lnTo>
                  <a:pt x="71" y="85"/>
                </a:lnTo>
                <a:lnTo>
                  <a:pt x="46" y="103"/>
                </a:lnTo>
                <a:lnTo>
                  <a:pt x="26" y="117"/>
                </a:lnTo>
                <a:lnTo>
                  <a:pt x="23" y="112"/>
                </a:lnTo>
                <a:lnTo>
                  <a:pt x="13" y="101"/>
                </a:lnTo>
                <a:lnTo>
                  <a:pt x="4" y="89"/>
                </a:lnTo>
                <a:lnTo>
                  <a:pt x="0" y="79"/>
                </a:lnTo>
                <a:lnTo>
                  <a:pt x="1" y="76"/>
                </a:lnTo>
                <a:lnTo>
                  <a:pt x="2" y="72"/>
                </a:lnTo>
                <a:lnTo>
                  <a:pt x="5" y="67"/>
                </a:lnTo>
                <a:lnTo>
                  <a:pt x="9" y="62"/>
                </a:lnTo>
                <a:lnTo>
                  <a:pt x="17" y="52"/>
                </a:lnTo>
                <a:lnTo>
                  <a:pt x="27" y="42"/>
                </a:lnTo>
                <a:lnTo>
                  <a:pt x="48" y="22"/>
                </a:lnTo>
                <a:lnTo>
                  <a:pt x="60" y="12"/>
                </a:lnTo>
                <a:lnTo>
                  <a:pt x="73" y="12"/>
                </a:lnTo>
                <a:lnTo>
                  <a:pt x="86" y="12"/>
                </a:lnTo>
                <a:lnTo>
                  <a:pt x="100" y="6"/>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8" name="Freeform 187">
            <a:extLst>
              <a:ext uri="{FF2B5EF4-FFF2-40B4-BE49-F238E27FC236}">
                <a16:creationId xmlns:a16="http://schemas.microsoft.com/office/drawing/2014/main" id="{00000000-0008-0000-0700-0000BC000000}"/>
              </a:ext>
            </a:extLst>
          </xdr:cNvPr>
          <xdr:cNvSpPr>
            <a:spLocks/>
          </xdr:cNvSpPr>
        </xdr:nvSpPr>
        <xdr:spPr bwMode="auto">
          <a:xfrm>
            <a:off x="5041900" y="2395538"/>
            <a:ext cx="503238" cy="473075"/>
          </a:xfrm>
          <a:custGeom>
            <a:avLst/>
            <a:gdLst>
              <a:gd name="T0" fmla="*/ 928 w 1156"/>
              <a:gd name="T1" fmla="*/ 191 h 900"/>
              <a:gd name="T2" fmla="*/ 859 w 1156"/>
              <a:gd name="T3" fmla="*/ 162 h 900"/>
              <a:gd name="T4" fmla="*/ 773 w 1156"/>
              <a:gd name="T5" fmla="*/ 111 h 900"/>
              <a:gd name="T6" fmla="*/ 617 w 1156"/>
              <a:gd name="T7" fmla="*/ 104 h 900"/>
              <a:gd name="T8" fmla="*/ 551 w 1156"/>
              <a:gd name="T9" fmla="*/ 154 h 900"/>
              <a:gd name="T10" fmla="*/ 504 w 1156"/>
              <a:gd name="T11" fmla="*/ 179 h 900"/>
              <a:gd name="T12" fmla="*/ 426 w 1156"/>
              <a:gd name="T13" fmla="*/ 197 h 900"/>
              <a:gd name="T14" fmla="*/ 383 w 1156"/>
              <a:gd name="T15" fmla="*/ 199 h 900"/>
              <a:gd name="T16" fmla="*/ 355 w 1156"/>
              <a:gd name="T17" fmla="*/ 173 h 900"/>
              <a:gd name="T18" fmla="*/ 260 w 1156"/>
              <a:gd name="T19" fmla="*/ 136 h 900"/>
              <a:gd name="T20" fmla="*/ 228 w 1156"/>
              <a:gd name="T21" fmla="*/ 86 h 900"/>
              <a:gd name="T22" fmla="*/ 220 w 1156"/>
              <a:gd name="T23" fmla="*/ 23 h 900"/>
              <a:gd name="T24" fmla="*/ 188 w 1156"/>
              <a:gd name="T25" fmla="*/ 1 h 900"/>
              <a:gd name="T26" fmla="*/ 155 w 1156"/>
              <a:gd name="T27" fmla="*/ 21 h 900"/>
              <a:gd name="T28" fmla="*/ 136 w 1156"/>
              <a:gd name="T29" fmla="*/ 67 h 900"/>
              <a:gd name="T30" fmla="*/ 79 w 1156"/>
              <a:gd name="T31" fmla="*/ 54 h 900"/>
              <a:gd name="T32" fmla="*/ 4 w 1156"/>
              <a:gd name="T33" fmla="*/ 16 h 900"/>
              <a:gd name="T34" fmla="*/ 5 w 1156"/>
              <a:gd name="T35" fmla="*/ 72 h 900"/>
              <a:gd name="T36" fmla="*/ 45 w 1156"/>
              <a:gd name="T37" fmla="*/ 146 h 900"/>
              <a:gd name="T38" fmla="*/ 73 w 1156"/>
              <a:gd name="T39" fmla="*/ 205 h 900"/>
              <a:gd name="T40" fmla="*/ 135 w 1156"/>
              <a:gd name="T41" fmla="*/ 284 h 900"/>
              <a:gd name="T42" fmla="*/ 122 w 1156"/>
              <a:gd name="T43" fmla="*/ 316 h 900"/>
              <a:gd name="T44" fmla="*/ 133 w 1156"/>
              <a:gd name="T45" fmla="*/ 370 h 900"/>
              <a:gd name="T46" fmla="*/ 188 w 1156"/>
              <a:gd name="T47" fmla="*/ 428 h 900"/>
              <a:gd name="T48" fmla="*/ 259 w 1156"/>
              <a:gd name="T49" fmla="*/ 456 h 900"/>
              <a:gd name="T50" fmla="*/ 259 w 1156"/>
              <a:gd name="T51" fmla="*/ 524 h 900"/>
              <a:gd name="T52" fmla="*/ 335 w 1156"/>
              <a:gd name="T53" fmla="*/ 581 h 900"/>
              <a:gd name="T54" fmla="*/ 423 w 1156"/>
              <a:gd name="T55" fmla="*/ 664 h 900"/>
              <a:gd name="T56" fmla="*/ 471 w 1156"/>
              <a:gd name="T57" fmla="*/ 720 h 900"/>
              <a:gd name="T58" fmla="*/ 504 w 1156"/>
              <a:gd name="T59" fmla="*/ 733 h 900"/>
              <a:gd name="T60" fmla="*/ 542 w 1156"/>
              <a:gd name="T61" fmla="*/ 755 h 900"/>
              <a:gd name="T62" fmla="*/ 598 w 1156"/>
              <a:gd name="T63" fmla="*/ 787 h 900"/>
              <a:gd name="T64" fmla="*/ 685 w 1156"/>
              <a:gd name="T65" fmla="*/ 795 h 900"/>
              <a:gd name="T66" fmla="*/ 732 w 1156"/>
              <a:gd name="T67" fmla="*/ 780 h 900"/>
              <a:gd name="T68" fmla="*/ 779 w 1156"/>
              <a:gd name="T69" fmla="*/ 764 h 900"/>
              <a:gd name="T70" fmla="*/ 801 w 1156"/>
              <a:gd name="T71" fmla="*/ 796 h 900"/>
              <a:gd name="T72" fmla="*/ 813 w 1156"/>
              <a:gd name="T73" fmla="*/ 857 h 900"/>
              <a:gd name="T74" fmla="*/ 874 w 1156"/>
              <a:gd name="T75" fmla="*/ 874 h 900"/>
              <a:gd name="T76" fmla="*/ 1011 w 1156"/>
              <a:gd name="T77" fmla="*/ 892 h 900"/>
              <a:gd name="T78" fmla="*/ 1091 w 1156"/>
              <a:gd name="T79" fmla="*/ 879 h 900"/>
              <a:gd name="T80" fmla="*/ 1099 w 1156"/>
              <a:gd name="T81" fmla="*/ 831 h 900"/>
              <a:gd name="T82" fmla="*/ 1156 w 1156"/>
              <a:gd name="T83" fmla="*/ 770 h 900"/>
              <a:gd name="T84" fmla="*/ 1132 w 1156"/>
              <a:gd name="T85" fmla="*/ 750 h 900"/>
              <a:gd name="T86" fmla="*/ 1096 w 1156"/>
              <a:gd name="T87" fmla="*/ 708 h 900"/>
              <a:gd name="T88" fmla="*/ 1031 w 1156"/>
              <a:gd name="T89" fmla="*/ 643 h 900"/>
              <a:gd name="T90" fmla="*/ 1018 w 1156"/>
              <a:gd name="T91" fmla="*/ 603 h 900"/>
              <a:gd name="T92" fmla="*/ 1044 w 1156"/>
              <a:gd name="T93" fmla="*/ 559 h 900"/>
              <a:gd name="T94" fmla="*/ 1048 w 1156"/>
              <a:gd name="T95" fmla="*/ 526 h 900"/>
              <a:gd name="T96" fmla="*/ 1030 w 1156"/>
              <a:gd name="T97" fmla="*/ 512 h 900"/>
              <a:gd name="T98" fmla="*/ 983 w 1156"/>
              <a:gd name="T99" fmla="*/ 507 h 900"/>
              <a:gd name="T100" fmla="*/ 954 w 1156"/>
              <a:gd name="T101" fmla="*/ 453 h 900"/>
              <a:gd name="T102" fmla="*/ 937 w 1156"/>
              <a:gd name="T103" fmla="*/ 373 h 900"/>
              <a:gd name="T104" fmla="*/ 924 w 1156"/>
              <a:gd name="T105" fmla="*/ 357 h 900"/>
              <a:gd name="T106" fmla="*/ 940 w 1156"/>
              <a:gd name="T107" fmla="*/ 334 h 900"/>
              <a:gd name="T108" fmla="*/ 960 w 1156"/>
              <a:gd name="T109" fmla="*/ 293 h 9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156" h="900">
                <a:moveTo>
                  <a:pt x="963" y="271"/>
                </a:moveTo>
                <a:lnTo>
                  <a:pt x="954" y="252"/>
                </a:lnTo>
                <a:lnTo>
                  <a:pt x="948" y="234"/>
                </a:lnTo>
                <a:lnTo>
                  <a:pt x="941" y="213"/>
                </a:lnTo>
                <a:lnTo>
                  <a:pt x="937" y="191"/>
                </a:lnTo>
                <a:lnTo>
                  <a:pt x="928" y="191"/>
                </a:lnTo>
                <a:lnTo>
                  <a:pt x="920" y="190"/>
                </a:lnTo>
                <a:lnTo>
                  <a:pt x="913" y="189"/>
                </a:lnTo>
                <a:lnTo>
                  <a:pt x="906" y="187"/>
                </a:lnTo>
                <a:lnTo>
                  <a:pt x="893" y="183"/>
                </a:lnTo>
                <a:lnTo>
                  <a:pt x="881" y="177"/>
                </a:lnTo>
                <a:lnTo>
                  <a:pt x="859" y="162"/>
                </a:lnTo>
                <a:lnTo>
                  <a:pt x="839" y="145"/>
                </a:lnTo>
                <a:lnTo>
                  <a:pt x="828" y="137"/>
                </a:lnTo>
                <a:lnTo>
                  <a:pt x="816" y="129"/>
                </a:lnTo>
                <a:lnTo>
                  <a:pt x="803" y="122"/>
                </a:lnTo>
                <a:lnTo>
                  <a:pt x="789" y="116"/>
                </a:lnTo>
                <a:lnTo>
                  <a:pt x="773" y="111"/>
                </a:lnTo>
                <a:lnTo>
                  <a:pt x="755" y="106"/>
                </a:lnTo>
                <a:lnTo>
                  <a:pt x="745" y="105"/>
                </a:lnTo>
                <a:lnTo>
                  <a:pt x="734" y="104"/>
                </a:lnTo>
                <a:lnTo>
                  <a:pt x="723" y="104"/>
                </a:lnTo>
                <a:lnTo>
                  <a:pt x="711" y="104"/>
                </a:lnTo>
                <a:lnTo>
                  <a:pt x="617" y="104"/>
                </a:lnTo>
                <a:lnTo>
                  <a:pt x="609" y="113"/>
                </a:lnTo>
                <a:lnTo>
                  <a:pt x="587" y="129"/>
                </a:lnTo>
                <a:lnTo>
                  <a:pt x="576" y="138"/>
                </a:lnTo>
                <a:lnTo>
                  <a:pt x="565" y="146"/>
                </a:lnTo>
                <a:lnTo>
                  <a:pt x="556" y="152"/>
                </a:lnTo>
                <a:lnTo>
                  <a:pt x="551" y="154"/>
                </a:lnTo>
                <a:lnTo>
                  <a:pt x="542" y="155"/>
                </a:lnTo>
                <a:lnTo>
                  <a:pt x="532" y="157"/>
                </a:lnTo>
                <a:lnTo>
                  <a:pt x="522" y="159"/>
                </a:lnTo>
                <a:lnTo>
                  <a:pt x="512" y="160"/>
                </a:lnTo>
                <a:lnTo>
                  <a:pt x="518" y="173"/>
                </a:lnTo>
                <a:lnTo>
                  <a:pt x="504" y="179"/>
                </a:lnTo>
                <a:lnTo>
                  <a:pt x="490" y="184"/>
                </a:lnTo>
                <a:lnTo>
                  <a:pt x="478" y="188"/>
                </a:lnTo>
                <a:lnTo>
                  <a:pt x="465" y="192"/>
                </a:lnTo>
                <a:lnTo>
                  <a:pt x="453" y="194"/>
                </a:lnTo>
                <a:lnTo>
                  <a:pt x="439" y="196"/>
                </a:lnTo>
                <a:lnTo>
                  <a:pt x="426" y="197"/>
                </a:lnTo>
                <a:lnTo>
                  <a:pt x="412" y="197"/>
                </a:lnTo>
                <a:lnTo>
                  <a:pt x="405" y="198"/>
                </a:lnTo>
                <a:lnTo>
                  <a:pt x="398" y="199"/>
                </a:lnTo>
                <a:lnTo>
                  <a:pt x="393" y="200"/>
                </a:lnTo>
                <a:lnTo>
                  <a:pt x="389" y="200"/>
                </a:lnTo>
                <a:lnTo>
                  <a:pt x="383" y="199"/>
                </a:lnTo>
                <a:lnTo>
                  <a:pt x="379" y="197"/>
                </a:lnTo>
                <a:lnTo>
                  <a:pt x="371" y="194"/>
                </a:lnTo>
                <a:lnTo>
                  <a:pt x="367" y="190"/>
                </a:lnTo>
                <a:lnTo>
                  <a:pt x="363" y="184"/>
                </a:lnTo>
                <a:lnTo>
                  <a:pt x="358" y="179"/>
                </a:lnTo>
                <a:lnTo>
                  <a:pt x="355" y="173"/>
                </a:lnTo>
                <a:lnTo>
                  <a:pt x="351" y="168"/>
                </a:lnTo>
                <a:lnTo>
                  <a:pt x="345" y="163"/>
                </a:lnTo>
                <a:lnTo>
                  <a:pt x="338" y="160"/>
                </a:lnTo>
                <a:lnTo>
                  <a:pt x="316" y="153"/>
                </a:lnTo>
                <a:lnTo>
                  <a:pt x="280" y="142"/>
                </a:lnTo>
                <a:lnTo>
                  <a:pt x="260" y="136"/>
                </a:lnTo>
                <a:lnTo>
                  <a:pt x="244" y="128"/>
                </a:lnTo>
                <a:lnTo>
                  <a:pt x="237" y="124"/>
                </a:lnTo>
                <a:lnTo>
                  <a:pt x="232" y="120"/>
                </a:lnTo>
                <a:lnTo>
                  <a:pt x="228" y="116"/>
                </a:lnTo>
                <a:lnTo>
                  <a:pt x="225" y="111"/>
                </a:lnTo>
                <a:lnTo>
                  <a:pt x="228" y="86"/>
                </a:lnTo>
                <a:lnTo>
                  <a:pt x="228" y="65"/>
                </a:lnTo>
                <a:lnTo>
                  <a:pt x="228" y="56"/>
                </a:lnTo>
                <a:lnTo>
                  <a:pt x="226" y="46"/>
                </a:lnTo>
                <a:lnTo>
                  <a:pt x="224" y="37"/>
                </a:lnTo>
                <a:lnTo>
                  <a:pt x="222" y="30"/>
                </a:lnTo>
                <a:lnTo>
                  <a:pt x="220" y="23"/>
                </a:lnTo>
                <a:lnTo>
                  <a:pt x="217" y="17"/>
                </a:lnTo>
                <a:lnTo>
                  <a:pt x="212" y="12"/>
                </a:lnTo>
                <a:lnTo>
                  <a:pt x="207" y="8"/>
                </a:lnTo>
                <a:lnTo>
                  <a:pt x="201" y="5"/>
                </a:lnTo>
                <a:lnTo>
                  <a:pt x="195" y="2"/>
                </a:lnTo>
                <a:lnTo>
                  <a:pt x="188" y="1"/>
                </a:lnTo>
                <a:lnTo>
                  <a:pt x="179" y="0"/>
                </a:lnTo>
                <a:lnTo>
                  <a:pt x="174" y="1"/>
                </a:lnTo>
                <a:lnTo>
                  <a:pt x="168" y="3"/>
                </a:lnTo>
                <a:lnTo>
                  <a:pt x="164" y="7"/>
                </a:lnTo>
                <a:lnTo>
                  <a:pt x="161" y="11"/>
                </a:lnTo>
                <a:lnTo>
                  <a:pt x="155" y="21"/>
                </a:lnTo>
                <a:lnTo>
                  <a:pt x="151" y="34"/>
                </a:lnTo>
                <a:lnTo>
                  <a:pt x="147" y="46"/>
                </a:lnTo>
                <a:lnTo>
                  <a:pt x="144" y="57"/>
                </a:lnTo>
                <a:lnTo>
                  <a:pt x="142" y="62"/>
                </a:lnTo>
                <a:lnTo>
                  <a:pt x="139" y="65"/>
                </a:lnTo>
                <a:lnTo>
                  <a:pt x="136" y="67"/>
                </a:lnTo>
                <a:lnTo>
                  <a:pt x="133" y="68"/>
                </a:lnTo>
                <a:lnTo>
                  <a:pt x="125" y="68"/>
                </a:lnTo>
                <a:lnTo>
                  <a:pt x="118" y="66"/>
                </a:lnTo>
                <a:lnTo>
                  <a:pt x="109" y="64"/>
                </a:lnTo>
                <a:lnTo>
                  <a:pt x="100" y="62"/>
                </a:lnTo>
                <a:lnTo>
                  <a:pt x="79" y="54"/>
                </a:lnTo>
                <a:lnTo>
                  <a:pt x="58" y="46"/>
                </a:lnTo>
                <a:lnTo>
                  <a:pt x="39" y="38"/>
                </a:lnTo>
                <a:lnTo>
                  <a:pt x="21" y="29"/>
                </a:lnTo>
                <a:lnTo>
                  <a:pt x="15" y="24"/>
                </a:lnTo>
                <a:lnTo>
                  <a:pt x="8" y="20"/>
                </a:lnTo>
                <a:lnTo>
                  <a:pt x="4" y="16"/>
                </a:lnTo>
                <a:lnTo>
                  <a:pt x="0" y="12"/>
                </a:lnTo>
                <a:lnTo>
                  <a:pt x="0" y="25"/>
                </a:lnTo>
                <a:lnTo>
                  <a:pt x="0" y="37"/>
                </a:lnTo>
                <a:lnTo>
                  <a:pt x="0" y="49"/>
                </a:lnTo>
                <a:lnTo>
                  <a:pt x="1" y="62"/>
                </a:lnTo>
                <a:lnTo>
                  <a:pt x="5" y="72"/>
                </a:lnTo>
                <a:lnTo>
                  <a:pt x="7" y="81"/>
                </a:lnTo>
                <a:lnTo>
                  <a:pt x="15" y="96"/>
                </a:lnTo>
                <a:lnTo>
                  <a:pt x="24" y="111"/>
                </a:lnTo>
                <a:lnTo>
                  <a:pt x="33" y="124"/>
                </a:lnTo>
                <a:lnTo>
                  <a:pt x="42" y="138"/>
                </a:lnTo>
                <a:lnTo>
                  <a:pt x="45" y="146"/>
                </a:lnTo>
                <a:lnTo>
                  <a:pt x="49" y="156"/>
                </a:lnTo>
                <a:lnTo>
                  <a:pt x="52" y="167"/>
                </a:lnTo>
                <a:lnTo>
                  <a:pt x="53" y="179"/>
                </a:lnTo>
                <a:lnTo>
                  <a:pt x="60" y="179"/>
                </a:lnTo>
                <a:lnTo>
                  <a:pt x="64" y="190"/>
                </a:lnTo>
                <a:lnTo>
                  <a:pt x="73" y="205"/>
                </a:lnTo>
                <a:lnTo>
                  <a:pt x="83" y="223"/>
                </a:lnTo>
                <a:lnTo>
                  <a:pt x="96" y="241"/>
                </a:lnTo>
                <a:lnTo>
                  <a:pt x="109" y="258"/>
                </a:lnTo>
                <a:lnTo>
                  <a:pt x="122" y="273"/>
                </a:lnTo>
                <a:lnTo>
                  <a:pt x="129" y="280"/>
                </a:lnTo>
                <a:lnTo>
                  <a:pt x="135" y="284"/>
                </a:lnTo>
                <a:lnTo>
                  <a:pt x="141" y="288"/>
                </a:lnTo>
                <a:lnTo>
                  <a:pt x="146" y="290"/>
                </a:lnTo>
                <a:lnTo>
                  <a:pt x="139" y="296"/>
                </a:lnTo>
                <a:lnTo>
                  <a:pt x="130" y="304"/>
                </a:lnTo>
                <a:lnTo>
                  <a:pt x="127" y="310"/>
                </a:lnTo>
                <a:lnTo>
                  <a:pt x="122" y="316"/>
                </a:lnTo>
                <a:lnTo>
                  <a:pt x="120" y="324"/>
                </a:lnTo>
                <a:lnTo>
                  <a:pt x="120" y="332"/>
                </a:lnTo>
                <a:lnTo>
                  <a:pt x="120" y="341"/>
                </a:lnTo>
                <a:lnTo>
                  <a:pt x="123" y="350"/>
                </a:lnTo>
                <a:lnTo>
                  <a:pt x="128" y="360"/>
                </a:lnTo>
                <a:lnTo>
                  <a:pt x="133" y="370"/>
                </a:lnTo>
                <a:lnTo>
                  <a:pt x="140" y="380"/>
                </a:lnTo>
                <a:lnTo>
                  <a:pt x="147" y="391"/>
                </a:lnTo>
                <a:lnTo>
                  <a:pt x="157" y="401"/>
                </a:lnTo>
                <a:lnTo>
                  <a:pt x="167" y="410"/>
                </a:lnTo>
                <a:lnTo>
                  <a:pt x="177" y="420"/>
                </a:lnTo>
                <a:lnTo>
                  <a:pt x="188" y="428"/>
                </a:lnTo>
                <a:lnTo>
                  <a:pt x="200" y="436"/>
                </a:lnTo>
                <a:lnTo>
                  <a:pt x="212" y="442"/>
                </a:lnTo>
                <a:lnTo>
                  <a:pt x="224" y="449"/>
                </a:lnTo>
                <a:lnTo>
                  <a:pt x="236" y="453"/>
                </a:lnTo>
                <a:lnTo>
                  <a:pt x="247" y="455"/>
                </a:lnTo>
                <a:lnTo>
                  <a:pt x="259" y="456"/>
                </a:lnTo>
                <a:lnTo>
                  <a:pt x="260" y="469"/>
                </a:lnTo>
                <a:lnTo>
                  <a:pt x="264" y="483"/>
                </a:lnTo>
                <a:lnTo>
                  <a:pt x="265" y="490"/>
                </a:lnTo>
                <a:lnTo>
                  <a:pt x="265" y="500"/>
                </a:lnTo>
                <a:lnTo>
                  <a:pt x="263" y="511"/>
                </a:lnTo>
                <a:lnTo>
                  <a:pt x="259" y="524"/>
                </a:lnTo>
                <a:lnTo>
                  <a:pt x="305" y="573"/>
                </a:lnTo>
                <a:lnTo>
                  <a:pt x="312" y="574"/>
                </a:lnTo>
                <a:lnTo>
                  <a:pt x="319" y="576"/>
                </a:lnTo>
                <a:lnTo>
                  <a:pt x="324" y="578"/>
                </a:lnTo>
                <a:lnTo>
                  <a:pt x="330" y="580"/>
                </a:lnTo>
                <a:lnTo>
                  <a:pt x="335" y="581"/>
                </a:lnTo>
                <a:lnTo>
                  <a:pt x="342" y="581"/>
                </a:lnTo>
                <a:lnTo>
                  <a:pt x="349" y="578"/>
                </a:lnTo>
                <a:lnTo>
                  <a:pt x="358" y="573"/>
                </a:lnTo>
                <a:lnTo>
                  <a:pt x="372" y="593"/>
                </a:lnTo>
                <a:lnTo>
                  <a:pt x="404" y="639"/>
                </a:lnTo>
                <a:lnTo>
                  <a:pt x="423" y="664"/>
                </a:lnTo>
                <a:lnTo>
                  <a:pt x="439" y="687"/>
                </a:lnTo>
                <a:lnTo>
                  <a:pt x="447" y="697"/>
                </a:lnTo>
                <a:lnTo>
                  <a:pt x="455" y="705"/>
                </a:lnTo>
                <a:lnTo>
                  <a:pt x="460" y="711"/>
                </a:lnTo>
                <a:lnTo>
                  <a:pt x="465" y="714"/>
                </a:lnTo>
                <a:lnTo>
                  <a:pt x="471" y="720"/>
                </a:lnTo>
                <a:lnTo>
                  <a:pt x="479" y="727"/>
                </a:lnTo>
                <a:lnTo>
                  <a:pt x="483" y="729"/>
                </a:lnTo>
                <a:lnTo>
                  <a:pt x="488" y="731"/>
                </a:lnTo>
                <a:lnTo>
                  <a:pt x="493" y="733"/>
                </a:lnTo>
                <a:lnTo>
                  <a:pt x="498" y="733"/>
                </a:lnTo>
                <a:lnTo>
                  <a:pt x="504" y="733"/>
                </a:lnTo>
                <a:lnTo>
                  <a:pt x="512" y="733"/>
                </a:lnTo>
                <a:lnTo>
                  <a:pt x="522" y="733"/>
                </a:lnTo>
                <a:lnTo>
                  <a:pt x="532" y="733"/>
                </a:lnTo>
                <a:lnTo>
                  <a:pt x="533" y="741"/>
                </a:lnTo>
                <a:lnTo>
                  <a:pt x="537" y="748"/>
                </a:lnTo>
                <a:lnTo>
                  <a:pt x="542" y="755"/>
                </a:lnTo>
                <a:lnTo>
                  <a:pt x="547" y="761"/>
                </a:lnTo>
                <a:lnTo>
                  <a:pt x="554" y="766"/>
                </a:lnTo>
                <a:lnTo>
                  <a:pt x="561" y="771"/>
                </a:lnTo>
                <a:lnTo>
                  <a:pt x="570" y="776"/>
                </a:lnTo>
                <a:lnTo>
                  <a:pt x="579" y="781"/>
                </a:lnTo>
                <a:lnTo>
                  <a:pt x="598" y="787"/>
                </a:lnTo>
                <a:lnTo>
                  <a:pt x="616" y="791"/>
                </a:lnTo>
                <a:lnTo>
                  <a:pt x="635" y="794"/>
                </a:lnTo>
                <a:lnTo>
                  <a:pt x="651" y="795"/>
                </a:lnTo>
                <a:lnTo>
                  <a:pt x="663" y="795"/>
                </a:lnTo>
                <a:lnTo>
                  <a:pt x="671" y="795"/>
                </a:lnTo>
                <a:lnTo>
                  <a:pt x="685" y="795"/>
                </a:lnTo>
                <a:lnTo>
                  <a:pt x="700" y="793"/>
                </a:lnTo>
                <a:lnTo>
                  <a:pt x="706" y="792"/>
                </a:lnTo>
                <a:lnTo>
                  <a:pt x="713" y="790"/>
                </a:lnTo>
                <a:lnTo>
                  <a:pt x="718" y="787"/>
                </a:lnTo>
                <a:lnTo>
                  <a:pt x="724" y="783"/>
                </a:lnTo>
                <a:lnTo>
                  <a:pt x="732" y="780"/>
                </a:lnTo>
                <a:lnTo>
                  <a:pt x="742" y="773"/>
                </a:lnTo>
                <a:lnTo>
                  <a:pt x="749" y="769"/>
                </a:lnTo>
                <a:lnTo>
                  <a:pt x="756" y="766"/>
                </a:lnTo>
                <a:lnTo>
                  <a:pt x="763" y="764"/>
                </a:lnTo>
                <a:lnTo>
                  <a:pt x="771" y="764"/>
                </a:lnTo>
                <a:lnTo>
                  <a:pt x="779" y="764"/>
                </a:lnTo>
                <a:lnTo>
                  <a:pt x="785" y="767"/>
                </a:lnTo>
                <a:lnTo>
                  <a:pt x="790" y="771"/>
                </a:lnTo>
                <a:lnTo>
                  <a:pt x="794" y="775"/>
                </a:lnTo>
                <a:lnTo>
                  <a:pt x="796" y="782"/>
                </a:lnTo>
                <a:lnTo>
                  <a:pt x="798" y="789"/>
                </a:lnTo>
                <a:lnTo>
                  <a:pt x="801" y="796"/>
                </a:lnTo>
                <a:lnTo>
                  <a:pt x="802" y="804"/>
                </a:lnTo>
                <a:lnTo>
                  <a:pt x="803" y="820"/>
                </a:lnTo>
                <a:lnTo>
                  <a:pt x="805" y="837"/>
                </a:lnTo>
                <a:lnTo>
                  <a:pt x="807" y="845"/>
                </a:lnTo>
                <a:lnTo>
                  <a:pt x="809" y="851"/>
                </a:lnTo>
                <a:lnTo>
                  <a:pt x="813" y="857"/>
                </a:lnTo>
                <a:lnTo>
                  <a:pt x="817" y="862"/>
                </a:lnTo>
                <a:lnTo>
                  <a:pt x="822" y="865"/>
                </a:lnTo>
                <a:lnTo>
                  <a:pt x="828" y="867"/>
                </a:lnTo>
                <a:lnTo>
                  <a:pt x="838" y="869"/>
                </a:lnTo>
                <a:lnTo>
                  <a:pt x="849" y="871"/>
                </a:lnTo>
                <a:lnTo>
                  <a:pt x="874" y="874"/>
                </a:lnTo>
                <a:lnTo>
                  <a:pt x="897" y="875"/>
                </a:lnTo>
                <a:lnTo>
                  <a:pt x="925" y="876"/>
                </a:lnTo>
                <a:lnTo>
                  <a:pt x="948" y="878"/>
                </a:lnTo>
                <a:lnTo>
                  <a:pt x="970" y="882"/>
                </a:lnTo>
                <a:lnTo>
                  <a:pt x="991" y="887"/>
                </a:lnTo>
                <a:lnTo>
                  <a:pt x="1011" y="892"/>
                </a:lnTo>
                <a:lnTo>
                  <a:pt x="1035" y="896"/>
                </a:lnTo>
                <a:lnTo>
                  <a:pt x="1047" y="898"/>
                </a:lnTo>
                <a:lnTo>
                  <a:pt x="1060" y="899"/>
                </a:lnTo>
                <a:lnTo>
                  <a:pt x="1074" y="900"/>
                </a:lnTo>
                <a:lnTo>
                  <a:pt x="1089" y="900"/>
                </a:lnTo>
                <a:lnTo>
                  <a:pt x="1091" y="879"/>
                </a:lnTo>
                <a:lnTo>
                  <a:pt x="1093" y="865"/>
                </a:lnTo>
                <a:lnTo>
                  <a:pt x="1095" y="854"/>
                </a:lnTo>
                <a:lnTo>
                  <a:pt x="1096" y="844"/>
                </a:lnTo>
                <a:lnTo>
                  <a:pt x="1096" y="840"/>
                </a:lnTo>
                <a:lnTo>
                  <a:pt x="1097" y="836"/>
                </a:lnTo>
                <a:lnTo>
                  <a:pt x="1099" y="831"/>
                </a:lnTo>
                <a:lnTo>
                  <a:pt x="1102" y="827"/>
                </a:lnTo>
                <a:lnTo>
                  <a:pt x="1108" y="820"/>
                </a:lnTo>
                <a:lnTo>
                  <a:pt x="1116" y="814"/>
                </a:lnTo>
                <a:lnTo>
                  <a:pt x="1136" y="802"/>
                </a:lnTo>
                <a:lnTo>
                  <a:pt x="1156" y="789"/>
                </a:lnTo>
                <a:lnTo>
                  <a:pt x="1156" y="770"/>
                </a:lnTo>
                <a:lnTo>
                  <a:pt x="1151" y="769"/>
                </a:lnTo>
                <a:lnTo>
                  <a:pt x="1147" y="768"/>
                </a:lnTo>
                <a:lnTo>
                  <a:pt x="1143" y="766"/>
                </a:lnTo>
                <a:lnTo>
                  <a:pt x="1140" y="764"/>
                </a:lnTo>
                <a:lnTo>
                  <a:pt x="1136" y="758"/>
                </a:lnTo>
                <a:lnTo>
                  <a:pt x="1132" y="750"/>
                </a:lnTo>
                <a:lnTo>
                  <a:pt x="1130" y="734"/>
                </a:lnTo>
                <a:lnTo>
                  <a:pt x="1129" y="720"/>
                </a:lnTo>
                <a:lnTo>
                  <a:pt x="1121" y="719"/>
                </a:lnTo>
                <a:lnTo>
                  <a:pt x="1114" y="717"/>
                </a:lnTo>
                <a:lnTo>
                  <a:pt x="1105" y="713"/>
                </a:lnTo>
                <a:lnTo>
                  <a:pt x="1096" y="708"/>
                </a:lnTo>
                <a:lnTo>
                  <a:pt x="1087" y="701"/>
                </a:lnTo>
                <a:lnTo>
                  <a:pt x="1077" y="694"/>
                </a:lnTo>
                <a:lnTo>
                  <a:pt x="1069" y="686"/>
                </a:lnTo>
                <a:lnTo>
                  <a:pt x="1061" y="678"/>
                </a:lnTo>
                <a:lnTo>
                  <a:pt x="1044" y="660"/>
                </a:lnTo>
                <a:lnTo>
                  <a:pt x="1031" y="643"/>
                </a:lnTo>
                <a:lnTo>
                  <a:pt x="1026" y="635"/>
                </a:lnTo>
                <a:lnTo>
                  <a:pt x="1021" y="628"/>
                </a:lnTo>
                <a:lnTo>
                  <a:pt x="1018" y="622"/>
                </a:lnTo>
                <a:lnTo>
                  <a:pt x="1016" y="616"/>
                </a:lnTo>
                <a:lnTo>
                  <a:pt x="1017" y="609"/>
                </a:lnTo>
                <a:lnTo>
                  <a:pt x="1018" y="603"/>
                </a:lnTo>
                <a:lnTo>
                  <a:pt x="1019" y="598"/>
                </a:lnTo>
                <a:lnTo>
                  <a:pt x="1021" y="593"/>
                </a:lnTo>
                <a:lnTo>
                  <a:pt x="1027" y="584"/>
                </a:lnTo>
                <a:lnTo>
                  <a:pt x="1033" y="576"/>
                </a:lnTo>
                <a:lnTo>
                  <a:pt x="1039" y="568"/>
                </a:lnTo>
                <a:lnTo>
                  <a:pt x="1044" y="559"/>
                </a:lnTo>
                <a:lnTo>
                  <a:pt x="1047" y="553"/>
                </a:lnTo>
                <a:lnTo>
                  <a:pt x="1048" y="548"/>
                </a:lnTo>
                <a:lnTo>
                  <a:pt x="1049" y="542"/>
                </a:lnTo>
                <a:lnTo>
                  <a:pt x="1050" y="536"/>
                </a:lnTo>
                <a:lnTo>
                  <a:pt x="1049" y="531"/>
                </a:lnTo>
                <a:lnTo>
                  <a:pt x="1048" y="526"/>
                </a:lnTo>
                <a:lnTo>
                  <a:pt x="1047" y="522"/>
                </a:lnTo>
                <a:lnTo>
                  <a:pt x="1044" y="519"/>
                </a:lnTo>
                <a:lnTo>
                  <a:pt x="1041" y="517"/>
                </a:lnTo>
                <a:lnTo>
                  <a:pt x="1038" y="515"/>
                </a:lnTo>
                <a:lnTo>
                  <a:pt x="1035" y="513"/>
                </a:lnTo>
                <a:lnTo>
                  <a:pt x="1030" y="512"/>
                </a:lnTo>
                <a:lnTo>
                  <a:pt x="1013" y="511"/>
                </a:lnTo>
                <a:lnTo>
                  <a:pt x="996" y="512"/>
                </a:lnTo>
                <a:lnTo>
                  <a:pt x="993" y="511"/>
                </a:lnTo>
                <a:lnTo>
                  <a:pt x="990" y="510"/>
                </a:lnTo>
                <a:lnTo>
                  <a:pt x="986" y="509"/>
                </a:lnTo>
                <a:lnTo>
                  <a:pt x="983" y="507"/>
                </a:lnTo>
                <a:lnTo>
                  <a:pt x="976" y="501"/>
                </a:lnTo>
                <a:lnTo>
                  <a:pt x="971" y="493"/>
                </a:lnTo>
                <a:lnTo>
                  <a:pt x="966" y="485"/>
                </a:lnTo>
                <a:lnTo>
                  <a:pt x="962" y="475"/>
                </a:lnTo>
                <a:lnTo>
                  <a:pt x="958" y="464"/>
                </a:lnTo>
                <a:lnTo>
                  <a:pt x="954" y="453"/>
                </a:lnTo>
                <a:lnTo>
                  <a:pt x="950" y="429"/>
                </a:lnTo>
                <a:lnTo>
                  <a:pt x="946" y="407"/>
                </a:lnTo>
                <a:lnTo>
                  <a:pt x="943" y="389"/>
                </a:lnTo>
                <a:lnTo>
                  <a:pt x="943" y="375"/>
                </a:lnTo>
                <a:lnTo>
                  <a:pt x="940" y="375"/>
                </a:lnTo>
                <a:lnTo>
                  <a:pt x="937" y="373"/>
                </a:lnTo>
                <a:lnTo>
                  <a:pt x="934" y="371"/>
                </a:lnTo>
                <a:lnTo>
                  <a:pt x="931" y="369"/>
                </a:lnTo>
                <a:lnTo>
                  <a:pt x="928" y="366"/>
                </a:lnTo>
                <a:lnTo>
                  <a:pt x="926" y="363"/>
                </a:lnTo>
                <a:lnTo>
                  <a:pt x="924" y="360"/>
                </a:lnTo>
                <a:lnTo>
                  <a:pt x="924" y="357"/>
                </a:lnTo>
                <a:lnTo>
                  <a:pt x="924" y="354"/>
                </a:lnTo>
                <a:lnTo>
                  <a:pt x="925" y="351"/>
                </a:lnTo>
                <a:lnTo>
                  <a:pt x="926" y="348"/>
                </a:lnTo>
                <a:lnTo>
                  <a:pt x="928" y="345"/>
                </a:lnTo>
                <a:lnTo>
                  <a:pt x="934" y="339"/>
                </a:lnTo>
                <a:lnTo>
                  <a:pt x="940" y="334"/>
                </a:lnTo>
                <a:lnTo>
                  <a:pt x="946" y="328"/>
                </a:lnTo>
                <a:lnTo>
                  <a:pt x="951" y="323"/>
                </a:lnTo>
                <a:lnTo>
                  <a:pt x="955" y="318"/>
                </a:lnTo>
                <a:lnTo>
                  <a:pt x="957" y="314"/>
                </a:lnTo>
                <a:lnTo>
                  <a:pt x="958" y="301"/>
                </a:lnTo>
                <a:lnTo>
                  <a:pt x="960" y="293"/>
                </a:lnTo>
                <a:lnTo>
                  <a:pt x="962" y="285"/>
                </a:lnTo>
                <a:lnTo>
                  <a:pt x="963" y="271"/>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89" name="Freeform 188">
            <a:extLst>
              <a:ext uri="{FF2B5EF4-FFF2-40B4-BE49-F238E27FC236}">
                <a16:creationId xmlns:a16="http://schemas.microsoft.com/office/drawing/2014/main" id="{00000000-0008-0000-0700-0000BD000000}"/>
              </a:ext>
            </a:extLst>
          </xdr:cNvPr>
          <xdr:cNvSpPr>
            <a:spLocks/>
          </xdr:cNvSpPr>
        </xdr:nvSpPr>
        <xdr:spPr bwMode="auto">
          <a:xfrm>
            <a:off x="5065713" y="3052763"/>
            <a:ext cx="247650" cy="228600"/>
          </a:xfrm>
          <a:custGeom>
            <a:avLst/>
            <a:gdLst>
              <a:gd name="T0" fmla="*/ 26 w 571"/>
              <a:gd name="T1" fmla="*/ 190 h 443"/>
              <a:gd name="T2" fmla="*/ 37 w 571"/>
              <a:gd name="T3" fmla="*/ 177 h 443"/>
              <a:gd name="T4" fmla="*/ 41 w 571"/>
              <a:gd name="T5" fmla="*/ 164 h 443"/>
              <a:gd name="T6" fmla="*/ 39 w 571"/>
              <a:gd name="T7" fmla="*/ 129 h 443"/>
              <a:gd name="T8" fmla="*/ 44 w 571"/>
              <a:gd name="T9" fmla="*/ 120 h 443"/>
              <a:gd name="T10" fmla="*/ 55 w 571"/>
              <a:gd name="T11" fmla="*/ 112 h 443"/>
              <a:gd name="T12" fmla="*/ 68 w 571"/>
              <a:gd name="T13" fmla="*/ 107 h 443"/>
              <a:gd name="T14" fmla="*/ 80 w 571"/>
              <a:gd name="T15" fmla="*/ 104 h 443"/>
              <a:gd name="T16" fmla="*/ 103 w 571"/>
              <a:gd name="T17" fmla="*/ 106 h 443"/>
              <a:gd name="T18" fmla="*/ 124 w 571"/>
              <a:gd name="T19" fmla="*/ 109 h 443"/>
              <a:gd name="T20" fmla="*/ 158 w 571"/>
              <a:gd name="T21" fmla="*/ 120 h 443"/>
              <a:gd name="T22" fmla="*/ 184 w 571"/>
              <a:gd name="T23" fmla="*/ 135 h 443"/>
              <a:gd name="T24" fmla="*/ 206 w 571"/>
              <a:gd name="T25" fmla="*/ 154 h 443"/>
              <a:gd name="T26" fmla="*/ 254 w 571"/>
              <a:gd name="T27" fmla="*/ 92 h 443"/>
              <a:gd name="T28" fmla="*/ 285 w 571"/>
              <a:gd name="T29" fmla="*/ 49 h 443"/>
              <a:gd name="T30" fmla="*/ 538 w 571"/>
              <a:gd name="T31" fmla="*/ 43 h 443"/>
              <a:gd name="T32" fmla="*/ 557 w 571"/>
              <a:gd name="T33" fmla="*/ 78 h 443"/>
              <a:gd name="T34" fmla="*/ 562 w 571"/>
              <a:gd name="T35" fmla="*/ 98 h 443"/>
              <a:gd name="T36" fmla="*/ 564 w 571"/>
              <a:gd name="T37" fmla="*/ 123 h 443"/>
              <a:gd name="T38" fmla="*/ 568 w 571"/>
              <a:gd name="T39" fmla="*/ 151 h 443"/>
              <a:gd name="T40" fmla="*/ 571 w 571"/>
              <a:gd name="T41" fmla="*/ 178 h 443"/>
              <a:gd name="T42" fmla="*/ 564 w 571"/>
              <a:gd name="T43" fmla="*/ 180 h 443"/>
              <a:gd name="T44" fmla="*/ 562 w 571"/>
              <a:gd name="T45" fmla="*/ 179 h 443"/>
              <a:gd name="T46" fmla="*/ 558 w 571"/>
              <a:gd name="T47" fmla="*/ 184 h 443"/>
              <a:gd name="T48" fmla="*/ 548 w 571"/>
              <a:gd name="T49" fmla="*/ 207 h 443"/>
              <a:gd name="T50" fmla="*/ 534 w 571"/>
              <a:gd name="T51" fmla="*/ 225 h 443"/>
              <a:gd name="T52" fmla="*/ 515 w 571"/>
              <a:gd name="T53" fmla="*/ 239 h 443"/>
              <a:gd name="T54" fmla="*/ 494 w 571"/>
              <a:gd name="T55" fmla="*/ 249 h 443"/>
              <a:gd name="T56" fmla="*/ 405 w 571"/>
              <a:gd name="T57" fmla="*/ 283 h 443"/>
              <a:gd name="T58" fmla="*/ 347 w 571"/>
              <a:gd name="T59" fmla="*/ 307 h 443"/>
              <a:gd name="T60" fmla="*/ 295 w 571"/>
              <a:gd name="T61" fmla="*/ 328 h 443"/>
              <a:gd name="T62" fmla="*/ 245 w 571"/>
              <a:gd name="T63" fmla="*/ 345 h 443"/>
              <a:gd name="T64" fmla="*/ 186 w 571"/>
              <a:gd name="T65" fmla="*/ 363 h 443"/>
              <a:gd name="T66" fmla="*/ 167 w 571"/>
              <a:gd name="T67" fmla="*/ 371 h 443"/>
              <a:gd name="T68" fmla="*/ 149 w 571"/>
              <a:gd name="T69" fmla="*/ 381 h 443"/>
              <a:gd name="T70" fmla="*/ 119 w 571"/>
              <a:gd name="T71" fmla="*/ 403 h 443"/>
              <a:gd name="T72" fmla="*/ 92 w 571"/>
              <a:gd name="T73" fmla="*/ 426 h 443"/>
              <a:gd name="T74" fmla="*/ 67 w 571"/>
              <a:gd name="T75" fmla="*/ 443 h 443"/>
              <a:gd name="T76" fmla="*/ 50 w 571"/>
              <a:gd name="T77" fmla="*/ 378 h 443"/>
              <a:gd name="T78" fmla="*/ 33 w 571"/>
              <a:gd name="T79" fmla="*/ 313 h 443"/>
              <a:gd name="T80" fmla="*/ 16 w 571"/>
              <a:gd name="T81" fmla="*/ 251 h 443"/>
              <a:gd name="T82" fmla="*/ 0 w 571"/>
              <a:gd name="T83" fmla="*/ 196 h 4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571" h="443">
                <a:moveTo>
                  <a:pt x="0" y="196"/>
                </a:moveTo>
                <a:lnTo>
                  <a:pt x="26" y="190"/>
                </a:lnTo>
                <a:lnTo>
                  <a:pt x="33" y="184"/>
                </a:lnTo>
                <a:lnTo>
                  <a:pt x="37" y="177"/>
                </a:lnTo>
                <a:lnTo>
                  <a:pt x="39" y="171"/>
                </a:lnTo>
                <a:lnTo>
                  <a:pt x="41" y="164"/>
                </a:lnTo>
                <a:lnTo>
                  <a:pt x="41" y="149"/>
                </a:lnTo>
                <a:lnTo>
                  <a:pt x="39" y="129"/>
                </a:lnTo>
                <a:lnTo>
                  <a:pt x="41" y="124"/>
                </a:lnTo>
                <a:lnTo>
                  <a:pt x="44" y="120"/>
                </a:lnTo>
                <a:lnTo>
                  <a:pt x="49" y="116"/>
                </a:lnTo>
                <a:lnTo>
                  <a:pt x="55" y="112"/>
                </a:lnTo>
                <a:lnTo>
                  <a:pt x="61" y="109"/>
                </a:lnTo>
                <a:lnTo>
                  <a:pt x="68" y="107"/>
                </a:lnTo>
                <a:lnTo>
                  <a:pt x="75" y="105"/>
                </a:lnTo>
                <a:lnTo>
                  <a:pt x="80" y="104"/>
                </a:lnTo>
                <a:lnTo>
                  <a:pt x="92" y="105"/>
                </a:lnTo>
                <a:lnTo>
                  <a:pt x="103" y="106"/>
                </a:lnTo>
                <a:lnTo>
                  <a:pt x="114" y="107"/>
                </a:lnTo>
                <a:lnTo>
                  <a:pt x="124" y="109"/>
                </a:lnTo>
                <a:lnTo>
                  <a:pt x="142" y="113"/>
                </a:lnTo>
                <a:lnTo>
                  <a:pt x="158" y="120"/>
                </a:lnTo>
                <a:lnTo>
                  <a:pt x="172" y="127"/>
                </a:lnTo>
                <a:lnTo>
                  <a:pt x="184" y="135"/>
                </a:lnTo>
                <a:lnTo>
                  <a:pt x="195" y="145"/>
                </a:lnTo>
                <a:lnTo>
                  <a:pt x="206" y="154"/>
                </a:lnTo>
                <a:lnTo>
                  <a:pt x="227" y="127"/>
                </a:lnTo>
                <a:lnTo>
                  <a:pt x="254" y="92"/>
                </a:lnTo>
                <a:lnTo>
                  <a:pt x="276" y="62"/>
                </a:lnTo>
                <a:lnTo>
                  <a:pt x="285" y="49"/>
                </a:lnTo>
                <a:lnTo>
                  <a:pt x="538" y="0"/>
                </a:lnTo>
                <a:lnTo>
                  <a:pt x="538" y="43"/>
                </a:lnTo>
                <a:lnTo>
                  <a:pt x="548" y="60"/>
                </a:lnTo>
                <a:lnTo>
                  <a:pt x="557" y="78"/>
                </a:lnTo>
                <a:lnTo>
                  <a:pt x="560" y="87"/>
                </a:lnTo>
                <a:lnTo>
                  <a:pt x="562" y="98"/>
                </a:lnTo>
                <a:lnTo>
                  <a:pt x="564" y="110"/>
                </a:lnTo>
                <a:lnTo>
                  <a:pt x="564" y="123"/>
                </a:lnTo>
                <a:lnTo>
                  <a:pt x="565" y="136"/>
                </a:lnTo>
                <a:lnTo>
                  <a:pt x="568" y="151"/>
                </a:lnTo>
                <a:lnTo>
                  <a:pt x="570" y="164"/>
                </a:lnTo>
                <a:lnTo>
                  <a:pt x="571" y="178"/>
                </a:lnTo>
                <a:lnTo>
                  <a:pt x="568" y="180"/>
                </a:lnTo>
                <a:lnTo>
                  <a:pt x="564" y="180"/>
                </a:lnTo>
                <a:lnTo>
                  <a:pt x="563" y="179"/>
                </a:lnTo>
                <a:lnTo>
                  <a:pt x="562" y="179"/>
                </a:lnTo>
                <a:lnTo>
                  <a:pt x="561" y="179"/>
                </a:lnTo>
                <a:lnTo>
                  <a:pt x="558" y="184"/>
                </a:lnTo>
                <a:lnTo>
                  <a:pt x="553" y="196"/>
                </a:lnTo>
                <a:lnTo>
                  <a:pt x="548" y="207"/>
                </a:lnTo>
                <a:lnTo>
                  <a:pt x="541" y="217"/>
                </a:lnTo>
                <a:lnTo>
                  <a:pt x="534" y="225"/>
                </a:lnTo>
                <a:lnTo>
                  <a:pt x="525" y="232"/>
                </a:lnTo>
                <a:lnTo>
                  <a:pt x="515" y="239"/>
                </a:lnTo>
                <a:lnTo>
                  <a:pt x="505" y="244"/>
                </a:lnTo>
                <a:lnTo>
                  <a:pt x="494" y="249"/>
                </a:lnTo>
                <a:lnTo>
                  <a:pt x="449" y="267"/>
                </a:lnTo>
                <a:lnTo>
                  <a:pt x="405" y="283"/>
                </a:lnTo>
                <a:lnTo>
                  <a:pt x="374" y="296"/>
                </a:lnTo>
                <a:lnTo>
                  <a:pt x="347" y="307"/>
                </a:lnTo>
                <a:lnTo>
                  <a:pt x="321" y="318"/>
                </a:lnTo>
                <a:lnTo>
                  <a:pt x="295" y="328"/>
                </a:lnTo>
                <a:lnTo>
                  <a:pt x="270" y="337"/>
                </a:lnTo>
                <a:lnTo>
                  <a:pt x="245" y="345"/>
                </a:lnTo>
                <a:lnTo>
                  <a:pt x="216" y="354"/>
                </a:lnTo>
                <a:lnTo>
                  <a:pt x="186" y="363"/>
                </a:lnTo>
                <a:lnTo>
                  <a:pt x="177" y="366"/>
                </a:lnTo>
                <a:lnTo>
                  <a:pt x="167" y="371"/>
                </a:lnTo>
                <a:lnTo>
                  <a:pt x="158" y="376"/>
                </a:lnTo>
                <a:lnTo>
                  <a:pt x="149" y="381"/>
                </a:lnTo>
                <a:lnTo>
                  <a:pt x="134" y="392"/>
                </a:lnTo>
                <a:lnTo>
                  <a:pt x="119" y="403"/>
                </a:lnTo>
                <a:lnTo>
                  <a:pt x="105" y="414"/>
                </a:lnTo>
                <a:lnTo>
                  <a:pt x="92" y="426"/>
                </a:lnTo>
                <a:lnTo>
                  <a:pt x="79" y="435"/>
                </a:lnTo>
                <a:lnTo>
                  <a:pt x="67" y="443"/>
                </a:lnTo>
                <a:lnTo>
                  <a:pt x="58" y="410"/>
                </a:lnTo>
                <a:lnTo>
                  <a:pt x="50" y="378"/>
                </a:lnTo>
                <a:lnTo>
                  <a:pt x="42" y="345"/>
                </a:lnTo>
                <a:lnTo>
                  <a:pt x="33" y="313"/>
                </a:lnTo>
                <a:lnTo>
                  <a:pt x="24" y="282"/>
                </a:lnTo>
                <a:lnTo>
                  <a:pt x="16" y="251"/>
                </a:lnTo>
                <a:lnTo>
                  <a:pt x="8" y="223"/>
                </a:lnTo>
                <a:lnTo>
                  <a:pt x="0" y="196"/>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0" name="Freeform 189">
            <a:extLst>
              <a:ext uri="{FF2B5EF4-FFF2-40B4-BE49-F238E27FC236}">
                <a16:creationId xmlns:a16="http://schemas.microsoft.com/office/drawing/2014/main" id="{00000000-0008-0000-0700-0000BE000000}"/>
              </a:ext>
            </a:extLst>
          </xdr:cNvPr>
          <xdr:cNvSpPr>
            <a:spLocks/>
          </xdr:cNvSpPr>
        </xdr:nvSpPr>
        <xdr:spPr bwMode="auto">
          <a:xfrm>
            <a:off x="5260975" y="2827338"/>
            <a:ext cx="120650" cy="120650"/>
          </a:xfrm>
          <a:custGeom>
            <a:avLst/>
            <a:gdLst>
              <a:gd name="T0" fmla="*/ 0 w 286"/>
              <a:gd name="T1" fmla="*/ 31082192 h 228"/>
              <a:gd name="T2" fmla="*/ 711666 w 286"/>
              <a:gd name="T3" fmla="*/ 30521804 h 228"/>
              <a:gd name="T4" fmla="*/ 1245732 w 286"/>
              <a:gd name="T5" fmla="*/ 30521804 h 228"/>
              <a:gd name="T6" fmla="*/ 1779798 w 286"/>
              <a:gd name="T7" fmla="*/ 30801733 h 228"/>
              <a:gd name="T8" fmla="*/ 1957399 w 286"/>
              <a:gd name="T9" fmla="*/ 31082192 h 228"/>
              <a:gd name="T10" fmla="*/ 2135421 w 286"/>
              <a:gd name="T11" fmla="*/ 32762296 h 228"/>
              <a:gd name="T12" fmla="*/ 2313443 w 286"/>
              <a:gd name="T13" fmla="*/ 34442400 h 228"/>
              <a:gd name="T14" fmla="*/ 2491465 w 286"/>
              <a:gd name="T15" fmla="*/ 35842046 h 228"/>
              <a:gd name="T16" fmla="*/ 2847509 w 286"/>
              <a:gd name="T17" fmla="*/ 36682363 h 228"/>
              <a:gd name="T18" fmla="*/ 3381153 w 286"/>
              <a:gd name="T19" fmla="*/ 37522150 h 228"/>
              <a:gd name="T20" fmla="*/ 4270841 w 286"/>
              <a:gd name="T21" fmla="*/ 38082538 h 228"/>
              <a:gd name="T22" fmla="*/ 5160951 w 286"/>
              <a:gd name="T23" fmla="*/ 38362467 h 228"/>
              <a:gd name="T24" fmla="*/ 6584706 w 286"/>
              <a:gd name="T25" fmla="*/ 38642396 h 228"/>
              <a:gd name="T26" fmla="*/ 8542104 w 286"/>
              <a:gd name="T27" fmla="*/ 38642396 h 228"/>
              <a:gd name="T28" fmla="*/ 10677525 w 286"/>
              <a:gd name="T29" fmla="*/ 38082538 h 228"/>
              <a:gd name="T30" fmla="*/ 17440253 w 286"/>
              <a:gd name="T31" fmla="*/ 36402433 h 228"/>
              <a:gd name="T32" fmla="*/ 22956826 w 286"/>
              <a:gd name="T33" fmla="*/ 34161942 h 228"/>
              <a:gd name="T34" fmla="*/ 25448291 w 286"/>
              <a:gd name="T35" fmla="*/ 33042225 h 228"/>
              <a:gd name="T36" fmla="*/ 27761734 w 286"/>
              <a:gd name="T37" fmla="*/ 31921979 h 228"/>
              <a:gd name="T38" fmla="*/ 29719132 w 286"/>
              <a:gd name="T39" fmla="*/ 30521804 h 228"/>
              <a:gd name="T40" fmla="*/ 31676953 w 286"/>
              <a:gd name="T41" fmla="*/ 28841700 h 228"/>
              <a:gd name="T42" fmla="*/ 33456329 w 286"/>
              <a:gd name="T43" fmla="*/ 26881667 h 228"/>
              <a:gd name="T44" fmla="*/ 35236128 w 286"/>
              <a:gd name="T45" fmla="*/ 24361775 h 228"/>
              <a:gd name="T46" fmla="*/ 37015504 w 286"/>
              <a:gd name="T47" fmla="*/ 21841354 h 228"/>
              <a:gd name="T48" fmla="*/ 38973325 w 286"/>
              <a:gd name="T49" fmla="*/ 18201217 h 228"/>
              <a:gd name="T50" fmla="*/ 40752701 w 286"/>
              <a:gd name="T51" fmla="*/ 14561079 h 228"/>
              <a:gd name="T52" fmla="*/ 42888544 w 286"/>
              <a:gd name="T53" fmla="*/ 10360554 h 228"/>
              <a:gd name="T54" fmla="*/ 45023965 w 286"/>
              <a:gd name="T55" fmla="*/ 5600171 h 228"/>
              <a:gd name="T56" fmla="*/ 47337407 w 286"/>
              <a:gd name="T57" fmla="*/ 0 h 228"/>
              <a:gd name="T58" fmla="*/ 48049073 w 286"/>
              <a:gd name="T59" fmla="*/ 1960033 h 228"/>
              <a:gd name="T60" fmla="*/ 48761162 w 286"/>
              <a:gd name="T61" fmla="*/ 3640137 h 228"/>
              <a:gd name="T62" fmla="*/ 49116784 w 286"/>
              <a:gd name="T63" fmla="*/ 5600171 h 228"/>
              <a:gd name="T64" fmla="*/ 49650850 w 286"/>
              <a:gd name="T65" fmla="*/ 7560733 h 228"/>
              <a:gd name="T66" fmla="*/ 50184916 w 286"/>
              <a:gd name="T67" fmla="*/ 11760729 h 228"/>
              <a:gd name="T68" fmla="*/ 50896582 w 286"/>
              <a:gd name="T69" fmla="*/ 17360900 h 228"/>
              <a:gd name="T70" fmla="*/ 43778232 w 286"/>
              <a:gd name="T71" fmla="*/ 55443437 h 228"/>
              <a:gd name="T72" fmla="*/ 40219057 w 286"/>
              <a:gd name="T73" fmla="*/ 63843958 h 228"/>
              <a:gd name="T74" fmla="*/ 9431793 w 286"/>
              <a:gd name="T75" fmla="*/ 58803646 h 228"/>
              <a:gd name="T76" fmla="*/ 0 w 286"/>
              <a:gd name="T77" fmla="*/ 31082192 h 22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286" h="228">
                <a:moveTo>
                  <a:pt x="0" y="111"/>
                </a:moveTo>
                <a:lnTo>
                  <a:pt x="4" y="109"/>
                </a:lnTo>
                <a:lnTo>
                  <a:pt x="7" y="109"/>
                </a:lnTo>
                <a:lnTo>
                  <a:pt x="10" y="110"/>
                </a:lnTo>
                <a:lnTo>
                  <a:pt x="11" y="111"/>
                </a:lnTo>
                <a:lnTo>
                  <a:pt x="12" y="117"/>
                </a:lnTo>
                <a:lnTo>
                  <a:pt x="13" y="123"/>
                </a:lnTo>
                <a:lnTo>
                  <a:pt x="14" y="128"/>
                </a:lnTo>
                <a:lnTo>
                  <a:pt x="16" y="131"/>
                </a:lnTo>
                <a:lnTo>
                  <a:pt x="19" y="134"/>
                </a:lnTo>
                <a:lnTo>
                  <a:pt x="24" y="136"/>
                </a:lnTo>
                <a:lnTo>
                  <a:pt x="29" y="137"/>
                </a:lnTo>
                <a:lnTo>
                  <a:pt x="37" y="138"/>
                </a:lnTo>
                <a:lnTo>
                  <a:pt x="48" y="138"/>
                </a:lnTo>
                <a:lnTo>
                  <a:pt x="60" y="136"/>
                </a:lnTo>
                <a:lnTo>
                  <a:pt x="98" y="130"/>
                </a:lnTo>
                <a:lnTo>
                  <a:pt x="129" y="122"/>
                </a:lnTo>
                <a:lnTo>
                  <a:pt x="143" y="118"/>
                </a:lnTo>
                <a:lnTo>
                  <a:pt x="156" y="114"/>
                </a:lnTo>
                <a:lnTo>
                  <a:pt x="167" y="109"/>
                </a:lnTo>
                <a:lnTo>
                  <a:pt x="178" y="103"/>
                </a:lnTo>
                <a:lnTo>
                  <a:pt x="188" y="96"/>
                </a:lnTo>
                <a:lnTo>
                  <a:pt x="198" y="87"/>
                </a:lnTo>
                <a:lnTo>
                  <a:pt x="208" y="78"/>
                </a:lnTo>
                <a:lnTo>
                  <a:pt x="219" y="65"/>
                </a:lnTo>
                <a:lnTo>
                  <a:pt x="229" y="52"/>
                </a:lnTo>
                <a:lnTo>
                  <a:pt x="241" y="37"/>
                </a:lnTo>
                <a:lnTo>
                  <a:pt x="253" y="20"/>
                </a:lnTo>
                <a:lnTo>
                  <a:pt x="266" y="0"/>
                </a:lnTo>
                <a:lnTo>
                  <a:pt x="270" y="7"/>
                </a:lnTo>
                <a:lnTo>
                  <a:pt x="274" y="13"/>
                </a:lnTo>
                <a:lnTo>
                  <a:pt x="276" y="20"/>
                </a:lnTo>
                <a:lnTo>
                  <a:pt x="279" y="27"/>
                </a:lnTo>
                <a:lnTo>
                  <a:pt x="282" y="42"/>
                </a:lnTo>
                <a:lnTo>
                  <a:pt x="286" y="62"/>
                </a:lnTo>
                <a:lnTo>
                  <a:pt x="246" y="198"/>
                </a:lnTo>
                <a:lnTo>
                  <a:pt x="226" y="228"/>
                </a:lnTo>
                <a:lnTo>
                  <a:pt x="53" y="210"/>
                </a:lnTo>
                <a:lnTo>
                  <a:pt x="0" y="11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1" name="Freeform 190">
            <a:extLst>
              <a:ext uri="{FF2B5EF4-FFF2-40B4-BE49-F238E27FC236}">
                <a16:creationId xmlns:a16="http://schemas.microsoft.com/office/drawing/2014/main" id="{00000000-0008-0000-0700-0000BF000000}"/>
              </a:ext>
            </a:extLst>
          </xdr:cNvPr>
          <xdr:cNvSpPr>
            <a:spLocks/>
          </xdr:cNvSpPr>
        </xdr:nvSpPr>
        <xdr:spPr bwMode="auto">
          <a:xfrm>
            <a:off x="4948238" y="2479675"/>
            <a:ext cx="222250" cy="263525"/>
          </a:xfrm>
          <a:custGeom>
            <a:avLst/>
            <a:gdLst>
              <a:gd name="T0" fmla="*/ 478 w 524"/>
              <a:gd name="T1" fmla="*/ 370 h 505"/>
              <a:gd name="T2" fmla="*/ 484 w 524"/>
              <a:gd name="T3" fmla="*/ 346 h 505"/>
              <a:gd name="T4" fmla="*/ 483 w 524"/>
              <a:gd name="T5" fmla="*/ 329 h 505"/>
              <a:gd name="T6" fmla="*/ 478 w 524"/>
              <a:gd name="T7" fmla="*/ 302 h 505"/>
              <a:gd name="T8" fmla="*/ 455 w 524"/>
              <a:gd name="T9" fmla="*/ 299 h 505"/>
              <a:gd name="T10" fmla="*/ 431 w 524"/>
              <a:gd name="T11" fmla="*/ 288 h 505"/>
              <a:gd name="T12" fmla="*/ 407 w 524"/>
              <a:gd name="T13" fmla="*/ 274 h 505"/>
              <a:gd name="T14" fmla="*/ 386 w 524"/>
              <a:gd name="T15" fmla="*/ 256 h 505"/>
              <a:gd name="T16" fmla="*/ 366 w 524"/>
              <a:gd name="T17" fmla="*/ 237 h 505"/>
              <a:gd name="T18" fmla="*/ 352 w 524"/>
              <a:gd name="T19" fmla="*/ 216 h 505"/>
              <a:gd name="T20" fmla="*/ 342 w 524"/>
              <a:gd name="T21" fmla="*/ 196 h 505"/>
              <a:gd name="T22" fmla="*/ 339 w 524"/>
              <a:gd name="T23" fmla="*/ 178 h 505"/>
              <a:gd name="T24" fmla="*/ 341 w 524"/>
              <a:gd name="T25" fmla="*/ 162 h 505"/>
              <a:gd name="T26" fmla="*/ 349 w 524"/>
              <a:gd name="T27" fmla="*/ 150 h 505"/>
              <a:gd name="T28" fmla="*/ 365 w 524"/>
              <a:gd name="T29" fmla="*/ 136 h 505"/>
              <a:gd name="T30" fmla="*/ 354 w 524"/>
              <a:gd name="T31" fmla="*/ 130 h 505"/>
              <a:gd name="T32" fmla="*/ 341 w 524"/>
              <a:gd name="T33" fmla="*/ 119 h 505"/>
              <a:gd name="T34" fmla="*/ 315 w 524"/>
              <a:gd name="T35" fmla="*/ 87 h 505"/>
              <a:gd name="T36" fmla="*/ 292 w 524"/>
              <a:gd name="T37" fmla="*/ 51 h 505"/>
              <a:gd name="T38" fmla="*/ 279 w 524"/>
              <a:gd name="T39" fmla="*/ 25 h 505"/>
              <a:gd name="T40" fmla="*/ 260 w 524"/>
              <a:gd name="T41" fmla="*/ 24 h 505"/>
              <a:gd name="T42" fmla="*/ 239 w 524"/>
              <a:gd name="T43" fmla="*/ 19 h 505"/>
              <a:gd name="T44" fmla="*/ 219 w 524"/>
              <a:gd name="T45" fmla="*/ 11 h 505"/>
              <a:gd name="T46" fmla="*/ 197 w 524"/>
              <a:gd name="T47" fmla="*/ 6 h 505"/>
              <a:gd name="T48" fmla="*/ 170 w 524"/>
              <a:gd name="T49" fmla="*/ 3 h 505"/>
              <a:gd name="T50" fmla="*/ 149 w 524"/>
              <a:gd name="T51" fmla="*/ 8 h 505"/>
              <a:gd name="T52" fmla="*/ 114 w 524"/>
              <a:gd name="T53" fmla="*/ 41 h 505"/>
              <a:gd name="T54" fmla="*/ 98 w 524"/>
              <a:gd name="T55" fmla="*/ 57 h 505"/>
              <a:gd name="T56" fmla="*/ 93 w 524"/>
              <a:gd name="T57" fmla="*/ 64 h 505"/>
              <a:gd name="T58" fmla="*/ 94 w 524"/>
              <a:gd name="T59" fmla="*/ 94 h 505"/>
              <a:gd name="T60" fmla="*/ 95 w 524"/>
              <a:gd name="T61" fmla="*/ 140 h 505"/>
              <a:gd name="T62" fmla="*/ 94 w 524"/>
              <a:gd name="T63" fmla="*/ 164 h 505"/>
              <a:gd name="T64" fmla="*/ 86 w 524"/>
              <a:gd name="T65" fmla="*/ 180 h 505"/>
              <a:gd name="T66" fmla="*/ 67 w 524"/>
              <a:gd name="T67" fmla="*/ 197 h 505"/>
              <a:gd name="T68" fmla="*/ 40 w 524"/>
              <a:gd name="T69" fmla="*/ 214 h 505"/>
              <a:gd name="T70" fmla="*/ 13 w 524"/>
              <a:gd name="T71" fmla="*/ 228 h 505"/>
              <a:gd name="T72" fmla="*/ 2 w 524"/>
              <a:gd name="T73" fmla="*/ 246 h 505"/>
              <a:gd name="T74" fmla="*/ 2 w 524"/>
              <a:gd name="T75" fmla="*/ 264 h 505"/>
              <a:gd name="T76" fmla="*/ 0 w 524"/>
              <a:gd name="T77" fmla="*/ 278 h 505"/>
              <a:gd name="T78" fmla="*/ 0 w 524"/>
              <a:gd name="T79" fmla="*/ 289 h 505"/>
              <a:gd name="T80" fmla="*/ 7 w 524"/>
              <a:gd name="T81" fmla="*/ 301 h 505"/>
              <a:gd name="T82" fmla="*/ 26 w 524"/>
              <a:gd name="T83" fmla="*/ 314 h 505"/>
              <a:gd name="T84" fmla="*/ 62 w 524"/>
              <a:gd name="T85" fmla="*/ 331 h 505"/>
              <a:gd name="T86" fmla="*/ 120 w 524"/>
              <a:gd name="T87" fmla="*/ 355 h 505"/>
              <a:gd name="T88" fmla="*/ 180 w 524"/>
              <a:gd name="T89" fmla="*/ 374 h 505"/>
              <a:gd name="T90" fmla="*/ 214 w 524"/>
              <a:gd name="T91" fmla="*/ 385 h 505"/>
              <a:gd name="T92" fmla="*/ 237 w 524"/>
              <a:gd name="T93" fmla="*/ 400 h 505"/>
              <a:gd name="T94" fmla="*/ 252 w 524"/>
              <a:gd name="T95" fmla="*/ 418 h 505"/>
              <a:gd name="T96" fmla="*/ 262 w 524"/>
              <a:gd name="T97" fmla="*/ 435 h 505"/>
              <a:gd name="T98" fmla="*/ 266 w 524"/>
              <a:gd name="T99" fmla="*/ 451 h 505"/>
              <a:gd name="T100" fmla="*/ 270 w 524"/>
              <a:gd name="T101" fmla="*/ 469 h 505"/>
              <a:gd name="T102" fmla="*/ 277 w 524"/>
              <a:gd name="T103" fmla="*/ 481 h 505"/>
              <a:gd name="T104" fmla="*/ 287 w 524"/>
              <a:gd name="T105" fmla="*/ 489 h 505"/>
              <a:gd name="T106" fmla="*/ 307 w 524"/>
              <a:gd name="T107" fmla="*/ 497 h 505"/>
              <a:gd name="T108" fmla="*/ 328 w 524"/>
              <a:gd name="T109" fmla="*/ 503 h 505"/>
              <a:gd name="T110" fmla="*/ 335 w 524"/>
              <a:gd name="T111" fmla="*/ 500 h 505"/>
              <a:gd name="T112" fmla="*/ 346 w 524"/>
              <a:gd name="T113" fmla="*/ 499 h 505"/>
              <a:gd name="T114" fmla="*/ 366 w 524"/>
              <a:gd name="T115" fmla="*/ 503 h 505"/>
              <a:gd name="T116" fmla="*/ 383 w 524"/>
              <a:gd name="T117" fmla="*/ 505 h 505"/>
              <a:gd name="T118" fmla="*/ 437 w 524"/>
              <a:gd name="T119" fmla="*/ 505 h 505"/>
              <a:gd name="T120" fmla="*/ 465 w 524"/>
              <a:gd name="T121" fmla="*/ 449 h 505"/>
              <a:gd name="T122" fmla="*/ 492 w 524"/>
              <a:gd name="T123" fmla="*/ 437 h 5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524" h="505">
                <a:moveTo>
                  <a:pt x="524" y="419"/>
                </a:moveTo>
                <a:lnTo>
                  <a:pt x="478" y="370"/>
                </a:lnTo>
                <a:lnTo>
                  <a:pt x="482" y="357"/>
                </a:lnTo>
                <a:lnTo>
                  <a:pt x="484" y="346"/>
                </a:lnTo>
                <a:lnTo>
                  <a:pt x="484" y="336"/>
                </a:lnTo>
                <a:lnTo>
                  <a:pt x="483" y="329"/>
                </a:lnTo>
                <a:lnTo>
                  <a:pt x="479" y="315"/>
                </a:lnTo>
                <a:lnTo>
                  <a:pt x="478" y="302"/>
                </a:lnTo>
                <a:lnTo>
                  <a:pt x="466" y="301"/>
                </a:lnTo>
                <a:lnTo>
                  <a:pt x="455" y="299"/>
                </a:lnTo>
                <a:lnTo>
                  <a:pt x="443" y="295"/>
                </a:lnTo>
                <a:lnTo>
                  <a:pt x="431" y="288"/>
                </a:lnTo>
                <a:lnTo>
                  <a:pt x="419" y="282"/>
                </a:lnTo>
                <a:lnTo>
                  <a:pt x="407" y="274"/>
                </a:lnTo>
                <a:lnTo>
                  <a:pt x="396" y="266"/>
                </a:lnTo>
                <a:lnTo>
                  <a:pt x="386" y="256"/>
                </a:lnTo>
                <a:lnTo>
                  <a:pt x="376" y="247"/>
                </a:lnTo>
                <a:lnTo>
                  <a:pt x="366" y="237"/>
                </a:lnTo>
                <a:lnTo>
                  <a:pt x="359" y="226"/>
                </a:lnTo>
                <a:lnTo>
                  <a:pt x="352" y="216"/>
                </a:lnTo>
                <a:lnTo>
                  <a:pt x="347" y="206"/>
                </a:lnTo>
                <a:lnTo>
                  <a:pt x="342" y="196"/>
                </a:lnTo>
                <a:lnTo>
                  <a:pt x="339" y="187"/>
                </a:lnTo>
                <a:lnTo>
                  <a:pt x="339" y="178"/>
                </a:lnTo>
                <a:lnTo>
                  <a:pt x="339" y="170"/>
                </a:lnTo>
                <a:lnTo>
                  <a:pt x="341" y="162"/>
                </a:lnTo>
                <a:lnTo>
                  <a:pt x="346" y="156"/>
                </a:lnTo>
                <a:lnTo>
                  <a:pt x="349" y="150"/>
                </a:lnTo>
                <a:lnTo>
                  <a:pt x="358" y="142"/>
                </a:lnTo>
                <a:lnTo>
                  <a:pt x="365" y="136"/>
                </a:lnTo>
                <a:lnTo>
                  <a:pt x="360" y="134"/>
                </a:lnTo>
                <a:lnTo>
                  <a:pt x="354" y="130"/>
                </a:lnTo>
                <a:lnTo>
                  <a:pt x="348" y="126"/>
                </a:lnTo>
                <a:lnTo>
                  <a:pt x="341" y="119"/>
                </a:lnTo>
                <a:lnTo>
                  <a:pt x="328" y="104"/>
                </a:lnTo>
                <a:lnTo>
                  <a:pt x="315" y="87"/>
                </a:lnTo>
                <a:lnTo>
                  <a:pt x="302" y="69"/>
                </a:lnTo>
                <a:lnTo>
                  <a:pt x="292" y="51"/>
                </a:lnTo>
                <a:lnTo>
                  <a:pt x="283" y="36"/>
                </a:lnTo>
                <a:lnTo>
                  <a:pt x="279" y="25"/>
                </a:lnTo>
                <a:lnTo>
                  <a:pt x="272" y="25"/>
                </a:lnTo>
                <a:lnTo>
                  <a:pt x="260" y="24"/>
                </a:lnTo>
                <a:lnTo>
                  <a:pt x="249" y="22"/>
                </a:lnTo>
                <a:lnTo>
                  <a:pt x="239" y="19"/>
                </a:lnTo>
                <a:lnTo>
                  <a:pt x="229" y="16"/>
                </a:lnTo>
                <a:lnTo>
                  <a:pt x="219" y="11"/>
                </a:lnTo>
                <a:lnTo>
                  <a:pt x="208" y="9"/>
                </a:lnTo>
                <a:lnTo>
                  <a:pt x="197" y="6"/>
                </a:lnTo>
                <a:lnTo>
                  <a:pt x="185" y="6"/>
                </a:lnTo>
                <a:lnTo>
                  <a:pt x="170" y="3"/>
                </a:lnTo>
                <a:lnTo>
                  <a:pt x="159" y="0"/>
                </a:lnTo>
                <a:lnTo>
                  <a:pt x="149" y="8"/>
                </a:lnTo>
                <a:lnTo>
                  <a:pt x="126" y="29"/>
                </a:lnTo>
                <a:lnTo>
                  <a:pt x="114" y="41"/>
                </a:lnTo>
                <a:lnTo>
                  <a:pt x="103" y="52"/>
                </a:lnTo>
                <a:lnTo>
                  <a:pt x="98" y="57"/>
                </a:lnTo>
                <a:lnTo>
                  <a:pt x="95" y="61"/>
                </a:lnTo>
                <a:lnTo>
                  <a:pt x="93" y="64"/>
                </a:lnTo>
                <a:lnTo>
                  <a:pt x="93" y="68"/>
                </a:lnTo>
                <a:lnTo>
                  <a:pt x="94" y="94"/>
                </a:lnTo>
                <a:lnTo>
                  <a:pt x="95" y="125"/>
                </a:lnTo>
                <a:lnTo>
                  <a:pt x="95" y="140"/>
                </a:lnTo>
                <a:lnTo>
                  <a:pt x="95" y="153"/>
                </a:lnTo>
                <a:lnTo>
                  <a:pt x="94" y="164"/>
                </a:lnTo>
                <a:lnTo>
                  <a:pt x="93" y="172"/>
                </a:lnTo>
                <a:lnTo>
                  <a:pt x="86" y="180"/>
                </a:lnTo>
                <a:lnTo>
                  <a:pt x="78" y="188"/>
                </a:lnTo>
                <a:lnTo>
                  <a:pt x="67" y="197"/>
                </a:lnTo>
                <a:lnTo>
                  <a:pt x="53" y="206"/>
                </a:lnTo>
                <a:lnTo>
                  <a:pt x="40" y="214"/>
                </a:lnTo>
                <a:lnTo>
                  <a:pt x="26" y="222"/>
                </a:lnTo>
                <a:lnTo>
                  <a:pt x="13" y="228"/>
                </a:lnTo>
                <a:lnTo>
                  <a:pt x="0" y="235"/>
                </a:lnTo>
                <a:lnTo>
                  <a:pt x="2" y="246"/>
                </a:lnTo>
                <a:lnTo>
                  <a:pt x="3" y="256"/>
                </a:lnTo>
                <a:lnTo>
                  <a:pt x="2" y="264"/>
                </a:lnTo>
                <a:lnTo>
                  <a:pt x="1" y="272"/>
                </a:lnTo>
                <a:lnTo>
                  <a:pt x="0" y="278"/>
                </a:lnTo>
                <a:lnTo>
                  <a:pt x="0" y="284"/>
                </a:lnTo>
                <a:lnTo>
                  <a:pt x="0" y="289"/>
                </a:lnTo>
                <a:lnTo>
                  <a:pt x="2" y="295"/>
                </a:lnTo>
                <a:lnTo>
                  <a:pt x="7" y="301"/>
                </a:lnTo>
                <a:lnTo>
                  <a:pt x="15" y="307"/>
                </a:lnTo>
                <a:lnTo>
                  <a:pt x="26" y="314"/>
                </a:lnTo>
                <a:lnTo>
                  <a:pt x="41" y="321"/>
                </a:lnTo>
                <a:lnTo>
                  <a:pt x="62" y="331"/>
                </a:lnTo>
                <a:lnTo>
                  <a:pt x="89" y="341"/>
                </a:lnTo>
                <a:lnTo>
                  <a:pt x="120" y="355"/>
                </a:lnTo>
                <a:lnTo>
                  <a:pt x="159" y="370"/>
                </a:lnTo>
                <a:lnTo>
                  <a:pt x="180" y="374"/>
                </a:lnTo>
                <a:lnTo>
                  <a:pt x="198" y="379"/>
                </a:lnTo>
                <a:lnTo>
                  <a:pt x="214" y="385"/>
                </a:lnTo>
                <a:lnTo>
                  <a:pt x="226" y="393"/>
                </a:lnTo>
                <a:lnTo>
                  <a:pt x="237" y="400"/>
                </a:lnTo>
                <a:lnTo>
                  <a:pt x="246" y="410"/>
                </a:lnTo>
                <a:lnTo>
                  <a:pt x="252" y="418"/>
                </a:lnTo>
                <a:lnTo>
                  <a:pt x="258" y="427"/>
                </a:lnTo>
                <a:lnTo>
                  <a:pt x="262" y="435"/>
                </a:lnTo>
                <a:lnTo>
                  <a:pt x="265" y="443"/>
                </a:lnTo>
                <a:lnTo>
                  <a:pt x="266" y="451"/>
                </a:lnTo>
                <a:lnTo>
                  <a:pt x="269" y="458"/>
                </a:lnTo>
                <a:lnTo>
                  <a:pt x="270" y="469"/>
                </a:lnTo>
                <a:lnTo>
                  <a:pt x="272" y="475"/>
                </a:lnTo>
                <a:lnTo>
                  <a:pt x="277" y="481"/>
                </a:lnTo>
                <a:lnTo>
                  <a:pt x="282" y="485"/>
                </a:lnTo>
                <a:lnTo>
                  <a:pt x="287" y="489"/>
                </a:lnTo>
                <a:lnTo>
                  <a:pt x="294" y="492"/>
                </a:lnTo>
                <a:lnTo>
                  <a:pt x="307" y="497"/>
                </a:lnTo>
                <a:lnTo>
                  <a:pt x="325" y="505"/>
                </a:lnTo>
                <a:lnTo>
                  <a:pt x="328" y="503"/>
                </a:lnTo>
                <a:lnTo>
                  <a:pt x="331" y="501"/>
                </a:lnTo>
                <a:lnTo>
                  <a:pt x="335" y="500"/>
                </a:lnTo>
                <a:lnTo>
                  <a:pt x="338" y="500"/>
                </a:lnTo>
                <a:lnTo>
                  <a:pt x="346" y="499"/>
                </a:lnTo>
                <a:lnTo>
                  <a:pt x="353" y="500"/>
                </a:lnTo>
                <a:lnTo>
                  <a:pt x="366" y="503"/>
                </a:lnTo>
                <a:lnTo>
                  <a:pt x="372" y="505"/>
                </a:lnTo>
                <a:lnTo>
                  <a:pt x="383" y="505"/>
                </a:lnTo>
                <a:lnTo>
                  <a:pt x="407" y="505"/>
                </a:lnTo>
                <a:lnTo>
                  <a:pt x="437" y="505"/>
                </a:lnTo>
                <a:lnTo>
                  <a:pt x="458" y="505"/>
                </a:lnTo>
                <a:lnTo>
                  <a:pt x="465" y="449"/>
                </a:lnTo>
                <a:lnTo>
                  <a:pt x="478" y="443"/>
                </a:lnTo>
                <a:lnTo>
                  <a:pt x="492" y="437"/>
                </a:lnTo>
                <a:lnTo>
                  <a:pt x="524" y="419"/>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2" name="Freeform 191">
            <a:extLst>
              <a:ext uri="{FF2B5EF4-FFF2-40B4-BE49-F238E27FC236}">
                <a16:creationId xmlns:a16="http://schemas.microsoft.com/office/drawing/2014/main" id="{00000000-0008-0000-0700-0000C0000000}"/>
              </a:ext>
            </a:extLst>
          </xdr:cNvPr>
          <xdr:cNvSpPr>
            <a:spLocks/>
          </xdr:cNvSpPr>
        </xdr:nvSpPr>
        <xdr:spPr bwMode="auto">
          <a:xfrm>
            <a:off x="5448300" y="2439988"/>
            <a:ext cx="331788" cy="290512"/>
          </a:xfrm>
          <a:custGeom>
            <a:avLst/>
            <a:gdLst>
              <a:gd name="T0" fmla="*/ 62 w 764"/>
              <a:gd name="T1" fmla="*/ 196 h 555"/>
              <a:gd name="T2" fmla="*/ 93 w 764"/>
              <a:gd name="T3" fmla="*/ 190 h 555"/>
              <a:gd name="T4" fmla="*/ 128 w 764"/>
              <a:gd name="T5" fmla="*/ 182 h 555"/>
              <a:gd name="T6" fmla="*/ 175 w 764"/>
              <a:gd name="T7" fmla="*/ 151 h 555"/>
              <a:gd name="T8" fmla="*/ 194 w 764"/>
              <a:gd name="T9" fmla="*/ 126 h 555"/>
              <a:gd name="T10" fmla="*/ 199 w 764"/>
              <a:gd name="T11" fmla="*/ 88 h 555"/>
              <a:gd name="T12" fmla="*/ 208 w 764"/>
              <a:gd name="T13" fmla="*/ 69 h 555"/>
              <a:gd name="T14" fmla="*/ 240 w 764"/>
              <a:gd name="T15" fmla="*/ 60 h 555"/>
              <a:gd name="T16" fmla="*/ 294 w 764"/>
              <a:gd name="T17" fmla="*/ 62 h 555"/>
              <a:gd name="T18" fmla="*/ 329 w 764"/>
              <a:gd name="T19" fmla="*/ 71 h 555"/>
              <a:gd name="T20" fmla="*/ 362 w 764"/>
              <a:gd name="T21" fmla="*/ 90 h 555"/>
              <a:gd name="T22" fmla="*/ 386 w 764"/>
              <a:gd name="T23" fmla="*/ 93 h 555"/>
              <a:gd name="T24" fmla="*/ 419 w 764"/>
              <a:gd name="T25" fmla="*/ 84 h 555"/>
              <a:gd name="T26" fmla="*/ 460 w 764"/>
              <a:gd name="T27" fmla="*/ 61 h 555"/>
              <a:gd name="T28" fmla="*/ 479 w 764"/>
              <a:gd name="T29" fmla="*/ 33 h 555"/>
              <a:gd name="T30" fmla="*/ 508 w 764"/>
              <a:gd name="T31" fmla="*/ 4 h 555"/>
              <a:gd name="T32" fmla="*/ 530 w 764"/>
              <a:gd name="T33" fmla="*/ 19 h 555"/>
              <a:gd name="T34" fmla="*/ 550 w 764"/>
              <a:gd name="T35" fmla="*/ 45 h 555"/>
              <a:gd name="T36" fmla="*/ 561 w 764"/>
              <a:gd name="T37" fmla="*/ 87 h 555"/>
              <a:gd name="T38" fmla="*/ 570 w 764"/>
              <a:gd name="T39" fmla="*/ 101 h 555"/>
              <a:gd name="T40" fmla="*/ 589 w 764"/>
              <a:gd name="T41" fmla="*/ 104 h 555"/>
              <a:gd name="T42" fmla="*/ 622 w 764"/>
              <a:gd name="T43" fmla="*/ 73 h 555"/>
              <a:gd name="T44" fmla="*/ 743 w 764"/>
              <a:gd name="T45" fmla="*/ 66 h 555"/>
              <a:gd name="T46" fmla="*/ 759 w 764"/>
              <a:gd name="T47" fmla="*/ 87 h 555"/>
              <a:gd name="T48" fmla="*/ 679 w 764"/>
              <a:gd name="T49" fmla="*/ 100 h 555"/>
              <a:gd name="T50" fmla="*/ 605 w 764"/>
              <a:gd name="T51" fmla="*/ 112 h 555"/>
              <a:gd name="T52" fmla="*/ 574 w 764"/>
              <a:gd name="T53" fmla="*/ 130 h 555"/>
              <a:gd name="T54" fmla="*/ 571 w 764"/>
              <a:gd name="T55" fmla="*/ 147 h 555"/>
              <a:gd name="T56" fmla="*/ 582 w 764"/>
              <a:gd name="T57" fmla="*/ 164 h 555"/>
              <a:gd name="T58" fmla="*/ 601 w 764"/>
              <a:gd name="T59" fmla="*/ 180 h 555"/>
              <a:gd name="T60" fmla="*/ 604 w 764"/>
              <a:gd name="T61" fmla="*/ 195 h 555"/>
              <a:gd name="T62" fmla="*/ 594 w 764"/>
              <a:gd name="T63" fmla="*/ 213 h 555"/>
              <a:gd name="T64" fmla="*/ 574 w 764"/>
              <a:gd name="T65" fmla="*/ 237 h 555"/>
              <a:gd name="T66" fmla="*/ 565 w 764"/>
              <a:gd name="T67" fmla="*/ 255 h 555"/>
              <a:gd name="T68" fmla="*/ 542 w 764"/>
              <a:gd name="T69" fmla="*/ 269 h 555"/>
              <a:gd name="T70" fmla="*/ 519 w 764"/>
              <a:gd name="T71" fmla="*/ 310 h 555"/>
              <a:gd name="T72" fmla="*/ 508 w 764"/>
              <a:gd name="T73" fmla="*/ 363 h 555"/>
              <a:gd name="T74" fmla="*/ 497 w 764"/>
              <a:gd name="T75" fmla="*/ 425 h 555"/>
              <a:gd name="T76" fmla="*/ 477 w 764"/>
              <a:gd name="T77" fmla="*/ 412 h 555"/>
              <a:gd name="T78" fmla="*/ 460 w 764"/>
              <a:gd name="T79" fmla="*/ 407 h 555"/>
              <a:gd name="T80" fmla="*/ 439 w 764"/>
              <a:gd name="T81" fmla="*/ 418 h 555"/>
              <a:gd name="T82" fmla="*/ 411 w 764"/>
              <a:gd name="T83" fmla="*/ 440 h 555"/>
              <a:gd name="T84" fmla="*/ 393 w 764"/>
              <a:gd name="T85" fmla="*/ 444 h 555"/>
              <a:gd name="T86" fmla="*/ 375 w 764"/>
              <a:gd name="T87" fmla="*/ 463 h 555"/>
              <a:gd name="T88" fmla="*/ 365 w 764"/>
              <a:gd name="T89" fmla="*/ 511 h 555"/>
              <a:gd name="T90" fmla="*/ 350 w 764"/>
              <a:gd name="T91" fmla="*/ 525 h 555"/>
              <a:gd name="T92" fmla="*/ 270 w 764"/>
              <a:gd name="T93" fmla="*/ 546 h 555"/>
              <a:gd name="T94" fmla="*/ 194 w 764"/>
              <a:gd name="T95" fmla="*/ 554 h 555"/>
              <a:gd name="T96" fmla="*/ 113 w 764"/>
              <a:gd name="T97" fmla="*/ 542 h 555"/>
              <a:gd name="T98" fmla="*/ 95 w 764"/>
              <a:gd name="T99" fmla="*/ 518 h 555"/>
              <a:gd name="T100" fmla="*/ 115 w 764"/>
              <a:gd name="T101" fmla="*/ 488 h 555"/>
              <a:gd name="T102" fmla="*/ 125 w 764"/>
              <a:gd name="T103" fmla="*/ 462 h 555"/>
              <a:gd name="T104" fmla="*/ 123 w 764"/>
              <a:gd name="T105" fmla="*/ 442 h 555"/>
              <a:gd name="T106" fmla="*/ 111 w 764"/>
              <a:gd name="T107" fmla="*/ 433 h 555"/>
              <a:gd name="T108" fmla="*/ 69 w 764"/>
              <a:gd name="T109" fmla="*/ 431 h 555"/>
              <a:gd name="T110" fmla="*/ 52 w 764"/>
              <a:gd name="T111" fmla="*/ 421 h 555"/>
              <a:gd name="T112" fmla="*/ 34 w 764"/>
              <a:gd name="T113" fmla="*/ 384 h 555"/>
              <a:gd name="T114" fmla="*/ 19 w 764"/>
              <a:gd name="T115" fmla="*/ 309 h 555"/>
              <a:gd name="T116" fmla="*/ 10 w 764"/>
              <a:gd name="T117" fmla="*/ 291 h 555"/>
              <a:gd name="T118" fmla="*/ 0 w 764"/>
              <a:gd name="T119" fmla="*/ 280 h 555"/>
              <a:gd name="T120" fmla="*/ 2 w 764"/>
              <a:gd name="T121" fmla="*/ 268 h 555"/>
              <a:gd name="T122" fmla="*/ 22 w 764"/>
              <a:gd name="T123" fmla="*/ 248 h 555"/>
              <a:gd name="T124" fmla="*/ 34 w 764"/>
              <a:gd name="T125" fmla="*/ 221 h 5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764" h="555">
                <a:moveTo>
                  <a:pt x="39" y="191"/>
                </a:moveTo>
                <a:lnTo>
                  <a:pt x="48" y="194"/>
                </a:lnTo>
                <a:lnTo>
                  <a:pt x="56" y="196"/>
                </a:lnTo>
                <a:lnTo>
                  <a:pt x="62" y="196"/>
                </a:lnTo>
                <a:lnTo>
                  <a:pt x="68" y="195"/>
                </a:lnTo>
                <a:lnTo>
                  <a:pt x="77" y="192"/>
                </a:lnTo>
                <a:lnTo>
                  <a:pt x="85" y="191"/>
                </a:lnTo>
                <a:lnTo>
                  <a:pt x="93" y="190"/>
                </a:lnTo>
                <a:lnTo>
                  <a:pt x="101" y="190"/>
                </a:lnTo>
                <a:lnTo>
                  <a:pt x="107" y="188"/>
                </a:lnTo>
                <a:lnTo>
                  <a:pt x="114" y="186"/>
                </a:lnTo>
                <a:lnTo>
                  <a:pt x="128" y="182"/>
                </a:lnTo>
                <a:lnTo>
                  <a:pt x="140" y="175"/>
                </a:lnTo>
                <a:lnTo>
                  <a:pt x="152" y="168"/>
                </a:lnTo>
                <a:lnTo>
                  <a:pt x="164" y="160"/>
                </a:lnTo>
                <a:lnTo>
                  <a:pt x="175" y="151"/>
                </a:lnTo>
                <a:lnTo>
                  <a:pt x="185" y="142"/>
                </a:lnTo>
                <a:lnTo>
                  <a:pt x="189" y="136"/>
                </a:lnTo>
                <a:lnTo>
                  <a:pt x="192" y="131"/>
                </a:lnTo>
                <a:lnTo>
                  <a:pt x="194" y="126"/>
                </a:lnTo>
                <a:lnTo>
                  <a:pt x="195" y="120"/>
                </a:lnTo>
                <a:lnTo>
                  <a:pt x="197" y="109"/>
                </a:lnTo>
                <a:lnTo>
                  <a:pt x="198" y="98"/>
                </a:lnTo>
                <a:lnTo>
                  <a:pt x="199" y="88"/>
                </a:lnTo>
                <a:lnTo>
                  <a:pt x="202" y="78"/>
                </a:lnTo>
                <a:lnTo>
                  <a:pt x="204" y="74"/>
                </a:lnTo>
                <a:lnTo>
                  <a:pt x="206" y="71"/>
                </a:lnTo>
                <a:lnTo>
                  <a:pt x="208" y="69"/>
                </a:lnTo>
                <a:lnTo>
                  <a:pt x="212" y="68"/>
                </a:lnTo>
                <a:lnTo>
                  <a:pt x="221" y="64"/>
                </a:lnTo>
                <a:lnTo>
                  <a:pt x="231" y="62"/>
                </a:lnTo>
                <a:lnTo>
                  <a:pt x="240" y="60"/>
                </a:lnTo>
                <a:lnTo>
                  <a:pt x="249" y="60"/>
                </a:lnTo>
                <a:lnTo>
                  <a:pt x="266" y="61"/>
                </a:lnTo>
                <a:lnTo>
                  <a:pt x="285" y="61"/>
                </a:lnTo>
                <a:lnTo>
                  <a:pt x="294" y="62"/>
                </a:lnTo>
                <a:lnTo>
                  <a:pt x="303" y="63"/>
                </a:lnTo>
                <a:lnTo>
                  <a:pt x="310" y="64"/>
                </a:lnTo>
                <a:lnTo>
                  <a:pt x="317" y="66"/>
                </a:lnTo>
                <a:lnTo>
                  <a:pt x="329" y="71"/>
                </a:lnTo>
                <a:lnTo>
                  <a:pt x="339" y="77"/>
                </a:lnTo>
                <a:lnTo>
                  <a:pt x="348" y="82"/>
                </a:lnTo>
                <a:lnTo>
                  <a:pt x="357" y="88"/>
                </a:lnTo>
                <a:lnTo>
                  <a:pt x="362" y="90"/>
                </a:lnTo>
                <a:lnTo>
                  <a:pt x="366" y="91"/>
                </a:lnTo>
                <a:lnTo>
                  <a:pt x="372" y="92"/>
                </a:lnTo>
                <a:lnTo>
                  <a:pt x="378" y="93"/>
                </a:lnTo>
                <a:lnTo>
                  <a:pt x="386" y="93"/>
                </a:lnTo>
                <a:lnTo>
                  <a:pt x="394" y="92"/>
                </a:lnTo>
                <a:lnTo>
                  <a:pt x="402" y="90"/>
                </a:lnTo>
                <a:lnTo>
                  <a:pt x="407" y="89"/>
                </a:lnTo>
                <a:lnTo>
                  <a:pt x="419" y="84"/>
                </a:lnTo>
                <a:lnTo>
                  <a:pt x="429" y="78"/>
                </a:lnTo>
                <a:lnTo>
                  <a:pt x="439" y="72"/>
                </a:lnTo>
                <a:lnTo>
                  <a:pt x="449" y="66"/>
                </a:lnTo>
                <a:lnTo>
                  <a:pt x="460" y="61"/>
                </a:lnTo>
                <a:lnTo>
                  <a:pt x="471" y="55"/>
                </a:lnTo>
                <a:lnTo>
                  <a:pt x="472" y="48"/>
                </a:lnTo>
                <a:lnTo>
                  <a:pt x="475" y="41"/>
                </a:lnTo>
                <a:lnTo>
                  <a:pt x="479" y="33"/>
                </a:lnTo>
                <a:lnTo>
                  <a:pt x="485" y="25"/>
                </a:lnTo>
                <a:lnTo>
                  <a:pt x="496" y="11"/>
                </a:lnTo>
                <a:lnTo>
                  <a:pt x="505" y="0"/>
                </a:lnTo>
                <a:lnTo>
                  <a:pt x="508" y="4"/>
                </a:lnTo>
                <a:lnTo>
                  <a:pt x="512" y="8"/>
                </a:lnTo>
                <a:lnTo>
                  <a:pt x="518" y="12"/>
                </a:lnTo>
                <a:lnTo>
                  <a:pt x="525" y="15"/>
                </a:lnTo>
                <a:lnTo>
                  <a:pt x="530" y="19"/>
                </a:lnTo>
                <a:lnTo>
                  <a:pt x="537" y="22"/>
                </a:lnTo>
                <a:lnTo>
                  <a:pt x="541" y="26"/>
                </a:lnTo>
                <a:lnTo>
                  <a:pt x="544" y="31"/>
                </a:lnTo>
                <a:lnTo>
                  <a:pt x="550" y="45"/>
                </a:lnTo>
                <a:lnTo>
                  <a:pt x="554" y="58"/>
                </a:lnTo>
                <a:lnTo>
                  <a:pt x="556" y="70"/>
                </a:lnTo>
                <a:lnTo>
                  <a:pt x="559" y="81"/>
                </a:lnTo>
                <a:lnTo>
                  <a:pt x="561" y="87"/>
                </a:lnTo>
                <a:lnTo>
                  <a:pt x="562" y="91"/>
                </a:lnTo>
                <a:lnTo>
                  <a:pt x="564" y="95"/>
                </a:lnTo>
                <a:lnTo>
                  <a:pt x="566" y="99"/>
                </a:lnTo>
                <a:lnTo>
                  <a:pt x="570" y="101"/>
                </a:lnTo>
                <a:lnTo>
                  <a:pt x="574" y="103"/>
                </a:lnTo>
                <a:lnTo>
                  <a:pt x="578" y="104"/>
                </a:lnTo>
                <a:lnTo>
                  <a:pt x="584" y="105"/>
                </a:lnTo>
                <a:lnTo>
                  <a:pt x="589" y="104"/>
                </a:lnTo>
                <a:lnTo>
                  <a:pt x="596" y="100"/>
                </a:lnTo>
                <a:lnTo>
                  <a:pt x="602" y="95"/>
                </a:lnTo>
                <a:lnTo>
                  <a:pt x="610" y="88"/>
                </a:lnTo>
                <a:lnTo>
                  <a:pt x="622" y="73"/>
                </a:lnTo>
                <a:lnTo>
                  <a:pt x="631" y="61"/>
                </a:lnTo>
                <a:lnTo>
                  <a:pt x="723" y="61"/>
                </a:lnTo>
                <a:lnTo>
                  <a:pt x="736" y="61"/>
                </a:lnTo>
                <a:lnTo>
                  <a:pt x="743" y="66"/>
                </a:lnTo>
                <a:lnTo>
                  <a:pt x="748" y="70"/>
                </a:lnTo>
                <a:lnTo>
                  <a:pt x="752" y="75"/>
                </a:lnTo>
                <a:lnTo>
                  <a:pt x="755" y="79"/>
                </a:lnTo>
                <a:lnTo>
                  <a:pt x="759" y="87"/>
                </a:lnTo>
                <a:lnTo>
                  <a:pt x="764" y="93"/>
                </a:lnTo>
                <a:lnTo>
                  <a:pt x="740" y="95"/>
                </a:lnTo>
                <a:lnTo>
                  <a:pt x="711" y="97"/>
                </a:lnTo>
                <a:lnTo>
                  <a:pt x="679" y="100"/>
                </a:lnTo>
                <a:lnTo>
                  <a:pt x="647" y="103"/>
                </a:lnTo>
                <a:lnTo>
                  <a:pt x="632" y="106"/>
                </a:lnTo>
                <a:lnTo>
                  <a:pt x="618" y="109"/>
                </a:lnTo>
                <a:lnTo>
                  <a:pt x="605" y="112"/>
                </a:lnTo>
                <a:lnTo>
                  <a:pt x="594" y="117"/>
                </a:lnTo>
                <a:lnTo>
                  <a:pt x="584" y="122"/>
                </a:lnTo>
                <a:lnTo>
                  <a:pt x="577" y="127"/>
                </a:lnTo>
                <a:lnTo>
                  <a:pt x="574" y="130"/>
                </a:lnTo>
                <a:lnTo>
                  <a:pt x="572" y="134"/>
                </a:lnTo>
                <a:lnTo>
                  <a:pt x="571" y="137"/>
                </a:lnTo>
                <a:lnTo>
                  <a:pt x="571" y="142"/>
                </a:lnTo>
                <a:lnTo>
                  <a:pt x="571" y="147"/>
                </a:lnTo>
                <a:lnTo>
                  <a:pt x="572" y="152"/>
                </a:lnTo>
                <a:lnTo>
                  <a:pt x="574" y="156"/>
                </a:lnTo>
                <a:lnTo>
                  <a:pt x="576" y="159"/>
                </a:lnTo>
                <a:lnTo>
                  <a:pt x="582" y="164"/>
                </a:lnTo>
                <a:lnTo>
                  <a:pt x="587" y="169"/>
                </a:lnTo>
                <a:lnTo>
                  <a:pt x="594" y="173"/>
                </a:lnTo>
                <a:lnTo>
                  <a:pt x="599" y="177"/>
                </a:lnTo>
                <a:lnTo>
                  <a:pt x="601" y="180"/>
                </a:lnTo>
                <a:lnTo>
                  <a:pt x="602" y="183"/>
                </a:lnTo>
                <a:lnTo>
                  <a:pt x="604" y="186"/>
                </a:lnTo>
                <a:lnTo>
                  <a:pt x="604" y="191"/>
                </a:lnTo>
                <a:lnTo>
                  <a:pt x="604" y="195"/>
                </a:lnTo>
                <a:lnTo>
                  <a:pt x="602" y="200"/>
                </a:lnTo>
                <a:lnTo>
                  <a:pt x="601" y="204"/>
                </a:lnTo>
                <a:lnTo>
                  <a:pt x="599" y="207"/>
                </a:lnTo>
                <a:lnTo>
                  <a:pt x="594" y="213"/>
                </a:lnTo>
                <a:lnTo>
                  <a:pt x="587" y="220"/>
                </a:lnTo>
                <a:lnTo>
                  <a:pt x="582" y="226"/>
                </a:lnTo>
                <a:lnTo>
                  <a:pt x="576" y="233"/>
                </a:lnTo>
                <a:lnTo>
                  <a:pt x="574" y="237"/>
                </a:lnTo>
                <a:lnTo>
                  <a:pt x="572" y="242"/>
                </a:lnTo>
                <a:lnTo>
                  <a:pt x="571" y="247"/>
                </a:lnTo>
                <a:lnTo>
                  <a:pt x="571" y="252"/>
                </a:lnTo>
                <a:lnTo>
                  <a:pt x="565" y="255"/>
                </a:lnTo>
                <a:lnTo>
                  <a:pt x="560" y="256"/>
                </a:lnTo>
                <a:lnTo>
                  <a:pt x="555" y="259"/>
                </a:lnTo>
                <a:lnTo>
                  <a:pt x="551" y="262"/>
                </a:lnTo>
                <a:lnTo>
                  <a:pt x="542" y="269"/>
                </a:lnTo>
                <a:lnTo>
                  <a:pt x="535" y="277"/>
                </a:lnTo>
                <a:lnTo>
                  <a:pt x="529" y="287"/>
                </a:lnTo>
                <a:lnTo>
                  <a:pt x="523" y="298"/>
                </a:lnTo>
                <a:lnTo>
                  <a:pt x="519" y="310"/>
                </a:lnTo>
                <a:lnTo>
                  <a:pt x="515" y="323"/>
                </a:lnTo>
                <a:lnTo>
                  <a:pt x="512" y="336"/>
                </a:lnTo>
                <a:lnTo>
                  <a:pt x="509" y="349"/>
                </a:lnTo>
                <a:lnTo>
                  <a:pt x="508" y="363"/>
                </a:lnTo>
                <a:lnTo>
                  <a:pt x="506" y="377"/>
                </a:lnTo>
                <a:lnTo>
                  <a:pt x="505" y="402"/>
                </a:lnTo>
                <a:lnTo>
                  <a:pt x="505" y="425"/>
                </a:lnTo>
                <a:lnTo>
                  <a:pt x="497" y="425"/>
                </a:lnTo>
                <a:lnTo>
                  <a:pt x="492" y="423"/>
                </a:lnTo>
                <a:lnTo>
                  <a:pt x="486" y="420"/>
                </a:lnTo>
                <a:lnTo>
                  <a:pt x="482" y="415"/>
                </a:lnTo>
                <a:lnTo>
                  <a:pt x="477" y="412"/>
                </a:lnTo>
                <a:lnTo>
                  <a:pt x="473" y="409"/>
                </a:lnTo>
                <a:lnTo>
                  <a:pt x="470" y="407"/>
                </a:lnTo>
                <a:lnTo>
                  <a:pt x="464" y="406"/>
                </a:lnTo>
                <a:lnTo>
                  <a:pt x="460" y="407"/>
                </a:lnTo>
                <a:lnTo>
                  <a:pt x="455" y="408"/>
                </a:lnTo>
                <a:lnTo>
                  <a:pt x="451" y="410"/>
                </a:lnTo>
                <a:lnTo>
                  <a:pt x="447" y="412"/>
                </a:lnTo>
                <a:lnTo>
                  <a:pt x="439" y="418"/>
                </a:lnTo>
                <a:lnTo>
                  <a:pt x="431" y="425"/>
                </a:lnTo>
                <a:lnTo>
                  <a:pt x="423" y="432"/>
                </a:lnTo>
                <a:lnTo>
                  <a:pt x="416" y="438"/>
                </a:lnTo>
                <a:lnTo>
                  <a:pt x="411" y="440"/>
                </a:lnTo>
                <a:lnTo>
                  <a:pt x="407" y="442"/>
                </a:lnTo>
                <a:lnTo>
                  <a:pt x="403" y="443"/>
                </a:lnTo>
                <a:lnTo>
                  <a:pt x="398" y="444"/>
                </a:lnTo>
                <a:lnTo>
                  <a:pt x="393" y="444"/>
                </a:lnTo>
                <a:lnTo>
                  <a:pt x="388" y="446"/>
                </a:lnTo>
                <a:lnTo>
                  <a:pt x="385" y="449"/>
                </a:lnTo>
                <a:lnTo>
                  <a:pt x="382" y="453"/>
                </a:lnTo>
                <a:lnTo>
                  <a:pt x="375" y="463"/>
                </a:lnTo>
                <a:lnTo>
                  <a:pt x="372" y="476"/>
                </a:lnTo>
                <a:lnTo>
                  <a:pt x="369" y="489"/>
                </a:lnTo>
                <a:lnTo>
                  <a:pt x="366" y="501"/>
                </a:lnTo>
                <a:lnTo>
                  <a:pt x="365" y="511"/>
                </a:lnTo>
                <a:lnTo>
                  <a:pt x="365" y="517"/>
                </a:lnTo>
                <a:lnTo>
                  <a:pt x="362" y="520"/>
                </a:lnTo>
                <a:lnTo>
                  <a:pt x="358" y="522"/>
                </a:lnTo>
                <a:lnTo>
                  <a:pt x="350" y="525"/>
                </a:lnTo>
                <a:lnTo>
                  <a:pt x="342" y="528"/>
                </a:lnTo>
                <a:lnTo>
                  <a:pt x="320" y="535"/>
                </a:lnTo>
                <a:lnTo>
                  <a:pt x="296" y="541"/>
                </a:lnTo>
                <a:lnTo>
                  <a:pt x="270" y="546"/>
                </a:lnTo>
                <a:lnTo>
                  <a:pt x="246" y="551"/>
                </a:lnTo>
                <a:lnTo>
                  <a:pt x="226" y="554"/>
                </a:lnTo>
                <a:lnTo>
                  <a:pt x="212" y="555"/>
                </a:lnTo>
                <a:lnTo>
                  <a:pt x="194" y="554"/>
                </a:lnTo>
                <a:lnTo>
                  <a:pt x="176" y="553"/>
                </a:lnTo>
                <a:lnTo>
                  <a:pt x="159" y="550"/>
                </a:lnTo>
                <a:lnTo>
                  <a:pt x="142" y="548"/>
                </a:lnTo>
                <a:lnTo>
                  <a:pt x="113" y="542"/>
                </a:lnTo>
                <a:lnTo>
                  <a:pt x="92" y="536"/>
                </a:lnTo>
                <a:lnTo>
                  <a:pt x="93" y="529"/>
                </a:lnTo>
                <a:lnTo>
                  <a:pt x="94" y="523"/>
                </a:lnTo>
                <a:lnTo>
                  <a:pt x="95" y="518"/>
                </a:lnTo>
                <a:lnTo>
                  <a:pt x="97" y="513"/>
                </a:lnTo>
                <a:lnTo>
                  <a:pt x="103" y="504"/>
                </a:lnTo>
                <a:lnTo>
                  <a:pt x="109" y="496"/>
                </a:lnTo>
                <a:lnTo>
                  <a:pt x="115" y="488"/>
                </a:lnTo>
                <a:lnTo>
                  <a:pt x="120" y="479"/>
                </a:lnTo>
                <a:lnTo>
                  <a:pt x="123" y="473"/>
                </a:lnTo>
                <a:lnTo>
                  <a:pt x="124" y="468"/>
                </a:lnTo>
                <a:lnTo>
                  <a:pt x="125" y="462"/>
                </a:lnTo>
                <a:lnTo>
                  <a:pt x="126" y="456"/>
                </a:lnTo>
                <a:lnTo>
                  <a:pt x="125" y="451"/>
                </a:lnTo>
                <a:lnTo>
                  <a:pt x="124" y="446"/>
                </a:lnTo>
                <a:lnTo>
                  <a:pt x="123" y="442"/>
                </a:lnTo>
                <a:lnTo>
                  <a:pt x="120" y="439"/>
                </a:lnTo>
                <a:lnTo>
                  <a:pt x="117" y="437"/>
                </a:lnTo>
                <a:lnTo>
                  <a:pt x="114" y="435"/>
                </a:lnTo>
                <a:lnTo>
                  <a:pt x="111" y="433"/>
                </a:lnTo>
                <a:lnTo>
                  <a:pt x="106" y="432"/>
                </a:lnTo>
                <a:lnTo>
                  <a:pt x="89" y="431"/>
                </a:lnTo>
                <a:lnTo>
                  <a:pt x="72" y="432"/>
                </a:lnTo>
                <a:lnTo>
                  <a:pt x="69" y="431"/>
                </a:lnTo>
                <a:lnTo>
                  <a:pt x="66" y="430"/>
                </a:lnTo>
                <a:lnTo>
                  <a:pt x="62" y="429"/>
                </a:lnTo>
                <a:lnTo>
                  <a:pt x="59" y="427"/>
                </a:lnTo>
                <a:lnTo>
                  <a:pt x="52" y="421"/>
                </a:lnTo>
                <a:lnTo>
                  <a:pt x="47" y="413"/>
                </a:lnTo>
                <a:lnTo>
                  <a:pt x="42" y="405"/>
                </a:lnTo>
                <a:lnTo>
                  <a:pt x="38" y="395"/>
                </a:lnTo>
                <a:lnTo>
                  <a:pt x="34" y="384"/>
                </a:lnTo>
                <a:lnTo>
                  <a:pt x="30" y="373"/>
                </a:lnTo>
                <a:lnTo>
                  <a:pt x="26" y="349"/>
                </a:lnTo>
                <a:lnTo>
                  <a:pt x="22" y="327"/>
                </a:lnTo>
                <a:lnTo>
                  <a:pt x="19" y="309"/>
                </a:lnTo>
                <a:lnTo>
                  <a:pt x="19" y="295"/>
                </a:lnTo>
                <a:lnTo>
                  <a:pt x="16" y="295"/>
                </a:lnTo>
                <a:lnTo>
                  <a:pt x="13" y="293"/>
                </a:lnTo>
                <a:lnTo>
                  <a:pt x="10" y="291"/>
                </a:lnTo>
                <a:lnTo>
                  <a:pt x="7" y="289"/>
                </a:lnTo>
                <a:lnTo>
                  <a:pt x="4" y="286"/>
                </a:lnTo>
                <a:lnTo>
                  <a:pt x="2" y="283"/>
                </a:lnTo>
                <a:lnTo>
                  <a:pt x="0" y="280"/>
                </a:lnTo>
                <a:lnTo>
                  <a:pt x="0" y="277"/>
                </a:lnTo>
                <a:lnTo>
                  <a:pt x="0" y="274"/>
                </a:lnTo>
                <a:lnTo>
                  <a:pt x="1" y="271"/>
                </a:lnTo>
                <a:lnTo>
                  <a:pt x="2" y="268"/>
                </a:lnTo>
                <a:lnTo>
                  <a:pt x="4" y="265"/>
                </a:lnTo>
                <a:lnTo>
                  <a:pt x="10" y="259"/>
                </a:lnTo>
                <a:lnTo>
                  <a:pt x="16" y="254"/>
                </a:lnTo>
                <a:lnTo>
                  <a:pt x="22" y="248"/>
                </a:lnTo>
                <a:lnTo>
                  <a:pt x="27" y="243"/>
                </a:lnTo>
                <a:lnTo>
                  <a:pt x="31" y="238"/>
                </a:lnTo>
                <a:lnTo>
                  <a:pt x="33" y="234"/>
                </a:lnTo>
                <a:lnTo>
                  <a:pt x="34" y="221"/>
                </a:lnTo>
                <a:lnTo>
                  <a:pt x="36" y="213"/>
                </a:lnTo>
                <a:lnTo>
                  <a:pt x="38" y="205"/>
                </a:lnTo>
                <a:lnTo>
                  <a:pt x="39" y="191"/>
                </a:lnTo>
              </a:path>
            </a:pathLst>
          </a:custGeom>
          <a:solidFill>
            <a:schemeClr val="accent5">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3" name="Freeform 192">
            <a:extLst>
              <a:ext uri="{FF2B5EF4-FFF2-40B4-BE49-F238E27FC236}">
                <a16:creationId xmlns:a16="http://schemas.microsoft.com/office/drawing/2014/main" id="{00000000-0008-0000-0700-0000C1000000}"/>
              </a:ext>
            </a:extLst>
          </xdr:cNvPr>
          <xdr:cNvSpPr>
            <a:spLocks/>
          </xdr:cNvSpPr>
        </xdr:nvSpPr>
        <xdr:spPr bwMode="auto">
          <a:xfrm>
            <a:off x="5480050" y="2489200"/>
            <a:ext cx="365125" cy="423863"/>
          </a:xfrm>
          <a:custGeom>
            <a:avLst/>
            <a:gdLst>
              <a:gd name="T0" fmla="*/ 779 w 831"/>
              <a:gd name="T1" fmla="*/ 82 h 812"/>
              <a:gd name="T2" fmla="*/ 707 w 831"/>
              <a:gd name="T3" fmla="*/ 29 h 812"/>
              <a:gd name="T4" fmla="*/ 562 w 831"/>
              <a:gd name="T5" fmla="*/ 10 h 812"/>
              <a:gd name="T6" fmla="*/ 499 w 831"/>
              <a:gd name="T7" fmla="*/ 29 h 812"/>
              <a:gd name="T8" fmla="*/ 486 w 831"/>
              <a:gd name="T9" fmla="*/ 49 h 812"/>
              <a:gd name="T10" fmla="*/ 497 w 831"/>
              <a:gd name="T11" fmla="*/ 71 h 812"/>
              <a:gd name="T12" fmla="*/ 517 w 831"/>
              <a:gd name="T13" fmla="*/ 90 h 812"/>
              <a:gd name="T14" fmla="*/ 516 w 831"/>
              <a:gd name="T15" fmla="*/ 111 h 812"/>
              <a:gd name="T16" fmla="*/ 491 w 831"/>
              <a:gd name="T17" fmla="*/ 140 h 812"/>
              <a:gd name="T18" fmla="*/ 480 w 831"/>
              <a:gd name="T19" fmla="*/ 162 h 812"/>
              <a:gd name="T20" fmla="*/ 450 w 831"/>
              <a:gd name="T21" fmla="*/ 184 h 812"/>
              <a:gd name="T22" fmla="*/ 427 w 831"/>
              <a:gd name="T23" fmla="*/ 243 h 812"/>
              <a:gd name="T24" fmla="*/ 420 w 831"/>
              <a:gd name="T25" fmla="*/ 332 h 812"/>
              <a:gd name="T26" fmla="*/ 392 w 831"/>
              <a:gd name="T27" fmla="*/ 319 h 812"/>
              <a:gd name="T28" fmla="*/ 370 w 831"/>
              <a:gd name="T29" fmla="*/ 315 h 812"/>
              <a:gd name="T30" fmla="*/ 338 w 831"/>
              <a:gd name="T31" fmla="*/ 339 h 812"/>
              <a:gd name="T32" fmla="*/ 313 w 831"/>
              <a:gd name="T33" fmla="*/ 351 h 812"/>
              <a:gd name="T34" fmla="*/ 290 w 831"/>
              <a:gd name="T35" fmla="*/ 370 h 812"/>
              <a:gd name="T36" fmla="*/ 280 w 831"/>
              <a:gd name="T37" fmla="*/ 424 h 812"/>
              <a:gd name="T38" fmla="*/ 235 w 831"/>
              <a:gd name="T39" fmla="*/ 442 h 812"/>
              <a:gd name="T40" fmla="*/ 127 w 831"/>
              <a:gd name="T41" fmla="*/ 462 h 812"/>
              <a:gd name="T42" fmla="*/ 26 w 831"/>
              <a:gd name="T43" fmla="*/ 449 h 812"/>
              <a:gd name="T44" fmla="*/ 51 w 831"/>
              <a:gd name="T45" fmla="*/ 505 h 812"/>
              <a:gd name="T46" fmla="*/ 96 w 831"/>
              <a:gd name="T47" fmla="*/ 540 h 812"/>
              <a:gd name="T48" fmla="*/ 123 w 831"/>
              <a:gd name="T49" fmla="*/ 577 h 812"/>
              <a:gd name="T50" fmla="*/ 142 w 831"/>
              <a:gd name="T51" fmla="*/ 596 h 812"/>
              <a:gd name="T52" fmla="*/ 99 w 831"/>
              <a:gd name="T53" fmla="*/ 647 h 812"/>
              <a:gd name="T54" fmla="*/ 87 w 831"/>
              <a:gd name="T55" fmla="*/ 671 h 812"/>
              <a:gd name="T56" fmla="*/ 109 w 831"/>
              <a:gd name="T57" fmla="*/ 720 h 812"/>
              <a:gd name="T58" fmla="*/ 222 w 831"/>
              <a:gd name="T59" fmla="*/ 710 h 812"/>
              <a:gd name="T60" fmla="*/ 302 w 831"/>
              <a:gd name="T61" fmla="*/ 705 h 812"/>
              <a:gd name="T62" fmla="*/ 330 w 831"/>
              <a:gd name="T63" fmla="*/ 721 h 812"/>
              <a:gd name="T64" fmla="*/ 359 w 831"/>
              <a:gd name="T65" fmla="*/ 756 h 812"/>
              <a:gd name="T66" fmla="*/ 408 w 831"/>
              <a:gd name="T67" fmla="*/ 785 h 812"/>
              <a:gd name="T68" fmla="*/ 449 w 831"/>
              <a:gd name="T69" fmla="*/ 803 h 812"/>
              <a:gd name="T70" fmla="*/ 460 w 831"/>
              <a:gd name="T71" fmla="*/ 791 h 812"/>
              <a:gd name="T72" fmla="*/ 487 w 831"/>
              <a:gd name="T73" fmla="*/ 774 h 812"/>
              <a:gd name="T74" fmla="*/ 554 w 831"/>
              <a:gd name="T75" fmla="*/ 764 h 812"/>
              <a:gd name="T76" fmla="*/ 597 w 831"/>
              <a:gd name="T77" fmla="*/ 750 h 812"/>
              <a:gd name="T78" fmla="*/ 618 w 831"/>
              <a:gd name="T79" fmla="*/ 727 h 812"/>
              <a:gd name="T80" fmla="*/ 584 w 831"/>
              <a:gd name="T81" fmla="*/ 700 h 812"/>
              <a:gd name="T82" fmla="*/ 542 w 831"/>
              <a:gd name="T83" fmla="*/ 641 h 812"/>
              <a:gd name="T84" fmla="*/ 526 w 831"/>
              <a:gd name="T85" fmla="*/ 624 h 812"/>
              <a:gd name="T86" fmla="*/ 526 w 831"/>
              <a:gd name="T87" fmla="*/ 578 h 812"/>
              <a:gd name="T88" fmla="*/ 582 w 831"/>
              <a:gd name="T89" fmla="*/ 563 h 812"/>
              <a:gd name="T90" fmla="*/ 622 w 831"/>
              <a:gd name="T91" fmla="*/ 531 h 812"/>
              <a:gd name="T92" fmla="*/ 688 w 831"/>
              <a:gd name="T93" fmla="*/ 417 h 812"/>
              <a:gd name="T94" fmla="*/ 730 w 831"/>
              <a:gd name="T95" fmla="*/ 368 h 812"/>
              <a:gd name="T96" fmla="*/ 725 w 831"/>
              <a:gd name="T97" fmla="*/ 330 h 812"/>
              <a:gd name="T98" fmla="*/ 729 w 831"/>
              <a:gd name="T99" fmla="*/ 305 h 812"/>
              <a:gd name="T100" fmla="*/ 751 w 831"/>
              <a:gd name="T101" fmla="*/ 289 h 812"/>
              <a:gd name="T102" fmla="*/ 670 w 831"/>
              <a:gd name="T103" fmla="*/ 207 h 812"/>
              <a:gd name="T104" fmla="*/ 758 w 831"/>
              <a:gd name="T105" fmla="*/ 140 h 812"/>
              <a:gd name="T106" fmla="*/ 805 w 831"/>
              <a:gd name="T107" fmla="*/ 123 h 8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831" h="812">
                <a:moveTo>
                  <a:pt x="831" y="98"/>
                </a:moveTo>
                <a:lnTo>
                  <a:pt x="817" y="95"/>
                </a:lnTo>
                <a:lnTo>
                  <a:pt x="803" y="91"/>
                </a:lnTo>
                <a:lnTo>
                  <a:pt x="791" y="87"/>
                </a:lnTo>
                <a:lnTo>
                  <a:pt x="779" y="82"/>
                </a:lnTo>
                <a:lnTo>
                  <a:pt x="769" y="77"/>
                </a:lnTo>
                <a:lnTo>
                  <a:pt x="758" y="71"/>
                </a:lnTo>
                <a:lnTo>
                  <a:pt x="749" y="65"/>
                </a:lnTo>
                <a:lnTo>
                  <a:pt x="740" y="58"/>
                </a:lnTo>
                <a:lnTo>
                  <a:pt x="707" y="29"/>
                </a:lnTo>
                <a:lnTo>
                  <a:pt x="679" y="0"/>
                </a:lnTo>
                <a:lnTo>
                  <a:pt x="655" y="2"/>
                </a:lnTo>
                <a:lnTo>
                  <a:pt x="626" y="4"/>
                </a:lnTo>
                <a:lnTo>
                  <a:pt x="594" y="7"/>
                </a:lnTo>
                <a:lnTo>
                  <a:pt x="562" y="10"/>
                </a:lnTo>
                <a:lnTo>
                  <a:pt x="547" y="13"/>
                </a:lnTo>
                <a:lnTo>
                  <a:pt x="533" y="16"/>
                </a:lnTo>
                <a:lnTo>
                  <a:pt x="520" y="19"/>
                </a:lnTo>
                <a:lnTo>
                  <a:pt x="509" y="24"/>
                </a:lnTo>
                <a:lnTo>
                  <a:pt x="499" y="29"/>
                </a:lnTo>
                <a:lnTo>
                  <a:pt x="492" y="34"/>
                </a:lnTo>
                <a:lnTo>
                  <a:pt x="489" y="37"/>
                </a:lnTo>
                <a:lnTo>
                  <a:pt x="487" y="41"/>
                </a:lnTo>
                <a:lnTo>
                  <a:pt x="486" y="44"/>
                </a:lnTo>
                <a:lnTo>
                  <a:pt x="486" y="49"/>
                </a:lnTo>
                <a:lnTo>
                  <a:pt x="486" y="54"/>
                </a:lnTo>
                <a:lnTo>
                  <a:pt x="487" y="59"/>
                </a:lnTo>
                <a:lnTo>
                  <a:pt x="489" y="63"/>
                </a:lnTo>
                <a:lnTo>
                  <a:pt x="491" y="66"/>
                </a:lnTo>
                <a:lnTo>
                  <a:pt x="497" y="71"/>
                </a:lnTo>
                <a:lnTo>
                  <a:pt x="502" y="76"/>
                </a:lnTo>
                <a:lnTo>
                  <a:pt x="509" y="80"/>
                </a:lnTo>
                <a:lnTo>
                  <a:pt x="514" y="84"/>
                </a:lnTo>
                <a:lnTo>
                  <a:pt x="516" y="87"/>
                </a:lnTo>
                <a:lnTo>
                  <a:pt x="517" y="90"/>
                </a:lnTo>
                <a:lnTo>
                  <a:pt x="519" y="93"/>
                </a:lnTo>
                <a:lnTo>
                  <a:pt x="519" y="98"/>
                </a:lnTo>
                <a:lnTo>
                  <a:pt x="519" y="102"/>
                </a:lnTo>
                <a:lnTo>
                  <a:pt x="517" y="107"/>
                </a:lnTo>
                <a:lnTo>
                  <a:pt x="516" y="111"/>
                </a:lnTo>
                <a:lnTo>
                  <a:pt x="514" y="114"/>
                </a:lnTo>
                <a:lnTo>
                  <a:pt x="509" y="120"/>
                </a:lnTo>
                <a:lnTo>
                  <a:pt x="502" y="127"/>
                </a:lnTo>
                <a:lnTo>
                  <a:pt x="497" y="133"/>
                </a:lnTo>
                <a:lnTo>
                  <a:pt x="491" y="140"/>
                </a:lnTo>
                <a:lnTo>
                  <a:pt x="489" y="144"/>
                </a:lnTo>
                <a:lnTo>
                  <a:pt x="487" y="149"/>
                </a:lnTo>
                <a:lnTo>
                  <a:pt x="486" y="154"/>
                </a:lnTo>
                <a:lnTo>
                  <a:pt x="486" y="159"/>
                </a:lnTo>
                <a:lnTo>
                  <a:pt x="480" y="162"/>
                </a:lnTo>
                <a:lnTo>
                  <a:pt x="475" y="163"/>
                </a:lnTo>
                <a:lnTo>
                  <a:pt x="470" y="166"/>
                </a:lnTo>
                <a:lnTo>
                  <a:pt x="466" y="169"/>
                </a:lnTo>
                <a:lnTo>
                  <a:pt x="457" y="176"/>
                </a:lnTo>
                <a:lnTo>
                  <a:pt x="450" y="184"/>
                </a:lnTo>
                <a:lnTo>
                  <a:pt x="444" y="194"/>
                </a:lnTo>
                <a:lnTo>
                  <a:pt x="438" y="205"/>
                </a:lnTo>
                <a:lnTo>
                  <a:pt x="434" y="217"/>
                </a:lnTo>
                <a:lnTo>
                  <a:pt x="430" y="230"/>
                </a:lnTo>
                <a:lnTo>
                  <a:pt x="427" y="243"/>
                </a:lnTo>
                <a:lnTo>
                  <a:pt x="424" y="256"/>
                </a:lnTo>
                <a:lnTo>
                  <a:pt x="423" y="270"/>
                </a:lnTo>
                <a:lnTo>
                  <a:pt x="421" y="284"/>
                </a:lnTo>
                <a:lnTo>
                  <a:pt x="420" y="309"/>
                </a:lnTo>
                <a:lnTo>
                  <a:pt x="420" y="332"/>
                </a:lnTo>
                <a:lnTo>
                  <a:pt x="412" y="332"/>
                </a:lnTo>
                <a:lnTo>
                  <a:pt x="407" y="330"/>
                </a:lnTo>
                <a:lnTo>
                  <a:pt x="401" y="327"/>
                </a:lnTo>
                <a:lnTo>
                  <a:pt x="397" y="322"/>
                </a:lnTo>
                <a:lnTo>
                  <a:pt x="392" y="319"/>
                </a:lnTo>
                <a:lnTo>
                  <a:pt x="388" y="316"/>
                </a:lnTo>
                <a:lnTo>
                  <a:pt x="385" y="314"/>
                </a:lnTo>
                <a:lnTo>
                  <a:pt x="379" y="313"/>
                </a:lnTo>
                <a:lnTo>
                  <a:pt x="375" y="314"/>
                </a:lnTo>
                <a:lnTo>
                  <a:pt x="370" y="315"/>
                </a:lnTo>
                <a:lnTo>
                  <a:pt x="366" y="317"/>
                </a:lnTo>
                <a:lnTo>
                  <a:pt x="362" y="319"/>
                </a:lnTo>
                <a:lnTo>
                  <a:pt x="354" y="325"/>
                </a:lnTo>
                <a:lnTo>
                  <a:pt x="346" y="332"/>
                </a:lnTo>
                <a:lnTo>
                  <a:pt x="338" y="339"/>
                </a:lnTo>
                <a:lnTo>
                  <a:pt x="331" y="345"/>
                </a:lnTo>
                <a:lnTo>
                  <a:pt x="326" y="347"/>
                </a:lnTo>
                <a:lnTo>
                  <a:pt x="322" y="349"/>
                </a:lnTo>
                <a:lnTo>
                  <a:pt x="318" y="350"/>
                </a:lnTo>
                <a:lnTo>
                  <a:pt x="313" y="351"/>
                </a:lnTo>
                <a:lnTo>
                  <a:pt x="308" y="351"/>
                </a:lnTo>
                <a:lnTo>
                  <a:pt x="303" y="353"/>
                </a:lnTo>
                <a:lnTo>
                  <a:pt x="300" y="356"/>
                </a:lnTo>
                <a:lnTo>
                  <a:pt x="297" y="360"/>
                </a:lnTo>
                <a:lnTo>
                  <a:pt x="290" y="370"/>
                </a:lnTo>
                <a:lnTo>
                  <a:pt x="287" y="383"/>
                </a:lnTo>
                <a:lnTo>
                  <a:pt x="284" y="396"/>
                </a:lnTo>
                <a:lnTo>
                  <a:pt x="281" y="408"/>
                </a:lnTo>
                <a:lnTo>
                  <a:pt x="280" y="418"/>
                </a:lnTo>
                <a:lnTo>
                  <a:pt x="280" y="424"/>
                </a:lnTo>
                <a:lnTo>
                  <a:pt x="277" y="427"/>
                </a:lnTo>
                <a:lnTo>
                  <a:pt x="273" y="429"/>
                </a:lnTo>
                <a:lnTo>
                  <a:pt x="265" y="432"/>
                </a:lnTo>
                <a:lnTo>
                  <a:pt x="257" y="435"/>
                </a:lnTo>
                <a:lnTo>
                  <a:pt x="235" y="442"/>
                </a:lnTo>
                <a:lnTo>
                  <a:pt x="211" y="448"/>
                </a:lnTo>
                <a:lnTo>
                  <a:pt x="185" y="453"/>
                </a:lnTo>
                <a:lnTo>
                  <a:pt x="161" y="458"/>
                </a:lnTo>
                <a:lnTo>
                  <a:pt x="141" y="461"/>
                </a:lnTo>
                <a:lnTo>
                  <a:pt x="127" y="462"/>
                </a:lnTo>
                <a:lnTo>
                  <a:pt x="109" y="461"/>
                </a:lnTo>
                <a:lnTo>
                  <a:pt x="91" y="460"/>
                </a:lnTo>
                <a:lnTo>
                  <a:pt x="74" y="457"/>
                </a:lnTo>
                <a:lnTo>
                  <a:pt x="56" y="455"/>
                </a:lnTo>
                <a:lnTo>
                  <a:pt x="26" y="449"/>
                </a:lnTo>
                <a:lnTo>
                  <a:pt x="0" y="443"/>
                </a:lnTo>
                <a:lnTo>
                  <a:pt x="8" y="455"/>
                </a:lnTo>
                <a:lnTo>
                  <a:pt x="19" y="470"/>
                </a:lnTo>
                <a:lnTo>
                  <a:pt x="34" y="487"/>
                </a:lnTo>
                <a:lnTo>
                  <a:pt x="51" y="505"/>
                </a:lnTo>
                <a:lnTo>
                  <a:pt x="60" y="513"/>
                </a:lnTo>
                <a:lnTo>
                  <a:pt x="68" y="521"/>
                </a:lnTo>
                <a:lnTo>
                  <a:pt x="77" y="528"/>
                </a:lnTo>
                <a:lnTo>
                  <a:pt x="87" y="535"/>
                </a:lnTo>
                <a:lnTo>
                  <a:pt x="96" y="540"/>
                </a:lnTo>
                <a:lnTo>
                  <a:pt x="105" y="544"/>
                </a:lnTo>
                <a:lnTo>
                  <a:pt x="112" y="546"/>
                </a:lnTo>
                <a:lnTo>
                  <a:pt x="120" y="547"/>
                </a:lnTo>
                <a:lnTo>
                  <a:pt x="121" y="561"/>
                </a:lnTo>
                <a:lnTo>
                  <a:pt x="123" y="577"/>
                </a:lnTo>
                <a:lnTo>
                  <a:pt x="127" y="585"/>
                </a:lnTo>
                <a:lnTo>
                  <a:pt x="131" y="591"/>
                </a:lnTo>
                <a:lnTo>
                  <a:pt x="134" y="593"/>
                </a:lnTo>
                <a:lnTo>
                  <a:pt x="138" y="595"/>
                </a:lnTo>
                <a:lnTo>
                  <a:pt x="142" y="596"/>
                </a:lnTo>
                <a:lnTo>
                  <a:pt x="147" y="597"/>
                </a:lnTo>
                <a:lnTo>
                  <a:pt x="147" y="616"/>
                </a:lnTo>
                <a:lnTo>
                  <a:pt x="127" y="629"/>
                </a:lnTo>
                <a:lnTo>
                  <a:pt x="107" y="641"/>
                </a:lnTo>
                <a:lnTo>
                  <a:pt x="99" y="647"/>
                </a:lnTo>
                <a:lnTo>
                  <a:pt x="93" y="654"/>
                </a:lnTo>
                <a:lnTo>
                  <a:pt x="90" y="658"/>
                </a:lnTo>
                <a:lnTo>
                  <a:pt x="88" y="663"/>
                </a:lnTo>
                <a:lnTo>
                  <a:pt x="87" y="667"/>
                </a:lnTo>
                <a:lnTo>
                  <a:pt x="87" y="671"/>
                </a:lnTo>
                <a:lnTo>
                  <a:pt x="87" y="680"/>
                </a:lnTo>
                <a:lnTo>
                  <a:pt x="87" y="689"/>
                </a:lnTo>
                <a:lnTo>
                  <a:pt x="87" y="701"/>
                </a:lnTo>
                <a:lnTo>
                  <a:pt x="87" y="721"/>
                </a:lnTo>
                <a:lnTo>
                  <a:pt x="109" y="720"/>
                </a:lnTo>
                <a:lnTo>
                  <a:pt x="132" y="719"/>
                </a:lnTo>
                <a:lnTo>
                  <a:pt x="154" y="717"/>
                </a:lnTo>
                <a:lnTo>
                  <a:pt x="177" y="714"/>
                </a:lnTo>
                <a:lnTo>
                  <a:pt x="199" y="711"/>
                </a:lnTo>
                <a:lnTo>
                  <a:pt x="222" y="710"/>
                </a:lnTo>
                <a:lnTo>
                  <a:pt x="244" y="708"/>
                </a:lnTo>
                <a:lnTo>
                  <a:pt x="266" y="708"/>
                </a:lnTo>
                <a:lnTo>
                  <a:pt x="284" y="707"/>
                </a:lnTo>
                <a:lnTo>
                  <a:pt x="297" y="705"/>
                </a:lnTo>
                <a:lnTo>
                  <a:pt x="302" y="705"/>
                </a:lnTo>
                <a:lnTo>
                  <a:pt x="310" y="705"/>
                </a:lnTo>
                <a:lnTo>
                  <a:pt x="318" y="706"/>
                </a:lnTo>
                <a:lnTo>
                  <a:pt x="326" y="708"/>
                </a:lnTo>
                <a:lnTo>
                  <a:pt x="328" y="714"/>
                </a:lnTo>
                <a:lnTo>
                  <a:pt x="330" y="721"/>
                </a:lnTo>
                <a:lnTo>
                  <a:pt x="333" y="728"/>
                </a:lnTo>
                <a:lnTo>
                  <a:pt x="338" y="735"/>
                </a:lnTo>
                <a:lnTo>
                  <a:pt x="345" y="742"/>
                </a:lnTo>
                <a:lnTo>
                  <a:pt x="352" y="749"/>
                </a:lnTo>
                <a:lnTo>
                  <a:pt x="359" y="756"/>
                </a:lnTo>
                <a:lnTo>
                  <a:pt x="368" y="762"/>
                </a:lnTo>
                <a:lnTo>
                  <a:pt x="378" y="769"/>
                </a:lnTo>
                <a:lnTo>
                  <a:pt x="388" y="776"/>
                </a:lnTo>
                <a:lnTo>
                  <a:pt x="398" y="781"/>
                </a:lnTo>
                <a:lnTo>
                  <a:pt x="408" y="785"/>
                </a:lnTo>
                <a:lnTo>
                  <a:pt x="418" y="789"/>
                </a:lnTo>
                <a:lnTo>
                  <a:pt x="427" y="792"/>
                </a:lnTo>
                <a:lnTo>
                  <a:pt x="437" y="794"/>
                </a:lnTo>
                <a:lnTo>
                  <a:pt x="446" y="794"/>
                </a:lnTo>
                <a:lnTo>
                  <a:pt x="449" y="803"/>
                </a:lnTo>
                <a:lnTo>
                  <a:pt x="453" y="812"/>
                </a:lnTo>
                <a:lnTo>
                  <a:pt x="454" y="806"/>
                </a:lnTo>
                <a:lnTo>
                  <a:pt x="455" y="800"/>
                </a:lnTo>
                <a:lnTo>
                  <a:pt x="457" y="795"/>
                </a:lnTo>
                <a:lnTo>
                  <a:pt x="460" y="791"/>
                </a:lnTo>
                <a:lnTo>
                  <a:pt x="464" y="787"/>
                </a:lnTo>
                <a:lnTo>
                  <a:pt x="467" y="783"/>
                </a:lnTo>
                <a:lnTo>
                  <a:pt x="471" y="780"/>
                </a:lnTo>
                <a:lnTo>
                  <a:pt x="477" y="778"/>
                </a:lnTo>
                <a:lnTo>
                  <a:pt x="487" y="774"/>
                </a:lnTo>
                <a:lnTo>
                  <a:pt x="499" y="770"/>
                </a:lnTo>
                <a:lnTo>
                  <a:pt x="512" y="768"/>
                </a:lnTo>
                <a:lnTo>
                  <a:pt x="525" y="767"/>
                </a:lnTo>
                <a:lnTo>
                  <a:pt x="539" y="765"/>
                </a:lnTo>
                <a:lnTo>
                  <a:pt x="554" y="764"/>
                </a:lnTo>
                <a:lnTo>
                  <a:pt x="567" y="761"/>
                </a:lnTo>
                <a:lnTo>
                  <a:pt x="580" y="758"/>
                </a:lnTo>
                <a:lnTo>
                  <a:pt x="586" y="756"/>
                </a:lnTo>
                <a:lnTo>
                  <a:pt x="591" y="753"/>
                </a:lnTo>
                <a:lnTo>
                  <a:pt x="597" y="750"/>
                </a:lnTo>
                <a:lnTo>
                  <a:pt x="602" y="747"/>
                </a:lnTo>
                <a:lnTo>
                  <a:pt x="606" y="743"/>
                </a:lnTo>
                <a:lnTo>
                  <a:pt x="611" y="738"/>
                </a:lnTo>
                <a:lnTo>
                  <a:pt x="615" y="733"/>
                </a:lnTo>
                <a:lnTo>
                  <a:pt x="618" y="727"/>
                </a:lnTo>
                <a:lnTo>
                  <a:pt x="614" y="725"/>
                </a:lnTo>
                <a:lnTo>
                  <a:pt x="610" y="722"/>
                </a:lnTo>
                <a:lnTo>
                  <a:pt x="604" y="718"/>
                </a:lnTo>
                <a:lnTo>
                  <a:pt x="598" y="712"/>
                </a:lnTo>
                <a:lnTo>
                  <a:pt x="584" y="700"/>
                </a:lnTo>
                <a:lnTo>
                  <a:pt x="571" y="686"/>
                </a:lnTo>
                <a:lnTo>
                  <a:pt x="559" y="671"/>
                </a:lnTo>
                <a:lnTo>
                  <a:pt x="548" y="655"/>
                </a:lnTo>
                <a:lnTo>
                  <a:pt x="545" y="648"/>
                </a:lnTo>
                <a:lnTo>
                  <a:pt x="542" y="641"/>
                </a:lnTo>
                <a:lnTo>
                  <a:pt x="539" y="634"/>
                </a:lnTo>
                <a:lnTo>
                  <a:pt x="538" y="628"/>
                </a:lnTo>
                <a:lnTo>
                  <a:pt x="534" y="627"/>
                </a:lnTo>
                <a:lnTo>
                  <a:pt x="530" y="626"/>
                </a:lnTo>
                <a:lnTo>
                  <a:pt x="526" y="624"/>
                </a:lnTo>
                <a:lnTo>
                  <a:pt x="523" y="620"/>
                </a:lnTo>
                <a:lnTo>
                  <a:pt x="517" y="613"/>
                </a:lnTo>
                <a:lnTo>
                  <a:pt x="512" y="603"/>
                </a:lnTo>
                <a:lnTo>
                  <a:pt x="512" y="579"/>
                </a:lnTo>
                <a:lnTo>
                  <a:pt x="526" y="578"/>
                </a:lnTo>
                <a:lnTo>
                  <a:pt x="539" y="577"/>
                </a:lnTo>
                <a:lnTo>
                  <a:pt x="551" y="575"/>
                </a:lnTo>
                <a:lnTo>
                  <a:pt x="562" y="571"/>
                </a:lnTo>
                <a:lnTo>
                  <a:pt x="572" y="568"/>
                </a:lnTo>
                <a:lnTo>
                  <a:pt x="582" y="563"/>
                </a:lnTo>
                <a:lnTo>
                  <a:pt x="591" y="558"/>
                </a:lnTo>
                <a:lnTo>
                  <a:pt x="600" y="552"/>
                </a:lnTo>
                <a:lnTo>
                  <a:pt x="607" y="545"/>
                </a:lnTo>
                <a:lnTo>
                  <a:pt x="615" y="538"/>
                </a:lnTo>
                <a:lnTo>
                  <a:pt x="622" y="531"/>
                </a:lnTo>
                <a:lnTo>
                  <a:pt x="628" y="523"/>
                </a:lnTo>
                <a:lnTo>
                  <a:pt x="639" y="507"/>
                </a:lnTo>
                <a:lnTo>
                  <a:pt x="650" y="489"/>
                </a:lnTo>
                <a:lnTo>
                  <a:pt x="669" y="453"/>
                </a:lnTo>
                <a:lnTo>
                  <a:pt x="688" y="417"/>
                </a:lnTo>
                <a:lnTo>
                  <a:pt x="699" y="401"/>
                </a:lnTo>
                <a:lnTo>
                  <a:pt x="710" y="387"/>
                </a:lnTo>
                <a:lnTo>
                  <a:pt x="716" y="379"/>
                </a:lnTo>
                <a:lnTo>
                  <a:pt x="723" y="373"/>
                </a:lnTo>
                <a:lnTo>
                  <a:pt x="730" y="368"/>
                </a:lnTo>
                <a:lnTo>
                  <a:pt x="738" y="363"/>
                </a:lnTo>
                <a:lnTo>
                  <a:pt x="732" y="351"/>
                </a:lnTo>
                <a:lnTo>
                  <a:pt x="727" y="340"/>
                </a:lnTo>
                <a:lnTo>
                  <a:pt x="726" y="335"/>
                </a:lnTo>
                <a:lnTo>
                  <a:pt x="725" y="330"/>
                </a:lnTo>
                <a:lnTo>
                  <a:pt x="725" y="324"/>
                </a:lnTo>
                <a:lnTo>
                  <a:pt x="725" y="319"/>
                </a:lnTo>
                <a:lnTo>
                  <a:pt x="726" y="314"/>
                </a:lnTo>
                <a:lnTo>
                  <a:pt x="727" y="309"/>
                </a:lnTo>
                <a:lnTo>
                  <a:pt x="729" y="305"/>
                </a:lnTo>
                <a:lnTo>
                  <a:pt x="733" y="301"/>
                </a:lnTo>
                <a:lnTo>
                  <a:pt x="736" y="298"/>
                </a:lnTo>
                <a:lnTo>
                  <a:pt x="740" y="295"/>
                </a:lnTo>
                <a:lnTo>
                  <a:pt x="746" y="292"/>
                </a:lnTo>
                <a:lnTo>
                  <a:pt x="751" y="289"/>
                </a:lnTo>
                <a:lnTo>
                  <a:pt x="722" y="262"/>
                </a:lnTo>
                <a:lnTo>
                  <a:pt x="700" y="242"/>
                </a:lnTo>
                <a:lnTo>
                  <a:pt x="690" y="232"/>
                </a:lnTo>
                <a:lnTo>
                  <a:pt x="680" y="221"/>
                </a:lnTo>
                <a:lnTo>
                  <a:pt x="670" y="207"/>
                </a:lnTo>
                <a:lnTo>
                  <a:pt x="658" y="190"/>
                </a:lnTo>
                <a:lnTo>
                  <a:pt x="658" y="147"/>
                </a:lnTo>
                <a:lnTo>
                  <a:pt x="701" y="145"/>
                </a:lnTo>
                <a:lnTo>
                  <a:pt x="733" y="143"/>
                </a:lnTo>
                <a:lnTo>
                  <a:pt x="758" y="140"/>
                </a:lnTo>
                <a:lnTo>
                  <a:pt x="778" y="136"/>
                </a:lnTo>
                <a:lnTo>
                  <a:pt x="785" y="134"/>
                </a:lnTo>
                <a:lnTo>
                  <a:pt x="792" y="131"/>
                </a:lnTo>
                <a:lnTo>
                  <a:pt x="799" y="127"/>
                </a:lnTo>
                <a:lnTo>
                  <a:pt x="805" y="123"/>
                </a:lnTo>
                <a:lnTo>
                  <a:pt x="817" y="113"/>
                </a:lnTo>
                <a:lnTo>
                  <a:pt x="831" y="98"/>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4" name="Freeform 193">
            <a:extLst>
              <a:ext uri="{FF2B5EF4-FFF2-40B4-BE49-F238E27FC236}">
                <a16:creationId xmlns:a16="http://schemas.microsoft.com/office/drawing/2014/main" id="{00000000-0008-0000-0700-0000C2000000}"/>
              </a:ext>
            </a:extLst>
          </xdr:cNvPr>
          <xdr:cNvSpPr>
            <a:spLocks/>
          </xdr:cNvSpPr>
        </xdr:nvSpPr>
        <xdr:spPr bwMode="auto">
          <a:xfrm>
            <a:off x="6270625" y="2757488"/>
            <a:ext cx="220663" cy="585787"/>
          </a:xfrm>
          <a:custGeom>
            <a:avLst/>
            <a:gdLst>
              <a:gd name="T0" fmla="*/ 83627781 w 505"/>
              <a:gd name="T1" fmla="*/ 291361884 h 1121"/>
              <a:gd name="T2" fmla="*/ 84582531 w 505"/>
              <a:gd name="T3" fmla="*/ 280712161 h 1121"/>
              <a:gd name="T4" fmla="*/ 76181607 w 505"/>
              <a:gd name="T5" fmla="*/ 279073943 h 1121"/>
              <a:gd name="T6" fmla="*/ 77326870 w 505"/>
              <a:gd name="T7" fmla="*/ 261324754 h 1121"/>
              <a:gd name="T8" fmla="*/ 80000169 w 505"/>
              <a:gd name="T9" fmla="*/ 254224765 h 1121"/>
              <a:gd name="T10" fmla="*/ 78854469 w 505"/>
              <a:gd name="T11" fmla="*/ 245486558 h 1121"/>
              <a:gd name="T12" fmla="*/ 75990657 w 505"/>
              <a:gd name="T13" fmla="*/ 243848340 h 1121"/>
              <a:gd name="T14" fmla="*/ 72935457 w 505"/>
              <a:gd name="T15" fmla="*/ 228829514 h 1121"/>
              <a:gd name="T16" fmla="*/ 61861670 w 505"/>
              <a:gd name="T17" fmla="*/ 196334796 h 1121"/>
              <a:gd name="T18" fmla="*/ 56515508 w 505"/>
              <a:gd name="T19" fmla="*/ 191965692 h 1121"/>
              <a:gd name="T20" fmla="*/ 53842646 w 505"/>
              <a:gd name="T21" fmla="*/ 196061498 h 1121"/>
              <a:gd name="T22" fmla="*/ 43150322 w 505"/>
              <a:gd name="T23" fmla="*/ 202615415 h 1121"/>
              <a:gd name="T24" fmla="*/ 32267485 w 505"/>
              <a:gd name="T25" fmla="*/ 200976674 h 1121"/>
              <a:gd name="T26" fmla="*/ 25393723 w 505"/>
              <a:gd name="T27" fmla="*/ 154828573 h 1121"/>
              <a:gd name="T28" fmla="*/ 19284198 w 505"/>
              <a:gd name="T29" fmla="*/ 141994560 h 1121"/>
              <a:gd name="T30" fmla="*/ 9737574 w 505"/>
              <a:gd name="T31" fmla="*/ 137079384 h 1121"/>
              <a:gd name="T32" fmla="*/ 1527600 w 505"/>
              <a:gd name="T33" fmla="*/ 128614474 h 1121"/>
              <a:gd name="T34" fmla="*/ 4391412 w 505"/>
              <a:gd name="T35" fmla="*/ 121514485 h 1121"/>
              <a:gd name="T36" fmla="*/ 11073787 w 505"/>
              <a:gd name="T37" fmla="*/ 98576822 h 1121"/>
              <a:gd name="T38" fmla="*/ 12792337 w 505"/>
              <a:gd name="T39" fmla="*/ 75639158 h 1121"/>
              <a:gd name="T40" fmla="*/ 15274686 w 505"/>
              <a:gd name="T41" fmla="*/ 72362723 h 1121"/>
              <a:gd name="T42" fmla="*/ 21575161 w 505"/>
              <a:gd name="T43" fmla="*/ 70451207 h 1121"/>
              <a:gd name="T44" fmla="*/ 25584673 w 505"/>
              <a:gd name="T45" fmla="*/ 60620855 h 1121"/>
              <a:gd name="T46" fmla="*/ 26730373 w 505"/>
              <a:gd name="T47" fmla="*/ 31948645 h 1121"/>
              <a:gd name="T48" fmla="*/ 30357985 w 505"/>
              <a:gd name="T49" fmla="*/ 26760694 h 1121"/>
              <a:gd name="T50" fmla="*/ 40668409 w 505"/>
              <a:gd name="T51" fmla="*/ 20206777 h 1121"/>
              <a:gd name="T52" fmla="*/ 44677922 w 505"/>
              <a:gd name="T53" fmla="*/ 5734546 h 1121"/>
              <a:gd name="T54" fmla="*/ 52887896 w 505"/>
              <a:gd name="T55" fmla="*/ 8464910 h 1121"/>
              <a:gd name="T56" fmla="*/ 59570271 w 505"/>
              <a:gd name="T57" fmla="*/ 13380086 h 1121"/>
              <a:gd name="T58" fmla="*/ 64343583 w 505"/>
              <a:gd name="T59" fmla="*/ 33314088 h 1121"/>
              <a:gd name="T60" fmla="*/ 63961683 w 505"/>
              <a:gd name="T61" fmla="*/ 45602029 h 1121"/>
              <a:gd name="T62" fmla="*/ 57279308 w 505"/>
              <a:gd name="T63" fmla="*/ 58982114 h 1121"/>
              <a:gd name="T64" fmla="*/ 55942659 w 505"/>
              <a:gd name="T65" fmla="*/ 66901474 h 1121"/>
              <a:gd name="T66" fmla="*/ 58997858 w 505"/>
              <a:gd name="T67" fmla="*/ 71270577 h 1121"/>
              <a:gd name="T68" fmla="*/ 66062133 w 505"/>
              <a:gd name="T69" fmla="*/ 73728166 h 1121"/>
              <a:gd name="T70" fmla="*/ 70835445 w 505"/>
              <a:gd name="T71" fmla="*/ 79462189 h 1121"/>
              <a:gd name="T72" fmla="*/ 75990657 w 505"/>
              <a:gd name="T73" fmla="*/ 94207718 h 1121"/>
              <a:gd name="T74" fmla="*/ 82100182 w 505"/>
              <a:gd name="T75" fmla="*/ 109226544 h 1121"/>
              <a:gd name="T76" fmla="*/ 88592043 w 505"/>
              <a:gd name="T77" fmla="*/ 114141720 h 1121"/>
              <a:gd name="T78" fmla="*/ 96420118 w 505"/>
              <a:gd name="T79" fmla="*/ 114141720 h 1121"/>
              <a:gd name="T80" fmla="*/ 90883006 w 505"/>
              <a:gd name="T81" fmla="*/ 134894571 h 1121"/>
              <a:gd name="T82" fmla="*/ 81527332 w 505"/>
              <a:gd name="T83" fmla="*/ 139263674 h 1121"/>
              <a:gd name="T84" fmla="*/ 73126407 w 505"/>
              <a:gd name="T85" fmla="*/ 144178850 h 1121"/>
              <a:gd name="T86" fmla="*/ 68734995 w 505"/>
              <a:gd name="T87" fmla="*/ 156194016 h 1121"/>
              <a:gd name="T88" fmla="*/ 70644495 w 505"/>
              <a:gd name="T89" fmla="*/ 173943205 h 1121"/>
              <a:gd name="T90" fmla="*/ 76754020 w 505"/>
              <a:gd name="T91" fmla="*/ 186504443 h 1121"/>
              <a:gd name="T92" fmla="*/ 82100182 w 505"/>
              <a:gd name="T93" fmla="*/ 200703899 h 1121"/>
              <a:gd name="T94" fmla="*/ 81718282 w 505"/>
              <a:gd name="T95" fmla="*/ 211899694 h 1121"/>
              <a:gd name="T96" fmla="*/ 80000169 w 505"/>
              <a:gd name="T97" fmla="*/ 218726386 h 1121"/>
              <a:gd name="T98" fmla="*/ 83054931 w 505"/>
              <a:gd name="T99" fmla="*/ 232379247 h 1121"/>
              <a:gd name="T100" fmla="*/ 92219656 w 505"/>
              <a:gd name="T101" fmla="*/ 263509045 h 1121"/>
              <a:gd name="T102" fmla="*/ 87446344 w 505"/>
              <a:gd name="T103" fmla="*/ 295457690 h 1121"/>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505" h="1121">
                <a:moveTo>
                  <a:pt x="446" y="1121"/>
                </a:moveTo>
                <a:lnTo>
                  <a:pt x="445" y="1106"/>
                </a:lnTo>
                <a:lnTo>
                  <a:pt x="443" y="1091"/>
                </a:lnTo>
                <a:lnTo>
                  <a:pt x="440" y="1079"/>
                </a:lnTo>
                <a:lnTo>
                  <a:pt x="438" y="1067"/>
                </a:lnTo>
                <a:lnTo>
                  <a:pt x="437" y="1056"/>
                </a:lnTo>
                <a:lnTo>
                  <a:pt x="437" y="1045"/>
                </a:lnTo>
                <a:lnTo>
                  <a:pt x="438" y="1040"/>
                </a:lnTo>
                <a:lnTo>
                  <a:pt x="439" y="1034"/>
                </a:lnTo>
                <a:lnTo>
                  <a:pt x="443" y="1028"/>
                </a:lnTo>
                <a:lnTo>
                  <a:pt x="446" y="1022"/>
                </a:lnTo>
                <a:lnTo>
                  <a:pt x="430" y="1022"/>
                </a:lnTo>
                <a:lnTo>
                  <a:pt x="420" y="1022"/>
                </a:lnTo>
                <a:lnTo>
                  <a:pt x="411" y="1022"/>
                </a:lnTo>
                <a:lnTo>
                  <a:pt x="399" y="1022"/>
                </a:lnTo>
                <a:lnTo>
                  <a:pt x="399" y="1001"/>
                </a:lnTo>
                <a:lnTo>
                  <a:pt x="399" y="988"/>
                </a:lnTo>
                <a:lnTo>
                  <a:pt x="399" y="975"/>
                </a:lnTo>
                <a:lnTo>
                  <a:pt x="399" y="961"/>
                </a:lnTo>
                <a:lnTo>
                  <a:pt x="405" y="957"/>
                </a:lnTo>
                <a:lnTo>
                  <a:pt x="411" y="953"/>
                </a:lnTo>
                <a:lnTo>
                  <a:pt x="414" y="949"/>
                </a:lnTo>
                <a:lnTo>
                  <a:pt x="416" y="946"/>
                </a:lnTo>
                <a:lnTo>
                  <a:pt x="419" y="939"/>
                </a:lnTo>
                <a:lnTo>
                  <a:pt x="419" y="931"/>
                </a:lnTo>
                <a:lnTo>
                  <a:pt x="419" y="922"/>
                </a:lnTo>
                <a:lnTo>
                  <a:pt x="419" y="915"/>
                </a:lnTo>
                <a:lnTo>
                  <a:pt x="419" y="908"/>
                </a:lnTo>
                <a:lnTo>
                  <a:pt x="419" y="899"/>
                </a:lnTo>
                <a:lnTo>
                  <a:pt x="413" y="899"/>
                </a:lnTo>
                <a:lnTo>
                  <a:pt x="409" y="899"/>
                </a:lnTo>
                <a:lnTo>
                  <a:pt x="404" y="898"/>
                </a:lnTo>
                <a:lnTo>
                  <a:pt x="402" y="896"/>
                </a:lnTo>
                <a:lnTo>
                  <a:pt x="400" y="895"/>
                </a:lnTo>
                <a:lnTo>
                  <a:pt x="398" y="893"/>
                </a:lnTo>
                <a:lnTo>
                  <a:pt x="397" y="891"/>
                </a:lnTo>
                <a:lnTo>
                  <a:pt x="395" y="889"/>
                </a:lnTo>
                <a:lnTo>
                  <a:pt x="394" y="879"/>
                </a:lnTo>
                <a:lnTo>
                  <a:pt x="392" y="868"/>
                </a:lnTo>
                <a:lnTo>
                  <a:pt x="382" y="838"/>
                </a:lnTo>
                <a:lnTo>
                  <a:pt x="371" y="811"/>
                </a:lnTo>
                <a:lnTo>
                  <a:pt x="360" y="786"/>
                </a:lnTo>
                <a:lnTo>
                  <a:pt x="348" y="764"/>
                </a:lnTo>
                <a:lnTo>
                  <a:pt x="336" y="741"/>
                </a:lnTo>
                <a:lnTo>
                  <a:pt x="324" y="719"/>
                </a:lnTo>
                <a:lnTo>
                  <a:pt x="312" y="695"/>
                </a:lnTo>
                <a:lnTo>
                  <a:pt x="300" y="672"/>
                </a:lnTo>
                <a:lnTo>
                  <a:pt x="299" y="684"/>
                </a:lnTo>
                <a:lnTo>
                  <a:pt x="298" y="694"/>
                </a:lnTo>
                <a:lnTo>
                  <a:pt x="296" y="703"/>
                </a:lnTo>
                <a:lnTo>
                  <a:pt x="292" y="710"/>
                </a:lnTo>
                <a:lnTo>
                  <a:pt x="291" y="713"/>
                </a:lnTo>
                <a:lnTo>
                  <a:pt x="288" y="715"/>
                </a:lnTo>
                <a:lnTo>
                  <a:pt x="286" y="717"/>
                </a:lnTo>
                <a:lnTo>
                  <a:pt x="282" y="718"/>
                </a:lnTo>
                <a:lnTo>
                  <a:pt x="276" y="720"/>
                </a:lnTo>
                <a:lnTo>
                  <a:pt x="266" y="721"/>
                </a:lnTo>
                <a:lnTo>
                  <a:pt x="246" y="751"/>
                </a:lnTo>
                <a:lnTo>
                  <a:pt x="238" y="748"/>
                </a:lnTo>
                <a:lnTo>
                  <a:pt x="226" y="742"/>
                </a:lnTo>
                <a:lnTo>
                  <a:pt x="214" y="736"/>
                </a:lnTo>
                <a:lnTo>
                  <a:pt x="207" y="733"/>
                </a:lnTo>
                <a:lnTo>
                  <a:pt x="190" y="734"/>
                </a:lnTo>
                <a:lnTo>
                  <a:pt x="176" y="735"/>
                </a:lnTo>
                <a:lnTo>
                  <a:pt x="169" y="736"/>
                </a:lnTo>
                <a:lnTo>
                  <a:pt x="165" y="736"/>
                </a:lnTo>
                <a:lnTo>
                  <a:pt x="162" y="735"/>
                </a:lnTo>
                <a:lnTo>
                  <a:pt x="159" y="733"/>
                </a:lnTo>
                <a:lnTo>
                  <a:pt x="167" y="646"/>
                </a:lnTo>
                <a:lnTo>
                  <a:pt x="133" y="567"/>
                </a:lnTo>
                <a:lnTo>
                  <a:pt x="122" y="551"/>
                </a:lnTo>
                <a:lnTo>
                  <a:pt x="112" y="539"/>
                </a:lnTo>
                <a:lnTo>
                  <a:pt x="107" y="533"/>
                </a:lnTo>
                <a:lnTo>
                  <a:pt x="103" y="527"/>
                </a:lnTo>
                <a:lnTo>
                  <a:pt x="101" y="520"/>
                </a:lnTo>
                <a:lnTo>
                  <a:pt x="100" y="511"/>
                </a:lnTo>
                <a:lnTo>
                  <a:pt x="85" y="508"/>
                </a:lnTo>
                <a:lnTo>
                  <a:pt x="74" y="505"/>
                </a:lnTo>
                <a:lnTo>
                  <a:pt x="62" y="504"/>
                </a:lnTo>
                <a:lnTo>
                  <a:pt x="51" y="502"/>
                </a:lnTo>
                <a:lnTo>
                  <a:pt x="41" y="498"/>
                </a:lnTo>
                <a:lnTo>
                  <a:pt x="32" y="493"/>
                </a:lnTo>
                <a:lnTo>
                  <a:pt x="23" y="487"/>
                </a:lnTo>
                <a:lnTo>
                  <a:pt x="16" y="479"/>
                </a:lnTo>
                <a:lnTo>
                  <a:pt x="8" y="471"/>
                </a:lnTo>
                <a:lnTo>
                  <a:pt x="0" y="462"/>
                </a:lnTo>
                <a:lnTo>
                  <a:pt x="8" y="458"/>
                </a:lnTo>
                <a:lnTo>
                  <a:pt x="13" y="454"/>
                </a:lnTo>
                <a:lnTo>
                  <a:pt x="19" y="450"/>
                </a:lnTo>
                <a:lnTo>
                  <a:pt x="23" y="445"/>
                </a:lnTo>
                <a:lnTo>
                  <a:pt x="31" y="435"/>
                </a:lnTo>
                <a:lnTo>
                  <a:pt x="38" y="422"/>
                </a:lnTo>
                <a:lnTo>
                  <a:pt x="45" y="397"/>
                </a:lnTo>
                <a:lnTo>
                  <a:pt x="54" y="369"/>
                </a:lnTo>
                <a:lnTo>
                  <a:pt x="58" y="361"/>
                </a:lnTo>
                <a:lnTo>
                  <a:pt x="62" y="351"/>
                </a:lnTo>
                <a:lnTo>
                  <a:pt x="64" y="340"/>
                </a:lnTo>
                <a:lnTo>
                  <a:pt x="65" y="328"/>
                </a:lnTo>
                <a:lnTo>
                  <a:pt x="67" y="302"/>
                </a:lnTo>
                <a:lnTo>
                  <a:pt x="67" y="277"/>
                </a:lnTo>
                <a:lnTo>
                  <a:pt x="67" y="274"/>
                </a:lnTo>
                <a:lnTo>
                  <a:pt x="68" y="272"/>
                </a:lnTo>
                <a:lnTo>
                  <a:pt x="70" y="269"/>
                </a:lnTo>
                <a:lnTo>
                  <a:pt x="73" y="268"/>
                </a:lnTo>
                <a:lnTo>
                  <a:pt x="80" y="265"/>
                </a:lnTo>
                <a:lnTo>
                  <a:pt x="88" y="264"/>
                </a:lnTo>
                <a:lnTo>
                  <a:pt x="96" y="263"/>
                </a:lnTo>
                <a:lnTo>
                  <a:pt x="103" y="262"/>
                </a:lnTo>
                <a:lnTo>
                  <a:pt x="110" y="261"/>
                </a:lnTo>
                <a:lnTo>
                  <a:pt x="113" y="258"/>
                </a:lnTo>
                <a:lnTo>
                  <a:pt x="119" y="253"/>
                </a:lnTo>
                <a:lnTo>
                  <a:pt x="124" y="247"/>
                </a:lnTo>
                <a:lnTo>
                  <a:pt x="129" y="239"/>
                </a:lnTo>
                <a:lnTo>
                  <a:pt x="132" y="231"/>
                </a:lnTo>
                <a:lnTo>
                  <a:pt x="134" y="222"/>
                </a:lnTo>
                <a:lnTo>
                  <a:pt x="136" y="213"/>
                </a:lnTo>
                <a:lnTo>
                  <a:pt x="137" y="202"/>
                </a:lnTo>
                <a:lnTo>
                  <a:pt x="140" y="192"/>
                </a:lnTo>
                <a:lnTo>
                  <a:pt x="141" y="152"/>
                </a:lnTo>
                <a:lnTo>
                  <a:pt x="140" y="117"/>
                </a:lnTo>
                <a:lnTo>
                  <a:pt x="141" y="114"/>
                </a:lnTo>
                <a:lnTo>
                  <a:pt x="143" y="110"/>
                </a:lnTo>
                <a:lnTo>
                  <a:pt x="145" y="107"/>
                </a:lnTo>
                <a:lnTo>
                  <a:pt x="150" y="104"/>
                </a:lnTo>
                <a:lnTo>
                  <a:pt x="159" y="98"/>
                </a:lnTo>
                <a:lnTo>
                  <a:pt x="170" y="91"/>
                </a:lnTo>
                <a:lnTo>
                  <a:pt x="193" y="83"/>
                </a:lnTo>
                <a:lnTo>
                  <a:pt x="207" y="80"/>
                </a:lnTo>
                <a:lnTo>
                  <a:pt x="210" y="77"/>
                </a:lnTo>
                <a:lnTo>
                  <a:pt x="213" y="74"/>
                </a:lnTo>
                <a:lnTo>
                  <a:pt x="217" y="70"/>
                </a:lnTo>
                <a:lnTo>
                  <a:pt x="219" y="66"/>
                </a:lnTo>
                <a:lnTo>
                  <a:pt x="224" y="56"/>
                </a:lnTo>
                <a:lnTo>
                  <a:pt x="227" y="45"/>
                </a:lnTo>
                <a:lnTo>
                  <a:pt x="234" y="21"/>
                </a:lnTo>
                <a:lnTo>
                  <a:pt x="240" y="0"/>
                </a:lnTo>
                <a:lnTo>
                  <a:pt x="251" y="7"/>
                </a:lnTo>
                <a:lnTo>
                  <a:pt x="260" y="15"/>
                </a:lnTo>
                <a:lnTo>
                  <a:pt x="269" y="23"/>
                </a:lnTo>
                <a:lnTo>
                  <a:pt x="277" y="31"/>
                </a:lnTo>
                <a:lnTo>
                  <a:pt x="286" y="39"/>
                </a:lnTo>
                <a:lnTo>
                  <a:pt x="294" y="44"/>
                </a:lnTo>
                <a:lnTo>
                  <a:pt x="300" y="47"/>
                </a:lnTo>
                <a:lnTo>
                  <a:pt x="305" y="48"/>
                </a:lnTo>
                <a:lnTo>
                  <a:pt x="312" y="49"/>
                </a:lnTo>
                <a:lnTo>
                  <a:pt x="320" y="49"/>
                </a:lnTo>
                <a:lnTo>
                  <a:pt x="325" y="75"/>
                </a:lnTo>
                <a:lnTo>
                  <a:pt x="332" y="99"/>
                </a:lnTo>
                <a:lnTo>
                  <a:pt x="335" y="110"/>
                </a:lnTo>
                <a:lnTo>
                  <a:pt x="337" y="122"/>
                </a:lnTo>
                <a:lnTo>
                  <a:pt x="338" y="134"/>
                </a:lnTo>
                <a:lnTo>
                  <a:pt x="339" y="147"/>
                </a:lnTo>
                <a:lnTo>
                  <a:pt x="338" y="155"/>
                </a:lnTo>
                <a:lnTo>
                  <a:pt x="337" y="161"/>
                </a:lnTo>
                <a:lnTo>
                  <a:pt x="335" y="167"/>
                </a:lnTo>
                <a:lnTo>
                  <a:pt x="332" y="173"/>
                </a:lnTo>
                <a:lnTo>
                  <a:pt x="324" y="183"/>
                </a:lnTo>
                <a:lnTo>
                  <a:pt x="316" y="194"/>
                </a:lnTo>
                <a:lnTo>
                  <a:pt x="308" y="204"/>
                </a:lnTo>
                <a:lnTo>
                  <a:pt x="300" y="216"/>
                </a:lnTo>
                <a:lnTo>
                  <a:pt x="297" y="221"/>
                </a:lnTo>
                <a:lnTo>
                  <a:pt x="294" y="227"/>
                </a:lnTo>
                <a:lnTo>
                  <a:pt x="293" y="233"/>
                </a:lnTo>
                <a:lnTo>
                  <a:pt x="292" y="240"/>
                </a:lnTo>
                <a:lnTo>
                  <a:pt x="293" y="245"/>
                </a:lnTo>
                <a:lnTo>
                  <a:pt x="294" y="250"/>
                </a:lnTo>
                <a:lnTo>
                  <a:pt x="297" y="253"/>
                </a:lnTo>
                <a:lnTo>
                  <a:pt x="300" y="256"/>
                </a:lnTo>
                <a:lnTo>
                  <a:pt x="304" y="258"/>
                </a:lnTo>
                <a:lnTo>
                  <a:pt x="309" y="261"/>
                </a:lnTo>
                <a:lnTo>
                  <a:pt x="313" y="262"/>
                </a:lnTo>
                <a:lnTo>
                  <a:pt x="319" y="264"/>
                </a:lnTo>
                <a:lnTo>
                  <a:pt x="330" y="266"/>
                </a:lnTo>
                <a:lnTo>
                  <a:pt x="341" y="268"/>
                </a:lnTo>
                <a:lnTo>
                  <a:pt x="346" y="270"/>
                </a:lnTo>
                <a:lnTo>
                  <a:pt x="350" y="272"/>
                </a:lnTo>
                <a:lnTo>
                  <a:pt x="355" y="274"/>
                </a:lnTo>
                <a:lnTo>
                  <a:pt x="359" y="277"/>
                </a:lnTo>
                <a:lnTo>
                  <a:pt x="366" y="284"/>
                </a:lnTo>
                <a:lnTo>
                  <a:pt x="371" y="291"/>
                </a:lnTo>
                <a:lnTo>
                  <a:pt x="375" y="298"/>
                </a:lnTo>
                <a:lnTo>
                  <a:pt x="378" y="304"/>
                </a:lnTo>
                <a:lnTo>
                  <a:pt x="384" y="319"/>
                </a:lnTo>
                <a:lnTo>
                  <a:pt x="392" y="333"/>
                </a:lnTo>
                <a:lnTo>
                  <a:pt x="398" y="345"/>
                </a:lnTo>
                <a:lnTo>
                  <a:pt x="404" y="359"/>
                </a:lnTo>
                <a:lnTo>
                  <a:pt x="411" y="374"/>
                </a:lnTo>
                <a:lnTo>
                  <a:pt x="420" y="387"/>
                </a:lnTo>
                <a:lnTo>
                  <a:pt x="425" y="394"/>
                </a:lnTo>
                <a:lnTo>
                  <a:pt x="430" y="400"/>
                </a:lnTo>
                <a:lnTo>
                  <a:pt x="436" y="405"/>
                </a:lnTo>
                <a:lnTo>
                  <a:pt x="442" y="409"/>
                </a:lnTo>
                <a:lnTo>
                  <a:pt x="448" y="413"/>
                </a:lnTo>
                <a:lnTo>
                  <a:pt x="456" y="416"/>
                </a:lnTo>
                <a:lnTo>
                  <a:pt x="464" y="418"/>
                </a:lnTo>
                <a:lnTo>
                  <a:pt x="472" y="418"/>
                </a:lnTo>
                <a:lnTo>
                  <a:pt x="477" y="418"/>
                </a:lnTo>
                <a:lnTo>
                  <a:pt x="487" y="418"/>
                </a:lnTo>
                <a:lnTo>
                  <a:pt x="498" y="418"/>
                </a:lnTo>
                <a:lnTo>
                  <a:pt x="505" y="418"/>
                </a:lnTo>
                <a:lnTo>
                  <a:pt x="499" y="439"/>
                </a:lnTo>
                <a:lnTo>
                  <a:pt x="489" y="460"/>
                </a:lnTo>
                <a:lnTo>
                  <a:pt x="483" y="470"/>
                </a:lnTo>
                <a:lnTo>
                  <a:pt x="479" y="482"/>
                </a:lnTo>
                <a:lnTo>
                  <a:pt x="476" y="494"/>
                </a:lnTo>
                <a:lnTo>
                  <a:pt x="472" y="505"/>
                </a:lnTo>
                <a:lnTo>
                  <a:pt x="479" y="499"/>
                </a:lnTo>
                <a:lnTo>
                  <a:pt x="458" y="503"/>
                </a:lnTo>
                <a:lnTo>
                  <a:pt x="437" y="507"/>
                </a:lnTo>
                <a:lnTo>
                  <a:pt x="427" y="510"/>
                </a:lnTo>
                <a:lnTo>
                  <a:pt x="417" y="512"/>
                </a:lnTo>
                <a:lnTo>
                  <a:pt x="408" y="515"/>
                </a:lnTo>
                <a:lnTo>
                  <a:pt x="399" y="519"/>
                </a:lnTo>
                <a:lnTo>
                  <a:pt x="391" y="523"/>
                </a:lnTo>
                <a:lnTo>
                  <a:pt x="383" y="528"/>
                </a:lnTo>
                <a:lnTo>
                  <a:pt x="376" y="534"/>
                </a:lnTo>
                <a:lnTo>
                  <a:pt x="370" y="543"/>
                </a:lnTo>
                <a:lnTo>
                  <a:pt x="366" y="551"/>
                </a:lnTo>
                <a:lnTo>
                  <a:pt x="363" y="561"/>
                </a:lnTo>
                <a:lnTo>
                  <a:pt x="360" y="572"/>
                </a:lnTo>
                <a:lnTo>
                  <a:pt x="359" y="585"/>
                </a:lnTo>
                <a:lnTo>
                  <a:pt x="360" y="601"/>
                </a:lnTo>
                <a:lnTo>
                  <a:pt x="363" y="614"/>
                </a:lnTo>
                <a:lnTo>
                  <a:pt x="366" y="626"/>
                </a:lnTo>
                <a:lnTo>
                  <a:pt x="370" y="637"/>
                </a:lnTo>
                <a:lnTo>
                  <a:pt x="376" y="647"/>
                </a:lnTo>
                <a:lnTo>
                  <a:pt x="382" y="657"/>
                </a:lnTo>
                <a:lnTo>
                  <a:pt x="389" y="666"/>
                </a:lnTo>
                <a:lnTo>
                  <a:pt x="395" y="675"/>
                </a:lnTo>
                <a:lnTo>
                  <a:pt x="402" y="683"/>
                </a:lnTo>
                <a:lnTo>
                  <a:pt x="409" y="692"/>
                </a:lnTo>
                <a:lnTo>
                  <a:pt x="415" y="701"/>
                </a:lnTo>
                <a:lnTo>
                  <a:pt x="421" y="712"/>
                </a:lnTo>
                <a:lnTo>
                  <a:pt x="425" y="723"/>
                </a:lnTo>
                <a:lnTo>
                  <a:pt x="430" y="735"/>
                </a:lnTo>
                <a:lnTo>
                  <a:pt x="432" y="748"/>
                </a:lnTo>
                <a:lnTo>
                  <a:pt x="433" y="764"/>
                </a:lnTo>
                <a:lnTo>
                  <a:pt x="432" y="769"/>
                </a:lnTo>
                <a:lnTo>
                  <a:pt x="431" y="773"/>
                </a:lnTo>
                <a:lnTo>
                  <a:pt x="428" y="776"/>
                </a:lnTo>
                <a:lnTo>
                  <a:pt x="425" y="780"/>
                </a:lnTo>
                <a:lnTo>
                  <a:pt x="423" y="784"/>
                </a:lnTo>
                <a:lnTo>
                  <a:pt x="421" y="789"/>
                </a:lnTo>
                <a:lnTo>
                  <a:pt x="420" y="794"/>
                </a:lnTo>
                <a:lnTo>
                  <a:pt x="419" y="801"/>
                </a:lnTo>
                <a:lnTo>
                  <a:pt x="420" y="809"/>
                </a:lnTo>
                <a:lnTo>
                  <a:pt x="421" y="818"/>
                </a:lnTo>
                <a:lnTo>
                  <a:pt x="423" y="826"/>
                </a:lnTo>
                <a:lnTo>
                  <a:pt x="426" y="834"/>
                </a:lnTo>
                <a:lnTo>
                  <a:pt x="435" y="851"/>
                </a:lnTo>
                <a:lnTo>
                  <a:pt x="445" y="868"/>
                </a:lnTo>
                <a:lnTo>
                  <a:pt x="467" y="903"/>
                </a:lnTo>
                <a:lnTo>
                  <a:pt x="486" y="937"/>
                </a:lnTo>
                <a:lnTo>
                  <a:pt x="486" y="951"/>
                </a:lnTo>
                <a:lnTo>
                  <a:pt x="483" y="965"/>
                </a:lnTo>
                <a:lnTo>
                  <a:pt x="482" y="980"/>
                </a:lnTo>
                <a:lnTo>
                  <a:pt x="479" y="997"/>
                </a:lnTo>
                <a:lnTo>
                  <a:pt x="472" y="1027"/>
                </a:lnTo>
                <a:lnTo>
                  <a:pt x="466" y="1057"/>
                </a:lnTo>
                <a:lnTo>
                  <a:pt x="458" y="1082"/>
                </a:lnTo>
                <a:lnTo>
                  <a:pt x="451" y="1103"/>
                </a:lnTo>
                <a:lnTo>
                  <a:pt x="447" y="1116"/>
                </a:lnTo>
                <a:lnTo>
                  <a:pt x="446" y="1121"/>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5" name="Freeform 194">
            <a:extLst>
              <a:ext uri="{FF2B5EF4-FFF2-40B4-BE49-F238E27FC236}">
                <a16:creationId xmlns:a16="http://schemas.microsoft.com/office/drawing/2014/main" id="{00000000-0008-0000-0700-0000C3000000}"/>
              </a:ext>
            </a:extLst>
          </xdr:cNvPr>
          <xdr:cNvSpPr>
            <a:spLocks/>
          </xdr:cNvSpPr>
        </xdr:nvSpPr>
        <xdr:spPr bwMode="auto">
          <a:xfrm>
            <a:off x="3594100" y="3267075"/>
            <a:ext cx="80963" cy="58738"/>
          </a:xfrm>
          <a:custGeom>
            <a:avLst/>
            <a:gdLst>
              <a:gd name="T0" fmla="*/ 36416708 w 180"/>
              <a:gd name="T1" fmla="*/ 1925243 h 112"/>
              <a:gd name="T2" fmla="*/ 34595940 w 180"/>
              <a:gd name="T3" fmla="*/ 6601207 h 112"/>
              <a:gd name="T4" fmla="*/ 32977129 w 180"/>
              <a:gd name="T5" fmla="*/ 10726503 h 112"/>
              <a:gd name="T6" fmla="*/ 30751996 w 180"/>
              <a:gd name="T7" fmla="*/ 14577513 h 112"/>
              <a:gd name="T8" fmla="*/ 28526413 w 180"/>
              <a:gd name="T9" fmla="*/ 18152664 h 112"/>
              <a:gd name="T10" fmla="*/ 26098423 w 180"/>
              <a:gd name="T11" fmla="*/ 22003674 h 112"/>
              <a:gd name="T12" fmla="*/ 23266067 w 180"/>
              <a:gd name="T13" fmla="*/ 25304016 h 112"/>
              <a:gd name="T14" fmla="*/ 20433712 w 180"/>
              <a:gd name="T15" fmla="*/ 28054737 h 112"/>
              <a:gd name="T16" fmla="*/ 17601356 w 180"/>
              <a:gd name="T17" fmla="*/ 30804934 h 112"/>
              <a:gd name="T18" fmla="*/ 16589768 w 180"/>
              <a:gd name="T19" fmla="*/ 29429836 h 112"/>
              <a:gd name="T20" fmla="*/ 15982996 w 180"/>
              <a:gd name="T21" fmla="*/ 27779403 h 112"/>
              <a:gd name="T22" fmla="*/ 15375773 w 180"/>
              <a:gd name="T23" fmla="*/ 26128970 h 112"/>
              <a:gd name="T24" fmla="*/ 14971408 w 180"/>
              <a:gd name="T25" fmla="*/ 24203727 h 112"/>
              <a:gd name="T26" fmla="*/ 14162228 w 180"/>
              <a:gd name="T27" fmla="*/ 22278484 h 112"/>
              <a:gd name="T28" fmla="*/ 13757413 w 180"/>
              <a:gd name="T29" fmla="*/ 20353241 h 112"/>
              <a:gd name="T30" fmla="*/ 13150640 w 180"/>
              <a:gd name="T31" fmla="*/ 18978143 h 112"/>
              <a:gd name="T32" fmla="*/ 12139052 w 180"/>
              <a:gd name="T33" fmla="*/ 17327710 h 112"/>
              <a:gd name="T34" fmla="*/ 9104289 w 180"/>
              <a:gd name="T35" fmla="*/ 13201890 h 112"/>
              <a:gd name="T36" fmla="*/ 7283521 w 180"/>
              <a:gd name="T37" fmla="*/ 10451693 h 112"/>
              <a:gd name="T38" fmla="*/ 6069526 w 180"/>
              <a:gd name="T39" fmla="*/ 9076594 h 112"/>
              <a:gd name="T40" fmla="*/ 5057939 w 180"/>
              <a:gd name="T41" fmla="*/ 8526450 h 112"/>
              <a:gd name="T42" fmla="*/ 3641536 w 180"/>
              <a:gd name="T43" fmla="*/ 8251116 h 112"/>
              <a:gd name="T44" fmla="*/ 0 w 180"/>
              <a:gd name="T45" fmla="*/ 7151352 h 112"/>
              <a:gd name="T46" fmla="*/ 5260346 w 180"/>
              <a:gd name="T47" fmla="*/ 3850486 h 112"/>
              <a:gd name="T48" fmla="*/ 8295109 w 180"/>
              <a:gd name="T49" fmla="*/ 2475387 h 112"/>
              <a:gd name="T50" fmla="*/ 11329422 w 180"/>
              <a:gd name="T51" fmla="*/ 1375099 h 112"/>
              <a:gd name="T52" fmla="*/ 14971408 w 180"/>
              <a:gd name="T53" fmla="*/ 824954 h 112"/>
              <a:gd name="T54" fmla="*/ 18815351 w 180"/>
              <a:gd name="T55" fmla="*/ 274810 h 112"/>
              <a:gd name="T56" fmla="*/ 23064110 w 180"/>
              <a:gd name="T57" fmla="*/ 0 h 112"/>
              <a:gd name="T58" fmla="*/ 27312418 w 180"/>
              <a:gd name="T59" fmla="*/ 274810 h 112"/>
              <a:gd name="T60" fmla="*/ 31763584 w 180"/>
              <a:gd name="T61" fmla="*/ 824954 h 112"/>
              <a:gd name="T62" fmla="*/ 36416708 w 180"/>
              <a:gd name="T63" fmla="*/ 1925243 h 112"/>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80" h="112">
                <a:moveTo>
                  <a:pt x="180" y="7"/>
                </a:moveTo>
                <a:lnTo>
                  <a:pt x="171" y="24"/>
                </a:lnTo>
                <a:lnTo>
                  <a:pt x="163" y="39"/>
                </a:lnTo>
                <a:lnTo>
                  <a:pt x="152" y="53"/>
                </a:lnTo>
                <a:lnTo>
                  <a:pt x="141" y="66"/>
                </a:lnTo>
                <a:lnTo>
                  <a:pt x="129" y="80"/>
                </a:lnTo>
                <a:lnTo>
                  <a:pt x="115" y="92"/>
                </a:lnTo>
                <a:lnTo>
                  <a:pt x="101" y="102"/>
                </a:lnTo>
                <a:lnTo>
                  <a:pt x="87" y="112"/>
                </a:lnTo>
                <a:lnTo>
                  <a:pt x="82" y="107"/>
                </a:lnTo>
                <a:lnTo>
                  <a:pt x="79" y="101"/>
                </a:lnTo>
                <a:lnTo>
                  <a:pt x="76" y="95"/>
                </a:lnTo>
                <a:lnTo>
                  <a:pt x="74" y="88"/>
                </a:lnTo>
                <a:lnTo>
                  <a:pt x="70" y="81"/>
                </a:lnTo>
                <a:lnTo>
                  <a:pt x="68" y="74"/>
                </a:lnTo>
                <a:lnTo>
                  <a:pt x="65" y="69"/>
                </a:lnTo>
                <a:lnTo>
                  <a:pt x="60" y="63"/>
                </a:lnTo>
                <a:lnTo>
                  <a:pt x="45" y="48"/>
                </a:lnTo>
                <a:lnTo>
                  <a:pt x="36" y="38"/>
                </a:lnTo>
                <a:lnTo>
                  <a:pt x="30" y="33"/>
                </a:lnTo>
                <a:lnTo>
                  <a:pt x="25" y="31"/>
                </a:lnTo>
                <a:lnTo>
                  <a:pt x="18" y="30"/>
                </a:lnTo>
                <a:lnTo>
                  <a:pt x="0" y="26"/>
                </a:lnTo>
                <a:lnTo>
                  <a:pt x="26" y="14"/>
                </a:lnTo>
                <a:lnTo>
                  <a:pt x="41" y="9"/>
                </a:lnTo>
                <a:lnTo>
                  <a:pt x="56" y="5"/>
                </a:lnTo>
                <a:lnTo>
                  <a:pt x="74" y="3"/>
                </a:lnTo>
                <a:lnTo>
                  <a:pt x="93" y="1"/>
                </a:lnTo>
                <a:lnTo>
                  <a:pt x="114" y="0"/>
                </a:lnTo>
                <a:lnTo>
                  <a:pt x="135" y="1"/>
                </a:lnTo>
                <a:lnTo>
                  <a:pt x="157" y="3"/>
                </a:lnTo>
                <a:lnTo>
                  <a:pt x="18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6" name="Freeform 195">
            <a:extLst>
              <a:ext uri="{FF2B5EF4-FFF2-40B4-BE49-F238E27FC236}">
                <a16:creationId xmlns:a16="http://schemas.microsoft.com/office/drawing/2014/main" id="{00000000-0008-0000-0700-0000C4000000}"/>
              </a:ext>
            </a:extLst>
          </xdr:cNvPr>
          <xdr:cNvSpPr>
            <a:spLocks/>
          </xdr:cNvSpPr>
        </xdr:nvSpPr>
        <xdr:spPr bwMode="auto">
          <a:xfrm>
            <a:off x="3678238" y="3349625"/>
            <a:ext cx="74612" cy="100013"/>
          </a:xfrm>
          <a:custGeom>
            <a:avLst/>
            <a:gdLst>
              <a:gd name="T0" fmla="*/ 0 w 173"/>
              <a:gd name="T1" fmla="*/ 18450836 h 192"/>
              <a:gd name="T2" fmla="*/ 5022293 w 173"/>
              <a:gd name="T3" fmla="*/ 11396273 h 192"/>
              <a:gd name="T4" fmla="*/ 9486075 w 173"/>
              <a:gd name="T5" fmla="*/ 5698136 h 192"/>
              <a:gd name="T6" fmla="*/ 10416353 w 173"/>
              <a:gd name="T7" fmla="*/ 4341189 h 192"/>
              <a:gd name="T8" fmla="*/ 11718397 w 173"/>
              <a:gd name="T9" fmla="*/ 3256152 h 192"/>
              <a:gd name="T10" fmla="*/ 13020441 w 173"/>
              <a:gd name="T11" fmla="*/ 2170595 h 192"/>
              <a:gd name="T12" fmla="*/ 14136602 w 173"/>
              <a:gd name="T13" fmla="*/ 1627816 h 192"/>
              <a:gd name="T14" fmla="*/ 15438646 w 173"/>
              <a:gd name="T15" fmla="*/ 814168 h 192"/>
              <a:gd name="T16" fmla="*/ 16740259 w 173"/>
              <a:gd name="T17" fmla="*/ 542779 h 192"/>
              <a:gd name="T18" fmla="*/ 18228617 w 173"/>
              <a:gd name="T19" fmla="*/ 271389 h 192"/>
              <a:gd name="T20" fmla="*/ 19902428 w 173"/>
              <a:gd name="T21" fmla="*/ 0 h 192"/>
              <a:gd name="T22" fmla="*/ 21576669 w 173"/>
              <a:gd name="T23" fmla="*/ 271389 h 192"/>
              <a:gd name="T24" fmla="*/ 23064596 w 173"/>
              <a:gd name="T25" fmla="*/ 542779 h 192"/>
              <a:gd name="T26" fmla="*/ 24552523 w 173"/>
              <a:gd name="T27" fmla="*/ 1356947 h 192"/>
              <a:gd name="T28" fmla="*/ 25854567 w 173"/>
              <a:gd name="T29" fmla="*/ 2170595 h 192"/>
              <a:gd name="T30" fmla="*/ 26970729 w 173"/>
              <a:gd name="T31" fmla="*/ 3527542 h 192"/>
              <a:gd name="T32" fmla="*/ 28086890 w 173"/>
              <a:gd name="T33" fmla="*/ 5155358 h 192"/>
              <a:gd name="T34" fmla="*/ 28830853 w 173"/>
              <a:gd name="T35" fmla="*/ 6512305 h 192"/>
              <a:gd name="T36" fmla="*/ 29760700 w 173"/>
              <a:gd name="T37" fmla="*/ 8140121 h 192"/>
              <a:gd name="T38" fmla="*/ 30318780 w 173"/>
              <a:gd name="T39" fmla="*/ 10039326 h 192"/>
              <a:gd name="T40" fmla="*/ 30876861 w 173"/>
              <a:gd name="T41" fmla="*/ 11667662 h 192"/>
              <a:gd name="T42" fmla="*/ 31249058 w 173"/>
              <a:gd name="T43" fmla="*/ 13566868 h 192"/>
              <a:gd name="T44" fmla="*/ 31434941 w 173"/>
              <a:gd name="T45" fmla="*/ 15466073 h 192"/>
              <a:gd name="T46" fmla="*/ 31993022 w 173"/>
              <a:gd name="T47" fmla="*/ 19536394 h 192"/>
              <a:gd name="T48" fmla="*/ 32178905 w 173"/>
              <a:gd name="T49" fmla="*/ 23606193 h 192"/>
              <a:gd name="T50" fmla="*/ 29202619 w 173"/>
              <a:gd name="T51" fmla="*/ 30932667 h 192"/>
              <a:gd name="T52" fmla="*/ 27156612 w 173"/>
              <a:gd name="T53" fmla="*/ 37173061 h 192"/>
              <a:gd name="T54" fmla="*/ 25854567 w 173"/>
              <a:gd name="T55" fmla="*/ 40157824 h 192"/>
              <a:gd name="T56" fmla="*/ 24180757 w 173"/>
              <a:gd name="T57" fmla="*/ 43413976 h 192"/>
              <a:gd name="T58" fmla="*/ 21762552 w 173"/>
              <a:gd name="T59" fmla="*/ 47212908 h 192"/>
              <a:gd name="T60" fmla="*/ 18414500 w 173"/>
              <a:gd name="T61" fmla="*/ 52096876 h 192"/>
              <a:gd name="T62" fmla="*/ 15996295 w 173"/>
              <a:gd name="T63" fmla="*/ 49654892 h 192"/>
              <a:gd name="T64" fmla="*/ 13764405 w 173"/>
              <a:gd name="T65" fmla="*/ 47755687 h 192"/>
              <a:gd name="T66" fmla="*/ 11718397 w 173"/>
              <a:gd name="T67" fmla="*/ 45855961 h 192"/>
              <a:gd name="T68" fmla="*/ 10044155 w 173"/>
              <a:gd name="T69" fmla="*/ 44228145 h 192"/>
              <a:gd name="T70" fmla="*/ 8556228 w 173"/>
              <a:gd name="T71" fmla="*/ 42328940 h 192"/>
              <a:gd name="T72" fmla="*/ 7440067 w 173"/>
              <a:gd name="T73" fmla="*/ 40700603 h 192"/>
              <a:gd name="T74" fmla="*/ 6324337 w 173"/>
              <a:gd name="T75" fmla="*/ 39072787 h 192"/>
              <a:gd name="T76" fmla="*/ 5579943 w 173"/>
              <a:gd name="T77" fmla="*/ 37173061 h 192"/>
              <a:gd name="T78" fmla="*/ 4092015 w 173"/>
              <a:gd name="T79" fmla="*/ 33374651 h 192"/>
              <a:gd name="T80" fmla="*/ 2976286 w 173"/>
              <a:gd name="T81" fmla="*/ 29032940 h 192"/>
              <a:gd name="T82" fmla="*/ 1674242 w 173"/>
              <a:gd name="T83" fmla="*/ 24420362 h 192"/>
              <a:gd name="T84" fmla="*/ 0 w 173"/>
              <a:gd name="T85" fmla="*/ 18450836 h 19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73" h="192">
                <a:moveTo>
                  <a:pt x="0" y="68"/>
                </a:moveTo>
                <a:lnTo>
                  <a:pt x="27" y="42"/>
                </a:lnTo>
                <a:lnTo>
                  <a:pt x="51" y="21"/>
                </a:lnTo>
                <a:lnTo>
                  <a:pt x="56" y="16"/>
                </a:lnTo>
                <a:lnTo>
                  <a:pt x="63" y="12"/>
                </a:lnTo>
                <a:lnTo>
                  <a:pt x="70" y="8"/>
                </a:lnTo>
                <a:lnTo>
                  <a:pt x="76" y="6"/>
                </a:lnTo>
                <a:lnTo>
                  <a:pt x="83" y="3"/>
                </a:lnTo>
                <a:lnTo>
                  <a:pt x="90" y="2"/>
                </a:lnTo>
                <a:lnTo>
                  <a:pt x="98" y="1"/>
                </a:lnTo>
                <a:lnTo>
                  <a:pt x="107" y="0"/>
                </a:lnTo>
                <a:lnTo>
                  <a:pt x="116" y="1"/>
                </a:lnTo>
                <a:lnTo>
                  <a:pt x="124" y="2"/>
                </a:lnTo>
                <a:lnTo>
                  <a:pt x="132" y="5"/>
                </a:lnTo>
                <a:lnTo>
                  <a:pt x="139" y="8"/>
                </a:lnTo>
                <a:lnTo>
                  <a:pt x="145" y="13"/>
                </a:lnTo>
                <a:lnTo>
                  <a:pt x="151" y="19"/>
                </a:lnTo>
                <a:lnTo>
                  <a:pt x="155" y="24"/>
                </a:lnTo>
                <a:lnTo>
                  <a:pt x="160" y="30"/>
                </a:lnTo>
                <a:lnTo>
                  <a:pt x="163" y="37"/>
                </a:lnTo>
                <a:lnTo>
                  <a:pt x="166" y="43"/>
                </a:lnTo>
                <a:lnTo>
                  <a:pt x="168" y="50"/>
                </a:lnTo>
                <a:lnTo>
                  <a:pt x="169" y="57"/>
                </a:lnTo>
                <a:lnTo>
                  <a:pt x="172" y="72"/>
                </a:lnTo>
                <a:lnTo>
                  <a:pt x="173" y="87"/>
                </a:lnTo>
                <a:lnTo>
                  <a:pt x="157" y="114"/>
                </a:lnTo>
                <a:lnTo>
                  <a:pt x="146" y="137"/>
                </a:lnTo>
                <a:lnTo>
                  <a:pt x="139" y="148"/>
                </a:lnTo>
                <a:lnTo>
                  <a:pt x="130" y="160"/>
                </a:lnTo>
                <a:lnTo>
                  <a:pt x="117" y="174"/>
                </a:lnTo>
                <a:lnTo>
                  <a:pt x="99" y="192"/>
                </a:lnTo>
                <a:lnTo>
                  <a:pt x="86" y="183"/>
                </a:lnTo>
                <a:lnTo>
                  <a:pt x="74" y="176"/>
                </a:lnTo>
                <a:lnTo>
                  <a:pt x="63" y="169"/>
                </a:lnTo>
                <a:lnTo>
                  <a:pt x="54" y="163"/>
                </a:lnTo>
                <a:lnTo>
                  <a:pt x="46" y="156"/>
                </a:lnTo>
                <a:lnTo>
                  <a:pt x="40" y="150"/>
                </a:lnTo>
                <a:lnTo>
                  <a:pt x="34" y="144"/>
                </a:lnTo>
                <a:lnTo>
                  <a:pt x="30" y="137"/>
                </a:lnTo>
                <a:lnTo>
                  <a:pt x="22" y="123"/>
                </a:lnTo>
                <a:lnTo>
                  <a:pt x="16" y="107"/>
                </a:lnTo>
                <a:lnTo>
                  <a:pt x="9" y="90"/>
                </a:lnTo>
                <a:lnTo>
                  <a:pt x="0" y="6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7" name="Freeform 196">
            <a:extLst>
              <a:ext uri="{FF2B5EF4-FFF2-40B4-BE49-F238E27FC236}">
                <a16:creationId xmlns:a16="http://schemas.microsoft.com/office/drawing/2014/main" id="{00000000-0008-0000-0700-0000C5000000}"/>
              </a:ext>
            </a:extLst>
          </xdr:cNvPr>
          <xdr:cNvSpPr>
            <a:spLocks/>
          </xdr:cNvSpPr>
        </xdr:nvSpPr>
        <xdr:spPr bwMode="auto">
          <a:xfrm>
            <a:off x="3721100" y="3400425"/>
            <a:ext cx="104775" cy="131763"/>
          </a:xfrm>
          <a:custGeom>
            <a:avLst/>
            <a:gdLst>
              <a:gd name="T0" fmla="*/ 14963489 w 233"/>
              <a:gd name="T1" fmla="*/ 0 h 252"/>
              <a:gd name="T2" fmla="*/ 16783336 w 233"/>
              <a:gd name="T3" fmla="*/ 546921 h 252"/>
              <a:gd name="T4" fmla="*/ 17996568 w 233"/>
              <a:gd name="T5" fmla="*/ 820382 h 252"/>
              <a:gd name="T6" fmla="*/ 19209799 w 233"/>
              <a:gd name="T7" fmla="*/ 820382 h 252"/>
              <a:gd name="T8" fmla="*/ 20018770 w 233"/>
              <a:gd name="T9" fmla="*/ 546921 h 252"/>
              <a:gd name="T10" fmla="*/ 21434357 w 233"/>
              <a:gd name="T11" fmla="*/ 273461 h 252"/>
              <a:gd name="T12" fmla="*/ 22849944 w 233"/>
              <a:gd name="T13" fmla="*/ 0 h 252"/>
              <a:gd name="T14" fmla="*/ 25276407 w 233"/>
              <a:gd name="T15" fmla="*/ 4647783 h 252"/>
              <a:gd name="T16" fmla="*/ 28309486 w 233"/>
              <a:gd name="T17" fmla="*/ 10115425 h 252"/>
              <a:gd name="T18" fmla="*/ 29118456 w 233"/>
              <a:gd name="T19" fmla="*/ 11482727 h 252"/>
              <a:gd name="T20" fmla="*/ 29926978 w 233"/>
              <a:gd name="T21" fmla="*/ 12576046 h 252"/>
              <a:gd name="T22" fmla="*/ 30938304 w 233"/>
              <a:gd name="T23" fmla="*/ 13396428 h 252"/>
              <a:gd name="T24" fmla="*/ 31746825 w 233"/>
              <a:gd name="T25" fmla="*/ 14216287 h 252"/>
              <a:gd name="T26" fmla="*/ 32960506 w 233"/>
              <a:gd name="T27" fmla="*/ 14763208 h 252"/>
              <a:gd name="T28" fmla="*/ 33971383 w 233"/>
              <a:gd name="T29" fmla="*/ 15310129 h 252"/>
              <a:gd name="T30" fmla="*/ 35184614 w 233"/>
              <a:gd name="T31" fmla="*/ 15310129 h 252"/>
              <a:gd name="T32" fmla="*/ 36397846 w 233"/>
              <a:gd name="T33" fmla="*/ 15310129 h 252"/>
              <a:gd name="T34" fmla="*/ 36397846 w 233"/>
              <a:gd name="T35" fmla="*/ 21871612 h 252"/>
              <a:gd name="T36" fmla="*/ 39026664 w 233"/>
              <a:gd name="T37" fmla="*/ 28159635 h 252"/>
              <a:gd name="T38" fmla="*/ 42868714 w 233"/>
              <a:gd name="T39" fmla="*/ 34994057 h 252"/>
              <a:gd name="T40" fmla="*/ 43475330 w 233"/>
              <a:gd name="T41" fmla="*/ 36907757 h 252"/>
              <a:gd name="T42" fmla="*/ 44486206 w 233"/>
              <a:gd name="T43" fmla="*/ 38821458 h 252"/>
              <a:gd name="T44" fmla="*/ 45092822 w 233"/>
              <a:gd name="T45" fmla="*/ 41282080 h 252"/>
              <a:gd name="T46" fmla="*/ 45699437 w 233"/>
              <a:gd name="T47" fmla="*/ 43742702 h 252"/>
              <a:gd name="T48" fmla="*/ 46508408 w 233"/>
              <a:gd name="T49" fmla="*/ 46476784 h 252"/>
              <a:gd name="T50" fmla="*/ 46912669 w 233"/>
              <a:gd name="T51" fmla="*/ 49210343 h 252"/>
              <a:gd name="T52" fmla="*/ 47115024 w 233"/>
              <a:gd name="T53" fmla="*/ 52217886 h 252"/>
              <a:gd name="T54" fmla="*/ 47115024 w 233"/>
              <a:gd name="T55" fmla="*/ 55771827 h 252"/>
              <a:gd name="T56" fmla="*/ 46912669 w 233"/>
              <a:gd name="T57" fmla="*/ 59052830 h 252"/>
              <a:gd name="T58" fmla="*/ 46508408 w 233"/>
              <a:gd name="T59" fmla="*/ 62333311 h 252"/>
              <a:gd name="T60" fmla="*/ 45901793 w 233"/>
              <a:gd name="T61" fmla="*/ 65614314 h 252"/>
              <a:gd name="T62" fmla="*/ 45699437 w 233"/>
              <a:gd name="T63" fmla="*/ 68894794 h 252"/>
              <a:gd name="T64" fmla="*/ 44890916 w 233"/>
              <a:gd name="T65" fmla="*/ 68894794 h 252"/>
              <a:gd name="T66" fmla="*/ 43475330 w 233"/>
              <a:gd name="T67" fmla="*/ 68347873 h 252"/>
              <a:gd name="T68" fmla="*/ 42059743 w 233"/>
              <a:gd name="T69" fmla="*/ 67254554 h 252"/>
              <a:gd name="T70" fmla="*/ 40037540 w 233"/>
              <a:gd name="T71" fmla="*/ 65887252 h 252"/>
              <a:gd name="T72" fmla="*/ 35588875 w 233"/>
              <a:gd name="T73" fmla="*/ 61786390 h 252"/>
              <a:gd name="T74" fmla="*/ 30533593 w 233"/>
              <a:gd name="T75" fmla="*/ 56865669 h 252"/>
              <a:gd name="T76" fmla="*/ 25276407 w 233"/>
              <a:gd name="T77" fmla="*/ 50851106 h 252"/>
              <a:gd name="T78" fmla="*/ 20221125 w 233"/>
              <a:gd name="T79" fmla="*/ 45109481 h 252"/>
              <a:gd name="T80" fmla="*/ 15772460 w 233"/>
              <a:gd name="T81" fmla="*/ 39641840 h 252"/>
              <a:gd name="T82" fmla="*/ 12334671 w 233"/>
              <a:gd name="T83" fmla="*/ 35267517 h 252"/>
              <a:gd name="T84" fmla="*/ 11121439 w 233"/>
              <a:gd name="T85" fmla="*/ 34174198 h 252"/>
              <a:gd name="T86" fmla="*/ 9706302 w 233"/>
              <a:gd name="T87" fmla="*/ 32806896 h 252"/>
              <a:gd name="T88" fmla="*/ 8290715 w 233"/>
              <a:gd name="T89" fmla="*/ 31713576 h 252"/>
              <a:gd name="T90" fmla="*/ 6672773 w 233"/>
              <a:gd name="T91" fmla="*/ 30619734 h 252"/>
              <a:gd name="T92" fmla="*/ 3437789 w 233"/>
              <a:gd name="T93" fmla="*/ 28432573 h 252"/>
              <a:gd name="T94" fmla="*/ 0 w 233"/>
              <a:gd name="T95" fmla="*/ 27065793 h 252"/>
              <a:gd name="T96" fmla="*/ 8088360 w 233"/>
              <a:gd name="T97" fmla="*/ 17223829 h 252"/>
              <a:gd name="T98" fmla="*/ 11930410 w 233"/>
              <a:gd name="T99" fmla="*/ 11755665 h 252"/>
              <a:gd name="T100" fmla="*/ 13143642 w 233"/>
              <a:gd name="T101" fmla="*/ 9022105 h 252"/>
              <a:gd name="T102" fmla="*/ 13952612 w 233"/>
              <a:gd name="T103" fmla="*/ 6834944 h 252"/>
              <a:gd name="T104" fmla="*/ 14559228 w 233"/>
              <a:gd name="T105" fmla="*/ 3827401 h 252"/>
              <a:gd name="T106" fmla="*/ 14963489 w 233"/>
              <a:gd name="T107" fmla="*/ 0 h 252"/>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33" h="252">
                <a:moveTo>
                  <a:pt x="74" y="0"/>
                </a:moveTo>
                <a:lnTo>
                  <a:pt x="83" y="2"/>
                </a:lnTo>
                <a:lnTo>
                  <a:pt x="89" y="3"/>
                </a:lnTo>
                <a:lnTo>
                  <a:pt x="95" y="3"/>
                </a:lnTo>
                <a:lnTo>
                  <a:pt x="99" y="2"/>
                </a:lnTo>
                <a:lnTo>
                  <a:pt x="106" y="1"/>
                </a:lnTo>
                <a:lnTo>
                  <a:pt x="113" y="0"/>
                </a:lnTo>
                <a:lnTo>
                  <a:pt x="125" y="17"/>
                </a:lnTo>
                <a:lnTo>
                  <a:pt x="140" y="37"/>
                </a:lnTo>
                <a:lnTo>
                  <a:pt x="144" y="42"/>
                </a:lnTo>
                <a:lnTo>
                  <a:pt x="148" y="46"/>
                </a:lnTo>
                <a:lnTo>
                  <a:pt x="153" y="49"/>
                </a:lnTo>
                <a:lnTo>
                  <a:pt x="157" y="52"/>
                </a:lnTo>
                <a:lnTo>
                  <a:pt x="163" y="54"/>
                </a:lnTo>
                <a:lnTo>
                  <a:pt x="168" y="56"/>
                </a:lnTo>
                <a:lnTo>
                  <a:pt x="174" y="56"/>
                </a:lnTo>
                <a:lnTo>
                  <a:pt x="180" y="56"/>
                </a:lnTo>
                <a:lnTo>
                  <a:pt x="180" y="80"/>
                </a:lnTo>
                <a:lnTo>
                  <a:pt x="193" y="103"/>
                </a:lnTo>
                <a:lnTo>
                  <a:pt x="212" y="128"/>
                </a:lnTo>
                <a:lnTo>
                  <a:pt x="215" y="135"/>
                </a:lnTo>
                <a:lnTo>
                  <a:pt x="220" y="142"/>
                </a:lnTo>
                <a:lnTo>
                  <a:pt x="223" y="151"/>
                </a:lnTo>
                <a:lnTo>
                  <a:pt x="226" y="160"/>
                </a:lnTo>
                <a:lnTo>
                  <a:pt x="230" y="170"/>
                </a:lnTo>
                <a:lnTo>
                  <a:pt x="232" y="180"/>
                </a:lnTo>
                <a:lnTo>
                  <a:pt x="233" y="191"/>
                </a:lnTo>
                <a:lnTo>
                  <a:pt x="233" y="204"/>
                </a:lnTo>
                <a:lnTo>
                  <a:pt x="232" y="216"/>
                </a:lnTo>
                <a:lnTo>
                  <a:pt x="230" y="228"/>
                </a:lnTo>
                <a:lnTo>
                  <a:pt x="227" y="240"/>
                </a:lnTo>
                <a:lnTo>
                  <a:pt x="226" y="252"/>
                </a:lnTo>
                <a:lnTo>
                  <a:pt x="222" y="252"/>
                </a:lnTo>
                <a:lnTo>
                  <a:pt x="215" y="250"/>
                </a:lnTo>
                <a:lnTo>
                  <a:pt x="208" y="246"/>
                </a:lnTo>
                <a:lnTo>
                  <a:pt x="198" y="241"/>
                </a:lnTo>
                <a:lnTo>
                  <a:pt x="176" y="226"/>
                </a:lnTo>
                <a:lnTo>
                  <a:pt x="151" y="208"/>
                </a:lnTo>
                <a:lnTo>
                  <a:pt x="125" y="186"/>
                </a:lnTo>
                <a:lnTo>
                  <a:pt x="100" y="165"/>
                </a:lnTo>
                <a:lnTo>
                  <a:pt x="78" y="145"/>
                </a:lnTo>
                <a:lnTo>
                  <a:pt x="61" y="129"/>
                </a:lnTo>
                <a:lnTo>
                  <a:pt x="55" y="125"/>
                </a:lnTo>
                <a:lnTo>
                  <a:pt x="48" y="120"/>
                </a:lnTo>
                <a:lnTo>
                  <a:pt x="41" y="116"/>
                </a:lnTo>
                <a:lnTo>
                  <a:pt x="33" y="112"/>
                </a:lnTo>
                <a:lnTo>
                  <a:pt x="17" y="104"/>
                </a:lnTo>
                <a:lnTo>
                  <a:pt x="0" y="99"/>
                </a:lnTo>
                <a:lnTo>
                  <a:pt x="40" y="63"/>
                </a:lnTo>
                <a:lnTo>
                  <a:pt x="59" y="43"/>
                </a:lnTo>
                <a:lnTo>
                  <a:pt x="65" y="33"/>
                </a:lnTo>
                <a:lnTo>
                  <a:pt x="69" y="25"/>
                </a:lnTo>
                <a:lnTo>
                  <a:pt x="72" y="14"/>
                </a:lnTo>
                <a:lnTo>
                  <a:pt x="7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8" name="Freeform 197">
            <a:extLst>
              <a:ext uri="{FF2B5EF4-FFF2-40B4-BE49-F238E27FC236}">
                <a16:creationId xmlns:a16="http://schemas.microsoft.com/office/drawing/2014/main" id="{00000000-0008-0000-0700-0000C6000000}"/>
              </a:ext>
            </a:extLst>
          </xdr:cNvPr>
          <xdr:cNvSpPr>
            <a:spLocks/>
          </xdr:cNvSpPr>
        </xdr:nvSpPr>
        <xdr:spPr bwMode="auto">
          <a:xfrm>
            <a:off x="3935413" y="3319463"/>
            <a:ext cx="104775" cy="201612"/>
          </a:xfrm>
          <a:custGeom>
            <a:avLst/>
            <a:gdLst>
              <a:gd name="T0" fmla="*/ 2358289 w 246"/>
              <a:gd name="T1" fmla="*/ 105840994 h 380"/>
              <a:gd name="T2" fmla="*/ 2539729 w 246"/>
              <a:gd name="T3" fmla="*/ 103307580 h 380"/>
              <a:gd name="T4" fmla="*/ 2721169 w 246"/>
              <a:gd name="T5" fmla="*/ 101055362 h 380"/>
              <a:gd name="T6" fmla="*/ 3265062 w 246"/>
              <a:gd name="T7" fmla="*/ 98803675 h 380"/>
              <a:gd name="T8" fmla="*/ 3627941 w 246"/>
              <a:gd name="T9" fmla="*/ 96833182 h 380"/>
              <a:gd name="T10" fmla="*/ 4535139 w 246"/>
              <a:gd name="T11" fmla="*/ 93736847 h 380"/>
              <a:gd name="T12" fmla="*/ 4716579 w 246"/>
              <a:gd name="T13" fmla="*/ 92047550 h 380"/>
              <a:gd name="T14" fmla="*/ 4535139 w 246"/>
              <a:gd name="T15" fmla="*/ 90358784 h 380"/>
              <a:gd name="T16" fmla="*/ 4172260 w 246"/>
              <a:gd name="T17" fmla="*/ 88388292 h 380"/>
              <a:gd name="T18" fmla="*/ 3446501 w 246"/>
              <a:gd name="T19" fmla="*/ 85854879 h 380"/>
              <a:gd name="T20" fmla="*/ 2358289 w 246"/>
              <a:gd name="T21" fmla="*/ 83040269 h 380"/>
              <a:gd name="T22" fmla="*/ 1632531 w 246"/>
              <a:gd name="T23" fmla="*/ 80225129 h 380"/>
              <a:gd name="T24" fmla="*/ 725759 w 246"/>
              <a:gd name="T25" fmla="*/ 77409989 h 380"/>
              <a:gd name="T26" fmla="*/ 181440 w 246"/>
              <a:gd name="T27" fmla="*/ 75158301 h 380"/>
              <a:gd name="T28" fmla="*/ 0 w 246"/>
              <a:gd name="T29" fmla="*/ 72906083 h 380"/>
              <a:gd name="T30" fmla="*/ 181440 w 246"/>
              <a:gd name="T31" fmla="*/ 70654395 h 380"/>
              <a:gd name="T32" fmla="*/ 362879 w 246"/>
              <a:gd name="T33" fmla="*/ 68402707 h 380"/>
              <a:gd name="T34" fmla="*/ 544319 w 246"/>
              <a:gd name="T35" fmla="*/ 66432215 h 380"/>
              <a:gd name="T36" fmla="*/ 1088212 w 246"/>
              <a:gd name="T37" fmla="*/ 64742919 h 380"/>
              <a:gd name="T38" fmla="*/ 1995410 w 246"/>
              <a:gd name="T39" fmla="*/ 61365387 h 380"/>
              <a:gd name="T40" fmla="*/ 3446501 w 246"/>
              <a:gd name="T41" fmla="*/ 58268521 h 380"/>
              <a:gd name="T42" fmla="*/ 4716579 w 246"/>
              <a:gd name="T43" fmla="*/ 55453911 h 380"/>
              <a:gd name="T44" fmla="*/ 6167670 w 246"/>
              <a:gd name="T45" fmla="*/ 52075849 h 380"/>
              <a:gd name="T46" fmla="*/ 7437747 w 246"/>
              <a:gd name="T47" fmla="*/ 48698317 h 380"/>
              <a:gd name="T48" fmla="*/ 8525959 w 246"/>
              <a:gd name="T49" fmla="*/ 45038529 h 380"/>
              <a:gd name="T50" fmla="*/ 4716579 w 246"/>
              <a:gd name="T51" fmla="*/ 20549038 h 380"/>
              <a:gd name="T52" fmla="*/ 4716579 w 246"/>
              <a:gd name="T53" fmla="*/ 14074640 h 380"/>
              <a:gd name="T54" fmla="*/ 4353699 w 246"/>
              <a:gd name="T55" fmla="*/ 9289008 h 380"/>
              <a:gd name="T56" fmla="*/ 4353699 w 246"/>
              <a:gd name="T57" fmla="*/ 7037320 h 380"/>
              <a:gd name="T58" fmla="*/ 4353699 w 246"/>
              <a:gd name="T59" fmla="*/ 4503906 h 380"/>
              <a:gd name="T60" fmla="*/ 4535139 w 246"/>
              <a:gd name="T61" fmla="*/ 2251688 h 380"/>
              <a:gd name="T62" fmla="*/ 4716579 w 246"/>
              <a:gd name="T63" fmla="*/ 0 h 380"/>
              <a:gd name="T64" fmla="*/ 32652745 w 246"/>
              <a:gd name="T65" fmla="*/ 0 h 380"/>
              <a:gd name="T66" fmla="*/ 39908627 w 246"/>
              <a:gd name="T67" fmla="*/ 36312443 h 380"/>
              <a:gd name="T68" fmla="*/ 39908627 w 246"/>
              <a:gd name="T69" fmla="*/ 59113169 h 380"/>
              <a:gd name="T70" fmla="*/ 39908627 w 246"/>
              <a:gd name="T71" fmla="*/ 61928309 h 380"/>
              <a:gd name="T72" fmla="*/ 40090067 w 246"/>
              <a:gd name="T73" fmla="*/ 64742919 h 380"/>
              <a:gd name="T74" fmla="*/ 40452946 w 246"/>
              <a:gd name="T75" fmla="*/ 67558059 h 380"/>
              <a:gd name="T76" fmla="*/ 40815825 w 246"/>
              <a:gd name="T77" fmla="*/ 70372669 h 380"/>
              <a:gd name="T78" fmla="*/ 41360144 w 246"/>
              <a:gd name="T79" fmla="*/ 72906083 h 380"/>
              <a:gd name="T80" fmla="*/ 42448356 w 246"/>
              <a:gd name="T81" fmla="*/ 75440027 h 380"/>
              <a:gd name="T82" fmla="*/ 43355554 w 246"/>
              <a:gd name="T83" fmla="*/ 78254637 h 380"/>
              <a:gd name="T84" fmla="*/ 44625206 w 246"/>
              <a:gd name="T85" fmla="*/ 81350973 h 380"/>
              <a:gd name="T86" fmla="*/ 40634386 w 246"/>
              <a:gd name="T87" fmla="*/ 83040269 h 380"/>
              <a:gd name="T88" fmla="*/ 36643566 w 246"/>
              <a:gd name="T89" fmla="*/ 85010230 h 380"/>
              <a:gd name="T90" fmla="*/ 32834185 w 246"/>
              <a:gd name="T91" fmla="*/ 87262449 h 380"/>
              <a:gd name="T92" fmla="*/ 29024379 w 246"/>
              <a:gd name="T93" fmla="*/ 89795863 h 380"/>
              <a:gd name="T94" fmla="*/ 25577877 w 246"/>
              <a:gd name="T95" fmla="*/ 92329277 h 380"/>
              <a:gd name="T96" fmla="*/ 21768497 w 246"/>
              <a:gd name="T97" fmla="*/ 95144417 h 380"/>
              <a:gd name="T98" fmla="*/ 18140130 w 246"/>
              <a:gd name="T99" fmla="*/ 97677831 h 380"/>
              <a:gd name="T100" fmla="*/ 14512189 w 246"/>
              <a:gd name="T101" fmla="*/ 100774167 h 380"/>
              <a:gd name="T102" fmla="*/ 13605417 w 246"/>
              <a:gd name="T103" fmla="*/ 102181737 h 380"/>
              <a:gd name="T104" fmla="*/ 12516779 w 246"/>
              <a:gd name="T105" fmla="*/ 103307580 h 380"/>
              <a:gd name="T106" fmla="*/ 11247128 w 246"/>
              <a:gd name="T107" fmla="*/ 104715151 h 380"/>
              <a:gd name="T108" fmla="*/ 9795611 w 246"/>
              <a:gd name="T109" fmla="*/ 105840994 h 380"/>
              <a:gd name="T110" fmla="*/ 8344520 w 246"/>
              <a:gd name="T111" fmla="*/ 106685112 h 380"/>
              <a:gd name="T112" fmla="*/ 6530549 w 246"/>
              <a:gd name="T113" fmla="*/ 106966838 h 380"/>
              <a:gd name="T114" fmla="*/ 5623351 w 246"/>
              <a:gd name="T115" fmla="*/ 106966838 h 380"/>
              <a:gd name="T116" fmla="*/ 4535139 w 246"/>
              <a:gd name="T117" fmla="*/ 106685112 h 380"/>
              <a:gd name="T118" fmla="*/ 3627941 w 246"/>
              <a:gd name="T119" fmla="*/ 106403916 h 380"/>
              <a:gd name="T120" fmla="*/ 2358289 w 246"/>
              <a:gd name="T121" fmla="*/ 105840994 h 380"/>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246" h="380">
                <a:moveTo>
                  <a:pt x="13" y="376"/>
                </a:moveTo>
                <a:lnTo>
                  <a:pt x="14" y="367"/>
                </a:lnTo>
                <a:lnTo>
                  <a:pt x="15" y="359"/>
                </a:lnTo>
                <a:lnTo>
                  <a:pt x="18" y="351"/>
                </a:lnTo>
                <a:lnTo>
                  <a:pt x="20" y="344"/>
                </a:lnTo>
                <a:lnTo>
                  <a:pt x="25" y="333"/>
                </a:lnTo>
                <a:lnTo>
                  <a:pt x="26" y="327"/>
                </a:lnTo>
                <a:lnTo>
                  <a:pt x="25" y="321"/>
                </a:lnTo>
                <a:lnTo>
                  <a:pt x="23" y="314"/>
                </a:lnTo>
                <a:lnTo>
                  <a:pt x="19" y="305"/>
                </a:lnTo>
                <a:lnTo>
                  <a:pt x="13" y="295"/>
                </a:lnTo>
                <a:lnTo>
                  <a:pt x="9" y="285"/>
                </a:lnTo>
                <a:lnTo>
                  <a:pt x="4" y="275"/>
                </a:lnTo>
                <a:lnTo>
                  <a:pt x="1" y="267"/>
                </a:lnTo>
                <a:lnTo>
                  <a:pt x="0" y="259"/>
                </a:lnTo>
                <a:lnTo>
                  <a:pt x="1" y="251"/>
                </a:lnTo>
                <a:lnTo>
                  <a:pt x="2" y="243"/>
                </a:lnTo>
                <a:lnTo>
                  <a:pt x="3" y="236"/>
                </a:lnTo>
                <a:lnTo>
                  <a:pt x="6" y="230"/>
                </a:lnTo>
                <a:lnTo>
                  <a:pt x="11" y="218"/>
                </a:lnTo>
                <a:lnTo>
                  <a:pt x="19" y="207"/>
                </a:lnTo>
                <a:lnTo>
                  <a:pt x="26" y="197"/>
                </a:lnTo>
                <a:lnTo>
                  <a:pt x="34" y="185"/>
                </a:lnTo>
                <a:lnTo>
                  <a:pt x="41" y="173"/>
                </a:lnTo>
                <a:lnTo>
                  <a:pt x="47" y="160"/>
                </a:lnTo>
                <a:lnTo>
                  <a:pt x="26" y="73"/>
                </a:lnTo>
                <a:lnTo>
                  <a:pt x="26" y="50"/>
                </a:lnTo>
                <a:lnTo>
                  <a:pt x="24" y="33"/>
                </a:lnTo>
                <a:lnTo>
                  <a:pt x="24" y="25"/>
                </a:lnTo>
                <a:lnTo>
                  <a:pt x="24" y="16"/>
                </a:lnTo>
                <a:lnTo>
                  <a:pt x="25" y="8"/>
                </a:lnTo>
                <a:lnTo>
                  <a:pt x="26" y="0"/>
                </a:lnTo>
                <a:lnTo>
                  <a:pt x="180" y="0"/>
                </a:lnTo>
                <a:lnTo>
                  <a:pt x="220" y="129"/>
                </a:lnTo>
                <a:lnTo>
                  <a:pt x="220" y="210"/>
                </a:lnTo>
                <a:lnTo>
                  <a:pt x="220" y="220"/>
                </a:lnTo>
                <a:lnTo>
                  <a:pt x="221" y="230"/>
                </a:lnTo>
                <a:lnTo>
                  <a:pt x="223" y="240"/>
                </a:lnTo>
                <a:lnTo>
                  <a:pt x="225" y="250"/>
                </a:lnTo>
                <a:lnTo>
                  <a:pt x="228" y="259"/>
                </a:lnTo>
                <a:lnTo>
                  <a:pt x="234" y="268"/>
                </a:lnTo>
                <a:lnTo>
                  <a:pt x="239" y="278"/>
                </a:lnTo>
                <a:lnTo>
                  <a:pt x="246" y="289"/>
                </a:lnTo>
                <a:lnTo>
                  <a:pt x="224" y="295"/>
                </a:lnTo>
                <a:lnTo>
                  <a:pt x="202" y="302"/>
                </a:lnTo>
                <a:lnTo>
                  <a:pt x="181" y="310"/>
                </a:lnTo>
                <a:lnTo>
                  <a:pt x="160" y="319"/>
                </a:lnTo>
                <a:lnTo>
                  <a:pt x="141" y="328"/>
                </a:lnTo>
                <a:lnTo>
                  <a:pt x="120" y="338"/>
                </a:lnTo>
                <a:lnTo>
                  <a:pt x="100" y="347"/>
                </a:lnTo>
                <a:lnTo>
                  <a:pt x="80" y="358"/>
                </a:lnTo>
                <a:lnTo>
                  <a:pt x="75" y="363"/>
                </a:lnTo>
                <a:lnTo>
                  <a:pt x="69" y="367"/>
                </a:lnTo>
                <a:lnTo>
                  <a:pt x="62" y="372"/>
                </a:lnTo>
                <a:lnTo>
                  <a:pt x="54" y="376"/>
                </a:lnTo>
                <a:lnTo>
                  <a:pt x="46" y="379"/>
                </a:lnTo>
                <a:lnTo>
                  <a:pt x="36" y="380"/>
                </a:lnTo>
                <a:lnTo>
                  <a:pt x="31" y="380"/>
                </a:lnTo>
                <a:lnTo>
                  <a:pt x="25" y="379"/>
                </a:lnTo>
                <a:lnTo>
                  <a:pt x="20" y="378"/>
                </a:lnTo>
                <a:lnTo>
                  <a:pt x="13" y="37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9" name="Freeform 198">
            <a:extLst>
              <a:ext uri="{FF2B5EF4-FFF2-40B4-BE49-F238E27FC236}">
                <a16:creationId xmlns:a16="http://schemas.microsoft.com/office/drawing/2014/main" id="{00000000-0008-0000-0700-0000C7000000}"/>
              </a:ext>
            </a:extLst>
          </xdr:cNvPr>
          <xdr:cNvSpPr>
            <a:spLocks/>
          </xdr:cNvSpPr>
        </xdr:nvSpPr>
        <xdr:spPr bwMode="auto">
          <a:xfrm>
            <a:off x="3587750" y="3235325"/>
            <a:ext cx="87313" cy="58738"/>
          </a:xfrm>
          <a:custGeom>
            <a:avLst/>
            <a:gdLst>
              <a:gd name="T0" fmla="*/ 1432748 w 193"/>
              <a:gd name="T1" fmla="*/ 47786454 h 38"/>
              <a:gd name="T2" fmla="*/ 7777191 w 193"/>
              <a:gd name="T3" fmla="*/ 26282164 h 38"/>
              <a:gd name="T4" fmla="*/ 13712665 w 193"/>
              <a:gd name="T5" fmla="*/ 11947000 h 38"/>
              <a:gd name="T6" fmla="*/ 16373223 w 193"/>
              <a:gd name="T7" fmla="*/ 7167582 h 38"/>
              <a:gd name="T8" fmla="*/ 19238718 w 193"/>
              <a:gd name="T9" fmla="*/ 4777873 h 38"/>
              <a:gd name="T10" fmla="*/ 22513182 w 193"/>
              <a:gd name="T11" fmla="*/ 2389709 h 38"/>
              <a:gd name="T12" fmla="*/ 25787646 w 193"/>
              <a:gd name="T13" fmla="*/ 0 h 38"/>
              <a:gd name="T14" fmla="*/ 28243720 w 193"/>
              <a:gd name="T15" fmla="*/ 2389709 h 38"/>
              <a:gd name="T16" fmla="*/ 30494857 w 193"/>
              <a:gd name="T17" fmla="*/ 2389709 h 38"/>
              <a:gd name="T18" fmla="*/ 32746447 w 193"/>
              <a:gd name="T19" fmla="*/ 4777873 h 38"/>
              <a:gd name="T20" fmla="*/ 34588163 w 193"/>
              <a:gd name="T21" fmla="*/ 9557291 h 38"/>
              <a:gd name="T22" fmla="*/ 36430331 w 193"/>
              <a:gd name="T23" fmla="*/ 14335163 h 38"/>
              <a:gd name="T24" fmla="*/ 37658142 w 193"/>
              <a:gd name="T25" fmla="*/ 26282164 h 38"/>
              <a:gd name="T26" fmla="*/ 38272500 w 193"/>
              <a:gd name="T27" fmla="*/ 31061582 h 38"/>
              <a:gd name="T28" fmla="*/ 38681469 w 193"/>
              <a:gd name="T29" fmla="*/ 43007036 h 38"/>
              <a:gd name="T30" fmla="*/ 39090890 w 193"/>
              <a:gd name="T31" fmla="*/ 50174618 h 38"/>
              <a:gd name="T32" fmla="*/ 39500311 w 193"/>
              <a:gd name="T33" fmla="*/ 62121618 h 38"/>
              <a:gd name="T34" fmla="*/ 37453658 w 193"/>
              <a:gd name="T35" fmla="*/ 64511327 h 38"/>
              <a:gd name="T36" fmla="*/ 35407005 w 193"/>
              <a:gd name="T37" fmla="*/ 66901036 h 38"/>
              <a:gd name="T38" fmla="*/ 33769773 w 193"/>
              <a:gd name="T39" fmla="*/ 66901036 h 38"/>
              <a:gd name="T40" fmla="*/ 31927604 w 193"/>
              <a:gd name="T41" fmla="*/ 66901036 h 38"/>
              <a:gd name="T42" fmla="*/ 28243720 w 193"/>
              <a:gd name="T43" fmla="*/ 64511327 h 38"/>
              <a:gd name="T44" fmla="*/ 24559835 w 193"/>
              <a:gd name="T45" fmla="*/ 62121618 h 38"/>
              <a:gd name="T46" fmla="*/ 21080435 w 193"/>
              <a:gd name="T47" fmla="*/ 62121618 h 38"/>
              <a:gd name="T48" fmla="*/ 18215392 w 193"/>
              <a:gd name="T49" fmla="*/ 66901036 h 38"/>
              <a:gd name="T50" fmla="*/ 15554381 w 193"/>
              <a:gd name="T51" fmla="*/ 71678909 h 38"/>
              <a:gd name="T52" fmla="*/ 12893823 w 193"/>
              <a:gd name="T53" fmla="*/ 76458327 h 38"/>
              <a:gd name="T54" fmla="*/ 10028780 w 193"/>
              <a:gd name="T55" fmla="*/ 81236200 h 38"/>
              <a:gd name="T56" fmla="*/ 7163285 w 193"/>
              <a:gd name="T57" fmla="*/ 86015618 h 38"/>
              <a:gd name="T58" fmla="*/ 3888821 w 193"/>
              <a:gd name="T59" fmla="*/ 88403781 h 38"/>
              <a:gd name="T60" fmla="*/ 0 w 193"/>
              <a:gd name="T61" fmla="*/ 90793491 h 38"/>
              <a:gd name="T62" fmla="*/ 0 w 193"/>
              <a:gd name="T63" fmla="*/ 78846491 h 38"/>
              <a:gd name="T64" fmla="*/ 204484 w 193"/>
              <a:gd name="T65" fmla="*/ 69289200 h 38"/>
              <a:gd name="T66" fmla="*/ 613905 w 193"/>
              <a:gd name="T67" fmla="*/ 57343745 h 38"/>
              <a:gd name="T68" fmla="*/ 1432748 w 193"/>
              <a:gd name="T69" fmla="*/ 47786454 h 3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93" h="38">
                <a:moveTo>
                  <a:pt x="7" y="20"/>
                </a:moveTo>
                <a:lnTo>
                  <a:pt x="38" y="11"/>
                </a:lnTo>
                <a:lnTo>
                  <a:pt x="67" y="5"/>
                </a:lnTo>
                <a:lnTo>
                  <a:pt x="80" y="3"/>
                </a:lnTo>
                <a:lnTo>
                  <a:pt x="94" y="2"/>
                </a:lnTo>
                <a:lnTo>
                  <a:pt x="110" y="1"/>
                </a:lnTo>
                <a:lnTo>
                  <a:pt x="126" y="0"/>
                </a:lnTo>
                <a:lnTo>
                  <a:pt x="138" y="1"/>
                </a:lnTo>
                <a:lnTo>
                  <a:pt x="149" y="1"/>
                </a:lnTo>
                <a:lnTo>
                  <a:pt x="160" y="2"/>
                </a:lnTo>
                <a:lnTo>
                  <a:pt x="169" y="4"/>
                </a:lnTo>
                <a:lnTo>
                  <a:pt x="178" y="6"/>
                </a:lnTo>
                <a:lnTo>
                  <a:pt x="184" y="11"/>
                </a:lnTo>
                <a:lnTo>
                  <a:pt x="187" y="13"/>
                </a:lnTo>
                <a:lnTo>
                  <a:pt x="189" y="18"/>
                </a:lnTo>
                <a:lnTo>
                  <a:pt x="191" y="21"/>
                </a:lnTo>
                <a:lnTo>
                  <a:pt x="193" y="26"/>
                </a:lnTo>
                <a:lnTo>
                  <a:pt x="183" y="27"/>
                </a:lnTo>
                <a:lnTo>
                  <a:pt x="173" y="28"/>
                </a:lnTo>
                <a:lnTo>
                  <a:pt x="165" y="28"/>
                </a:lnTo>
                <a:lnTo>
                  <a:pt x="156" y="28"/>
                </a:lnTo>
                <a:lnTo>
                  <a:pt x="138" y="27"/>
                </a:lnTo>
                <a:lnTo>
                  <a:pt x="120" y="26"/>
                </a:lnTo>
                <a:lnTo>
                  <a:pt x="103" y="26"/>
                </a:lnTo>
                <a:lnTo>
                  <a:pt x="89" y="28"/>
                </a:lnTo>
                <a:lnTo>
                  <a:pt x="76" y="30"/>
                </a:lnTo>
                <a:lnTo>
                  <a:pt x="63" y="32"/>
                </a:lnTo>
                <a:lnTo>
                  <a:pt x="49" y="34"/>
                </a:lnTo>
                <a:lnTo>
                  <a:pt x="35" y="36"/>
                </a:lnTo>
                <a:lnTo>
                  <a:pt x="19" y="37"/>
                </a:lnTo>
                <a:lnTo>
                  <a:pt x="0" y="38"/>
                </a:lnTo>
                <a:lnTo>
                  <a:pt x="0" y="33"/>
                </a:lnTo>
                <a:lnTo>
                  <a:pt x="1" y="29"/>
                </a:lnTo>
                <a:lnTo>
                  <a:pt x="3" y="24"/>
                </a:lnTo>
                <a:lnTo>
                  <a:pt x="7" y="2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0" name="Freeform 199">
            <a:extLst>
              <a:ext uri="{FF2B5EF4-FFF2-40B4-BE49-F238E27FC236}">
                <a16:creationId xmlns:a16="http://schemas.microsoft.com/office/drawing/2014/main" id="{00000000-0008-0000-0700-0000C8000000}"/>
              </a:ext>
            </a:extLst>
          </xdr:cNvPr>
          <xdr:cNvSpPr>
            <a:spLocks/>
          </xdr:cNvSpPr>
        </xdr:nvSpPr>
        <xdr:spPr bwMode="auto">
          <a:xfrm>
            <a:off x="4013200" y="3313113"/>
            <a:ext cx="42863" cy="155575"/>
          </a:xfrm>
          <a:custGeom>
            <a:avLst/>
            <a:gdLst>
              <a:gd name="T0" fmla="*/ 9935124 w 99"/>
              <a:gd name="T1" fmla="*/ 3205569 h 301"/>
              <a:gd name="T2" fmla="*/ 11059953 w 99"/>
              <a:gd name="T3" fmla="*/ 3205569 h 301"/>
              <a:gd name="T4" fmla="*/ 11059953 w 99"/>
              <a:gd name="T5" fmla="*/ 5075570 h 301"/>
              <a:gd name="T6" fmla="*/ 11621934 w 99"/>
              <a:gd name="T7" fmla="*/ 6945571 h 301"/>
              <a:gd name="T8" fmla="*/ 11809406 w 99"/>
              <a:gd name="T9" fmla="*/ 8815572 h 301"/>
              <a:gd name="T10" fmla="*/ 12371820 w 99"/>
              <a:gd name="T11" fmla="*/ 11220007 h 301"/>
              <a:gd name="T12" fmla="*/ 13496649 w 99"/>
              <a:gd name="T13" fmla="*/ 15494443 h 301"/>
              <a:gd name="T14" fmla="*/ 14808950 w 99"/>
              <a:gd name="T15" fmla="*/ 20036096 h 301"/>
              <a:gd name="T16" fmla="*/ 16308289 w 99"/>
              <a:gd name="T17" fmla="*/ 24844449 h 301"/>
              <a:gd name="T18" fmla="*/ 17433118 w 99"/>
              <a:gd name="T19" fmla="*/ 29653319 h 301"/>
              <a:gd name="T20" fmla="*/ 17995533 w 99"/>
              <a:gd name="T21" fmla="*/ 32057237 h 301"/>
              <a:gd name="T22" fmla="*/ 18370476 w 99"/>
              <a:gd name="T23" fmla="*/ 34461672 h 301"/>
              <a:gd name="T24" fmla="*/ 18557947 w 99"/>
              <a:gd name="T25" fmla="*/ 36866106 h 301"/>
              <a:gd name="T26" fmla="*/ 18557947 w 99"/>
              <a:gd name="T27" fmla="*/ 39537241 h 301"/>
              <a:gd name="T28" fmla="*/ 18557947 w 99"/>
              <a:gd name="T29" fmla="*/ 77204998 h 301"/>
              <a:gd name="T30" fmla="*/ 16683232 w 99"/>
              <a:gd name="T31" fmla="*/ 77472215 h 301"/>
              <a:gd name="T32" fmla="*/ 14996422 w 99"/>
              <a:gd name="T33" fmla="*/ 78273349 h 301"/>
              <a:gd name="T34" fmla="*/ 13684121 w 99"/>
              <a:gd name="T35" fmla="*/ 79342216 h 301"/>
              <a:gd name="T36" fmla="*/ 12371820 w 99"/>
              <a:gd name="T37" fmla="*/ 80410567 h 301"/>
              <a:gd name="T38" fmla="*/ 11059953 w 99"/>
              <a:gd name="T39" fmla="*/ 77472215 h 301"/>
              <a:gd name="T40" fmla="*/ 10122595 w 99"/>
              <a:gd name="T41" fmla="*/ 74800563 h 301"/>
              <a:gd name="T42" fmla="*/ 8997766 w 99"/>
              <a:gd name="T43" fmla="*/ 72396128 h 301"/>
              <a:gd name="T44" fmla="*/ 8435352 w 99"/>
              <a:gd name="T45" fmla="*/ 69991694 h 301"/>
              <a:gd name="T46" fmla="*/ 8060409 w 99"/>
              <a:gd name="T47" fmla="*/ 67320559 h 301"/>
              <a:gd name="T48" fmla="*/ 7685466 w 99"/>
              <a:gd name="T49" fmla="*/ 64648907 h 301"/>
              <a:gd name="T50" fmla="*/ 7497994 w 99"/>
              <a:gd name="T51" fmla="*/ 61977772 h 301"/>
              <a:gd name="T52" fmla="*/ 7497994 w 99"/>
              <a:gd name="T53" fmla="*/ 59306120 h 301"/>
              <a:gd name="T54" fmla="*/ 7497994 w 99"/>
              <a:gd name="T55" fmla="*/ 37667240 h 301"/>
              <a:gd name="T56" fmla="*/ 0 w 99"/>
              <a:gd name="T57" fmla="*/ 1602784 h 301"/>
              <a:gd name="T58" fmla="*/ 937358 w 99"/>
              <a:gd name="T59" fmla="*/ 534434 h 301"/>
              <a:gd name="T60" fmla="*/ 1874715 w 99"/>
              <a:gd name="T61" fmla="*/ 0 h 301"/>
              <a:gd name="T62" fmla="*/ 2624168 w 99"/>
              <a:gd name="T63" fmla="*/ 0 h 301"/>
              <a:gd name="T64" fmla="*/ 3748997 w 99"/>
              <a:gd name="T65" fmla="*/ 0 h 301"/>
              <a:gd name="T66" fmla="*/ 4873826 w 99"/>
              <a:gd name="T67" fmla="*/ 0 h 301"/>
              <a:gd name="T68" fmla="*/ 5998655 w 99"/>
              <a:gd name="T69" fmla="*/ 534434 h 301"/>
              <a:gd name="T70" fmla="*/ 6936013 w 99"/>
              <a:gd name="T71" fmla="*/ 1068351 h 301"/>
              <a:gd name="T72" fmla="*/ 7685466 w 99"/>
              <a:gd name="T73" fmla="*/ 1602784 h 301"/>
              <a:gd name="T74" fmla="*/ 8810295 w 99"/>
              <a:gd name="T75" fmla="*/ 2671652 h 301"/>
              <a:gd name="T76" fmla="*/ 9935124 w 99"/>
              <a:gd name="T77" fmla="*/ 3205569 h 30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99" h="301">
                <a:moveTo>
                  <a:pt x="53" y="12"/>
                </a:moveTo>
                <a:lnTo>
                  <a:pt x="59" y="12"/>
                </a:lnTo>
                <a:lnTo>
                  <a:pt x="59" y="19"/>
                </a:lnTo>
                <a:lnTo>
                  <a:pt x="62" y="26"/>
                </a:lnTo>
                <a:lnTo>
                  <a:pt x="63" y="33"/>
                </a:lnTo>
                <a:lnTo>
                  <a:pt x="66" y="42"/>
                </a:lnTo>
                <a:lnTo>
                  <a:pt x="72" y="58"/>
                </a:lnTo>
                <a:lnTo>
                  <a:pt x="79" y="75"/>
                </a:lnTo>
                <a:lnTo>
                  <a:pt x="87" y="93"/>
                </a:lnTo>
                <a:lnTo>
                  <a:pt x="93" y="111"/>
                </a:lnTo>
                <a:lnTo>
                  <a:pt x="96" y="120"/>
                </a:lnTo>
                <a:lnTo>
                  <a:pt x="98" y="129"/>
                </a:lnTo>
                <a:lnTo>
                  <a:pt x="99" y="138"/>
                </a:lnTo>
                <a:lnTo>
                  <a:pt x="99" y="148"/>
                </a:lnTo>
                <a:lnTo>
                  <a:pt x="99" y="289"/>
                </a:lnTo>
                <a:lnTo>
                  <a:pt x="89" y="290"/>
                </a:lnTo>
                <a:lnTo>
                  <a:pt x="80" y="293"/>
                </a:lnTo>
                <a:lnTo>
                  <a:pt x="73" y="297"/>
                </a:lnTo>
                <a:lnTo>
                  <a:pt x="66" y="301"/>
                </a:lnTo>
                <a:lnTo>
                  <a:pt x="59" y="290"/>
                </a:lnTo>
                <a:lnTo>
                  <a:pt x="54" y="280"/>
                </a:lnTo>
                <a:lnTo>
                  <a:pt x="48" y="271"/>
                </a:lnTo>
                <a:lnTo>
                  <a:pt x="45" y="262"/>
                </a:lnTo>
                <a:lnTo>
                  <a:pt x="43" y="252"/>
                </a:lnTo>
                <a:lnTo>
                  <a:pt x="41" y="242"/>
                </a:lnTo>
                <a:lnTo>
                  <a:pt x="40" y="232"/>
                </a:lnTo>
                <a:lnTo>
                  <a:pt x="40" y="222"/>
                </a:lnTo>
                <a:lnTo>
                  <a:pt x="40" y="141"/>
                </a:lnTo>
                <a:lnTo>
                  <a:pt x="0" y="6"/>
                </a:lnTo>
                <a:lnTo>
                  <a:pt x="5" y="2"/>
                </a:lnTo>
                <a:lnTo>
                  <a:pt x="10" y="0"/>
                </a:lnTo>
                <a:lnTo>
                  <a:pt x="14" y="0"/>
                </a:lnTo>
                <a:lnTo>
                  <a:pt x="20" y="0"/>
                </a:lnTo>
                <a:lnTo>
                  <a:pt x="26" y="0"/>
                </a:lnTo>
                <a:lnTo>
                  <a:pt x="32" y="2"/>
                </a:lnTo>
                <a:lnTo>
                  <a:pt x="37" y="4"/>
                </a:lnTo>
                <a:lnTo>
                  <a:pt x="41" y="6"/>
                </a:lnTo>
                <a:lnTo>
                  <a:pt x="47" y="10"/>
                </a:lnTo>
                <a:lnTo>
                  <a:pt x="5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1" name="Freeform 200">
            <a:extLst>
              <a:ext uri="{FF2B5EF4-FFF2-40B4-BE49-F238E27FC236}">
                <a16:creationId xmlns:a16="http://schemas.microsoft.com/office/drawing/2014/main" id="{00000000-0008-0000-0700-0000C9000000}"/>
              </a:ext>
            </a:extLst>
          </xdr:cNvPr>
          <xdr:cNvSpPr>
            <a:spLocks/>
          </xdr:cNvSpPr>
        </xdr:nvSpPr>
        <xdr:spPr bwMode="auto">
          <a:xfrm>
            <a:off x="4038600" y="3275013"/>
            <a:ext cx="76200" cy="188912"/>
          </a:xfrm>
          <a:custGeom>
            <a:avLst/>
            <a:gdLst>
              <a:gd name="T0" fmla="*/ 0 w 173"/>
              <a:gd name="T1" fmla="*/ 22401153 h 357"/>
              <a:gd name="T2" fmla="*/ 1745993 w 173"/>
              <a:gd name="T3" fmla="*/ 20161197 h 357"/>
              <a:gd name="T4" fmla="*/ 3298183 w 173"/>
              <a:gd name="T5" fmla="*/ 18201168 h 357"/>
              <a:gd name="T6" fmla="*/ 4850372 w 173"/>
              <a:gd name="T7" fmla="*/ 16800997 h 357"/>
              <a:gd name="T8" fmla="*/ 6402121 w 173"/>
              <a:gd name="T9" fmla="*/ 15680754 h 357"/>
              <a:gd name="T10" fmla="*/ 7760067 w 173"/>
              <a:gd name="T11" fmla="*/ 14000655 h 357"/>
              <a:gd name="T12" fmla="*/ 12998487 w 173"/>
              <a:gd name="T13" fmla="*/ 14000655 h 357"/>
              <a:gd name="T14" fmla="*/ 18236466 w 173"/>
              <a:gd name="T15" fmla="*/ 0 h 357"/>
              <a:gd name="T16" fmla="*/ 19594852 w 173"/>
              <a:gd name="T17" fmla="*/ 839785 h 357"/>
              <a:gd name="T18" fmla="*/ 20952798 w 173"/>
              <a:gd name="T19" fmla="*/ 1960028 h 357"/>
              <a:gd name="T20" fmla="*/ 22504987 w 173"/>
              <a:gd name="T21" fmla="*/ 3360199 h 357"/>
              <a:gd name="T22" fmla="*/ 23862933 w 173"/>
              <a:gd name="T23" fmla="*/ 5040299 h 357"/>
              <a:gd name="T24" fmla="*/ 25415123 w 173"/>
              <a:gd name="T25" fmla="*/ 6160542 h 357"/>
              <a:gd name="T26" fmla="*/ 26966872 w 173"/>
              <a:gd name="T27" fmla="*/ 7560184 h 357"/>
              <a:gd name="T28" fmla="*/ 28131014 w 173"/>
              <a:gd name="T29" fmla="*/ 8120570 h 357"/>
              <a:gd name="T30" fmla="*/ 29683203 w 173"/>
              <a:gd name="T31" fmla="*/ 8400499 h 357"/>
              <a:gd name="T32" fmla="*/ 31623000 w 173"/>
              <a:gd name="T33" fmla="*/ 10920384 h 357"/>
              <a:gd name="T34" fmla="*/ 33563237 w 173"/>
              <a:gd name="T35" fmla="*/ 14000655 h 357"/>
              <a:gd name="T36" fmla="*/ 33563237 w 173"/>
              <a:gd name="T37" fmla="*/ 17080926 h 357"/>
              <a:gd name="T38" fmla="*/ 33563237 w 173"/>
              <a:gd name="T39" fmla="*/ 19320882 h 357"/>
              <a:gd name="T40" fmla="*/ 33563237 w 173"/>
              <a:gd name="T41" fmla="*/ 22401153 h 357"/>
              <a:gd name="T42" fmla="*/ 33563237 w 173"/>
              <a:gd name="T43" fmla="*/ 27441452 h 357"/>
              <a:gd name="T44" fmla="*/ 33563237 w 173"/>
              <a:gd name="T45" fmla="*/ 30521723 h 357"/>
              <a:gd name="T46" fmla="*/ 33175190 w 173"/>
              <a:gd name="T47" fmla="*/ 33042138 h 357"/>
              <a:gd name="T48" fmla="*/ 32399095 w 173"/>
              <a:gd name="T49" fmla="*/ 35562023 h 357"/>
              <a:gd name="T50" fmla="*/ 31623000 w 173"/>
              <a:gd name="T51" fmla="*/ 37801979 h 357"/>
              <a:gd name="T52" fmla="*/ 29488960 w 173"/>
              <a:gd name="T53" fmla="*/ 42282421 h 357"/>
              <a:gd name="T54" fmla="*/ 27161116 w 173"/>
              <a:gd name="T55" fmla="*/ 46762864 h 357"/>
              <a:gd name="T56" fmla="*/ 24832831 w 173"/>
              <a:gd name="T57" fmla="*/ 51242777 h 357"/>
              <a:gd name="T58" fmla="*/ 22698791 w 173"/>
              <a:gd name="T59" fmla="*/ 56003148 h 357"/>
              <a:gd name="T60" fmla="*/ 21728892 w 173"/>
              <a:gd name="T61" fmla="*/ 58523562 h 357"/>
              <a:gd name="T62" fmla="*/ 21146601 w 173"/>
              <a:gd name="T63" fmla="*/ 61323375 h 357"/>
              <a:gd name="T64" fmla="*/ 20952798 w 173"/>
              <a:gd name="T65" fmla="*/ 64123718 h 357"/>
              <a:gd name="T66" fmla="*/ 20758554 w 173"/>
              <a:gd name="T67" fmla="*/ 67203989 h 357"/>
              <a:gd name="T68" fmla="*/ 20952798 w 173"/>
              <a:gd name="T69" fmla="*/ 76444273 h 357"/>
              <a:gd name="T70" fmla="*/ 21146601 w 173"/>
              <a:gd name="T71" fmla="*/ 82044429 h 357"/>
              <a:gd name="T72" fmla="*/ 21340845 w 173"/>
              <a:gd name="T73" fmla="*/ 84564843 h 357"/>
              <a:gd name="T74" fmla="*/ 21146601 w 173"/>
              <a:gd name="T75" fmla="*/ 87645114 h 357"/>
              <a:gd name="T76" fmla="*/ 21146601 w 173"/>
              <a:gd name="T77" fmla="*/ 91565170 h 357"/>
              <a:gd name="T78" fmla="*/ 20758554 w 173"/>
              <a:gd name="T79" fmla="*/ 96605469 h 357"/>
              <a:gd name="T80" fmla="*/ 18818757 w 173"/>
              <a:gd name="T81" fmla="*/ 96885398 h 357"/>
              <a:gd name="T82" fmla="*/ 17072764 w 173"/>
              <a:gd name="T83" fmla="*/ 97165326 h 357"/>
              <a:gd name="T84" fmla="*/ 15326771 w 173"/>
              <a:gd name="T85" fmla="*/ 97725712 h 357"/>
              <a:gd name="T86" fmla="*/ 13774582 w 173"/>
              <a:gd name="T87" fmla="*/ 98285569 h 357"/>
              <a:gd name="T88" fmla="*/ 12222392 w 173"/>
              <a:gd name="T89" fmla="*/ 98845426 h 357"/>
              <a:gd name="T90" fmla="*/ 10670202 w 173"/>
              <a:gd name="T91" fmla="*/ 99405812 h 357"/>
              <a:gd name="T92" fmla="*/ 9312257 w 173"/>
              <a:gd name="T93" fmla="*/ 99965669 h 357"/>
              <a:gd name="T94" fmla="*/ 7760067 w 173"/>
              <a:gd name="T95" fmla="*/ 99965669 h 357"/>
              <a:gd name="T96" fmla="*/ 7760067 w 173"/>
              <a:gd name="T97" fmla="*/ 60483590 h 357"/>
              <a:gd name="T98" fmla="*/ 7760067 w 173"/>
              <a:gd name="T99" fmla="*/ 57683247 h 357"/>
              <a:gd name="T100" fmla="*/ 7566264 w 173"/>
              <a:gd name="T101" fmla="*/ 55163362 h 357"/>
              <a:gd name="T102" fmla="*/ 7178216 w 173"/>
              <a:gd name="T103" fmla="*/ 52642948 h 357"/>
              <a:gd name="T104" fmla="*/ 6596365 w 173"/>
              <a:gd name="T105" fmla="*/ 50123063 h 357"/>
              <a:gd name="T106" fmla="*/ 5432223 w 173"/>
              <a:gd name="T107" fmla="*/ 45082764 h 357"/>
              <a:gd name="T108" fmla="*/ 3880034 w 173"/>
              <a:gd name="T109" fmla="*/ 40042465 h 357"/>
              <a:gd name="T110" fmla="*/ 2522088 w 173"/>
              <a:gd name="T111" fmla="*/ 35282094 h 357"/>
              <a:gd name="T112" fmla="*/ 1357946 w 173"/>
              <a:gd name="T113" fmla="*/ 30801652 h 357"/>
              <a:gd name="T114" fmla="*/ 776095 w 173"/>
              <a:gd name="T115" fmla="*/ 28281767 h 357"/>
              <a:gd name="T116" fmla="*/ 581851 w 173"/>
              <a:gd name="T117" fmla="*/ 26321739 h 357"/>
              <a:gd name="T118" fmla="*/ 0 w 173"/>
              <a:gd name="T119" fmla="*/ 24361181 h 357"/>
              <a:gd name="T120" fmla="*/ 0 w 173"/>
              <a:gd name="T121" fmla="*/ 22401153 h 35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73" h="357">
                <a:moveTo>
                  <a:pt x="0" y="80"/>
                </a:moveTo>
                <a:lnTo>
                  <a:pt x="9" y="72"/>
                </a:lnTo>
                <a:lnTo>
                  <a:pt x="17" y="65"/>
                </a:lnTo>
                <a:lnTo>
                  <a:pt x="25" y="60"/>
                </a:lnTo>
                <a:lnTo>
                  <a:pt x="33" y="56"/>
                </a:lnTo>
                <a:lnTo>
                  <a:pt x="40" y="50"/>
                </a:lnTo>
                <a:lnTo>
                  <a:pt x="67" y="50"/>
                </a:lnTo>
                <a:lnTo>
                  <a:pt x="94" y="0"/>
                </a:lnTo>
                <a:lnTo>
                  <a:pt x="101" y="3"/>
                </a:lnTo>
                <a:lnTo>
                  <a:pt x="108" y="7"/>
                </a:lnTo>
                <a:lnTo>
                  <a:pt x="116" y="12"/>
                </a:lnTo>
                <a:lnTo>
                  <a:pt x="123" y="18"/>
                </a:lnTo>
                <a:lnTo>
                  <a:pt x="131" y="22"/>
                </a:lnTo>
                <a:lnTo>
                  <a:pt x="139" y="27"/>
                </a:lnTo>
                <a:lnTo>
                  <a:pt x="145" y="29"/>
                </a:lnTo>
                <a:lnTo>
                  <a:pt x="153" y="30"/>
                </a:lnTo>
                <a:lnTo>
                  <a:pt x="163" y="39"/>
                </a:lnTo>
                <a:lnTo>
                  <a:pt x="173" y="50"/>
                </a:lnTo>
                <a:lnTo>
                  <a:pt x="173" y="61"/>
                </a:lnTo>
                <a:lnTo>
                  <a:pt x="173" y="69"/>
                </a:lnTo>
                <a:lnTo>
                  <a:pt x="173" y="80"/>
                </a:lnTo>
                <a:lnTo>
                  <a:pt x="173" y="98"/>
                </a:lnTo>
                <a:lnTo>
                  <a:pt x="173" y="109"/>
                </a:lnTo>
                <a:lnTo>
                  <a:pt x="171" y="118"/>
                </a:lnTo>
                <a:lnTo>
                  <a:pt x="167" y="127"/>
                </a:lnTo>
                <a:lnTo>
                  <a:pt x="163" y="135"/>
                </a:lnTo>
                <a:lnTo>
                  <a:pt x="152" y="151"/>
                </a:lnTo>
                <a:lnTo>
                  <a:pt x="140" y="167"/>
                </a:lnTo>
                <a:lnTo>
                  <a:pt x="128" y="183"/>
                </a:lnTo>
                <a:lnTo>
                  <a:pt x="117" y="200"/>
                </a:lnTo>
                <a:lnTo>
                  <a:pt x="112" y="209"/>
                </a:lnTo>
                <a:lnTo>
                  <a:pt x="109" y="219"/>
                </a:lnTo>
                <a:lnTo>
                  <a:pt x="108" y="229"/>
                </a:lnTo>
                <a:lnTo>
                  <a:pt x="107" y="240"/>
                </a:lnTo>
                <a:lnTo>
                  <a:pt x="108" y="273"/>
                </a:lnTo>
                <a:lnTo>
                  <a:pt x="109" y="293"/>
                </a:lnTo>
                <a:lnTo>
                  <a:pt x="110" y="302"/>
                </a:lnTo>
                <a:lnTo>
                  <a:pt x="109" y="313"/>
                </a:lnTo>
                <a:lnTo>
                  <a:pt x="109" y="327"/>
                </a:lnTo>
                <a:lnTo>
                  <a:pt x="107" y="345"/>
                </a:lnTo>
                <a:lnTo>
                  <a:pt x="97" y="346"/>
                </a:lnTo>
                <a:lnTo>
                  <a:pt x="88" y="347"/>
                </a:lnTo>
                <a:lnTo>
                  <a:pt x="79" y="349"/>
                </a:lnTo>
                <a:lnTo>
                  <a:pt x="71" y="351"/>
                </a:lnTo>
                <a:lnTo>
                  <a:pt x="63" y="353"/>
                </a:lnTo>
                <a:lnTo>
                  <a:pt x="55" y="355"/>
                </a:lnTo>
                <a:lnTo>
                  <a:pt x="48" y="357"/>
                </a:lnTo>
                <a:lnTo>
                  <a:pt x="40" y="357"/>
                </a:lnTo>
                <a:lnTo>
                  <a:pt x="40" y="216"/>
                </a:lnTo>
                <a:lnTo>
                  <a:pt x="40" y="206"/>
                </a:lnTo>
                <a:lnTo>
                  <a:pt x="39" y="197"/>
                </a:lnTo>
                <a:lnTo>
                  <a:pt x="37" y="188"/>
                </a:lnTo>
                <a:lnTo>
                  <a:pt x="34" y="179"/>
                </a:lnTo>
                <a:lnTo>
                  <a:pt x="28" y="161"/>
                </a:lnTo>
                <a:lnTo>
                  <a:pt x="20" y="143"/>
                </a:lnTo>
                <a:lnTo>
                  <a:pt x="13" y="126"/>
                </a:lnTo>
                <a:lnTo>
                  <a:pt x="7" y="110"/>
                </a:lnTo>
                <a:lnTo>
                  <a:pt x="4" y="101"/>
                </a:lnTo>
                <a:lnTo>
                  <a:pt x="3" y="94"/>
                </a:lnTo>
                <a:lnTo>
                  <a:pt x="0" y="87"/>
                </a:lnTo>
                <a:lnTo>
                  <a:pt x="0" y="80"/>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2" name="Freeform 201">
            <a:extLst>
              <a:ext uri="{FF2B5EF4-FFF2-40B4-BE49-F238E27FC236}">
                <a16:creationId xmlns:a16="http://schemas.microsoft.com/office/drawing/2014/main" id="{00000000-0008-0000-0700-0000CA000000}"/>
              </a:ext>
            </a:extLst>
          </xdr:cNvPr>
          <xdr:cNvSpPr>
            <a:spLocks/>
          </xdr:cNvSpPr>
        </xdr:nvSpPr>
        <xdr:spPr bwMode="auto">
          <a:xfrm>
            <a:off x="4767263" y="4479925"/>
            <a:ext cx="25400" cy="60325"/>
          </a:xfrm>
          <a:custGeom>
            <a:avLst/>
            <a:gdLst>
              <a:gd name="T0" fmla="*/ 2580640 w 50"/>
              <a:gd name="T1" fmla="*/ 0 h 74"/>
              <a:gd name="T2" fmla="*/ 1548384 w 50"/>
              <a:gd name="T3" fmla="*/ 9303908 h 74"/>
              <a:gd name="T4" fmla="*/ 516128 w 50"/>
              <a:gd name="T5" fmla="*/ 17278221 h 74"/>
              <a:gd name="T6" fmla="*/ 0 w 50"/>
              <a:gd name="T7" fmla="*/ 23923754 h 74"/>
              <a:gd name="T8" fmla="*/ 0 w 50"/>
              <a:gd name="T9" fmla="*/ 28576116 h 74"/>
              <a:gd name="T10" fmla="*/ 0 w 50"/>
              <a:gd name="T11" fmla="*/ 33227662 h 74"/>
              <a:gd name="T12" fmla="*/ 516128 w 50"/>
              <a:gd name="T13" fmla="*/ 37214819 h 74"/>
              <a:gd name="T14" fmla="*/ 1548384 w 50"/>
              <a:gd name="T15" fmla="*/ 40537585 h 74"/>
              <a:gd name="T16" fmla="*/ 2580640 w 50"/>
              <a:gd name="T17" fmla="*/ 45189947 h 74"/>
              <a:gd name="T18" fmla="*/ 12903200 w 50"/>
              <a:gd name="T19" fmla="*/ 49177103 h 74"/>
              <a:gd name="T20" fmla="*/ 12903200 w 50"/>
              <a:gd name="T21" fmla="*/ 33892052 h 74"/>
              <a:gd name="T22" fmla="*/ 12903200 w 50"/>
              <a:gd name="T23" fmla="*/ 22594973 h 74"/>
              <a:gd name="T24" fmla="*/ 12903200 w 50"/>
              <a:gd name="T25" fmla="*/ 12626675 h 74"/>
              <a:gd name="T26" fmla="*/ 12903200 w 50"/>
              <a:gd name="T27" fmla="*/ 0 h 74"/>
              <a:gd name="T28" fmla="*/ 9806432 w 50"/>
              <a:gd name="T29" fmla="*/ 0 h 74"/>
              <a:gd name="T30" fmla="*/ 6451600 w 50"/>
              <a:gd name="T31" fmla="*/ 0 h 74"/>
              <a:gd name="T32" fmla="*/ 3612896 w 50"/>
              <a:gd name="T33" fmla="*/ 0 h 74"/>
              <a:gd name="T34" fmla="*/ 2580640 w 50"/>
              <a:gd name="T35" fmla="*/ 0 h 7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50" h="74">
                <a:moveTo>
                  <a:pt x="10" y="0"/>
                </a:moveTo>
                <a:lnTo>
                  <a:pt x="6" y="14"/>
                </a:lnTo>
                <a:lnTo>
                  <a:pt x="2" y="26"/>
                </a:lnTo>
                <a:lnTo>
                  <a:pt x="0" y="36"/>
                </a:lnTo>
                <a:lnTo>
                  <a:pt x="0" y="43"/>
                </a:lnTo>
                <a:lnTo>
                  <a:pt x="0" y="50"/>
                </a:lnTo>
                <a:lnTo>
                  <a:pt x="2" y="56"/>
                </a:lnTo>
                <a:lnTo>
                  <a:pt x="6" y="61"/>
                </a:lnTo>
                <a:lnTo>
                  <a:pt x="10" y="68"/>
                </a:lnTo>
                <a:lnTo>
                  <a:pt x="50" y="74"/>
                </a:lnTo>
                <a:lnTo>
                  <a:pt x="50" y="51"/>
                </a:lnTo>
                <a:lnTo>
                  <a:pt x="50" y="34"/>
                </a:lnTo>
                <a:lnTo>
                  <a:pt x="50" y="19"/>
                </a:lnTo>
                <a:lnTo>
                  <a:pt x="50" y="0"/>
                </a:lnTo>
                <a:lnTo>
                  <a:pt x="38" y="0"/>
                </a:lnTo>
                <a:lnTo>
                  <a:pt x="25" y="0"/>
                </a:lnTo>
                <a:lnTo>
                  <a:pt x="14" y="0"/>
                </a:lnTo>
                <a:lnTo>
                  <a:pt x="1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3" name="Freeform 202">
            <a:extLst>
              <a:ext uri="{FF2B5EF4-FFF2-40B4-BE49-F238E27FC236}">
                <a16:creationId xmlns:a16="http://schemas.microsoft.com/office/drawing/2014/main" id="{00000000-0008-0000-0700-0000CB000000}"/>
              </a:ext>
            </a:extLst>
          </xdr:cNvPr>
          <xdr:cNvSpPr>
            <a:spLocks/>
          </xdr:cNvSpPr>
        </xdr:nvSpPr>
        <xdr:spPr bwMode="auto">
          <a:xfrm>
            <a:off x="4662488" y="4576763"/>
            <a:ext cx="61912" cy="57150"/>
          </a:xfrm>
          <a:custGeom>
            <a:avLst/>
            <a:gdLst>
              <a:gd name="T0" fmla="*/ 631044 w 135"/>
              <a:gd name="T1" fmla="*/ 18704379 h 98"/>
              <a:gd name="T2" fmla="*/ 2313674 w 135"/>
              <a:gd name="T3" fmla="*/ 18364394 h 98"/>
              <a:gd name="T4" fmla="*/ 3785804 w 135"/>
              <a:gd name="T5" fmla="*/ 18024410 h 98"/>
              <a:gd name="T6" fmla="*/ 5047892 w 135"/>
              <a:gd name="T7" fmla="*/ 17003874 h 98"/>
              <a:gd name="T8" fmla="*/ 6520022 w 135"/>
              <a:gd name="T9" fmla="*/ 15983922 h 98"/>
              <a:gd name="T10" fmla="*/ 8833696 w 135"/>
              <a:gd name="T11" fmla="*/ 12922898 h 98"/>
              <a:gd name="T12" fmla="*/ 10936869 w 135"/>
              <a:gd name="T13" fmla="*/ 9522473 h 98"/>
              <a:gd name="T14" fmla="*/ 12829542 w 135"/>
              <a:gd name="T15" fmla="*/ 6121465 h 98"/>
              <a:gd name="T16" fmla="*/ 14932716 w 135"/>
              <a:gd name="T17" fmla="*/ 2720457 h 98"/>
              <a:gd name="T18" fmla="*/ 15984303 w 135"/>
              <a:gd name="T19" fmla="*/ 1700504 h 98"/>
              <a:gd name="T20" fmla="*/ 17246390 w 135"/>
              <a:gd name="T21" fmla="*/ 679968 h 98"/>
              <a:gd name="T22" fmla="*/ 18508019 w 135"/>
              <a:gd name="T23" fmla="*/ 0 h 98"/>
              <a:gd name="T24" fmla="*/ 20190650 w 135"/>
              <a:gd name="T25" fmla="*/ 0 h 98"/>
              <a:gd name="T26" fmla="*/ 21452737 w 135"/>
              <a:gd name="T27" fmla="*/ 0 h 98"/>
              <a:gd name="T28" fmla="*/ 23135368 w 135"/>
              <a:gd name="T29" fmla="*/ 1019953 h 98"/>
              <a:gd name="T30" fmla="*/ 24607498 w 135"/>
              <a:gd name="T31" fmla="*/ 2040488 h 98"/>
              <a:gd name="T32" fmla="*/ 25869585 w 135"/>
              <a:gd name="T33" fmla="*/ 3740992 h 98"/>
              <a:gd name="T34" fmla="*/ 26921172 w 135"/>
              <a:gd name="T35" fmla="*/ 5441496 h 98"/>
              <a:gd name="T36" fmla="*/ 27762258 w 135"/>
              <a:gd name="T37" fmla="*/ 8161953 h 98"/>
              <a:gd name="T38" fmla="*/ 28182801 w 135"/>
              <a:gd name="T39" fmla="*/ 10202441 h 98"/>
              <a:gd name="T40" fmla="*/ 28393302 w 135"/>
              <a:gd name="T41" fmla="*/ 12582914 h 98"/>
              <a:gd name="T42" fmla="*/ 28182801 w 135"/>
              <a:gd name="T43" fmla="*/ 13603449 h 98"/>
              <a:gd name="T44" fmla="*/ 27762258 w 135"/>
              <a:gd name="T45" fmla="*/ 14623402 h 98"/>
              <a:gd name="T46" fmla="*/ 27131214 w 135"/>
              <a:gd name="T47" fmla="*/ 15983922 h 98"/>
              <a:gd name="T48" fmla="*/ 26079627 w 135"/>
              <a:gd name="T49" fmla="*/ 17343859 h 98"/>
              <a:gd name="T50" fmla="*/ 23766412 w 135"/>
              <a:gd name="T51" fmla="*/ 20744867 h 98"/>
              <a:gd name="T52" fmla="*/ 21032194 w 135"/>
              <a:gd name="T53" fmla="*/ 24485859 h 98"/>
              <a:gd name="T54" fmla="*/ 18297977 w 135"/>
              <a:gd name="T55" fmla="*/ 27886284 h 98"/>
              <a:gd name="T56" fmla="*/ 15563760 w 135"/>
              <a:gd name="T57" fmla="*/ 30947308 h 98"/>
              <a:gd name="T58" fmla="*/ 13250085 w 135"/>
              <a:gd name="T59" fmla="*/ 32647812 h 98"/>
              <a:gd name="T60" fmla="*/ 11567455 w 135"/>
              <a:gd name="T61" fmla="*/ 33327781 h 98"/>
              <a:gd name="T62" fmla="*/ 10726369 w 135"/>
              <a:gd name="T63" fmla="*/ 32987796 h 98"/>
              <a:gd name="T64" fmla="*/ 9043738 w 135"/>
              <a:gd name="T65" fmla="*/ 31287292 h 98"/>
              <a:gd name="T66" fmla="*/ 6730064 w 135"/>
              <a:gd name="T67" fmla="*/ 28906820 h 98"/>
              <a:gd name="T68" fmla="*/ 4416848 w 135"/>
              <a:gd name="T69" fmla="*/ 26186363 h 98"/>
              <a:gd name="T70" fmla="*/ 2313674 w 135"/>
              <a:gd name="T71" fmla="*/ 23125339 h 98"/>
              <a:gd name="T72" fmla="*/ 1051587 w 135"/>
              <a:gd name="T73" fmla="*/ 21084851 h 98"/>
              <a:gd name="T74" fmla="*/ 210501 w 135"/>
              <a:gd name="T75" fmla="*/ 20064898 h 98"/>
              <a:gd name="T76" fmla="*/ 0 w 135"/>
              <a:gd name="T77" fmla="*/ 19384347 h 98"/>
              <a:gd name="T78" fmla="*/ 0 w 135"/>
              <a:gd name="T79" fmla="*/ 19044363 h 98"/>
              <a:gd name="T80" fmla="*/ 631044 w 135"/>
              <a:gd name="T81" fmla="*/ 18704379 h 9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35" h="98">
                <a:moveTo>
                  <a:pt x="3" y="55"/>
                </a:moveTo>
                <a:lnTo>
                  <a:pt x="11" y="54"/>
                </a:lnTo>
                <a:lnTo>
                  <a:pt x="18" y="53"/>
                </a:lnTo>
                <a:lnTo>
                  <a:pt x="24" y="50"/>
                </a:lnTo>
                <a:lnTo>
                  <a:pt x="31" y="47"/>
                </a:lnTo>
                <a:lnTo>
                  <a:pt x="42" y="38"/>
                </a:lnTo>
                <a:lnTo>
                  <a:pt x="52" y="28"/>
                </a:lnTo>
                <a:lnTo>
                  <a:pt x="61" y="18"/>
                </a:lnTo>
                <a:lnTo>
                  <a:pt x="71" y="8"/>
                </a:lnTo>
                <a:lnTo>
                  <a:pt x="76" y="5"/>
                </a:lnTo>
                <a:lnTo>
                  <a:pt x="82" y="2"/>
                </a:lnTo>
                <a:lnTo>
                  <a:pt x="88" y="0"/>
                </a:lnTo>
                <a:lnTo>
                  <a:pt x="96" y="0"/>
                </a:lnTo>
                <a:lnTo>
                  <a:pt x="102" y="0"/>
                </a:lnTo>
                <a:lnTo>
                  <a:pt x="110" y="3"/>
                </a:lnTo>
                <a:lnTo>
                  <a:pt x="117" y="6"/>
                </a:lnTo>
                <a:lnTo>
                  <a:pt x="123" y="11"/>
                </a:lnTo>
                <a:lnTo>
                  <a:pt x="128" y="16"/>
                </a:lnTo>
                <a:lnTo>
                  <a:pt x="132" y="24"/>
                </a:lnTo>
                <a:lnTo>
                  <a:pt x="134" y="30"/>
                </a:lnTo>
                <a:lnTo>
                  <a:pt x="135" y="37"/>
                </a:lnTo>
                <a:lnTo>
                  <a:pt x="134" y="40"/>
                </a:lnTo>
                <a:lnTo>
                  <a:pt x="132" y="43"/>
                </a:lnTo>
                <a:lnTo>
                  <a:pt x="129" y="47"/>
                </a:lnTo>
                <a:lnTo>
                  <a:pt x="124" y="51"/>
                </a:lnTo>
                <a:lnTo>
                  <a:pt x="113" y="61"/>
                </a:lnTo>
                <a:lnTo>
                  <a:pt x="100" y="72"/>
                </a:lnTo>
                <a:lnTo>
                  <a:pt x="87" y="82"/>
                </a:lnTo>
                <a:lnTo>
                  <a:pt x="74" y="91"/>
                </a:lnTo>
                <a:lnTo>
                  <a:pt x="63" y="96"/>
                </a:lnTo>
                <a:lnTo>
                  <a:pt x="55" y="98"/>
                </a:lnTo>
                <a:lnTo>
                  <a:pt x="51" y="97"/>
                </a:lnTo>
                <a:lnTo>
                  <a:pt x="43" y="92"/>
                </a:lnTo>
                <a:lnTo>
                  <a:pt x="32" y="85"/>
                </a:lnTo>
                <a:lnTo>
                  <a:pt x="21" y="77"/>
                </a:lnTo>
                <a:lnTo>
                  <a:pt x="11" y="68"/>
                </a:lnTo>
                <a:lnTo>
                  <a:pt x="5" y="62"/>
                </a:lnTo>
                <a:lnTo>
                  <a:pt x="1" y="59"/>
                </a:lnTo>
                <a:lnTo>
                  <a:pt x="0" y="57"/>
                </a:lnTo>
                <a:lnTo>
                  <a:pt x="0" y="56"/>
                </a:lnTo>
                <a:lnTo>
                  <a:pt x="3" y="5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4" name="Freeform 203">
            <a:extLst>
              <a:ext uri="{FF2B5EF4-FFF2-40B4-BE49-F238E27FC236}">
                <a16:creationId xmlns:a16="http://schemas.microsoft.com/office/drawing/2014/main" id="{00000000-0008-0000-0700-0000CC000000}"/>
              </a:ext>
            </a:extLst>
          </xdr:cNvPr>
          <xdr:cNvSpPr>
            <a:spLocks/>
          </xdr:cNvSpPr>
        </xdr:nvSpPr>
        <xdr:spPr bwMode="auto">
          <a:xfrm>
            <a:off x="6880225" y="2290763"/>
            <a:ext cx="120650" cy="171450"/>
          </a:xfrm>
          <a:custGeom>
            <a:avLst/>
            <a:gdLst>
              <a:gd name="T0" fmla="*/ 240 w 266"/>
              <a:gd name="T1" fmla="*/ 9 h 326"/>
              <a:gd name="T2" fmla="*/ 240 w 266"/>
              <a:gd name="T3" fmla="*/ 28 h 326"/>
              <a:gd name="T4" fmla="*/ 249 w 266"/>
              <a:gd name="T5" fmla="*/ 42 h 326"/>
              <a:gd name="T6" fmla="*/ 245 w 266"/>
              <a:gd name="T7" fmla="*/ 55 h 326"/>
              <a:gd name="T8" fmla="*/ 225 w 266"/>
              <a:gd name="T9" fmla="*/ 50 h 326"/>
              <a:gd name="T10" fmla="*/ 210 w 266"/>
              <a:gd name="T11" fmla="*/ 51 h 326"/>
              <a:gd name="T12" fmla="*/ 195 w 266"/>
              <a:gd name="T13" fmla="*/ 65 h 326"/>
              <a:gd name="T14" fmla="*/ 193 w 266"/>
              <a:gd name="T15" fmla="*/ 78 h 326"/>
              <a:gd name="T16" fmla="*/ 198 w 266"/>
              <a:gd name="T17" fmla="*/ 89 h 326"/>
              <a:gd name="T18" fmla="*/ 215 w 266"/>
              <a:gd name="T19" fmla="*/ 110 h 326"/>
              <a:gd name="T20" fmla="*/ 224 w 266"/>
              <a:gd name="T21" fmla="*/ 122 h 326"/>
              <a:gd name="T22" fmla="*/ 225 w 266"/>
              <a:gd name="T23" fmla="*/ 133 h 326"/>
              <a:gd name="T24" fmla="*/ 222 w 266"/>
              <a:gd name="T25" fmla="*/ 143 h 326"/>
              <a:gd name="T26" fmla="*/ 207 w 266"/>
              <a:gd name="T27" fmla="*/ 154 h 326"/>
              <a:gd name="T28" fmla="*/ 200 w 266"/>
              <a:gd name="T29" fmla="*/ 160 h 326"/>
              <a:gd name="T30" fmla="*/ 181 w 266"/>
              <a:gd name="T31" fmla="*/ 166 h 326"/>
              <a:gd name="T32" fmla="*/ 164 w 266"/>
              <a:gd name="T33" fmla="*/ 178 h 326"/>
              <a:gd name="T34" fmla="*/ 160 w 266"/>
              <a:gd name="T35" fmla="*/ 191 h 326"/>
              <a:gd name="T36" fmla="*/ 173 w 266"/>
              <a:gd name="T37" fmla="*/ 207 h 326"/>
              <a:gd name="T38" fmla="*/ 189 w 266"/>
              <a:gd name="T39" fmla="*/ 215 h 326"/>
              <a:gd name="T40" fmla="*/ 214 w 266"/>
              <a:gd name="T41" fmla="*/ 227 h 326"/>
              <a:gd name="T42" fmla="*/ 245 w 266"/>
              <a:gd name="T43" fmla="*/ 259 h 326"/>
              <a:gd name="T44" fmla="*/ 251 w 266"/>
              <a:gd name="T45" fmla="*/ 285 h 326"/>
              <a:gd name="T46" fmla="*/ 220 w 266"/>
              <a:gd name="T47" fmla="*/ 291 h 326"/>
              <a:gd name="T48" fmla="*/ 207 w 266"/>
              <a:gd name="T49" fmla="*/ 298 h 326"/>
              <a:gd name="T50" fmla="*/ 198 w 266"/>
              <a:gd name="T51" fmla="*/ 312 h 326"/>
              <a:gd name="T52" fmla="*/ 189 w 266"/>
              <a:gd name="T53" fmla="*/ 326 h 326"/>
              <a:gd name="T54" fmla="*/ 170 w 266"/>
              <a:gd name="T55" fmla="*/ 321 h 326"/>
              <a:gd name="T56" fmla="*/ 167 w 266"/>
              <a:gd name="T57" fmla="*/ 316 h 326"/>
              <a:gd name="T58" fmla="*/ 154 w 266"/>
              <a:gd name="T59" fmla="*/ 310 h 326"/>
              <a:gd name="T60" fmla="*/ 139 w 266"/>
              <a:gd name="T61" fmla="*/ 301 h 326"/>
              <a:gd name="T62" fmla="*/ 126 w 266"/>
              <a:gd name="T63" fmla="*/ 295 h 326"/>
              <a:gd name="T64" fmla="*/ 98 w 266"/>
              <a:gd name="T65" fmla="*/ 290 h 326"/>
              <a:gd name="T66" fmla="*/ 63 w 266"/>
              <a:gd name="T67" fmla="*/ 277 h 326"/>
              <a:gd name="T68" fmla="*/ 54 w 266"/>
              <a:gd name="T69" fmla="*/ 268 h 326"/>
              <a:gd name="T70" fmla="*/ 55 w 266"/>
              <a:gd name="T71" fmla="*/ 256 h 326"/>
              <a:gd name="T72" fmla="*/ 70 w 266"/>
              <a:gd name="T73" fmla="*/ 244 h 326"/>
              <a:gd name="T74" fmla="*/ 59 w 266"/>
              <a:gd name="T75" fmla="*/ 221 h 326"/>
              <a:gd name="T76" fmla="*/ 34 w 266"/>
              <a:gd name="T77" fmla="*/ 194 h 326"/>
              <a:gd name="T78" fmla="*/ 13 w 266"/>
              <a:gd name="T79" fmla="*/ 182 h 326"/>
              <a:gd name="T80" fmla="*/ 4 w 266"/>
              <a:gd name="T81" fmla="*/ 171 h 326"/>
              <a:gd name="T82" fmla="*/ 19 w 266"/>
              <a:gd name="T83" fmla="*/ 152 h 326"/>
              <a:gd name="T84" fmla="*/ 54 w 266"/>
              <a:gd name="T85" fmla="*/ 124 h 326"/>
              <a:gd name="T86" fmla="*/ 73 w 266"/>
              <a:gd name="T87" fmla="*/ 105 h 326"/>
              <a:gd name="T88" fmla="*/ 88 w 266"/>
              <a:gd name="T89" fmla="*/ 92 h 326"/>
              <a:gd name="T90" fmla="*/ 110 w 266"/>
              <a:gd name="T91" fmla="*/ 88 h 326"/>
              <a:gd name="T92" fmla="*/ 144 w 266"/>
              <a:gd name="T93" fmla="*/ 70 h 326"/>
              <a:gd name="T94" fmla="*/ 168 w 266"/>
              <a:gd name="T95" fmla="*/ 46 h 326"/>
              <a:gd name="T96" fmla="*/ 191 w 266"/>
              <a:gd name="T97" fmla="*/ 21 h 326"/>
              <a:gd name="T98" fmla="*/ 220 w 266"/>
              <a:gd name="T99" fmla="*/ 4 h 326"/>
              <a:gd name="T100" fmla="*/ 238 w 266"/>
              <a:gd name="T101" fmla="*/ 0 h 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266" h="326">
                <a:moveTo>
                  <a:pt x="246" y="0"/>
                </a:moveTo>
                <a:lnTo>
                  <a:pt x="241" y="4"/>
                </a:lnTo>
                <a:lnTo>
                  <a:pt x="240" y="9"/>
                </a:lnTo>
                <a:lnTo>
                  <a:pt x="239" y="16"/>
                </a:lnTo>
                <a:lnTo>
                  <a:pt x="239" y="24"/>
                </a:lnTo>
                <a:lnTo>
                  <a:pt x="240" y="28"/>
                </a:lnTo>
                <a:lnTo>
                  <a:pt x="243" y="33"/>
                </a:lnTo>
                <a:lnTo>
                  <a:pt x="246" y="38"/>
                </a:lnTo>
                <a:lnTo>
                  <a:pt x="249" y="42"/>
                </a:lnTo>
                <a:lnTo>
                  <a:pt x="256" y="50"/>
                </a:lnTo>
                <a:lnTo>
                  <a:pt x="259" y="55"/>
                </a:lnTo>
                <a:lnTo>
                  <a:pt x="245" y="55"/>
                </a:lnTo>
                <a:lnTo>
                  <a:pt x="234" y="54"/>
                </a:lnTo>
                <a:lnTo>
                  <a:pt x="229" y="52"/>
                </a:lnTo>
                <a:lnTo>
                  <a:pt x="225" y="50"/>
                </a:lnTo>
                <a:lnTo>
                  <a:pt x="222" y="47"/>
                </a:lnTo>
                <a:lnTo>
                  <a:pt x="220" y="43"/>
                </a:lnTo>
                <a:lnTo>
                  <a:pt x="210" y="51"/>
                </a:lnTo>
                <a:lnTo>
                  <a:pt x="201" y="58"/>
                </a:lnTo>
                <a:lnTo>
                  <a:pt x="198" y="62"/>
                </a:lnTo>
                <a:lnTo>
                  <a:pt x="195" y="65"/>
                </a:lnTo>
                <a:lnTo>
                  <a:pt x="193" y="69"/>
                </a:lnTo>
                <a:lnTo>
                  <a:pt x="192" y="73"/>
                </a:lnTo>
                <a:lnTo>
                  <a:pt x="193" y="78"/>
                </a:lnTo>
                <a:lnTo>
                  <a:pt x="194" y="82"/>
                </a:lnTo>
                <a:lnTo>
                  <a:pt x="195" y="86"/>
                </a:lnTo>
                <a:lnTo>
                  <a:pt x="198" y="89"/>
                </a:lnTo>
                <a:lnTo>
                  <a:pt x="203" y="97"/>
                </a:lnTo>
                <a:lnTo>
                  <a:pt x="210" y="104"/>
                </a:lnTo>
                <a:lnTo>
                  <a:pt x="215" y="110"/>
                </a:lnTo>
                <a:lnTo>
                  <a:pt x="221" y="116"/>
                </a:lnTo>
                <a:lnTo>
                  <a:pt x="223" y="119"/>
                </a:lnTo>
                <a:lnTo>
                  <a:pt x="224" y="122"/>
                </a:lnTo>
                <a:lnTo>
                  <a:pt x="225" y="125"/>
                </a:lnTo>
                <a:lnTo>
                  <a:pt x="226" y="129"/>
                </a:lnTo>
                <a:lnTo>
                  <a:pt x="225" y="133"/>
                </a:lnTo>
                <a:lnTo>
                  <a:pt x="225" y="137"/>
                </a:lnTo>
                <a:lnTo>
                  <a:pt x="223" y="140"/>
                </a:lnTo>
                <a:lnTo>
                  <a:pt x="222" y="143"/>
                </a:lnTo>
                <a:lnTo>
                  <a:pt x="217" y="148"/>
                </a:lnTo>
                <a:lnTo>
                  <a:pt x="213" y="152"/>
                </a:lnTo>
                <a:lnTo>
                  <a:pt x="207" y="154"/>
                </a:lnTo>
                <a:lnTo>
                  <a:pt x="203" y="156"/>
                </a:lnTo>
                <a:lnTo>
                  <a:pt x="201" y="158"/>
                </a:lnTo>
                <a:lnTo>
                  <a:pt x="200" y="160"/>
                </a:lnTo>
                <a:lnTo>
                  <a:pt x="193" y="161"/>
                </a:lnTo>
                <a:lnTo>
                  <a:pt x="188" y="163"/>
                </a:lnTo>
                <a:lnTo>
                  <a:pt x="181" y="166"/>
                </a:lnTo>
                <a:lnTo>
                  <a:pt x="175" y="170"/>
                </a:lnTo>
                <a:lnTo>
                  <a:pt x="168" y="174"/>
                </a:lnTo>
                <a:lnTo>
                  <a:pt x="164" y="178"/>
                </a:lnTo>
                <a:lnTo>
                  <a:pt x="160" y="181"/>
                </a:lnTo>
                <a:lnTo>
                  <a:pt x="159" y="184"/>
                </a:lnTo>
                <a:lnTo>
                  <a:pt x="160" y="191"/>
                </a:lnTo>
                <a:lnTo>
                  <a:pt x="164" y="197"/>
                </a:lnTo>
                <a:lnTo>
                  <a:pt x="168" y="203"/>
                </a:lnTo>
                <a:lnTo>
                  <a:pt x="173" y="207"/>
                </a:lnTo>
                <a:lnTo>
                  <a:pt x="179" y="211"/>
                </a:lnTo>
                <a:lnTo>
                  <a:pt x="184" y="213"/>
                </a:lnTo>
                <a:lnTo>
                  <a:pt x="189" y="215"/>
                </a:lnTo>
                <a:lnTo>
                  <a:pt x="192" y="215"/>
                </a:lnTo>
                <a:lnTo>
                  <a:pt x="204" y="221"/>
                </a:lnTo>
                <a:lnTo>
                  <a:pt x="214" y="227"/>
                </a:lnTo>
                <a:lnTo>
                  <a:pt x="223" y="234"/>
                </a:lnTo>
                <a:lnTo>
                  <a:pt x="231" y="241"/>
                </a:lnTo>
                <a:lnTo>
                  <a:pt x="245" y="259"/>
                </a:lnTo>
                <a:lnTo>
                  <a:pt x="259" y="277"/>
                </a:lnTo>
                <a:lnTo>
                  <a:pt x="266" y="283"/>
                </a:lnTo>
                <a:lnTo>
                  <a:pt x="251" y="285"/>
                </a:lnTo>
                <a:lnTo>
                  <a:pt x="239" y="286"/>
                </a:lnTo>
                <a:lnTo>
                  <a:pt x="228" y="288"/>
                </a:lnTo>
                <a:lnTo>
                  <a:pt x="220" y="291"/>
                </a:lnTo>
                <a:lnTo>
                  <a:pt x="215" y="293"/>
                </a:lnTo>
                <a:lnTo>
                  <a:pt x="211" y="295"/>
                </a:lnTo>
                <a:lnTo>
                  <a:pt x="207" y="298"/>
                </a:lnTo>
                <a:lnTo>
                  <a:pt x="204" y="302"/>
                </a:lnTo>
                <a:lnTo>
                  <a:pt x="201" y="306"/>
                </a:lnTo>
                <a:lnTo>
                  <a:pt x="198" y="312"/>
                </a:lnTo>
                <a:lnTo>
                  <a:pt x="195" y="319"/>
                </a:lnTo>
                <a:lnTo>
                  <a:pt x="192" y="326"/>
                </a:lnTo>
                <a:lnTo>
                  <a:pt x="189" y="326"/>
                </a:lnTo>
                <a:lnTo>
                  <a:pt x="179" y="325"/>
                </a:lnTo>
                <a:lnTo>
                  <a:pt x="175" y="323"/>
                </a:lnTo>
                <a:lnTo>
                  <a:pt x="170" y="321"/>
                </a:lnTo>
                <a:lnTo>
                  <a:pt x="168" y="320"/>
                </a:lnTo>
                <a:lnTo>
                  <a:pt x="167" y="318"/>
                </a:lnTo>
                <a:lnTo>
                  <a:pt x="167" y="316"/>
                </a:lnTo>
                <a:lnTo>
                  <a:pt x="166" y="314"/>
                </a:lnTo>
                <a:lnTo>
                  <a:pt x="159" y="314"/>
                </a:lnTo>
                <a:lnTo>
                  <a:pt x="154" y="310"/>
                </a:lnTo>
                <a:lnTo>
                  <a:pt x="148" y="308"/>
                </a:lnTo>
                <a:lnTo>
                  <a:pt x="144" y="304"/>
                </a:lnTo>
                <a:lnTo>
                  <a:pt x="139" y="301"/>
                </a:lnTo>
                <a:lnTo>
                  <a:pt x="135" y="298"/>
                </a:lnTo>
                <a:lnTo>
                  <a:pt x="131" y="296"/>
                </a:lnTo>
                <a:lnTo>
                  <a:pt x="126" y="295"/>
                </a:lnTo>
                <a:lnTo>
                  <a:pt x="120" y="295"/>
                </a:lnTo>
                <a:lnTo>
                  <a:pt x="109" y="293"/>
                </a:lnTo>
                <a:lnTo>
                  <a:pt x="98" y="290"/>
                </a:lnTo>
                <a:lnTo>
                  <a:pt x="84" y="287"/>
                </a:lnTo>
                <a:lnTo>
                  <a:pt x="72" y="282"/>
                </a:lnTo>
                <a:lnTo>
                  <a:pt x="63" y="277"/>
                </a:lnTo>
                <a:lnTo>
                  <a:pt x="58" y="274"/>
                </a:lnTo>
                <a:lnTo>
                  <a:pt x="56" y="271"/>
                </a:lnTo>
                <a:lnTo>
                  <a:pt x="54" y="268"/>
                </a:lnTo>
                <a:lnTo>
                  <a:pt x="53" y="265"/>
                </a:lnTo>
                <a:lnTo>
                  <a:pt x="54" y="261"/>
                </a:lnTo>
                <a:lnTo>
                  <a:pt x="55" y="256"/>
                </a:lnTo>
                <a:lnTo>
                  <a:pt x="58" y="252"/>
                </a:lnTo>
                <a:lnTo>
                  <a:pt x="61" y="249"/>
                </a:lnTo>
                <a:lnTo>
                  <a:pt x="70" y="244"/>
                </a:lnTo>
                <a:lnTo>
                  <a:pt x="80" y="240"/>
                </a:lnTo>
                <a:lnTo>
                  <a:pt x="68" y="230"/>
                </a:lnTo>
                <a:lnTo>
                  <a:pt x="59" y="221"/>
                </a:lnTo>
                <a:lnTo>
                  <a:pt x="50" y="211"/>
                </a:lnTo>
                <a:lnTo>
                  <a:pt x="43" y="203"/>
                </a:lnTo>
                <a:lnTo>
                  <a:pt x="34" y="194"/>
                </a:lnTo>
                <a:lnTo>
                  <a:pt x="24" y="187"/>
                </a:lnTo>
                <a:lnTo>
                  <a:pt x="20" y="184"/>
                </a:lnTo>
                <a:lnTo>
                  <a:pt x="13" y="182"/>
                </a:lnTo>
                <a:lnTo>
                  <a:pt x="7" y="180"/>
                </a:lnTo>
                <a:lnTo>
                  <a:pt x="0" y="178"/>
                </a:lnTo>
                <a:lnTo>
                  <a:pt x="4" y="171"/>
                </a:lnTo>
                <a:lnTo>
                  <a:pt x="9" y="164"/>
                </a:lnTo>
                <a:lnTo>
                  <a:pt x="13" y="158"/>
                </a:lnTo>
                <a:lnTo>
                  <a:pt x="19" y="152"/>
                </a:lnTo>
                <a:lnTo>
                  <a:pt x="31" y="141"/>
                </a:lnTo>
                <a:lnTo>
                  <a:pt x="43" y="133"/>
                </a:lnTo>
                <a:lnTo>
                  <a:pt x="54" y="124"/>
                </a:lnTo>
                <a:lnTo>
                  <a:pt x="65" y="115"/>
                </a:lnTo>
                <a:lnTo>
                  <a:pt x="69" y="110"/>
                </a:lnTo>
                <a:lnTo>
                  <a:pt x="73" y="105"/>
                </a:lnTo>
                <a:lnTo>
                  <a:pt x="77" y="99"/>
                </a:lnTo>
                <a:lnTo>
                  <a:pt x="80" y="92"/>
                </a:lnTo>
                <a:lnTo>
                  <a:pt x="88" y="92"/>
                </a:lnTo>
                <a:lnTo>
                  <a:pt x="95" y="90"/>
                </a:lnTo>
                <a:lnTo>
                  <a:pt x="103" y="89"/>
                </a:lnTo>
                <a:lnTo>
                  <a:pt x="110" y="88"/>
                </a:lnTo>
                <a:lnTo>
                  <a:pt x="123" y="83"/>
                </a:lnTo>
                <a:lnTo>
                  <a:pt x="134" y="77"/>
                </a:lnTo>
                <a:lnTo>
                  <a:pt x="144" y="70"/>
                </a:lnTo>
                <a:lnTo>
                  <a:pt x="153" y="63"/>
                </a:lnTo>
                <a:lnTo>
                  <a:pt x="160" y="55"/>
                </a:lnTo>
                <a:lnTo>
                  <a:pt x="168" y="46"/>
                </a:lnTo>
                <a:lnTo>
                  <a:pt x="176" y="38"/>
                </a:lnTo>
                <a:lnTo>
                  <a:pt x="182" y="28"/>
                </a:lnTo>
                <a:lnTo>
                  <a:pt x="191" y="21"/>
                </a:lnTo>
                <a:lnTo>
                  <a:pt x="199" y="14"/>
                </a:lnTo>
                <a:lnTo>
                  <a:pt x="209" y="8"/>
                </a:lnTo>
                <a:lnTo>
                  <a:pt x="220" y="4"/>
                </a:lnTo>
                <a:lnTo>
                  <a:pt x="225" y="2"/>
                </a:lnTo>
                <a:lnTo>
                  <a:pt x="232" y="1"/>
                </a:lnTo>
                <a:lnTo>
                  <a:pt x="238" y="0"/>
                </a:lnTo>
                <a:lnTo>
                  <a:pt x="2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05" name="Freeform 204">
            <a:extLst>
              <a:ext uri="{FF2B5EF4-FFF2-40B4-BE49-F238E27FC236}">
                <a16:creationId xmlns:a16="http://schemas.microsoft.com/office/drawing/2014/main" id="{00000000-0008-0000-0700-0000CD000000}"/>
              </a:ext>
            </a:extLst>
          </xdr:cNvPr>
          <xdr:cNvSpPr>
            <a:spLocks/>
          </xdr:cNvSpPr>
        </xdr:nvSpPr>
        <xdr:spPr bwMode="auto">
          <a:xfrm>
            <a:off x="5951538" y="2705100"/>
            <a:ext cx="206375" cy="123825"/>
          </a:xfrm>
          <a:custGeom>
            <a:avLst/>
            <a:gdLst>
              <a:gd name="T0" fmla="*/ 16510876 w 471"/>
              <a:gd name="T1" fmla="*/ 0 h 237"/>
              <a:gd name="T2" fmla="*/ 17662808 w 471"/>
              <a:gd name="T3" fmla="*/ 1910667 h 237"/>
              <a:gd name="T4" fmla="*/ 19582840 w 471"/>
              <a:gd name="T5" fmla="*/ 3548605 h 237"/>
              <a:gd name="T6" fmla="*/ 23998214 w 471"/>
              <a:gd name="T7" fmla="*/ 6278502 h 237"/>
              <a:gd name="T8" fmla="*/ 30525973 w 471"/>
              <a:gd name="T9" fmla="*/ 10099836 h 237"/>
              <a:gd name="T10" fmla="*/ 42812954 w 471"/>
              <a:gd name="T11" fmla="*/ 21018902 h 237"/>
              <a:gd name="T12" fmla="*/ 48572613 w 471"/>
              <a:gd name="T13" fmla="*/ 26478174 h 237"/>
              <a:gd name="T14" fmla="*/ 54332272 w 471"/>
              <a:gd name="T15" fmla="*/ 30846009 h 237"/>
              <a:gd name="T16" fmla="*/ 60668116 w 471"/>
              <a:gd name="T17" fmla="*/ 34667343 h 237"/>
              <a:gd name="T18" fmla="*/ 68155453 w 471"/>
              <a:gd name="T19" fmla="*/ 37943219 h 237"/>
              <a:gd name="T20" fmla="*/ 76602807 w 471"/>
              <a:gd name="T21" fmla="*/ 39853886 h 237"/>
              <a:gd name="T22" fmla="*/ 86586362 w 471"/>
              <a:gd name="T23" fmla="*/ 40399866 h 237"/>
              <a:gd name="T24" fmla="*/ 86778278 w 471"/>
              <a:gd name="T25" fmla="*/ 51046203 h 237"/>
              <a:gd name="T26" fmla="*/ 88122125 w 471"/>
              <a:gd name="T27" fmla="*/ 57597434 h 237"/>
              <a:gd name="T28" fmla="*/ 89657888 w 471"/>
              <a:gd name="T29" fmla="*/ 61964747 h 237"/>
              <a:gd name="T30" fmla="*/ 89657888 w 471"/>
              <a:gd name="T31" fmla="*/ 64421916 h 237"/>
              <a:gd name="T32" fmla="*/ 86586362 w 471"/>
              <a:gd name="T33" fmla="*/ 64421916 h 237"/>
              <a:gd name="T34" fmla="*/ 79866687 w 471"/>
              <a:gd name="T35" fmla="*/ 63056706 h 237"/>
              <a:gd name="T36" fmla="*/ 69499301 w 471"/>
              <a:gd name="T37" fmla="*/ 59781352 h 237"/>
              <a:gd name="T38" fmla="*/ 60475762 w 471"/>
              <a:gd name="T39" fmla="*/ 56505475 h 237"/>
              <a:gd name="T40" fmla="*/ 56444220 w 471"/>
              <a:gd name="T41" fmla="*/ 55413516 h 237"/>
              <a:gd name="T42" fmla="*/ 55100372 w 471"/>
              <a:gd name="T43" fmla="*/ 54321557 h 237"/>
              <a:gd name="T44" fmla="*/ 53180340 w 471"/>
              <a:gd name="T45" fmla="*/ 51864911 h 237"/>
              <a:gd name="T46" fmla="*/ 51260746 w 471"/>
              <a:gd name="T47" fmla="*/ 48589034 h 237"/>
              <a:gd name="T48" fmla="*/ 48956882 w 471"/>
              <a:gd name="T49" fmla="*/ 45313680 h 237"/>
              <a:gd name="T50" fmla="*/ 46076834 w 471"/>
              <a:gd name="T51" fmla="*/ 43402491 h 237"/>
              <a:gd name="T52" fmla="*/ 43581054 w 471"/>
              <a:gd name="T53" fmla="*/ 43402491 h 237"/>
              <a:gd name="T54" fmla="*/ 39357597 w 471"/>
              <a:gd name="T55" fmla="*/ 44494450 h 237"/>
              <a:gd name="T56" fmla="*/ 35133701 w 471"/>
              <a:gd name="T57" fmla="*/ 45586409 h 237"/>
              <a:gd name="T58" fmla="*/ 32446006 w 471"/>
              <a:gd name="T59" fmla="*/ 45859660 h 237"/>
              <a:gd name="T60" fmla="*/ 30334058 w 471"/>
              <a:gd name="T61" fmla="*/ 44767701 h 237"/>
              <a:gd name="T62" fmla="*/ 28414025 w 471"/>
              <a:gd name="T63" fmla="*/ 42311055 h 237"/>
              <a:gd name="T64" fmla="*/ 26686347 w 471"/>
              <a:gd name="T65" fmla="*/ 40399866 h 237"/>
              <a:gd name="T66" fmla="*/ 23422467 w 471"/>
              <a:gd name="T67" fmla="*/ 39581158 h 237"/>
              <a:gd name="T68" fmla="*/ 17662808 w 471"/>
              <a:gd name="T69" fmla="*/ 36851260 h 237"/>
              <a:gd name="T70" fmla="*/ 9215454 w 471"/>
              <a:gd name="T71" fmla="*/ 31937968 h 237"/>
              <a:gd name="T72" fmla="*/ 2303864 w 471"/>
              <a:gd name="T73" fmla="*/ 26205445 h 237"/>
              <a:gd name="T74" fmla="*/ 1343847 w 471"/>
              <a:gd name="T75" fmla="*/ 0 h 2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471" h="237">
                <a:moveTo>
                  <a:pt x="7" y="0"/>
                </a:moveTo>
                <a:lnTo>
                  <a:pt x="86" y="0"/>
                </a:lnTo>
                <a:lnTo>
                  <a:pt x="89" y="4"/>
                </a:lnTo>
                <a:lnTo>
                  <a:pt x="92" y="7"/>
                </a:lnTo>
                <a:lnTo>
                  <a:pt x="97" y="10"/>
                </a:lnTo>
                <a:lnTo>
                  <a:pt x="102" y="13"/>
                </a:lnTo>
                <a:lnTo>
                  <a:pt x="113" y="18"/>
                </a:lnTo>
                <a:lnTo>
                  <a:pt x="125" y="23"/>
                </a:lnTo>
                <a:lnTo>
                  <a:pt x="147" y="32"/>
                </a:lnTo>
                <a:lnTo>
                  <a:pt x="159" y="37"/>
                </a:lnTo>
                <a:lnTo>
                  <a:pt x="192" y="58"/>
                </a:lnTo>
                <a:lnTo>
                  <a:pt x="223" y="77"/>
                </a:lnTo>
                <a:lnTo>
                  <a:pt x="237" y="88"/>
                </a:lnTo>
                <a:lnTo>
                  <a:pt x="253" y="97"/>
                </a:lnTo>
                <a:lnTo>
                  <a:pt x="267" y="105"/>
                </a:lnTo>
                <a:lnTo>
                  <a:pt x="283" y="113"/>
                </a:lnTo>
                <a:lnTo>
                  <a:pt x="299" y="121"/>
                </a:lnTo>
                <a:lnTo>
                  <a:pt x="316" y="127"/>
                </a:lnTo>
                <a:lnTo>
                  <a:pt x="335" y="133"/>
                </a:lnTo>
                <a:lnTo>
                  <a:pt x="355" y="139"/>
                </a:lnTo>
                <a:lnTo>
                  <a:pt x="376" y="143"/>
                </a:lnTo>
                <a:lnTo>
                  <a:pt x="399" y="146"/>
                </a:lnTo>
                <a:lnTo>
                  <a:pt x="424" y="148"/>
                </a:lnTo>
                <a:lnTo>
                  <a:pt x="451" y="148"/>
                </a:lnTo>
                <a:lnTo>
                  <a:pt x="451" y="179"/>
                </a:lnTo>
                <a:lnTo>
                  <a:pt x="452" y="187"/>
                </a:lnTo>
                <a:lnTo>
                  <a:pt x="457" y="202"/>
                </a:lnTo>
                <a:lnTo>
                  <a:pt x="459" y="211"/>
                </a:lnTo>
                <a:lnTo>
                  <a:pt x="462" y="219"/>
                </a:lnTo>
                <a:lnTo>
                  <a:pt x="467" y="227"/>
                </a:lnTo>
                <a:lnTo>
                  <a:pt x="471" y="234"/>
                </a:lnTo>
                <a:lnTo>
                  <a:pt x="467" y="236"/>
                </a:lnTo>
                <a:lnTo>
                  <a:pt x="459" y="237"/>
                </a:lnTo>
                <a:lnTo>
                  <a:pt x="451" y="236"/>
                </a:lnTo>
                <a:lnTo>
                  <a:pt x="440" y="235"/>
                </a:lnTo>
                <a:lnTo>
                  <a:pt x="416" y="231"/>
                </a:lnTo>
                <a:lnTo>
                  <a:pt x="390" y="226"/>
                </a:lnTo>
                <a:lnTo>
                  <a:pt x="362" y="219"/>
                </a:lnTo>
                <a:lnTo>
                  <a:pt x="337" y="213"/>
                </a:lnTo>
                <a:lnTo>
                  <a:pt x="315" y="207"/>
                </a:lnTo>
                <a:lnTo>
                  <a:pt x="299" y="204"/>
                </a:lnTo>
                <a:lnTo>
                  <a:pt x="294" y="203"/>
                </a:lnTo>
                <a:lnTo>
                  <a:pt x="290" y="201"/>
                </a:lnTo>
                <a:lnTo>
                  <a:pt x="287" y="199"/>
                </a:lnTo>
                <a:lnTo>
                  <a:pt x="283" y="196"/>
                </a:lnTo>
                <a:lnTo>
                  <a:pt x="277" y="190"/>
                </a:lnTo>
                <a:lnTo>
                  <a:pt x="272" y="184"/>
                </a:lnTo>
                <a:lnTo>
                  <a:pt x="267" y="178"/>
                </a:lnTo>
                <a:lnTo>
                  <a:pt x="261" y="171"/>
                </a:lnTo>
                <a:lnTo>
                  <a:pt x="255" y="166"/>
                </a:lnTo>
                <a:lnTo>
                  <a:pt x="246" y="160"/>
                </a:lnTo>
                <a:lnTo>
                  <a:pt x="240" y="159"/>
                </a:lnTo>
                <a:lnTo>
                  <a:pt x="234" y="158"/>
                </a:lnTo>
                <a:lnTo>
                  <a:pt x="227" y="159"/>
                </a:lnTo>
                <a:lnTo>
                  <a:pt x="221" y="159"/>
                </a:lnTo>
                <a:lnTo>
                  <a:pt x="205" y="163"/>
                </a:lnTo>
                <a:lnTo>
                  <a:pt x="191" y="166"/>
                </a:lnTo>
                <a:lnTo>
                  <a:pt x="183" y="167"/>
                </a:lnTo>
                <a:lnTo>
                  <a:pt x="176" y="168"/>
                </a:lnTo>
                <a:lnTo>
                  <a:pt x="169" y="168"/>
                </a:lnTo>
                <a:lnTo>
                  <a:pt x="164" y="166"/>
                </a:lnTo>
                <a:lnTo>
                  <a:pt x="158" y="164"/>
                </a:lnTo>
                <a:lnTo>
                  <a:pt x="153" y="161"/>
                </a:lnTo>
                <a:lnTo>
                  <a:pt x="148" y="155"/>
                </a:lnTo>
                <a:lnTo>
                  <a:pt x="146" y="148"/>
                </a:lnTo>
                <a:lnTo>
                  <a:pt x="139" y="148"/>
                </a:lnTo>
                <a:lnTo>
                  <a:pt x="131" y="147"/>
                </a:lnTo>
                <a:lnTo>
                  <a:pt x="122" y="145"/>
                </a:lnTo>
                <a:lnTo>
                  <a:pt x="113" y="142"/>
                </a:lnTo>
                <a:lnTo>
                  <a:pt x="92" y="135"/>
                </a:lnTo>
                <a:lnTo>
                  <a:pt x="70" y="126"/>
                </a:lnTo>
                <a:lnTo>
                  <a:pt x="48" y="117"/>
                </a:lnTo>
                <a:lnTo>
                  <a:pt x="29" y="107"/>
                </a:lnTo>
                <a:lnTo>
                  <a:pt x="12" y="96"/>
                </a:lnTo>
                <a:lnTo>
                  <a:pt x="0" y="87"/>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6" name="Freeform 205">
            <a:extLst>
              <a:ext uri="{FF2B5EF4-FFF2-40B4-BE49-F238E27FC236}">
                <a16:creationId xmlns:a16="http://schemas.microsoft.com/office/drawing/2014/main" id="{00000000-0008-0000-0700-0000CE000000}"/>
              </a:ext>
            </a:extLst>
          </xdr:cNvPr>
          <xdr:cNvSpPr>
            <a:spLocks/>
          </xdr:cNvSpPr>
        </xdr:nvSpPr>
        <xdr:spPr bwMode="auto">
          <a:xfrm>
            <a:off x="6167438" y="2760663"/>
            <a:ext cx="73025" cy="65087"/>
          </a:xfrm>
          <a:custGeom>
            <a:avLst/>
            <a:gdLst>
              <a:gd name="T0" fmla="*/ 31932040 w 167"/>
              <a:gd name="T1" fmla="*/ 12040566 h 123"/>
              <a:gd name="T2" fmla="*/ 31358334 w 167"/>
              <a:gd name="T3" fmla="*/ 15120821 h 123"/>
              <a:gd name="T4" fmla="*/ 30784629 w 167"/>
              <a:gd name="T5" fmla="*/ 18481004 h 123"/>
              <a:gd name="T6" fmla="*/ 29637655 w 167"/>
              <a:gd name="T7" fmla="*/ 22121113 h 123"/>
              <a:gd name="T8" fmla="*/ 28681334 w 167"/>
              <a:gd name="T9" fmla="*/ 26041150 h 123"/>
              <a:gd name="T10" fmla="*/ 27916539 w 167"/>
              <a:gd name="T11" fmla="*/ 27721241 h 123"/>
              <a:gd name="T12" fmla="*/ 27151744 w 167"/>
              <a:gd name="T13" fmla="*/ 29401332 h 123"/>
              <a:gd name="T14" fmla="*/ 26386950 w 167"/>
              <a:gd name="T15" fmla="*/ 30801497 h 123"/>
              <a:gd name="T16" fmla="*/ 25239539 w 167"/>
              <a:gd name="T17" fmla="*/ 31921734 h 123"/>
              <a:gd name="T18" fmla="*/ 24283655 w 167"/>
              <a:gd name="T19" fmla="*/ 33041442 h 123"/>
              <a:gd name="T20" fmla="*/ 23136244 w 167"/>
              <a:gd name="T21" fmla="*/ 33881752 h 123"/>
              <a:gd name="T22" fmla="*/ 21989271 w 167"/>
              <a:gd name="T23" fmla="*/ 34161679 h 123"/>
              <a:gd name="T24" fmla="*/ 20459244 w 167"/>
              <a:gd name="T25" fmla="*/ 34441606 h 123"/>
              <a:gd name="T26" fmla="*/ 19121181 w 167"/>
              <a:gd name="T27" fmla="*/ 34161679 h 123"/>
              <a:gd name="T28" fmla="*/ 17591154 w 167"/>
              <a:gd name="T29" fmla="*/ 33321369 h 123"/>
              <a:gd name="T30" fmla="*/ 16635270 w 167"/>
              <a:gd name="T31" fmla="*/ 32481588 h 123"/>
              <a:gd name="T32" fmla="*/ 16061565 w 167"/>
              <a:gd name="T33" fmla="*/ 31641278 h 123"/>
              <a:gd name="T34" fmla="*/ 15679386 w 167"/>
              <a:gd name="T35" fmla="*/ 30521570 h 123"/>
              <a:gd name="T36" fmla="*/ 15487859 w 167"/>
              <a:gd name="T37" fmla="*/ 29401332 h 123"/>
              <a:gd name="T38" fmla="*/ 13576091 w 167"/>
              <a:gd name="T39" fmla="*/ 29121405 h 123"/>
              <a:gd name="T40" fmla="*/ 11663885 w 167"/>
              <a:gd name="T41" fmla="*/ 28841478 h 123"/>
              <a:gd name="T42" fmla="*/ 9751680 w 167"/>
              <a:gd name="T43" fmla="*/ 28281095 h 123"/>
              <a:gd name="T44" fmla="*/ 7839474 w 167"/>
              <a:gd name="T45" fmla="*/ 27441314 h 123"/>
              <a:gd name="T46" fmla="*/ 4015500 w 167"/>
              <a:gd name="T47" fmla="*/ 25761223 h 123"/>
              <a:gd name="T48" fmla="*/ 0 w 167"/>
              <a:gd name="T49" fmla="*/ 24081132 h 123"/>
              <a:gd name="T50" fmla="*/ 382616 w 167"/>
              <a:gd name="T51" fmla="*/ 21561259 h 123"/>
              <a:gd name="T52" fmla="*/ 955884 w 167"/>
              <a:gd name="T53" fmla="*/ 18760931 h 123"/>
              <a:gd name="T54" fmla="*/ 1720679 w 167"/>
              <a:gd name="T55" fmla="*/ 15680675 h 123"/>
              <a:gd name="T56" fmla="*/ 2868090 w 167"/>
              <a:gd name="T57" fmla="*/ 12040566 h 123"/>
              <a:gd name="T58" fmla="*/ 3824411 w 167"/>
              <a:gd name="T59" fmla="*/ 12040566 h 123"/>
              <a:gd name="T60" fmla="*/ 4971385 w 167"/>
              <a:gd name="T61" fmla="*/ 11760639 h 123"/>
              <a:gd name="T62" fmla="*/ 5736179 w 167"/>
              <a:gd name="T63" fmla="*/ 11480712 h 123"/>
              <a:gd name="T64" fmla="*/ 6309885 w 167"/>
              <a:gd name="T65" fmla="*/ 10640402 h 123"/>
              <a:gd name="T66" fmla="*/ 7648385 w 167"/>
              <a:gd name="T67" fmla="*/ 9240237 h 123"/>
              <a:gd name="T68" fmla="*/ 8604269 w 167"/>
              <a:gd name="T69" fmla="*/ 7280219 h 123"/>
              <a:gd name="T70" fmla="*/ 9942769 w 167"/>
              <a:gd name="T71" fmla="*/ 3360183 h 123"/>
              <a:gd name="T72" fmla="*/ 11663885 w 167"/>
              <a:gd name="T73" fmla="*/ 0 h 123"/>
              <a:gd name="T74" fmla="*/ 12237591 w 167"/>
              <a:gd name="T75" fmla="*/ 1120237 h 123"/>
              <a:gd name="T76" fmla="*/ 12810859 w 167"/>
              <a:gd name="T77" fmla="*/ 1960018 h 123"/>
              <a:gd name="T78" fmla="*/ 13958270 w 167"/>
              <a:gd name="T79" fmla="*/ 3080256 h 123"/>
              <a:gd name="T80" fmla="*/ 14914154 w 167"/>
              <a:gd name="T81" fmla="*/ 3920037 h 123"/>
              <a:gd name="T82" fmla="*/ 17591154 w 167"/>
              <a:gd name="T83" fmla="*/ 5880055 h 123"/>
              <a:gd name="T84" fmla="*/ 20459244 w 167"/>
              <a:gd name="T85" fmla="*/ 7840602 h 123"/>
              <a:gd name="T86" fmla="*/ 23327771 w 167"/>
              <a:gd name="T87" fmla="*/ 9800621 h 123"/>
              <a:gd name="T88" fmla="*/ 26578039 w 167"/>
              <a:gd name="T89" fmla="*/ 10920329 h 123"/>
              <a:gd name="T90" fmla="*/ 29255039 w 167"/>
              <a:gd name="T91" fmla="*/ 11760639 h 123"/>
              <a:gd name="T92" fmla="*/ 31932040 w 167"/>
              <a:gd name="T93" fmla="*/ 12040566 h 123"/>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167" h="123">
                <a:moveTo>
                  <a:pt x="167" y="43"/>
                </a:moveTo>
                <a:lnTo>
                  <a:pt x="164" y="54"/>
                </a:lnTo>
                <a:lnTo>
                  <a:pt x="161" y="66"/>
                </a:lnTo>
                <a:lnTo>
                  <a:pt x="155" y="79"/>
                </a:lnTo>
                <a:lnTo>
                  <a:pt x="150" y="93"/>
                </a:lnTo>
                <a:lnTo>
                  <a:pt x="146" y="99"/>
                </a:lnTo>
                <a:lnTo>
                  <a:pt x="142" y="105"/>
                </a:lnTo>
                <a:lnTo>
                  <a:pt x="138" y="110"/>
                </a:lnTo>
                <a:lnTo>
                  <a:pt x="132" y="114"/>
                </a:lnTo>
                <a:lnTo>
                  <a:pt x="127" y="118"/>
                </a:lnTo>
                <a:lnTo>
                  <a:pt x="121" y="121"/>
                </a:lnTo>
                <a:lnTo>
                  <a:pt x="115" y="122"/>
                </a:lnTo>
                <a:lnTo>
                  <a:pt x="107" y="123"/>
                </a:lnTo>
                <a:lnTo>
                  <a:pt x="100" y="122"/>
                </a:lnTo>
                <a:lnTo>
                  <a:pt x="92" y="119"/>
                </a:lnTo>
                <a:lnTo>
                  <a:pt x="87" y="116"/>
                </a:lnTo>
                <a:lnTo>
                  <a:pt x="84" y="113"/>
                </a:lnTo>
                <a:lnTo>
                  <a:pt x="82" y="109"/>
                </a:lnTo>
                <a:lnTo>
                  <a:pt x="81" y="105"/>
                </a:lnTo>
                <a:lnTo>
                  <a:pt x="71" y="104"/>
                </a:lnTo>
                <a:lnTo>
                  <a:pt x="61" y="103"/>
                </a:lnTo>
                <a:lnTo>
                  <a:pt x="51" y="101"/>
                </a:lnTo>
                <a:lnTo>
                  <a:pt x="41" y="98"/>
                </a:lnTo>
                <a:lnTo>
                  <a:pt x="21" y="92"/>
                </a:lnTo>
                <a:lnTo>
                  <a:pt x="0" y="86"/>
                </a:lnTo>
                <a:lnTo>
                  <a:pt x="2" y="77"/>
                </a:lnTo>
                <a:lnTo>
                  <a:pt x="5" y="67"/>
                </a:lnTo>
                <a:lnTo>
                  <a:pt x="9" y="56"/>
                </a:lnTo>
                <a:lnTo>
                  <a:pt x="15" y="43"/>
                </a:lnTo>
                <a:lnTo>
                  <a:pt x="20" y="43"/>
                </a:lnTo>
                <a:lnTo>
                  <a:pt x="26" y="42"/>
                </a:lnTo>
                <a:lnTo>
                  <a:pt x="30" y="41"/>
                </a:lnTo>
                <a:lnTo>
                  <a:pt x="33" y="38"/>
                </a:lnTo>
                <a:lnTo>
                  <a:pt x="40" y="33"/>
                </a:lnTo>
                <a:lnTo>
                  <a:pt x="45" y="26"/>
                </a:lnTo>
                <a:lnTo>
                  <a:pt x="52" y="12"/>
                </a:lnTo>
                <a:lnTo>
                  <a:pt x="61" y="0"/>
                </a:lnTo>
                <a:lnTo>
                  <a:pt x="64" y="4"/>
                </a:lnTo>
                <a:lnTo>
                  <a:pt x="67" y="7"/>
                </a:lnTo>
                <a:lnTo>
                  <a:pt x="73" y="11"/>
                </a:lnTo>
                <a:lnTo>
                  <a:pt x="78" y="14"/>
                </a:lnTo>
                <a:lnTo>
                  <a:pt x="92" y="21"/>
                </a:lnTo>
                <a:lnTo>
                  <a:pt x="107" y="28"/>
                </a:lnTo>
                <a:lnTo>
                  <a:pt x="122" y="35"/>
                </a:lnTo>
                <a:lnTo>
                  <a:pt x="139" y="39"/>
                </a:lnTo>
                <a:lnTo>
                  <a:pt x="153" y="42"/>
                </a:lnTo>
                <a:lnTo>
                  <a:pt x="167"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7" name="Freeform 206">
            <a:extLst>
              <a:ext uri="{FF2B5EF4-FFF2-40B4-BE49-F238E27FC236}">
                <a16:creationId xmlns:a16="http://schemas.microsoft.com/office/drawing/2014/main" id="{00000000-0008-0000-0700-0000CF000000}"/>
              </a:ext>
            </a:extLst>
          </xdr:cNvPr>
          <xdr:cNvSpPr>
            <a:spLocks/>
          </xdr:cNvSpPr>
        </xdr:nvSpPr>
        <xdr:spPr bwMode="auto">
          <a:xfrm>
            <a:off x="6157913" y="2832100"/>
            <a:ext cx="133350" cy="166688"/>
          </a:xfrm>
          <a:custGeom>
            <a:avLst/>
            <a:gdLst>
              <a:gd name="T0" fmla="*/ 259 w 306"/>
              <a:gd name="T1" fmla="*/ 160 h 321"/>
              <a:gd name="T2" fmla="*/ 252 w 306"/>
              <a:gd name="T3" fmla="*/ 173 h 321"/>
              <a:gd name="T4" fmla="*/ 243 w 306"/>
              <a:gd name="T5" fmla="*/ 182 h 321"/>
              <a:gd name="T6" fmla="*/ 233 w 306"/>
              <a:gd name="T7" fmla="*/ 186 h 321"/>
              <a:gd name="T8" fmla="*/ 223 w 306"/>
              <a:gd name="T9" fmla="*/ 184 h 321"/>
              <a:gd name="T10" fmla="*/ 214 w 306"/>
              <a:gd name="T11" fmla="*/ 178 h 321"/>
              <a:gd name="T12" fmla="*/ 209 w 306"/>
              <a:gd name="T13" fmla="*/ 169 h 321"/>
              <a:gd name="T14" fmla="*/ 206 w 306"/>
              <a:gd name="T15" fmla="*/ 160 h 321"/>
              <a:gd name="T16" fmla="*/ 209 w 306"/>
              <a:gd name="T17" fmla="*/ 148 h 321"/>
              <a:gd name="T18" fmla="*/ 213 w 306"/>
              <a:gd name="T19" fmla="*/ 136 h 321"/>
              <a:gd name="T20" fmla="*/ 230 w 306"/>
              <a:gd name="T21" fmla="*/ 114 h 321"/>
              <a:gd name="T22" fmla="*/ 246 w 306"/>
              <a:gd name="T23" fmla="*/ 93 h 321"/>
              <a:gd name="T24" fmla="*/ 250 w 306"/>
              <a:gd name="T25" fmla="*/ 82 h 321"/>
              <a:gd name="T26" fmla="*/ 253 w 306"/>
              <a:gd name="T27" fmla="*/ 69 h 321"/>
              <a:gd name="T28" fmla="*/ 129 w 306"/>
              <a:gd name="T29" fmla="*/ 68 h 321"/>
              <a:gd name="T30" fmla="*/ 119 w 306"/>
              <a:gd name="T31" fmla="*/ 59 h 321"/>
              <a:gd name="T32" fmla="*/ 112 w 306"/>
              <a:gd name="T33" fmla="*/ 45 h 321"/>
              <a:gd name="T34" fmla="*/ 108 w 306"/>
              <a:gd name="T35" fmla="*/ 28 h 321"/>
              <a:gd name="T36" fmla="*/ 101 w 306"/>
              <a:gd name="T37" fmla="*/ 19 h 321"/>
              <a:gd name="T38" fmla="*/ 90 w 306"/>
              <a:gd name="T39" fmla="*/ 17 h 321"/>
              <a:gd name="T40" fmla="*/ 80 w 306"/>
              <a:gd name="T41" fmla="*/ 12 h 321"/>
              <a:gd name="T42" fmla="*/ 75 w 306"/>
              <a:gd name="T43" fmla="*/ 4 h 321"/>
              <a:gd name="T44" fmla="*/ 65 w 306"/>
              <a:gd name="T45" fmla="*/ 0 h 321"/>
              <a:gd name="T46" fmla="*/ 49 w 306"/>
              <a:gd name="T47" fmla="*/ 0 h 321"/>
              <a:gd name="T48" fmla="*/ 34 w 306"/>
              <a:gd name="T49" fmla="*/ 1 h 321"/>
              <a:gd name="T50" fmla="*/ 22 w 306"/>
              <a:gd name="T51" fmla="*/ 5 h 321"/>
              <a:gd name="T52" fmla="*/ 10 w 306"/>
              <a:gd name="T53" fmla="*/ 14 h 321"/>
              <a:gd name="T54" fmla="*/ 1 w 306"/>
              <a:gd name="T55" fmla="*/ 25 h 321"/>
              <a:gd name="T56" fmla="*/ 2 w 306"/>
              <a:gd name="T57" fmla="*/ 35 h 321"/>
              <a:gd name="T58" fmla="*/ 15 w 306"/>
              <a:gd name="T59" fmla="*/ 46 h 321"/>
              <a:gd name="T60" fmla="*/ 35 w 306"/>
              <a:gd name="T61" fmla="*/ 58 h 321"/>
              <a:gd name="T62" fmla="*/ 54 w 306"/>
              <a:gd name="T63" fmla="*/ 67 h 321"/>
              <a:gd name="T64" fmla="*/ 47 w 306"/>
              <a:gd name="T65" fmla="*/ 79 h 321"/>
              <a:gd name="T66" fmla="*/ 25 w 306"/>
              <a:gd name="T67" fmla="*/ 97 h 321"/>
              <a:gd name="T68" fmla="*/ 17 w 306"/>
              <a:gd name="T69" fmla="*/ 107 h 321"/>
              <a:gd name="T70" fmla="*/ 14 w 306"/>
              <a:gd name="T71" fmla="*/ 114 h 321"/>
              <a:gd name="T72" fmla="*/ 14 w 306"/>
              <a:gd name="T73" fmla="*/ 122 h 321"/>
              <a:gd name="T74" fmla="*/ 18 w 306"/>
              <a:gd name="T75" fmla="*/ 129 h 321"/>
              <a:gd name="T76" fmla="*/ 28 w 306"/>
              <a:gd name="T77" fmla="*/ 141 h 321"/>
              <a:gd name="T78" fmla="*/ 47 w 306"/>
              <a:gd name="T79" fmla="*/ 156 h 321"/>
              <a:gd name="T80" fmla="*/ 64 w 306"/>
              <a:gd name="T81" fmla="*/ 164 h 321"/>
              <a:gd name="T82" fmla="*/ 75 w 306"/>
              <a:gd name="T83" fmla="*/ 166 h 321"/>
              <a:gd name="T84" fmla="*/ 107 w 306"/>
              <a:gd name="T85" fmla="*/ 271 h 321"/>
              <a:gd name="T86" fmla="*/ 108 w 306"/>
              <a:gd name="T87" fmla="*/ 263 h 321"/>
              <a:gd name="T88" fmla="*/ 112 w 306"/>
              <a:gd name="T89" fmla="*/ 256 h 321"/>
              <a:gd name="T90" fmla="*/ 127 w 306"/>
              <a:gd name="T91" fmla="*/ 246 h 321"/>
              <a:gd name="T92" fmla="*/ 148 w 306"/>
              <a:gd name="T93" fmla="*/ 240 h 321"/>
              <a:gd name="T94" fmla="*/ 174 w 306"/>
              <a:gd name="T95" fmla="*/ 235 h 321"/>
              <a:gd name="T96" fmla="*/ 174 w 306"/>
              <a:gd name="T97" fmla="*/ 210 h 321"/>
              <a:gd name="T98" fmla="*/ 183 w 306"/>
              <a:gd name="T99" fmla="*/ 212 h 321"/>
              <a:gd name="T100" fmla="*/ 193 w 306"/>
              <a:gd name="T101" fmla="*/ 212 h 321"/>
              <a:gd name="T102" fmla="*/ 213 w 306"/>
              <a:gd name="T103" fmla="*/ 210 h 321"/>
              <a:gd name="T104" fmla="*/ 232 w 306"/>
              <a:gd name="T105" fmla="*/ 261 h 321"/>
              <a:gd name="T106" fmla="*/ 259 w 306"/>
              <a:gd name="T107" fmla="*/ 321 h 321"/>
              <a:gd name="T108" fmla="*/ 272 w 306"/>
              <a:gd name="T109" fmla="*/ 311 h 321"/>
              <a:gd name="T110" fmla="*/ 282 w 306"/>
              <a:gd name="T111" fmla="*/ 302 h 321"/>
              <a:gd name="T112" fmla="*/ 295 w 306"/>
              <a:gd name="T113" fmla="*/ 280 h 321"/>
              <a:gd name="T114" fmla="*/ 306 w 306"/>
              <a:gd name="T115" fmla="*/ 235 h 3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306" h="321">
                <a:moveTo>
                  <a:pt x="306" y="235"/>
                </a:moveTo>
                <a:lnTo>
                  <a:pt x="259" y="160"/>
                </a:lnTo>
                <a:lnTo>
                  <a:pt x="257" y="164"/>
                </a:lnTo>
                <a:lnTo>
                  <a:pt x="252" y="173"/>
                </a:lnTo>
                <a:lnTo>
                  <a:pt x="247" y="178"/>
                </a:lnTo>
                <a:lnTo>
                  <a:pt x="243" y="182"/>
                </a:lnTo>
                <a:lnTo>
                  <a:pt x="238" y="185"/>
                </a:lnTo>
                <a:lnTo>
                  <a:pt x="233" y="186"/>
                </a:lnTo>
                <a:lnTo>
                  <a:pt x="227" y="185"/>
                </a:lnTo>
                <a:lnTo>
                  <a:pt x="223" y="184"/>
                </a:lnTo>
                <a:lnTo>
                  <a:pt x="219" y="181"/>
                </a:lnTo>
                <a:lnTo>
                  <a:pt x="214" y="178"/>
                </a:lnTo>
                <a:lnTo>
                  <a:pt x="211" y="173"/>
                </a:lnTo>
                <a:lnTo>
                  <a:pt x="209" y="169"/>
                </a:lnTo>
                <a:lnTo>
                  <a:pt x="206" y="165"/>
                </a:lnTo>
                <a:lnTo>
                  <a:pt x="206" y="160"/>
                </a:lnTo>
                <a:lnTo>
                  <a:pt x="206" y="154"/>
                </a:lnTo>
                <a:lnTo>
                  <a:pt x="209" y="148"/>
                </a:lnTo>
                <a:lnTo>
                  <a:pt x="211" y="142"/>
                </a:lnTo>
                <a:lnTo>
                  <a:pt x="213" y="136"/>
                </a:lnTo>
                <a:lnTo>
                  <a:pt x="221" y="125"/>
                </a:lnTo>
                <a:lnTo>
                  <a:pt x="230" y="114"/>
                </a:lnTo>
                <a:lnTo>
                  <a:pt x="238" y="104"/>
                </a:lnTo>
                <a:lnTo>
                  <a:pt x="246" y="93"/>
                </a:lnTo>
                <a:lnTo>
                  <a:pt x="248" y="87"/>
                </a:lnTo>
                <a:lnTo>
                  <a:pt x="250" y="82"/>
                </a:lnTo>
                <a:lnTo>
                  <a:pt x="253" y="75"/>
                </a:lnTo>
                <a:lnTo>
                  <a:pt x="253" y="69"/>
                </a:lnTo>
                <a:lnTo>
                  <a:pt x="133" y="69"/>
                </a:lnTo>
                <a:lnTo>
                  <a:pt x="129" y="68"/>
                </a:lnTo>
                <a:lnTo>
                  <a:pt x="123" y="65"/>
                </a:lnTo>
                <a:lnTo>
                  <a:pt x="119" y="59"/>
                </a:lnTo>
                <a:lnTo>
                  <a:pt x="115" y="53"/>
                </a:lnTo>
                <a:lnTo>
                  <a:pt x="112" y="45"/>
                </a:lnTo>
                <a:lnTo>
                  <a:pt x="109" y="37"/>
                </a:lnTo>
                <a:lnTo>
                  <a:pt x="108" y="28"/>
                </a:lnTo>
                <a:lnTo>
                  <a:pt x="107" y="19"/>
                </a:lnTo>
                <a:lnTo>
                  <a:pt x="101" y="19"/>
                </a:lnTo>
                <a:lnTo>
                  <a:pt x="96" y="18"/>
                </a:lnTo>
                <a:lnTo>
                  <a:pt x="90" y="17"/>
                </a:lnTo>
                <a:lnTo>
                  <a:pt x="85" y="15"/>
                </a:lnTo>
                <a:lnTo>
                  <a:pt x="80" y="12"/>
                </a:lnTo>
                <a:lnTo>
                  <a:pt x="77" y="9"/>
                </a:lnTo>
                <a:lnTo>
                  <a:pt x="75" y="4"/>
                </a:lnTo>
                <a:lnTo>
                  <a:pt x="74" y="0"/>
                </a:lnTo>
                <a:lnTo>
                  <a:pt x="65" y="0"/>
                </a:lnTo>
                <a:lnTo>
                  <a:pt x="57" y="0"/>
                </a:lnTo>
                <a:lnTo>
                  <a:pt x="49" y="0"/>
                </a:lnTo>
                <a:lnTo>
                  <a:pt x="41" y="0"/>
                </a:lnTo>
                <a:lnTo>
                  <a:pt x="34" y="1"/>
                </a:lnTo>
                <a:lnTo>
                  <a:pt x="29" y="2"/>
                </a:lnTo>
                <a:lnTo>
                  <a:pt x="22" y="5"/>
                </a:lnTo>
                <a:lnTo>
                  <a:pt x="15" y="9"/>
                </a:lnTo>
                <a:lnTo>
                  <a:pt x="10" y="14"/>
                </a:lnTo>
                <a:lnTo>
                  <a:pt x="4" y="19"/>
                </a:lnTo>
                <a:lnTo>
                  <a:pt x="1" y="25"/>
                </a:lnTo>
                <a:lnTo>
                  <a:pt x="0" y="31"/>
                </a:lnTo>
                <a:lnTo>
                  <a:pt x="2" y="35"/>
                </a:lnTo>
                <a:lnTo>
                  <a:pt x="8" y="40"/>
                </a:lnTo>
                <a:lnTo>
                  <a:pt x="15" y="46"/>
                </a:lnTo>
                <a:lnTo>
                  <a:pt x="25" y="52"/>
                </a:lnTo>
                <a:lnTo>
                  <a:pt x="35" y="58"/>
                </a:lnTo>
                <a:lnTo>
                  <a:pt x="45" y="63"/>
                </a:lnTo>
                <a:lnTo>
                  <a:pt x="54" y="67"/>
                </a:lnTo>
                <a:lnTo>
                  <a:pt x="60" y="69"/>
                </a:lnTo>
                <a:lnTo>
                  <a:pt x="47" y="79"/>
                </a:lnTo>
                <a:lnTo>
                  <a:pt x="32" y="91"/>
                </a:lnTo>
                <a:lnTo>
                  <a:pt x="25" y="97"/>
                </a:lnTo>
                <a:lnTo>
                  <a:pt x="19" y="104"/>
                </a:lnTo>
                <a:lnTo>
                  <a:pt x="17" y="107"/>
                </a:lnTo>
                <a:lnTo>
                  <a:pt x="15" y="110"/>
                </a:lnTo>
                <a:lnTo>
                  <a:pt x="14" y="114"/>
                </a:lnTo>
                <a:lnTo>
                  <a:pt x="13" y="117"/>
                </a:lnTo>
                <a:lnTo>
                  <a:pt x="14" y="122"/>
                </a:lnTo>
                <a:lnTo>
                  <a:pt x="15" y="125"/>
                </a:lnTo>
                <a:lnTo>
                  <a:pt x="18" y="129"/>
                </a:lnTo>
                <a:lnTo>
                  <a:pt x="20" y="133"/>
                </a:lnTo>
                <a:lnTo>
                  <a:pt x="28" y="141"/>
                </a:lnTo>
                <a:lnTo>
                  <a:pt x="37" y="149"/>
                </a:lnTo>
                <a:lnTo>
                  <a:pt x="47" y="156"/>
                </a:lnTo>
                <a:lnTo>
                  <a:pt x="58" y="162"/>
                </a:lnTo>
                <a:lnTo>
                  <a:pt x="64" y="164"/>
                </a:lnTo>
                <a:lnTo>
                  <a:pt x="69" y="165"/>
                </a:lnTo>
                <a:lnTo>
                  <a:pt x="75" y="166"/>
                </a:lnTo>
                <a:lnTo>
                  <a:pt x="80" y="167"/>
                </a:lnTo>
                <a:lnTo>
                  <a:pt x="107" y="271"/>
                </a:lnTo>
                <a:lnTo>
                  <a:pt x="107" y="267"/>
                </a:lnTo>
                <a:lnTo>
                  <a:pt x="108" y="263"/>
                </a:lnTo>
                <a:lnTo>
                  <a:pt x="110" y="260"/>
                </a:lnTo>
                <a:lnTo>
                  <a:pt x="112" y="256"/>
                </a:lnTo>
                <a:lnTo>
                  <a:pt x="119" y="251"/>
                </a:lnTo>
                <a:lnTo>
                  <a:pt x="127" y="246"/>
                </a:lnTo>
                <a:lnTo>
                  <a:pt x="137" y="243"/>
                </a:lnTo>
                <a:lnTo>
                  <a:pt x="148" y="240"/>
                </a:lnTo>
                <a:lnTo>
                  <a:pt x="160" y="237"/>
                </a:lnTo>
                <a:lnTo>
                  <a:pt x="174" y="235"/>
                </a:lnTo>
                <a:lnTo>
                  <a:pt x="174" y="222"/>
                </a:lnTo>
                <a:lnTo>
                  <a:pt x="174" y="210"/>
                </a:lnTo>
                <a:lnTo>
                  <a:pt x="178" y="212"/>
                </a:lnTo>
                <a:lnTo>
                  <a:pt x="183" y="212"/>
                </a:lnTo>
                <a:lnTo>
                  <a:pt x="188" y="213"/>
                </a:lnTo>
                <a:lnTo>
                  <a:pt x="193" y="212"/>
                </a:lnTo>
                <a:lnTo>
                  <a:pt x="203" y="211"/>
                </a:lnTo>
                <a:lnTo>
                  <a:pt x="213" y="210"/>
                </a:lnTo>
                <a:lnTo>
                  <a:pt x="220" y="233"/>
                </a:lnTo>
                <a:lnTo>
                  <a:pt x="232" y="261"/>
                </a:lnTo>
                <a:lnTo>
                  <a:pt x="245" y="292"/>
                </a:lnTo>
                <a:lnTo>
                  <a:pt x="259" y="321"/>
                </a:lnTo>
                <a:lnTo>
                  <a:pt x="267" y="316"/>
                </a:lnTo>
                <a:lnTo>
                  <a:pt x="272" y="311"/>
                </a:lnTo>
                <a:lnTo>
                  <a:pt x="278" y="307"/>
                </a:lnTo>
                <a:lnTo>
                  <a:pt x="282" y="302"/>
                </a:lnTo>
                <a:lnTo>
                  <a:pt x="290" y="291"/>
                </a:lnTo>
                <a:lnTo>
                  <a:pt x="295" y="280"/>
                </a:lnTo>
                <a:lnTo>
                  <a:pt x="301" y="258"/>
                </a:lnTo>
                <a:lnTo>
                  <a:pt x="306" y="23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08" name="Freeform 207">
            <a:extLst>
              <a:ext uri="{FF2B5EF4-FFF2-40B4-BE49-F238E27FC236}">
                <a16:creationId xmlns:a16="http://schemas.microsoft.com/office/drawing/2014/main" id="{00000000-0008-0000-0700-0000D0000000}"/>
              </a:ext>
            </a:extLst>
          </xdr:cNvPr>
          <xdr:cNvSpPr>
            <a:spLocks/>
          </xdr:cNvSpPr>
        </xdr:nvSpPr>
        <xdr:spPr bwMode="auto">
          <a:xfrm>
            <a:off x="6475413" y="2947988"/>
            <a:ext cx="201612" cy="269875"/>
          </a:xfrm>
          <a:custGeom>
            <a:avLst/>
            <a:gdLst>
              <a:gd name="T0" fmla="*/ 17223486 w 471"/>
              <a:gd name="T1" fmla="*/ 3257256 h 518"/>
              <a:gd name="T2" fmla="*/ 12276073 w 471"/>
              <a:gd name="T3" fmla="*/ 8686015 h 518"/>
              <a:gd name="T4" fmla="*/ 7329088 w 471"/>
              <a:gd name="T5" fmla="*/ 13300461 h 518"/>
              <a:gd name="T6" fmla="*/ 4946985 w 471"/>
              <a:gd name="T7" fmla="*/ 22257915 h 518"/>
              <a:gd name="T8" fmla="*/ 1465646 w 471"/>
              <a:gd name="T9" fmla="*/ 32029161 h 518"/>
              <a:gd name="T10" fmla="*/ 1282441 w 471"/>
              <a:gd name="T11" fmla="*/ 36915045 h 518"/>
              <a:gd name="T12" fmla="*/ 5497030 w 471"/>
              <a:gd name="T13" fmla="*/ 41529490 h 518"/>
              <a:gd name="T14" fmla="*/ 9161575 w 471"/>
              <a:gd name="T15" fmla="*/ 45601060 h 518"/>
              <a:gd name="T16" fmla="*/ 11360044 w 471"/>
              <a:gd name="T17" fmla="*/ 46686812 h 518"/>
              <a:gd name="T18" fmla="*/ 13742148 w 471"/>
              <a:gd name="T19" fmla="*/ 57272893 h 518"/>
              <a:gd name="T20" fmla="*/ 15391000 w 471"/>
              <a:gd name="T21" fmla="*/ 73830089 h 518"/>
              <a:gd name="T22" fmla="*/ 17223486 w 471"/>
              <a:gd name="T23" fmla="*/ 81158915 h 518"/>
              <a:gd name="T24" fmla="*/ 19055544 w 471"/>
              <a:gd name="T25" fmla="*/ 81973229 h 518"/>
              <a:gd name="T26" fmla="*/ 20521619 w 471"/>
              <a:gd name="T27" fmla="*/ 80616039 h 518"/>
              <a:gd name="T28" fmla="*/ 23453340 w 471"/>
              <a:gd name="T29" fmla="*/ 72744337 h 518"/>
              <a:gd name="T30" fmla="*/ 26567839 w 471"/>
              <a:gd name="T31" fmla="*/ 71115709 h 518"/>
              <a:gd name="T32" fmla="*/ 29316354 w 471"/>
              <a:gd name="T33" fmla="*/ 73830089 h 518"/>
              <a:gd name="T34" fmla="*/ 31698457 w 471"/>
              <a:gd name="T35" fmla="*/ 75187279 h 518"/>
              <a:gd name="T36" fmla="*/ 33530515 w 471"/>
              <a:gd name="T37" fmla="*/ 74372965 h 518"/>
              <a:gd name="T38" fmla="*/ 35179796 w 471"/>
              <a:gd name="T39" fmla="*/ 70301917 h 518"/>
              <a:gd name="T40" fmla="*/ 37195060 w 471"/>
              <a:gd name="T41" fmla="*/ 66230347 h 518"/>
              <a:gd name="T42" fmla="*/ 38844340 w 471"/>
              <a:gd name="T43" fmla="*/ 65416033 h 518"/>
              <a:gd name="T44" fmla="*/ 44157737 w 471"/>
              <a:gd name="T45" fmla="*/ 67044661 h 518"/>
              <a:gd name="T46" fmla="*/ 47455869 w 471"/>
              <a:gd name="T47" fmla="*/ 73558651 h 518"/>
              <a:gd name="T48" fmla="*/ 56434238 w 471"/>
              <a:gd name="T49" fmla="*/ 91202120 h 518"/>
              <a:gd name="T50" fmla="*/ 62480458 w 471"/>
              <a:gd name="T51" fmla="*/ 103688267 h 518"/>
              <a:gd name="T52" fmla="*/ 65595385 w 471"/>
              <a:gd name="T53" fmla="*/ 113731473 h 518"/>
              <a:gd name="T54" fmla="*/ 67061459 w 471"/>
              <a:gd name="T55" fmla="*/ 124045595 h 518"/>
              <a:gd name="T56" fmla="*/ 65778590 w 471"/>
              <a:gd name="T57" fmla="*/ 127574289 h 518"/>
              <a:gd name="T58" fmla="*/ 62114046 w 471"/>
              <a:gd name="T59" fmla="*/ 132188735 h 518"/>
              <a:gd name="T60" fmla="*/ 66511414 w 471"/>
              <a:gd name="T61" fmla="*/ 134631676 h 518"/>
              <a:gd name="T62" fmla="*/ 71825238 w 471"/>
              <a:gd name="T63" fmla="*/ 140603312 h 518"/>
              <a:gd name="T64" fmla="*/ 73474090 w 471"/>
              <a:gd name="T65" fmla="*/ 135445990 h 518"/>
              <a:gd name="T66" fmla="*/ 75672988 w 471"/>
              <a:gd name="T67" fmla="*/ 132731611 h 518"/>
              <a:gd name="T68" fmla="*/ 81353224 w 471"/>
              <a:gd name="T69" fmla="*/ 131102983 h 518"/>
              <a:gd name="T70" fmla="*/ 85750592 w 471"/>
              <a:gd name="T71" fmla="*/ 118888273 h 518"/>
              <a:gd name="T72" fmla="*/ 82269253 w 471"/>
              <a:gd name="T73" fmla="*/ 105045457 h 518"/>
              <a:gd name="T74" fmla="*/ 77138635 w 471"/>
              <a:gd name="T75" fmla="*/ 94187938 h 518"/>
              <a:gd name="T76" fmla="*/ 63213709 w 471"/>
              <a:gd name="T77" fmla="*/ 75187279 h 518"/>
              <a:gd name="T78" fmla="*/ 51120413 w 471"/>
              <a:gd name="T79" fmla="*/ 59172959 h 518"/>
              <a:gd name="T80" fmla="*/ 41042810 w 471"/>
              <a:gd name="T81" fmla="*/ 43972432 h 518"/>
              <a:gd name="T82" fmla="*/ 32797692 w 471"/>
              <a:gd name="T83" fmla="*/ 28500467 h 518"/>
              <a:gd name="T84" fmla="*/ 23269706 w 471"/>
              <a:gd name="T85" fmla="*/ 10857519 h 518"/>
              <a:gd name="T86" fmla="*/ 21071236 w 471"/>
              <a:gd name="T87" fmla="*/ 3800132 h 5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471" h="518">
                <a:moveTo>
                  <a:pt x="113" y="0"/>
                </a:moveTo>
                <a:lnTo>
                  <a:pt x="104" y="5"/>
                </a:lnTo>
                <a:lnTo>
                  <a:pt x="94" y="12"/>
                </a:lnTo>
                <a:lnTo>
                  <a:pt x="85" y="18"/>
                </a:lnTo>
                <a:lnTo>
                  <a:pt x="76" y="25"/>
                </a:lnTo>
                <a:lnTo>
                  <a:pt x="67" y="32"/>
                </a:lnTo>
                <a:lnTo>
                  <a:pt x="59" y="38"/>
                </a:lnTo>
                <a:lnTo>
                  <a:pt x="50" y="44"/>
                </a:lnTo>
                <a:lnTo>
                  <a:pt x="40" y="49"/>
                </a:lnTo>
                <a:lnTo>
                  <a:pt x="37" y="59"/>
                </a:lnTo>
                <a:lnTo>
                  <a:pt x="32" y="71"/>
                </a:lnTo>
                <a:lnTo>
                  <a:pt x="27" y="82"/>
                </a:lnTo>
                <a:lnTo>
                  <a:pt x="20" y="93"/>
                </a:lnTo>
                <a:lnTo>
                  <a:pt x="14" y="106"/>
                </a:lnTo>
                <a:lnTo>
                  <a:pt x="8" y="118"/>
                </a:lnTo>
                <a:lnTo>
                  <a:pt x="4" y="131"/>
                </a:lnTo>
                <a:lnTo>
                  <a:pt x="0" y="142"/>
                </a:lnTo>
                <a:lnTo>
                  <a:pt x="7" y="136"/>
                </a:lnTo>
                <a:lnTo>
                  <a:pt x="16" y="141"/>
                </a:lnTo>
                <a:lnTo>
                  <a:pt x="23" y="147"/>
                </a:lnTo>
                <a:lnTo>
                  <a:pt x="30" y="153"/>
                </a:lnTo>
                <a:lnTo>
                  <a:pt x="37" y="159"/>
                </a:lnTo>
                <a:lnTo>
                  <a:pt x="43" y="164"/>
                </a:lnTo>
                <a:lnTo>
                  <a:pt x="50" y="168"/>
                </a:lnTo>
                <a:lnTo>
                  <a:pt x="53" y="170"/>
                </a:lnTo>
                <a:lnTo>
                  <a:pt x="57" y="171"/>
                </a:lnTo>
                <a:lnTo>
                  <a:pt x="62" y="172"/>
                </a:lnTo>
                <a:lnTo>
                  <a:pt x="66" y="172"/>
                </a:lnTo>
                <a:lnTo>
                  <a:pt x="71" y="191"/>
                </a:lnTo>
                <a:lnTo>
                  <a:pt x="75" y="211"/>
                </a:lnTo>
                <a:lnTo>
                  <a:pt x="77" y="233"/>
                </a:lnTo>
                <a:lnTo>
                  <a:pt x="80" y="254"/>
                </a:lnTo>
                <a:lnTo>
                  <a:pt x="84" y="272"/>
                </a:lnTo>
                <a:lnTo>
                  <a:pt x="88" y="289"/>
                </a:lnTo>
                <a:lnTo>
                  <a:pt x="90" y="294"/>
                </a:lnTo>
                <a:lnTo>
                  <a:pt x="94" y="299"/>
                </a:lnTo>
                <a:lnTo>
                  <a:pt x="96" y="302"/>
                </a:lnTo>
                <a:lnTo>
                  <a:pt x="100" y="302"/>
                </a:lnTo>
                <a:lnTo>
                  <a:pt x="104" y="302"/>
                </a:lnTo>
                <a:lnTo>
                  <a:pt x="107" y="301"/>
                </a:lnTo>
                <a:lnTo>
                  <a:pt x="110" y="299"/>
                </a:lnTo>
                <a:lnTo>
                  <a:pt x="112" y="297"/>
                </a:lnTo>
                <a:lnTo>
                  <a:pt x="118" y="291"/>
                </a:lnTo>
                <a:lnTo>
                  <a:pt x="121" y="283"/>
                </a:lnTo>
                <a:lnTo>
                  <a:pt x="128" y="268"/>
                </a:lnTo>
                <a:lnTo>
                  <a:pt x="133" y="259"/>
                </a:lnTo>
                <a:lnTo>
                  <a:pt x="140" y="260"/>
                </a:lnTo>
                <a:lnTo>
                  <a:pt x="145" y="262"/>
                </a:lnTo>
                <a:lnTo>
                  <a:pt x="151" y="265"/>
                </a:lnTo>
                <a:lnTo>
                  <a:pt x="155" y="268"/>
                </a:lnTo>
                <a:lnTo>
                  <a:pt x="160" y="272"/>
                </a:lnTo>
                <a:lnTo>
                  <a:pt x="164" y="274"/>
                </a:lnTo>
                <a:lnTo>
                  <a:pt x="168" y="277"/>
                </a:lnTo>
                <a:lnTo>
                  <a:pt x="173" y="277"/>
                </a:lnTo>
                <a:lnTo>
                  <a:pt x="176" y="277"/>
                </a:lnTo>
                <a:lnTo>
                  <a:pt x="179" y="276"/>
                </a:lnTo>
                <a:lnTo>
                  <a:pt x="183" y="274"/>
                </a:lnTo>
                <a:lnTo>
                  <a:pt x="185" y="272"/>
                </a:lnTo>
                <a:lnTo>
                  <a:pt x="189" y="266"/>
                </a:lnTo>
                <a:lnTo>
                  <a:pt x="192" y="259"/>
                </a:lnTo>
                <a:lnTo>
                  <a:pt x="197" y="252"/>
                </a:lnTo>
                <a:lnTo>
                  <a:pt x="201" y="247"/>
                </a:lnTo>
                <a:lnTo>
                  <a:pt x="203" y="244"/>
                </a:lnTo>
                <a:lnTo>
                  <a:pt x="206" y="243"/>
                </a:lnTo>
                <a:lnTo>
                  <a:pt x="209" y="241"/>
                </a:lnTo>
                <a:lnTo>
                  <a:pt x="212" y="241"/>
                </a:lnTo>
                <a:lnTo>
                  <a:pt x="224" y="242"/>
                </a:lnTo>
                <a:lnTo>
                  <a:pt x="233" y="244"/>
                </a:lnTo>
                <a:lnTo>
                  <a:pt x="241" y="247"/>
                </a:lnTo>
                <a:lnTo>
                  <a:pt x="246" y="252"/>
                </a:lnTo>
                <a:lnTo>
                  <a:pt x="254" y="261"/>
                </a:lnTo>
                <a:lnTo>
                  <a:pt x="259" y="271"/>
                </a:lnTo>
                <a:lnTo>
                  <a:pt x="274" y="293"/>
                </a:lnTo>
                <a:lnTo>
                  <a:pt x="290" y="314"/>
                </a:lnTo>
                <a:lnTo>
                  <a:pt x="308" y="336"/>
                </a:lnTo>
                <a:lnTo>
                  <a:pt x="325" y="359"/>
                </a:lnTo>
                <a:lnTo>
                  <a:pt x="333" y="371"/>
                </a:lnTo>
                <a:lnTo>
                  <a:pt x="341" y="382"/>
                </a:lnTo>
                <a:lnTo>
                  <a:pt x="347" y="394"/>
                </a:lnTo>
                <a:lnTo>
                  <a:pt x="354" y="407"/>
                </a:lnTo>
                <a:lnTo>
                  <a:pt x="358" y="419"/>
                </a:lnTo>
                <a:lnTo>
                  <a:pt x="363" y="431"/>
                </a:lnTo>
                <a:lnTo>
                  <a:pt x="365" y="443"/>
                </a:lnTo>
                <a:lnTo>
                  <a:pt x="366" y="457"/>
                </a:lnTo>
                <a:lnTo>
                  <a:pt x="365" y="461"/>
                </a:lnTo>
                <a:lnTo>
                  <a:pt x="363" y="466"/>
                </a:lnTo>
                <a:lnTo>
                  <a:pt x="359" y="470"/>
                </a:lnTo>
                <a:lnTo>
                  <a:pt x="355" y="474"/>
                </a:lnTo>
                <a:lnTo>
                  <a:pt x="346" y="481"/>
                </a:lnTo>
                <a:lnTo>
                  <a:pt x="339" y="487"/>
                </a:lnTo>
                <a:lnTo>
                  <a:pt x="348" y="490"/>
                </a:lnTo>
                <a:lnTo>
                  <a:pt x="356" y="493"/>
                </a:lnTo>
                <a:lnTo>
                  <a:pt x="363" y="496"/>
                </a:lnTo>
                <a:lnTo>
                  <a:pt x="368" y="500"/>
                </a:lnTo>
                <a:lnTo>
                  <a:pt x="379" y="508"/>
                </a:lnTo>
                <a:lnTo>
                  <a:pt x="392" y="518"/>
                </a:lnTo>
                <a:lnTo>
                  <a:pt x="395" y="511"/>
                </a:lnTo>
                <a:lnTo>
                  <a:pt x="398" y="504"/>
                </a:lnTo>
                <a:lnTo>
                  <a:pt x="401" y="499"/>
                </a:lnTo>
                <a:lnTo>
                  <a:pt x="404" y="495"/>
                </a:lnTo>
                <a:lnTo>
                  <a:pt x="409" y="491"/>
                </a:lnTo>
                <a:lnTo>
                  <a:pt x="413" y="489"/>
                </a:lnTo>
                <a:lnTo>
                  <a:pt x="418" y="487"/>
                </a:lnTo>
                <a:lnTo>
                  <a:pt x="422" y="485"/>
                </a:lnTo>
                <a:lnTo>
                  <a:pt x="444" y="483"/>
                </a:lnTo>
                <a:lnTo>
                  <a:pt x="471" y="481"/>
                </a:lnTo>
                <a:lnTo>
                  <a:pt x="471" y="459"/>
                </a:lnTo>
                <a:lnTo>
                  <a:pt x="468" y="438"/>
                </a:lnTo>
                <a:lnTo>
                  <a:pt x="464" y="420"/>
                </a:lnTo>
                <a:lnTo>
                  <a:pt x="457" y="403"/>
                </a:lnTo>
                <a:lnTo>
                  <a:pt x="449" y="387"/>
                </a:lnTo>
                <a:lnTo>
                  <a:pt x="441" y="372"/>
                </a:lnTo>
                <a:lnTo>
                  <a:pt x="431" y="359"/>
                </a:lnTo>
                <a:lnTo>
                  <a:pt x="421" y="347"/>
                </a:lnTo>
                <a:lnTo>
                  <a:pt x="397" y="322"/>
                </a:lnTo>
                <a:lnTo>
                  <a:pt x="371" y="300"/>
                </a:lnTo>
                <a:lnTo>
                  <a:pt x="345" y="277"/>
                </a:lnTo>
                <a:lnTo>
                  <a:pt x="319" y="253"/>
                </a:lnTo>
                <a:lnTo>
                  <a:pt x="299" y="237"/>
                </a:lnTo>
                <a:lnTo>
                  <a:pt x="279" y="218"/>
                </a:lnTo>
                <a:lnTo>
                  <a:pt x="261" y="200"/>
                </a:lnTo>
                <a:lnTo>
                  <a:pt x="242" y="182"/>
                </a:lnTo>
                <a:lnTo>
                  <a:pt x="224" y="162"/>
                </a:lnTo>
                <a:lnTo>
                  <a:pt x="208" y="143"/>
                </a:lnTo>
                <a:lnTo>
                  <a:pt x="192" y="124"/>
                </a:lnTo>
                <a:lnTo>
                  <a:pt x="179" y="105"/>
                </a:lnTo>
                <a:lnTo>
                  <a:pt x="158" y="79"/>
                </a:lnTo>
                <a:lnTo>
                  <a:pt x="136" y="52"/>
                </a:lnTo>
                <a:lnTo>
                  <a:pt x="127" y="40"/>
                </a:lnTo>
                <a:lnTo>
                  <a:pt x="120" y="27"/>
                </a:lnTo>
                <a:lnTo>
                  <a:pt x="117" y="21"/>
                </a:lnTo>
                <a:lnTo>
                  <a:pt x="115" y="14"/>
                </a:lnTo>
                <a:lnTo>
                  <a:pt x="113" y="7"/>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9" name="Freeform 208">
            <a:extLst>
              <a:ext uri="{FF2B5EF4-FFF2-40B4-BE49-F238E27FC236}">
                <a16:creationId xmlns:a16="http://schemas.microsoft.com/office/drawing/2014/main" id="{00000000-0008-0000-0700-0000D1000000}"/>
              </a:ext>
            </a:extLst>
          </xdr:cNvPr>
          <xdr:cNvSpPr>
            <a:spLocks/>
          </xdr:cNvSpPr>
        </xdr:nvSpPr>
        <xdr:spPr bwMode="auto">
          <a:xfrm>
            <a:off x="6557963" y="3198813"/>
            <a:ext cx="133350" cy="130175"/>
          </a:xfrm>
          <a:custGeom>
            <a:avLst/>
            <a:gdLst>
              <a:gd name="T0" fmla="*/ 31484254 w 293"/>
              <a:gd name="T1" fmla="*/ 5320242 h 246"/>
              <a:gd name="T2" fmla="*/ 37076761 w 293"/>
              <a:gd name="T3" fmla="*/ 8400521 h 246"/>
              <a:gd name="T4" fmla="*/ 40598021 w 293"/>
              <a:gd name="T5" fmla="*/ 8400521 h 246"/>
              <a:gd name="T6" fmla="*/ 41840952 w 293"/>
              <a:gd name="T7" fmla="*/ 5040313 h 246"/>
              <a:gd name="T8" fmla="*/ 43498042 w 293"/>
              <a:gd name="T9" fmla="*/ 2800350 h 246"/>
              <a:gd name="T10" fmla="*/ 45362211 w 293"/>
              <a:gd name="T11" fmla="*/ 1680104 h 246"/>
              <a:gd name="T12" fmla="*/ 50747640 w 293"/>
              <a:gd name="T13" fmla="*/ 559858 h 246"/>
              <a:gd name="T14" fmla="*/ 60690179 w 293"/>
              <a:gd name="T15" fmla="*/ 22401213 h 246"/>
              <a:gd name="T16" fmla="*/ 55097671 w 293"/>
              <a:gd name="T17" fmla="*/ 29961946 h 246"/>
              <a:gd name="T18" fmla="*/ 49090550 w 293"/>
              <a:gd name="T19" fmla="*/ 39482713 h 246"/>
              <a:gd name="T20" fmla="*/ 46605142 w 293"/>
              <a:gd name="T21" fmla="*/ 44523025 h 246"/>
              <a:gd name="T22" fmla="*/ 44533894 w 293"/>
              <a:gd name="T23" fmla="*/ 49843267 h 246"/>
              <a:gd name="T24" fmla="*/ 43290962 w 293"/>
              <a:gd name="T25" fmla="*/ 55163508 h 246"/>
              <a:gd name="T26" fmla="*/ 42669724 w 293"/>
              <a:gd name="T27" fmla="*/ 60483750 h 246"/>
              <a:gd name="T28" fmla="*/ 40598021 w 293"/>
              <a:gd name="T29" fmla="*/ 60763679 h 246"/>
              <a:gd name="T30" fmla="*/ 38526772 w 293"/>
              <a:gd name="T31" fmla="*/ 61603996 h 246"/>
              <a:gd name="T32" fmla="*/ 35212592 w 293"/>
              <a:gd name="T33" fmla="*/ 64123887 h 246"/>
              <a:gd name="T34" fmla="*/ 31898412 w 293"/>
              <a:gd name="T35" fmla="*/ 66924237 h 246"/>
              <a:gd name="T36" fmla="*/ 27548836 w 293"/>
              <a:gd name="T37" fmla="*/ 68884271 h 246"/>
              <a:gd name="T38" fmla="*/ 21127555 w 293"/>
              <a:gd name="T39" fmla="*/ 67204167 h 246"/>
              <a:gd name="T40" fmla="*/ 14706275 w 293"/>
              <a:gd name="T41" fmla="*/ 64964204 h 246"/>
              <a:gd name="T42" fmla="*/ 12220868 w 293"/>
              <a:gd name="T43" fmla="*/ 63284100 h 246"/>
              <a:gd name="T44" fmla="*/ 10149619 w 293"/>
              <a:gd name="T45" fmla="*/ 61603996 h 246"/>
              <a:gd name="T46" fmla="*/ 8906688 w 293"/>
              <a:gd name="T47" fmla="*/ 59363504 h 246"/>
              <a:gd name="T48" fmla="*/ 8492529 w 293"/>
              <a:gd name="T49" fmla="*/ 57123542 h 246"/>
              <a:gd name="T50" fmla="*/ 9735460 w 293"/>
              <a:gd name="T51" fmla="*/ 49843267 h 246"/>
              <a:gd name="T52" fmla="*/ 9320846 w 293"/>
              <a:gd name="T53" fmla="*/ 45362813 h 246"/>
              <a:gd name="T54" fmla="*/ 8285450 w 293"/>
              <a:gd name="T55" fmla="*/ 41162817 h 246"/>
              <a:gd name="T56" fmla="*/ 4971270 w 293"/>
              <a:gd name="T57" fmla="*/ 33322154 h 246"/>
              <a:gd name="T58" fmla="*/ 1657090 w 293"/>
              <a:gd name="T59" fmla="*/ 25481492 h 246"/>
              <a:gd name="T60" fmla="*/ 414159 w 293"/>
              <a:gd name="T61" fmla="*/ 20721108 h 246"/>
              <a:gd name="T62" fmla="*/ 0 w 293"/>
              <a:gd name="T63" fmla="*/ 15400867 h 246"/>
              <a:gd name="T64" fmla="*/ 414159 w 293"/>
              <a:gd name="T65" fmla="*/ 12601046 h 246"/>
              <a:gd name="T66" fmla="*/ 1657090 w 293"/>
              <a:gd name="T67" fmla="*/ 10080625 h 246"/>
              <a:gd name="T68" fmla="*/ 3521259 w 293"/>
              <a:gd name="T69" fmla="*/ 8120592 h 246"/>
              <a:gd name="T70" fmla="*/ 5385428 w 293"/>
              <a:gd name="T71" fmla="*/ 6160558 h 246"/>
              <a:gd name="T72" fmla="*/ 9942540 w 293"/>
              <a:gd name="T73" fmla="*/ 3920067 h 246"/>
              <a:gd name="T74" fmla="*/ 13877958 w 293"/>
              <a:gd name="T75" fmla="*/ 3360208 h 246"/>
              <a:gd name="T76" fmla="*/ 19884624 w 293"/>
              <a:gd name="T77" fmla="*/ 3360208 h 246"/>
              <a:gd name="T78" fmla="*/ 27548836 w 293"/>
              <a:gd name="T79" fmla="*/ 3360208 h 24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293" h="246">
                <a:moveTo>
                  <a:pt x="133" y="12"/>
                </a:moveTo>
                <a:lnTo>
                  <a:pt x="152" y="19"/>
                </a:lnTo>
                <a:lnTo>
                  <a:pt x="166" y="24"/>
                </a:lnTo>
                <a:lnTo>
                  <a:pt x="179" y="30"/>
                </a:lnTo>
                <a:lnTo>
                  <a:pt x="193" y="37"/>
                </a:lnTo>
                <a:lnTo>
                  <a:pt x="196" y="30"/>
                </a:lnTo>
                <a:lnTo>
                  <a:pt x="199" y="23"/>
                </a:lnTo>
                <a:lnTo>
                  <a:pt x="202" y="18"/>
                </a:lnTo>
                <a:lnTo>
                  <a:pt x="205" y="14"/>
                </a:lnTo>
                <a:lnTo>
                  <a:pt x="210" y="10"/>
                </a:lnTo>
                <a:lnTo>
                  <a:pt x="214" y="8"/>
                </a:lnTo>
                <a:lnTo>
                  <a:pt x="219" y="6"/>
                </a:lnTo>
                <a:lnTo>
                  <a:pt x="223" y="4"/>
                </a:lnTo>
                <a:lnTo>
                  <a:pt x="245" y="2"/>
                </a:lnTo>
                <a:lnTo>
                  <a:pt x="272" y="0"/>
                </a:lnTo>
                <a:lnTo>
                  <a:pt x="293" y="80"/>
                </a:lnTo>
                <a:lnTo>
                  <a:pt x="279" y="93"/>
                </a:lnTo>
                <a:lnTo>
                  <a:pt x="266" y="107"/>
                </a:lnTo>
                <a:lnTo>
                  <a:pt x="250" y="123"/>
                </a:lnTo>
                <a:lnTo>
                  <a:pt x="237" y="141"/>
                </a:lnTo>
                <a:lnTo>
                  <a:pt x="231" y="150"/>
                </a:lnTo>
                <a:lnTo>
                  <a:pt x="225" y="159"/>
                </a:lnTo>
                <a:lnTo>
                  <a:pt x="220" y="169"/>
                </a:lnTo>
                <a:lnTo>
                  <a:pt x="215" y="178"/>
                </a:lnTo>
                <a:lnTo>
                  <a:pt x="212" y="187"/>
                </a:lnTo>
                <a:lnTo>
                  <a:pt x="209" y="197"/>
                </a:lnTo>
                <a:lnTo>
                  <a:pt x="206" y="207"/>
                </a:lnTo>
                <a:lnTo>
                  <a:pt x="206" y="216"/>
                </a:lnTo>
                <a:lnTo>
                  <a:pt x="201" y="216"/>
                </a:lnTo>
                <a:lnTo>
                  <a:pt x="196" y="217"/>
                </a:lnTo>
                <a:lnTo>
                  <a:pt x="190" y="218"/>
                </a:lnTo>
                <a:lnTo>
                  <a:pt x="186" y="220"/>
                </a:lnTo>
                <a:lnTo>
                  <a:pt x="178" y="224"/>
                </a:lnTo>
                <a:lnTo>
                  <a:pt x="170" y="229"/>
                </a:lnTo>
                <a:lnTo>
                  <a:pt x="163" y="234"/>
                </a:lnTo>
                <a:lnTo>
                  <a:pt x="154" y="239"/>
                </a:lnTo>
                <a:lnTo>
                  <a:pt x="145" y="243"/>
                </a:lnTo>
                <a:lnTo>
                  <a:pt x="133" y="246"/>
                </a:lnTo>
                <a:lnTo>
                  <a:pt x="118" y="243"/>
                </a:lnTo>
                <a:lnTo>
                  <a:pt x="102" y="240"/>
                </a:lnTo>
                <a:lnTo>
                  <a:pt x="87" y="236"/>
                </a:lnTo>
                <a:lnTo>
                  <a:pt x="71" y="232"/>
                </a:lnTo>
                <a:lnTo>
                  <a:pt x="65" y="229"/>
                </a:lnTo>
                <a:lnTo>
                  <a:pt x="59" y="226"/>
                </a:lnTo>
                <a:lnTo>
                  <a:pt x="54" y="223"/>
                </a:lnTo>
                <a:lnTo>
                  <a:pt x="49" y="220"/>
                </a:lnTo>
                <a:lnTo>
                  <a:pt x="45" y="216"/>
                </a:lnTo>
                <a:lnTo>
                  <a:pt x="43" y="212"/>
                </a:lnTo>
                <a:lnTo>
                  <a:pt x="41" y="208"/>
                </a:lnTo>
                <a:lnTo>
                  <a:pt x="41" y="204"/>
                </a:lnTo>
                <a:lnTo>
                  <a:pt x="44" y="193"/>
                </a:lnTo>
                <a:lnTo>
                  <a:pt x="47" y="178"/>
                </a:lnTo>
                <a:lnTo>
                  <a:pt x="46" y="170"/>
                </a:lnTo>
                <a:lnTo>
                  <a:pt x="45" y="162"/>
                </a:lnTo>
                <a:lnTo>
                  <a:pt x="43" y="154"/>
                </a:lnTo>
                <a:lnTo>
                  <a:pt x="40" y="147"/>
                </a:lnTo>
                <a:lnTo>
                  <a:pt x="32" y="132"/>
                </a:lnTo>
                <a:lnTo>
                  <a:pt x="24" y="119"/>
                </a:lnTo>
                <a:lnTo>
                  <a:pt x="15" y="106"/>
                </a:lnTo>
                <a:lnTo>
                  <a:pt x="8" y="91"/>
                </a:lnTo>
                <a:lnTo>
                  <a:pt x="4" y="83"/>
                </a:lnTo>
                <a:lnTo>
                  <a:pt x="2" y="74"/>
                </a:lnTo>
                <a:lnTo>
                  <a:pt x="1" y="65"/>
                </a:lnTo>
                <a:lnTo>
                  <a:pt x="0" y="55"/>
                </a:lnTo>
                <a:lnTo>
                  <a:pt x="1" y="50"/>
                </a:lnTo>
                <a:lnTo>
                  <a:pt x="2" y="45"/>
                </a:lnTo>
                <a:lnTo>
                  <a:pt x="4" y="40"/>
                </a:lnTo>
                <a:lnTo>
                  <a:pt x="8" y="36"/>
                </a:lnTo>
                <a:lnTo>
                  <a:pt x="12" y="32"/>
                </a:lnTo>
                <a:lnTo>
                  <a:pt x="17" y="29"/>
                </a:lnTo>
                <a:lnTo>
                  <a:pt x="21" y="25"/>
                </a:lnTo>
                <a:lnTo>
                  <a:pt x="26" y="22"/>
                </a:lnTo>
                <a:lnTo>
                  <a:pt x="37" y="17"/>
                </a:lnTo>
                <a:lnTo>
                  <a:pt x="48" y="14"/>
                </a:lnTo>
                <a:lnTo>
                  <a:pt x="58" y="13"/>
                </a:lnTo>
                <a:lnTo>
                  <a:pt x="67" y="12"/>
                </a:lnTo>
                <a:lnTo>
                  <a:pt x="79" y="12"/>
                </a:lnTo>
                <a:lnTo>
                  <a:pt x="96" y="12"/>
                </a:lnTo>
                <a:lnTo>
                  <a:pt x="113" y="12"/>
                </a:lnTo>
                <a:lnTo>
                  <a:pt x="13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0" name="Freeform 209">
            <a:extLst>
              <a:ext uri="{FF2B5EF4-FFF2-40B4-BE49-F238E27FC236}">
                <a16:creationId xmlns:a16="http://schemas.microsoft.com/office/drawing/2014/main" id="{00000000-0008-0000-0700-0000D2000000}"/>
              </a:ext>
            </a:extLst>
          </xdr:cNvPr>
          <xdr:cNvSpPr>
            <a:spLocks/>
          </xdr:cNvSpPr>
        </xdr:nvSpPr>
        <xdr:spPr bwMode="auto">
          <a:xfrm>
            <a:off x="6959600" y="2435225"/>
            <a:ext cx="85725" cy="130175"/>
          </a:xfrm>
          <a:custGeom>
            <a:avLst/>
            <a:gdLst>
              <a:gd name="T0" fmla="*/ 3306842 w 200"/>
              <a:gd name="T1" fmla="*/ 11480800 h 246"/>
              <a:gd name="T2" fmla="*/ 5144357 w 200"/>
              <a:gd name="T3" fmla="*/ 7280275 h 246"/>
              <a:gd name="T4" fmla="*/ 6981444 w 200"/>
              <a:gd name="T5" fmla="*/ 4480454 h 246"/>
              <a:gd name="T6" fmla="*/ 9185862 w 200"/>
              <a:gd name="T7" fmla="*/ 2520421 h 246"/>
              <a:gd name="T8" fmla="*/ 13411676 w 200"/>
              <a:gd name="T9" fmla="*/ 279929 h 246"/>
              <a:gd name="T10" fmla="*/ 16167306 w 200"/>
              <a:gd name="T11" fmla="*/ 3360208 h 246"/>
              <a:gd name="T12" fmla="*/ 19841909 w 200"/>
              <a:gd name="T13" fmla="*/ 9520767 h 246"/>
              <a:gd name="T14" fmla="*/ 22964870 w 200"/>
              <a:gd name="T15" fmla="*/ 14000692 h 246"/>
              <a:gd name="T16" fmla="*/ 25537049 w 200"/>
              <a:gd name="T17" fmla="*/ 16241183 h 246"/>
              <a:gd name="T18" fmla="*/ 27925347 w 200"/>
              <a:gd name="T19" fmla="*/ 17921288 h 246"/>
              <a:gd name="T20" fmla="*/ 30497526 w 200"/>
              <a:gd name="T21" fmla="*/ 18761075 h 246"/>
              <a:gd name="T22" fmla="*/ 33804368 w 200"/>
              <a:gd name="T23" fmla="*/ 26881667 h 246"/>
              <a:gd name="T24" fmla="*/ 35825335 w 200"/>
              <a:gd name="T25" fmla="*/ 38362467 h 246"/>
              <a:gd name="T26" fmla="*/ 36559998 w 200"/>
              <a:gd name="T27" fmla="*/ 46203129 h 246"/>
              <a:gd name="T28" fmla="*/ 36743878 w 200"/>
              <a:gd name="T29" fmla="*/ 51803300 h 246"/>
              <a:gd name="T30" fmla="*/ 36376547 w 200"/>
              <a:gd name="T31" fmla="*/ 55163508 h 246"/>
              <a:gd name="T32" fmla="*/ 35825335 w 200"/>
              <a:gd name="T33" fmla="*/ 57963858 h 246"/>
              <a:gd name="T34" fmla="*/ 34722911 w 200"/>
              <a:gd name="T35" fmla="*/ 59923892 h 246"/>
              <a:gd name="T36" fmla="*/ 32885825 w 200"/>
              <a:gd name="T37" fmla="*/ 61603996 h 246"/>
              <a:gd name="T38" fmla="*/ 30130194 w 200"/>
              <a:gd name="T39" fmla="*/ 62723712 h 246"/>
              <a:gd name="T40" fmla="*/ 25720929 w 200"/>
              <a:gd name="T41" fmla="*/ 62723712 h 246"/>
              <a:gd name="T42" fmla="*/ 21678995 w 200"/>
              <a:gd name="T43" fmla="*/ 64123887 h 246"/>
              <a:gd name="T44" fmla="*/ 20392692 w 200"/>
              <a:gd name="T45" fmla="*/ 65803992 h 246"/>
              <a:gd name="T46" fmla="*/ 19841909 w 200"/>
              <a:gd name="T47" fmla="*/ 67764025 h 246"/>
              <a:gd name="T48" fmla="*/ 18004393 w 200"/>
              <a:gd name="T49" fmla="*/ 68604342 h 246"/>
              <a:gd name="T50" fmla="*/ 15616095 w 200"/>
              <a:gd name="T51" fmla="*/ 67204167 h 246"/>
              <a:gd name="T52" fmla="*/ 14146340 w 200"/>
              <a:gd name="T53" fmla="*/ 64403817 h 246"/>
              <a:gd name="T54" fmla="*/ 13411676 w 200"/>
              <a:gd name="T55" fmla="*/ 60483750 h 246"/>
              <a:gd name="T56" fmla="*/ 13227796 w 200"/>
              <a:gd name="T57" fmla="*/ 53763333 h 246"/>
              <a:gd name="T58" fmla="*/ 13043916 w 200"/>
              <a:gd name="T59" fmla="*/ 47042917 h 246"/>
              <a:gd name="T60" fmla="*/ 12676584 w 200"/>
              <a:gd name="T61" fmla="*/ 43122850 h 246"/>
              <a:gd name="T62" fmla="*/ 11758041 w 200"/>
              <a:gd name="T63" fmla="*/ 39762642 h 246"/>
              <a:gd name="T64" fmla="*/ 10288286 w 200"/>
              <a:gd name="T65" fmla="*/ 37522150 h 246"/>
              <a:gd name="T66" fmla="*/ 7348776 w 200"/>
              <a:gd name="T67" fmla="*/ 35002258 h 246"/>
              <a:gd name="T68" fmla="*/ 3306842 w 200"/>
              <a:gd name="T69" fmla="*/ 32201908 h 246"/>
              <a:gd name="T70" fmla="*/ 1102424 w 200"/>
              <a:gd name="T71" fmla="*/ 29682017 h 246"/>
              <a:gd name="T72" fmla="*/ 183880 w 200"/>
              <a:gd name="T73" fmla="*/ 27441525 h 246"/>
              <a:gd name="T74" fmla="*/ 183880 w 200"/>
              <a:gd name="T75" fmla="*/ 24361775 h 246"/>
              <a:gd name="T76" fmla="*/ 918543 w 200"/>
              <a:gd name="T77" fmla="*/ 21841354 h 246"/>
              <a:gd name="T78" fmla="*/ 1837087 w 200"/>
              <a:gd name="T79" fmla="*/ 19041004 h 246"/>
              <a:gd name="T80" fmla="*/ 2388299 w 200"/>
              <a:gd name="T81" fmla="*/ 15680796 h 24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200" h="246">
                <a:moveTo>
                  <a:pt x="13" y="49"/>
                </a:moveTo>
                <a:lnTo>
                  <a:pt x="18" y="41"/>
                </a:lnTo>
                <a:lnTo>
                  <a:pt x="22" y="32"/>
                </a:lnTo>
                <a:lnTo>
                  <a:pt x="28" y="26"/>
                </a:lnTo>
                <a:lnTo>
                  <a:pt x="33" y="20"/>
                </a:lnTo>
                <a:lnTo>
                  <a:pt x="38" y="16"/>
                </a:lnTo>
                <a:lnTo>
                  <a:pt x="44" y="12"/>
                </a:lnTo>
                <a:lnTo>
                  <a:pt x="50" y="9"/>
                </a:lnTo>
                <a:lnTo>
                  <a:pt x="54" y="6"/>
                </a:lnTo>
                <a:lnTo>
                  <a:pt x="73" y="1"/>
                </a:lnTo>
                <a:lnTo>
                  <a:pt x="80" y="0"/>
                </a:lnTo>
                <a:lnTo>
                  <a:pt x="88" y="12"/>
                </a:lnTo>
                <a:lnTo>
                  <a:pt x="98" y="23"/>
                </a:lnTo>
                <a:lnTo>
                  <a:pt x="108" y="34"/>
                </a:lnTo>
                <a:lnTo>
                  <a:pt x="119" y="46"/>
                </a:lnTo>
                <a:lnTo>
                  <a:pt x="125" y="50"/>
                </a:lnTo>
                <a:lnTo>
                  <a:pt x="132" y="54"/>
                </a:lnTo>
                <a:lnTo>
                  <a:pt x="139" y="58"/>
                </a:lnTo>
                <a:lnTo>
                  <a:pt x="145" y="61"/>
                </a:lnTo>
                <a:lnTo>
                  <a:pt x="152" y="64"/>
                </a:lnTo>
                <a:lnTo>
                  <a:pt x="158" y="66"/>
                </a:lnTo>
                <a:lnTo>
                  <a:pt x="166" y="67"/>
                </a:lnTo>
                <a:lnTo>
                  <a:pt x="174" y="67"/>
                </a:lnTo>
                <a:lnTo>
                  <a:pt x="184" y="96"/>
                </a:lnTo>
                <a:lnTo>
                  <a:pt x="191" y="123"/>
                </a:lnTo>
                <a:lnTo>
                  <a:pt x="195" y="137"/>
                </a:lnTo>
                <a:lnTo>
                  <a:pt x="198" y="151"/>
                </a:lnTo>
                <a:lnTo>
                  <a:pt x="199" y="165"/>
                </a:lnTo>
                <a:lnTo>
                  <a:pt x="200" y="178"/>
                </a:lnTo>
                <a:lnTo>
                  <a:pt x="200" y="185"/>
                </a:lnTo>
                <a:lnTo>
                  <a:pt x="199" y="192"/>
                </a:lnTo>
                <a:lnTo>
                  <a:pt x="198" y="197"/>
                </a:lnTo>
                <a:lnTo>
                  <a:pt x="196" y="202"/>
                </a:lnTo>
                <a:lnTo>
                  <a:pt x="195" y="207"/>
                </a:lnTo>
                <a:lnTo>
                  <a:pt x="192" y="211"/>
                </a:lnTo>
                <a:lnTo>
                  <a:pt x="189" y="214"/>
                </a:lnTo>
                <a:lnTo>
                  <a:pt x="186" y="216"/>
                </a:lnTo>
                <a:lnTo>
                  <a:pt x="179" y="220"/>
                </a:lnTo>
                <a:lnTo>
                  <a:pt x="173" y="222"/>
                </a:lnTo>
                <a:lnTo>
                  <a:pt x="164" y="224"/>
                </a:lnTo>
                <a:lnTo>
                  <a:pt x="156" y="224"/>
                </a:lnTo>
                <a:lnTo>
                  <a:pt x="140" y="224"/>
                </a:lnTo>
                <a:lnTo>
                  <a:pt x="124" y="226"/>
                </a:lnTo>
                <a:lnTo>
                  <a:pt x="118" y="229"/>
                </a:lnTo>
                <a:lnTo>
                  <a:pt x="112" y="232"/>
                </a:lnTo>
                <a:lnTo>
                  <a:pt x="111" y="235"/>
                </a:lnTo>
                <a:lnTo>
                  <a:pt x="109" y="238"/>
                </a:lnTo>
                <a:lnTo>
                  <a:pt x="108" y="242"/>
                </a:lnTo>
                <a:lnTo>
                  <a:pt x="107" y="246"/>
                </a:lnTo>
                <a:lnTo>
                  <a:pt x="98" y="245"/>
                </a:lnTo>
                <a:lnTo>
                  <a:pt x="90" y="243"/>
                </a:lnTo>
                <a:lnTo>
                  <a:pt x="85" y="240"/>
                </a:lnTo>
                <a:lnTo>
                  <a:pt x="80" y="235"/>
                </a:lnTo>
                <a:lnTo>
                  <a:pt x="77" y="230"/>
                </a:lnTo>
                <a:lnTo>
                  <a:pt x="75" y="223"/>
                </a:lnTo>
                <a:lnTo>
                  <a:pt x="73" y="216"/>
                </a:lnTo>
                <a:lnTo>
                  <a:pt x="72" y="209"/>
                </a:lnTo>
                <a:lnTo>
                  <a:pt x="72" y="192"/>
                </a:lnTo>
                <a:lnTo>
                  <a:pt x="72" y="176"/>
                </a:lnTo>
                <a:lnTo>
                  <a:pt x="71" y="168"/>
                </a:lnTo>
                <a:lnTo>
                  <a:pt x="71" y="161"/>
                </a:lnTo>
                <a:lnTo>
                  <a:pt x="69" y="154"/>
                </a:lnTo>
                <a:lnTo>
                  <a:pt x="67" y="148"/>
                </a:lnTo>
                <a:lnTo>
                  <a:pt x="64" y="142"/>
                </a:lnTo>
                <a:lnTo>
                  <a:pt x="61" y="137"/>
                </a:lnTo>
                <a:lnTo>
                  <a:pt x="56" y="134"/>
                </a:lnTo>
                <a:lnTo>
                  <a:pt x="51" y="130"/>
                </a:lnTo>
                <a:lnTo>
                  <a:pt x="40" y="125"/>
                </a:lnTo>
                <a:lnTo>
                  <a:pt x="29" y="120"/>
                </a:lnTo>
                <a:lnTo>
                  <a:pt x="18" y="115"/>
                </a:lnTo>
                <a:lnTo>
                  <a:pt x="9" y="110"/>
                </a:lnTo>
                <a:lnTo>
                  <a:pt x="6" y="106"/>
                </a:lnTo>
                <a:lnTo>
                  <a:pt x="3" y="103"/>
                </a:lnTo>
                <a:lnTo>
                  <a:pt x="1" y="98"/>
                </a:lnTo>
                <a:lnTo>
                  <a:pt x="0" y="93"/>
                </a:lnTo>
                <a:lnTo>
                  <a:pt x="1" y="87"/>
                </a:lnTo>
                <a:lnTo>
                  <a:pt x="3" y="83"/>
                </a:lnTo>
                <a:lnTo>
                  <a:pt x="5" y="78"/>
                </a:lnTo>
                <a:lnTo>
                  <a:pt x="7" y="73"/>
                </a:lnTo>
                <a:lnTo>
                  <a:pt x="10" y="68"/>
                </a:lnTo>
                <a:lnTo>
                  <a:pt x="12" y="62"/>
                </a:lnTo>
                <a:lnTo>
                  <a:pt x="13" y="56"/>
                </a:lnTo>
                <a:lnTo>
                  <a:pt x="13" y="4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1" name="Freeform 210">
            <a:extLst>
              <a:ext uri="{FF2B5EF4-FFF2-40B4-BE49-F238E27FC236}">
                <a16:creationId xmlns:a16="http://schemas.microsoft.com/office/drawing/2014/main" id="{00000000-0008-0000-0700-0000D3000000}"/>
              </a:ext>
            </a:extLst>
          </xdr:cNvPr>
          <xdr:cNvSpPr>
            <a:spLocks/>
          </xdr:cNvSpPr>
        </xdr:nvSpPr>
        <xdr:spPr bwMode="auto">
          <a:xfrm>
            <a:off x="7527925" y="3732213"/>
            <a:ext cx="231775" cy="254000"/>
          </a:xfrm>
          <a:custGeom>
            <a:avLst/>
            <a:gdLst>
              <a:gd name="T0" fmla="*/ 16889418 w 538"/>
              <a:gd name="T1" fmla="*/ 5712653 h 487"/>
              <a:gd name="T2" fmla="*/ 29695203 w 538"/>
              <a:gd name="T3" fmla="*/ 12785014 h 487"/>
              <a:gd name="T4" fmla="*/ 37490252 w 538"/>
              <a:gd name="T5" fmla="*/ 19041655 h 487"/>
              <a:gd name="T6" fmla="*/ 46955978 w 538"/>
              <a:gd name="T7" fmla="*/ 29922973 h 487"/>
              <a:gd name="T8" fmla="*/ 55678989 w 538"/>
              <a:gd name="T9" fmla="*/ 36995335 h 487"/>
              <a:gd name="T10" fmla="*/ 55493311 w 538"/>
              <a:gd name="T11" fmla="*/ 43795963 h 487"/>
              <a:gd name="T12" fmla="*/ 64402001 w 538"/>
              <a:gd name="T13" fmla="*/ 55765257 h 487"/>
              <a:gd name="T14" fmla="*/ 72939334 w 538"/>
              <a:gd name="T15" fmla="*/ 67462296 h 487"/>
              <a:gd name="T16" fmla="*/ 70340697 w 538"/>
              <a:gd name="T17" fmla="*/ 68006283 h 487"/>
              <a:gd name="T18" fmla="*/ 69041809 w 538"/>
              <a:gd name="T19" fmla="*/ 69638768 h 487"/>
              <a:gd name="T20" fmla="*/ 69041809 w 538"/>
              <a:gd name="T21" fmla="*/ 75623154 h 487"/>
              <a:gd name="T22" fmla="*/ 69969771 w 538"/>
              <a:gd name="T23" fmla="*/ 81879795 h 487"/>
              <a:gd name="T24" fmla="*/ 72197051 w 538"/>
              <a:gd name="T25" fmla="*/ 88408168 h 487"/>
              <a:gd name="T26" fmla="*/ 75537540 w 538"/>
              <a:gd name="T27" fmla="*/ 94664809 h 487"/>
              <a:gd name="T28" fmla="*/ 79435065 w 538"/>
              <a:gd name="T29" fmla="*/ 99561220 h 487"/>
              <a:gd name="T30" fmla="*/ 83703947 w 538"/>
              <a:gd name="T31" fmla="*/ 102281680 h 487"/>
              <a:gd name="T32" fmla="*/ 85559870 w 538"/>
              <a:gd name="T33" fmla="*/ 106090115 h 487"/>
              <a:gd name="T34" fmla="*/ 87601472 w 538"/>
              <a:gd name="T35" fmla="*/ 110442538 h 487"/>
              <a:gd name="T36" fmla="*/ 90756283 w 538"/>
              <a:gd name="T37" fmla="*/ 113434731 h 487"/>
              <a:gd name="T38" fmla="*/ 95210844 w 538"/>
              <a:gd name="T39" fmla="*/ 117514899 h 487"/>
              <a:gd name="T40" fmla="*/ 96138805 w 538"/>
              <a:gd name="T41" fmla="*/ 120779347 h 487"/>
              <a:gd name="T42" fmla="*/ 97437693 w 538"/>
              <a:gd name="T43" fmla="*/ 122411310 h 487"/>
              <a:gd name="T44" fmla="*/ 99850652 w 538"/>
              <a:gd name="T45" fmla="*/ 124043795 h 487"/>
              <a:gd name="T46" fmla="*/ 99108369 w 538"/>
              <a:gd name="T47" fmla="*/ 128396218 h 487"/>
              <a:gd name="T48" fmla="*/ 96324484 w 538"/>
              <a:gd name="T49" fmla="*/ 131660144 h 487"/>
              <a:gd name="T50" fmla="*/ 90941962 w 538"/>
              <a:gd name="T51" fmla="*/ 132476386 h 487"/>
              <a:gd name="T52" fmla="*/ 83146912 w 538"/>
              <a:gd name="T53" fmla="*/ 130572168 h 487"/>
              <a:gd name="T54" fmla="*/ 76836859 w 538"/>
              <a:gd name="T55" fmla="*/ 126763733 h 487"/>
              <a:gd name="T56" fmla="*/ 71640015 w 538"/>
              <a:gd name="T57" fmla="*/ 121323335 h 487"/>
              <a:gd name="T58" fmla="*/ 65886567 w 538"/>
              <a:gd name="T59" fmla="*/ 112890743 h 487"/>
              <a:gd name="T60" fmla="*/ 57905839 w 538"/>
              <a:gd name="T61" fmla="*/ 99289487 h 487"/>
              <a:gd name="T62" fmla="*/ 50853503 w 538"/>
              <a:gd name="T63" fmla="*/ 89768398 h 487"/>
              <a:gd name="T64" fmla="*/ 45656659 w 538"/>
              <a:gd name="T65" fmla="*/ 85959963 h 487"/>
              <a:gd name="T66" fmla="*/ 39346176 w 538"/>
              <a:gd name="T67" fmla="*/ 84055745 h 487"/>
              <a:gd name="T68" fmla="*/ 33407480 w 538"/>
              <a:gd name="T69" fmla="*/ 84328000 h 487"/>
              <a:gd name="T70" fmla="*/ 28396315 w 538"/>
              <a:gd name="T71" fmla="*/ 86232218 h 487"/>
              <a:gd name="T72" fmla="*/ 20972191 w 538"/>
              <a:gd name="T73" fmla="*/ 93848567 h 487"/>
              <a:gd name="T74" fmla="*/ 25241073 w 538"/>
              <a:gd name="T75" fmla="*/ 98200990 h 487"/>
              <a:gd name="T76" fmla="*/ 25983356 w 538"/>
              <a:gd name="T77" fmla="*/ 100649195 h 487"/>
              <a:gd name="T78" fmla="*/ 23013793 w 538"/>
              <a:gd name="T79" fmla="*/ 109082308 h 487"/>
              <a:gd name="T80" fmla="*/ 20972191 w 538"/>
              <a:gd name="T81" fmla="*/ 112618489 h 487"/>
              <a:gd name="T82" fmla="*/ 8723012 w 538"/>
              <a:gd name="T83" fmla="*/ 109626296 h 487"/>
              <a:gd name="T84" fmla="*/ 3711846 w 538"/>
              <a:gd name="T85" fmla="*/ 70454489 h 487"/>
              <a:gd name="T86" fmla="*/ 3711846 w 538"/>
              <a:gd name="T87" fmla="*/ 0 h 487"/>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538" h="487">
                <a:moveTo>
                  <a:pt x="20" y="0"/>
                </a:moveTo>
                <a:lnTo>
                  <a:pt x="58" y="10"/>
                </a:lnTo>
                <a:lnTo>
                  <a:pt x="91" y="21"/>
                </a:lnTo>
                <a:lnTo>
                  <a:pt x="119" y="30"/>
                </a:lnTo>
                <a:lnTo>
                  <a:pt x="142" y="38"/>
                </a:lnTo>
                <a:lnTo>
                  <a:pt x="160" y="47"/>
                </a:lnTo>
                <a:lnTo>
                  <a:pt x="177" y="55"/>
                </a:lnTo>
                <a:lnTo>
                  <a:pt x="190" y="62"/>
                </a:lnTo>
                <a:lnTo>
                  <a:pt x="202" y="70"/>
                </a:lnTo>
                <a:lnTo>
                  <a:pt x="222" y="86"/>
                </a:lnTo>
                <a:lnTo>
                  <a:pt x="242" y="102"/>
                </a:lnTo>
                <a:lnTo>
                  <a:pt x="253" y="110"/>
                </a:lnTo>
                <a:lnTo>
                  <a:pt x="266" y="118"/>
                </a:lnTo>
                <a:lnTo>
                  <a:pt x="281" y="127"/>
                </a:lnTo>
                <a:lnTo>
                  <a:pt x="300" y="136"/>
                </a:lnTo>
                <a:lnTo>
                  <a:pt x="297" y="152"/>
                </a:lnTo>
                <a:lnTo>
                  <a:pt x="297" y="158"/>
                </a:lnTo>
                <a:lnTo>
                  <a:pt x="299" y="161"/>
                </a:lnTo>
                <a:lnTo>
                  <a:pt x="300" y="167"/>
                </a:lnTo>
                <a:lnTo>
                  <a:pt x="314" y="178"/>
                </a:lnTo>
                <a:lnTo>
                  <a:pt x="347" y="205"/>
                </a:lnTo>
                <a:lnTo>
                  <a:pt x="381" y="231"/>
                </a:lnTo>
                <a:lnTo>
                  <a:pt x="399" y="247"/>
                </a:lnTo>
                <a:lnTo>
                  <a:pt x="393" y="248"/>
                </a:lnTo>
                <a:lnTo>
                  <a:pt x="386" y="250"/>
                </a:lnTo>
                <a:lnTo>
                  <a:pt x="382" y="250"/>
                </a:lnTo>
                <a:lnTo>
                  <a:pt x="379" y="250"/>
                </a:lnTo>
                <a:lnTo>
                  <a:pt x="376" y="249"/>
                </a:lnTo>
                <a:lnTo>
                  <a:pt x="372" y="247"/>
                </a:lnTo>
                <a:lnTo>
                  <a:pt x="372" y="256"/>
                </a:lnTo>
                <a:lnTo>
                  <a:pt x="372" y="265"/>
                </a:lnTo>
                <a:lnTo>
                  <a:pt x="372" y="272"/>
                </a:lnTo>
                <a:lnTo>
                  <a:pt x="372" y="278"/>
                </a:lnTo>
                <a:lnTo>
                  <a:pt x="373" y="285"/>
                </a:lnTo>
                <a:lnTo>
                  <a:pt x="375" y="292"/>
                </a:lnTo>
                <a:lnTo>
                  <a:pt x="377" y="301"/>
                </a:lnTo>
                <a:lnTo>
                  <a:pt x="380" y="309"/>
                </a:lnTo>
                <a:lnTo>
                  <a:pt x="384" y="317"/>
                </a:lnTo>
                <a:lnTo>
                  <a:pt x="389" y="325"/>
                </a:lnTo>
                <a:lnTo>
                  <a:pt x="394" y="333"/>
                </a:lnTo>
                <a:lnTo>
                  <a:pt x="401" y="341"/>
                </a:lnTo>
                <a:lnTo>
                  <a:pt x="407" y="348"/>
                </a:lnTo>
                <a:lnTo>
                  <a:pt x="414" y="355"/>
                </a:lnTo>
                <a:lnTo>
                  <a:pt x="421" y="361"/>
                </a:lnTo>
                <a:lnTo>
                  <a:pt x="428" y="366"/>
                </a:lnTo>
                <a:lnTo>
                  <a:pt x="436" y="371"/>
                </a:lnTo>
                <a:lnTo>
                  <a:pt x="444" y="374"/>
                </a:lnTo>
                <a:lnTo>
                  <a:pt x="451" y="376"/>
                </a:lnTo>
                <a:lnTo>
                  <a:pt x="459" y="376"/>
                </a:lnTo>
                <a:lnTo>
                  <a:pt x="459" y="384"/>
                </a:lnTo>
                <a:lnTo>
                  <a:pt x="461" y="390"/>
                </a:lnTo>
                <a:lnTo>
                  <a:pt x="465" y="396"/>
                </a:lnTo>
                <a:lnTo>
                  <a:pt x="468" y="401"/>
                </a:lnTo>
                <a:lnTo>
                  <a:pt x="472" y="406"/>
                </a:lnTo>
                <a:lnTo>
                  <a:pt x="478" y="411"/>
                </a:lnTo>
                <a:lnTo>
                  <a:pt x="483" y="414"/>
                </a:lnTo>
                <a:lnTo>
                  <a:pt x="489" y="417"/>
                </a:lnTo>
                <a:lnTo>
                  <a:pt x="500" y="423"/>
                </a:lnTo>
                <a:lnTo>
                  <a:pt x="510" y="429"/>
                </a:lnTo>
                <a:lnTo>
                  <a:pt x="513" y="432"/>
                </a:lnTo>
                <a:lnTo>
                  <a:pt x="516" y="436"/>
                </a:lnTo>
                <a:lnTo>
                  <a:pt x="518" y="440"/>
                </a:lnTo>
                <a:lnTo>
                  <a:pt x="518" y="444"/>
                </a:lnTo>
                <a:lnTo>
                  <a:pt x="519" y="446"/>
                </a:lnTo>
                <a:lnTo>
                  <a:pt x="522" y="448"/>
                </a:lnTo>
                <a:lnTo>
                  <a:pt x="525" y="450"/>
                </a:lnTo>
                <a:lnTo>
                  <a:pt x="528" y="452"/>
                </a:lnTo>
                <a:lnTo>
                  <a:pt x="536" y="455"/>
                </a:lnTo>
                <a:lnTo>
                  <a:pt x="538" y="456"/>
                </a:lnTo>
                <a:lnTo>
                  <a:pt x="538" y="461"/>
                </a:lnTo>
                <a:lnTo>
                  <a:pt x="536" y="467"/>
                </a:lnTo>
                <a:lnTo>
                  <a:pt x="534" y="472"/>
                </a:lnTo>
                <a:lnTo>
                  <a:pt x="529" y="477"/>
                </a:lnTo>
                <a:lnTo>
                  <a:pt x="525" y="481"/>
                </a:lnTo>
                <a:lnTo>
                  <a:pt x="519" y="484"/>
                </a:lnTo>
                <a:lnTo>
                  <a:pt x="513" y="487"/>
                </a:lnTo>
                <a:lnTo>
                  <a:pt x="505" y="487"/>
                </a:lnTo>
                <a:lnTo>
                  <a:pt x="490" y="487"/>
                </a:lnTo>
                <a:lnTo>
                  <a:pt x="474" y="485"/>
                </a:lnTo>
                <a:lnTo>
                  <a:pt x="461" y="483"/>
                </a:lnTo>
                <a:lnTo>
                  <a:pt x="448" y="480"/>
                </a:lnTo>
                <a:lnTo>
                  <a:pt x="436" y="476"/>
                </a:lnTo>
                <a:lnTo>
                  <a:pt x="425" y="471"/>
                </a:lnTo>
                <a:lnTo>
                  <a:pt x="414" y="466"/>
                </a:lnTo>
                <a:lnTo>
                  <a:pt x="404" y="459"/>
                </a:lnTo>
                <a:lnTo>
                  <a:pt x="395" y="453"/>
                </a:lnTo>
                <a:lnTo>
                  <a:pt x="386" y="446"/>
                </a:lnTo>
                <a:lnTo>
                  <a:pt x="378" y="438"/>
                </a:lnTo>
                <a:lnTo>
                  <a:pt x="369" y="431"/>
                </a:lnTo>
                <a:lnTo>
                  <a:pt x="355" y="415"/>
                </a:lnTo>
                <a:lnTo>
                  <a:pt x="341" y="398"/>
                </a:lnTo>
                <a:lnTo>
                  <a:pt x="326" y="381"/>
                </a:lnTo>
                <a:lnTo>
                  <a:pt x="312" y="365"/>
                </a:lnTo>
                <a:lnTo>
                  <a:pt x="298" y="350"/>
                </a:lnTo>
                <a:lnTo>
                  <a:pt x="282" y="336"/>
                </a:lnTo>
                <a:lnTo>
                  <a:pt x="274" y="330"/>
                </a:lnTo>
                <a:lnTo>
                  <a:pt x="265" y="325"/>
                </a:lnTo>
                <a:lnTo>
                  <a:pt x="256" y="320"/>
                </a:lnTo>
                <a:lnTo>
                  <a:pt x="246" y="316"/>
                </a:lnTo>
                <a:lnTo>
                  <a:pt x="235" y="313"/>
                </a:lnTo>
                <a:lnTo>
                  <a:pt x="224" y="311"/>
                </a:lnTo>
                <a:lnTo>
                  <a:pt x="212" y="309"/>
                </a:lnTo>
                <a:lnTo>
                  <a:pt x="200" y="309"/>
                </a:lnTo>
                <a:lnTo>
                  <a:pt x="189" y="309"/>
                </a:lnTo>
                <a:lnTo>
                  <a:pt x="180" y="310"/>
                </a:lnTo>
                <a:lnTo>
                  <a:pt x="171" y="311"/>
                </a:lnTo>
                <a:lnTo>
                  <a:pt x="165" y="313"/>
                </a:lnTo>
                <a:lnTo>
                  <a:pt x="153" y="317"/>
                </a:lnTo>
                <a:lnTo>
                  <a:pt x="144" y="322"/>
                </a:lnTo>
                <a:lnTo>
                  <a:pt x="130" y="334"/>
                </a:lnTo>
                <a:lnTo>
                  <a:pt x="113" y="345"/>
                </a:lnTo>
                <a:lnTo>
                  <a:pt x="126" y="352"/>
                </a:lnTo>
                <a:lnTo>
                  <a:pt x="134" y="358"/>
                </a:lnTo>
                <a:lnTo>
                  <a:pt x="136" y="361"/>
                </a:lnTo>
                <a:lnTo>
                  <a:pt x="138" y="363"/>
                </a:lnTo>
                <a:lnTo>
                  <a:pt x="140" y="366"/>
                </a:lnTo>
                <a:lnTo>
                  <a:pt x="140" y="370"/>
                </a:lnTo>
                <a:lnTo>
                  <a:pt x="136" y="380"/>
                </a:lnTo>
                <a:lnTo>
                  <a:pt x="130" y="394"/>
                </a:lnTo>
                <a:lnTo>
                  <a:pt x="124" y="401"/>
                </a:lnTo>
                <a:lnTo>
                  <a:pt x="120" y="407"/>
                </a:lnTo>
                <a:lnTo>
                  <a:pt x="117" y="412"/>
                </a:lnTo>
                <a:lnTo>
                  <a:pt x="113" y="414"/>
                </a:lnTo>
                <a:lnTo>
                  <a:pt x="93" y="395"/>
                </a:lnTo>
                <a:lnTo>
                  <a:pt x="70" y="399"/>
                </a:lnTo>
                <a:lnTo>
                  <a:pt x="47" y="403"/>
                </a:lnTo>
                <a:lnTo>
                  <a:pt x="28" y="406"/>
                </a:lnTo>
                <a:lnTo>
                  <a:pt x="20" y="407"/>
                </a:lnTo>
                <a:lnTo>
                  <a:pt x="20" y="259"/>
                </a:lnTo>
                <a:lnTo>
                  <a:pt x="0" y="234"/>
                </a:lnTo>
                <a:lnTo>
                  <a:pt x="20" y="222"/>
                </a:lnTo>
                <a:lnTo>
                  <a:pt x="20" y="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2" name="Freeform 211">
            <a:extLst>
              <a:ext uri="{FF2B5EF4-FFF2-40B4-BE49-F238E27FC236}">
                <a16:creationId xmlns:a16="http://schemas.microsoft.com/office/drawing/2014/main" id="{00000000-0008-0000-0700-0000D4000000}"/>
              </a:ext>
            </a:extLst>
          </xdr:cNvPr>
          <xdr:cNvSpPr>
            <a:spLocks/>
          </xdr:cNvSpPr>
        </xdr:nvSpPr>
        <xdr:spPr bwMode="auto">
          <a:xfrm>
            <a:off x="7720013" y="3716338"/>
            <a:ext cx="106362" cy="128587"/>
          </a:xfrm>
          <a:custGeom>
            <a:avLst/>
            <a:gdLst>
              <a:gd name="T0" fmla="*/ 24036551 w 253"/>
              <a:gd name="T1" fmla="*/ 273378 h 246"/>
              <a:gd name="T2" fmla="*/ 27747870 w 253"/>
              <a:gd name="T3" fmla="*/ 2185979 h 246"/>
              <a:gd name="T4" fmla="*/ 31636179 w 253"/>
              <a:gd name="T5" fmla="*/ 5737803 h 246"/>
              <a:gd name="T6" fmla="*/ 35170929 w 253"/>
              <a:gd name="T7" fmla="*/ 10109238 h 246"/>
              <a:gd name="T8" fmla="*/ 38529109 w 253"/>
              <a:gd name="T9" fmla="*/ 15574186 h 246"/>
              <a:gd name="T10" fmla="*/ 41356741 w 253"/>
              <a:gd name="T11" fmla="*/ 20765232 h 246"/>
              <a:gd name="T12" fmla="*/ 43301105 w 253"/>
              <a:gd name="T13" fmla="*/ 25683424 h 246"/>
              <a:gd name="T14" fmla="*/ 44538352 w 253"/>
              <a:gd name="T15" fmla="*/ 30328237 h 246"/>
              <a:gd name="T16" fmla="*/ 44538352 w 253"/>
              <a:gd name="T17" fmla="*/ 34973050 h 246"/>
              <a:gd name="T18" fmla="*/ 42947546 w 253"/>
              <a:gd name="T19" fmla="*/ 41257087 h 246"/>
              <a:gd name="T20" fmla="*/ 40473053 w 253"/>
              <a:gd name="T21" fmla="*/ 47541646 h 246"/>
              <a:gd name="T22" fmla="*/ 36938303 w 253"/>
              <a:gd name="T23" fmla="*/ 53279448 h 246"/>
              <a:gd name="T24" fmla="*/ 32519866 w 253"/>
              <a:gd name="T25" fmla="*/ 58470495 h 246"/>
              <a:gd name="T26" fmla="*/ 27747870 w 253"/>
              <a:gd name="T27" fmla="*/ 62569075 h 246"/>
              <a:gd name="T28" fmla="*/ 22799304 w 253"/>
              <a:gd name="T29" fmla="*/ 65574666 h 246"/>
              <a:gd name="T30" fmla="*/ 17673749 w 253"/>
              <a:gd name="T31" fmla="*/ 66940510 h 246"/>
              <a:gd name="T32" fmla="*/ 13078742 w 253"/>
              <a:gd name="T33" fmla="*/ 66940510 h 246"/>
              <a:gd name="T34" fmla="*/ 9367003 w 253"/>
              <a:gd name="T35" fmla="*/ 65574666 h 246"/>
              <a:gd name="T36" fmla="*/ 5832253 w 253"/>
              <a:gd name="T37" fmla="*/ 63934920 h 246"/>
              <a:gd name="T38" fmla="*/ 1943944 w 253"/>
              <a:gd name="T39" fmla="*/ 62569075 h 246"/>
              <a:gd name="T40" fmla="*/ 530128 w 253"/>
              <a:gd name="T41" fmla="*/ 59836863 h 246"/>
              <a:gd name="T42" fmla="*/ 1767375 w 253"/>
              <a:gd name="T43" fmla="*/ 56011661 h 246"/>
              <a:gd name="T44" fmla="*/ 3888309 w 253"/>
              <a:gd name="T45" fmla="*/ 53552304 h 246"/>
              <a:gd name="T46" fmla="*/ 6539371 w 253"/>
              <a:gd name="T47" fmla="*/ 52186459 h 246"/>
              <a:gd name="T48" fmla="*/ 8836874 w 253"/>
              <a:gd name="T49" fmla="*/ 53825682 h 246"/>
              <a:gd name="T50" fmla="*/ 10604249 w 253"/>
              <a:gd name="T51" fmla="*/ 56557894 h 246"/>
              <a:gd name="T52" fmla="*/ 12018065 w 253"/>
              <a:gd name="T53" fmla="*/ 54918671 h 246"/>
              <a:gd name="T54" fmla="*/ 13255312 w 253"/>
              <a:gd name="T55" fmla="*/ 51913081 h 246"/>
              <a:gd name="T56" fmla="*/ 14846117 w 253"/>
              <a:gd name="T57" fmla="*/ 49180869 h 246"/>
              <a:gd name="T58" fmla="*/ 16083364 w 253"/>
              <a:gd name="T59" fmla="*/ 49454247 h 246"/>
              <a:gd name="T60" fmla="*/ 17320610 w 253"/>
              <a:gd name="T61" fmla="*/ 48907490 h 246"/>
              <a:gd name="T62" fmla="*/ 18734426 w 253"/>
              <a:gd name="T63" fmla="*/ 48634635 h 246"/>
              <a:gd name="T64" fmla="*/ 21208499 w 253"/>
              <a:gd name="T65" fmla="*/ 47541646 h 246"/>
              <a:gd name="T66" fmla="*/ 26334054 w 253"/>
              <a:gd name="T67" fmla="*/ 44809433 h 246"/>
              <a:gd name="T68" fmla="*/ 31636179 w 253"/>
              <a:gd name="T69" fmla="*/ 40164620 h 246"/>
              <a:gd name="T70" fmla="*/ 34817369 w 253"/>
              <a:gd name="T71" fmla="*/ 36885651 h 246"/>
              <a:gd name="T72" fmla="*/ 37115293 w 253"/>
              <a:gd name="T73" fmla="*/ 33607206 h 246"/>
              <a:gd name="T74" fmla="*/ 38529109 w 253"/>
              <a:gd name="T75" fmla="*/ 30328237 h 246"/>
              <a:gd name="T76" fmla="*/ 38705678 w 253"/>
              <a:gd name="T77" fmla="*/ 26776413 h 246"/>
              <a:gd name="T78" fmla="*/ 37821991 w 253"/>
              <a:gd name="T79" fmla="*/ 24044201 h 246"/>
              <a:gd name="T80" fmla="*/ 37115293 w 253"/>
              <a:gd name="T81" fmla="*/ 21858222 h 246"/>
              <a:gd name="T82" fmla="*/ 36584744 w 253"/>
              <a:gd name="T83" fmla="*/ 19672243 h 246"/>
              <a:gd name="T84" fmla="*/ 35524488 w 253"/>
              <a:gd name="T85" fmla="*/ 18306398 h 246"/>
              <a:gd name="T86" fmla="*/ 33757113 w 253"/>
              <a:gd name="T87" fmla="*/ 17759642 h 246"/>
              <a:gd name="T88" fmla="*/ 32519866 w 253"/>
              <a:gd name="T89" fmla="*/ 16666652 h 246"/>
              <a:gd name="T90" fmla="*/ 31813168 w 253"/>
              <a:gd name="T91" fmla="*/ 14754051 h 246"/>
              <a:gd name="T92" fmla="*/ 24743249 w 253"/>
              <a:gd name="T93" fmla="*/ 13388207 h 246"/>
              <a:gd name="T94" fmla="*/ 24036551 w 253"/>
              <a:gd name="T95" fmla="*/ 12021839 h 246"/>
              <a:gd name="T96" fmla="*/ 24036551 w 253"/>
              <a:gd name="T97" fmla="*/ 9836383 h 246"/>
              <a:gd name="T98" fmla="*/ 24743249 w 253"/>
              <a:gd name="T99" fmla="*/ 4918191 h 246"/>
              <a:gd name="T100" fmla="*/ 19441124 w 253"/>
              <a:gd name="T101" fmla="*/ 3005590 h 246"/>
              <a:gd name="T102" fmla="*/ 17143621 w 253"/>
              <a:gd name="T103" fmla="*/ 3278969 h 246"/>
              <a:gd name="T104" fmla="*/ 15199676 w 253"/>
              <a:gd name="T105" fmla="*/ 4918191 h 246"/>
              <a:gd name="T106" fmla="*/ 18380867 w 253"/>
              <a:gd name="T107" fmla="*/ 1366368 h 246"/>
              <a:gd name="T108" fmla="*/ 19971673 w 253"/>
              <a:gd name="T109" fmla="*/ 273378 h 246"/>
              <a:gd name="T110" fmla="*/ 22445745 w 253"/>
              <a:gd name="T111" fmla="*/ 0 h 24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253" h="246">
                <a:moveTo>
                  <a:pt x="127" y="0"/>
                </a:moveTo>
                <a:lnTo>
                  <a:pt x="136" y="1"/>
                </a:lnTo>
                <a:lnTo>
                  <a:pt x="146" y="4"/>
                </a:lnTo>
                <a:lnTo>
                  <a:pt x="157" y="8"/>
                </a:lnTo>
                <a:lnTo>
                  <a:pt x="168" y="14"/>
                </a:lnTo>
                <a:lnTo>
                  <a:pt x="179" y="21"/>
                </a:lnTo>
                <a:lnTo>
                  <a:pt x="189" y="28"/>
                </a:lnTo>
                <a:lnTo>
                  <a:pt x="199" y="37"/>
                </a:lnTo>
                <a:lnTo>
                  <a:pt x="209" y="47"/>
                </a:lnTo>
                <a:lnTo>
                  <a:pt x="218" y="57"/>
                </a:lnTo>
                <a:lnTo>
                  <a:pt x="227" y="66"/>
                </a:lnTo>
                <a:lnTo>
                  <a:pt x="234" y="76"/>
                </a:lnTo>
                <a:lnTo>
                  <a:pt x="240" y="85"/>
                </a:lnTo>
                <a:lnTo>
                  <a:pt x="245" y="94"/>
                </a:lnTo>
                <a:lnTo>
                  <a:pt x="250" y="103"/>
                </a:lnTo>
                <a:lnTo>
                  <a:pt x="252" y="111"/>
                </a:lnTo>
                <a:lnTo>
                  <a:pt x="253" y="117"/>
                </a:lnTo>
                <a:lnTo>
                  <a:pt x="252" y="128"/>
                </a:lnTo>
                <a:lnTo>
                  <a:pt x="248" y="140"/>
                </a:lnTo>
                <a:lnTo>
                  <a:pt x="243" y="151"/>
                </a:lnTo>
                <a:lnTo>
                  <a:pt x="236" y="163"/>
                </a:lnTo>
                <a:lnTo>
                  <a:pt x="229" y="174"/>
                </a:lnTo>
                <a:lnTo>
                  <a:pt x="219" y="185"/>
                </a:lnTo>
                <a:lnTo>
                  <a:pt x="209" y="195"/>
                </a:lnTo>
                <a:lnTo>
                  <a:pt x="197" y="204"/>
                </a:lnTo>
                <a:lnTo>
                  <a:pt x="184" y="214"/>
                </a:lnTo>
                <a:lnTo>
                  <a:pt x="171" y="222"/>
                </a:lnTo>
                <a:lnTo>
                  <a:pt x="157" y="229"/>
                </a:lnTo>
                <a:lnTo>
                  <a:pt x="143" y="235"/>
                </a:lnTo>
                <a:lnTo>
                  <a:pt x="129" y="240"/>
                </a:lnTo>
                <a:lnTo>
                  <a:pt x="115" y="243"/>
                </a:lnTo>
                <a:lnTo>
                  <a:pt x="100" y="245"/>
                </a:lnTo>
                <a:lnTo>
                  <a:pt x="86" y="246"/>
                </a:lnTo>
                <a:lnTo>
                  <a:pt x="74" y="245"/>
                </a:lnTo>
                <a:lnTo>
                  <a:pt x="64" y="243"/>
                </a:lnTo>
                <a:lnTo>
                  <a:pt x="53" y="240"/>
                </a:lnTo>
                <a:lnTo>
                  <a:pt x="43" y="237"/>
                </a:lnTo>
                <a:lnTo>
                  <a:pt x="33" y="234"/>
                </a:lnTo>
                <a:lnTo>
                  <a:pt x="22" y="231"/>
                </a:lnTo>
                <a:lnTo>
                  <a:pt x="11" y="229"/>
                </a:lnTo>
                <a:lnTo>
                  <a:pt x="0" y="228"/>
                </a:lnTo>
                <a:lnTo>
                  <a:pt x="3" y="219"/>
                </a:lnTo>
                <a:lnTo>
                  <a:pt x="6" y="212"/>
                </a:lnTo>
                <a:lnTo>
                  <a:pt x="10" y="205"/>
                </a:lnTo>
                <a:lnTo>
                  <a:pt x="16" y="200"/>
                </a:lnTo>
                <a:lnTo>
                  <a:pt x="22" y="196"/>
                </a:lnTo>
                <a:lnTo>
                  <a:pt x="29" y="193"/>
                </a:lnTo>
                <a:lnTo>
                  <a:pt x="37" y="191"/>
                </a:lnTo>
                <a:lnTo>
                  <a:pt x="46" y="191"/>
                </a:lnTo>
                <a:lnTo>
                  <a:pt x="50" y="197"/>
                </a:lnTo>
                <a:lnTo>
                  <a:pt x="53" y="209"/>
                </a:lnTo>
                <a:lnTo>
                  <a:pt x="60" y="207"/>
                </a:lnTo>
                <a:lnTo>
                  <a:pt x="65" y="204"/>
                </a:lnTo>
                <a:lnTo>
                  <a:pt x="68" y="201"/>
                </a:lnTo>
                <a:lnTo>
                  <a:pt x="72" y="198"/>
                </a:lnTo>
                <a:lnTo>
                  <a:pt x="75" y="190"/>
                </a:lnTo>
                <a:lnTo>
                  <a:pt x="79" y="179"/>
                </a:lnTo>
                <a:lnTo>
                  <a:pt x="84" y="180"/>
                </a:lnTo>
                <a:lnTo>
                  <a:pt x="88" y="181"/>
                </a:lnTo>
                <a:lnTo>
                  <a:pt x="91" y="181"/>
                </a:lnTo>
                <a:lnTo>
                  <a:pt x="95" y="181"/>
                </a:lnTo>
                <a:lnTo>
                  <a:pt x="98" y="179"/>
                </a:lnTo>
                <a:lnTo>
                  <a:pt x="99" y="179"/>
                </a:lnTo>
                <a:lnTo>
                  <a:pt x="106" y="178"/>
                </a:lnTo>
                <a:lnTo>
                  <a:pt x="112" y="177"/>
                </a:lnTo>
                <a:lnTo>
                  <a:pt x="120" y="174"/>
                </a:lnTo>
                <a:lnTo>
                  <a:pt x="130" y="171"/>
                </a:lnTo>
                <a:lnTo>
                  <a:pt x="149" y="164"/>
                </a:lnTo>
                <a:lnTo>
                  <a:pt x="169" y="153"/>
                </a:lnTo>
                <a:lnTo>
                  <a:pt x="179" y="147"/>
                </a:lnTo>
                <a:lnTo>
                  <a:pt x="188" y="141"/>
                </a:lnTo>
                <a:lnTo>
                  <a:pt x="197" y="135"/>
                </a:lnTo>
                <a:lnTo>
                  <a:pt x="205" y="129"/>
                </a:lnTo>
                <a:lnTo>
                  <a:pt x="210" y="123"/>
                </a:lnTo>
                <a:lnTo>
                  <a:pt x="216" y="117"/>
                </a:lnTo>
                <a:lnTo>
                  <a:pt x="218" y="111"/>
                </a:lnTo>
                <a:lnTo>
                  <a:pt x="219" y="105"/>
                </a:lnTo>
                <a:lnTo>
                  <a:pt x="219" y="98"/>
                </a:lnTo>
                <a:lnTo>
                  <a:pt x="217" y="92"/>
                </a:lnTo>
                <a:lnTo>
                  <a:pt x="214" y="88"/>
                </a:lnTo>
                <a:lnTo>
                  <a:pt x="212" y="84"/>
                </a:lnTo>
                <a:lnTo>
                  <a:pt x="210" y="80"/>
                </a:lnTo>
                <a:lnTo>
                  <a:pt x="208" y="76"/>
                </a:lnTo>
                <a:lnTo>
                  <a:pt x="207" y="72"/>
                </a:lnTo>
                <a:lnTo>
                  <a:pt x="206" y="68"/>
                </a:lnTo>
                <a:lnTo>
                  <a:pt x="201" y="67"/>
                </a:lnTo>
                <a:lnTo>
                  <a:pt x="196" y="67"/>
                </a:lnTo>
                <a:lnTo>
                  <a:pt x="191" y="65"/>
                </a:lnTo>
                <a:lnTo>
                  <a:pt x="188" y="63"/>
                </a:lnTo>
                <a:lnTo>
                  <a:pt x="184" y="61"/>
                </a:lnTo>
                <a:lnTo>
                  <a:pt x="182" y="57"/>
                </a:lnTo>
                <a:lnTo>
                  <a:pt x="180" y="54"/>
                </a:lnTo>
                <a:lnTo>
                  <a:pt x="179" y="49"/>
                </a:lnTo>
                <a:lnTo>
                  <a:pt x="140" y="49"/>
                </a:lnTo>
                <a:lnTo>
                  <a:pt x="138" y="47"/>
                </a:lnTo>
                <a:lnTo>
                  <a:pt x="136" y="44"/>
                </a:lnTo>
                <a:lnTo>
                  <a:pt x="136" y="39"/>
                </a:lnTo>
                <a:lnTo>
                  <a:pt x="136" y="36"/>
                </a:lnTo>
                <a:lnTo>
                  <a:pt x="139" y="27"/>
                </a:lnTo>
                <a:lnTo>
                  <a:pt x="140" y="18"/>
                </a:lnTo>
                <a:lnTo>
                  <a:pt x="124" y="14"/>
                </a:lnTo>
                <a:lnTo>
                  <a:pt x="110" y="11"/>
                </a:lnTo>
                <a:lnTo>
                  <a:pt x="104" y="11"/>
                </a:lnTo>
                <a:lnTo>
                  <a:pt x="97" y="12"/>
                </a:lnTo>
                <a:lnTo>
                  <a:pt x="91" y="15"/>
                </a:lnTo>
                <a:lnTo>
                  <a:pt x="86" y="18"/>
                </a:lnTo>
                <a:lnTo>
                  <a:pt x="96" y="10"/>
                </a:lnTo>
                <a:lnTo>
                  <a:pt x="104" y="5"/>
                </a:lnTo>
                <a:lnTo>
                  <a:pt x="108" y="3"/>
                </a:lnTo>
                <a:lnTo>
                  <a:pt x="113" y="1"/>
                </a:lnTo>
                <a:lnTo>
                  <a:pt x="119" y="0"/>
                </a:lnTo>
                <a:lnTo>
                  <a:pt x="1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3" name="Freeform 212">
            <a:extLst>
              <a:ext uri="{FF2B5EF4-FFF2-40B4-BE49-F238E27FC236}">
                <a16:creationId xmlns:a16="http://schemas.microsoft.com/office/drawing/2014/main" id="{00000000-0008-0000-0700-0000D5000000}"/>
              </a:ext>
            </a:extLst>
          </xdr:cNvPr>
          <xdr:cNvSpPr>
            <a:spLocks/>
          </xdr:cNvSpPr>
        </xdr:nvSpPr>
        <xdr:spPr bwMode="auto">
          <a:xfrm>
            <a:off x="5995988" y="3349625"/>
            <a:ext cx="63500" cy="119063"/>
          </a:xfrm>
          <a:custGeom>
            <a:avLst/>
            <a:gdLst>
              <a:gd name="T0" fmla="*/ 8315798 w 141"/>
              <a:gd name="T1" fmla="*/ 62175430 h 228"/>
              <a:gd name="T2" fmla="*/ 7301599 w 141"/>
              <a:gd name="T3" fmla="*/ 59993652 h 228"/>
              <a:gd name="T4" fmla="*/ 5881631 w 141"/>
              <a:gd name="T5" fmla="*/ 56721509 h 228"/>
              <a:gd name="T6" fmla="*/ 4462113 w 141"/>
              <a:gd name="T7" fmla="*/ 52903660 h 228"/>
              <a:gd name="T8" fmla="*/ 3245255 w 141"/>
              <a:gd name="T9" fmla="*/ 48540627 h 228"/>
              <a:gd name="T10" fmla="*/ 2028397 w 141"/>
              <a:gd name="T11" fmla="*/ 44450187 h 228"/>
              <a:gd name="T12" fmla="*/ 1014199 w 141"/>
              <a:gd name="T13" fmla="*/ 40359746 h 228"/>
              <a:gd name="T14" fmla="*/ 405770 w 141"/>
              <a:gd name="T15" fmla="*/ 36814488 h 228"/>
              <a:gd name="T16" fmla="*/ 0 w 141"/>
              <a:gd name="T17" fmla="*/ 33541823 h 228"/>
              <a:gd name="T18" fmla="*/ 405770 w 141"/>
              <a:gd name="T19" fmla="*/ 28360493 h 228"/>
              <a:gd name="T20" fmla="*/ 811089 w 141"/>
              <a:gd name="T21" fmla="*/ 23724869 h 228"/>
              <a:gd name="T22" fmla="*/ 1216858 w 141"/>
              <a:gd name="T23" fmla="*/ 19088723 h 228"/>
              <a:gd name="T24" fmla="*/ 1825287 w 141"/>
              <a:gd name="T25" fmla="*/ 14998283 h 228"/>
              <a:gd name="T26" fmla="*/ 3650574 w 141"/>
              <a:gd name="T27" fmla="*/ 7635698 h 228"/>
              <a:gd name="T28" fmla="*/ 5678972 w 141"/>
              <a:gd name="T29" fmla="*/ 0 h 228"/>
              <a:gd name="T30" fmla="*/ 9126887 w 141"/>
              <a:gd name="T31" fmla="*/ 4363032 h 228"/>
              <a:gd name="T32" fmla="*/ 12574801 w 141"/>
              <a:gd name="T33" fmla="*/ 7635698 h 228"/>
              <a:gd name="T34" fmla="*/ 15414287 w 141"/>
              <a:gd name="T35" fmla="*/ 10090067 h 228"/>
              <a:gd name="T36" fmla="*/ 18051113 w 141"/>
              <a:gd name="T37" fmla="*/ 13089619 h 228"/>
              <a:gd name="T38" fmla="*/ 19267972 w 141"/>
              <a:gd name="T39" fmla="*/ 14998283 h 228"/>
              <a:gd name="T40" fmla="*/ 20484830 w 141"/>
              <a:gd name="T41" fmla="*/ 17180060 h 228"/>
              <a:gd name="T42" fmla="*/ 21701688 w 141"/>
              <a:gd name="T43" fmla="*/ 20179612 h 228"/>
              <a:gd name="T44" fmla="*/ 23121206 w 141"/>
              <a:gd name="T45" fmla="*/ 23452278 h 228"/>
              <a:gd name="T46" fmla="*/ 24338514 w 141"/>
              <a:gd name="T47" fmla="*/ 27270127 h 228"/>
              <a:gd name="T48" fmla="*/ 25758032 w 141"/>
              <a:gd name="T49" fmla="*/ 31905751 h 228"/>
              <a:gd name="T50" fmla="*/ 26974890 w 141"/>
              <a:gd name="T51" fmla="*/ 37632263 h 228"/>
              <a:gd name="T52" fmla="*/ 28597518 w 141"/>
              <a:gd name="T53" fmla="*/ 43904481 h 228"/>
              <a:gd name="T54" fmla="*/ 28394858 w 141"/>
              <a:gd name="T55" fmla="*/ 46086259 h 228"/>
              <a:gd name="T56" fmla="*/ 27989089 w 141"/>
              <a:gd name="T57" fmla="*/ 48267514 h 228"/>
              <a:gd name="T58" fmla="*/ 27380660 w 141"/>
              <a:gd name="T59" fmla="*/ 50721882 h 228"/>
              <a:gd name="T60" fmla="*/ 26569121 w 141"/>
              <a:gd name="T61" fmla="*/ 52358476 h 228"/>
              <a:gd name="T62" fmla="*/ 25758032 w 141"/>
              <a:gd name="T63" fmla="*/ 54267140 h 228"/>
              <a:gd name="T64" fmla="*/ 24541174 w 141"/>
              <a:gd name="T65" fmla="*/ 55630620 h 228"/>
              <a:gd name="T66" fmla="*/ 23324316 w 141"/>
              <a:gd name="T67" fmla="*/ 56994100 h 228"/>
              <a:gd name="T68" fmla="*/ 21904348 w 141"/>
              <a:gd name="T69" fmla="*/ 58084989 h 228"/>
              <a:gd name="T70" fmla="*/ 20281720 w 141"/>
              <a:gd name="T71" fmla="*/ 59175878 h 228"/>
              <a:gd name="T72" fmla="*/ 18862202 w 141"/>
              <a:gd name="T73" fmla="*/ 59993652 h 228"/>
              <a:gd name="T74" fmla="*/ 17239574 w 141"/>
              <a:gd name="T75" fmla="*/ 60811949 h 228"/>
              <a:gd name="T76" fmla="*/ 15414287 w 141"/>
              <a:gd name="T77" fmla="*/ 61357133 h 228"/>
              <a:gd name="T78" fmla="*/ 11966372 w 141"/>
              <a:gd name="T79" fmla="*/ 61902838 h 228"/>
              <a:gd name="T80" fmla="*/ 8315798 w 141"/>
              <a:gd name="T81" fmla="*/ 62175430 h 22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41" h="228">
                <a:moveTo>
                  <a:pt x="41" y="228"/>
                </a:moveTo>
                <a:lnTo>
                  <a:pt x="36" y="220"/>
                </a:lnTo>
                <a:lnTo>
                  <a:pt x="29" y="208"/>
                </a:lnTo>
                <a:lnTo>
                  <a:pt x="22" y="194"/>
                </a:lnTo>
                <a:lnTo>
                  <a:pt x="16" y="178"/>
                </a:lnTo>
                <a:lnTo>
                  <a:pt x="10" y="163"/>
                </a:lnTo>
                <a:lnTo>
                  <a:pt x="5" y="148"/>
                </a:lnTo>
                <a:lnTo>
                  <a:pt x="2" y="135"/>
                </a:lnTo>
                <a:lnTo>
                  <a:pt x="0" y="123"/>
                </a:lnTo>
                <a:lnTo>
                  <a:pt x="2" y="104"/>
                </a:lnTo>
                <a:lnTo>
                  <a:pt x="4" y="87"/>
                </a:lnTo>
                <a:lnTo>
                  <a:pt x="6" y="70"/>
                </a:lnTo>
                <a:lnTo>
                  <a:pt x="9" y="55"/>
                </a:lnTo>
                <a:lnTo>
                  <a:pt x="18" y="28"/>
                </a:lnTo>
                <a:lnTo>
                  <a:pt x="28" y="0"/>
                </a:lnTo>
                <a:lnTo>
                  <a:pt x="45" y="16"/>
                </a:lnTo>
                <a:lnTo>
                  <a:pt x="62" y="28"/>
                </a:lnTo>
                <a:lnTo>
                  <a:pt x="76" y="37"/>
                </a:lnTo>
                <a:lnTo>
                  <a:pt x="89" y="48"/>
                </a:lnTo>
                <a:lnTo>
                  <a:pt x="95" y="55"/>
                </a:lnTo>
                <a:lnTo>
                  <a:pt x="101" y="63"/>
                </a:lnTo>
                <a:lnTo>
                  <a:pt x="107" y="74"/>
                </a:lnTo>
                <a:lnTo>
                  <a:pt x="114" y="86"/>
                </a:lnTo>
                <a:lnTo>
                  <a:pt x="120" y="100"/>
                </a:lnTo>
                <a:lnTo>
                  <a:pt x="127" y="117"/>
                </a:lnTo>
                <a:lnTo>
                  <a:pt x="133" y="138"/>
                </a:lnTo>
                <a:lnTo>
                  <a:pt x="141" y="161"/>
                </a:lnTo>
                <a:lnTo>
                  <a:pt x="140" y="169"/>
                </a:lnTo>
                <a:lnTo>
                  <a:pt x="138" y="177"/>
                </a:lnTo>
                <a:lnTo>
                  <a:pt x="135" y="186"/>
                </a:lnTo>
                <a:lnTo>
                  <a:pt x="131" y="192"/>
                </a:lnTo>
                <a:lnTo>
                  <a:pt x="127" y="199"/>
                </a:lnTo>
                <a:lnTo>
                  <a:pt x="121" y="204"/>
                </a:lnTo>
                <a:lnTo>
                  <a:pt x="115" y="209"/>
                </a:lnTo>
                <a:lnTo>
                  <a:pt x="108" y="213"/>
                </a:lnTo>
                <a:lnTo>
                  <a:pt x="100" y="217"/>
                </a:lnTo>
                <a:lnTo>
                  <a:pt x="93" y="220"/>
                </a:lnTo>
                <a:lnTo>
                  <a:pt x="85" y="223"/>
                </a:lnTo>
                <a:lnTo>
                  <a:pt x="76" y="225"/>
                </a:lnTo>
                <a:lnTo>
                  <a:pt x="59" y="227"/>
                </a:lnTo>
                <a:lnTo>
                  <a:pt x="41" y="22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14" name="Group 213">
            <a:extLst>
              <a:ext uri="{FF2B5EF4-FFF2-40B4-BE49-F238E27FC236}">
                <a16:creationId xmlns:a16="http://schemas.microsoft.com/office/drawing/2014/main" id="{00000000-0008-0000-0700-0000D6000000}"/>
              </a:ext>
            </a:extLst>
          </xdr:cNvPr>
          <xdr:cNvGrpSpPr>
            <a:grpSpLocks/>
          </xdr:cNvGrpSpPr>
        </xdr:nvGrpSpPr>
        <xdr:grpSpPr bwMode="auto">
          <a:xfrm>
            <a:off x="6935731" y="3060742"/>
            <a:ext cx="233360" cy="439743"/>
            <a:chOff x="5062" y="2295"/>
            <a:chExt cx="177" cy="279"/>
          </a:xfrm>
          <a:grpFill/>
        </xdr:grpSpPr>
        <xdr:sp macro="" textlink="">
          <xdr:nvSpPr>
            <xdr:cNvPr id="459" name="Freeform 458">
              <a:extLst>
                <a:ext uri="{FF2B5EF4-FFF2-40B4-BE49-F238E27FC236}">
                  <a16:creationId xmlns:a16="http://schemas.microsoft.com/office/drawing/2014/main" id="{00000000-0008-0000-0700-0000CB010000}"/>
                </a:ext>
              </a:extLst>
            </xdr:cNvPr>
            <xdr:cNvSpPr>
              <a:spLocks/>
            </xdr:cNvSpPr>
          </xdr:nvSpPr>
          <xdr:spPr bwMode="auto">
            <a:xfrm>
              <a:off x="5154" y="2449"/>
              <a:ext cx="19" cy="37"/>
            </a:xfrm>
            <a:custGeom>
              <a:avLst/>
              <a:gdLst>
                <a:gd name="T0" fmla="*/ 4 w 60"/>
                <a:gd name="T1" fmla="*/ 12 h 110"/>
                <a:gd name="T2" fmla="*/ 4 w 60"/>
                <a:gd name="T3" fmla="*/ 12 h 110"/>
                <a:gd name="T4" fmla="*/ 5 w 60"/>
                <a:gd name="T5" fmla="*/ 12 h 110"/>
                <a:gd name="T6" fmla="*/ 5 w 60"/>
                <a:gd name="T7" fmla="*/ 11 h 110"/>
                <a:gd name="T8" fmla="*/ 5 w 60"/>
                <a:gd name="T9" fmla="*/ 11 h 110"/>
                <a:gd name="T10" fmla="*/ 5 w 60"/>
                <a:gd name="T11" fmla="*/ 10 h 110"/>
                <a:gd name="T12" fmla="*/ 6 w 60"/>
                <a:gd name="T13" fmla="*/ 9 h 110"/>
                <a:gd name="T14" fmla="*/ 6 w 60"/>
                <a:gd name="T15" fmla="*/ 9 h 110"/>
                <a:gd name="T16" fmla="*/ 6 w 60"/>
                <a:gd name="T17" fmla="*/ 8 h 110"/>
                <a:gd name="T18" fmla="*/ 6 w 60"/>
                <a:gd name="T19" fmla="*/ 7 h 110"/>
                <a:gd name="T20" fmla="*/ 6 w 60"/>
                <a:gd name="T21" fmla="*/ 5 h 110"/>
                <a:gd name="T22" fmla="*/ 6 w 60"/>
                <a:gd name="T23" fmla="*/ 4 h 110"/>
                <a:gd name="T24" fmla="*/ 5 w 60"/>
                <a:gd name="T25" fmla="*/ 3 h 110"/>
                <a:gd name="T26" fmla="*/ 5 w 60"/>
                <a:gd name="T27" fmla="*/ 2 h 110"/>
                <a:gd name="T28" fmla="*/ 5 w 60"/>
                <a:gd name="T29" fmla="*/ 1 h 110"/>
                <a:gd name="T30" fmla="*/ 4 w 60"/>
                <a:gd name="T31" fmla="*/ 1 h 110"/>
                <a:gd name="T32" fmla="*/ 4 w 60"/>
                <a:gd name="T33" fmla="*/ 0 h 110"/>
                <a:gd name="T34" fmla="*/ 3 w 60"/>
                <a:gd name="T35" fmla="*/ 0 h 110"/>
                <a:gd name="T36" fmla="*/ 3 w 60"/>
                <a:gd name="T37" fmla="*/ 1 h 110"/>
                <a:gd name="T38" fmla="*/ 3 w 60"/>
                <a:gd name="T39" fmla="*/ 1 h 110"/>
                <a:gd name="T40" fmla="*/ 3 w 60"/>
                <a:gd name="T41" fmla="*/ 2 h 110"/>
                <a:gd name="T42" fmla="*/ 2 w 60"/>
                <a:gd name="T43" fmla="*/ 3 h 110"/>
                <a:gd name="T44" fmla="*/ 2 w 60"/>
                <a:gd name="T45" fmla="*/ 4 h 110"/>
                <a:gd name="T46" fmla="*/ 1 w 60"/>
                <a:gd name="T47" fmla="*/ 6 h 110"/>
                <a:gd name="T48" fmla="*/ 1 w 60"/>
                <a:gd name="T49" fmla="*/ 7 h 110"/>
                <a:gd name="T50" fmla="*/ 1 w 60"/>
                <a:gd name="T51" fmla="*/ 7 h 110"/>
                <a:gd name="T52" fmla="*/ 0 w 60"/>
                <a:gd name="T53" fmla="*/ 8 h 110"/>
                <a:gd name="T54" fmla="*/ 0 w 60"/>
                <a:gd name="T55" fmla="*/ 8 h 110"/>
                <a:gd name="T56" fmla="*/ 0 w 60"/>
                <a:gd name="T57" fmla="*/ 8 h 110"/>
                <a:gd name="T58" fmla="*/ 0 w 60"/>
                <a:gd name="T59" fmla="*/ 9 h 110"/>
                <a:gd name="T60" fmla="*/ 0 w 60"/>
                <a:gd name="T61" fmla="*/ 9 h 110"/>
                <a:gd name="T62" fmla="*/ 1 w 60"/>
                <a:gd name="T63" fmla="*/ 10 h 110"/>
                <a:gd name="T64" fmla="*/ 1 w 60"/>
                <a:gd name="T65" fmla="*/ 11 h 110"/>
                <a:gd name="T66" fmla="*/ 2 w 60"/>
                <a:gd name="T67" fmla="*/ 11 h 110"/>
                <a:gd name="T68" fmla="*/ 3 w 60"/>
                <a:gd name="T69" fmla="*/ 12 h 110"/>
                <a:gd name="T70" fmla="*/ 3 w 60"/>
                <a:gd name="T71" fmla="*/ 12 h 110"/>
                <a:gd name="T72" fmla="*/ 4 w 60"/>
                <a:gd name="T73" fmla="*/ 12 h 110"/>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60" h="110">
                  <a:moveTo>
                    <a:pt x="39" y="110"/>
                  </a:moveTo>
                  <a:lnTo>
                    <a:pt x="42" y="109"/>
                  </a:lnTo>
                  <a:lnTo>
                    <a:pt x="46" y="106"/>
                  </a:lnTo>
                  <a:lnTo>
                    <a:pt x="49" y="101"/>
                  </a:lnTo>
                  <a:lnTo>
                    <a:pt x="52" y="96"/>
                  </a:lnTo>
                  <a:lnTo>
                    <a:pt x="54" y="90"/>
                  </a:lnTo>
                  <a:lnTo>
                    <a:pt x="57" y="84"/>
                  </a:lnTo>
                  <a:lnTo>
                    <a:pt x="59" y="78"/>
                  </a:lnTo>
                  <a:lnTo>
                    <a:pt x="60" y="73"/>
                  </a:lnTo>
                  <a:lnTo>
                    <a:pt x="59" y="60"/>
                  </a:lnTo>
                  <a:lnTo>
                    <a:pt x="58" y="48"/>
                  </a:lnTo>
                  <a:lnTo>
                    <a:pt x="57" y="38"/>
                  </a:lnTo>
                  <a:lnTo>
                    <a:pt x="54" y="29"/>
                  </a:lnTo>
                  <a:lnTo>
                    <a:pt x="51" y="21"/>
                  </a:lnTo>
                  <a:lnTo>
                    <a:pt x="48" y="13"/>
                  </a:lnTo>
                  <a:lnTo>
                    <a:pt x="45" y="6"/>
                  </a:lnTo>
                  <a:lnTo>
                    <a:pt x="39" y="0"/>
                  </a:lnTo>
                  <a:lnTo>
                    <a:pt x="35" y="3"/>
                  </a:lnTo>
                  <a:lnTo>
                    <a:pt x="30" y="8"/>
                  </a:lnTo>
                  <a:lnTo>
                    <a:pt x="27" y="13"/>
                  </a:lnTo>
                  <a:lnTo>
                    <a:pt x="24" y="18"/>
                  </a:lnTo>
                  <a:lnTo>
                    <a:pt x="18" y="29"/>
                  </a:lnTo>
                  <a:lnTo>
                    <a:pt x="15" y="40"/>
                  </a:lnTo>
                  <a:lnTo>
                    <a:pt x="10" y="51"/>
                  </a:lnTo>
                  <a:lnTo>
                    <a:pt x="7" y="62"/>
                  </a:lnTo>
                  <a:lnTo>
                    <a:pt x="6" y="66"/>
                  </a:lnTo>
                  <a:lnTo>
                    <a:pt x="4" y="69"/>
                  </a:lnTo>
                  <a:lnTo>
                    <a:pt x="2" y="72"/>
                  </a:lnTo>
                  <a:lnTo>
                    <a:pt x="0" y="73"/>
                  </a:lnTo>
                  <a:lnTo>
                    <a:pt x="1" y="78"/>
                  </a:lnTo>
                  <a:lnTo>
                    <a:pt x="3" y="84"/>
                  </a:lnTo>
                  <a:lnTo>
                    <a:pt x="7" y="90"/>
                  </a:lnTo>
                  <a:lnTo>
                    <a:pt x="12" y="96"/>
                  </a:lnTo>
                  <a:lnTo>
                    <a:pt x="18" y="101"/>
                  </a:lnTo>
                  <a:lnTo>
                    <a:pt x="25" y="106"/>
                  </a:lnTo>
                  <a:lnTo>
                    <a:pt x="32" y="109"/>
                  </a:lnTo>
                  <a:lnTo>
                    <a:pt x="39" y="11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0" name="Freeform 459">
              <a:extLst>
                <a:ext uri="{FF2B5EF4-FFF2-40B4-BE49-F238E27FC236}">
                  <a16:creationId xmlns:a16="http://schemas.microsoft.com/office/drawing/2014/main" id="{00000000-0008-0000-0700-0000CC010000}"/>
                </a:ext>
              </a:extLst>
            </xdr:cNvPr>
            <xdr:cNvSpPr>
              <a:spLocks/>
            </xdr:cNvSpPr>
          </xdr:nvSpPr>
          <xdr:spPr bwMode="auto">
            <a:xfrm>
              <a:off x="5189" y="2422"/>
              <a:ext cx="24" cy="25"/>
            </a:xfrm>
            <a:custGeom>
              <a:avLst/>
              <a:gdLst>
                <a:gd name="T0" fmla="*/ 0 w 72"/>
                <a:gd name="T1" fmla="*/ 1 h 75"/>
                <a:gd name="T2" fmla="*/ 1 w 72"/>
                <a:gd name="T3" fmla="*/ 2 h 75"/>
                <a:gd name="T4" fmla="*/ 2 w 72"/>
                <a:gd name="T5" fmla="*/ 3 h 75"/>
                <a:gd name="T6" fmla="*/ 3 w 72"/>
                <a:gd name="T7" fmla="*/ 4 h 75"/>
                <a:gd name="T8" fmla="*/ 3 w 72"/>
                <a:gd name="T9" fmla="*/ 4 h 75"/>
                <a:gd name="T10" fmla="*/ 4 w 72"/>
                <a:gd name="T11" fmla="*/ 5 h 75"/>
                <a:gd name="T12" fmla="*/ 5 w 72"/>
                <a:gd name="T13" fmla="*/ 6 h 75"/>
                <a:gd name="T14" fmla="*/ 5 w 72"/>
                <a:gd name="T15" fmla="*/ 7 h 75"/>
                <a:gd name="T16" fmla="*/ 5 w 72"/>
                <a:gd name="T17" fmla="*/ 8 h 75"/>
                <a:gd name="T18" fmla="*/ 8 w 72"/>
                <a:gd name="T19" fmla="*/ 8 h 75"/>
                <a:gd name="T20" fmla="*/ 7 w 72"/>
                <a:gd name="T21" fmla="*/ 6 h 75"/>
                <a:gd name="T22" fmla="*/ 7 w 72"/>
                <a:gd name="T23" fmla="*/ 4 h 75"/>
                <a:gd name="T24" fmla="*/ 7 w 72"/>
                <a:gd name="T25" fmla="*/ 3 h 75"/>
                <a:gd name="T26" fmla="*/ 7 w 72"/>
                <a:gd name="T27" fmla="*/ 2 h 75"/>
                <a:gd name="T28" fmla="*/ 7 w 72"/>
                <a:gd name="T29" fmla="*/ 1 h 75"/>
                <a:gd name="T30" fmla="*/ 8 w 72"/>
                <a:gd name="T31" fmla="*/ 0 h 75"/>
                <a:gd name="T32" fmla="*/ 6 w 72"/>
                <a:gd name="T33" fmla="*/ 0 h 75"/>
                <a:gd name="T34" fmla="*/ 4 w 72"/>
                <a:gd name="T35" fmla="*/ 0 h 75"/>
                <a:gd name="T36" fmla="*/ 2 w 72"/>
                <a:gd name="T37" fmla="*/ 0 h 75"/>
                <a:gd name="T38" fmla="*/ 1 w 72"/>
                <a:gd name="T39" fmla="*/ 0 h 75"/>
                <a:gd name="T40" fmla="*/ 1 w 72"/>
                <a:gd name="T41" fmla="*/ 1 h 75"/>
                <a:gd name="T42" fmla="*/ 1 w 72"/>
                <a:gd name="T43" fmla="*/ 1 h 75"/>
                <a:gd name="T44" fmla="*/ 0 w 72"/>
                <a:gd name="T45" fmla="*/ 1 h 75"/>
                <a:gd name="T46" fmla="*/ 0 w 72"/>
                <a:gd name="T47" fmla="*/ 1 h 75"/>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72" h="75">
                  <a:moveTo>
                    <a:pt x="0" y="13"/>
                  </a:moveTo>
                  <a:lnTo>
                    <a:pt x="8" y="18"/>
                  </a:lnTo>
                  <a:lnTo>
                    <a:pt x="15" y="25"/>
                  </a:lnTo>
                  <a:lnTo>
                    <a:pt x="23" y="32"/>
                  </a:lnTo>
                  <a:lnTo>
                    <a:pt x="31" y="40"/>
                  </a:lnTo>
                  <a:lnTo>
                    <a:pt x="37" y="48"/>
                  </a:lnTo>
                  <a:lnTo>
                    <a:pt x="42" y="57"/>
                  </a:lnTo>
                  <a:lnTo>
                    <a:pt x="45" y="65"/>
                  </a:lnTo>
                  <a:lnTo>
                    <a:pt x="46" y="75"/>
                  </a:lnTo>
                  <a:lnTo>
                    <a:pt x="72" y="75"/>
                  </a:lnTo>
                  <a:lnTo>
                    <a:pt x="65" y="50"/>
                  </a:lnTo>
                  <a:lnTo>
                    <a:pt x="60" y="34"/>
                  </a:lnTo>
                  <a:lnTo>
                    <a:pt x="60" y="27"/>
                  </a:lnTo>
                  <a:lnTo>
                    <a:pt x="63" y="19"/>
                  </a:lnTo>
                  <a:lnTo>
                    <a:pt x="67" y="11"/>
                  </a:lnTo>
                  <a:lnTo>
                    <a:pt x="72" y="1"/>
                  </a:lnTo>
                  <a:lnTo>
                    <a:pt x="52" y="0"/>
                  </a:lnTo>
                  <a:lnTo>
                    <a:pt x="32" y="0"/>
                  </a:lnTo>
                  <a:lnTo>
                    <a:pt x="22" y="1"/>
                  </a:lnTo>
                  <a:lnTo>
                    <a:pt x="13" y="3"/>
                  </a:lnTo>
                  <a:lnTo>
                    <a:pt x="9" y="5"/>
                  </a:lnTo>
                  <a:lnTo>
                    <a:pt x="6" y="7"/>
                  </a:lnTo>
                  <a:lnTo>
                    <a:pt x="2" y="10"/>
                  </a:lnTo>
                  <a:lnTo>
                    <a:pt x="0"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1" name="Freeform 460">
              <a:extLst>
                <a:ext uri="{FF2B5EF4-FFF2-40B4-BE49-F238E27FC236}">
                  <a16:creationId xmlns:a16="http://schemas.microsoft.com/office/drawing/2014/main" id="{00000000-0008-0000-0700-0000CD010000}"/>
                </a:ext>
              </a:extLst>
            </xdr:cNvPr>
            <xdr:cNvSpPr>
              <a:spLocks/>
            </xdr:cNvSpPr>
          </xdr:nvSpPr>
          <xdr:spPr bwMode="auto">
            <a:xfrm>
              <a:off x="5160" y="2389"/>
              <a:ext cx="5" cy="16"/>
            </a:xfrm>
            <a:custGeom>
              <a:avLst/>
              <a:gdLst>
                <a:gd name="T0" fmla="*/ 2 w 15"/>
                <a:gd name="T1" fmla="*/ 5 h 49"/>
                <a:gd name="T2" fmla="*/ 2 w 15"/>
                <a:gd name="T3" fmla="*/ 4 h 49"/>
                <a:gd name="T4" fmla="*/ 2 w 15"/>
                <a:gd name="T5" fmla="*/ 2 h 49"/>
                <a:gd name="T6" fmla="*/ 2 w 15"/>
                <a:gd name="T7" fmla="*/ 1 h 49"/>
                <a:gd name="T8" fmla="*/ 1 w 15"/>
                <a:gd name="T9" fmla="*/ 1 h 49"/>
                <a:gd name="T10" fmla="*/ 1 w 15"/>
                <a:gd name="T11" fmla="*/ 0 h 49"/>
                <a:gd name="T12" fmla="*/ 1 w 15"/>
                <a:gd name="T13" fmla="*/ 0 h 49"/>
                <a:gd name="T14" fmla="*/ 0 w 15"/>
                <a:gd name="T15" fmla="*/ 1 h 49"/>
                <a:gd name="T16" fmla="*/ 0 w 15"/>
                <a:gd name="T17" fmla="*/ 2 h 49"/>
                <a:gd name="T18" fmla="*/ 0 w 15"/>
                <a:gd name="T19" fmla="*/ 3 h 49"/>
                <a:gd name="T20" fmla="*/ 0 w 15"/>
                <a:gd name="T21" fmla="*/ 3 h 49"/>
                <a:gd name="T22" fmla="*/ 0 w 15"/>
                <a:gd name="T23" fmla="*/ 4 h 49"/>
                <a:gd name="T24" fmla="*/ 0 w 15"/>
                <a:gd name="T25" fmla="*/ 5 h 49"/>
                <a:gd name="T26" fmla="*/ 1 w 15"/>
                <a:gd name="T27" fmla="*/ 5 h 49"/>
                <a:gd name="T28" fmla="*/ 1 w 15"/>
                <a:gd name="T29" fmla="*/ 5 h 49"/>
                <a:gd name="T30" fmla="*/ 1 w 15"/>
                <a:gd name="T31" fmla="*/ 5 h 49"/>
                <a:gd name="T32" fmla="*/ 2 w 15"/>
                <a:gd name="T33" fmla="*/ 5 h 4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5" h="49">
                  <a:moveTo>
                    <a:pt x="15" y="49"/>
                  </a:moveTo>
                  <a:lnTo>
                    <a:pt x="15" y="33"/>
                  </a:lnTo>
                  <a:lnTo>
                    <a:pt x="15" y="19"/>
                  </a:lnTo>
                  <a:lnTo>
                    <a:pt x="14" y="13"/>
                  </a:lnTo>
                  <a:lnTo>
                    <a:pt x="13" y="7"/>
                  </a:lnTo>
                  <a:lnTo>
                    <a:pt x="11" y="3"/>
                  </a:lnTo>
                  <a:lnTo>
                    <a:pt x="9" y="0"/>
                  </a:lnTo>
                  <a:lnTo>
                    <a:pt x="4" y="7"/>
                  </a:lnTo>
                  <a:lnTo>
                    <a:pt x="2" y="15"/>
                  </a:lnTo>
                  <a:lnTo>
                    <a:pt x="0" y="23"/>
                  </a:lnTo>
                  <a:lnTo>
                    <a:pt x="0" y="30"/>
                  </a:lnTo>
                  <a:lnTo>
                    <a:pt x="1" y="36"/>
                  </a:lnTo>
                  <a:lnTo>
                    <a:pt x="4" y="42"/>
                  </a:lnTo>
                  <a:lnTo>
                    <a:pt x="7" y="44"/>
                  </a:lnTo>
                  <a:lnTo>
                    <a:pt x="9" y="46"/>
                  </a:lnTo>
                  <a:lnTo>
                    <a:pt x="12" y="48"/>
                  </a:lnTo>
                  <a:lnTo>
                    <a:pt x="15" y="4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2" name="Freeform 461">
              <a:extLst>
                <a:ext uri="{FF2B5EF4-FFF2-40B4-BE49-F238E27FC236}">
                  <a16:creationId xmlns:a16="http://schemas.microsoft.com/office/drawing/2014/main" id="{00000000-0008-0000-0700-0000CE010000}"/>
                </a:ext>
              </a:extLst>
            </xdr:cNvPr>
            <xdr:cNvSpPr>
              <a:spLocks/>
            </xdr:cNvSpPr>
          </xdr:nvSpPr>
          <xdr:spPr bwMode="auto">
            <a:xfrm>
              <a:off x="5139" y="2387"/>
              <a:ext cx="15" cy="13"/>
            </a:xfrm>
            <a:custGeom>
              <a:avLst/>
              <a:gdLst>
                <a:gd name="T0" fmla="*/ 2 w 47"/>
                <a:gd name="T1" fmla="*/ 1 h 40"/>
                <a:gd name="T2" fmla="*/ 0 w 47"/>
                <a:gd name="T3" fmla="*/ 4 h 40"/>
                <a:gd name="T4" fmla="*/ 1 w 47"/>
                <a:gd name="T5" fmla="*/ 4 h 40"/>
                <a:gd name="T6" fmla="*/ 1 w 47"/>
                <a:gd name="T7" fmla="*/ 4 h 40"/>
                <a:gd name="T8" fmla="*/ 2 w 47"/>
                <a:gd name="T9" fmla="*/ 4 h 40"/>
                <a:gd name="T10" fmla="*/ 3 w 47"/>
                <a:gd name="T11" fmla="*/ 4 h 40"/>
                <a:gd name="T12" fmla="*/ 3 w 47"/>
                <a:gd name="T13" fmla="*/ 4 h 40"/>
                <a:gd name="T14" fmla="*/ 4 w 47"/>
                <a:gd name="T15" fmla="*/ 4 h 40"/>
                <a:gd name="T16" fmla="*/ 4 w 47"/>
                <a:gd name="T17" fmla="*/ 3 h 40"/>
                <a:gd name="T18" fmla="*/ 5 w 47"/>
                <a:gd name="T19" fmla="*/ 3 h 40"/>
                <a:gd name="T20" fmla="*/ 5 w 47"/>
                <a:gd name="T21" fmla="*/ 0 h 40"/>
                <a:gd name="T22" fmla="*/ 4 w 47"/>
                <a:gd name="T23" fmla="*/ 0 h 40"/>
                <a:gd name="T24" fmla="*/ 4 w 47"/>
                <a:gd name="T25" fmla="*/ 0 h 40"/>
                <a:gd name="T26" fmla="*/ 3 w 47"/>
                <a:gd name="T27" fmla="*/ 0 h 40"/>
                <a:gd name="T28" fmla="*/ 2 w 47"/>
                <a:gd name="T29" fmla="*/ 1 h 4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47" h="40">
                  <a:moveTo>
                    <a:pt x="20" y="6"/>
                  </a:moveTo>
                  <a:lnTo>
                    <a:pt x="0" y="37"/>
                  </a:lnTo>
                  <a:lnTo>
                    <a:pt x="6" y="39"/>
                  </a:lnTo>
                  <a:lnTo>
                    <a:pt x="12" y="40"/>
                  </a:lnTo>
                  <a:lnTo>
                    <a:pt x="19" y="39"/>
                  </a:lnTo>
                  <a:lnTo>
                    <a:pt x="26" y="38"/>
                  </a:lnTo>
                  <a:lnTo>
                    <a:pt x="32" y="36"/>
                  </a:lnTo>
                  <a:lnTo>
                    <a:pt x="39" y="33"/>
                  </a:lnTo>
                  <a:lnTo>
                    <a:pt x="43" y="30"/>
                  </a:lnTo>
                  <a:lnTo>
                    <a:pt x="47" y="25"/>
                  </a:lnTo>
                  <a:lnTo>
                    <a:pt x="47" y="0"/>
                  </a:lnTo>
                  <a:lnTo>
                    <a:pt x="41" y="0"/>
                  </a:lnTo>
                  <a:lnTo>
                    <a:pt x="33" y="1"/>
                  </a:lnTo>
                  <a:lnTo>
                    <a:pt x="26" y="3"/>
                  </a:lnTo>
                  <a:lnTo>
                    <a:pt x="2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3" name="Freeform 462">
              <a:extLst>
                <a:ext uri="{FF2B5EF4-FFF2-40B4-BE49-F238E27FC236}">
                  <a16:creationId xmlns:a16="http://schemas.microsoft.com/office/drawing/2014/main" id="{00000000-0008-0000-0700-0000CF010000}"/>
                </a:ext>
              </a:extLst>
            </xdr:cNvPr>
            <xdr:cNvSpPr>
              <a:spLocks/>
            </xdr:cNvSpPr>
          </xdr:nvSpPr>
          <xdr:spPr bwMode="auto">
            <a:xfrm>
              <a:off x="5184" y="2465"/>
              <a:ext cx="13" cy="10"/>
            </a:xfrm>
            <a:custGeom>
              <a:avLst/>
              <a:gdLst>
                <a:gd name="T0" fmla="*/ 0 w 39"/>
                <a:gd name="T1" fmla="*/ 0 h 31"/>
                <a:gd name="T2" fmla="*/ 0 w 39"/>
                <a:gd name="T3" fmla="*/ 1 h 31"/>
                <a:gd name="T4" fmla="*/ 1 w 39"/>
                <a:gd name="T5" fmla="*/ 1 h 31"/>
                <a:gd name="T6" fmla="*/ 1 w 39"/>
                <a:gd name="T7" fmla="*/ 2 h 31"/>
                <a:gd name="T8" fmla="*/ 2 w 39"/>
                <a:gd name="T9" fmla="*/ 2 h 31"/>
                <a:gd name="T10" fmla="*/ 3 w 39"/>
                <a:gd name="T11" fmla="*/ 3 h 31"/>
                <a:gd name="T12" fmla="*/ 3 w 39"/>
                <a:gd name="T13" fmla="*/ 3 h 31"/>
                <a:gd name="T14" fmla="*/ 4 w 39"/>
                <a:gd name="T15" fmla="*/ 3 h 31"/>
                <a:gd name="T16" fmla="*/ 4 w 39"/>
                <a:gd name="T17" fmla="*/ 3 h 31"/>
                <a:gd name="T18" fmla="*/ 4 w 39"/>
                <a:gd name="T19" fmla="*/ 2 h 31"/>
                <a:gd name="T20" fmla="*/ 3 w 39"/>
                <a:gd name="T21" fmla="*/ 2 h 31"/>
                <a:gd name="T22" fmla="*/ 2 w 39"/>
                <a:gd name="T23" fmla="*/ 1 h 31"/>
                <a:gd name="T24" fmla="*/ 1 w 39"/>
                <a:gd name="T25" fmla="*/ 0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9" h="31">
                  <a:moveTo>
                    <a:pt x="0" y="0"/>
                  </a:moveTo>
                  <a:lnTo>
                    <a:pt x="3" y="8"/>
                  </a:lnTo>
                  <a:lnTo>
                    <a:pt x="6" y="13"/>
                  </a:lnTo>
                  <a:lnTo>
                    <a:pt x="12" y="19"/>
                  </a:lnTo>
                  <a:lnTo>
                    <a:pt x="17" y="23"/>
                  </a:lnTo>
                  <a:lnTo>
                    <a:pt x="23" y="26"/>
                  </a:lnTo>
                  <a:lnTo>
                    <a:pt x="28" y="29"/>
                  </a:lnTo>
                  <a:lnTo>
                    <a:pt x="34" y="31"/>
                  </a:lnTo>
                  <a:lnTo>
                    <a:pt x="39" y="31"/>
                  </a:lnTo>
                  <a:lnTo>
                    <a:pt x="33" y="22"/>
                  </a:lnTo>
                  <a:lnTo>
                    <a:pt x="25" y="14"/>
                  </a:lnTo>
                  <a:lnTo>
                    <a:pt x="16" y="7"/>
                  </a:lnTo>
                  <a:lnTo>
                    <a:pt x="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4" name="Freeform 463">
              <a:extLst>
                <a:ext uri="{FF2B5EF4-FFF2-40B4-BE49-F238E27FC236}">
                  <a16:creationId xmlns:a16="http://schemas.microsoft.com/office/drawing/2014/main" id="{00000000-0008-0000-0700-0000D0010000}"/>
                </a:ext>
              </a:extLst>
            </xdr:cNvPr>
            <xdr:cNvSpPr>
              <a:spLocks/>
            </xdr:cNvSpPr>
          </xdr:nvSpPr>
          <xdr:spPr bwMode="auto">
            <a:xfrm>
              <a:off x="5172" y="2410"/>
              <a:ext cx="10" cy="6"/>
            </a:xfrm>
            <a:custGeom>
              <a:avLst/>
              <a:gdLst>
                <a:gd name="T0" fmla="*/ 0 w 34"/>
                <a:gd name="T1" fmla="*/ 0 h 19"/>
                <a:gd name="T2" fmla="*/ 3 w 34"/>
                <a:gd name="T3" fmla="*/ 2 h 19"/>
                <a:gd name="T4" fmla="*/ 3 w 34"/>
                <a:gd name="T5" fmla="*/ 0 h 19"/>
                <a:gd name="T6" fmla="*/ 2 w 34"/>
                <a:gd name="T7" fmla="*/ 0 h 19"/>
                <a:gd name="T8" fmla="*/ 1 w 34"/>
                <a:gd name="T9" fmla="*/ 0 h 19"/>
                <a:gd name="T10" fmla="*/ 1 w 34"/>
                <a:gd name="T11" fmla="*/ 0 h 19"/>
                <a:gd name="T12" fmla="*/ 0 w 34"/>
                <a:gd name="T13" fmla="*/ 0 h 1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34" h="19">
                  <a:moveTo>
                    <a:pt x="0" y="0"/>
                  </a:moveTo>
                  <a:lnTo>
                    <a:pt x="34" y="19"/>
                  </a:lnTo>
                  <a:lnTo>
                    <a:pt x="34" y="0"/>
                  </a:lnTo>
                  <a:lnTo>
                    <a:pt x="24" y="0"/>
                  </a:lnTo>
                  <a:lnTo>
                    <a:pt x="14" y="0"/>
                  </a:lnTo>
                  <a:lnTo>
                    <a:pt x="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5" name="Freeform 464">
              <a:extLst>
                <a:ext uri="{FF2B5EF4-FFF2-40B4-BE49-F238E27FC236}">
                  <a16:creationId xmlns:a16="http://schemas.microsoft.com/office/drawing/2014/main" id="{00000000-0008-0000-0700-0000D1010000}"/>
                </a:ext>
              </a:extLst>
            </xdr:cNvPr>
            <xdr:cNvSpPr>
              <a:spLocks/>
            </xdr:cNvSpPr>
          </xdr:nvSpPr>
          <xdr:spPr bwMode="auto">
            <a:xfrm>
              <a:off x="5180" y="2471"/>
              <a:ext cx="6" cy="4"/>
            </a:xfrm>
            <a:custGeom>
              <a:avLst/>
              <a:gdLst>
                <a:gd name="T0" fmla="*/ 0 w 19"/>
                <a:gd name="T1" fmla="*/ 0 h 12"/>
                <a:gd name="T2" fmla="*/ 2 w 19"/>
                <a:gd name="T3" fmla="*/ 1 h 12"/>
                <a:gd name="T4" fmla="*/ 1 w 19"/>
                <a:gd name="T5" fmla="*/ 1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0" y="0"/>
                  </a:moveTo>
                  <a:lnTo>
                    <a:pt x="19" y="12"/>
                  </a:lnTo>
                  <a:lnTo>
                    <a:pt x="13" y="6"/>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6" name="Freeform 465">
              <a:extLst>
                <a:ext uri="{FF2B5EF4-FFF2-40B4-BE49-F238E27FC236}">
                  <a16:creationId xmlns:a16="http://schemas.microsoft.com/office/drawing/2014/main" id="{00000000-0008-0000-0700-0000D2010000}"/>
                </a:ext>
              </a:extLst>
            </xdr:cNvPr>
            <xdr:cNvSpPr>
              <a:spLocks/>
            </xdr:cNvSpPr>
          </xdr:nvSpPr>
          <xdr:spPr bwMode="auto">
            <a:xfrm>
              <a:off x="5062" y="2447"/>
              <a:ext cx="42" cy="55"/>
            </a:xfrm>
            <a:custGeom>
              <a:avLst/>
              <a:gdLst>
                <a:gd name="T0" fmla="*/ 13 w 126"/>
                <a:gd name="T1" fmla="*/ 0 h 166"/>
                <a:gd name="T2" fmla="*/ 13 w 126"/>
                <a:gd name="T3" fmla="*/ 1 h 166"/>
                <a:gd name="T4" fmla="*/ 13 w 126"/>
                <a:gd name="T5" fmla="*/ 1 h 166"/>
                <a:gd name="T6" fmla="*/ 14 w 126"/>
                <a:gd name="T7" fmla="*/ 1 h 166"/>
                <a:gd name="T8" fmla="*/ 14 w 126"/>
                <a:gd name="T9" fmla="*/ 2 h 166"/>
                <a:gd name="T10" fmla="*/ 14 w 126"/>
                <a:gd name="T11" fmla="*/ 2 h 166"/>
                <a:gd name="T12" fmla="*/ 14 w 126"/>
                <a:gd name="T13" fmla="*/ 3 h 166"/>
                <a:gd name="T14" fmla="*/ 14 w 126"/>
                <a:gd name="T15" fmla="*/ 4 h 166"/>
                <a:gd name="T16" fmla="*/ 13 w 126"/>
                <a:gd name="T17" fmla="*/ 5 h 166"/>
                <a:gd name="T18" fmla="*/ 13 w 126"/>
                <a:gd name="T19" fmla="*/ 6 h 166"/>
                <a:gd name="T20" fmla="*/ 12 w 126"/>
                <a:gd name="T21" fmla="*/ 7 h 166"/>
                <a:gd name="T22" fmla="*/ 10 w 126"/>
                <a:gd name="T23" fmla="*/ 9 h 166"/>
                <a:gd name="T24" fmla="*/ 8 w 126"/>
                <a:gd name="T25" fmla="*/ 11 h 166"/>
                <a:gd name="T26" fmla="*/ 6 w 126"/>
                <a:gd name="T27" fmla="*/ 14 h 166"/>
                <a:gd name="T28" fmla="*/ 4 w 126"/>
                <a:gd name="T29" fmla="*/ 16 h 166"/>
                <a:gd name="T30" fmla="*/ 3 w 126"/>
                <a:gd name="T31" fmla="*/ 17 h 166"/>
                <a:gd name="T32" fmla="*/ 2 w 126"/>
                <a:gd name="T33" fmla="*/ 17 h 166"/>
                <a:gd name="T34" fmla="*/ 1 w 126"/>
                <a:gd name="T35" fmla="*/ 18 h 166"/>
                <a:gd name="T36" fmla="*/ 0 w 126"/>
                <a:gd name="T37" fmla="*/ 18 h 166"/>
                <a:gd name="T38" fmla="*/ 0 w 126"/>
                <a:gd name="T39" fmla="*/ 18 h 166"/>
                <a:gd name="T40" fmla="*/ 0 w 126"/>
                <a:gd name="T41" fmla="*/ 17 h 166"/>
                <a:gd name="T42" fmla="*/ 0 w 126"/>
                <a:gd name="T43" fmla="*/ 16 h 166"/>
                <a:gd name="T44" fmla="*/ 0 w 126"/>
                <a:gd name="T45" fmla="*/ 15 h 166"/>
                <a:gd name="T46" fmla="*/ 0 w 126"/>
                <a:gd name="T47" fmla="*/ 14 h 166"/>
                <a:gd name="T48" fmla="*/ 1 w 126"/>
                <a:gd name="T49" fmla="*/ 14 h 166"/>
                <a:gd name="T50" fmla="*/ 1 w 126"/>
                <a:gd name="T51" fmla="*/ 14 h 166"/>
                <a:gd name="T52" fmla="*/ 2 w 126"/>
                <a:gd name="T53" fmla="*/ 13 h 166"/>
                <a:gd name="T54" fmla="*/ 3 w 126"/>
                <a:gd name="T55" fmla="*/ 13 h 166"/>
                <a:gd name="T56" fmla="*/ 4 w 126"/>
                <a:gd name="T57" fmla="*/ 12 h 166"/>
                <a:gd name="T58" fmla="*/ 4 w 126"/>
                <a:gd name="T59" fmla="*/ 11 h 166"/>
                <a:gd name="T60" fmla="*/ 5 w 126"/>
                <a:gd name="T61" fmla="*/ 11 h 166"/>
                <a:gd name="T62" fmla="*/ 6 w 126"/>
                <a:gd name="T63" fmla="*/ 10 h 166"/>
                <a:gd name="T64" fmla="*/ 6 w 126"/>
                <a:gd name="T65" fmla="*/ 9 h 166"/>
                <a:gd name="T66" fmla="*/ 7 w 126"/>
                <a:gd name="T67" fmla="*/ 7 h 166"/>
                <a:gd name="T68" fmla="*/ 8 w 126"/>
                <a:gd name="T69" fmla="*/ 6 h 166"/>
                <a:gd name="T70" fmla="*/ 9 w 126"/>
                <a:gd name="T71" fmla="*/ 4 h 166"/>
                <a:gd name="T72" fmla="*/ 10 w 126"/>
                <a:gd name="T73" fmla="*/ 3 h 166"/>
                <a:gd name="T74" fmla="*/ 10 w 126"/>
                <a:gd name="T75" fmla="*/ 2 h 166"/>
                <a:gd name="T76" fmla="*/ 11 w 126"/>
                <a:gd name="T77" fmla="*/ 1 h 166"/>
                <a:gd name="T78" fmla="*/ 12 w 126"/>
                <a:gd name="T79" fmla="*/ 1 h 166"/>
                <a:gd name="T80" fmla="*/ 13 w 126"/>
                <a:gd name="T81" fmla="*/ 0 h 16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26" h="166">
                  <a:moveTo>
                    <a:pt x="113" y="0"/>
                  </a:moveTo>
                  <a:lnTo>
                    <a:pt x="117" y="5"/>
                  </a:lnTo>
                  <a:lnTo>
                    <a:pt x="121" y="10"/>
                  </a:lnTo>
                  <a:lnTo>
                    <a:pt x="124" y="13"/>
                  </a:lnTo>
                  <a:lnTo>
                    <a:pt x="125" y="17"/>
                  </a:lnTo>
                  <a:lnTo>
                    <a:pt x="126" y="20"/>
                  </a:lnTo>
                  <a:lnTo>
                    <a:pt x="126" y="25"/>
                  </a:lnTo>
                  <a:lnTo>
                    <a:pt x="123" y="32"/>
                  </a:lnTo>
                  <a:lnTo>
                    <a:pt x="118" y="41"/>
                  </a:lnTo>
                  <a:lnTo>
                    <a:pt x="113" y="50"/>
                  </a:lnTo>
                  <a:lnTo>
                    <a:pt x="106" y="61"/>
                  </a:lnTo>
                  <a:lnTo>
                    <a:pt x="91" y="83"/>
                  </a:lnTo>
                  <a:lnTo>
                    <a:pt x="72" y="104"/>
                  </a:lnTo>
                  <a:lnTo>
                    <a:pt x="53" y="126"/>
                  </a:lnTo>
                  <a:lnTo>
                    <a:pt x="34" y="144"/>
                  </a:lnTo>
                  <a:lnTo>
                    <a:pt x="25" y="152"/>
                  </a:lnTo>
                  <a:lnTo>
                    <a:pt x="16" y="158"/>
                  </a:lnTo>
                  <a:lnTo>
                    <a:pt x="7" y="163"/>
                  </a:lnTo>
                  <a:lnTo>
                    <a:pt x="0" y="166"/>
                  </a:lnTo>
                  <a:lnTo>
                    <a:pt x="0" y="160"/>
                  </a:lnTo>
                  <a:lnTo>
                    <a:pt x="0" y="153"/>
                  </a:lnTo>
                  <a:lnTo>
                    <a:pt x="0" y="145"/>
                  </a:lnTo>
                  <a:lnTo>
                    <a:pt x="0" y="136"/>
                  </a:lnTo>
                  <a:lnTo>
                    <a:pt x="3" y="131"/>
                  </a:lnTo>
                  <a:lnTo>
                    <a:pt x="6" y="128"/>
                  </a:lnTo>
                  <a:lnTo>
                    <a:pt x="12" y="124"/>
                  </a:lnTo>
                  <a:lnTo>
                    <a:pt x="16" y="121"/>
                  </a:lnTo>
                  <a:lnTo>
                    <a:pt x="26" y="116"/>
                  </a:lnTo>
                  <a:lnTo>
                    <a:pt x="33" y="110"/>
                  </a:lnTo>
                  <a:lnTo>
                    <a:pt x="40" y="104"/>
                  </a:lnTo>
                  <a:lnTo>
                    <a:pt x="48" y="96"/>
                  </a:lnTo>
                  <a:lnTo>
                    <a:pt x="53" y="89"/>
                  </a:lnTo>
                  <a:lnTo>
                    <a:pt x="58" y="82"/>
                  </a:lnTo>
                  <a:lnTo>
                    <a:pt x="67" y="66"/>
                  </a:lnTo>
                  <a:lnTo>
                    <a:pt x="72" y="50"/>
                  </a:lnTo>
                  <a:lnTo>
                    <a:pt x="79" y="36"/>
                  </a:lnTo>
                  <a:lnTo>
                    <a:pt x="87" y="23"/>
                  </a:lnTo>
                  <a:lnTo>
                    <a:pt x="92" y="16"/>
                  </a:lnTo>
                  <a:lnTo>
                    <a:pt x="97" y="11"/>
                  </a:lnTo>
                  <a:lnTo>
                    <a:pt x="104" y="5"/>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7" name="Freeform 466">
              <a:extLst>
                <a:ext uri="{FF2B5EF4-FFF2-40B4-BE49-F238E27FC236}">
                  <a16:creationId xmlns:a16="http://schemas.microsoft.com/office/drawing/2014/main" id="{00000000-0008-0000-0700-0000D3010000}"/>
                </a:ext>
              </a:extLst>
            </xdr:cNvPr>
            <xdr:cNvSpPr>
              <a:spLocks/>
            </xdr:cNvSpPr>
          </xdr:nvSpPr>
          <xdr:spPr bwMode="auto">
            <a:xfrm>
              <a:off x="5154" y="2465"/>
              <a:ext cx="85" cy="86"/>
            </a:xfrm>
            <a:custGeom>
              <a:avLst/>
              <a:gdLst>
                <a:gd name="T0" fmla="*/ 1 w 259"/>
                <a:gd name="T1" fmla="*/ 20 h 259"/>
                <a:gd name="T2" fmla="*/ 0 w 259"/>
                <a:gd name="T3" fmla="*/ 18 h 259"/>
                <a:gd name="T4" fmla="*/ 0 w 259"/>
                <a:gd name="T5" fmla="*/ 16 h 259"/>
                <a:gd name="T6" fmla="*/ 1 w 259"/>
                <a:gd name="T7" fmla="*/ 14 h 259"/>
                <a:gd name="T8" fmla="*/ 2 w 259"/>
                <a:gd name="T9" fmla="*/ 14 h 259"/>
                <a:gd name="T10" fmla="*/ 4 w 259"/>
                <a:gd name="T11" fmla="*/ 13 h 259"/>
                <a:gd name="T12" fmla="*/ 5 w 259"/>
                <a:gd name="T13" fmla="*/ 11 h 259"/>
                <a:gd name="T14" fmla="*/ 7 w 259"/>
                <a:gd name="T15" fmla="*/ 10 h 259"/>
                <a:gd name="T16" fmla="*/ 7 w 259"/>
                <a:gd name="T17" fmla="*/ 10 h 259"/>
                <a:gd name="T18" fmla="*/ 9 w 259"/>
                <a:gd name="T19" fmla="*/ 10 h 259"/>
                <a:gd name="T20" fmla="*/ 10 w 259"/>
                <a:gd name="T21" fmla="*/ 10 h 259"/>
                <a:gd name="T22" fmla="*/ 11 w 259"/>
                <a:gd name="T23" fmla="*/ 12 h 259"/>
                <a:gd name="T24" fmla="*/ 11 w 259"/>
                <a:gd name="T25" fmla="*/ 12 h 259"/>
                <a:gd name="T26" fmla="*/ 13 w 259"/>
                <a:gd name="T27" fmla="*/ 12 h 259"/>
                <a:gd name="T28" fmla="*/ 14 w 259"/>
                <a:gd name="T29" fmla="*/ 12 h 259"/>
                <a:gd name="T30" fmla="*/ 16 w 259"/>
                <a:gd name="T31" fmla="*/ 10 h 259"/>
                <a:gd name="T32" fmla="*/ 17 w 259"/>
                <a:gd name="T33" fmla="*/ 9 h 259"/>
                <a:gd name="T34" fmla="*/ 19 w 259"/>
                <a:gd name="T35" fmla="*/ 6 h 259"/>
                <a:gd name="T36" fmla="*/ 20 w 259"/>
                <a:gd name="T37" fmla="*/ 2 h 259"/>
                <a:gd name="T38" fmla="*/ 21 w 259"/>
                <a:gd name="T39" fmla="*/ 0 h 259"/>
                <a:gd name="T40" fmla="*/ 22 w 259"/>
                <a:gd name="T41" fmla="*/ 1 h 259"/>
                <a:gd name="T42" fmla="*/ 23 w 259"/>
                <a:gd name="T43" fmla="*/ 2 h 259"/>
                <a:gd name="T44" fmla="*/ 24 w 259"/>
                <a:gd name="T45" fmla="*/ 4 h 259"/>
                <a:gd name="T46" fmla="*/ 24 w 259"/>
                <a:gd name="T47" fmla="*/ 6 h 259"/>
                <a:gd name="T48" fmla="*/ 24 w 259"/>
                <a:gd name="T49" fmla="*/ 7 h 259"/>
                <a:gd name="T50" fmla="*/ 25 w 259"/>
                <a:gd name="T51" fmla="*/ 8 h 259"/>
                <a:gd name="T52" fmla="*/ 25 w 259"/>
                <a:gd name="T53" fmla="*/ 10 h 259"/>
                <a:gd name="T54" fmla="*/ 25 w 259"/>
                <a:gd name="T55" fmla="*/ 12 h 259"/>
                <a:gd name="T56" fmla="*/ 26 w 259"/>
                <a:gd name="T57" fmla="*/ 12 h 259"/>
                <a:gd name="T58" fmla="*/ 26 w 259"/>
                <a:gd name="T59" fmla="*/ 13 h 259"/>
                <a:gd name="T60" fmla="*/ 27 w 259"/>
                <a:gd name="T61" fmla="*/ 15 h 259"/>
                <a:gd name="T62" fmla="*/ 27 w 259"/>
                <a:gd name="T63" fmla="*/ 18 h 259"/>
                <a:gd name="T64" fmla="*/ 26 w 259"/>
                <a:gd name="T65" fmla="*/ 26 h 259"/>
                <a:gd name="T66" fmla="*/ 26 w 259"/>
                <a:gd name="T67" fmla="*/ 25 h 259"/>
                <a:gd name="T68" fmla="*/ 26 w 259"/>
                <a:gd name="T69" fmla="*/ 23 h 259"/>
                <a:gd name="T70" fmla="*/ 26 w 259"/>
                <a:gd name="T71" fmla="*/ 21 h 259"/>
                <a:gd name="T72" fmla="*/ 24 w 259"/>
                <a:gd name="T73" fmla="*/ 21 h 259"/>
                <a:gd name="T74" fmla="*/ 22 w 259"/>
                <a:gd name="T75" fmla="*/ 20 h 259"/>
                <a:gd name="T76" fmla="*/ 21 w 259"/>
                <a:gd name="T77" fmla="*/ 22 h 259"/>
                <a:gd name="T78" fmla="*/ 20 w 259"/>
                <a:gd name="T79" fmla="*/ 24 h 259"/>
                <a:gd name="T80" fmla="*/ 20 w 259"/>
                <a:gd name="T81" fmla="*/ 29 h 259"/>
                <a:gd name="T82" fmla="*/ 13 w 259"/>
                <a:gd name="T83" fmla="*/ 27 h 259"/>
                <a:gd name="T84" fmla="*/ 12 w 259"/>
                <a:gd name="T85" fmla="*/ 24 h 259"/>
                <a:gd name="T86" fmla="*/ 11 w 259"/>
                <a:gd name="T87" fmla="*/ 23 h 259"/>
                <a:gd name="T88" fmla="*/ 11 w 259"/>
                <a:gd name="T89" fmla="*/ 22 h 259"/>
                <a:gd name="T90" fmla="*/ 11 w 259"/>
                <a:gd name="T91" fmla="*/ 21 h 259"/>
                <a:gd name="T92" fmla="*/ 12 w 259"/>
                <a:gd name="T93" fmla="*/ 20 h 259"/>
                <a:gd name="T94" fmla="*/ 12 w 259"/>
                <a:gd name="T95" fmla="*/ 19 h 259"/>
                <a:gd name="T96" fmla="*/ 10 w 259"/>
                <a:gd name="T97" fmla="*/ 17 h 259"/>
                <a:gd name="T98" fmla="*/ 3 w 259"/>
                <a:gd name="T99" fmla="*/ 17 h 259"/>
                <a:gd name="T100" fmla="*/ 2 w 259"/>
                <a:gd name="T101" fmla="*/ 18 h 259"/>
                <a:gd name="T102" fmla="*/ 2 w 259"/>
                <a:gd name="T103" fmla="*/ 19 h 259"/>
                <a:gd name="T104" fmla="*/ 1 w 259"/>
                <a:gd name="T105" fmla="*/ 21 h 259"/>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59" h="259">
                  <a:moveTo>
                    <a:pt x="13" y="192"/>
                  </a:moveTo>
                  <a:lnTo>
                    <a:pt x="8" y="182"/>
                  </a:lnTo>
                  <a:lnTo>
                    <a:pt x="4" y="173"/>
                  </a:lnTo>
                  <a:lnTo>
                    <a:pt x="1" y="163"/>
                  </a:lnTo>
                  <a:lnTo>
                    <a:pt x="0" y="154"/>
                  </a:lnTo>
                  <a:lnTo>
                    <a:pt x="0" y="142"/>
                  </a:lnTo>
                  <a:lnTo>
                    <a:pt x="0" y="130"/>
                  </a:lnTo>
                  <a:lnTo>
                    <a:pt x="6" y="130"/>
                  </a:lnTo>
                  <a:lnTo>
                    <a:pt x="13" y="128"/>
                  </a:lnTo>
                  <a:lnTo>
                    <a:pt x="19" y="126"/>
                  </a:lnTo>
                  <a:lnTo>
                    <a:pt x="24" y="123"/>
                  </a:lnTo>
                  <a:lnTo>
                    <a:pt x="34" y="117"/>
                  </a:lnTo>
                  <a:lnTo>
                    <a:pt x="41" y="108"/>
                  </a:lnTo>
                  <a:lnTo>
                    <a:pt x="48" y="100"/>
                  </a:lnTo>
                  <a:lnTo>
                    <a:pt x="56" y="93"/>
                  </a:lnTo>
                  <a:lnTo>
                    <a:pt x="60" y="91"/>
                  </a:lnTo>
                  <a:lnTo>
                    <a:pt x="63" y="89"/>
                  </a:lnTo>
                  <a:lnTo>
                    <a:pt x="68" y="87"/>
                  </a:lnTo>
                  <a:lnTo>
                    <a:pt x="73" y="87"/>
                  </a:lnTo>
                  <a:lnTo>
                    <a:pt x="83" y="87"/>
                  </a:lnTo>
                  <a:lnTo>
                    <a:pt x="93" y="87"/>
                  </a:lnTo>
                  <a:lnTo>
                    <a:pt x="94" y="93"/>
                  </a:lnTo>
                  <a:lnTo>
                    <a:pt x="97" y="101"/>
                  </a:lnTo>
                  <a:lnTo>
                    <a:pt x="101" y="105"/>
                  </a:lnTo>
                  <a:lnTo>
                    <a:pt x="104" y="108"/>
                  </a:lnTo>
                  <a:lnTo>
                    <a:pt x="108" y="110"/>
                  </a:lnTo>
                  <a:lnTo>
                    <a:pt x="113" y="111"/>
                  </a:lnTo>
                  <a:lnTo>
                    <a:pt x="120" y="110"/>
                  </a:lnTo>
                  <a:lnTo>
                    <a:pt x="127" y="108"/>
                  </a:lnTo>
                  <a:lnTo>
                    <a:pt x="135" y="104"/>
                  </a:lnTo>
                  <a:lnTo>
                    <a:pt x="141" y="99"/>
                  </a:lnTo>
                  <a:lnTo>
                    <a:pt x="148" y="93"/>
                  </a:lnTo>
                  <a:lnTo>
                    <a:pt x="153" y="86"/>
                  </a:lnTo>
                  <a:lnTo>
                    <a:pt x="160" y="78"/>
                  </a:lnTo>
                  <a:lnTo>
                    <a:pt x="165" y="70"/>
                  </a:lnTo>
                  <a:lnTo>
                    <a:pt x="174" y="51"/>
                  </a:lnTo>
                  <a:lnTo>
                    <a:pt x="183" y="33"/>
                  </a:lnTo>
                  <a:lnTo>
                    <a:pt x="188" y="16"/>
                  </a:lnTo>
                  <a:lnTo>
                    <a:pt x="193" y="0"/>
                  </a:lnTo>
                  <a:lnTo>
                    <a:pt x="195" y="4"/>
                  </a:lnTo>
                  <a:lnTo>
                    <a:pt x="198" y="9"/>
                  </a:lnTo>
                  <a:lnTo>
                    <a:pt x="202" y="12"/>
                  </a:lnTo>
                  <a:lnTo>
                    <a:pt x="206" y="15"/>
                  </a:lnTo>
                  <a:lnTo>
                    <a:pt x="213" y="18"/>
                  </a:lnTo>
                  <a:lnTo>
                    <a:pt x="219" y="19"/>
                  </a:lnTo>
                  <a:lnTo>
                    <a:pt x="219" y="32"/>
                  </a:lnTo>
                  <a:lnTo>
                    <a:pt x="219" y="44"/>
                  </a:lnTo>
                  <a:lnTo>
                    <a:pt x="219" y="52"/>
                  </a:lnTo>
                  <a:lnTo>
                    <a:pt x="219" y="55"/>
                  </a:lnTo>
                  <a:lnTo>
                    <a:pt x="227" y="61"/>
                  </a:lnTo>
                  <a:lnTo>
                    <a:pt x="231" y="66"/>
                  </a:lnTo>
                  <a:lnTo>
                    <a:pt x="234" y="70"/>
                  </a:lnTo>
                  <a:lnTo>
                    <a:pt x="239" y="75"/>
                  </a:lnTo>
                  <a:lnTo>
                    <a:pt x="234" y="88"/>
                  </a:lnTo>
                  <a:lnTo>
                    <a:pt x="233" y="100"/>
                  </a:lnTo>
                  <a:lnTo>
                    <a:pt x="234" y="104"/>
                  </a:lnTo>
                  <a:lnTo>
                    <a:pt x="234" y="108"/>
                  </a:lnTo>
                  <a:lnTo>
                    <a:pt x="237" y="110"/>
                  </a:lnTo>
                  <a:lnTo>
                    <a:pt x="239" y="111"/>
                  </a:lnTo>
                  <a:lnTo>
                    <a:pt x="243" y="121"/>
                  </a:lnTo>
                  <a:lnTo>
                    <a:pt x="247" y="129"/>
                  </a:lnTo>
                  <a:lnTo>
                    <a:pt x="249" y="137"/>
                  </a:lnTo>
                  <a:lnTo>
                    <a:pt x="251" y="145"/>
                  </a:lnTo>
                  <a:lnTo>
                    <a:pt x="254" y="161"/>
                  </a:lnTo>
                  <a:lnTo>
                    <a:pt x="259" y="179"/>
                  </a:lnTo>
                  <a:lnTo>
                    <a:pt x="245" y="235"/>
                  </a:lnTo>
                  <a:lnTo>
                    <a:pt x="241" y="230"/>
                  </a:lnTo>
                  <a:lnTo>
                    <a:pt x="239" y="222"/>
                  </a:lnTo>
                  <a:lnTo>
                    <a:pt x="238" y="215"/>
                  </a:lnTo>
                  <a:lnTo>
                    <a:pt x="237" y="208"/>
                  </a:lnTo>
                  <a:lnTo>
                    <a:pt x="238" y="196"/>
                  </a:lnTo>
                  <a:lnTo>
                    <a:pt x="239" y="192"/>
                  </a:lnTo>
                  <a:lnTo>
                    <a:pt x="231" y="191"/>
                  </a:lnTo>
                  <a:lnTo>
                    <a:pt x="222" y="188"/>
                  </a:lnTo>
                  <a:lnTo>
                    <a:pt x="213" y="184"/>
                  </a:lnTo>
                  <a:lnTo>
                    <a:pt x="206" y="179"/>
                  </a:lnTo>
                  <a:lnTo>
                    <a:pt x="199" y="189"/>
                  </a:lnTo>
                  <a:lnTo>
                    <a:pt x="194" y="199"/>
                  </a:lnTo>
                  <a:lnTo>
                    <a:pt x="191" y="209"/>
                  </a:lnTo>
                  <a:lnTo>
                    <a:pt x="188" y="219"/>
                  </a:lnTo>
                  <a:lnTo>
                    <a:pt x="186" y="240"/>
                  </a:lnTo>
                  <a:lnTo>
                    <a:pt x="185" y="259"/>
                  </a:lnTo>
                  <a:lnTo>
                    <a:pt x="132" y="259"/>
                  </a:lnTo>
                  <a:lnTo>
                    <a:pt x="124" y="242"/>
                  </a:lnTo>
                  <a:lnTo>
                    <a:pt x="115" y="226"/>
                  </a:lnTo>
                  <a:lnTo>
                    <a:pt x="110" y="220"/>
                  </a:lnTo>
                  <a:lnTo>
                    <a:pt x="105" y="214"/>
                  </a:lnTo>
                  <a:lnTo>
                    <a:pt x="99" y="209"/>
                  </a:lnTo>
                  <a:lnTo>
                    <a:pt x="93" y="204"/>
                  </a:lnTo>
                  <a:lnTo>
                    <a:pt x="97" y="196"/>
                  </a:lnTo>
                  <a:lnTo>
                    <a:pt x="102" y="190"/>
                  </a:lnTo>
                  <a:lnTo>
                    <a:pt x="105" y="186"/>
                  </a:lnTo>
                  <a:lnTo>
                    <a:pt x="108" y="183"/>
                  </a:lnTo>
                  <a:lnTo>
                    <a:pt x="112" y="180"/>
                  </a:lnTo>
                  <a:lnTo>
                    <a:pt x="114" y="177"/>
                  </a:lnTo>
                  <a:lnTo>
                    <a:pt x="117" y="173"/>
                  </a:lnTo>
                  <a:lnTo>
                    <a:pt x="119" y="166"/>
                  </a:lnTo>
                  <a:lnTo>
                    <a:pt x="93" y="154"/>
                  </a:lnTo>
                  <a:lnTo>
                    <a:pt x="32" y="154"/>
                  </a:lnTo>
                  <a:lnTo>
                    <a:pt x="28" y="155"/>
                  </a:lnTo>
                  <a:lnTo>
                    <a:pt x="24" y="158"/>
                  </a:lnTo>
                  <a:lnTo>
                    <a:pt x="20" y="163"/>
                  </a:lnTo>
                  <a:lnTo>
                    <a:pt x="18" y="168"/>
                  </a:lnTo>
                  <a:lnTo>
                    <a:pt x="16" y="175"/>
                  </a:lnTo>
                  <a:lnTo>
                    <a:pt x="14" y="181"/>
                  </a:lnTo>
                  <a:lnTo>
                    <a:pt x="13" y="187"/>
                  </a:lnTo>
                  <a:lnTo>
                    <a:pt x="13" y="19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8" name="Freeform 467">
              <a:extLst>
                <a:ext uri="{FF2B5EF4-FFF2-40B4-BE49-F238E27FC236}">
                  <a16:creationId xmlns:a16="http://schemas.microsoft.com/office/drawing/2014/main" id="{00000000-0008-0000-0700-0000D4010000}"/>
                </a:ext>
              </a:extLst>
            </xdr:cNvPr>
            <xdr:cNvSpPr>
              <a:spLocks/>
            </xdr:cNvSpPr>
          </xdr:nvSpPr>
          <xdr:spPr bwMode="auto">
            <a:xfrm>
              <a:off x="5104" y="2395"/>
              <a:ext cx="23" cy="31"/>
            </a:xfrm>
            <a:custGeom>
              <a:avLst/>
              <a:gdLst>
                <a:gd name="T0" fmla="*/ 7 w 72"/>
                <a:gd name="T1" fmla="*/ 5 h 92"/>
                <a:gd name="T2" fmla="*/ 7 w 72"/>
                <a:gd name="T3" fmla="*/ 10 h 92"/>
                <a:gd name="T4" fmla="*/ 7 w 72"/>
                <a:gd name="T5" fmla="*/ 10 h 92"/>
                <a:gd name="T6" fmla="*/ 6 w 72"/>
                <a:gd name="T7" fmla="*/ 9 h 92"/>
                <a:gd name="T8" fmla="*/ 5 w 72"/>
                <a:gd name="T9" fmla="*/ 8 h 92"/>
                <a:gd name="T10" fmla="*/ 5 w 72"/>
                <a:gd name="T11" fmla="*/ 8 h 92"/>
                <a:gd name="T12" fmla="*/ 4 w 72"/>
                <a:gd name="T13" fmla="*/ 7 h 92"/>
                <a:gd name="T14" fmla="*/ 3 w 72"/>
                <a:gd name="T15" fmla="*/ 5 h 92"/>
                <a:gd name="T16" fmla="*/ 3 w 72"/>
                <a:gd name="T17" fmla="*/ 4 h 92"/>
                <a:gd name="T18" fmla="*/ 2 w 72"/>
                <a:gd name="T19" fmla="*/ 3 h 92"/>
                <a:gd name="T20" fmla="*/ 1 w 72"/>
                <a:gd name="T21" fmla="*/ 1 h 92"/>
                <a:gd name="T22" fmla="*/ 0 w 72"/>
                <a:gd name="T23" fmla="*/ 0 h 92"/>
                <a:gd name="T24" fmla="*/ 3 w 72"/>
                <a:gd name="T25" fmla="*/ 1 h 92"/>
                <a:gd name="T26" fmla="*/ 4 w 72"/>
                <a:gd name="T27" fmla="*/ 2 h 92"/>
                <a:gd name="T28" fmla="*/ 5 w 72"/>
                <a:gd name="T29" fmla="*/ 3 h 92"/>
                <a:gd name="T30" fmla="*/ 6 w 72"/>
                <a:gd name="T31" fmla="*/ 3 h 92"/>
                <a:gd name="T32" fmla="*/ 7 w 72"/>
                <a:gd name="T33" fmla="*/ 4 h 92"/>
                <a:gd name="T34" fmla="*/ 7 w 72"/>
                <a:gd name="T35" fmla="*/ 5 h 92"/>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72" h="92">
                  <a:moveTo>
                    <a:pt x="72" y="43"/>
                  </a:moveTo>
                  <a:lnTo>
                    <a:pt x="72" y="92"/>
                  </a:lnTo>
                  <a:lnTo>
                    <a:pt x="65" y="86"/>
                  </a:lnTo>
                  <a:lnTo>
                    <a:pt x="58" y="81"/>
                  </a:lnTo>
                  <a:lnTo>
                    <a:pt x="51" y="75"/>
                  </a:lnTo>
                  <a:lnTo>
                    <a:pt x="46" y="69"/>
                  </a:lnTo>
                  <a:lnTo>
                    <a:pt x="38" y="58"/>
                  </a:lnTo>
                  <a:lnTo>
                    <a:pt x="32" y="46"/>
                  </a:lnTo>
                  <a:lnTo>
                    <a:pt x="25" y="34"/>
                  </a:lnTo>
                  <a:lnTo>
                    <a:pt x="19" y="23"/>
                  </a:lnTo>
                  <a:lnTo>
                    <a:pt x="11" y="12"/>
                  </a:lnTo>
                  <a:lnTo>
                    <a:pt x="0" y="0"/>
                  </a:lnTo>
                  <a:lnTo>
                    <a:pt x="25" y="12"/>
                  </a:lnTo>
                  <a:lnTo>
                    <a:pt x="44" y="21"/>
                  </a:lnTo>
                  <a:lnTo>
                    <a:pt x="51" y="26"/>
                  </a:lnTo>
                  <a:lnTo>
                    <a:pt x="58" y="31"/>
                  </a:lnTo>
                  <a:lnTo>
                    <a:pt x="66" y="36"/>
                  </a:lnTo>
                  <a:lnTo>
                    <a:pt x="72"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9" name="Freeform 468">
              <a:extLst>
                <a:ext uri="{FF2B5EF4-FFF2-40B4-BE49-F238E27FC236}">
                  <a16:creationId xmlns:a16="http://schemas.microsoft.com/office/drawing/2014/main" id="{00000000-0008-0000-0700-0000D5010000}"/>
                </a:ext>
              </a:extLst>
            </xdr:cNvPr>
            <xdr:cNvSpPr>
              <a:spLocks/>
            </xdr:cNvSpPr>
          </xdr:nvSpPr>
          <xdr:spPr bwMode="auto">
            <a:xfrm>
              <a:off x="5143" y="2436"/>
              <a:ext cx="16" cy="21"/>
            </a:xfrm>
            <a:custGeom>
              <a:avLst/>
              <a:gdLst>
                <a:gd name="T0" fmla="*/ 1 w 46"/>
                <a:gd name="T1" fmla="*/ 1 h 62"/>
                <a:gd name="T2" fmla="*/ 2 w 46"/>
                <a:gd name="T3" fmla="*/ 1 h 62"/>
                <a:gd name="T4" fmla="*/ 4 w 46"/>
                <a:gd name="T5" fmla="*/ 0 h 62"/>
                <a:gd name="T6" fmla="*/ 5 w 46"/>
                <a:gd name="T7" fmla="*/ 0 h 62"/>
                <a:gd name="T8" fmla="*/ 6 w 46"/>
                <a:gd name="T9" fmla="*/ 0 h 62"/>
                <a:gd name="T10" fmla="*/ 6 w 46"/>
                <a:gd name="T11" fmla="*/ 1 h 62"/>
                <a:gd name="T12" fmla="*/ 6 w 46"/>
                <a:gd name="T13" fmla="*/ 2 h 62"/>
                <a:gd name="T14" fmla="*/ 6 w 46"/>
                <a:gd name="T15" fmla="*/ 3 h 62"/>
                <a:gd name="T16" fmla="*/ 6 w 46"/>
                <a:gd name="T17" fmla="*/ 4 h 62"/>
                <a:gd name="T18" fmla="*/ 6 w 46"/>
                <a:gd name="T19" fmla="*/ 5 h 62"/>
                <a:gd name="T20" fmla="*/ 5 w 46"/>
                <a:gd name="T21" fmla="*/ 6 h 62"/>
                <a:gd name="T22" fmla="*/ 5 w 46"/>
                <a:gd name="T23" fmla="*/ 6 h 62"/>
                <a:gd name="T24" fmla="*/ 5 w 46"/>
                <a:gd name="T25" fmla="*/ 7 h 62"/>
                <a:gd name="T26" fmla="*/ 4 w 46"/>
                <a:gd name="T27" fmla="*/ 7 h 62"/>
                <a:gd name="T28" fmla="*/ 4 w 46"/>
                <a:gd name="T29" fmla="*/ 7 h 62"/>
                <a:gd name="T30" fmla="*/ 3 w 46"/>
                <a:gd name="T31" fmla="*/ 7 h 62"/>
                <a:gd name="T32" fmla="*/ 3 w 46"/>
                <a:gd name="T33" fmla="*/ 7 h 62"/>
                <a:gd name="T34" fmla="*/ 2 w 46"/>
                <a:gd name="T35" fmla="*/ 7 h 62"/>
                <a:gd name="T36" fmla="*/ 2 w 46"/>
                <a:gd name="T37" fmla="*/ 6 h 62"/>
                <a:gd name="T38" fmla="*/ 1 w 46"/>
                <a:gd name="T39" fmla="*/ 6 h 62"/>
                <a:gd name="T40" fmla="*/ 1 w 46"/>
                <a:gd name="T41" fmla="*/ 6 h 62"/>
                <a:gd name="T42" fmla="*/ 1 w 46"/>
                <a:gd name="T43" fmla="*/ 5 h 62"/>
                <a:gd name="T44" fmla="*/ 0 w 46"/>
                <a:gd name="T45" fmla="*/ 5 h 62"/>
                <a:gd name="T46" fmla="*/ 0 w 46"/>
                <a:gd name="T47" fmla="*/ 4 h 62"/>
                <a:gd name="T48" fmla="*/ 0 w 46"/>
                <a:gd name="T49" fmla="*/ 3 h 62"/>
                <a:gd name="T50" fmla="*/ 0 w 46"/>
                <a:gd name="T51" fmla="*/ 2 h 62"/>
                <a:gd name="T52" fmla="*/ 0 w 46"/>
                <a:gd name="T53" fmla="*/ 1 h 62"/>
                <a:gd name="T54" fmla="*/ 1 w 46"/>
                <a:gd name="T55" fmla="*/ 1 h 62"/>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46" h="62">
                  <a:moveTo>
                    <a:pt x="6" y="6"/>
                  </a:moveTo>
                  <a:lnTo>
                    <a:pt x="19" y="5"/>
                  </a:lnTo>
                  <a:lnTo>
                    <a:pt x="31" y="3"/>
                  </a:lnTo>
                  <a:lnTo>
                    <a:pt x="39" y="1"/>
                  </a:lnTo>
                  <a:lnTo>
                    <a:pt x="46" y="0"/>
                  </a:lnTo>
                  <a:lnTo>
                    <a:pt x="46" y="9"/>
                  </a:lnTo>
                  <a:lnTo>
                    <a:pt x="46" y="18"/>
                  </a:lnTo>
                  <a:lnTo>
                    <a:pt x="46" y="27"/>
                  </a:lnTo>
                  <a:lnTo>
                    <a:pt x="46" y="38"/>
                  </a:lnTo>
                  <a:lnTo>
                    <a:pt x="45" y="46"/>
                  </a:lnTo>
                  <a:lnTo>
                    <a:pt x="41" y="54"/>
                  </a:lnTo>
                  <a:lnTo>
                    <a:pt x="39" y="57"/>
                  </a:lnTo>
                  <a:lnTo>
                    <a:pt x="37" y="60"/>
                  </a:lnTo>
                  <a:lnTo>
                    <a:pt x="35" y="61"/>
                  </a:lnTo>
                  <a:lnTo>
                    <a:pt x="33" y="62"/>
                  </a:lnTo>
                  <a:lnTo>
                    <a:pt x="27" y="61"/>
                  </a:lnTo>
                  <a:lnTo>
                    <a:pt x="22" y="60"/>
                  </a:lnTo>
                  <a:lnTo>
                    <a:pt x="17" y="59"/>
                  </a:lnTo>
                  <a:lnTo>
                    <a:pt x="14" y="57"/>
                  </a:lnTo>
                  <a:lnTo>
                    <a:pt x="11" y="54"/>
                  </a:lnTo>
                  <a:lnTo>
                    <a:pt x="7" y="51"/>
                  </a:lnTo>
                  <a:lnTo>
                    <a:pt x="5" y="47"/>
                  </a:lnTo>
                  <a:lnTo>
                    <a:pt x="4" y="44"/>
                  </a:lnTo>
                  <a:lnTo>
                    <a:pt x="1" y="34"/>
                  </a:lnTo>
                  <a:lnTo>
                    <a:pt x="0" y="25"/>
                  </a:lnTo>
                  <a:lnTo>
                    <a:pt x="0" y="16"/>
                  </a:lnTo>
                  <a:lnTo>
                    <a:pt x="0" y="6"/>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0" name="Freeform 469">
              <a:extLst>
                <a:ext uri="{FF2B5EF4-FFF2-40B4-BE49-F238E27FC236}">
                  <a16:creationId xmlns:a16="http://schemas.microsoft.com/office/drawing/2014/main" id="{00000000-0008-0000-0700-0000D6010000}"/>
                </a:ext>
              </a:extLst>
            </xdr:cNvPr>
            <xdr:cNvSpPr>
              <a:spLocks/>
            </xdr:cNvSpPr>
          </xdr:nvSpPr>
          <xdr:spPr bwMode="auto">
            <a:xfrm>
              <a:off x="5089" y="2295"/>
              <a:ext cx="50" cy="98"/>
            </a:xfrm>
            <a:custGeom>
              <a:avLst/>
              <a:gdLst>
                <a:gd name="T0" fmla="*/ 6 w 152"/>
                <a:gd name="T1" fmla="*/ 0 h 296"/>
                <a:gd name="T2" fmla="*/ 7 w 152"/>
                <a:gd name="T3" fmla="*/ 1 h 296"/>
                <a:gd name="T4" fmla="*/ 8 w 152"/>
                <a:gd name="T5" fmla="*/ 2 h 296"/>
                <a:gd name="T6" fmla="*/ 10 w 152"/>
                <a:gd name="T7" fmla="*/ 3 h 296"/>
                <a:gd name="T8" fmla="*/ 11 w 152"/>
                <a:gd name="T9" fmla="*/ 3 h 296"/>
                <a:gd name="T10" fmla="*/ 12 w 152"/>
                <a:gd name="T11" fmla="*/ 2 h 296"/>
                <a:gd name="T12" fmla="*/ 13 w 152"/>
                <a:gd name="T13" fmla="*/ 1 h 296"/>
                <a:gd name="T14" fmla="*/ 13 w 152"/>
                <a:gd name="T15" fmla="*/ 4 h 296"/>
                <a:gd name="T16" fmla="*/ 14 w 152"/>
                <a:gd name="T17" fmla="*/ 7 h 296"/>
                <a:gd name="T18" fmla="*/ 15 w 152"/>
                <a:gd name="T19" fmla="*/ 9 h 296"/>
                <a:gd name="T20" fmla="*/ 16 w 152"/>
                <a:gd name="T21" fmla="*/ 10 h 296"/>
                <a:gd name="T22" fmla="*/ 16 w 152"/>
                <a:gd name="T23" fmla="*/ 11 h 296"/>
                <a:gd name="T24" fmla="*/ 15 w 152"/>
                <a:gd name="T25" fmla="*/ 13 h 296"/>
                <a:gd name="T26" fmla="*/ 14 w 152"/>
                <a:gd name="T27" fmla="*/ 15 h 296"/>
                <a:gd name="T28" fmla="*/ 13 w 152"/>
                <a:gd name="T29" fmla="*/ 17 h 296"/>
                <a:gd name="T30" fmla="*/ 12 w 152"/>
                <a:gd name="T31" fmla="*/ 19 h 296"/>
                <a:gd name="T32" fmla="*/ 13 w 152"/>
                <a:gd name="T33" fmla="*/ 22 h 296"/>
                <a:gd name="T34" fmla="*/ 13 w 152"/>
                <a:gd name="T35" fmla="*/ 23 h 296"/>
                <a:gd name="T36" fmla="*/ 12 w 152"/>
                <a:gd name="T37" fmla="*/ 24 h 296"/>
                <a:gd name="T38" fmla="*/ 13 w 152"/>
                <a:gd name="T39" fmla="*/ 24 h 296"/>
                <a:gd name="T40" fmla="*/ 16 w 152"/>
                <a:gd name="T41" fmla="*/ 24 h 296"/>
                <a:gd name="T42" fmla="*/ 15 w 152"/>
                <a:gd name="T43" fmla="*/ 27 h 296"/>
                <a:gd name="T44" fmla="*/ 15 w 152"/>
                <a:gd name="T45" fmla="*/ 29 h 296"/>
                <a:gd name="T46" fmla="*/ 16 w 152"/>
                <a:gd name="T47" fmla="*/ 31 h 296"/>
                <a:gd name="T48" fmla="*/ 13 w 152"/>
                <a:gd name="T49" fmla="*/ 32 h 296"/>
                <a:gd name="T50" fmla="*/ 12 w 152"/>
                <a:gd name="T51" fmla="*/ 32 h 296"/>
                <a:gd name="T52" fmla="*/ 9 w 152"/>
                <a:gd name="T53" fmla="*/ 32 h 296"/>
                <a:gd name="T54" fmla="*/ 8 w 152"/>
                <a:gd name="T55" fmla="*/ 31 h 296"/>
                <a:gd name="T56" fmla="*/ 7 w 152"/>
                <a:gd name="T57" fmla="*/ 31 h 296"/>
                <a:gd name="T58" fmla="*/ 7 w 152"/>
                <a:gd name="T59" fmla="*/ 30 h 296"/>
                <a:gd name="T60" fmla="*/ 9 w 152"/>
                <a:gd name="T61" fmla="*/ 28 h 296"/>
                <a:gd name="T62" fmla="*/ 8 w 152"/>
                <a:gd name="T63" fmla="*/ 27 h 296"/>
                <a:gd name="T64" fmla="*/ 6 w 152"/>
                <a:gd name="T65" fmla="*/ 26 h 296"/>
                <a:gd name="T66" fmla="*/ 4 w 152"/>
                <a:gd name="T67" fmla="*/ 25 h 296"/>
                <a:gd name="T68" fmla="*/ 3 w 152"/>
                <a:gd name="T69" fmla="*/ 24 h 296"/>
                <a:gd name="T70" fmla="*/ 2 w 152"/>
                <a:gd name="T71" fmla="*/ 23 h 296"/>
                <a:gd name="T72" fmla="*/ 1 w 152"/>
                <a:gd name="T73" fmla="*/ 21 h 296"/>
                <a:gd name="T74" fmla="*/ 0 w 152"/>
                <a:gd name="T75" fmla="*/ 19 h 296"/>
                <a:gd name="T76" fmla="*/ 0 w 152"/>
                <a:gd name="T77" fmla="*/ 17 h 296"/>
                <a:gd name="T78" fmla="*/ 0 w 152"/>
                <a:gd name="T79" fmla="*/ 14 h 296"/>
                <a:gd name="T80" fmla="*/ 3 w 152"/>
                <a:gd name="T81" fmla="*/ 12 h 296"/>
                <a:gd name="T82" fmla="*/ 4 w 152"/>
                <a:gd name="T83" fmla="*/ 5 h 296"/>
                <a:gd name="T84" fmla="*/ 3 w 152"/>
                <a:gd name="T85" fmla="*/ 2 h 296"/>
                <a:gd name="T86" fmla="*/ 3 w 152"/>
                <a:gd name="T87" fmla="*/ 0 h 29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152" h="296">
                  <a:moveTo>
                    <a:pt x="26" y="0"/>
                  </a:moveTo>
                  <a:lnTo>
                    <a:pt x="59" y="0"/>
                  </a:lnTo>
                  <a:lnTo>
                    <a:pt x="62" y="4"/>
                  </a:lnTo>
                  <a:lnTo>
                    <a:pt x="66" y="9"/>
                  </a:lnTo>
                  <a:lnTo>
                    <a:pt x="71" y="13"/>
                  </a:lnTo>
                  <a:lnTo>
                    <a:pt x="77" y="17"/>
                  </a:lnTo>
                  <a:lnTo>
                    <a:pt x="82" y="21"/>
                  </a:lnTo>
                  <a:lnTo>
                    <a:pt x="88" y="23"/>
                  </a:lnTo>
                  <a:lnTo>
                    <a:pt x="93" y="24"/>
                  </a:lnTo>
                  <a:lnTo>
                    <a:pt x="99" y="25"/>
                  </a:lnTo>
                  <a:lnTo>
                    <a:pt x="104" y="24"/>
                  </a:lnTo>
                  <a:lnTo>
                    <a:pt x="108" y="21"/>
                  </a:lnTo>
                  <a:lnTo>
                    <a:pt x="114" y="17"/>
                  </a:lnTo>
                  <a:lnTo>
                    <a:pt x="118" y="12"/>
                  </a:lnTo>
                  <a:lnTo>
                    <a:pt x="119" y="23"/>
                  </a:lnTo>
                  <a:lnTo>
                    <a:pt x="122" y="35"/>
                  </a:lnTo>
                  <a:lnTo>
                    <a:pt x="126" y="49"/>
                  </a:lnTo>
                  <a:lnTo>
                    <a:pt x="130" y="62"/>
                  </a:lnTo>
                  <a:lnTo>
                    <a:pt x="136" y="76"/>
                  </a:lnTo>
                  <a:lnTo>
                    <a:pt x="141" y="86"/>
                  </a:lnTo>
                  <a:lnTo>
                    <a:pt x="144" y="91"/>
                  </a:lnTo>
                  <a:lnTo>
                    <a:pt x="147" y="94"/>
                  </a:lnTo>
                  <a:lnTo>
                    <a:pt x="149" y="97"/>
                  </a:lnTo>
                  <a:lnTo>
                    <a:pt x="152" y="99"/>
                  </a:lnTo>
                  <a:lnTo>
                    <a:pt x="148" y="110"/>
                  </a:lnTo>
                  <a:lnTo>
                    <a:pt x="143" y="120"/>
                  </a:lnTo>
                  <a:lnTo>
                    <a:pt x="137" y="131"/>
                  </a:lnTo>
                  <a:lnTo>
                    <a:pt x="129" y="140"/>
                  </a:lnTo>
                  <a:lnTo>
                    <a:pt x="123" y="149"/>
                  </a:lnTo>
                  <a:lnTo>
                    <a:pt x="117" y="157"/>
                  </a:lnTo>
                  <a:lnTo>
                    <a:pt x="114" y="165"/>
                  </a:lnTo>
                  <a:lnTo>
                    <a:pt x="112" y="172"/>
                  </a:lnTo>
                  <a:lnTo>
                    <a:pt x="113" y="187"/>
                  </a:lnTo>
                  <a:lnTo>
                    <a:pt x="115" y="197"/>
                  </a:lnTo>
                  <a:lnTo>
                    <a:pt x="115" y="201"/>
                  </a:lnTo>
                  <a:lnTo>
                    <a:pt x="115" y="205"/>
                  </a:lnTo>
                  <a:lnTo>
                    <a:pt x="114" y="210"/>
                  </a:lnTo>
                  <a:lnTo>
                    <a:pt x="112" y="216"/>
                  </a:lnTo>
                  <a:lnTo>
                    <a:pt x="118" y="216"/>
                  </a:lnTo>
                  <a:lnTo>
                    <a:pt x="126" y="216"/>
                  </a:lnTo>
                  <a:lnTo>
                    <a:pt x="136" y="216"/>
                  </a:lnTo>
                  <a:lnTo>
                    <a:pt x="146" y="216"/>
                  </a:lnTo>
                  <a:lnTo>
                    <a:pt x="139" y="235"/>
                  </a:lnTo>
                  <a:lnTo>
                    <a:pt x="136" y="252"/>
                  </a:lnTo>
                  <a:lnTo>
                    <a:pt x="135" y="259"/>
                  </a:lnTo>
                  <a:lnTo>
                    <a:pt x="136" y="267"/>
                  </a:lnTo>
                  <a:lnTo>
                    <a:pt x="139" y="275"/>
                  </a:lnTo>
                  <a:lnTo>
                    <a:pt x="146" y="283"/>
                  </a:lnTo>
                  <a:lnTo>
                    <a:pt x="136" y="288"/>
                  </a:lnTo>
                  <a:lnTo>
                    <a:pt x="125" y="291"/>
                  </a:lnTo>
                  <a:lnTo>
                    <a:pt x="115" y="295"/>
                  </a:lnTo>
                  <a:lnTo>
                    <a:pt x="105" y="296"/>
                  </a:lnTo>
                  <a:lnTo>
                    <a:pt x="94" y="296"/>
                  </a:lnTo>
                  <a:lnTo>
                    <a:pt x="85" y="294"/>
                  </a:lnTo>
                  <a:lnTo>
                    <a:pt x="79" y="291"/>
                  </a:lnTo>
                  <a:lnTo>
                    <a:pt x="73" y="288"/>
                  </a:lnTo>
                  <a:lnTo>
                    <a:pt x="70" y="284"/>
                  </a:lnTo>
                  <a:lnTo>
                    <a:pt x="67" y="280"/>
                  </a:lnTo>
                  <a:lnTo>
                    <a:pt x="66" y="276"/>
                  </a:lnTo>
                  <a:lnTo>
                    <a:pt x="66" y="271"/>
                  </a:lnTo>
                  <a:lnTo>
                    <a:pt x="76" y="262"/>
                  </a:lnTo>
                  <a:lnTo>
                    <a:pt x="85" y="253"/>
                  </a:lnTo>
                  <a:lnTo>
                    <a:pt x="77" y="251"/>
                  </a:lnTo>
                  <a:lnTo>
                    <a:pt x="69" y="249"/>
                  </a:lnTo>
                  <a:lnTo>
                    <a:pt x="60" y="246"/>
                  </a:lnTo>
                  <a:lnTo>
                    <a:pt x="52" y="242"/>
                  </a:lnTo>
                  <a:lnTo>
                    <a:pt x="45" y="236"/>
                  </a:lnTo>
                  <a:lnTo>
                    <a:pt x="38" y="231"/>
                  </a:lnTo>
                  <a:lnTo>
                    <a:pt x="32" y="226"/>
                  </a:lnTo>
                  <a:lnTo>
                    <a:pt x="25" y="219"/>
                  </a:lnTo>
                  <a:lnTo>
                    <a:pt x="20" y="213"/>
                  </a:lnTo>
                  <a:lnTo>
                    <a:pt x="14" y="205"/>
                  </a:lnTo>
                  <a:lnTo>
                    <a:pt x="10" y="198"/>
                  </a:lnTo>
                  <a:lnTo>
                    <a:pt x="6" y="190"/>
                  </a:lnTo>
                  <a:lnTo>
                    <a:pt x="3" y="180"/>
                  </a:lnTo>
                  <a:lnTo>
                    <a:pt x="1" y="172"/>
                  </a:lnTo>
                  <a:lnTo>
                    <a:pt x="0" y="163"/>
                  </a:lnTo>
                  <a:lnTo>
                    <a:pt x="0" y="154"/>
                  </a:lnTo>
                  <a:lnTo>
                    <a:pt x="0" y="142"/>
                  </a:lnTo>
                  <a:lnTo>
                    <a:pt x="0" y="130"/>
                  </a:lnTo>
                  <a:lnTo>
                    <a:pt x="26" y="130"/>
                  </a:lnTo>
                  <a:lnTo>
                    <a:pt x="27" y="106"/>
                  </a:lnTo>
                  <a:lnTo>
                    <a:pt x="31" y="67"/>
                  </a:lnTo>
                  <a:lnTo>
                    <a:pt x="32" y="46"/>
                  </a:lnTo>
                  <a:lnTo>
                    <a:pt x="32" y="27"/>
                  </a:lnTo>
                  <a:lnTo>
                    <a:pt x="31" y="18"/>
                  </a:lnTo>
                  <a:lnTo>
                    <a:pt x="29" y="10"/>
                  </a:lnTo>
                  <a:lnTo>
                    <a:pt x="28" y="4"/>
                  </a:lnTo>
                  <a:lnTo>
                    <a:pt x="26" y="0"/>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1" name="Freeform 470">
              <a:extLst>
                <a:ext uri="{FF2B5EF4-FFF2-40B4-BE49-F238E27FC236}">
                  <a16:creationId xmlns:a16="http://schemas.microsoft.com/office/drawing/2014/main" id="{00000000-0008-0000-0700-0000D7010000}"/>
                </a:ext>
              </a:extLst>
            </xdr:cNvPr>
            <xdr:cNvSpPr>
              <a:spLocks/>
            </xdr:cNvSpPr>
          </xdr:nvSpPr>
          <xdr:spPr bwMode="auto">
            <a:xfrm>
              <a:off x="5189" y="2442"/>
              <a:ext cx="8" cy="13"/>
            </a:xfrm>
            <a:custGeom>
              <a:avLst/>
              <a:gdLst>
                <a:gd name="T0" fmla="*/ 2 w 26"/>
                <a:gd name="T1" fmla="*/ 4 h 38"/>
                <a:gd name="T2" fmla="*/ 2 w 26"/>
                <a:gd name="T3" fmla="*/ 0 h 38"/>
                <a:gd name="T4" fmla="*/ 2 w 26"/>
                <a:gd name="T5" fmla="*/ 0 h 38"/>
                <a:gd name="T6" fmla="*/ 1 w 26"/>
                <a:gd name="T7" fmla="*/ 0 h 38"/>
                <a:gd name="T8" fmla="*/ 1 w 26"/>
                <a:gd name="T9" fmla="*/ 1 h 38"/>
                <a:gd name="T10" fmla="*/ 0 w 26"/>
                <a:gd name="T11" fmla="*/ 1 h 38"/>
                <a:gd name="T12" fmla="*/ 2 w 26"/>
                <a:gd name="T13" fmla="*/ 3 h 38"/>
                <a:gd name="T14" fmla="*/ 2 w 26"/>
                <a:gd name="T15" fmla="*/ 4 h 38"/>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26" h="38">
                  <a:moveTo>
                    <a:pt x="26" y="38"/>
                  </a:moveTo>
                  <a:lnTo>
                    <a:pt x="26" y="0"/>
                  </a:lnTo>
                  <a:lnTo>
                    <a:pt x="21" y="1"/>
                  </a:lnTo>
                  <a:lnTo>
                    <a:pt x="13" y="4"/>
                  </a:lnTo>
                  <a:lnTo>
                    <a:pt x="6" y="8"/>
                  </a:lnTo>
                  <a:lnTo>
                    <a:pt x="0" y="13"/>
                  </a:lnTo>
                  <a:lnTo>
                    <a:pt x="18" y="30"/>
                  </a:lnTo>
                  <a:lnTo>
                    <a:pt x="26" y="3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2" name="Freeform 471">
              <a:extLst>
                <a:ext uri="{FF2B5EF4-FFF2-40B4-BE49-F238E27FC236}">
                  <a16:creationId xmlns:a16="http://schemas.microsoft.com/office/drawing/2014/main" id="{00000000-0008-0000-0700-0000D8010000}"/>
                </a:ext>
              </a:extLst>
            </xdr:cNvPr>
            <xdr:cNvSpPr>
              <a:spLocks/>
            </xdr:cNvSpPr>
          </xdr:nvSpPr>
          <xdr:spPr bwMode="auto">
            <a:xfrm>
              <a:off x="5165" y="2420"/>
              <a:ext cx="10" cy="10"/>
            </a:xfrm>
            <a:custGeom>
              <a:avLst/>
              <a:gdLst>
                <a:gd name="T0" fmla="*/ 0 w 34"/>
                <a:gd name="T1" fmla="*/ 2 h 31"/>
                <a:gd name="T2" fmla="*/ 1 w 34"/>
                <a:gd name="T3" fmla="*/ 2 h 31"/>
                <a:gd name="T4" fmla="*/ 1 w 34"/>
                <a:gd name="T5" fmla="*/ 3 h 31"/>
                <a:gd name="T6" fmla="*/ 2 w 34"/>
                <a:gd name="T7" fmla="*/ 3 h 31"/>
                <a:gd name="T8" fmla="*/ 3 w 34"/>
                <a:gd name="T9" fmla="*/ 3 h 31"/>
                <a:gd name="T10" fmla="*/ 3 w 34"/>
                <a:gd name="T11" fmla="*/ 3 h 31"/>
                <a:gd name="T12" fmla="*/ 3 w 34"/>
                <a:gd name="T13" fmla="*/ 2 h 31"/>
                <a:gd name="T14" fmla="*/ 2 w 34"/>
                <a:gd name="T15" fmla="*/ 1 h 31"/>
                <a:gd name="T16" fmla="*/ 2 w 34"/>
                <a:gd name="T17" fmla="*/ 0 h 31"/>
                <a:gd name="T18" fmla="*/ 1 w 34"/>
                <a:gd name="T19" fmla="*/ 1 h 31"/>
                <a:gd name="T20" fmla="*/ 1 w 34"/>
                <a:gd name="T21" fmla="*/ 1 h 31"/>
                <a:gd name="T22" fmla="*/ 1 w 34"/>
                <a:gd name="T23" fmla="*/ 2 h 31"/>
                <a:gd name="T24" fmla="*/ 1 w 34"/>
                <a:gd name="T25" fmla="*/ 2 h 31"/>
                <a:gd name="T26" fmla="*/ 0 w 34"/>
                <a:gd name="T27" fmla="*/ 2 h 31"/>
                <a:gd name="T28" fmla="*/ 0 w 34"/>
                <a:gd name="T29" fmla="*/ 2 h 3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4" h="31">
                  <a:moveTo>
                    <a:pt x="0" y="18"/>
                  </a:moveTo>
                  <a:lnTo>
                    <a:pt x="8" y="22"/>
                  </a:lnTo>
                  <a:lnTo>
                    <a:pt x="17" y="26"/>
                  </a:lnTo>
                  <a:lnTo>
                    <a:pt x="27" y="30"/>
                  </a:lnTo>
                  <a:lnTo>
                    <a:pt x="34" y="31"/>
                  </a:lnTo>
                  <a:lnTo>
                    <a:pt x="33" y="24"/>
                  </a:lnTo>
                  <a:lnTo>
                    <a:pt x="30" y="15"/>
                  </a:lnTo>
                  <a:lnTo>
                    <a:pt x="26" y="6"/>
                  </a:lnTo>
                  <a:lnTo>
                    <a:pt x="20" y="0"/>
                  </a:lnTo>
                  <a:lnTo>
                    <a:pt x="16" y="5"/>
                  </a:lnTo>
                  <a:lnTo>
                    <a:pt x="10" y="11"/>
                  </a:lnTo>
                  <a:lnTo>
                    <a:pt x="8" y="14"/>
                  </a:lnTo>
                  <a:lnTo>
                    <a:pt x="6" y="16"/>
                  </a:lnTo>
                  <a:lnTo>
                    <a:pt x="4" y="18"/>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3" name="Freeform 472">
              <a:extLst>
                <a:ext uri="{FF2B5EF4-FFF2-40B4-BE49-F238E27FC236}">
                  <a16:creationId xmlns:a16="http://schemas.microsoft.com/office/drawing/2014/main" id="{00000000-0008-0000-0700-0000D9010000}"/>
                </a:ext>
              </a:extLst>
            </xdr:cNvPr>
            <xdr:cNvSpPr>
              <a:spLocks/>
            </xdr:cNvSpPr>
          </xdr:nvSpPr>
          <xdr:spPr bwMode="auto">
            <a:xfrm>
              <a:off x="5139" y="2418"/>
              <a:ext cx="6" cy="12"/>
            </a:xfrm>
            <a:custGeom>
              <a:avLst/>
              <a:gdLst>
                <a:gd name="T0" fmla="*/ 0 w 20"/>
                <a:gd name="T1" fmla="*/ 1 h 37"/>
                <a:gd name="T2" fmla="*/ 0 w 20"/>
                <a:gd name="T3" fmla="*/ 4 h 37"/>
                <a:gd name="T4" fmla="*/ 1 w 20"/>
                <a:gd name="T5" fmla="*/ 4 h 37"/>
                <a:gd name="T6" fmla="*/ 2 w 20"/>
                <a:gd name="T7" fmla="*/ 3 h 37"/>
                <a:gd name="T8" fmla="*/ 2 w 20"/>
                <a:gd name="T9" fmla="*/ 0 h 37"/>
                <a:gd name="T10" fmla="*/ 0 w 20"/>
                <a:gd name="T11" fmla="*/ 1 h 37"/>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20" h="37">
                  <a:moveTo>
                    <a:pt x="0" y="6"/>
                  </a:moveTo>
                  <a:lnTo>
                    <a:pt x="0" y="37"/>
                  </a:lnTo>
                  <a:lnTo>
                    <a:pt x="7" y="33"/>
                  </a:lnTo>
                  <a:lnTo>
                    <a:pt x="20" y="30"/>
                  </a:lnTo>
                  <a:lnTo>
                    <a:pt x="20" y="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4" name="Line 298">
              <a:extLst>
                <a:ext uri="{FF2B5EF4-FFF2-40B4-BE49-F238E27FC236}">
                  <a16:creationId xmlns:a16="http://schemas.microsoft.com/office/drawing/2014/main" id="{00000000-0008-0000-0700-0000DA010000}"/>
                </a:ext>
              </a:extLst>
            </xdr:cNvPr>
            <xdr:cNvSpPr>
              <a:spLocks noChangeShapeType="1"/>
            </xdr:cNvSpPr>
          </xdr:nvSpPr>
          <xdr:spPr bwMode="auto">
            <a:xfrm>
              <a:off x="5180" y="2449"/>
              <a:ext cx="1" cy="10"/>
            </a:xfrm>
            <a:prstGeom prst="line">
              <a:avLst/>
            </a:prstGeom>
            <a:solidFill>
              <a:schemeClr val="accent5">
                <a:lumMod val="50000"/>
              </a:schemeClr>
            </a:solid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5" name="Freeform 474">
              <a:extLst>
                <a:ext uri="{FF2B5EF4-FFF2-40B4-BE49-F238E27FC236}">
                  <a16:creationId xmlns:a16="http://schemas.microsoft.com/office/drawing/2014/main" id="{00000000-0008-0000-0700-0000DB010000}"/>
                </a:ext>
              </a:extLst>
            </xdr:cNvPr>
            <xdr:cNvSpPr>
              <a:spLocks/>
            </xdr:cNvSpPr>
          </xdr:nvSpPr>
          <xdr:spPr bwMode="auto">
            <a:xfrm>
              <a:off x="5180" y="2453"/>
              <a:ext cx="4" cy="6"/>
            </a:xfrm>
            <a:custGeom>
              <a:avLst/>
              <a:gdLst>
                <a:gd name="T0" fmla="*/ 0 w 13"/>
                <a:gd name="T1" fmla="*/ 2 h 18"/>
                <a:gd name="T2" fmla="*/ 0 w 13"/>
                <a:gd name="T3" fmla="*/ 1 h 18"/>
                <a:gd name="T4" fmla="*/ 0 w 13"/>
                <a:gd name="T5" fmla="*/ 1 h 18"/>
                <a:gd name="T6" fmla="*/ 1 w 13"/>
                <a:gd name="T7" fmla="*/ 0 h 18"/>
                <a:gd name="T8" fmla="*/ 1 w 13"/>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3" h="18">
                  <a:moveTo>
                    <a:pt x="0" y="18"/>
                  </a:moveTo>
                  <a:lnTo>
                    <a:pt x="1" y="13"/>
                  </a:lnTo>
                  <a:lnTo>
                    <a:pt x="3" y="9"/>
                  </a:lnTo>
                  <a:lnTo>
                    <a:pt x="7" y="4"/>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6" name="Line 300">
              <a:extLst>
                <a:ext uri="{FF2B5EF4-FFF2-40B4-BE49-F238E27FC236}">
                  <a16:creationId xmlns:a16="http://schemas.microsoft.com/office/drawing/2014/main" id="{00000000-0008-0000-0700-0000DC010000}"/>
                </a:ext>
              </a:extLst>
            </xdr:cNvPr>
            <xdr:cNvSpPr>
              <a:spLocks noChangeShapeType="1"/>
            </xdr:cNvSpPr>
          </xdr:nvSpPr>
          <xdr:spPr bwMode="auto">
            <a:xfrm flipH="1" flipV="1">
              <a:off x="5178" y="2447"/>
              <a:ext cx="6" cy="6"/>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7" name="Freeform 476">
              <a:extLst>
                <a:ext uri="{FF2B5EF4-FFF2-40B4-BE49-F238E27FC236}">
                  <a16:creationId xmlns:a16="http://schemas.microsoft.com/office/drawing/2014/main" id="{00000000-0008-0000-0700-0000DD010000}"/>
                </a:ext>
              </a:extLst>
            </xdr:cNvPr>
            <xdr:cNvSpPr>
              <a:spLocks/>
            </xdr:cNvSpPr>
          </xdr:nvSpPr>
          <xdr:spPr bwMode="auto">
            <a:xfrm>
              <a:off x="5116" y="2564"/>
              <a:ext cx="9" cy="10"/>
            </a:xfrm>
            <a:custGeom>
              <a:avLst/>
              <a:gdLst>
                <a:gd name="T0" fmla="*/ 0 w 27"/>
                <a:gd name="T1" fmla="*/ 0 h 31"/>
                <a:gd name="T2" fmla="*/ 2 w 27"/>
                <a:gd name="T3" fmla="*/ 3 h 31"/>
                <a:gd name="T4" fmla="*/ 3 w 27"/>
                <a:gd name="T5" fmla="*/ 1 h 31"/>
                <a:gd name="T6" fmla="*/ 0 60000 65536"/>
                <a:gd name="T7" fmla="*/ 0 60000 65536"/>
                <a:gd name="T8" fmla="*/ 0 60000 65536"/>
              </a:gdLst>
              <a:ahLst/>
              <a:cxnLst>
                <a:cxn ang="T6">
                  <a:pos x="T0" y="T1"/>
                </a:cxn>
                <a:cxn ang="T7">
                  <a:pos x="T2" y="T3"/>
                </a:cxn>
                <a:cxn ang="T8">
                  <a:pos x="T4" y="T5"/>
                </a:cxn>
              </a:cxnLst>
              <a:rect l="0" t="0" r="r" b="b"/>
              <a:pathLst>
                <a:path w="27" h="31">
                  <a:moveTo>
                    <a:pt x="0" y="0"/>
                  </a:moveTo>
                  <a:lnTo>
                    <a:pt x="20" y="31"/>
                  </a:lnTo>
                  <a:lnTo>
                    <a:pt x="27"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8" name="Freeform 477">
              <a:extLst>
                <a:ext uri="{FF2B5EF4-FFF2-40B4-BE49-F238E27FC236}">
                  <a16:creationId xmlns:a16="http://schemas.microsoft.com/office/drawing/2014/main" id="{00000000-0008-0000-0700-0000DE010000}"/>
                </a:ext>
              </a:extLst>
            </xdr:cNvPr>
            <xdr:cNvSpPr>
              <a:spLocks/>
            </xdr:cNvSpPr>
          </xdr:nvSpPr>
          <xdr:spPr bwMode="auto">
            <a:xfrm>
              <a:off x="5119" y="2568"/>
              <a:ext cx="6" cy="1"/>
            </a:xfrm>
            <a:custGeom>
              <a:avLst/>
              <a:gdLst>
                <a:gd name="T0" fmla="*/ 2 w 20"/>
                <a:gd name="T1" fmla="*/ 0 h 1"/>
                <a:gd name="T2" fmla="*/ 1 w 20"/>
                <a:gd name="T3" fmla="*/ 0 h 1"/>
                <a:gd name="T4" fmla="*/ 0 w 20"/>
                <a:gd name="T5" fmla="*/ 0 h 1"/>
                <a:gd name="T6" fmla="*/ 0 60000 65536"/>
                <a:gd name="T7" fmla="*/ 0 60000 65536"/>
                <a:gd name="T8" fmla="*/ 0 60000 65536"/>
              </a:gdLst>
              <a:ahLst/>
              <a:cxnLst>
                <a:cxn ang="T6">
                  <a:pos x="T0" y="T1"/>
                </a:cxn>
                <a:cxn ang="T7">
                  <a:pos x="T2" y="T3"/>
                </a:cxn>
                <a:cxn ang="T8">
                  <a:pos x="T4" y="T5"/>
                </a:cxn>
              </a:cxnLst>
              <a:rect l="0" t="0" r="r" b="b"/>
              <a:pathLst>
                <a:path w="20" h="1">
                  <a:moveTo>
                    <a:pt x="20" y="0"/>
                  </a:move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9" name="Freeform 478">
              <a:extLst>
                <a:ext uri="{FF2B5EF4-FFF2-40B4-BE49-F238E27FC236}">
                  <a16:creationId xmlns:a16="http://schemas.microsoft.com/office/drawing/2014/main" id="{00000000-0008-0000-0700-0000DF010000}"/>
                </a:ext>
              </a:extLst>
            </xdr:cNvPr>
            <xdr:cNvSpPr>
              <a:spLocks/>
            </xdr:cNvSpPr>
          </xdr:nvSpPr>
          <xdr:spPr bwMode="auto">
            <a:xfrm>
              <a:off x="5127" y="2557"/>
              <a:ext cx="12" cy="5"/>
            </a:xfrm>
            <a:custGeom>
              <a:avLst/>
              <a:gdLst>
                <a:gd name="T0" fmla="*/ 0 w 34"/>
                <a:gd name="T1" fmla="*/ 2 h 13"/>
                <a:gd name="T2" fmla="*/ 1 w 34"/>
                <a:gd name="T3" fmla="*/ 2 h 13"/>
                <a:gd name="T4" fmla="*/ 1 w 34"/>
                <a:gd name="T5" fmla="*/ 2 h 13"/>
                <a:gd name="T6" fmla="*/ 2 w 34"/>
                <a:gd name="T7" fmla="*/ 2 h 13"/>
                <a:gd name="T8" fmla="*/ 2 w 34"/>
                <a:gd name="T9" fmla="*/ 1 h 13"/>
                <a:gd name="T10" fmla="*/ 4 w 34"/>
                <a:gd name="T11" fmla="*/ 0 h 13"/>
                <a:gd name="T12" fmla="*/ 4 w 34"/>
                <a:gd name="T13" fmla="*/ 0 h 13"/>
                <a:gd name="T14" fmla="*/ 3 w 34"/>
                <a:gd name="T15" fmla="*/ 0 h 13"/>
                <a:gd name="T16" fmla="*/ 2 w 34"/>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4" h="13">
                  <a:moveTo>
                    <a:pt x="0" y="13"/>
                  </a:moveTo>
                  <a:lnTo>
                    <a:pt x="6" y="13"/>
                  </a:lnTo>
                  <a:lnTo>
                    <a:pt x="10" y="11"/>
                  </a:lnTo>
                  <a:lnTo>
                    <a:pt x="16" y="10"/>
                  </a:lnTo>
                  <a:lnTo>
                    <a:pt x="20" y="7"/>
                  </a:lnTo>
                  <a:lnTo>
                    <a:pt x="28" y="2"/>
                  </a:lnTo>
                  <a:lnTo>
                    <a:pt x="34" y="0"/>
                  </a:lnTo>
                  <a:lnTo>
                    <a:pt x="25" y="0"/>
                  </a:lnTo>
                  <a:lnTo>
                    <a:pt x="15"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0" name="Freeform 479">
              <a:extLst>
                <a:ext uri="{FF2B5EF4-FFF2-40B4-BE49-F238E27FC236}">
                  <a16:creationId xmlns:a16="http://schemas.microsoft.com/office/drawing/2014/main" id="{00000000-0008-0000-0700-0000E0010000}"/>
                </a:ext>
              </a:extLst>
            </xdr:cNvPr>
            <xdr:cNvSpPr>
              <a:spLocks/>
            </xdr:cNvSpPr>
          </xdr:nvSpPr>
          <xdr:spPr bwMode="auto">
            <a:xfrm>
              <a:off x="5127" y="2547"/>
              <a:ext cx="12" cy="6"/>
            </a:xfrm>
            <a:custGeom>
              <a:avLst/>
              <a:gdLst>
                <a:gd name="T0" fmla="*/ 4 w 34"/>
                <a:gd name="T1" fmla="*/ 2 h 18"/>
                <a:gd name="T2" fmla="*/ 4 w 34"/>
                <a:gd name="T3" fmla="*/ 0 h 18"/>
                <a:gd name="T4" fmla="*/ 4 w 34"/>
                <a:gd name="T5" fmla="*/ 0 h 18"/>
                <a:gd name="T6" fmla="*/ 2 w 34"/>
                <a:gd name="T7" fmla="*/ 0 h 18"/>
                <a:gd name="T8" fmla="*/ 1 w 34"/>
                <a:gd name="T9" fmla="*/ 0 h 18"/>
                <a:gd name="T10" fmla="*/ 0 w 34"/>
                <a:gd name="T11" fmla="*/ 0 h 18"/>
                <a:gd name="T12" fmla="*/ 4 w 34"/>
                <a:gd name="T13" fmla="*/ 2 h 18"/>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34" h="18">
                  <a:moveTo>
                    <a:pt x="34" y="18"/>
                  </a:moveTo>
                  <a:lnTo>
                    <a:pt x="34" y="0"/>
                  </a:lnTo>
                  <a:lnTo>
                    <a:pt x="28" y="0"/>
                  </a:lnTo>
                  <a:lnTo>
                    <a:pt x="20" y="0"/>
                  </a:lnTo>
                  <a:lnTo>
                    <a:pt x="10" y="0"/>
                  </a:lnTo>
                  <a:lnTo>
                    <a:pt x="0" y="0"/>
                  </a:lnTo>
                  <a:lnTo>
                    <a:pt x="34"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1" name="Freeform 480">
              <a:extLst>
                <a:ext uri="{FF2B5EF4-FFF2-40B4-BE49-F238E27FC236}">
                  <a16:creationId xmlns:a16="http://schemas.microsoft.com/office/drawing/2014/main" id="{00000000-0008-0000-0700-0000E1010000}"/>
                </a:ext>
              </a:extLst>
            </xdr:cNvPr>
            <xdr:cNvSpPr>
              <a:spLocks/>
            </xdr:cNvSpPr>
          </xdr:nvSpPr>
          <xdr:spPr bwMode="auto">
            <a:xfrm>
              <a:off x="5141" y="2535"/>
              <a:ext cx="20" cy="8"/>
            </a:xfrm>
            <a:custGeom>
              <a:avLst/>
              <a:gdLst>
                <a:gd name="T0" fmla="*/ 6 w 59"/>
                <a:gd name="T1" fmla="*/ 3 h 25"/>
                <a:gd name="T2" fmla="*/ 6 w 59"/>
                <a:gd name="T3" fmla="*/ 1 h 25"/>
                <a:gd name="T4" fmla="*/ 7 w 59"/>
                <a:gd name="T5" fmla="*/ 0 h 25"/>
                <a:gd name="T6" fmla="*/ 5 w 59"/>
                <a:gd name="T7" fmla="*/ 0 h 25"/>
                <a:gd name="T8" fmla="*/ 3 w 59"/>
                <a:gd name="T9" fmla="*/ 0 h 25"/>
                <a:gd name="T10" fmla="*/ 2 w 59"/>
                <a:gd name="T11" fmla="*/ 0 h 25"/>
                <a:gd name="T12" fmla="*/ 1 w 59"/>
                <a:gd name="T13" fmla="*/ 0 h 25"/>
                <a:gd name="T14" fmla="*/ 1 w 59"/>
                <a:gd name="T15" fmla="*/ 0 h 25"/>
                <a:gd name="T16" fmla="*/ 0 w 59"/>
                <a:gd name="T17" fmla="*/ 1 h 25"/>
                <a:gd name="T18" fmla="*/ 1 w 59"/>
                <a:gd name="T19" fmla="*/ 1 h 25"/>
                <a:gd name="T20" fmla="*/ 3 w 59"/>
                <a:gd name="T21" fmla="*/ 2 h 25"/>
                <a:gd name="T22" fmla="*/ 4 w 59"/>
                <a:gd name="T23" fmla="*/ 2 h 25"/>
                <a:gd name="T24" fmla="*/ 4 w 59"/>
                <a:gd name="T25" fmla="*/ 3 h 25"/>
                <a:gd name="T26" fmla="*/ 5 w 59"/>
                <a:gd name="T27" fmla="*/ 3 h 25"/>
                <a:gd name="T28" fmla="*/ 6 w 59"/>
                <a:gd name="T29" fmla="*/ 3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59" h="25">
                  <a:moveTo>
                    <a:pt x="53" y="25"/>
                  </a:moveTo>
                  <a:lnTo>
                    <a:pt x="56" y="12"/>
                  </a:lnTo>
                  <a:lnTo>
                    <a:pt x="59" y="0"/>
                  </a:lnTo>
                  <a:lnTo>
                    <a:pt x="44" y="0"/>
                  </a:lnTo>
                  <a:lnTo>
                    <a:pt x="27" y="0"/>
                  </a:lnTo>
                  <a:lnTo>
                    <a:pt x="19" y="1"/>
                  </a:lnTo>
                  <a:lnTo>
                    <a:pt x="12" y="2"/>
                  </a:lnTo>
                  <a:lnTo>
                    <a:pt x="5" y="4"/>
                  </a:lnTo>
                  <a:lnTo>
                    <a:pt x="0" y="6"/>
                  </a:lnTo>
                  <a:lnTo>
                    <a:pt x="13" y="14"/>
                  </a:lnTo>
                  <a:lnTo>
                    <a:pt x="26" y="20"/>
                  </a:lnTo>
                  <a:lnTo>
                    <a:pt x="33" y="22"/>
                  </a:lnTo>
                  <a:lnTo>
                    <a:pt x="38" y="24"/>
                  </a:lnTo>
                  <a:lnTo>
                    <a:pt x="46" y="25"/>
                  </a:lnTo>
                  <a:lnTo>
                    <a:pt x="53"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2" name="Line 306">
              <a:extLst>
                <a:ext uri="{FF2B5EF4-FFF2-40B4-BE49-F238E27FC236}">
                  <a16:creationId xmlns:a16="http://schemas.microsoft.com/office/drawing/2014/main" id="{00000000-0008-0000-0700-0000E2010000}"/>
                </a:ext>
              </a:extLst>
            </xdr:cNvPr>
            <xdr:cNvSpPr>
              <a:spLocks noChangeShapeType="1"/>
            </xdr:cNvSpPr>
          </xdr:nvSpPr>
          <xdr:spPr bwMode="auto">
            <a:xfrm flipV="1">
              <a:off x="5191" y="2516"/>
              <a:ext cx="6" cy="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215" name="Freeform 214">
            <a:extLst>
              <a:ext uri="{FF2B5EF4-FFF2-40B4-BE49-F238E27FC236}">
                <a16:creationId xmlns:a16="http://schemas.microsoft.com/office/drawing/2014/main" id="{00000000-0008-0000-0700-0000D7000000}"/>
              </a:ext>
            </a:extLst>
          </xdr:cNvPr>
          <xdr:cNvSpPr>
            <a:spLocks/>
          </xdr:cNvSpPr>
        </xdr:nvSpPr>
        <xdr:spPr bwMode="auto">
          <a:xfrm>
            <a:off x="7280275" y="3879850"/>
            <a:ext cx="14288" cy="55563"/>
          </a:xfrm>
          <a:custGeom>
            <a:avLst/>
            <a:gdLst>
              <a:gd name="T0" fmla="*/ 0 w 33"/>
              <a:gd name="T1" fmla="*/ 43 h 43"/>
              <a:gd name="T2" fmla="*/ 1 w 33"/>
              <a:gd name="T3" fmla="*/ 34 h 43"/>
              <a:gd name="T4" fmla="*/ 2 w 33"/>
              <a:gd name="T5" fmla="*/ 27 h 43"/>
              <a:gd name="T6" fmla="*/ 5 w 33"/>
              <a:gd name="T7" fmla="*/ 21 h 43"/>
              <a:gd name="T8" fmla="*/ 9 w 33"/>
              <a:gd name="T9" fmla="*/ 15 h 43"/>
              <a:gd name="T10" fmla="*/ 14 w 33"/>
              <a:gd name="T11" fmla="*/ 9 h 43"/>
              <a:gd name="T12" fmla="*/ 20 w 33"/>
              <a:gd name="T13" fmla="*/ 5 h 43"/>
              <a:gd name="T14" fmla="*/ 26 w 33"/>
              <a:gd name="T15" fmla="*/ 2 h 43"/>
              <a:gd name="T16" fmla="*/ 33 w 33"/>
              <a:gd name="T17" fmla="*/ 0 h 43"/>
              <a:gd name="T18" fmla="*/ 33 w 33"/>
              <a:gd name="T19" fmla="*/ 25 h 43"/>
              <a:gd name="T20" fmla="*/ 23 w 33"/>
              <a:gd name="T21" fmla="*/ 27 h 43"/>
              <a:gd name="T22" fmla="*/ 18 w 33"/>
              <a:gd name="T23" fmla="*/ 29 h 43"/>
              <a:gd name="T24" fmla="*/ 16 w 33"/>
              <a:gd name="T25" fmla="*/ 32 h 43"/>
              <a:gd name="T26" fmla="*/ 16 w 33"/>
              <a:gd name="T27" fmla="*/ 34 h 43"/>
              <a:gd name="T28" fmla="*/ 16 w 33"/>
              <a:gd name="T29" fmla="*/ 36 h 43"/>
              <a:gd name="T30" fmla="*/ 14 w 33"/>
              <a:gd name="T31" fmla="*/ 38 h 43"/>
              <a:gd name="T32" fmla="*/ 10 w 33"/>
              <a:gd name="T33" fmla="*/ 41 h 43"/>
              <a:gd name="T34" fmla="*/ 0 w 33"/>
              <a:gd name="T35" fmla="*/ 43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3" h="43">
                <a:moveTo>
                  <a:pt x="0" y="43"/>
                </a:moveTo>
                <a:lnTo>
                  <a:pt x="1" y="34"/>
                </a:lnTo>
                <a:lnTo>
                  <a:pt x="2" y="27"/>
                </a:lnTo>
                <a:lnTo>
                  <a:pt x="5" y="21"/>
                </a:lnTo>
                <a:lnTo>
                  <a:pt x="9" y="15"/>
                </a:lnTo>
                <a:lnTo>
                  <a:pt x="14" y="9"/>
                </a:lnTo>
                <a:lnTo>
                  <a:pt x="20" y="5"/>
                </a:lnTo>
                <a:lnTo>
                  <a:pt x="26" y="2"/>
                </a:lnTo>
                <a:lnTo>
                  <a:pt x="33" y="0"/>
                </a:lnTo>
                <a:lnTo>
                  <a:pt x="33" y="25"/>
                </a:lnTo>
                <a:lnTo>
                  <a:pt x="23" y="27"/>
                </a:lnTo>
                <a:lnTo>
                  <a:pt x="18" y="29"/>
                </a:lnTo>
                <a:lnTo>
                  <a:pt x="16" y="32"/>
                </a:lnTo>
                <a:lnTo>
                  <a:pt x="16" y="34"/>
                </a:lnTo>
                <a:lnTo>
                  <a:pt x="16" y="36"/>
                </a:lnTo>
                <a:lnTo>
                  <a:pt x="14" y="38"/>
                </a:lnTo>
                <a:lnTo>
                  <a:pt x="10" y="41"/>
                </a:lnTo>
                <a:lnTo>
                  <a:pt x="0" y="43"/>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6" name="Freeform 215">
            <a:extLst>
              <a:ext uri="{FF2B5EF4-FFF2-40B4-BE49-F238E27FC236}">
                <a16:creationId xmlns:a16="http://schemas.microsoft.com/office/drawing/2014/main" id="{00000000-0008-0000-0700-0000D8000000}"/>
              </a:ext>
            </a:extLst>
          </xdr:cNvPr>
          <xdr:cNvSpPr>
            <a:spLocks/>
          </xdr:cNvSpPr>
        </xdr:nvSpPr>
        <xdr:spPr bwMode="auto">
          <a:xfrm>
            <a:off x="7356475" y="3819525"/>
            <a:ext cx="22225" cy="58738"/>
          </a:xfrm>
          <a:custGeom>
            <a:avLst/>
            <a:gdLst>
              <a:gd name="T0" fmla="*/ 0 w 54"/>
              <a:gd name="T1" fmla="*/ 55 h 92"/>
              <a:gd name="T2" fmla="*/ 1 w 54"/>
              <a:gd name="T3" fmla="*/ 51 h 92"/>
              <a:gd name="T4" fmla="*/ 2 w 54"/>
              <a:gd name="T5" fmla="*/ 46 h 92"/>
              <a:gd name="T6" fmla="*/ 3 w 54"/>
              <a:gd name="T7" fmla="*/ 42 h 92"/>
              <a:gd name="T8" fmla="*/ 6 w 54"/>
              <a:gd name="T9" fmla="*/ 37 h 92"/>
              <a:gd name="T10" fmla="*/ 11 w 54"/>
              <a:gd name="T11" fmla="*/ 29 h 92"/>
              <a:gd name="T12" fmla="*/ 18 w 54"/>
              <a:gd name="T13" fmla="*/ 21 h 92"/>
              <a:gd name="T14" fmla="*/ 31 w 54"/>
              <a:gd name="T15" fmla="*/ 7 h 92"/>
              <a:gd name="T16" fmla="*/ 41 w 54"/>
              <a:gd name="T17" fmla="*/ 0 h 92"/>
              <a:gd name="T18" fmla="*/ 54 w 54"/>
              <a:gd name="T19" fmla="*/ 12 h 92"/>
              <a:gd name="T20" fmla="*/ 51 w 54"/>
              <a:gd name="T21" fmla="*/ 21 h 92"/>
              <a:gd name="T22" fmla="*/ 47 w 54"/>
              <a:gd name="T23" fmla="*/ 29 h 92"/>
              <a:gd name="T24" fmla="*/ 44 w 54"/>
              <a:gd name="T25" fmla="*/ 35 h 92"/>
              <a:gd name="T26" fmla="*/ 41 w 54"/>
              <a:gd name="T27" fmla="*/ 41 h 92"/>
              <a:gd name="T28" fmla="*/ 33 w 54"/>
              <a:gd name="T29" fmla="*/ 49 h 92"/>
              <a:gd name="T30" fmla="*/ 28 w 54"/>
              <a:gd name="T31" fmla="*/ 55 h 92"/>
              <a:gd name="T32" fmla="*/ 26 w 54"/>
              <a:gd name="T33" fmla="*/ 64 h 92"/>
              <a:gd name="T34" fmla="*/ 26 w 54"/>
              <a:gd name="T35" fmla="*/ 74 h 92"/>
              <a:gd name="T36" fmla="*/ 24 w 54"/>
              <a:gd name="T37" fmla="*/ 83 h 92"/>
              <a:gd name="T38" fmla="*/ 20 w 54"/>
              <a:gd name="T39" fmla="*/ 92 h 92"/>
              <a:gd name="T40" fmla="*/ 14 w 54"/>
              <a:gd name="T41" fmla="*/ 83 h 92"/>
              <a:gd name="T42" fmla="*/ 8 w 54"/>
              <a:gd name="T43" fmla="*/ 74 h 92"/>
              <a:gd name="T44" fmla="*/ 5 w 54"/>
              <a:gd name="T45" fmla="*/ 70 h 92"/>
              <a:gd name="T46" fmla="*/ 2 w 54"/>
              <a:gd name="T47" fmla="*/ 64 h 92"/>
              <a:gd name="T48" fmla="*/ 1 w 54"/>
              <a:gd name="T49" fmla="*/ 60 h 92"/>
              <a:gd name="T50" fmla="*/ 0 w 54"/>
              <a:gd name="T51" fmla="*/ 55 h 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54" h="92">
                <a:moveTo>
                  <a:pt x="0" y="55"/>
                </a:moveTo>
                <a:lnTo>
                  <a:pt x="1" y="51"/>
                </a:lnTo>
                <a:lnTo>
                  <a:pt x="2" y="46"/>
                </a:lnTo>
                <a:lnTo>
                  <a:pt x="3" y="42"/>
                </a:lnTo>
                <a:lnTo>
                  <a:pt x="6" y="37"/>
                </a:lnTo>
                <a:lnTo>
                  <a:pt x="11" y="29"/>
                </a:lnTo>
                <a:lnTo>
                  <a:pt x="18" y="21"/>
                </a:lnTo>
                <a:lnTo>
                  <a:pt x="31" y="7"/>
                </a:lnTo>
                <a:lnTo>
                  <a:pt x="41" y="0"/>
                </a:lnTo>
                <a:lnTo>
                  <a:pt x="54" y="12"/>
                </a:lnTo>
                <a:lnTo>
                  <a:pt x="51" y="21"/>
                </a:lnTo>
                <a:lnTo>
                  <a:pt x="47" y="29"/>
                </a:lnTo>
                <a:lnTo>
                  <a:pt x="44" y="35"/>
                </a:lnTo>
                <a:lnTo>
                  <a:pt x="41" y="41"/>
                </a:lnTo>
                <a:lnTo>
                  <a:pt x="33" y="49"/>
                </a:lnTo>
                <a:lnTo>
                  <a:pt x="28" y="55"/>
                </a:lnTo>
                <a:lnTo>
                  <a:pt x="26" y="64"/>
                </a:lnTo>
                <a:lnTo>
                  <a:pt x="26" y="74"/>
                </a:lnTo>
                <a:lnTo>
                  <a:pt x="24" y="83"/>
                </a:lnTo>
                <a:lnTo>
                  <a:pt x="20" y="92"/>
                </a:lnTo>
                <a:lnTo>
                  <a:pt x="14" y="83"/>
                </a:lnTo>
                <a:lnTo>
                  <a:pt x="8" y="74"/>
                </a:lnTo>
                <a:lnTo>
                  <a:pt x="5" y="70"/>
                </a:lnTo>
                <a:lnTo>
                  <a:pt x="2" y="64"/>
                </a:lnTo>
                <a:lnTo>
                  <a:pt x="1" y="60"/>
                </a:lnTo>
                <a:lnTo>
                  <a:pt x="0" y="55"/>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7" name="Freeform 216">
            <a:extLst>
              <a:ext uri="{FF2B5EF4-FFF2-40B4-BE49-F238E27FC236}">
                <a16:creationId xmlns:a16="http://schemas.microsoft.com/office/drawing/2014/main" id="{00000000-0008-0000-0700-0000D9000000}"/>
              </a:ext>
            </a:extLst>
          </xdr:cNvPr>
          <xdr:cNvSpPr>
            <a:spLocks/>
          </xdr:cNvSpPr>
        </xdr:nvSpPr>
        <xdr:spPr bwMode="auto">
          <a:xfrm>
            <a:off x="7404100" y="3698875"/>
            <a:ext cx="23813" cy="57150"/>
          </a:xfrm>
          <a:custGeom>
            <a:avLst/>
            <a:gdLst>
              <a:gd name="T0" fmla="*/ 0 w 60"/>
              <a:gd name="T1" fmla="*/ 0 h 18"/>
              <a:gd name="T2" fmla="*/ 19 w 60"/>
              <a:gd name="T3" fmla="*/ 4 h 18"/>
              <a:gd name="T4" fmla="*/ 37 w 60"/>
              <a:gd name="T5" fmla="*/ 9 h 18"/>
              <a:gd name="T6" fmla="*/ 45 w 60"/>
              <a:gd name="T7" fmla="*/ 11 h 18"/>
              <a:gd name="T8" fmla="*/ 51 w 60"/>
              <a:gd name="T9" fmla="*/ 13 h 18"/>
              <a:gd name="T10" fmla="*/ 56 w 60"/>
              <a:gd name="T11" fmla="*/ 16 h 18"/>
              <a:gd name="T12" fmla="*/ 60 w 60"/>
              <a:gd name="T13" fmla="*/ 18 h 18"/>
              <a:gd name="T14" fmla="*/ 38 w 60"/>
              <a:gd name="T15" fmla="*/ 18 h 18"/>
              <a:gd name="T16" fmla="*/ 23 w 60"/>
              <a:gd name="T17" fmla="*/ 18 h 18"/>
              <a:gd name="T18" fmla="*/ 10 w 60"/>
              <a:gd name="T19" fmla="*/ 18 h 18"/>
              <a:gd name="T20" fmla="*/ 0 w 60"/>
              <a:gd name="T21" fmla="*/ 18 h 18"/>
              <a:gd name="T22" fmla="*/ 0 w 60"/>
              <a:gd name="T23" fmla="*/ 0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60" h="18">
                <a:moveTo>
                  <a:pt x="0" y="0"/>
                </a:moveTo>
                <a:lnTo>
                  <a:pt x="19" y="4"/>
                </a:lnTo>
                <a:lnTo>
                  <a:pt x="37" y="9"/>
                </a:lnTo>
                <a:lnTo>
                  <a:pt x="45" y="11"/>
                </a:lnTo>
                <a:lnTo>
                  <a:pt x="51" y="13"/>
                </a:lnTo>
                <a:lnTo>
                  <a:pt x="56" y="16"/>
                </a:lnTo>
                <a:lnTo>
                  <a:pt x="60" y="18"/>
                </a:lnTo>
                <a:lnTo>
                  <a:pt x="38" y="18"/>
                </a:lnTo>
                <a:lnTo>
                  <a:pt x="23" y="18"/>
                </a:lnTo>
                <a:lnTo>
                  <a:pt x="10" y="18"/>
                </a:lnTo>
                <a:lnTo>
                  <a:pt x="0" y="18"/>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8" name="Freeform 217">
            <a:extLst>
              <a:ext uri="{FF2B5EF4-FFF2-40B4-BE49-F238E27FC236}">
                <a16:creationId xmlns:a16="http://schemas.microsoft.com/office/drawing/2014/main" id="{00000000-0008-0000-0700-0000DA000000}"/>
              </a:ext>
            </a:extLst>
          </xdr:cNvPr>
          <xdr:cNvSpPr>
            <a:spLocks/>
          </xdr:cNvSpPr>
        </xdr:nvSpPr>
        <xdr:spPr bwMode="auto">
          <a:xfrm>
            <a:off x="7388225" y="3668713"/>
            <a:ext cx="25400" cy="57150"/>
          </a:xfrm>
          <a:custGeom>
            <a:avLst/>
            <a:gdLst>
              <a:gd name="T0" fmla="*/ 0 w 66"/>
              <a:gd name="T1" fmla="*/ 18 h 18"/>
              <a:gd name="T2" fmla="*/ 66 w 66"/>
              <a:gd name="T3" fmla="*/ 18 h 18"/>
              <a:gd name="T4" fmla="*/ 52 w 66"/>
              <a:gd name="T5" fmla="*/ 13 h 18"/>
              <a:gd name="T6" fmla="*/ 40 w 66"/>
              <a:gd name="T7" fmla="*/ 7 h 18"/>
              <a:gd name="T8" fmla="*/ 35 w 66"/>
              <a:gd name="T9" fmla="*/ 4 h 18"/>
              <a:gd name="T10" fmla="*/ 29 w 66"/>
              <a:gd name="T11" fmla="*/ 2 h 18"/>
              <a:gd name="T12" fmla="*/ 25 w 66"/>
              <a:gd name="T13" fmla="*/ 1 h 18"/>
              <a:gd name="T14" fmla="*/ 19 w 66"/>
              <a:gd name="T15" fmla="*/ 0 h 18"/>
              <a:gd name="T16" fmla="*/ 0 w 66"/>
              <a:gd name="T17" fmla="*/ 18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6" h="18">
                <a:moveTo>
                  <a:pt x="0" y="18"/>
                </a:moveTo>
                <a:lnTo>
                  <a:pt x="66" y="18"/>
                </a:lnTo>
                <a:lnTo>
                  <a:pt x="52" y="13"/>
                </a:lnTo>
                <a:lnTo>
                  <a:pt x="40" y="7"/>
                </a:lnTo>
                <a:lnTo>
                  <a:pt x="35" y="4"/>
                </a:lnTo>
                <a:lnTo>
                  <a:pt x="29" y="2"/>
                </a:lnTo>
                <a:lnTo>
                  <a:pt x="25" y="1"/>
                </a:lnTo>
                <a:lnTo>
                  <a:pt x="19" y="0"/>
                </a:lnTo>
                <a:lnTo>
                  <a:pt x="0" y="18"/>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9" name="Freeform 218">
            <a:extLst>
              <a:ext uri="{FF2B5EF4-FFF2-40B4-BE49-F238E27FC236}">
                <a16:creationId xmlns:a16="http://schemas.microsoft.com/office/drawing/2014/main" id="{00000000-0008-0000-0700-0000DB000000}"/>
              </a:ext>
            </a:extLst>
          </xdr:cNvPr>
          <xdr:cNvSpPr>
            <a:spLocks/>
          </xdr:cNvSpPr>
        </xdr:nvSpPr>
        <xdr:spPr bwMode="auto">
          <a:xfrm>
            <a:off x="7213600" y="3565525"/>
            <a:ext cx="7938" cy="57150"/>
          </a:xfrm>
          <a:custGeom>
            <a:avLst/>
            <a:gdLst>
              <a:gd name="T0" fmla="*/ 0 w 17"/>
              <a:gd name="T1" fmla="*/ 36 h 42"/>
              <a:gd name="T2" fmla="*/ 13 w 17"/>
              <a:gd name="T3" fmla="*/ 42 h 42"/>
              <a:gd name="T4" fmla="*/ 14 w 17"/>
              <a:gd name="T5" fmla="*/ 33 h 42"/>
              <a:gd name="T6" fmla="*/ 16 w 17"/>
              <a:gd name="T7" fmla="*/ 23 h 42"/>
              <a:gd name="T8" fmla="*/ 17 w 17"/>
              <a:gd name="T9" fmla="*/ 18 h 42"/>
              <a:gd name="T10" fmla="*/ 16 w 17"/>
              <a:gd name="T11" fmla="*/ 12 h 42"/>
              <a:gd name="T12" fmla="*/ 16 w 17"/>
              <a:gd name="T13" fmla="*/ 6 h 42"/>
              <a:gd name="T14" fmla="*/ 13 w 17"/>
              <a:gd name="T15" fmla="*/ 0 h 42"/>
              <a:gd name="T16" fmla="*/ 0 w 17"/>
              <a:gd name="T17" fmla="*/ 36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7" h="42">
                <a:moveTo>
                  <a:pt x="0" y="36"/>
                </a:moveTo>
                <a:lnTo>
                  <a:pt x="13" y="42"/>
                </a:lnTo>
                <a:lnTo>
                  <a:pt x="14" y="33"/>
                </a:lnTo>
                <a:lnTo>
                  <a:pt x="16" y="23"/>
                </a:lnTo>
                <a:lnTo>
                  <a:pt x="17" y="18"/>
                </a:lnTo>
                <a:lnTo>
                  <a:pt x="16" y="12"/>
                </a:lnTo>
                <a:lnTo>
                  <a:pt x="16" y="6"/>
                </a:lnTo>
                <a:lnTo>
                  <a:pt x="13" y="0"/>
                </a:lnTo>
                <a:lnTo>
                  <a:pt x="0" y="3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0" name="Freeform 219">
            <a:extLst>
              <a:ext uri="{FF2B5EF4-FFF2-40B4-BE49-F238E27FC236}">
                <a16:creationId xmlns:a16="http://schemas.microsoft.com/office/drawing/2014/main" id="{00000000-0008-0000-0700-0000DC000000}"/>
              </a:ext>
            </a:extLst>
          </xdr:cNvPr>
          <xdr:cNvSpPr>
            <a:spLocks/>
          </xdr:cNvSpPr>
        </xdr:nvSpPr>
        <xdr:spPr bwMode="auto">
          <a:xfrm>
            <a:off x="7140575" y="3700463"/>
            <a:ext cx="30163" cy="58737"/>
          </a:xfrm>
          <a:custGeom>
            <a:avLst/>
            <a:gdLst>
              <a:gd name="T0" fmla="*/ 6 w 72"/>
              <a:gd name="T1" fmla="*/ 29 h 29"/>
              <a:gd name="T2" fmla="*/ 15 w 72"/>
              <a:gd name="T3" fmla="*/ 26 h 29"/>
              <a:gd name="T4" fmla="*/ 24 w 72"/>
              <a:gd name="T5" fmla="*/ 24 h 29"/>
              <a:gd name="T6" fmla="*/ 32 w 72"/>
              <a:gd name="T7" fmla="*/ 24 h 29"/>
              <a:gd name="T8" fmla="*/ 39 w 72"/>
              <a:gd name="T9" fmla="*/ 24 h 29"/>
              <a:gd name="T10" fmla="*/ 55 w 72"/>
              <a:gd name="T11" fmla="*/ 27 h 29"/>
              <a:gd name="T12" fmla="*/ 72 w 72"/>
              <a:gd name="T13" fmla="*/ 29 h 29"/>
              <a:gd name="T14" fmla="*/ 72 w 72"/>
              <a:gd name="T15" fmla="*/ 4 h 29"/>
              <a:gd name="T16" fmla="*/ 58 w 72"/>
              <a:gd name="T17" fmla="*/ 1 h 29"/>
              <a:gd name="T18" fmla="*/ 47 w 72"/>
              <a:gd name="T19" fmla="*/ 0 h 29"/>
              <a:gd name="T20" fmla="*/ 39 w 72"/>
              <a:gd name="T21" fmla="*/ 0 h 29"/>
              <a:gd name="T22" fmla="*/ 34 w 72"/>
              <a:gd name="T23" fmla="*/ 2 h 29"/>
              <a:gd name="T24" fmla="*/ 27 w 72"/>
              <a:gd name="T25" fmla="*/ 3 h 29"/>
              <a:gd name="T26" fmla="*/ 21 w 72"/>
              <a:gd name="T27" fmla="*/ 5 h 29"/>
              <a:gd name="T28" fmla="*/ 12 w 72"/>
              <a:gd name="T29" fmla="*/ 5 h 29"/>
              <a:gd name="T30" fmla="*/ 0 w 72"/>
              <a:gd name="T31" fmla="*/ 4 h 29"/>
              <a:gd name="T32" fmla="*/ 3 w 72"/>
              <a:gd name="T33" fmla="*/ 16 h 29"/>
              <a:gd name="T34" fmla="*/ 6 w 72"/>
              <a:gd name="T35" fmla="*/ 29 h 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72" h="29">
                <a:moveTo>
                  <a:pt x="6" y="29"/>
                </a:moveTo>
                <a:lnTo>
                  <a:pt x="15" y="26"/>
                </a:lnTo>
                <a:lnTo>
                  <a:pt x="24" y="24"/>
                </a:lnTo>
                <a:lnTo>
                  <a:pt x="32" y="24"/>
                </a:lnTo>
                <a:lnTo>
                  <a:pt x="39" y="24"/>
                </a:lnTo>
                <a:lnTo>
                  <a:pt x="55" y="27"/>
                </a:lnTo>
                <a:lnTo>
                  <a:pt x="72" y="29"/>
                </a:lnTo>
                <a:lnTo>
                  <a:pt x="72" y="4"/>
                </a:lnTo>
                <a:lnTo>
                  <a:pt x="58" y="1"/>
                </a:lnTo>
                <a:lnTo>
                  <a:pt x="47" y="0"/>
                </a:lnTo>
                <a:lnTo>
                  <a:pt x="39" y="0"/>
                </a:lnTo>
                <a:lnTo>
                  <a:pt x="34" y="2"/>
                </a:lnTo>
                <a:lnTo>
                  <a:pt x="27" y="3"/>
                </a:lnTo>
                <a:lnTo>
                  <a:pt x="21" y="5"/>
                </a:lnTo>
                <a:lnTo>
                  <a:pt x="12" y="5"/>
                </a:lnTo>
                <a:lnTo>
                  <a:pt x="0" y="4"/>
                </a:lnTo>
                <a:lnTo>
                  <a:pt x="3" y="16"/>
                </a:lnTo>
                <a:lnTo>
                  <a:pt x="6" y="2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1" name="Freeform 220">
            <a:extLst>
              <a:ext uri="{FF2B5EF4-FFF2-40B4-BE49-F238E27FC236}">
                <a16:creationId xmlns:a16="http://schemas.microsoft.com/office/drawing/2014/main" id="{00000000-0008-0000-0700-0000DD000000}"/>
              </a:ext>
            </a:extLst>
          </xdr:cNvPr>
          <xdr:cNvSpPr>
            <a:spLocks/>
          </xdr:cNvSpPr>
        </xdr:nvSpPr>
        <xdr:spPr bwMode="auto">
          <a:xfrm>
            <a:off x="7148513" y="3886200"/>
            <a:ext cx="19050" cy="55563"/>
          </a:xfrm>
          <a:custGeom>
            <a:avLst/>
            <a:gdLst>
              <a:gd name="T0" fmla="*/ 0 w 46"/>
              <a:gd name="T1" fmla="*/ 0 h 37"/>
              <a:gd name="T2" fmla="*/ 9 w 46"/>
              <a:gd name="T3" fmla="*/ 9 h 37"/>
              <a:gd name="T4" fmla="*/ 20 w 46"/>
              <a:gd name="T5" fmla="*/ 15 h 37"/>
              <a:gd name="T6" fmla="*/ 31 w 46"/>
              <a:gd name="T7" fmla="*/ 20 h 37"/>
              <a:gd name="T8" fmla="*/ 46 w 46"/>
              <a:gd name="T9" fmla="*/ 25 h 37"/>
              <a:gd name="T10" fmla="*/ 37 w 46"/>
              <a:gd name="T11" fmla="*/ 29 h 37"/>
              <a:gd name="T12" fmla="*/ 29 w 46"/>
              <a:gd name="T13" fmla="*/ 33 h 37"/>
              <a:gd name="T14" fmla="*/ 21 w 46"/>
              <a:gd name="T15" fmla="*/ 36 h 37"/>
              <a:gd name="T16" fmla="*/ 13 w 46"/>
              <a:gd name="T17" fmla="*/ 37 h 37"/>
              <a:gd name="T18" fmla="*/ 9 w 46"/>
              <a:gd name="T19" fmla="*/ 36 h 37"/>
              <a:gd name="T20" fmla="*/ 7 w 46"/>
              <a:gd name="T21" fmla="*/ 33 h 37"/>
              <a:gd name="T22" fmla="*/ 5 w 46"/>
              <a:gd name="T23" fmla="*/ 29 h 37"/>
              <a:gd name="T24" fmla="*/ 3 w 46"/>
              <a:gd name="T25" fmla="*/ 23 h 37"/>
              <a:gd name="T26" fmla="*/ 1 w 46"/>
              <a:gd name="T27" fmla="*/ 12 h 37"/>
              <a:gd name="T28" fmla="*/ 0 w 46"/>
              <a:gd name="T29" fmla="*/ 0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46" h="37">
                <a:moveTo>
                  <a:pt x="0" y="0"/>
                </a:moveTo>
                <a:lnTo>
                  <a:pt x="9" y="9"/>
                </a:lnTo>
                <a:lnTo>
                  <a:pt x="20" y="15"/>
                </a:lnTo>
                <a:lnTo>
                  <a:pt x="31" y="20"/>
                </a:lnTo>
                <a:lnTo>
                  <a:pt x="46" y="25"/>
                </a:lnTo>
                <a:lnTo>
                  <a:pt x="37" y="29"/>
                </a:lnTo>
                <a:lnTo>
                  <a:pt x="29" y="33"/>
                </a:lnTo>
                <a:lnTo>
                  <a:pt x="21" y="36"/>
                </a:lnTo>
                <a:lnTo>
                  <a:pt x="13" y="37"/>
                </a:lnTo>
                <a:lnTo>
                  <a:pt x="9" y="36"/>
                </a:lnTo>
                <a:lnTo>
                  <a:pt x="7" y="33"/>
                </a:lnTo>
                <a:lnTo>
                  <a:pt x="5" y="29"/>
                </a:lnTo>
                <a:lnTo>
                  <a:pt x="3" y="23"/>
                </a:lnTo>
                <a:lnTo>
                  <a:pt x="1" y="12"/>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2" name="Freeform 221">
            <a:extLst>
              <a:ext uri="{FF2B5EF4-FFF2-40B4-BE49-F238E27FC236}">
                <a16:creationId xmlns:a16="http://schemas.microsoft.com/office/drawing/2014/main" id="{00000000-0008-0000-0700-0000DE000000}"/>
              </a:ext>
            </a:extLst>
          </xdr:cNvPr>
          <xdr:cNvSpPr>
            <a:spLocks/>
          </xdr:cNvSpPr>
        </xdr:nvSpPr>
        <xdr:spPr bwMode="auto">
          <a:xfrm>
            <a:off x="7261225" y="3705225"/>
            <a:ext cx="11113" cy="57150"/>
          </a:xfrm>
          <a:custGeom>
            <a:avLst/>
            <a:gdLst>
              <a:gd name="T0" fmla="*/ 0 w 26"/>
              <a:gd name="T1" fmla="*/ 0 h 19"/>
              <a:gd name="T2" fmla="*/ 26 w 26"/>
              <a:gd name="T3" fmla="*/ 19 h 19"/>
              <a:gd name="T4" fmla="*/ 26 w 26"/>
              <a:gd name="T5" fmla="*/ 9 h 19"/>
              <a:gd name="T6" fmla="*/ 26 w 26"/>
              <a:gd name="T7" fmla="*/ 0 h 19"/>
              <a:gd name="T8" fmla="*/ 15 w 26"/>
              <a:gd name="T9" fmla="*/ 0 h 19"/>
              <a:gd name="T10" fmla="*/ 0 w 26"/>
              <a:gd name="T11" fmla="*/ 0 h 19"/>
            </a:gdLst>
            <a:ahLst/>
            <a:cxnLst>
              <a:cxn ang="0">
                <a:pos x="T0" y="T1"/>
              </a:cxn>
              <a:cxn ang="0">
                <a:pos x="T2" y="T3"/>
              </a:cxn>
              <a:cxn ang="0">
                <a:pos x="T4" y="T5"/>
              </a:cxn>
              <a:cxn ang="0">
                <a:pos x="T6" y="T7"/>
              </a:cxn>
              <a:cxn ang="0">
                <a:pos x="T8" y="T9"/>
              </a:cxn>
              <a:cxn ang="0">
                <a:pos x="T10" y="T11"/>
              </a:cxn>
            </a:cxnLst>
            <a:rect l="0" t="0" r="r" b="b"/>
            <a:pathLst>
              <a:path w="26" h="19">
                <a:moveTo>
                  <a:pt x="0" y="0"/>
                </a:moveTo>
                <a:lnTo>
                  <a:pt x="26" y="19"/>
                </a:lnTo>
                <a:lnTo>
                  <a:pt x="26" y="9"/>
                </a:lnTo>
                <a:lnTo>
                  <a:pt x="26" y="0"/>
                </a:lnTo>
                <a:lnTo>
                  <a:pt x="15" y="0"/>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3" name="Freeform 222">
            <a:extLst>
              <a:ext uri="{FF2B5EF4-FFF2-40B4-BE49-F238E27FC236}">
                <a16:creationId xmlns:a16="http://schemas.microsoft.com/office/drawing/2014/main" id="{00000000-0008-0000-0700-0000DF000000}"/>
              </a:ext>
            </a:extLst>
          </xdr:cNvPr>
          <xdr:cNvSpPr>
            <a:spLocks/>
          </xdr:cNvSpPr>
        </xdr:nvSpPr>
        <xdr:spPr bwMode="auto">
          <a:xfrm>
            <a:off x="7121525" y="3700463"/>
            <a:ext cx="19050" cy="58737"/>
          </a:xfrm>
          <a:custGeom>
            <a:avLst/>
            <a:gdLst>
              <a:gd name="T0" fmla="*/ 2 w 43"/>
              <a:gd name="T1" fmla="*/ 0 h 31"/>
              <a:gd name="T2" fmla="*/ 1 w 43"/>
              <a:gd name="T3" fmla="*/ 12 h 31"/>
              <a:gd name="T4" fmla="*/ 0 w 43"/>
              <a:gd name="T5" fmla="*/ 23 h 31"/>
              <a:gd name="T6" fmla="*/ 0 w 43"/>
              <a:gd name="T7" fmla="*/ 26 h 31"/>
              <a:gd name="T8" fmla="*/ 0 w 43"/>
              <a:gd name="T9" fmla="*/ 29 h 31"/>
              <a:gd name="T10" fmla="*/ 0 w 43"/>
              <a:gd name="T11" fmla="*/ 31 h 31"/>
              <a:gd name="T12" fmla="*/ 2 w 43"/>
              <a:gd name="T13" fmla="*/ 31 h 31"/>
              <a:gd name="T14" fmla="*/ 13 w 43"/>
              <a:gd name="T15" fmla="*/ 22 h 31"/>
              <a:gd name="T16" fmla="*/ 25 w 43"/>
              <a:gd name="T17" fmla="*/ 13 h 31"/>
              <a:gd name="T18" fmla="*/ 35 w 43"/>
              <a:gd name="T19" fmla="*/ 5 h 31"/>
              <a:gd name="T20" fmla="*/ 43 w 43"/>
              <a:gd name="T21" fmla="*/ 0 h 31"/>
              <a:gd name="T22" fmla="*/ 2 w 43"/>
              <a:gd name="T23" fmla="*/ 0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3" h="31">
                <a:moveTo>
                  <a:pt x="2" y="0"/>
                </a:moveTo>
                <a:lnTo>
                  <a:pt x="1" y="12"/>
                </a:lnTo>
                <a:lnTo>
                  <a:pt x="0" y="23"/>
                </a:lnTo>
                <a:lnTo>
                  <a:pt x="0" y="26"/>
                </a:lnTo>
                <a:lnTo>
                  <a:pt x="0" y="29"/>
                </a:lnTo>
                <a:lnTo>
                  <a:pt x="0" y="31"/>
                </a:lnTo>
                <a:lnTo>
                  <a:pt x="2" y="31"/>
                </a:lnTo>
                <a:lnTo>
                  <a:pt x="13" y="22"/>
                </a:lnTo>
                <a:lnTo>
                  <a:pt x="25" y="13"/>
                </a:lnTo>
                <a:lnTo>
                  <a:pt x="35" y="5"/>
                </a:lnTo>
                <a:lnTo>
                  <a:pt x="43" y="0"/>
                </a:lnTo>
                <a:lnTo>
                  <a:pt x="2"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4" name="Freeform 223">
            <a:extLst>
              <a:ext uri="{FF2B5EF4-FFF2-40B4-BE49-F238E27FC236}">
                <a16:creationId xmlns:a16="http://schemas.microsoft.com/office/drawing/2014/main" id="{00000000-0008-0000-0700-0000E0000000}"/>
              </a:ext>
            </a:extLst>
          </xdr:cNvPr>
          <xdr:cNvSpPr>
            <a:spLocks/>
          </xdr:cNvSpPr>
        </xdr:nvSpPr>
        <xdr:spPr bwMode="auto">
          <a:xfrm>
            <a:off x="7165975" y="3748088"/>
            <a:ext cx="30163" cy="57150"/>
          </a:xfrm>
          <a:custGeom>
            <a:avLst/>
            <a:gdLst>
              <a:gd name="T0" fmla="*/ 4 w 71"/>
              <a:gd name="T1" fmla="*/ 12 h 49"/>
              <a:gd name="T2" fmla="*/ 4 w 71"/>
              <a:gd name="T3" fmla="*/ 18 h 49"/>
              <a:gd name="T4" fmla="*/ 5 w 71"/>
              <a:gd name="T5" fmla="*/ 25 h 49"/>
              <a:gd name="T6" fmla="*/ 7 w 71"/>
              <a:gd name="T7" fmla="*/ 31 h 49"/>
              <a:gd name="T8" fmla="*/ 9 w 71"/>
              <a:gd name="T9" fmla="*/ 37 h 49"/>
              <a:gd name="T10" fmla="*/ 14 w 71"/>
              <a:gd name="T11" fmla="*/ 41 h 49"/>
              <a:gd name="T12" fmla="*/ 18 w 71"/>
              <a:gd name="T13" fmla="*/ 46 h 49"/>
              <a:gd name="T14" fmla="*/ 23 w 71"/>
              <a:gd name="T15" fmla="*/ 48 h 49"/>
              <a:gd name="T16" fmla="*/ 30 w 71"/>
              <a:gd name="T17" fmla="*/ 49 h 49"/>
              <a:gd name="T18" fmla="*/ 35 w 71"/>
              <a:gd name="T19" fmla="*/ 48 h 49"/>
              <a:gd name="T20" fmla="*/ 40 w 71"/>
              <a:gd name="T21" fmla="*/ 46 h 49"/>
              <a:gd name="T22" fmla="*/ 45 w 71"/>
              <a:gd name="T23" fmla="*/ 42 h 49"/>
              <a:gd name="T24" fmla="*/ 50 w 71"/>
              <a:gd name="T25" fmla="*/ 37 h 49"/>
              <a:gd name="T26" fmla="*/ 60 w 71"/>
              <a:gd name="T27" fmla="*/ 28 h 49"/>
              <a:gd name="T28" fmla="*/ 71 w 71"/>
              <a:gd name="T29" fmla="*/ 18 h 49"/>
              <a:gd name="T30" fmla="*/ 61 w 71"/>
              <a:gd name="T31" fmla="*/ 12 h 49"/>
              <a:gd name="T32" fmla="*/ 52 w 71"/>
              <a:gd name="T33" fmla="*/ 9 h 49"/>
              <a:gd name="T34" fmla="*/ 44 w 71"/>
              <a:gd name="T35" fmla="*/ 7 h 49"/>
              <a:gd name="T36" fmla="*/ 37 w 71"/>
              <a:gd name="T37" fmla="*/ 6 h 49"/>
              <a:gd name="T38" fmla="*/ 29 w 71"/>
              <a:gd name="T39" fmla="*/ 6 h 49"/>
              <a:gd name="T40" fmla="*/ 21 w 71"/>
              <a:gd name="T41" fmla="*/ 5 h 49"/>
              <a:gd name="T42" fmla="*/ 14 w 71"/>
              <a:gd name="T43" fmla="*/ 3 h 49"/>
              <a:gd name="T44" fmla="*/ 4 w 71"/>
              <a:gd name="T45" fmla="*/ 0 h 49"/>
              <a:gd name="T46" fmla="*/ 3 w 71"/>
              <a:gd name="T47" fmla="*/ 1 h 49"/>
              <a:gd name="T48" fmla="*/ 1 w 71"/>
              <a:gd name="T49" fmla="*/ 6 h 49"/>
              <a:gd name="T50" fmla="*/ 0 w 71"/>
              <a:gd name="T51" fmla="*/ 8 h 49"/>
              <a:gd name="T52" fmla="*/ 0 w 71"/>
              <a:gd name="T53" fmla="*/ 10 h 49"/>
              <a:gd name="T54" fmla="*/ 1 w 71"/>
              <a:gd name="T55" fmla="*/ 11 h 49"/>
              <a:gd name="T56" fmla="*/ 4 w 71"/>
              <a:gd name="T57" fmla="*/ 12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71" h="49">
                <a:moveTo>
                  <a:pt x="4" y="12"/>
                </a:moveTo>
                <a:lnTo>
                  <a:pt x="4" y="18"/>
                </a:lnTo>
                <a:lnTo>
                  <a:pt x="5" y="25"/>
                </a:lnTo>
                <a:lnTo>
                  <a:pt x="7" y="31"/>
                </a:lnTo>
                <a:lnTo>
                  <a:pt x="9" y="37"/>
                </a:lnTo>
                <a:lnTo>
                  <a:pt x="14" y="41"/>
                </a:lnTo>
                <a:lnTo>
                  <a:pt x="18" y="46"/>
                </a:lnTo>
                <a:lnTo>
                  <a:pt x="23" y="48"/>
                </a:lnTo>
                <a:lnTo>
                  <a:pt x="30" y="49"/>
                </a:lnTo>
                <a:lnTo>
                  <a:pt x="35" y="48"/>
                </a:lnTo>
                <a:lnTo>
                  <a:pt x="40" y="46"/>
                </a:lnTo>
                <a:lnTo>
                  <a:pt x="45" y="42"/>
                </a:lnTo>
                <a:lnTo>
                  <a:pt x="50" y="37"/>
                </a:lnTo>
                <a:lnTo>
                  <a:pt x="60" y="28"/>
                </a:lnTo>
                <a:lnTo>
                  <a:pt x="71" y="18"/>
                </a:lnTo>
                <a:lnTo>
                  <a:pt x="61" y="12"/>
                </a:lnTo>
                <a:lnTo>
                  <a:pt x="52" y="9"/>
                </a:lnTo>
                <a:lnTo>
                  <a:pt x="44" y="7"/>
                </a:lnTo>
                <a:lnTo>
                  <a:pt x="37" y="6"/>
                </a:lnTo>
                <a:lnTo>
                  <a:pt x="29" y="6"/>
                </a:lnTo>
                <a:lnTo>
                  <a:pt x="21" y="5"/>
                </a:lnTo>
                <a:lnTo>
                  <a:pt x="14" y="3"/>
                </a:lnTo>
                <a:lnTo>
                  <a:pt x="4" y="0"/>
                </a:lnTo>
                <a:lnTo>
                  <a:pt x="3" y="1"/>
                </a:lnTo>
                <a:lnTo>
                  <a:pt x="1" y="6"/>
                </a:lnTo>
                <a:lnTo>
                  <a:pt x="0" y="8"/>
                </a:lnTo>
                <a:lnTo>
                  <a:pt x="0" y="10"/>
                </a:lnTo>
                <a:lnTo>
                  <a:pt x="1" y="11"/>
                </a:lnTo>
                <a:lnTo>
                  <a:pt x="4" y="12"/>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5" name="Freeform 224">
            <a:extLst>
              <a:ext uri="{FF2B5EF4-FFF2-40B4-BE49-F238E27FC236}">
                <a16:creationId xmlns:a16="http://schemas.microsoft.com/office/drawing/2014/main" id="{00000000-0008-0000-0700-0000E1000000}"/>
              </a:ext>
            </a:extLst>
          </xdr:cNvPr>
          <xdr:cNvSpPr>
            <a:spLocks/>
          </xdr:cNvSpPr>
        </xdr:nvSpPr>
        <xdr:spPr bwMode="auto">
          <a:xfrm>
            <a:off x="6967538" y="3951288"/>
            <a:ext cx="46037" cy="58737"/>
          </a:xfrm>
          <a:custGeom>
            <a:avLst/>
            <a:gdLst>
              <a:gd name="T0" fmla="*/ 46 w 112"/>
              <a:gd name="T1" fmla="*/ 2 h 26"/>
              <a:gd name="T2" fmla="*/ 56 w 112"/>
              <a:gd name="T3" fmla="*/ 2 h 26"/>
              <a:gd name="T4" fmla="*/ 66 w 112"/>
              <a:gd name="T5" fmla="*/ 3 h 26"/>
              <a:gd name="T6" fmla="*/ 74 w 112"/>
              <a:gd name="T7" fmla="*/ 4 h 26"/>
              <a:gd name="T8" fmla="*/ 84 w 112"/>
              <a:gd name="T9" fmla="*/ 6 h 26"/>
              <a:gd name="T10" fmla="*/ 92 w 112"/>
              <a:gd name="T11" fmla="*/ 9 h 26"/>
              <a:gd name="T12" fmla="*/ 100 w 112"/>
              <a:gd name="T13" fmla="*/ 12 h 26"/>
              <a:gd name="T14" fmla="*/ 106 w 112"/>
              <a:gd name="T15" fmla="*/ 16 h 26"/>
              <a:gd name="T16" fmla="*/ 112 w 112"/>
              <a:gd name="T17" fmla="*/ 20 h 26"/>
              <a:gd name="T18" fmla="*/ 110 w 112"/>
              <a:gd name="T19" fmla="*/ 22 h 26"/>
              <a:gd name="T20" fmla="*/ 105 w 112"/>
              <a:gd name="T21" fmla="*/ 23 h 26"/>
              <a:gd name="T22" fmla="*/ 101 w 112"/>
              <a:gd name="T23" fmla="*/ 25 h 26"/>
              <a:gd name="T24" fmla="*/ 95 w 112"/>
              <a:gd name="T25" fmla="*/ 25 h 26"/>
              <a:gd name="T26" fmla="*/ 87 w 112"/>
              <a:gd name="T27" fmla="*/ 26 h 26"/>
              <a:gd name="T28" fmla="*/ 79 w 112"/>
              <a:gd name="T29" fmla="*/ 26 h 26"/>
              <a:gd name="T30" fmla="*/ 66 w 112"/>
              <a:gd name="T31" fmla="*/ 24 h 26"/>
              <a:gd name="T32" fmla="*/ 41 w 112"/>
              <a:gd name="T33" fmla="*/ 19 h 26"/>
              <a:gd name="T34" fmla="*/ 16 w 112"/>
              <a:gd name="T35" fmla="*/ 13 h 26"/>
              <a:gd name="T36" fmla="*/ 0 w 112"/>
              <a:gd name="T37" fmla="*/ 8 h 26"/>
              <a:gd name="T38" fmla="*/ 5 w 112"/>
              <a:gd name="T39" fmla="*/ 4 h 26"/>
              <a:gd name="T40" fmla="*/ 11 w 112"/>
              <a:gd name="T41" fmla="*/ 2 h 26"/>
              <a:gd name="T42" fmla="*/ 18 w 112"/>
              <a:gd name="T43" fmla="*/ 1 h 26"/>
              <a:gd name="T44" fmla="*/ 25 w 112"/>
              <a:gd name="T45" fmla="*/ 0 h 26"/>
              <a:gd name="T46" fmla="*/ 37 w 112"/>
              <a:gd name="T47" fmla="*/ 1 h 26"/>
              <a:gd name="T48" fmla="*/ 46 w 112"/>
              <a:gd name="T49" fmla="*/ 2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112" h="26">
                <a:moveTo>
                  <a:pt x="46" y="2"/>
                </a:moveTo>
                <a:lnTo>
                  <a:pt x="56" y="2"/>
                </a:lnTo>
                <a:lnTo>
                  <a:pt x="66" y="3"/>
                </a:lnTo>
                <a:lnTo>
                  <a:pt x="74" y="4"/>
                </a:lnTo>
                <a:lnTo>
                  <a:pt x="84" y="6"/>
                </a:lnTo>
                <a:lnTo>
                  <a:pt x="92" y="9"/>
                </a:lnTo>
                <a:lnTo>
                  <a:pt x="100" y="12"/>
                </a:lnTo>
                <a:lnTo>
                  <a:pt x="106" y="16"/>
                </a:lnTo>
                <a:lnTo>
                  <a:pt x="112" y="20"/>
                </a:lnTo>
                <a:lnTo>
                  <a:pt x="110" y="22"/>
                </a:lnTo>
                <a:lnTo>
                  <a:pt x="105" y="23"/>
                </a:lnTo>
                <a:lnTo>
                  <a:pt x="101" y="25"/>
                </a:lnTo>
                <a:lnTo>
                  <a:pt x="95" y="25"/>
                </a:lnTo>
                <a:lnTo>
                  <a:pt x="87" y="26"/>
                </a:lnTo>
                <a:lnTo>
                  <a:pt x="79" y="26"/>
                </a:lnTo>
                <a:lnTo>
                  <a:pt x="66" y="24"/>
                </a:lnTo>
                <a:lnTo>
                  <a:pt x="41" y="19"/>
                </a:lnTo>
                <a:lnTo>
                  <a:pt x="16" y="13"/>
                </a:lnTo>
                <a:lnTo>
                  <a:pt x="0" y="8"/>
                </a:lnTo>
                <a:lnTo>
                  <a:pt x="5" y="4"/>
                </a:lnTo>
                <a:lnTo>
                  <a:pt x="11" y="2"/>
                </a:lnTo>
                <a:lnTo>
                  <a:pt x="18" y="1"/>
                </a:lnTo>
                <a:lnTo>
                  <a:pt x="25" y="0"/>
                </a:lnTo>
                <a:lnTo>
                  <a:pt x="37" y="1"/>
                </a:lnTo>
                <a:lnTo>
                  <a:pt x="46" y="2"/>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6" name="Freeform 225">
            <a:extLst>
              <a:ext uri="{FF2B5EF4-FFF2-40B4-BE49-F238E27FC236}">
                <a16:creationId xmlns:a16="http://schemas.microsoft.com/office/drawing/2014/main" id="{00000000-0008-0000-0700-0000E2000000}"/>
              </a:ext>
            </a:extLst>
          </xdr:cNvPr>
          <xdr:cNvSpPr>
            <a:spLocks/>
          </xdr:cNvSpPr>
        </xdr:nvSpPr>
        <xdr:spPr bwMode="auto">
          <a:xfrm>
            <a:off x="7065963" y="3989388"/>
            <a:ext cx="14287" cy="58737"/>
          </a:xfrm>
          <a:custGeom>
            <a:avLst/>
            <a:gdLst>
              <a:gd name="T0" fmla="*/ 0 w 41"/>
              <a:gd name="T1" fmla="*/ 0 h 25"/>
              <a:gd name="T2" fmla="*/ 41 w 41"/>
              <a:gd name="T3" fmla="*/ 0 h 25"/>
              <a:gd name="T4" fmla="*/ 28 w 41"/>
              <a:gd name="T5" fmla="*/ 8 h 25"/>
              <a:gd name="T6" fmla="*/ 18 w 41"/>
              <a:gd name="T7" fmla="*/ 15 h 25"/>
              <a:gd name="T8" fmla="*/ 9 w 41"/>
              <a:gd name="T9" fmla="*/ 20 h 25"/>
              <a:gd name="T10" fmla="*/ 0 w 41"/>
              <a:gd name="T11" fmla="*/ 25 h 25"/>
              <a:gd name="T12" fmla="*/ 0 w 41"/>
              <a:gd name="T13" fmla="*/ 0 h 25"/>
            </a:gdLst>
            <a:ahLst/>
            <a:cxnLst>
              <a:cxn ang="0">
                <a:pos x="T0" y="T1"/>
              </a:cxn>
              <a:cxn ang="0">
                <a:pos x="T2" y="T3"/>
              </a:cxn>
              <a:cxn ang="0">
                <a:pos x="T4" y="T5"/>
              </a:cxn>
              <a:cxn ang="0">
                <a:pos x="T6" y="T7"/>
              </a:cxn>
              <a:cxn ang="0">
                <a:pos x="T8" y="T9"/>
              </a:cxn>
              <a:cxn ang="0">
                <a:pos x="T10" y="T11"/>
              </a:cxn>
              <a:cxn ang="0">
                <a:pos x="T12" y="T13"/>
              </a:cxn>
            </a:cxnLst>
            <a:rect l="0" t="0" r="r" b="b"/>
            <a:pathLst>
              <a:path w="41" h="25">
                <a:moveTo>
                  <a:pt x="0" y="0"/>
                </a:moveTo>
                <a:lnTo>
                  <a:pt x="41" y="0"/>
                </a:lnTo>
                <a:lnTo>
                  <a:pt x="28" y="8"/>
                </a:lnTo>
                <a:lnTo>
                  <a:pt x="18" y="15"/>
                </a:lnTo>
                <a:lnTo>
                  <a:pt x="9" y="20"/>
                </a:lnTo>
                <a:lnTo>
                  <a:pt x="0" y="25"/>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7" name="Freeform 226">
            <a:extLst>
              <a:ext uri="{FF2B5EF4-FFF2-40B4-BE49-F238E27FC236}">
                <a16:creationId xmlns:a16="http://schemas.microsoft.com/office/drawing/2014/main" id="{00000000-0008-0000-0700-0000E3000000}"/>
              </a:ext>
            </a:extLst>
          </xdr:cNvPr>
          <xdr:cNvSpPr>
            <a:spLocks/>
          </xdr:cNvSpPr>
        </xdr:nvSpPr>
        <xdr:spPr bwMode="auto">
          <a:xfrm>
            <a:off x="6899275" y="3921125"/>
            <a:ext cx="36513" cy="55563"/>
          </a:xfrm>
          <a:custGeom>
            <a:avLst/>
            <a:gdLst>
              <a:gd name="T0" fmla="*/ 0 w 81"/>
              <a:gd name="T1" fmla="*/ 31 h 31"/>
              <a:gd name="T2" fmla="*/ 0 w 81"/>
              <a:gd name="T3" fmla="*/ 22 h 31"/>
              <a:gd name="T4" fmla="*/ 0 w 81"/>
              <a:gd name="T5" fmla="*/ 13 h 31"/>
              <a:gd name="T6" fmla="*/ 0 w 81"/>
              <a:gd name="T7" fmla="*/ 10 h 31"/>
              <a:gd name="T8" fmla="*/ 2 w 81"/>
              <a:gd name="T9" fmla="*/ 8 h 31"/>
              <a:gd name="T10" fmla="*/ 3 w 81"/>
              <a:gd name="T11" fmla="*/ 6 h 31"/>
              <a:gd name="T12" fmla="*/ 4 w 81"/>
              <a:gd name="T13" fmla="*/ 4 h 31"/>
              <a:gd name="T14" fmla="*/ 8 w 81"/>
              <a:gd name="T15" fmla="*/ 2 h 31"/>
              <a:gd name="T16" fmla="*/ 14 w 81"/>
              <a:gd name="T17" fmla="*/ 0 h 31"/>
              <a:gd name="T18" fmla="*/ 26 w 81"/>
              <a:gd name="T19" fmla="*/ 1 h 31"/>
              <a:gd name="T20" fmla="*/ 41 w 81"/>
              <a:gd name="T21" fmla="*/ 1 h 31"/>
              <a:gd name="T22" fmla="*/ 56 w 81"/>
              <a:gd name="T23" fmla="*/ 1 h 31"/>
              <a:gd name="T24" fmla="*/ 65 w 81"/>
              <a:gd name="T25" fmla="*/ 1 h 31"/>
              <a:gd name="T26" fmla="*/ 73 w 81"/>
              <a:gd name="T27" fmla="*/ 1 h 31"/>
              <a:gd name="T28" fmla="*/ 81 w 81"/>
              <a:gd name="T29" fmla="*/ 1 h 31"/>
              <a:gd name="T30" fmla="*/ 73 w 81"/>
              <a:gd name="T31" fmla="*/ 6 h 31"/>
              <a:gd name="T32" fmla="*/ 67 w 81"/>
              <a:gd name="T33" fmla="*/ 10 h 31"/>
              <a:gd name="T34" fmla="*/ 64 w 81"/>
              <a:gd name="T35" fmla="*/ 14 h 31"/>
              <a:gd name="T36" fmla="*/ 62 w 81"/>
              <a:gd name="T37" fmla="*/ 18 h 31"/>
              <a:gd name="T38" fmla="*/ 59 w 81"/>
              <a:gd name="T39" fmla="*/ 21 h 31"/>
              <a:gd name="T40" fmla="*/ 54 w 81"/>
              <a:gd name="T41" fmla="*/ 23 h 31"/>
              <a:gd name="T42" fmla="*/ 47 w 81"/>
              <a:gd name="T43" fmla="*/ 25 h 31"/>
              <a:gd name="T44" fmla="*/ 34 w 81"/>
              <a:gd name="T45" fmla="*/ 25 h 31"/>
              <a:gd name="T46" fmla="*/ 0 w 81"/>
              <a:gd name="T47" fmla="*/ 31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81" h="31">
                <a:moveTo>
                  <a:pt x="0" y="31"/>
                </a:moveTo>
                <a:lnTo>
                  <a:pt x="0" y="22"/>
                </a:lnTo>
                <a:lnTo>
                  <a:pt x="0" y="13"/>
                </a:lnTo>
                <a:lnTo>
                  <a:pt x="0" y="10"/>
                </a:lnTo>
                <a:lnTo>
                  <a:pt x="2" y="8"/>
                </a:lnTo>
                <a:lnTo>
                  <a:pt x="3" y="6"/>
                </a:lnTo>
                <a:lnTo>
                  <a:pt x="4" y="4"/>
                </a:lnTo>
                <a:lnTo>
                  <a:pt x="8" y="2"/>
                </a:lnTo>
                <a:lnTo>
                  <a:pt x="14" y="0"/>
                </a:lnTo>
                <a:lnTo>
                  <a:pt x="26" y="1"/>
                </a:lnTo>
                <a:lnTo>
                  <a:pt x="41" y="1"/>
                </a:lnTo>
                <a:lnTo>
                  <a:pt x="56" y="1"/>
                </a:lnTo>
                <a:lnTo>
                  <a:pt x="65" y="1"/>
                </a:lnTo>
                <a:lnTo>
                  <a:pt x="73" y="1"/>
                </a:lnTo>
                <a:lnTo>
                  <a:pt x="81" y="1"/>
                </a:lnTo>
                <a:lnTo>
                  <a:pt x="73" y="6"/>
                </a:lnTo>
                <a:lnTo>
                  <a:pt x="67" y="10"/>
                </a:lnTo>
                <a:lnTo>
                  <a:pt x="64" y="14"/>
                </a:lnTo>
                <a:lnTo>
                  <a:pt x="62" y="18"/>
                </a:lnTo>
                <a:lnTo>
                  <a:pt x="59" y="21"/>
                </a:lnTo>
                <a:lnTo>
                  <a:pt x="54" y="23"/>
                </a:lnTo>
                <a:lnTo>
                  <a:pt x="47" y="25"/>
                </a:lnTo>
                <a:lnTo>
                  <a:pt x="34" y="25"/>
                </a:lnTo>
                <a:lnTo>
                  <a:pt x="0" y="3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8" name="Freeform 227">
            <a:extLst>
              <a:ext uri="{FF2B5EF4-FFF2-40B4-BE49-F238E27FC236}">
                <a16:creationId xmlns:a16="http://schemas.microsoft.com/office/drawing/2014/main" id="{00000000-0008-0000-0700-0000E4000000}"/>
              </a:ext>
            </a:extLst>
          </xdr:cNvPr>
          <xdr:cNvSpPr>
            <a:spLocks/>
          </xdr:cNvSpPr>
        </xdr:nvSpPr>
        <xdr:spPr bwMode="auto">
          <a:xfrm>
            <a:off x="6943725" y="3906838"/>
            <a:ext cx="39688" cy="55562"/>
          </a:xfrm>
          <a:custGeom>
            <a:avLst/>
            <a:gdLst>
              <a:gd name="T0" fmla="*/ 2 w 89"/>
              <a:gd name="T1" fmla="*/ 49 h 49"/>
              <a:gd name="T2" fmla="*/ 89 w 89"/>
              <a:gd name="T3" fmla="*/ 49 h 49"/>
              <a:gd name="T4" fmla="*/ 78 w 89"/>
              <a:gd name="T5" fmla="*/ 41 h 49"/>
              <a:gd name="T6" fmla="*/ 68 w 89"/>
              <a:gd name="T7" fmla="*/ 35 h 49"/>
              <a:gd name="T8" fmla="*/ 57 w 89"/>
              <a:gd name="T9" fmla="*/ 30 h 49"/>
              <a:gd name="T10" fmla="*/ 46 w 89"/>
              <a:gd name="T11" fmla="*/ 25 h 49"/>
              <a:gd name="T12" fmla="*/ 36 w 89"/>
              <a:gd name="T13" fmla="*/ 21 h 49"/>
              <a:gd name="T14" fmla="*/ 26 w 89"/>
              <a:gd name="T15" fmla="*/ 14 h 49"/>
              <a:gd name="T16" fmla="*/ 16 w 89"/>
              <a:gd name="T17" fmla="*/ 8 h 49"/>
              <a:gd name="T18" fmla="*/ 9 w 89"/>
              <a:gd name="T19" fmla="*/ 0 h 49"/>
              <a:gd name="T20" fmla="*/ 4 w 89"/>
              <a:gd name="T21" fmla="*/ 10 h 49"/>
              <a:gd name="T22" fmla="*/ 1 w 89"/>
              <a:gd name="T23" fmla="*/ 23 h 49"/>
              <a:gd name="T24" fmla="*/ 0 w 89"/>
              <a:gd name="T25" fmla="*/ 29 h 49"/>
              <a:gd name="T26" fmla="*/ 0 w 89"/>
              <a:gd name="T27" fmla="*/ 36 h 49"/>
              <a:gd name="T28" fmla="*/ 0 w 89"/>
              <a:gd name="T29" fmla="*/ 43 h 49"/>
              <a:gd name="T30" fmla="*/ 2 w 89"/>
              <a:gd name="T31" fmla="*/ 49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9" h="49">
                <a:moveTo>
                  <a:pt x="2" y="49"/>
                </a:moveTo>
                <a:lnTo>
                  <a:pt x="89" y="49"/>
                </a:lnTo>
                <a:lnTo>
                  <a:pt x="78" y="41"/>
                </a:lnTo>
                <a:lnTo>
                  <a:pt x="68" y="35"/>
                </a:lnTo>
                <a:lnTo>
                  <a:pt x="57" y="30"/>
                </a:lnTo>
                <a:lnTo>
                  <a:pt x="46" y="25"/>
                </a:lnTo>
                <a:lnTo>
                  <a:pt x="36" y="21"/>
                </a:lnTo>
                <a:lnTo>
                  <a:pt x="26" y="14"/>
                </a:lnTo>
                <a:lnTo>
                  <a:pt x="16" y="8"/>
                </a:lnTo>
                <a:lnTo>
                  <a:pt x="9" y="0"/>
                </a:lnTo>
                <a:lnTo>
                  <a:pt x="4" y="10"/>
                </a:lnTo>
                <a:lnTo>
                  <a:pt x="1" y="23"/>
                </a:lnTo>
                <a:lnTo>
                  <a:pt x="0" y="29"/>
                </a:lnTo>
                <a:lnTo>
                  <a:pt x="0" y="36"/>
                </a:lnTo>
                <a:lnTo>
                  <a:pt x="0" y="43"/>
                </a:lnTo>
                <a:lnTo>
                  <a:pt x="2" y="4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9" name="Freeform 228">
            <a:extLst>
              <a:ext uri="{FF2B5EF4-FFF2-40B4-BE49-F238E27FC236}">
                <a16:creationId xmlns:a16="http://schemas.microsoft.com/office/drawing/2014/main" id="{00000000-0008-0000-0700-0000E5000000}"/>
              </a:ext>
            </a:extLst>
          </xdr:cNvPr>
          <xdr:cNvSpPr>
            <a:spLocks/>
          </xdr:cNvSpPr>
        </xdr:nvSpPr>
        <xdr:spPr bwMode="auto">
          <a:xfrm>
            <a:off x="6996113" y="3916363"/>
            <a:ext cx="36512" cy="58737"/>
          </a:xfrm>
          <a:custGeom>
            <a:avLst/>
            <a:gdLst>
              <a:gd name="T0" fmla="*/ 0 w 86"/>
              <a:gd name="T1" fmla="*/ 21 h 46"/>
              <a:gd name="T2" fmla="*/ 14 w 86"/>
              <a:gd name="T3" fmla="*/ 26 h 46"/>
              <a:gd name="T4" fmla="*/ 25 w 86"/>
              <a:gd name="T5" fmla="*/ 29 h 46"/>
              <a:gd name="T6" fmla="*/ 30 w 86"/>
              <a:gd name="T7" fmla="*/ 30 h 46"/>
              <a:gd name="T8" fmla="*/ 36 w 86"/>
              <a:gd name="T9" fmla="*/ 30 h 46"/>
              <a:gd name="T10" fmla="*/ 41 w 86"/>
              <a:gd name="T11" fmla="*/ 29 h 46"/>
              <a:gd name="T12" fmla="*/ 46 w 86"/>
              <a:gd name="T13" fmla="*/ 27 h 46"/>
              <a:gd name="T14" fmla="*/ 46 w 86"/>
              <a:gd name="T15" fmla="*/ 36 h 46"/>
              <a:gd name="T16" fmla="*/ 46 w 86"/>
              <a:gd name="T17" fmla="*/ 46 h 46"/>
              <a:gd name="T18" fmla="*/ 56 w 86"/>
              <a:gd name="T19" fmla="*/ 45 h 46"/>
              <a:gd name="T20" fmla="*/ 67 w 86"/>
              <a:gd name="T21" fmla="*/ 43 h 46"/>
              <a:gd name="T22" fmla="*/ 77 w 86"/>
              <a:gd name="T23" fmla="*/ 40 h 46"/>
              <a:gd name="T24" fmla="*/ 86 w 86"/>
              <a:gd name="T25" fmla="*/ 40 h 46"/>
              <a:gd name="T26" fmla="*/ 83 w 86"/>
              <a:gd name="T27" fmla="*/ 32 h 46"/>
              <a:gd name="T28" fmla="*/ 80 w 86"/>
              <a:gd name="T29" fmla="*/ 25 h 46"/>
              <a:gd name="T30" fmla="*/ 74 w 86"/>
              <a:gd name="T31" fmla="*/ 19 h 46"/>
              <a:gd name="T32" fmla="*/ 70 w 86"/>
              <a:gd name="T33" fmla="*/ 14 h 46"/>
              <a:gd name="T34" fmla="*/ 64 w 86"/>
              <a:gd name="T35" fmla="*/ 9 h 46"/>
              <a:gd name="T36" fmla="*/ 58 w 86"/>
              <a:gd name="T37" fmla="*/ 6 h 46"/>
              <a:gd name="T38" fmla="*/ 51 w 86"/>
              <a:gd name="T39" fmla="*/ 3 h 46"/>
              <a:gd name="T40" fmla="*/ 46 w 86"/>
              <a:gd name="T41" fmla="*/ 1 h 46"/>
              <a:gd name="T42" fmla="*/ 39 w 86"/>
              <a:gd name="T43" fmla="*/ 0 h 46"/>
              <a:gd name="T44" fmla="*/ 33 w 86"/>
              <a:gd name="T45" fmla="*/ 0 h 46"/>
              <a:gd name="T46" fmla="*/ 26 w 86"/>
              <a:gd name="T47" fmla="*/ 1 h 46"/>
              <a:gd name="T48" fmla="*/ 19 w 86"/>
              <a:gd name="T49" fmla="*/ 3 h 46"/>
              <a:gd name="T50" fmla="*/ 14 w 86"/>
              <a:gd name="T51" fmla="*/ 6 h 46"/>
              <a:gd name="T52" fmla="*/ 8 w 86"/>
              <a:gd name="T53" fmla="*/ 10 h 46"/>
              <a:gd name="T54" fmla="*/ 4 w 86"/>
              <a:gd name="T55" fmla="*/ 15 h 46"/>
              <a:gd name="T56" fmla="*/ 0 w 86"/>
              <a:gd name="T57" fmla="*/ 21 h 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86" h="46">
                <a:moveTo>
                  <a:pt x="0" y="21"/>
                </a:moveTo>
                <a:lnTo>
                  <a:pt x="14" y="26"/>
                </a:lnTo>
                <a:lnTo>
                  <a:pt x="25" y="29"/>
                </a:lnTo>
                <a:lnTo>
                  <a:pt x="30" y="30"/>
                </a:lnTo>
                <a:lnTo>
                  <a:pt x="36" y="30"/>
                </a:lnTo>
                <a:lnTo>
                  <a:pt x="41" y="29"/>
                </a:lnTo>
                <a:lnTo>
                  <a:pt x="46" y="27"/>
                </a:lnTo>
                <a:lnTo>
                  <a:pt x="46" y="36"/>
                </a:lnTo>
                <a:lnTo>
                  <a:pt x="46" y="46"/>
                </a:lnTo>
                <a:lnTo>
                  <a:pt x="56" y="45"/>
                </a:lnTo>
                <a:lnTo>
                  <a:pt x="67" y="43"/>
                </a:lnTo>
                <a:lnTo>
                  <a:pt x="77" y="40"/>
                </a:lnTo>
                <a:lnTo>
                  <a:pt x="86" y="40"/>
                </a:lnTo>
                <a:lnTo>
                  <a:pt x="83" y="32"/>
                </a:lnTo>
                <a:lnTo>
                  <a:pt x="80" y="25"/>
                </a:lnTo>
                <a:lnTo>
                  <a:pt x="74" y="19"/>
                </a:lnTo>
                <a:lnTo>
                  <a:pt x="70" y="14"/>
                </a:lnTo>
                <a:lnTo>
                  <a:pt x="64" y="9"/>
                </a:lnTo>
                <a:lnTo>
                  <a:pt x="58" y="6"/>
                </a:lnTo>
                <a:lnTo>
                  <a:pt x="51" y="3"/>
                </a:lnTo>
                <a:lnTo>
                  <a:pt x="46" y="1"/>
                </a:lnTo>
                <a:lnTo>
                  <a:pt x="39" y="0"/>
                </a:lnTo>
                <a:lnTo>
                  <a:pt x="33" y="0"/>
                </a:lnTo>
                <a:lnTo>
                  <a:pt x="26" y="1"/>
                </a:lnTo>
                <a:lnTo>
                  <a:pt x="19" y="3"/>
                </a:lnTo>
                <a:lnTo>
                  <a:pt x="14" y="6"/>
                </a:lnTo>
                <a:lnTo>
                  <a:pt x="8" y="10"/>
                </a:lnTo>
                <a:lnTo>
                  <a:pt x="4" y="15"/>
                </a:lnTo>
                <a:lnTo>
                  <a:pt x="0" y="2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0" name="Freeform 229">
            <a:extLst>
              <a:ext uri="{FF2B5EF4-FFF2-40B4-BE49-F238E27FC236}">
                <a16:creationId xmlns:a16="http://schemas.microsoft.com/office/drawing/2014/main" id="{00000000-0008-0000-0700-0000E6000000}"/>
              </a:ext>
            </a:extLst>
          </xdr:cNvPr>
          <xdr:cNvSpPr>
            <a:spLocks/>
          </xdr:cNvSpPr>
        </xdr:nvSpPr>
        <xdr:spPr bwMode="auto">
          <a:xfrm>
            <a:off x="7048500" y="3921125"/>
            <a:ext cx="25400" cy="55563"/>
          </a:xfrm>
          <a:custGeom>
            <a:avLst/>
            <a:gdLst>
              <a:gd name="T0" fmla="*/ 0 w 59"/>
              <a:gd name="T1" fmla="*/ 0 h 18"/>
              <a:gd name="T2" fmla="*/ 0 w 59"/>
              <a:gd name="T3" fmla="*/ 18 h 18"/>
              <a:gd name="T4" fmla="*/ 39 w 59"/>
              <a:gd name="T5" fmla="*/ 18 h 18"/>
              <a:gd name="T6" fmla="*/ 59 w 59"/>
              <a:gd name="T7" fmla="*/ 6 h 18"/>
              <a:gd name="T8" fmla="*/ 51 w 59"/>
              <a:gd name="T9" fmla="*/ 5 h 18"/>
              <a:gd name="T10" fmla="*/ 45 w 59"/>
              <a:gd name="T11" fmla="*/ 4 h 18"/>
              <a:gd name="T12" fmla="*/ 37 w 59"/>
              <a:gd name="T13" fmla="*/ 5 h 18"/>
              <a:gd name="T14" fmla="*/ 29 w 59"/>
              <a:gd name="T15" fmla="*/ 6 h 18"/>
              <a:gd name="T16" fmla="*/ 22 w 59"/>
              <a:gd name="T17" fmla="*/ 6 h 18"/>
              <a:gd name="T18" fmla="*/ 14 w 59"/>
              <a:gd name="T19" fmla="*/ 5 h 18"/>
              <a:gd name="T20" fmla="*/ 7 w 59"/>
              <a:gd name="T21" fmla="*/ 4 h 18"/>
              <a:gd name="T22" fmla="*/ 0 w 59"/>
              <a:gd name="T23" fmla="*/ 0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59" h="18">
                <a:moveTo>
                  <a:pt x="0" y="0"/>
                </a:moveTo>
                <a:lnTo>
                  <a:pt x="0" y="18"/>
                </a:lnTo>
                <a:lnTo>
                  <a:pt x="39" y="18"/>
                </a:lnTo>
                <a:lnTo>
                  <a:pt x="59" y="6"/>
                </a:lnTo>
                <a:lnTo>
                  <a:pt x="51" y="5"/>
                </a:lnTo>
                <a:lnTo>
                  <a:pt x="45" y="4"/>
                </a:lnTo>
                <a:lnTo>
                  <a:pt x="37" y="5"/>
                </a:lnTo>
                <a:lnTo>
                  <a:pt x="29" y="6"/>
                </a:lnTo>
                <a:lnTo>
                  <a:pt x="22" y="6"/>
                </a:lnTo>
                <a:lnTo>
                  <a:pt x="14" y="5"/>
                </a:lnTo>
                <a:lnTo>
                  <a:pt x="7" y="4"/>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1" name="Freeform 230">
            <a:extLst>
              <a:ext uri="{FF2B5EF4-FFF2-40B4-BE49-F238E27FC236}">
                <a16:creationId xmlns:a16="http://schemas.microsoft.com/office/drawing/2014/main" id="{00000000-0008-0000-0700-0000E7000000}"/>
              </a:ext>
            </a:extLst>
          </xdr:cNvPr>
          <xdr:cNvSpPr>
            <a:spLocks/>
          </xdr:cNvSpPr>
        </xdr:nvSpPr>
        <xdr:spPr bwMode="auto">
          <a:xfrm>
            <a:off x="7121525" y="3913188"/>
            <a:ext cx="1588" cy="55562"/>
          </a:xfrm>
          <a:custGeom>
            <a:avLst/>
            <a:gdLst>
              <a:gd name="T0" fmla="*/ 4 w 4"/>
              <a:gd name="T1" fmla="*/ 19 h 19"/>
              <a:gd name="T2" fmla="*/ 4 w 4"/>
              <a:gd name="T3" fmla="*/ 0 h 19"/>
              <a:gd name="T4" fmla="*/ 2 w 4"/>
              <a:gd name="T5" fmla="*/ 1 h 19"/>
              <a:gd name="T6" fmla="*/ 1 w 4"/>
              <a:gd name="T7" fmla="*/ 3 h 19"/>
              <a:gd name="T8" fmla="*/ 0 w 4"/>
              <a:gd name="T9" fmla="*/ 6 h 19"/>
              <a:gd name="T10" fmla="*/ 0 w 4"/>
              <a:gd name="T11" fmla="*/ 10 h 19"/>
              <a:gd name="T12" fmla="*/ 0 w 4"/>
              <a:gd name="T13" fmla="*/ 14 h 19"/>
              <a:gd name="T14" fmla="*/ 1 w 4"/>
              <a:gd name="T15" fmla="*/ 16 h 19"/>
              <a:gd name="T16" fmla="*/ 2 w 4"/>
              <a:gd name="T17" fmla="*/ 19 h 19"/>
              <a:gd name="T18" fmla="*/ 4 w 4"/>
              <a:gd name="T19" fmla="*/ 19 h 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4" h="19">
                <a:moveTo>
                  <a:pt x="4" y="19"/>
                </a:moveTo>
                <a:lnTo>
                  <a:pt x="4" y="0"/>
                </a:lnTo>
                <a:lnTo>
                  <a:pt x="2" y="1"/>
                </a:lnTo>
                <a:lnTo>
                  <a:pt x="1" y="3"/>
                </a:lnTo>
                <a:lnTo>
                  <a:pt x="0" y="6"/>
                </a:lnTo>
                <a:lnTo>
                  <a:pt x="0" y="10"/>
                </a:lnTo>
                <a:lnTo>
                  <a:pt x="0" y="14"/>
                </a:lnTo>
                <a:lnTo>
                  <a:pt x="1" y="16"/>
                </a:lnTo>
                <a:lnTo>
                  <a:pt x="2" y="19"/>
                </a:lnTo>
                <a:lnTo>
                  <a:pt x="4" y="1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2" name="Freeform 231">
            <a:extLst>
              <a:ext uri="{FF2B5EF4-FFF2-40B4-BE49-F238E27FC236}">
                <a16:creationId xmlns:a16="http://schemas.microsoft.com/office/drawing/2014/main" id="{00000000-0008-0000-0700-0000E8000000}"/>
              </a:ext>
            </a:extLst>
          </xdr:cNvPr>
          <xdr:cNvSpPr>
            <a:spLocks/>
          </xdr:cNvSpPr>
        </xdr:nvSpPr>
        <xdr:spPr bwMode="auto">
          <a:xfrm>
            <a:off x="6696075" y="3727450"/>
            <a:ext cx="20638" cy="58738"/>
          </a:xfrm>
          <a:custGeom>
            <a:avLst/>
            <a:gdLst>
              <a:gd name="T0" fmla="*/ 0 w 46"/>
              <a:gd name="T1" fmla="*/ 50 h 50"/>
              <a:gd name="T2" fmla="*/ 7 w 46"/>
              <a:gd name="T3" fmla="*/ 0 h 50"/>
              <a:gd name="T4" fmla="*/ 23 w 46"/>
              <a:gd name="T5" fmla="*/ 8 h 50"/>
              <a:gd name="T6" fmla="*/ 34 w 46"/>
              <a:gd name="T7" fmla="*/ 14 h 50"/>
              <a:gd name="T8" fmla="*/ 37 w 46"/>
              <a:gd name="T9" fmla="*/ 18 h 50"/>
              <a:gd name="T10" fmla="*/ 41 w 46"/>
              <a:gd name="T11" fmla="*/ 22 h 50"/>
              <a:gd name="T12" fmla="*/ 44 w 46"/>
              <a:gd name="T13" fmla="*/ 30 h 50"/>
              <a:gd name="T14" fmla="*/ 46 w 46"/>
              <a:gd name="T15" fmla="*/ 38 h 50"/>
              <a:gd name="T16" fmla="*/ 34 w 46"/>
              <a:gd name="T17" fmla="*/ 42 h 50"/>
              <a:gd name="T18" fmla="*/ 21 w 46"/>
              <a:gd name="T19" fmla="*/ 46 h 50"/>
              <a:gd name="T20" fmla="*/ 8 w 46"/>
              <a:gd name="T21" fmla="*/ 49 h 50"/>
              <a:gd name="T22" fmla="*/ 0 w 46"/>
              <a:gd name="T23" fmla="*/ 5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6" h="50">
                <a:moveTo>
                  <a:pt x="0" y="50"/>
                </a:moveTo>
                <a:lnTo>
                  <a:pt x="7" y="0"/>
                </a:lnTo>
                <a:lnTo>
                  <a:pt x="23" y="8"/>
                </a:lnTo>
                <a:lnTo>
                  <a:pt x="34" y="14"/>
                </a:lnTo>
                <a:lnTo>
                  <a:pt x="37" y="18"/>
                </a:lnTo>
                <a:lnTo>
                  <a:pt x="41" y="22"/>
                </a:lnTo>
                <a:lnTo>
                  <a:pt x="44" y="30"/>
                </a:lnTo>
                <a:lnTo>
                  <a:pt x="46" y="38"/>
                </a:lnTo>
                <a:lnTo>
                  <a:pt x="34" y="42"/>
                </a:lnTo>
                <a:lnTo>
                  <a:pt x="21" y="46"/>
                </a:lnTo>
                <a:lnTo>
                  <a:pt x="8" y="49"/>
                </a:lnTo>
                <a:lnTo>
                  <a:pt x="0" y="5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3" name="Freeform 232">
            <a:extLst>
              <a:ext uri="{FF2B5EF4-FFF2-40B4-BE49-F238E27FC236}">
                <a16:creationId xmlns:a16="http://schemas.microsoft.com/office/drawing/2014/main" id="{00000000-0008-0000-0700-0000E9000000}"/>
              </a:ext>
            </a:extLst>
          </xdr:cNvPr>
          <xdr:cNvSpPr>
            <a:spLocks/>
          </xdr:cNvSpPr>
        </xdr:nvSpPr>
        <xdr:spPr bwMode="auto">
          <a:xfrm>
            <a:off x="6642100" y="3700463"/>
            <a:ext cx="30163" cy="58737"/>
          </a:xfrm>
          <a:custGeom>
            <a:avLst/>
            <a:gdLst>
              <a:gd name="T0" fmla="*/ 0 w 66"/>
              <a:gd name="T1" fmla="*/ 0 h 80"/>
              <a:gd name="T2" fmla="*/ 10 w 66"/>
              <a:gd name="T3" fmla="*/ 0 h 80"/>
              <a:gd name="T4" fmla="*/ 18 w 66"/>
              <a:gd name="T5" fmla="*/ 0 h 80"/>
              <a:gd name="T6" fmla="*/ 26 w 66"/>
              <a:gd name="T7" fmla="*/ 0 h 80"/>
              <a:gd name="T8" fmla="*/ 33 w 66"/>
              <a:gd name="T9" fmla="*/ 0 h 80"/>
              <a:gd name="T10" fmla="*/ 33 w 66"/>
              <a:gd name="T11" fmla="*/ 7 h 80"/>
              <a:gd name="T12" fmla="*/ 34 w 66"/>
              <a:gd name="T13" fmla="*/ 14 h 80"/>
              <a:gd name="T14" fmla="*/ 36 w 66"/>
              <a:gd name="T15" fmla="*/ 21 h 80"/>
              <a:gd name="T16" fmla="*/ 38 w 66"/>
              <a:gd name="T17" fmla="*/ 27 h 80"/>
              <a:gd name="T18" fmla="*/ 44 w 66"/>
              <a:gd name="T19" fmla="*/ 36 h 80"/>
              <a:gd name="T20" fmla="*/ 49 w 66"/>
              <a:gd name="T21" fmla="*/ 45 h 80"/>
              <a:gd name="T22" fmla="*/ 56 w 66"/>
              <a:gd name="T23" fmla="*/ 52 h 80"/>
              <a:gd name="T24" fmla="*/ 61 w 66"/>
              <a:gd name="T25" fmla="*/ 60 h 80"/>
              <a:gd name="T26" fmla="*/ 62 w 66"/>
              <a:gd name="T27" fmla="*/ 65 h 80"/>
              <a:gd name="T28" fmla="*/ 65 w 66"/>
              <a:gd name="T29" fmla="*/ 69 h 80"/>
              <a:gd name="T30" fmla="*/ 66 w 66"/>
              <a:gd name="T31" fmla="*/ 75 h 80"/>
              <a:gd name="T32" fmla="*/ 66 w 66"/>
              <a:gd name="T33" fmla="*/ 80 h 80"/>
              <a:gd name="T34" fmla="*/ 0 w 66"/>
              <a:gd name="T35" fmla="*/ 18 h 80"/>
              <a:gd name="T36" fmla="*/ 0 w 66"/>
              <a:gd name="T37" fmla="*/ 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66" h="80">
                <a:moveTo>
                  <a:pt x="0" y="0"/>
                </a:moveTo>
                <a:lnTo>
                  <a:pt x="10" y="0"/>
                </a:lnTo>
                <a:lnTo>
                  <a:pt x="18" y="0"/>
                </a:lnTo>
                <a:lnTo>
                  <a:pt x="26" y="0"/>
                </a:lnTo>
                <a:lnTo>
                  <a:pt x="33" y="0"/>
                </a:lnTo>
                <a:lnTo>
                  <a:pt x="33" y="7"/>
                </a:lnTo>
                <a:lnTo>
                  <a:pt x="34" y="14"/>
                </a:lnTo>
                <a:lnTo>
                  <a:pt x="36" y="21"/>
                </a:lnTo>
                <a:lnTo>
                  <a:pt x="38" y="27"/>
                </a:lnTo>
                <a:lnTo>
                  <a:pt x="44" y="36"/>
                </a:lnTo>
                <a:lnTo>
                  <a:pt x="49" y="45"/>
                </a:lnTo>
                <a:lnTo>
                  <a:pt x="56" y="52"/>
                </a:lnTo>
                <a:lnTo>
                  <a:pt x="61" y="60"/>
                </a:lnTo>
                <a:lnTo>
                  <a:pt x="62" y="65"/>
                </a:lnTo>
                <a:lnTo>
                  <a:pt x="65" y="69"/>
                </a:lnTo>
                <a:lnTo>
                  <a:pt x="66" y="75"/>
                </a:lnTo>
                <a:lnTo>
                  <a:pt x="66" y="80"/>
                </a:lnTo>
                <a:lnTo>
                  <a:pt x="0" y="18"/>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4" name="Freeform 233">
            <a:extLst>
              <a:ext uri="{FF2B5EF4-FFF2-40B4-BE49-F238E27FC236}">
                <a16:creationId xmlns:a16="http://schemas.microsoft.com/office/drawing/2014/main" id="{00000000-0008-0000-0700-0000EA000000}"/>
              </a:ext>
            </a:extLst>
          </xdr:cNvPr>
          <xdr:cNvSpPr>
            <a:spLocks/>
          </xdr:cNvSpPr>
        </xdr:nvSpPr>
        <xdr:spPr bwMode="auto">
          <a:xfrm>
            <a:off x="6477000" y="3684588"/>
            <a:ext cx="7938" cy="57150"/>
          </a:xfrm>
          <a:custGeom>
            <a:avLst/>
            <a:gdLst>
              <a:gd name="T0" fmla="*/ 20 w 20"/>
              <a:gd name="T1" fmla="*/ 48 h 48"/>
              <a:gd name="T2" fmla="*/ 20 w 20"/>
              <a:gd name="T3" fmla="*/ 39 h 48"/>
              <a:gd name="T4" fmla="*/ 19 w 20"/>
              <a:gd name="T5" fmla="*/ 32 h 48"/>
              <a:gd name="T6" fmla="*/ 16 w 20"/>
              <a:gd name="T7" fmla="*/ 25 h 48"/>
              <a:gd name="T8" fmla="*/ 14 w 20"/>
              <a:gd name="T9" fmla="*/ 19 h 48"/>
              <a:gd name="T10" fmla="*/ 12 w 20"/>
              <a:gd name="T11" fmla="*/ 14 h 48"/>
              <a:gd name="T12" fmla="*/ 9 w 20"/>
              <a:gd name="T13" fmla="*/ 9 h 48"/>
              <a:gd name="T14" fmla="*/ 4 w 20"/>
              <a:gd name="T15" fmla="*/ 4 h 48"/>
              <a:gd name="T16" fmla="*/ 0 w 20"/>
              <a:gd name="T17" fmla="*/ 0 h 48"/>
              <a:gd name="T18" fmla="*/ 0 w 20"/>
              <a:gd name="T19" fmla="*/ 8 h 48"/>
              <a:gd name="T20" fmla="*/ 2 w 20"/>
              <a:gd name="T21" fmla="*/ 17 h 48"/>
              <a:gd name="T22" fmla="*/ 4 w 20"/>
              <a:gd name="T23" fmla="*/ 24 h 48"/>
              <a:gd name="T24" fmla="*/ 8 w 20"/>
              <a:gd name="T25" fmla="*/ 31 h 48"/>
              <a:gd name="T26" fmla="*/ 14 w 20"/>
              <a:gd name="T27" fmla="*/ 41 h 48"/>
              <a:gd name="T28" fmla="*/ 20 w 20"/>
              <a:gd name="T29" fmla="*/ 48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20" h="48">
                <a:moveTo>
                  <a:pt x="20" y="48"/>
                </a:moveTo>
                <a:lnTo>
                  <a:pt x="20" y="39"/>
                </a:lnTo>
                <a:lnTo>
                  <a:pt x="19" y="32"/>
                </a:lnTo>
                <a:lnTo>
                  <a:pt x="16" y="25"/>
                </a:lnTo>
                <a:lnTo>
                  <a:pt x="14" y="19"/>
                </a:lnTo>
                <a:lnTo>
                  <a:pt x="12" y="14"/>
                </a:lnTo>
                <a:lnTo>
                  <a:pt x="9" y="9"/>
                </a:lnTo>
                <a:lnTo>
                  <a:pt x="4" y="4"/>
                </a:lnTo>
                <a:lnTo>
                  <a:pt x="0" y="0"/>
                </a:lnTo>
                <a:lnTo>
                  <a:pt x="0" y="8"/>
                </a:lnTo>
                <a:lnTo>
                  <a:pt x="2" y="17"/>
                </a:lnTo>
                <a:lnTo>
                  <a:pt x="4" y="24"/>
                </a:lnTo>
                <a:lnTo>
                  <a:pt x="8" y="31"/>
                </a:lnTo>
                <a:lnTo>
                  <a:pt x="14" y="41"/>
                </a:lnTo>
                <a:lnTo>
                  <a:pt x="20" y="48"/>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5" name="Line 327" descr="Horizontal dunkel">
            <a:extLst>
              <a:ext uri="{FF2B5EF4-FFF2-40B4-BE49-F238E27FC236}">
                <a16:creationId xmlns:a16="http://schemas.microsoft.com/office/drawing/2014/main" id="{00000000-0008-0000-0700-0000EB000000}"/>
              </a:ext>
            </a:extLst>
          </xdr:cNvPr>
          <xdr:cNvSpPr>
            <a:spLocks noChangeShapeType="1"/>
          </xdr:cNvSpPr>
        </xdr:nvSpPr>
        <xdr:spPr bwMode="auto">
          <a:xfrm>
            <a:off x="6502400" y="3721100"/>
            <a:ext cx="4763" cy="6350"/>
          </a:xfrm>
          <a:prstGeom prst="line">
            <a:avLst/>
          </a:prstGeom>
          <a:grpFill/>
          <a:ln w="9525">
            <a:solidFill>
              <a:srgbClr val="FFFFFF"/>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36" name="Freeform 235">
            <a:extLst>
              <a:ext uri="{FF2B5EF4-FFF2-40B4-BE49-F238E27FC236}">
                <a16:creationId xmlns:a16="http://schemas.microsoft.com/office/drawing/2014/main" id="{00000000-0008-0000-0700-0000EC000000}"/>
              </a:ext>
            </a:extLst>
          </xdr:cNvPr>
          <xdr:cNvSpPr>
            <a:spLocks/>
          </xdr:cNvSpPr>
        </xdr:nvSpPr>
        <xdr:spPr bwMode="auto">
          <a:xfrm>
            <a:off x="6499225" y="3721100"/>
            <a:ext cx="7938" cy="57150"/>
          </a:xfrm>
          <a:custGeom>
            <a:avLst/>
            <a:gdLst>
              <a:gd name="T0" fmla="*/ 20 w 20"/>
              <a:gd name="T1" fmla="*/ 12 h 12"/>
              <a:gd name="T2" fmla="*/ 20 w 20"/>
              <a:gd name="T3" fmla="*/ 8 h 12"/>
              <a:gd name="T4" fmla="*/ 18 w 20"/>
              <a:gd name="T5" fmla="*/ 5 h 12"/>
              <a:gd name="T6" fmla="*/ 15 w 20"/>
              <a:gd name="T7" fmla="*/ 3 h 12"/>
              <a:gd name="T8" fmla="*/ 13 w 20"/>
              <a:gd name="T9" fmla="*/ 2 h 12"/>
              <a:gd name="T10" fmla="*/ 7 w 20"/>
              <a:gd name="T11" fmla="*/ 0 h 12"/>
              <a:gd name="T12" fmla="*/ 0 w 20"/>
              <a:gd name="T13" fmla="*/ 0 h 12"/>
            </a:gdLst>
            <a:ahLst/>
            <a:cxnLst>
              <a:cxn ang="0">
                <a:pos x="T0" y="T1"/>
              </a:cxn>
              <a:cxn ang="0">
                <a:pos x="T2" y="T3"/>
              </a:cxn>
              <a:cxn ang="0">
                <a:pos x="T4" y="T5"/>
              </a:cxn>
              <a:cxn ang="0">
                <a:pos x="T6" y="T7"/>
              </a:cxn>
              <a:cxn ang="0">
                <a:pos x="T8" y="T9"/>
              </a:cxn>
              <a:cxn ang="0">
                <a:pos x="T10" y="T11"/>
              </a:cxn>
              <a:cxn ang="0">
                <a:pos x="T12" y="T13"/>
              </a:cxn>
            </a:cxnLst>
            <a:rect l="0" t="0" r="r" b="b"/>
            <a:pathLst>
              <a:path w="20" h="12">
                <a:moveTo>
                  <a:pt x="20" y="12"/>
                </a:moveTo>
                <a:lnTo>
                  <a:pt x="20" y="8"/>
                </a:lnTo>
                <a:lnTo>
                  <a:pt x="18" y="5"/>
                </a:lnTo>
                <a:lnTo>
                  <a:pt x="15" y="3"/>
                </a:lnTo>
                <a:lnTo>
                  <a:pt x="13" y="2"/>
                </a:lnTo>
                <a:lnTo>
                  <a:pt x="7" y="0"/>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7" name="Freeform 236">
            <a:extLst>
              <a:ext uri="{FF2B5EF4-FFF2-40B4-BE49-F238E27FC236}">
                <a16:creationId xmlns:a16="http://schemas.microsoft.com/office/drawing/2014/main" id="{00000000-0008-0000-0700-0000ED000000}"/>
              </a:ext>
            </a:extLst>
          </xdr:cNvPr>
          <xdr:cNvSpPr>
            <a:spLocks/>
          </xdr:cNvSpPr>
        </xdr:nvSpPr>
        <xdr:spPr bwMode="auto">
          <a:xfrm>
            <a:off x="6400800" y="3565525"/>
            <a:ext cx="22225" cy="57150"/>
          </a:xfrm>
          <a:custGeom>
            <a:avLst/>
            <a:gdLst>
              <a:gd name="T0" fmla="*/ 7 w 53"/>
              <a:gd name="T1" fmla="*/ 0 h 30"/>
              <a:gd name="T2" fmla="*/ 11 w 53"/>
              <a:gd name="T3" fmla="*/ 4 h 30"/>
              <a:gd name="T4" fmla="*/ 23 w 53"/>
              <a:gd name="T5" fmla="*/ 13 h 30"/>
              <a:gd name="T6" fmla="*/ 37 w 53"/>
              <a:gd name="T7" fmla="*/ 23 h 30"/>
              <a:gd name="T8" fmla="*/ 46 w 53"/>
              <a:gd name="T9" fmla="*/ 30 h 30"/>
              <a:gd name="T10" fmla="*/ 49 w 53"/>
              <a:gd name="T11" fmla="*/ 18 h 30"/>
              <a:gd name="T12" fmla="*/ 53 w 53"/>
              <a:gd name="T13" fmla="*/ 6 h 30"/>
              <a:gd name="T14" fmla="*/ 37 w 53"/>
              <a:gd name="T15" fmla="*/ 5 h 30"/>
              <a:gd name="T16" fmla="*/ 26 w 53"/>
              <a:gd name="T17" fmla="*/ 3 h 30"/>
              <a:gd name="T18" fmla="*/ 21 w 53"/>
              <a:gd name="T19" fmla="*/ 3 h 30"/>
              <a:gd name="T20" fmla="*/ 15 w 53"/>
              <a:gd name="T21" fmla="*/ 3 h 30"/>
              <a:gd name="T22" fmla="*/ 9 w 53"/>
              <a:gd name="T23" fmla="*/ 4 h 30"/>
              <a:gd name="T24" fmla="*/ 0 w 53"/>
              <a:gd name="T25" fmla="*/ 6 h 30"/>
              <a:gd name="T26" fmla="*/ 7 w 53"/>
              <a:gd name="T27" fmla="*/ 0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3" h="30">
                <a:moveTo>
                  <a:pt x="7" y="0"/>
                </a:moveTo>
                <a:lnTo>
                  <a:pt x="11" y="4"/>
                </a:lnTo>
                <a:lnTo>
                  <a:pt x="23" y="13"/>
                </a:lnTo>
                <a:lnTo>
                  <a:pt x="37" y="23"/>
                </a:lnTo>
                <a:lnTo>
                  <a:pt x="46" y="30"/>
                </a:lnTo>
                <a:lnTo>
                  <a:pt x="49" y="18"/>
                </a:lnTo>
                <a:lnTo>
                  <a:pt x="53" y="6"/>
                </a:lnTo>
                <a:lnTo>
                  <a:pt x="37" y="5"/>
                </a:lnTo>
                <a:lnTo>
                  <a:pt x="26" y="3"/>
                </a:lnTo>
                <a:lnTo>
                  <a:pt x="21" y="3"/>
                </a:lnTo>
                <a:lnTo>
                  <a:pt x="15" y="3"/>
                </a:lnTo>
                <a:lnTo>
                  <a:pt x="9" y="4"/>
                </a:lnTo>
                <a:lnTo>
                  <a:pt x="0" y="6"/>
                </a:lnTo>
                <a:lnTo>
                  <a:pt x="7"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8" name="Freeform 237">
            <a:extLst>
              <a:ext uri="{FF2B5EF4-FFF2-40B4-BE49-F238E27FC236}">
                <a16:creationId xmlns:a16="http://schemas.microsoft.com/office/drawing/2014/main" id="{00000000-0008-0000-0700-0000EE000000}"/>
              </a:ext>
            </a:extLst>
          </xdr:cNvPr>
          <xdr:cNvSpPr>
            <a:spLocks/>
          </xdr:cNvSpPr>
        </xdr:nvSpPr>
        <xdr:spPr bwMode="auto">
          <a:xfrm>
            <a:off x="6929438" y="3929063"/>
            <a:ext cx="11112" cy="57150"/>
          </a:xfrm>
          <a:custGeom>
            <a:avLst/>
            <a:gdLst>
              <a:gd name="T0" fmla="*/ 0 w 33"/>
              <a:gd name="T1" fmla="*/ 6 h 31"/>
              <a:gd name="T2" fmla="*/ 4 w 33"/>
              <a:gd name="T3" fmla="*/ 21 h 31"/>
              <a:gd name="T4" fmla="*/ 7 w 33"/>
              <a:gd name="T5" fmla="*/ 31 h 31"/>
              <a:gd name="T6" fmla="*/ 22 w 33"/>
              <a:gd name="T7" fmla="*/ 31 h 31"/>
              <a:gd name="T8" fmla="*/ 33 w 33"/>
              <a:gd name="T9" fmla="*/ 31 h 31"/>
              <a:gd name="T10" fmla="*/ 33 w 33"/>
              <a:gd name="T11" fmla="*/ 0 h 31"/>
              <a:gd name="T12" fmla="*/ 27 w 33"/>
              <a:gd name="T13" fmla="*/ 0 h 31"/>
              <a:gd name="T14" fmla="*/ 19 w 33"/>
              <a:gd name="T15" fmla="*/ 0 h 31"/>
              <a:gd name="T16" fmla="*/ 10 w 33"/>
              <a:gd name="T17" fmla="*/ 0 h 31"/>
              <a:gd name="T18" fmla="*/ 0 w 33"/>
              <a:gd name="T19" fmla="*/ 0 h 31"/>
              <a:gd name="T20" fmla="*/ 0 w 33"/>
              <a:gd name="T21" fmla="*/ 6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31">
                <a:moveTo>
                  <a:pt x="0" y="6"/>
                </a:moveTo>
                <a:lnTo>
                  <a:pt x="4" y="21"/>
                </a:lnTo>
                <a:lnTo>
                  <a:pt x="7" y="31"/>
                </a:lnTo>
                <a:lnTo>
                  <a:pt x="22" y="31"/>
                </a:lnTo>
                <a:lnTo>
                  <a:pt x="33" y="31"/>
                </a:lnTo>
                <a:lnTo>
                  <a:pt x="33" y="0"/>
                </a:lnTo>
                <a:lnTo>
                  <a:pt x="27" y="0"/>
                </a:lnTo>
                <a:lnTo>
                  <a:pt x="19" y="0"/>
                </a:lnTo>
                <a:lnTo>
                  <a:pt x="10" y="0"/>
                </a:lnTo>
                <a:lnTo>
                  <a:pt x="0" y="0"/>
                </a:lnTo>
                <a:lnTo>
                  <a:pt x="0" y="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9" name="Freeform 238">
            <a:extLst>
              <a:ext uri="{FF2B5EF4-FFF2-40B4-BE49-F238E27FC236}">
                <a16:creationId xmlns:a16="http://schemas.microsoft.com/office/drawing/2014/main" id="{00000000-0008-0000-0700-0000EF000000}"/>
              </a:ext>
            </a:extLst>
          </xdr:cNvPr>
          <xdr:cNvSpPr>
            <a:spLocks/>
          </xdr:cNvSpPr>
        </xdr:nvSpPr>
        <xdr:spPr bwMode="auto">
          <a:xfrm>
            <a:off x="7445375" y="3886200"/>
            <a:ext cx="28575" cy="55563"/>
          </a:xfrm>
          <a:custGeom>
            <a:avLst/>
            <a:gdLst>
              <a:gd name="T0" fmla="*/ 3672107 w 65"/>
              <a:gd name="T1" fmla="*/ 45400691 h 68"/>
              <a:gd name="T2" fmla="*/ 3092255 w 65"/>
              <a:gd name="T3" fmla="*/ 45400691 h 68"/>
              <a:gd name="T4" fmla="*/ 2705833 w 65"/>
              <a:gd name="T5" fmla="*/ 44065545 h 68"/>
              <a:gd name="T6" fmla="*/ 2125980 w 65"/>
              <a:gd name="T7" fmla="*/ 42730398 h 68"/>
              <a:gd name="T8" fmla="*/ 1352697 w 65"/>
              <a:gd name="T9" fmla="*/ 40726862 h 68"/>
              <a:gd name="T10" fmla="*/ 772844 w 65"/>
              <a:gd name="T11" fmla="*/ 39391716 h 68"/>
              <a:gd name="T12" fmla="*/ 386422 w 65"/>
              <a:gd name="T13" fmla="*/ 36721423 h 68"/>
              <a:gd name="T14" fmla="*/ 0 w 65"/>
              <a:gd name="T15" fmla="*/ 34717887 h 68"/>
              <a:gd name="T16" fmla="*/ 0 w 65"/>
              <a:gd name="T17" fmla="*/ 32715168 h 68"/>
              <a:gd name="T18" fmla="*/ 0 w 65"/>
              <a:gd name="T19" fmla="*/ 25371046 h 68"/>
              <a:gd name="T20" fmla="*/ 386422 w 65"/>
              <a:gd name="T21" fmla="*/ 19362071 h 68"/>
              <a:gd name="T22" fmla="*/ 966275 w 65"/>
              <a:gd name="T23" fmla="*/ 14020669 h 68"/>
              <a:gd name="T24" fmla="*/ 1739558 w 65"/>
              <a:gd name="T25" fmla="*/ 9346841 h 68"/>
              <a:gd name="T26" fmla="*/ 2898824 w 65"/>
              <a:gd name="T27" fmla="*/ 5341402 h 68"/>
              <a:gd name="T28" fmla="*/ 4251960 w 65"/>
              <a:gd name="T29" fmla="*/ 2670292 h 68"/>
              <a:gd name="T30" fmla="*/ 5797648 w 65"/>
              <a:gd name="T31" fmla="*/ 1335146 h 68"/>
              <a:gd name="T32" fmla="*/ 7537206 w 65"/>
              <a:gd name="T33" fmla="*/ 0 h 68"/>
              <a:gd name="T34" fmla="*/ 10049608 w 65"/>
              <a:gd name="T35" fmla="*/ 0 h 68"/>
              <a:gd name="T36" fmla="*/ 12562010 w 65"/>
              <a:gd name="T37" fmla="*/ 0 h 68"/>
              <a:gd name="T38" fmla="*/ 12562010 w 65"/>
              <a:gd name="T39" fmla="*/ 28708912 h 68"/>
              <a:gd name="T40" fmla="*/ 10822452 w 65"/>
              <a:gd name="T41" fmla="*/ 34717887 h 68"/>
              <a:gd name="T42" fmla="*/ 8696911 w 65"/>
              <a:gd name="T43" fmla="*/ 40726862 h 68"/>
              <a:gd name="T44" fmla="*/ 7537206 w 65"/>
              <a:gd name="T45" fmla="*/ 42730398 h 68"/>
              <a:gd name="T46" fmla="*/ 6570931 w 65"/>
              <a:gd name="T47" fmla="*/ 44065545 h 68"/>
              <a:gd name="T48" fmla="*/ 5218235 w 65"/>
              <a:gd name="T49" fmla="*/ 45400691 h 68"/>
              <a:gd name="T50" fmla="*/ 3672107 w 65"/>
              <a:gd name="T51" fmla="*/ 45400691 h 68"/>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65" h="68">
                <a:moveTo>
                  <a:pt x="19" y="68"/>
                </a:moveTo>
                <a:lnTo>
                  <a:pt x="16" y="68"/>
                </a:lnTo>
                <a:lnTo>
                  <a:pt x="14" y="66"/>
                </a:lnTo>
                <a:lnTo>
                  <a:pt x="11" y="64"/>
                </a:lnTo>
                <a:lnTo>
                  <a:pt x="7" y="61"/>
                </a:lnTo>
                <a:lnTo>
                  <a:pt x="4" y="59"/>
                </a:lnTo>
                <a:lnTo>
                  <a:pt x="2" y="55"/>
                </a:lnTo>
                <a:lnTo>
                  <a:pt x="0" y="52"/>
                </a:lnTo>
                <a:lnTo>
                  <a:pt x="0" y="49"/>
                </a:lnTo>
                <a:lnTo>
                  <a:pt x="0" y="38"/>
                </a:lnTo>
                <a:lnTo>
                  <a:pt x="2" y="29"/>
                </a:lnTo>
                <a:lnTo>
                  <a:pt x="5" y="21"/>
                </a:lnTo>
                <a:lnTo>
                  <a:pt x="9" y="14"/>
                </a:lnTo>
                <a:lnTo>
                  <a:pt x="15" y="8"/>
                </a:lnTo>
                <a:lnTo>
                  <a:pt x="22" y="4"/>
                </a:lnTo>
                <a:lnTo>
                  <a:pt x="30" y="2"/>
                </a:lnTo>
                <a:lnTo>
                  <a:pt x="39" y="0"/>
                </a:lnTo>
                <a:lnTo>
                  <a:pt x="52" y="0"/>
                </a:lnTo>
                <a:lnTo>
                  <a:pt x="65" y="0"/>
                </a:lnTo>
                <a:lnTo>
                  <a:pt x="65" y="43"/>
                </a:lnTo>
                <a:lnTo>
                  <a:pt x="56" y="52"/>
                </a:lnTo>
                <a:lnTo>
                  <a:pt x="45" y="61"/>
                </a:lnTo>
                <a:lnTo>
                  <a:pt x="39" y="64"/>
                </a:lnTo>
                <a:lnTo>
                  <a:pt x="34" y="66"/>
                </a:lnTo>
                <a:lnTo>
                  <a:pt x="27" y="68"/>
                </a:lnTo>
                <a:lnTo>
                  <a:pt x="19" y="6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40" name="Freeform 239">
            <a:extLst>
              <a:ext uri="{FF2B5EF4-FFF2-40B4-BE49-F238E27FC236}">
                <a16:creationId xmlns:a16="http://schemas.microsoft.com/office/drawing/2014/main" id="{00000000-0008-0000-0700-0000F0000000}"/>
              </a:ext>
            </a:extLst>
          </xdr:cNvPr>
          <xdr:cNvSpPr>
            <a:spLocks/>
          </xdr:cNvSpPr>
        </xdr:nvSpPr>
        <xdr:spPr bwMode="auto">
          <a:xfrm>
            <a:off x="6383338" y="3468688"/>
            <a:ext cx="274637" cy="368300"/>
          </a:xfrm>
          <a:custGeom>
            <a:avLst/>
            <a:gdLst>
              <a:gd name="T0" fmla="*/ 502 w 625"/>
              <a:gd name="T1" fmla="*/ 337 h 694"/>
              <a:gd name="T2" fmla="*/ 484 w 625"/>
              <a:gd name="T3" fmla="*/ 341 h 694"/>
              <a:gd name="T4" fmla="*/ 479 w 625"/>
              <a:gd name="T5" fmla="*/ 382 h 694"/>
              <a:gd name="T6" fmla="*/ 515 w 625"/>
              <a:gd name="T7" fmla="*/ 404 h 694"/>
              <a:gd name="T8" fmla="*/ 534 w 625"/>
              <a:gd name="T9" fmla="*/ 405 h 694"/>
              <a:gd name="T10" fmla="*/ 550 w 625"/>
              <a:gd name="T11" fmla="*/ 424 h 694"/>
              <a:gd name="T12" fmla="*/ 560 w 625"/>
              <a:gd name="T13" fmla="*/ 459 h 694"/>
              <a:gd name="T14" fmla="*/ 572 w 625"/>
              <a:gd name="T15" fmla="*/ 474 h 694"/>
              <a:gd name="T16" fmla="*/ 588 w 625"/>
              <a:gd name="T17" fmla="*/ 483 h 694"/>
              <a:gd name="T18" fmla="*/ 614 w 625"/>
              <a:gd name="T19" fmla="*/ 487 h 694"/>
              <a:gd name="T20" fmla="*/ 625 w 625"/>
              <a:gd name="T21" fmla="*/ 505 h 694"/>
              <a:gd name="T22" fmla="*/ 625 w 625"/>
              <a:gd name="T23" fmla="*/ 539 h 694"/>
              <a:gd name="T24" fmla="*/ 618 w 625"/>
              <a:gd name="T25" fmla="*/ 603 h 694"/>
              <a:gd name="T26" fmla="*/ 611 w 625"/>
              <a:gd name="T27" fmla="*/ 672 h 694"/>
              <a:gd name="T28" fmla="*/ 562 w 625"/>
              <a:gd name="T29" fmla="*/ 693 h 694"/>
              <a:gd name="T30" fmla="*/ 539 w 625"/>
              <a:gd name="T31" fmla="*/ 693 h 694"/>
              <a:gd name="T32" fmla="*/ 394 w 625"/>
              <a:gd name="T33" fmla="*/ 564 h 694"/>
              <a:gd name="T34" fmla="*/ 397 w 625"/>
              <a:gd name="T35" fmla="*/ 552 h 694"/>
              <a:gd name="T36" fmla="*/ 394 w 625"/>
              <a:gd name="T37" fmla="*/ 539 h 694"/>
              <a:gd name="T38" fmla="*/ 338 w 625"/>
              <a:gd name="T39" fmla="*/ 488 h 694"/>
              <a:gd name="T40" fmla="*/ 305 w 625"/>
              <a:gd name="T41" fmla="*/ 453 h 694"/>
              <a:gd name="T42" fmla="*/ 293 w 625"/>
              <a:gd name="T43" fmla="*/ 419 h 694"/>
              <a:gd name="T44" fmla="*/ 291 w 625"/>
              <a:gd name="T45" fmla="*/ 381 h 694"/>
              <a:gd name="T46" fmla="*/ 285 w 625"/>
              <a:gd name="T47" fmla="*/ 360 h 694"/>
              <a:gd name="T48" fmla="*/ 268 w 625"/>
              <a:gd name="T49" fmla="*/ 342 h 694"/>
              <a:gd name="T50" fmla="*/ 241 w 625"/>
              <a:gd name="T51" fmla="*/ 310 h 694"/>
              <a:gd name="T52" fmla="*/ 224 w 625"/>
              <a:gd name="T53" fmla="*/ 269 h 694"/>
              <a:gd name="T54" fmla="*/ 213 w 625"/>
              <a:gd name="T55" fmla="*/ 238 h 694"/>
              <a:gd name="T56" fmla="*/ 190 w 625"/>
              <a:gd name="T57" fmla="*/ 212 h 694"/>
              <a:gd name="T58" fmla="*/ 150 w 625"/>
              <a:gd name="T59" fmla="*/ 171 h 694"/>
              <a:gd name="T60" fmla="*/ 136 w 625"/>
              <a:gd name="T61" fmla="*/ 146 h 694"/>
              <a:gd name="T62" fmla="*/ 112 w 625"/>
              <a:gd name="T63" fmla="*/ 132 h 694"/>
              <a:gd name="T64" fmla="*/ 80 w 625"/>
              <a:gd name="T65" fmla="*/ 113 h 694"/>
              <a:gd name="T66" fmla="*/ 49 w 625"/>
              <a:gd name="T67" fmla="*/ 85 h 694"/>
              <a:gd name="T68" fmla="*/ 23 w 625"/>
              <a:gd name="T69" fmla="*/ 51 h 694"/>
              <a:gd name="T70" fmla="*/ 5 w 625"/>
              <a:gd name="T71" fmla="*/ 19 h 694"/>
              <a:gd name="T72" fmla="*/ 10 w 625"/>
              <a:gd name="T73" fmla="*/ 4 h 694"/>
              <a:gd name="T74" fmla="*/ 37 w 625"/>
              <a:gd name="T75" fmla="*/ 13 h 694"/>
              <a:gd name="T76" fmla="*/ 84 w 625"/>
              <a:gd name="T77" fmla="*/ 16 h 694"/>
              <a:gd name="T78" fmla="*/ 116 w 625"/>
              <a:gd name="T79" fmla="*/ 20 h 694"/>
              <a:gd name="T80" fmla="*/ 138 w 625"/>
              <a:gd name="T81" fmla="*/ 27 h 694"/>
              <a:gd name="T82" fmla="*/ 156 w 625"/>
              <a:gd name="T83" fmla="*/ 42 h 694"/>
              <a:gd name="T84" fmla="*/ 204 w 625"/>
              <a:gd name="T85" fmla="*/ 109 h 694"/>
              <a:gd name="T86" fmla="*/ 254 w 625"/>
              <a:gd name="T87" fmla="*/ 163 h 694"/>
              <a:gd name="T88" fmla="*/ 299 w 625"/>
              <a:gd name="T89" fmla="*/ 202 h 694"/>
              <a:gd name="T90" fmla="*/ 329 w 625"/>
              <a:gd name="T91" fmla="*/ 219 h 694"/>
              <a:gd name="T92" fmla="*/ 366 w 625"/>
              <a:gd name="T93" fmla="*/ 227 h 694"/>
              <a:gd name="T94" fmla="*/ 388 w 625"/>
              <a:gd name="T95" fmla="*/ 230 h 694"/>
              <a:gd name="T96" fmla="*/ 401 w 625"/>
              <a:gd name="T97" fmla="*/ 241 h 694"/>
              <a:gd name="T98" fmla="*/ 416 w 625"/>
              <a:gd name="T99" fmla="*/ 260 h 694"/>
              <a:gd name="T100" fmla="*/ 427 w 625"/>
              <a:gd name="T101" fmla="*/ 265 h 6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25" h="694">
                <a:moveTo>
                  <a:pt x="433" y="265"/>
                </a:moveTo>
                <a:lnTo>
                  <a:pt x="512" y="333"/>
                </a:lnTo>
                <a:lnTo>
                  <a:pt x="502" y="337"/>
                </a:lnTo>
                <a:lnTo>
                  <a:pt x="493" y="341"/>
                </a:lnTo>
                <a:lnTo>
                  <a:pt x="489" y="341"/>
                </a:lnTo>
                <a:lnTo>
                  <a:pt x="484" y="341"/>
                </a:lnTo>
                <a:lnTo>
                  <a:pt x="481" y="341"/>
                </a:lnTo>
                <a:lnTo>
                  <a:pt x="479" y="339"/>
                </a:lnTo>
                <a:lnTo>
                  <a:pt x="479" y="382"/>
                </a:lnTo>
                <a:lnTo>
                  <a:pt x="493" y="392"/>
                </a:lnTo>
                <a:lnTo>
                  <a:pt x="507" y="402"/>
                </a:lnTo>
                <a:lnTo>
                  <a:pt x="515" y="404"/>
                </a:lnTo>
                <a:lnTo>
                  <a:pt x="524" y="406"/>
                </a:lnTo>
                <a:lnTo>
                  <a:pt x="528" y="405"/>
                </a:lnTo>
                <a:lnTo>
                  <a:pt x="534" y="405"/>
                </a:lnTo>
                <a:lnTo>
                  <a:pt x="539" y="403"/>
                </a:lnTo>
                <a:lnTo>
                  <a:pt x="545" y="402"/>
                </a:lnTo>
                <a:lnTo>
                  <a:pt x="550" y="424"/>
                </a:lnTo>
                <a:lnTo>
                  <a:pt x="554" y="443"/>
                </a:lnTo>
                <a:lnTo>
                  <a:pt x="558" y="451"/>
                </a:lnTo>
                <a:lnTo>
                  <a:pt x="560" y="459"/>
                </a:lnTo>
                <a:lnTo>
                  <a:pt x="563" y="465"/>
                </a:lnTo>
                <a:lnTo>
                  <a:pt x="568" y="470"/>
                </a:lnTo>
                <a:lnTo>
                  <a:pt x="572" y="474"/>
                </a:lnTo>
                <a:lnTo>
                  <a:pt x="576" y="478"/>
                </a:lnTo>
                <a:lnTo>
                  <a:pt x="582" y="481"/>
                </a:lnTo>
                <a:lnTo>
                  <a:pt x="588" y="483"/>
                </a:lnTo>
                <a:lnTo>
                  <a:pt x="596" y="485"/>
                </a:lnTo>
                <a:lnTo>
                  <a:pt x="605" y="486"/>
                </a:lnTo>
                <a:lnTo>
                  <a:pt x="614" y="487"/>
                </a:lnTo>
                <a:lnTo>
                  <a:pt x="625" y="487"/>
                </a:lnTo>
                <a:lnTo>
                  <a:pt x="625" y="496"/>
                </a:lnTo>
                <a:lnTo>
                  <a:pt x="625" y="505"/>
                </a:lnTo>
                <a:lnTo>
                  <a:pt x="625" y="515"/>
                </a:lnTo>
                <a:lnTo>
                  <a:pt x="625" y="525"/>
                </a:lnTo>
                <a:lnTo>
                  <a:pt x="625" y="539"/>
                </a:lnTo>
                <a:lnTo>
                  <a:pt x="622" y="557"/>
                </a:lnTo>
                <a:lnTo>
                  <a:pt x="620" y="579"/>
                </a:lnTo>
                <a:lnTo>
                  <a:pt x="618" y="603"/>
                </a:lnTo>
                <a:lnTo>
                  <a:pt x="616" y="628"/>
                </a:lnTo>
                <a:lnTo>
                  <a:pt x="614" y="651"/>
                </a:lnTo>
                <a:lnTo>
                  <a:pt x="611" y="672"/>
                </a:lnTo>
                <a:lnTo>
                  <a:pt x="611" y="691"/>
                </a:lnTo>
                <a:lnTo>
                  <a:pt x="582" y="692"/>
                </a:lnTo>
                <a:lnTo>
                  <a:pt x="562" y="693"/>
                </a:lnTo>
                <a:lnTo>
                  <a:pt x="553" y="694"/>
                </a:lnTo>
                <a:lnTo>
                  <a:pt x="546" y="693"/>
                </a:lnTo>
                <a:lnTo>
                  <a:pt x="539" y="693"/>
                </a:lnTo>
                <a:lnTo>
                  <a:pt x="531" y="691"/>
                </a:lnTo>
                <a:lnTo>
                  <a:pt x="392" y="567"/>
                </a:lnTo>
                <a:lnTo>
                  <a:pt x="394" y="564"/>
                </a:lnTo>
                <a:lnTo>
                  <a:pt x="396" y="560"/>
                </a:lnTo>
                <a:lnTo>
                  <a:pt x="397" y="556"/>
                </a:lnTo>
                <a:lnTo>
                  <a:pt x="397" y="552"/>
                </a:lnTo>
                <a:lnTo>
                  <a:pt x="397" y="547"/>
                </a:lnTo>
                <a:lnTo>
                  <a:pt x="396" y="543"/>
                </a:lnTo>
                <a:lnTo>
                  <a:pt x="394" y="539"/>
                </a:lnTo>
                <a:lnTo>
                  <a:pt x="392" y="537"/>
                </a:lnTo>
                <a:lnTo>
                  <a:pt x="366" y="513"/>
                </a:lnTo>
                <a:lnTo>
                  <a:pt x="338" y="488"/>
                </a:lnTo>
                <a:lnTo>
                  <a:pt x="326" y="476"/>
                </a:lnTo>
                <a:lnTo>
                  <a:pt x="315" y="465"/>
                </a:lnTo>
                <a:lnTo>
                  <a:pt x="305" y="453"/>
                </a:lnTo>
                <a:lnTo>
                  <a:pt x="300" y="444"/>
                </a:lnTo>
                <a:lnTo>
                  <a:pt x="295" y="432"/>
                </a:lnTo>
                <a:lnTo>
                  <a:pt x="293" y="419"/>
                </a:lnTo>
                <a:lnTo>
                  <a:pt x="292" y="407"/>
                </a:lnTo>
                <a:lnTo>
                  <a:pt x="292" y="393"/>
                </a:lnTo>
                <a:lnTo>
                  <a:pt x="291" y="381"/>
                </a:lnTo>
                <a:lnTo>
                  <a:pt x="289" y="370"/>
                </a:lnTo>
                <a:lnTo>
                  <a:pt x="288" y="365"/>
                </a:lnTo>
                <a:lnTo>
                  <a:pt x="285" y="360"/>
                </a:lnTo>
                <a:lnTo>
                  <a:pt x="282" y="356"/>
                </a:lnTo>
                <a:lnTo>
                  <a:pt x="279" y="352"/>
                </a:lnTo>
                <a:lnTo>
                  <a:pt x="268" y="342"/>
                </a:lnTo>
                <a:lnTo>
                  <a:pt x="258" y="332"/>
                </a:lnTo>
                <a:lnTo>
                  <a:pt x="249" y="321"/>
                </a:lnTo>
                <a:lnTo>
                  <a:pt x="241" y="310"/>
                </a:lnTo>
                <a:lnTo>
                  <a:pt x="235" y="297"/>
                </a:lnTo>
                <a:lnTo>
                  <a:pt x="229" y="283"/>
                </a:lnTo>
                <a:lnTo>
                  <a:pt x="224" y="269"/>
                </a:lnTo>
                <a:lnTo>
                  <a:pt x="220" y="253"/>
                </a:lnTo>
                <a:lnTo>
                  <a:pt x="216" y="246"/>
                </a:lnTo>
                <a:lnTo>
                  <a:pt x="213" y="238"/>
                </a:lnTo>
                <a:lnTo>
                  <a:pt x="207" y="231"/>
                </a:lnTo>
                <a:lnTo>
                  <a:pt x="202" y="224"/>
                </a:lnTo>
                <a:lnTo>
                  <a:pt x="190" y="212"/>
                </a:lnTo>
                <a:lnTo>
                  <a:pt x="177" y="199"/>
                </a:lnTo>
                <a:lnTo>
                  <a:pt x="162" y="187"/>
                </a:lnTo>
                <a:lnTo>
                  <a:pt x="150" y="171"/>
                </a:lnTo>
                <a:lnTo>
                  <a:pt x="145" y="164"/>
                </a:lnTo>
                <a:lnTo>
                  <a:pt x="140" y="155"/>
                </a:lnTo>
                <a:lnTo>
                  <a:pt x="136" y="146"/>
                </a:lnTo>
                <a:lnTo>
                  <a:pt x="133" y="136"/>
                </a:lnTo>
                <a:lnTo>
                  <a:pt x="123" y="135"/>
                </a:lnTo>
                <a:lnTo>
                  <a:pt x="112" y="132"/>
                </a:lnTo>
                <a:lnTo>
                  <a:pt x="102" y="128"/>
                </a:lnTo>
                <a:lnTo>
                  <a:pt x="91" y="121"/>
                </a:lnTo>
                <a:lnTo>
                  <a:pt x="80" y="113"/>
                </a:lnTo>
                <a:lnTo>
                  <a:pt x="69" y="104"/>
                </a:lnTo>
                <a:lnTo>
                  <a:pt x="59" y="95"/>
                </a:lnTo>
                <a:lnTo>
                  <a:pt x="49" y="85"/>
                </a:lnTo>
                <a:lnTo>
                  <a:pt x="39" y="74"/>
                </a:lnTo>
                <a:lnTo>
                  <a:pt x="31" y="62"/>
                </a:lnTo>
                <a:lnTo>
                  <a:pt x="23" y="51"/>
                </a:lnTo>
                <a:lnTo>
                  <a:pt x="16" y="40"/>
                </a:lnTo>
                <a:lnTo>
                  <a:pt x="10" y="29"/>
                </a:lnTo>
                <a:lnTo>
                  <a:pt x="5" y="19"/>
                </a:lnTo>
                <a:lnTo>
                  <a:pt x="2" y="9"/>
                </a:lnTo>
                <a:lnTo>
                  <a:pt x="0" y="0"/>
                </a:lnTo>
                <a:lnTo>
                  <a:pt x="10" y="4"/>
                </a:lnTo>
                <a:lnTo>
                  <a:pt x="20" y="7"/>
                </a:lnTo>
                <a:lnTo>
                  <a:pt x="28" y="10"/>
                </a:lnTo>
                <a:lnTo>
                  <a:pt x="37" y="13"/>
                </a:lnTo>
                <a:lnTo>
                  <a:pt x="54" y="15"/>
                </a:lnTo>
                <a:lnTo>
                  <a:pt x="69" y="16"/>
                </a:lnTo>
                <a:lnTo>
                  <a:pt x="84" y="16"/>
                </a:lnTo>
                <a:lnTo>
                  <a:pt x="100" y="17"/>
                </a:lnTo>
                <a:lnTo>
                  <a:pt x="108" y="19"/>
                </a:lnTo>
                <a:lnTo>
                  <a:pt x="116" y="20"/>
                </a:lnTo>
                <a:lnTo>
                  <a:pt x="124" y="22"/>
                </a:lnTo>
                <a:lnTo>
                  <a:pt x="133" y="25"/>
                </a:lnTo>
                <a:lnTo>
                  <a:pt x="138" y="27"/>
                </a:lnTo>
                <a:lnTo>
                  <a:pt x="144" y="31"/>
                </a:lnTo>
                <a:lnTo>
                  <a:pt x="149" y="36"/>
                </a:lnTo>
                <a:lnTo>
                  <a:pt x="156" y="42"/>
                </a:lnTo>
                <a:lnTo>
                  <a:pt x="169" y="57"/>
                </a:lnTo>
                <a:lnTo>
                  <a:pt x="181" y="76"/>
                </a:lnTo>
                <a:lnTo>
                  <a:pt x="204" y="109"/>
                </a:lnTo>
                <a:lnTo>
                  <a:pt x="220" y="130"/>
                </a:lnTo>
                <a:lnTo>
                  <a:pt x="237" y="147"/>
                </a:lnTo>
                <a:lnTo>
                  <a:pt x="254" y="163"/>
                </a:lnTo>
                <a:lnTo>
                  <a:pt x="271" y="181"/>
                </a:lnTo>
                <a:lnTo>
                  <a:pt x="289" y="196"/>
                </a:lnTo>
                <a:lnTo>
                  <a:pt x="299" y="202"/>
                </a:lnTo>
                <a:lnTo>
                  <a:pt x="308" y="209"/>
                </a:lnTo>
                <a:lnTo>
                  <a:pt x="318" y="214"/>
                </a:lnTo>
                <a:lnTo>
                  <a:pt x="329" y="219"/>
                </a:lnTo>
                <a:lnTo>
                  <a:pt x="341" y="223"/>
                </a:lnTo>
                <a:lnTo>
                  <a:pt x="353" y="226"/>
                </a:lnTo>
                <a:lnTo>
                  <a:pt x="366" y="227"/>
                </a:lnTo>
                <a:lnTo>
                  <a:pt x="379" y="228"/>
                </a:lnTo>
                <a:lnTo>
                  <a:pt x="383" y="229"/>
                </a:lnTo>
                <a:lnTo>
                  <a:pt x="388" y="230"/>
                </a:lnTo>
                <a:lnTo>
                  <a:pt x="392" y="231"/>
                </a:lnTo>
                <a:lnTo>
                  <a:pt x="395" y="235"/>
                </a:lnTo>
                <a:lnTo>
                  <a:pt x="401" y="241"/>
                </a:lnTo>
                <a:lnTo>
                  <a:pt x="405" y="247"/>
                </a:lnTo>
                <a:lnTo>
                  <a:pt x="411" y="254"/>
                </a:lnTo>
                <a:lnTo>
                  <a:pt x="416" y="260"/>
                </a:lnTo>
                <a:lnTo>
                  <a:pt x="419" y="262"/>
                </a:lnTo>
                <a:lnTo>
                  <a:pt x="423" y="264"/>
                </a:lnTo>
                <a:lnTo>
                  <a:pt x="427" y="265"/>
                </a:lnTo>
                <a:lnTo>
                  <a:pt x="433" y="265"/>
                </a:lnTo>
              </a:path>
            </a:pathLst>
          </a:custGeom>
          <a:solidFill>
            <a:srgbClr val="6CF4AD"/>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1" name="Freeform 240">
            <a:extLst>
              <a:ext uri="{FF2B5EF4-FFF2-40B4-BE49-F238E27FC236}">
                <a16:creationId xmlns:a16="http://schemas.microsoft.com/office/drawing/2014/main" id="{00000000-0008-0000-0700-0000F1000000}"/>
              </a:ext>
            </a:extLst>
          </xdr:cNvPr>
          <xdr:cNvSpPr>
            <a:spLocks/>
          </xdr:cNvSpPr>
        </xdr:nvSpPr>
        <xdr:spPr bwMode="auto">
          <a:xfrm>
            <a:off x="6724650" y="3517900"/>
            <a:ext cx="254000" cy="257175"/>
          </a:xfrm>
          <a:custGeom>
            <a:avLst/>
            <a:gdLst>
              <a:gd name="T0" fmla="*/ 516 w 585"/>
              <a:gd name="T1" fmla="*/ 28 h 493"/>
              <a:gd name="T2" fmla="*/ 495 w 585"/>
              <a:gd name="T3" fmla="*/ 55 h 493"/>
              <a:gd name="T4" fmla="*/ 512 w 585"/>
              <a:gd name="T5" fmla="*/ 93 h 493"/>
              <a:gd name="T6" fmla="*/ 534 w 585"/>
              <a:gd name="T7" fmla="*/ 130 h 493"/>
              <a:gd name="T8" fmla="*/ 573 w 585"/>
              <a:gd name="T9" fmla="*/ 177 h 493"/>
              <a:gd name="T10" fmla="*/ 580 w 585"/>
              <a:gd name="T11" fmla="*/ 205 h 493"/>
              <a:gd name="T12" fmla="*/ 547 w 585"/>
              <a:gd name="T13" fmla="*/ 204 h 493"/>
              <a:gd name="T14" fmla="*/ 516 w 585"/>
              <a:gd name="T15" fmla="*/ 233 h 493"/>
              <a:gd name="T16" fmla="*/ 506 w 585"/>
              <a:gd name="T17" fmla="*/ 246 h 493"/>
              <a:gd name="T18" fmla="*/ 518 w 585"/>
              <a:gd name="T19" fmla="*/ 271 h 493"/>
              <a:gd name="T20" fmla="*/ 525 w 585"/>
              <a:gd name="T21" fmla="*/ 294 h 493"/>
              <a:gd name="T22" fmla="*/ 505 w 585"/>
              <a:gd name="T23" fmla="*/ 308 h 493"/>
              <a:gd name="T24" fmla="*/ 459 w 585"/>
              <a:gd name="T25" fmla="*/ 323 h 493"/>
              <a:gd name="T26" fmla="*/ 443 w 585"/>
              <a:gd name="T27" fmla="*/ 354 h 493"/>
              <a:gd name="T28" fmla="*/ 445 w 585"/>
              <a:gd name="T29" fmla="*/ 415 h 493"/>
              <a:gd name="T30" fmla="*/ 430 w 585"/>
              <a:gd name="T31" fmla="*/ 454 h 493"/>
              <a:gd name="T32" fmla="*/ 400 w 585"/>
              <a:gd name="T33" fmla="*/ 472 h 493"/>
              <a:gd name="T34" fmla="*/ 370 w 585"/>
              <a:gd name="T35" fmla="*/ 488 h 493"/>
              <a:gd name="T36" fmla="*/ 341 w 585"/>
              <a:gd name="T37" fmla="*/ 493 h 493"/>
              <a:gd name="T38" fmla="*/ 329 w 585"/>
              <a:gd name="T39" fmla="*/ 487 h 493"/>
              <a:gd name="T40" fmla="*/ 327 w 585"/>
              <a:gd name="T41" fmla="*/ 471 h 493"/>
              <a:gd name="T42" fmla="*/ 304 w 585"/>
              <a:gd name="T43" fmla="*/ 451 h 493"/>
              <a:gd name="T44" fmla="*/ 251 w 585"/>
              <a:gd name="T45" fmla="*/ 454 h 493"/>
              <a:gd name="T46" fmla="*/ 219 w 585"/>
              <a:gd name="T47" fmla="*/ 462 h 493"/>
              <a:gd name="T48" fmla="*/ 176 w 585"/>
              <a:gd name="T49" fmla="*/ 440 h 493"/>
              <a:gd name="T50" fmla="*/ 122 w 585"/>
              <a:gd name="T51" fmla="*/ 436 h 493"/>
              <a:gd name="T52" fmla="*/ 95 w 585"/>
              <a:gd name="T53" fmla="*/ 429 h 493"/>
              <a:gd name="T54" fmla="*/ 81 w 585"/>
              <a:gd name="T55" fmla="*/ 366 h 493"/>
              <a:gd name="T56" fmla="*/ 58 w 585"/>
              <a:gd name="T57" fmla="*/ 310 h 493"/>
              <a:gd name="T58" fmla="*/ 35 w 585"/>
              <a:gd name="T59" fmla="*/ 292 h 493"/>
              <a:gd name="T60" fmla="*/ 12 w 585"/>
              <a:gd name="T61" fmla="*/ 260 h 493"/>
              <a:gd name="T62" fmla="*/ 5 w 585"/>
              <a:gd name="T63" fmla="*/ 204 h 493"/>
              <a:gd name="T64" fmla="*/ 31 w 585"/>
              <a:gd name="T65" fmla="*/ 153 h 493"/>
              <a:gd name="T66" fmla="*/ 54 w 585"/>
              <a:gd name="T67" fmla="*/ 141 h 493"/>
              <a:gd name="T68" fmla="*/ 75 w 585"/>
              <a:gd name="T69" fmla="*/ 152 h 493"/>
              <a:gd name="T70" fmla="*/ 97 w 585"/>
              <a:gd name="T71" fmla="*/ 187 h 493"/>
              <a:gd name="T72" fmla="*/ 129 w 585"/>
              <a:gd name="T73" fmla="*/ 214 h 493"/>
              <a:gd name="T74" fmla="*/ 170 w 585"/>
              <a:gd name="T75" fmla="*/ 213 h 493"/>
              <a:gd name="T76" fmla="*/ 221 w 585"/>
              <a:gd name="T77" fmla="*/ 189 h 493"/>
              <a:gd name="T78" fmla="*/ 233 w 585"/>
              <a:gd name="T79" fmla="*/ 172 h 493"/>
              <a:gd name="T80" fmla="*/ 288 w 585"/>
              <a:gd name="T81" fmla="*/ 178 h 493"/>
              <a:gd name="T82" fmla="*/ 326 w 585"/>
              <a:gd name="T83" fmla="*/ 181 h 493"/>
              <a:gd name="T84" fmla="*/ 337 w 585"/>
              <a:gd name="T85" fmla="*/ 170 h 493"/>
              <a:gd name="T86" fmla="*/ 362 w 585"/>
              <a:gd name="T87" fmla="*/ 158 h 493"/>
              <a:gd name="T88" fmla="*/ 383 w 585"/>
              <a:gd name="T89" fmla="*/ 136 h 493"/>
              <a:gd name="T90" fmla="*/ 415 w 585"/>
              <a:gd name="T91" fmla="*/ 79 h 493"/>
              <a:gd name="T92" fmla="*/ 427 w 585"/>
              <a:gd name="T93" fmla="*/ 25 h 493"/>
              <a:gd name="T94" fmla="*/ 447 w 585"/>
              <a:gd name="T95" fmla="*/ 6 h 493"/>
              <a:gd name="T96" fmla="*/ 479 w 585"/>
              <a:gd name="T97" fmla="*/ 2 h 4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Lst>
            <a:rect l="0" t="0" r="r" b="b"/>
            <a:pathLst>
              <a:path w="585" h="493">
                <a:moveTo>
                  <a:pt x="525" y="12"/>
                </a:moveTo>
                <a:lnTo>
                  <a:pt x="524" y="17"/>
                </a:lnTo>
                <a:lnTo>
                  <a:pt x="520" y="22"/>
                </a:lnTo>
                <a:lnTo>
                  <a:pt x="516" y="28"/>
                </a:lnTo>
                <a:lnTo>
                  <a:pt x="510" y="33"/>
                </a:lnTo>
                <a:lnTo>
                  <a:pt x="497" y="45"/>
                </a:lnTo>
                <a:lnTo>
                  <a:pt x="485" y="55"/>
                </a:lnTo>
                <a:lnTo>
                  <a:pt x="495" y="55"/>
                </a:lnTo>
                <a:lnTo>
                  <a:pt x="505" y="55"/>
                </a:lnTo>
                <a:lnTo>
                  <a:pt x="506" y="68"/>
                </a:lnTo>
                <a:lnTo>
                  <a:pt x="508" y="81"/>
                </a:lnTo>
                <a:lnTo>
                  <a:pt x="512" y="93"/>
                </a:lnTo>
                <a:lnTo>
                  <a:pt x="516" y="103"/>
                </a:lnTo>
                <a:lnTo>
                  <a:pt x="520" y="112"/>
                </a:lnTo>
                <a:lnTo>
                  <a:pt x="527" y="121"/>
                </a:lnTo>
                <a:lnTo>
                  <a:pt x="534" y="130"/>
                </a:lnTo>
                <a:lnTo>
                  <a:pt x="540" y="138"/>
                </a:lnTo>
                <a:lnTo>
                  <a:pt x="553" y="155"/>
                </a:lnTo>
                <a:lnTo>
                  <a:pt x="566" y="170"/>
                </a:lnTo>
                <a:lnTo>
                  <a:pt x="573" y="177"/>
                </a:lnTo>
                <a:lnTo>
                  <a:pt x="577" y="185"/>
                </a:lnTo>
                <a:lnTo>
                  <a:pt x="582" y="194"/>
                </a:lnTo>
                <a:lnTo>
                  <a:pt x="585" y="204"/>
                </a:lnTo>
                <a:lnTo>
                  <a:pt x="580" y="205"/>
                </a:lnTo>
                <a:lnTo>
                  <a:pt x="574" y="206"/>
                </a:lnTo>
                <a:lnTo>
                  <a:pt x="568" y="206"/>
                </a:lnTo>
                <a:lnTo>
                  <a:pt x="561" y="206"/>
                </a:lnTo>
                <a:lnTo>
                  <a:pt x="547" y="204"/>
                </a:lnTo>
                <a:lnTo>
                  <a:pt x="531" y="204"/>
                </a:lnTo>
                <a:lnTo>
                  <a:pt x="524" y="217"/>
                </a:lnTo>
                <a:lnTo>
                  <a:pt x="518" y="229"/>
                </a:lnTo>
                <a:lnTo>
                  <a:pt x="516" y="233"/>
                </a:lnTo>
                <a:lnTo>
                  <a:pt x="513" y="237"/>
                </a:lnTo>
                <a:lnTo>
                  <a:pt x="509" y="239"/>
                </a:lnTo>
                <a:lnTo>
                  <a:pt x="505" y="240"/>
                </a:lnTo>
                <a:lnTo>
                  <a:pt x="506" y="246"/>
                </a:lnTo>
                <a:lnTo>
                  <a:pt x="508" y="253"/>
                </a:lnTo>
                <a:lnTo>
                  <a:pt x="512" y="259"/>
                </a:lnTo>
                <a:lnTo>
                  <a:pt x="515" y="265"/>
                </a:lnTo>
                <a:lnTo>
                  <a:pt x="518" y="271"/>
                </a:lnTo>
                <a:lnTo>
                  <a:pt x="521" y="277"/>
                </a:lnTo>
                <a:lnTo>
                  <a:pt x="524" y="283"/>
                </a:lnTo>
                <a:lnTo>
                  <a:pt x="525" y="289"/>
                </a:lnTo>
                <a:lnTo>
                  <a:pt x="525" y="294"/>
                </a:lnTo>
                <a:lnTo>
                  <a:pt x="523" y="297"/>
                </a:lnTo>
                <a:lnTo>
                  <a:pt x="519" y="301"/>
                </a:lnTo>
                <a:lnTo>
                  <a:pt x="516" y="304"/>
                </a:lnTo>
                <a:lnTo>
                  <a:pt x="505" y="308"/>
                </a:lnTo>
                <a:lnTo>
                  <a:pt x="494" y="312"/>
                </a:lnTo>
                <a:lnTo>
                  <a:pt x="481" y="316"/>
                </a:lnTo>
                <a:lnTo>
                  <a:pt x="469" y="319"/>
                </a:lnTo>
                <a:lnTo>
                  <a:pt x="459" y="323"/>
                </a:lnTo>
                <a:lnTo>
                  <a:pt x="452" y="327"/>
                </a:lnTo>
                <a:lnTo>
                  <a:pt x="448" y="334"/>
                </a:lnTo>
                <a:lnTo>
                  <a:pt x="446" y="344"/>
                </a:lnTo>
                <a:lnTo>
                  <a:pt x="443" y="354"/>
                </a:lnTo>
                <a:lnTo>
                  <a:pt x="443" y="365"/>
                </a:lnTo>
                <a:lnTo>
                  <a:pt x="445" y="386"/>
                </a:lnTo>
                <a:lnTo>
                  <a:pt x="446" y="400"/>
                </a:lnTo>
                <a:lnTo>
                  <a:pt x="445" y="415"/>
                </a:lnTo>
                <a:lnTo>
                  <a:pt x="442" y="428"/>
                </a:lnTo>
                <a:lnTo>
                  <a:pt x="439" y="439"/>
                </a:lnTo>
                <a:lnTo>
                  <a:pt x="436" y="447"/>
                </a:lnTo>
                <a:lnTo>
                  <a:pt x="430" y="454"/>
                </a:lnTo>
                <a:lnTo>
                  <a:pt x="425" y="459"/>
                </a:lnTo>
                <a:lnTo>
                  <a:pt x="419" y="464"/>
                </a:lnTo>
                <a:lnTo>
                  <a:pt x="413" y="467"/>
                </a:lnTo>
                <a:lnTo>
                  <a:pt x="400" y="472"/>
                </a:lnTo>
                <a:lnTo>
                  <a:pt x="386" y="477"/>
                </a:lnTo>
                <a:lnTo>
                  <a:pt x="380" y="480"/>
                </a:lnTo>
                <a:lnTo>
                  <a:pt x="374" y="484"/>
                </a:lnTo>
                <a:lnTo>
                  <a:pt x="370" y="488"/>
                </a:lnTo>
                <a:lnTo>
                  <a:pt x="366" y="493"/>
                </a:lnTo>
                <a:lnTo>
                  <a:pt x="356" y="493"/>
                </a:lnTo>
                <a:lnTo>
                  <a:pt x="346" y="493"/>
                </a:lnTo>
                <a:lnTo>
                  <a:pt x="341" y="493"/>
                </a:lnTo>
                <a:lnTo>
                  <a:pt x="337" y="492"/>
                </a:lnTo>
                <a:lnTo>
                  <a:pt x="334" y="491"/>
                </a:lnTo>
                <a:lnTo>
                  <a:pt x="331" y="489"/>
                </a:lnTo>
                <a:lnTo>
                  <a:pt x="329" y="487"/>
                </a:lnTo>
                <a:lnTo>
                  <a:pt x="328" y="484"/>
                </a:lnTo>
                <a:lnTo>
                  <a:pt x="327" y="482"/>
                </a:lnTo>
                <a:lnTo>
                  <a:pt x="326" y="478"/>
                </a:lnTo>
                <a:lnTo>
                  <a:pt x="327" y="471"/>
                </a:lnTo>
                <a:lnTo>
                  <a:pt x="328" y="464"/>
                </a:lnTo>
                <a:lnTo>
                  <a:pt x="330" y="457"/>
                </a:lnTo>
                <a:lnTo>
                  <a:pt x="333" y="450"/>
                </a:lnTo>
                <a:lnTo>
                  <a:pt x="304" y="451"/>
                </a:lnTo>
                <a:lnTo>
                  <a:pt x="279" y="454"/>
                </a:lnTo>
                <a:lnTo>
                  <a:pt x="267" y="455"/>
                </a:lnTo>
                <a:lnTo>
                  <a:pt x="257" y="455"/>
                </a:lnTo>
                <a:lnTo>
                  <a:pt x="251" y="454"/>
                </a:lnTo>
                <a:lnTo>
                  <a:pt x="247" y="453"/>
                </a:lnTo>
                <a:lnTo>
                  <a:pt x="244" y="452"/>
                </a:lnTo>
                <a:lnTo>
                  <a:pt x="239" y="450"/>
                </a:lnTo>
                <a:lnTo>
                  <a:pt x="219" y="462"/>
                </a:lnTo>
                <a:lnTo>
                  <a:pt x="207" y="455"/>
                </a:lnTo>
                <a:lnTo>
                  <a:pt x="192" y="447"/>
                </a:lnTo>
                <a:lnTo>
                  <a:pt x="183" y="444"/>
                </a:lnTo>
                <a:lnTo>
                  <a:pt x="176" y="440"/>
                </a:lnTo>
                <a:lnTo>
                  <a:pt x="168" y="438"/>
                </a:lnTo>
                <a:lnTo>
                  <a:pt x="159" y="438"/>
                </a:lnTo>
                <a:lnTo>
                  <a:pt x="144" y="437"/>
                </a:lnTo>
                <a:lnTo>
                  <a:pt x="122" y="436"/>
                </a:lnTo>
                <a:lnTo>
                  <a:pt x="111" y="435"/>
                </a:lnTo>
                <a:lnTo>
                  <a:pt x="102" y="432"/>
                </a:lnTo>
                <a:lnTo>
                  <a:pt x="98" y="431"/>
                </a:lnTo>
                <a:lnTo>
                  <a:pt x="95" y="429"/>
                </a:lnTo>
                <a:lnTo>
                  <a:pt x="93" y="428"/>
                </a:lnTo>
                <a:lnTo>
                  <a:pt x="93" y="424"/>
                </a:lnTo>
                <a:lnTo>
                  <a:pt x="87" y="393"/>
                </a:lnTo>
                <a:lnTo>
                  <a:pt x="81" y="366"/>
                </a:lnTo>
                <a:lnTo>
                  <a:pt x="75" y="346"/>
                </a:lnTo>
                <a:lnTo>
                  <a:pt x="69" y="331"/>
                </a:lnTo>
                <a:lnTo>
                  <a:pt x="64" y="320"/>
                </a:lnTo>
                <a:lnTo>
                  <a:pt x="58" y="310"/>
                </a:lnTo>
                <a:lnTo>
                  <a:pt x="53" y="304"/>
                </a:lnTo>
                <a:lnTo>
                  <a:pt x="47" y="300"/>
                </a:lnTo>
                <a:lnTo>
                  <a:pt x="41" y="296"/>
                </a:lnTo>
                <a:lnTo>
                  <a:pt x="35" y="292"/>
                </a:lnTo>
                <a:lnTo>
                  <a:pt x="30" y="288"/>
                </a:lnTo>
                <a:lnTo>
                  <a:pt x="24" y="281"/>
                </a:lnTo>
                <a:lnTo>
                  <a:pt x="19" y="272"/>
                </a:lnTo>
                <a:lnTo>
                  <a:pt x="12" y="260"/>
                </a:lnTo>
                <a:lnTo>
                  <a:pt x="6" y="243"/>
                </a:lnTo>
                <a:lnTo>
                  <a:pt x="0" y="222"/>
                </a:lnTo>
                <a:lnTo>
                  <a:pt x="2" y="215"/>
                </a:lnTo>
                <a:lnTo>
                  <a:pt x="5" y="204"/>
                </a:lnTo>
                <a:lnTo>
                  <a:pt x="11" y="191"/>
                </a:lnTo>
                <a:lnTo>
                  <a:pt x="17" y="177"/>
                </a:lnTo>
                <a:lnTo>
                  <a:pt x="24" y="164"/>
                </a:lnTo>
                <a:lnTo>
                  <a:pt x="31" y="153"/>
                </a:lnTo>
                <a:lnTo>
                  <a:pt x="36" y="144"/>
                </a:lnTo>
                <a:lnTo>
                  <a:pt x="41" y="141"/>
                </a:lnTo>
                <a:lnTo>
                  <a:pt x="46" y="141"/>
                </a:lnTo>
                <a:lnTo>
                  <a:pt x="54" y="141"/>
                </a:lnTo>
                <a:lnTo>
                  <a:pt x="64" y="141"/>
                </a:lnTo>
                <a:lnTo>
                  <a:pt x="73" y="141"/>
                </a:lnTo>
                <a:lnTo>
                  <a:pt x="73" y="146"/>
                </a:lnTo>
                <a:lnTo>
                  <a:pt x="75" y="152"/>
                </a:lnTo>
                <a:lnTo>
                  <a:pt x="77" y="158"/>
                </a:lnTo>
                <a:lnTo>
                  <a:pt x="80" y="164"/>
                </a:lnTo>
                <a:lnTo>
                  <a:pt x="88" y="176"/>
                </a:lnTo>
                <a:lnTo>
                  <a:pt x="97" y="187"/>
                </a:lnTo>
                <a:lnTo>
                  <a:pt x="107" y="198"/>
                </a:lnTo>
                <a:lnTo>
                  <a:pt x="118" y="208"/>
                </a:lnTo>
                <a:lnTo>
                  <a:pt x="124" y="211"/>
                </a:lnTo>
                <a:lnTo>
                  <a:pt x="129" y="214"/>
                </a:lnTo>
                <a:lnTo>
                  <a:pt x="135" y="215"/>
                </a:lnTo>
                <a:lnTo>
                  <a:pt x="139" y="216"/>
                </a:lnTo>
                <a:lnTo>
                  <a:pt x="155" y="215"/>
                </a:lnTo>
                <a:lnTo>
                  <a:pt x="170" y="213"/>
                </a:lnTo>
                <a:lnTo>
                  <a:pt x="184" y="209"/>
                </a:lnTo>
                <a:lnTo>
                  <a:pt x="199" y="204"/>
                </a:lnTo>
                <a:lnTo>
                  <a:pt x="211" y="196"/>
                </a:lnTo>
                <a:lnTo>
                  <a:pt x="221" y="189"/>
                </a:lnTo>
                <a:lnTo>
                  <a:pt x="225" y="185"/>
                </a:lnTo>
                <a:lnTo>
                  <a:pt x="228" y="181"/>
                </a:lnTo>
                <a:lnTo>
                  <a:pt x="230" y="177"/>
                </a:lnTo>
                <a:lnTo>
                  <a:pt x="233" y="172"/>
                </a:lnTo>
                <a:lnTo>
                  <a:pt x="256" y="175"/>
                </a:lnTo>
                <a:lnTo>
                  <a:pt x="273" y="176"/>
                </a:lnTo>
                <a:lnTo>
                  <a:pt x="281" y="177"/>
                </a:lnTo>
                <a:lnTo>
                  <a:pt x="288" y="178"/>
                </a:lnTo>
                <a:lnTo>
                  <a:pt x="294" y="181"/>
                </a:lnTo>
                <a:lnTo>
                  <a:pt x="300" y="184"/>
                </a:lnTo>
                <a:lnTo>
                  <a:pt x="326" y="184"/>
                </a:lnTo>
                <a:lnTo>
                  <a:pt x="326" y="181"/>
                </a:lnTo>
                <a:lnTo>
                  <a:pt x="327" y="178"/>
                </a:lnTo>
                <a:lnTo>
                  <a:pt x="329" y="176"/>
                </a:lnTo>
                <a:lnTo>
                  <a:pt x="331" y="174"/>
                </a:lnTo>
                <a:lnTo>
                  <a:pt x="337" y="170"/>
                </a:lnTo>
                <a:lnTo>
                  <a:pt x="344" y="167"/>
                </a:lnTo>
                <a:lnTo>
                  <a:pt x="350" y="164"/>
                </a:lnTo>
                <a:lnTo>
                  <a:pt x="357" y="162"/>
                </a:lnTo>
                <a:lnTo>
                  <a:pt x="362" y="158"/>
                </a:lnTo>
                <a:lnTo>
                  <a:pt x="366" y="154"/>
                </a:lnTo>
                <a:lnTo>
                  <a:pt x="372" y="149"/>
                </a:lnTo>
                <a:lnTo>
                  <a:pt x="378" y="143"/>
                </a:lnTo>
                <a:lnTo>
                  <a:pt x="383" y="136"/>
                </a:lnTo>
                <a:lnTo>
                  <a:pt x="389" y="129"/>
                </a:lnTo>
                <a:lnTo>
                  <a:pt x="400" y="114"/>
                </a:lnTo>
                <a:lnTo>
                  <a:pt x="408" y="97"/>
                </a:lnTo>
                <a:lnTo>
                  <a:pt x="415" y="79"/>
                </a:lnTo>
                <a:lnTo>
                  <a:pt x="420" y="62"/>
                </a:lnTo>
                <a:lnTo>
                  <a:pt x="424" y="46"/>
                </a:lnTo>
                <a:lnTo>
                  <a:pt x="426" y="30"/>
                </a:lnTo>
                <a:lnTo>
                  <a:pt x="427" y="25"/>
                </a:lnTo>
                <a:lnTo>
                  <a:pt x="429" y="20"/>
                </a:lnTo>
                <a:lnTo>
                  <a:pt x="435" y="15"/>
                </a:lnTo>
                <a:lnTo>
                  <a:pt x="440" y="11"/>
                </a:lnTo>
                <a:lnTo>
                  <a:pt x="447" y="6"/>
                </a:lnTo>
                <a:lnTo>
                  <a:pt x="453" y="3"/>
                </a:lnTo>
                <a:lnTo>
                  <a:pt x="460" y="1"/>
                </a:lnTo>
                <a:lnTo>
                  <a:pt x="465" y="0"/>
                </a:lnTo>
                <a:lnTo>
                  <a:pt x="479" y="2"/>
                </a:lnTo>
                <a:lnTo>
                  <a:pt x="495" y="6"/>
                </a:lnTo>
                <a:lnTo>
                  <a:pt x="512" y="10"/>
                </a:lnTo>
                <a:lnTo>
                  <a:pt x="525" y="12"/>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2" name="Freeform 241">
            <a:extLst>
              <a:ext uri="{FF2B5EF4-FFF2-40B4-BE49-F238E27FC236}">
                <a16:creationId xmlns:a16="http://schemas.microsoft.com/office/drawing/2014/main" id="{00000000-0008-0000-0700-0000F2000000}"/>
              </a:ext>
            </a:extLst>
          </xdr:cNvPr>
          <xdr:cNvSpPr>
            <a:spLocks/>
          </xdr:cNvSpPr>
        </xdr:nvSpPr>
        <xdr:spPr bwMode="auto">
          <a:xfrm>
            <a:off x="7080250" y="3924300"/>
            <a:ext cx="92075" cy="57150"/>
          </a:xfrm>
          <a:custGeom>
            <a:avLst/>
            <a:gdLst>
              <a:gd name="T0" fmla="*/ 0 w 212"/>
              <a:gd name="T1" fmla="*/ 105 h 105"/>
              <a:gd name="T2" fmla="*/ 16 w 212"/>
              <a:gd name="T3" fmla="*/ 85 h 105"/>
              <a:gd name="T4" fmla="*/ 35 w 212"/>
              <a:gd name="T5" fmla="*/ 68 h 105"/>
              <a:gd name="T6" fmla="*/ 44 w 212"/>
              <a:gd name="T7" fmla="*/ 60 h 105"/>
              <a:gd name="T8" fmla="*/ 54 w 212"/>
              <a:gd name="T9" fmla="*/ 53 h 105"/>
              <a:gd name="T10" fmla="*/ 64 w 212"/>
              <a:gd name="T11" fmla="*/ 46 h 105"/>
              <a:gd name="T12" fmla="*/ 73 w 212"/>
              <a:gd name="T13" fmla="*/ 38 h 105"/>
              <a:gd name="T14" fmla="*/ 83 w 212"/>
              <a:gd name="T15" fmla="*/ 32 h 105"/>
              <a:gd name="T16" fmla="*/ 94 w 212"/>
              <a:gd name="T17" fmla="*/ 27 h 105"/>
              <a:gd name="T18" fmla="*/ 106 w 212"/>
              <a:gd name="T19" fmla="*/ 21 h 105"/>
              <a:gd name="T20" fmla="*/ 118 w 212"/>
              <a:gd name="T21" fmla="*/ 16 h 105"/>
              <a:gd name="T22" fmla="*/ 144 w 212"/>
              <a:gd name="T23" fmla="*/ 8 h 105"/>
              <a:gd name="T24" fmla="*/ 172 w 212"/>
              <a:gd name="T25" fmla="*/ 0 h 105"/>
              <a:gd name="T26" fmla="*/ 212 w 212"/>
              <a:gd name="T27" fmla="*/ 0 h 105"/>
              <a:gd name="T28" fmla="*/ 202 w 212"/>
              <a:gd name="T29" fmla="*/ 9 h 105"/>
              <a:gd name="T30" fmla="*/ 190 w 212"/>
              <a:gd name="T31" fmla="*/ 18 h 105"/>
              <a:gd name="T32" fmla="*/ 178 w 212"/>
              <a:gd name="T33" fmla="*/ 27 h 105"/>
              <a:gd name="T34" fmla="*/ 165 w 212"/>
              <a:gd name="T35" fmla="*/ 35 h 105"/>
              <a:gd name="T36" fmla="*/ 137 w 212"/>
              <a:gd name="T37" fmla="*/ 52 h 105"/>
              <a:gd name="T38" fmla="*/ 109 w 212"/>
              <a:gd name="T39" fmla="*/ 66 h 105"/>
              <a:gd name="T40" fmla="*/ 79 w 212"/>
              <a:gd name="T41" fmla="*/ 79 h 105"/>
              <a:gd name="T42" fmla="*/ 50 w 212"/>
              <a:gd name="T43" fmla="*/ 90 h 105"/>
              <a:gd name="T44" fmla="*/ 23 w 212"/>
              <a:gd name="T45" fmla="*/ 99 h 105"/>
              <a:gd name="T46" fmla="*/ 0 w 212"/>
              <a:gd name="T47" fmla="*/ 105 h 1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212" h="105">
                <a:moveTo>
                  <a:pt x="0" y="105"/>
                </a:moveTo>
                <a:lnTo>
                  <a:pt x="16" y="85"/>
                </a:lnTo>
                <a:lnTo>
                  <a:pt x="35" y="68"/>
                </a:lnTo>
                <a:lnTo>
                  <a:pt x="44" y="60"/>
                </a:lnTo>
                <a:lnTo>
                  <a:pt x="54" y="53"/>
                </a:lnTo>
                <a:lnTo>
                  <a:pt x="64" y="46"/>
                </a:lnTo>
                <a:lnTo>
                  <a:pt x="73" y="38"/>
                </a:lnTo>
                <a:lnTo>
                  <a:pt x="83" y="32"/>
                </a:lnTo>
                <a:lnTo>
                  <a:pt x="94" y="27"/>
                </a:lnTo>
                <a:lnTo>
                  <a:pt x="106" y="21"/>
                </a:lnTo>
                <a:lnTo>
                  <a:pt x="118" y="16"/>
                </a:lnTo>
                <a:lnTo>
                  <a:pt x="144" y="8"/>
                </a:lnTo>
                <a:lnTo>
                  <a:pt x="172" y="0"/>
                </a:lnTo>
                <a:lnTo>
                  <a:pt x="212" y="0"/>
                </a:lnTo>
                <a:lnTo>
                  <a:pt x="202" y="9"/>
                </a:lnTo>
                <a:lnTo>
                  <a:pt x="190" y="18"/>
                </a:lnTo>
                <a:lnTo>
                  <a:pt x="178" y="27"/>
                </a:lnTo>
                <a:lnTo>
                  <a:pt x="165" y="35"/>
                </a:lnTo>
                <a:lnTo>
                  <a:pt x="137" y="52"/>
                </a:lnTo>
                <a:lnTo>
                  <a:pt x="109" y="66"/>
                </a:lnTo>
                <a:lnTo>
                  <a:pt x="79" y="79"/>
                </a:lnTo>
                <a:lnTo>
                  <a:pt x="50" y="90"/>
                </a:lnTo>
                <a:lnTo>
                  <a:pt x="23" y="99"/>
                </a:lnTo>
                <a:lnTo>
                  <a:pt x="0" y="105"/>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3" name="Freeform 242">
            <a:extLst>
              <a:ext uri="{FF2B5EF4-FFF2-40B4-BE49-F238E27FC236}">
                <a16:creationId xmlns:a16="http://schemas.microsoft.com/office/drawing/2014/main" id="{00000000-0008-0000-0700-0000F3000000}"/>
              </a:ext>
            </a:extLst>
          </xdr:cNvPr>
          <xdr:cNvSpPr>
            <a:spLocks/>
          </xdr:cNvSpPr>
        </xdr:nvSpPr>
        <xdr:spPr bwMode="auto">
          <a:xfrm>
            <a:off x="7196138" y="3590925"/>
            <a:ext cx="42862" cy="88900"/>
          </a:xfrm>
          <a:custGeom>
            <a:avLst/>
            <a:gdLst>
              <a:gd name="T0" fmla="*/ 0 w 92"/>
              <a:gd name="T1" fmla="*/ 81 h 166"/>
              <a:gd name="T2" fmla="*/ 0 w 92"/>
              <a:gd name="T3" fmla="*/ 148 h 166"/>
              <a:gd name="T4" fmla="*/ 5 w 92"/>
              <a:gd name="T5" fmla="*/ 144 h 166"/>
              <a:gd name="T6" fmla="*/ 12 w 92"/>
              <a:gd name="T7" fmla="*/ 139 h 166"/>
              <a:gd name="T8" fmla="*/ 14 w 92"/>
              <a:gd name="T9" fmla="*/ 137 h 166"/>
              <a:gd name="T10" fmla="*/ 17 w 92"/>
              <a:gd name="T11" fmla="*/ 135 h 166"/>
              <a:gd name="T12" fmla="*/ 18 w 92"/>
              <a:gd name="T13" fmla="*/ 132 h 166"/>
              <a:gd name="T14" fmla="*/ 19 w 92"/>
              <a:gd name="T15" fmla="*/ 130 h 166"/>
              <a:gd name="T16" fmla="*/ 20 w 92"/>
              <a:gd name="T17" fmla="*/ 138 h 166"/>
              <a:gd name="T18" fmla="*/ 24 w 92"/>
              <a:gd name="T19" fmla="*/ 148 h 166"/>
              <a:gd name="T20" fmla="*/ 27 w 92"/>
              <a:gd name="T21" fmla="*/ 154 h 166"/>
              <a:gd name="T22" fmla="*/ 30 w 92"/>
              <a:gd name="T23" fmla="*/ 159 h 166"/>
              <a:gd name="T24" fmla="*/ 35 w 92"/>
              <a:gd name="T25" fmla="*/ 163 h 166"/>
              <a:gd name="T26" fmla="*/ 39 w 92"/>
              <a:gd name="T27" fmla="*/ 166 h 166"/>
              <a:gd name="T28" fmla="*/ 41 w 92"/>
              <a:gd name="T29" fmla="*/ 158 h 166"/>
              <a:gd name="T30" fmla="*/ 41 w 92"/>
              <a:gd name="T31" fmla="*/ 148 h 166"/>
              <a:gd name="T32" fmla="*/ 41 w 92"/>
              <a:gd name="T33" fmla="*/ 137 h 166"/>
              <a:gd name="T34" fmla="*/ 41 w 92"/>
              <a:gd name="T35" fmla="*/ 126 h 166"/>
              <a:gd name="T36" fmla="*/ 40 w 92"/>
              <a:gd name="T37" fmla="*/ 107 h 166"/>
              <a:gd name="T38" fmla="*/ 39 w 92"/>
              <a:gd name="T39" fmla="*/ 99 h 166"/>
              <a:gd name="T40" fmla="*/ 48 w 92"/>
              <a:gd name="T41" fmla="*/ 100 h 166"/>
              <a:gd name="T42" fmla="*/ 57 w 92"/>
              <a:gd name="T43" fmla="*/ 102 h 166"/>
              <a:gd name="T44" fmla="*/ 64 w 92"/>
              <a:gd name="T45" fmla="*/ 105 h 166"/>
              <a:gd name="T46" fmla="*/ 71 w 92"/>
              <a:gd name="T47" fmla="*/ 108 h 166"/>
              <a:gd name="T48" fmla="*/ 76 w 92"/>
              <a:gd name="T49" fmla="*/ 111 h 166"/>
              <a:gd name="T50" fmla="*/ 82 w 92"/>
              <a:gd name="T51" fmla="*/ 114 h 166"/>
              <a:gd name="T52" fmla="*/ 87 w 92"/>
              <a:gd name="T53" fmla="*/ 116 h 166"/>
              <a:gd name="T54" fmla="*/ 92 w 92"/>
              <a:gd name="T55" fmla="*/ 118 h 166"/>
              <a:gd name="T56" fmla="*/ 85 w 92"/>
              <a:gd name="T57" fmla="*/ 103 h 166"/>
              <a:gd name="T58" fmla="*/ 81 w 92"/>
              <a:gd name="T59" fmla="*/ 89 h 166"/>
              <a:gd name="T60" fmla="*/ 76 w 92"/>
              <a:gd name="T61" fmla="*/ 75 h 166"/>
              <a:gd name="T62" fmla="*/ 73 w 92"/>
              <a:gd name="T63" fmla="*/ 60 h 166"/>
              <a:gd name="T64" fmla="*/ 70 w 92"/>
              <a:gd name="T65" fmla="*/ 47 h 166"/>
              <a:gd name="T66" fmla="*/ 67 w 92"/>
              <a:gd name="T67" fmla="*/ 34 h 166"/>
              <a:gd name="T68" fmla="*/ 63 w 92"/>
              <a:gd name="T69" fmla="*/ 23 h 166"/>
              <a:gd name="T70" fmla="*/ 59 w 92"/>
              <a:gd name="T71" fmla="*/ 13 h 166"/>
              <a:gd name="T72" fmla="*/ 59 w 92"/>
              <a:gd name="T73" fmla="*/ 19 h 166"/>
              <a:gd name="T74" fmla="*/ 59 w 92"/>
              <a:gd name="T75" fmla="*/ 25 h 166"/>
              <a:gd name="T76" fmla="*/ 50 w 92"/>
              <a:gd name="T77" fmla="*/ 23 h 166"/>
              <a:gd name="T78" fmla="*/ 42 w 92"/>
              <a:gd name="T79" fmla="*/ 19 h 166"/>
              <a:gd name="T80" fmla="*/ 35 w 92"/>
              <a:gd name="T81" fmla="*/ 15 h 166"/>
              <a:gd name="T82" fmla="*/ 29 w 92"/>
              <a:gd name="T83" fmla="*/ 11 h 166"/>
              <a:gd name="T84" fmla="*/ 23 w 92"/>
              <a:gd name="T85" fmla="*/ 7 h 166"/>
              <a:gd name="T86" fmla="*/ 16 w 92"/>
              <a:gd name="T87" fmla="*/ 3 h 166"/>
              <a:gd name="T88" fmla="*/ 8 w 92"/>
              <a:gd name="T89" fmla="*/ 1 h 166"/>
              <a:gd name="T90" fmla="*/ 0 w 92"/>
              <a:gd name="T91" fmla="*/ 0 h 166"/>
              <a:gd name="T92" fmla="*/ 0 w 92"/>
              <a:gd name="T93" fmla="*/ 10 h 166"/>
              <a:gd name="T94" fmla="*/ 0 w 92"/>
              <a:gd name="T95" fmla="*/ 19 h 166"/>
              <a:gd name="T96" fmla="*/ 0 w 92"/>
              <a:gd name="T97" fmla="*/ 33 h 166"/>
              <a:gd name="T98" fmla="*/ 0 w 92"/>
              <a:gd name="T99" fmla="*/ 52 h 166"/>
              <a:gd name="T100" fmla="*/ 0 w 92"/>
              <a:gd name="T101" fmla="*/ 70 h 166"/>
              <a:gd name="T102" fmla="*/ 0 w 92"/>
              <a:gd name="T103" fmla="*/ 81 h 16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92" h="166">
                <a:moveTo>
                  <a:pt x="0" y="81"/>
                </a:moveTo>
                <a:lnTo>
                  <a:pt x="0" y="148"/>
                </a:lnTo>
                <a:lnTo>
                  <a:pt x="5" y="144"/>
                </a:lnTo>
                <a:lnTo>
                  <a:pt x="12" y="139"/>
                </a:lnTo>
                <a:lnTo>
                  <a:pt x="14" y="137"/>
                </a:lnTo>
                <a:lnTo>
                  <a:pt x="17" y="135"/>
                </a:lnTo>
                <a:lnTo>
                  <a:pt x="18" y="132"/>
                </a:lnTo>
                <a:lnTo>
                  <a:pt x="19" y="130"/>
                </a:lnTo>
                <a:lnTo>
                  <a:pt x="20" y="138"/>
                </a:lnTo>
                <a:lnTo>
                  <a:pt x="24" y="148"/>
                </a:lnTo>
                <a:lnTo>
                  <a:pt x="27" y="154"/>
                </a:lnTo>
                <a:lnTo>
                  <a:pt x="30" y="159"/>
                </a:lnTo>
                <a:lnTo>
                  <a:pt x="35" y="163"/>
                </a:lnTo>
                <a:lnTo>
                  <a:pt x="39" y="166"/>
                </a:lnTo>
                <a:lnTo>
                  <a:pt x="41" y="158"/>
                </a:lnTo>
                <a:lnTo>
                  <a:pt x="41" y="148"/>
                </a:lnTo>
                <a:lnTo>
                  <a:pt x="41" y="137"/>
                </a:lnTo>
                <a:lnTo>
                  <a:pt x="41" y="126"/>
                </a:lnTo>
                <a:lnTo>
                  <a:pt x="40" y="107"/>
                </a:lnTo>
                <a:lnTo>
                  <a:pt x="39" y="99"/>
                </a:lnTo>
                <a:lnTo>
                  <a:pt x="48" y="100"/>
                </a:lnTo>
                <a:lnTo>
                  <a:pt x="57" y="102"/>
                </a:lnTo>
                <a:lnTo>
                  <a:pt x="64" y="105"/>
                </a:lnTo>
                <a:lnTo>
                  <a:pt x="71" y="108"/>
                </a:lnTo>
                <a:lnTo>
                  <a:pt x="76" y="111"/>
                </a:lnTo>
                <a:lnTo>
                  <a:pt x="82" y="114"/>
                </a:lnTo>
                <a:lnTo>
                  <a:pt x="87" y="116"/>
                </a:lnTo>
                <a:lnTo>
                  <a:pt x="92" y="118"/>
                </a:lnTo>
                <a:lnTo>
                  <a:pt x="85" y="103"/>
                </a:lnTo>
                <a:lnTo>
                  <a:pt x="81" y="89"/>
                </a:lnTo>
                <a:lnTo>
                  <a:pt x="76" y="75"/>
                </a:lnTo>
                <a:lnTo>
                  <a:pt x="73" y="60"/>
                </a:lnTo>
                <a:lnTo>
                  <a:pt x="70" y="47"/>
                </a:lnTo>
                <a:lnTo>
                  <a:pt x="67" y="34"/>
                </a:lnTo>
                <a:lnTo>
                  <a:pt x="63" y="23"/>
                </a:lnTo>
                <a:lnTo>
                  <a:pt x="59" y="13"/>
                </a:lnTo>
                <a:lnTo>
                  <a:pt x="59" y="19"/>
                </a:lnTo>
                <a:lnTo>
                  <a:pt x="59" y="25"/>
                </a:lnTo>
                <a:lnTo>
                  <a:pt x="50" y="23"/>
                </a:lnTo>
                <a:lnTo>
                  <a:pt x="42" y="19"/>
                </a:lnTo>
                <a:lnTo>
                  <a:pt x="35" y="15"/>
                </a:lnTo>
                <a:lnTo>
                  <a:pt x="29" y="11"/>
                </a:lnTo>
                <a:lnTo>
                  <a:pt x="23" y="7"/>
                </a:lnTo>
                <a:lnTo>
                  <a:pt x="16" y="3"/>
                </a:lnTo>
                <a:lnTo>
                  <a:pt x="8" y="1"/>
                </a:lnTo>
                <a:lnTo>
                  <a:pt x="0" y="0"/>
                </a:lnTo>
                <a:lnTo>
                  <a:pt x="0" y="10"/>
                </a:lnTo>
                <a:lnTo>
                  <a:pt x="0" y="19"/>
                </a:lnTo>
                <a:lnTo>
                  <a:pt x="0" y="33"/>
                </a:lnTo>
                <a:lnTo>
                  <a:pt x="0" y="52"/>
                </a:lnTo>
                <a:lnTo>
                  <a:pt x="0" y="70"/>
                </a:lnTo>
                <a:lnTo>
                  <a:pt x="0" y="8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4" name="Freeform 243">
            <a:extLst>
              <a:ext uri="{FF2B5EF4-FFF2-40B4-BE49-F238E27FC236}">
                <a16:creationId xmlns:a16="http://schemas.microsoft.com/office/drawing/2014/main" id="{00000000-0008-0000-0700-0000F4000000}"/>
              </a:ext>
            </a:extLst>
          </xdr:cNvPr>
          <xdr:cNvSpPr>
            <a:spLocks/>
          </xdr:cNvSpPr>
        </xdr:nvSpPr>
        <xdr:spPr bwMode="auto">
          <a:xfrm>
            <a:off x="7208838" y="3735388"/>
            <a:ext cx="71437" cy="55562"/>
          </a:xfrm>
          <a:custGeom>
            <a:avLst/>
            <a:gdLst>
              <a:gd name="T0" fmla="*/ 7 w 166"/>
              <a:gd name="T1" fmla="*/ 0 h 62"/>
              <a:gd name="T2" fmla="*/ 14 w 166"/>
              <a:gd name="T3" fmla="*/ 3 h 62"/>
              <a:gd name="T4" fmla="*/ 22 w 166"/>
              <a:gd name="T5" fmla="*/ 6 h 62"/>
              <a:gd name="T6" fmla="*/ 30 w 166"/>
              <a:gd name="T7" fmla="*/ 7 h 62"/>
              <a:gd name="T8" fmla="*/ 36 w 166"/>
              <a:gd name="T9" fmla="*/ 8 h 62"/>
              <a:gd name="T10" fmla="*/ 48 w 166"/>
              <a:gd name="T11" fmla="*/ 8 h 62"/>
              <a:gd name="T12" fmla="*/ 58 w 166"/>
              <a:gd name="T13" fmla="*/ 7 h 62"/>
              <a:gd name="T14" fmla="*/ 69 w 166"/>
              <a:gd name="T15" fmla="*/ 5 h 62"/>
              <a:gd name="T16" fmla="*/ 80 w 166"/>
              <a:gd name="T17" fmla="*/ 3 h 62"/>
              <a:gd name="T18" fmla="*/ 92 w 166"/>
              <a:gd name="T19" fmla="*/ 1 h 62"/>
              <a:gd name="T20" fmla="*/ 106 w 166"/>
              <a:gd name="T21" fmla="*/ 0 h 62"/>
              <a:gd name="T22" fmla="*/ 111 w 166"/>
              <a:gd name="T23" fmla="*/ 1 h 62"/>
              <a:gd name="T24" fmla="*/ 115 w 166"/>
              <a:gd name="T25" fmla="*/ 2 h 62"/>
              <a:gd name="T26" fmla="*/ 120 w 166"/>
              <a:gd name="T27" fmla="*/ 5 h 62"/>
              <a:gd name="T28" fmla="*/ 124 w 166"/>
              <a:gd name="T29" fmla="*/ 8 h 62"/>
              <a:gd name="T30" fmla="*/ 132 w 166"/>
              <a:gd name="T31" fmla="*/ 17 h 62"/>
              <a:gd name="T32" fmla="*/ 138 w 166"/>
              <a:gd name="T33" fmla="*/ 26 h 62"/>
              <a:gd name="T34" fmla="*/ 145 w 166"/>
              <a:gd name="T35" fmla="*/ 36 h 62"/>
              <a:gd name="T36" fmla="*/ 151 w 166"/>
              <a:gd name="T37" fmla="*/ 45 h 62"/>
              <a:gd name="T38" fmla="*/ 155 w 166"/>
              <a:gd name="T39" fmla="*/ 49 h 62"/>
              <a:gd name="T40" fmla="*/ 158 w 166"/>
              <a:gd name="T41" fmla="*/ 52 h 62"/>
              <a:gd name="T42" fmla="*/ 162 w 166"/>
              <a:gd name="T43" fmla="*/ 54 h 62"/>
              <a:gd name="T44" fmla="*/ 166 w 166"/>
              <a:gd name="T45" fmla="*/ 56 h 62"/>
              <a:gd name="T46" fmla="*/ 159 w 166"/>
              <a:gd name="T47" fmla="*/ 57 h 62"/>
              <a:gd name="T48" fmla="*/ 151 w 166"/>
              <a:gd name="T49" fmla="*/ 59 h 62"/>
              <a:gd name="T50" fmla="*/ 143 w 166"/>
              <a:gd name="T51" fmla="*/ 61 h 62"/>
              <a:gd name="T52" fmla="*/ 133 w 166"/>
              <a:gd name="T53" fmla="*/ 62 h 62"/>
              <a:gd name="T54" fmla="*/ 125 w 166"/>
              <a:gd name="T55" fmla="*/ 61 h 62"/>
              <a:gd name="T56" fmla="*/ 119 w 166"/>
              <a:gd name="T57" fmla="*/ 58 h 62"/>
              <a:gd name="T58" fmla="*/ 112 w 166"/>
              <a:gd name="T59" fmla="*/ 54 h 62"/>
              <a:gd name="T60" fmla="*/ 106 w 166"/>
              <a:gd name="T61" fmla="*/ 50 h 62"/>
              <a:gd name="T62" fmla="*/ 100 w 166"/>
              <a:gd name="T63" fmla="*/ 45 h 62"/>
              <a:gd name="T64" fmla="*/ 93 w 166"/>
              <a:gd name="T65" fmla="*/ 41 h 62"/>
              <a:gd name="T66" fmla="*/ 87 w 166"/>
              <a:gd name="T67" fmla="*/ 39 h 62"/>
              <a:gd name="T68" fmla="*/ 79 w 166"/>
              <a:gd name="T69" fmla="*/ 38 h 62"/>
              <a:gd name="T70" fmla="*/ 56 w 166"/>
              <a:gd name="T71" fmla="*/ 38 h 62"/>
              <a:gd name="T72" fmla="*/ 35 w 166"/>
              <a:gd name="T73" fmla="*/ 39 h 62"/>
              <a:gd name="T74" fmla="*/ 26 w 166"/>
              <a:gd name="T75" fmla="*/ 41 h 62"/>
              <a:gd name="T76" fmla="*/ 19 w 166"/>
              <a:gd name="T77" fmla="*/ 43 h 62"/>
              <a:gd name="T78" fmla="*/ 12 w 166"/>
              <a:gd name="T79" fmla="*/ 46 h 62"/>
              <a:gd name="T80" fmla="*/ 7 w 166"/>
              <a:gd name="T81" fmla="*/ 50 h 62"/>
              <a:gd name="T82" fmla="*/ 2 w 166"/>
              <a:gd name="T83" fmla="*/ 45 h 62"/>
              <a:gd name="T84" fmla="*/ 1 w 166"/>
              <a:gd name="T85" fmla="*/ 40 h 62"/>
              <a:gd name="T86" fmla="*/ 0 w 166"/>
              <a:gd name="T87" fmla="*/ 34 h 62"/>
              <a:gd name="T88" fmla="*/ 1 w 166"/>
              <a:gd name="T89" fmla="*/ 28 h 62"/>
              <a:gd name="T90" fmla="*/ 4 w 166"/>
              <a:gd name="T91" fmla="*/ 15 h 62"/>
              <a:gd name="T92" fmla="*/ 7 w 166"/>
              <a:gd name="T93" fmla="*/ 0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166" h="62">
                <a:moveTo>
                  <a:pt x="7" y="0"/>
                </a:moveTo>
                <a:lnTo>
                  <a:pt x="14" y="3"/>
                </a:lnTo>
                <a:lnTo>
                  <a:pt x="22" y="6"/>
                </a:lnTo>
                <a:lnTo>
                  <a:pt x="30" y="7"/>
                </a:lnTo>
                <a:lnTo>
                  <a:pt x="36" y="8"/>
                </a:lnTo>
                <a:lnTo>
                  <a:pt x="48" y="8"/>
                </a:lnTo>
                <a:lnTo>
                  <a:pt x="58" y="7"/>
                </a:lnTo>
                <a:lnTo>
                  <a:pt x="69" y="5"/>
                </a:lnTo>
                <a:lnTo>
                  <a:pt x="80" y="3"/>
                </a:lnTo>
                <a:lnTo>
                  <a:pt x="92" y="1"/>
                </a:lnTo>
                <a:lnTo>
                  <a:pt x="106" y="0"/>
                </a:lnTo>
                <a:lnTo>
                  <a:pt x="111" y="1"/>
                </a:lnTo>
                <a:lnTo>
                  <a:pt x="115" y="2"/>
                </a:lnTo>
                <a:lnTo>
                  <a:pt x="120" y="5"/>
                </a:lnTo>
                <a:lnTo>
                  <a:pt x="124" y="8"/>
                </a:lnTo>
                <a:lnTo>
                  <a:pt x="132" y="17"/>
                </a:lnTo>
                <a:lnTo>
                  <a:pt x="138" y="26"/>
                </a:lnTo>
                <a:lnTo>
                  <a:pt x="145" y="36"/>
                </a:lnTo>
                <a:lnTo>
                  <a:pt x="151" y="45"/>
                </a:lnTo>
                <a:lnTo>
                  <a:pt x="155" y="49"/>
                </a:lnTo>
                <a:lnTo>
                  <a:pt x="158" y="52"/>
                </a:lnTo>
                <a:lnTo>
                  <a:pt x="162" y="54"/>
                </a:lnTo>
                <a:lnTo>
                  <a:pt x="166" y="56"/>
                </a:lnTo>
                <a:lnTo>
                  <a:pt x="159" y="57"/>
                </a:lnTo>
                <a:lnTo>
                  <a:pt x="151" y="59"/>
                </a:lnTo>
                <a:lnTo>
                  <a:pt x="143" y="61"/>
                </a:lnTo>
                <a:lnTo>
                  <a:pt x="133" y="62"/>
                </a:lnTo>
                <a:lnTo>
                  <a:pt x="125" y="61"/>
                </a:lnTo>
                <a:lnTo>
                  <a:pt x="119" y="58"/>
                </a:lnTo>
                <a:lnTo>
                  <a:pt x="112" y="54"/>
                </a:lnTo>
                <a:lnTo>
                  <a:pt x="106" y="50"/>
                </a:lnTo>
                <a:lnTo>
                  <a:pt x="100" y="45"/>
                </a:lnTo>
                <a:lnTo>
                  <a:pt x="93" y="41"/>
                </a:lnTo>
                <a:lnTo>
                  <a:pt x="87" y="39"/>
                </a:lnTo>
                <a:lnTo>
                  <a:pt x="79" y="38"/>
                </a:lnTo>
                <a:lnTo>
                  <a:pt x="56" y="38"/>
                </a:lnTo>
                <a:lnTo>
                  <a:pt x="35" y="39"/>
                </a:lnTo>
                <a:lnTo>
                  <a:pt x="26" y="41"/>
                </a:lnTo>
                <a:lnTo>
                  <a:pt x="19" y="43"/>
                </a:lnTo>
                <a:lnTo>
                  <a:pt x="12" y="46"/>
                </a:lnTo>
                <a:lnTo>
                  <a:pt x="7" y="50"/>
                </a:lnTo>
                <a:lnTo>
                  <a:pt x="2" y="45"/>
                </a:lnTo>
                <a:lnTo>
                  <a:pt x="1" y="40"/>
                </a:lnTo>
                <a:lnTo>
                  <a:pt x="0" y="34"/>
                </a:lnTo>
                <a:lnTo>
                  <a:pt x="1" y="28"/>
                </a:lnTo>
                <a:lnTo>
                  <a:pt x="4" y="15"/>
                </a:lnTo>
                <a:lnTo>
                  <a:pt x="7"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5" name="Freeform 244">
            <a:extLst>
              <a:ext uri="{FF2B5EF4-FFF2-40B4-BE49-F238E27FC236}">
                <a16:creationId xmlns:a16="http://schemas.microsoft.com/office/drawing/2014/main" id="{00000000-0008-0000-0700-0000F5000000}"/>
              </a:ext>
            </a:extLst>
          </xdr:cNvPr>
          <xdr:cNvSpPr>
            <a:spLocks/>
          </xdr:cNvSpPr>
        </xdr:nvSpPr>
        <xdr:spPr bwMode="auto">
          <a:xfrm>
            <a:off x="7285038" y="3659188"/>
            <a:ext cx="85725" cy="63500"/>
          </a:xfrm>
          <a:custGeom>
            <a:avLst/>
            <a:gdLst>
              <a:gd name="T0" fmla="*/ 33 w 193"/>
              <a:gd name="T1" fmla="*/ 35 h 121"/>
              <a:gd name="T2" fmla="*/ 48 w 193"/>
              <a:gd name="T3" fmla="*/ 25 h 121"/>
              <a:gd name="T4" fmla="*/ 68 w 193"/>
              <a:gd name="T5" fmla="*/ 12 h 121"/>
              <a:gd name="T6" fmla="*/ 84 w 193"/>
              <a:gd name="T7" fmla="*/ 4 h 121"/>
              <a:gd name="T8" fmla="*/ 94 w 193"/>
              <a:gd name="T9" fmla="*/ 1 h 121"/>
              <a:gd name="T10" fmla="*/ 105 w 193"/>
              <a:gd name="T11" fmla="*/ 1 h 121"/>
              <a:gd name="T12" fmla="*/ 116 w 193"/>
              <a:gd name="T13" fmla="*/ 3 h 121"/>
              <a:gd name="T14" fmla="*/ 131 w 193"/>
              <a:gd name="T15" fmla="*/ 10 h 121"/>
              <a:gd name="T16" fmla="*/ 148 w 193"/>
              <a:gd name="T17" fmla="*/ 21 h 121"/>
              <a:gd name="T18" fmla="*/ 162 w 193"/>
              <a:gd name="T19" fmla="*/ 28 h 121"/>
              <a:gd name="T20" fmla="*/ 173 w 193"/>
              <a:gd name="T21" fmla="*/ 30 h 121"/>
              <a:gd name="T22" fmla="*/ 179 w 193"/>
              <a:gd name="T23" fmla="*/ 48 h 121"/>
              <a:gd name="T24" fmla="*/ 178 w 193"/>
              <a:gd name="T25" fmla="*/ 66 h 121"/>
              <a:gd name="T26" fmla="*/ 182 w 193"/>
              <a:gd name="T27" fmla="*/ 75 h 121"/>
              <a:gd name="T28" fmla="*/ 187 w 193"/>
              <a:gd name="T29" fmla="*/ 89 h 121"/>
              <a:gd name="T30" fmla="*/ 188 w 193"/>
              <a:gd name="T31" fmla="*/ 102 h 121"/>
              <a:gd name="T32" fmla="*/ 191 w 193"/>
              <a:gd name="T33" fmla="*/ 109 h 121"/>
              <a:gd name="T34" fmla="*/ 188 w 193"/>
              <a:gd name="T35" fmla="*/ 114 h 121"/>
              <a:gd name="T36" fmla="*/ 177 w 193"/>
              <a:gd name="T37" fmla="*/ 118 h 121"/>
              <a:gd name="T38" fmla="*/ 159 w 193"/>
              <a:gd name="T39" fmla="*/ 121 h 121"/>
              <a:gd name="T40" fmla="*/ 116 w 193"/>
              <a:gd name="T41" fmla="*/ 119 h 121"/>
              <a:gd name="T42" fmla="*/ 72 w 193"/>
              <a:gd name="T43" fmla="*/ 116 h 121"/>
              <a:gd name="T44" fmla="*/ 63 w 193"/>
              <a:gd name="T45" fmla="*/ 110 h 121"/>
              <a:gd name="T46" fmla="*/ 56 w 193"/>
              <a:gd name="T47" fmla="*/ 100 h 121"/>
              <a:gd name="T48" fmla="*/ 54 w 193"/>
              <a:gd name="T49" fmla="*/ 87 h 121"/>
              <a:gd name="T50" fmla="*/ 47 w 193"/>
              <a:gd name="T51" fmla="*/ 79 h 121"/>
              <a:gd name="T52" fmla="*/ 31 w 193"/>
              <a:gd name="T53" fmla="*/ 75 h 121"/>
              <a:gd name="T54" fmla="*/ 13 w 193"/>
              <a:gd name="T55" fmla="*/ 69 h 121"/>
              <a:gd name="T56" fmla="*/ 3 w 193"/>
              <a:gd name="T57" fmla="*/ 62 h 121"/>
              <a:gd name="T58" fmla="*/ 0 w 193"/>
              <a:gd name="T59" fmla="*/ 58 h 121"/>
              <a:gd name="T60" fmla="*/ 1 w 193"/>
              <a:gd name="T61" fmla="*/ 51 h 121"/>
              <a:gd name="T62" fmla="*/ 7 w 193"/>
              <a:gd name="T63" fmla="*/ 45 h 121"/>
              <a:gd name="T64" fmla="*/ 20 w 193"/>
              <a:gd name="T65" fmla="*/ 38 h 1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Lst>
            <a:rect l="0" t="0" r="r" b="b"/>
            <a:pathLst>
              <a:path w="193" h="121">
                <a:moveTo>
                  <a:pt x="26" y="36"/>
                </a:moveTo>
                <a:lnTo>
                  <a:pt x="33" y="35"/>
                </a:lnTo>
                <a:lnTo>
                  <a:pt x="39" y="31"/>
                </a:lnTo>
                <a:lnTo>
                  <a:pt x="48" y="25"/>
                </a:lnTo>
                <a:lnTo>
                  <a:pt x="58" y="18"/>
                </a:lnTo>
                <a:lnTo>
                  <a:pt x="68" y="12"/>
                </a:lnTo>
                <a:lnTo>
                  <a:pt x="79" y="6"/>
                </a:lnTo>
                <a:lnTo>
                  <a:pt x="84" y="4"/>
                </a:lnTo>
                <a:lnTo>
                  <a:pt x="90" y="2"/>
                </a:lnTo>
                <a:lnTo>
                  <a:pt x="94" y="1"/>
                </a:lnTo>
                <a:lnTo>
                  <a:pt x="100" y="0"/>
                </a:lnTo>
                <a:lnTo>
                  <a:pt x="105" y="1"/>
                </a:lnTo>
                <a:lnTo>
                  <a:pt x="111" y="1"/>
                </a:lnTo>
                <a:lnTo>
                  <a:pt x="116" y="3"/>
                </a:lnTo>
                <a:lnTo>
                  <a:pt x="122" y="5"/>
                </a:lnTo>
                <a:lnTo>
                  <a:pt x="131" y="10"/>
                </a:lnTo>
                <a:lnTo>
                  <a:pt x="139" y="15"/>
                </a:lnTo>
                <a:lnTo>
                  <a:pt x="148" y="21"/>
                </a:lnTo>
                <a:lnTo>
                  <a:pt x="158" y="26"/>
                </a:lnTo>
                <a:lnTo>
                  <a:pt x="162" y="28"/>
                </a:lnTo>
                <a:lnTo>
                  <a:pt x="168" y="29"/>
                </a:lnTo>
                <a:lnTo>
                  <a:pt x="173" y="30"/>
                </a:lnTo>
                <a:lnTo>
                  <a:pt x="179" y="30"/>
                </a:lnTo>
                <a:lnTo>
                  <a:pt x="179" y="48"/>
                </a:lnTo>
                <a:lnTo>
                  <a:pt x="178" y="60"/>
                </a:lnTo>
                <a:lnTo>
                  <a:pt x="178" y="66"/>
                </a:lnTo>
                <a:lnTo>
                  <a:pt x="179" y="71"/>
                </a:lnTo>
                <a:lnTo>
                  <a:pt x="182" y="75"/>
                </a:lnTo>
                <a:lnTo>
                  <a:pt x="187" y="80"/>
                </a:lnTo>
                <a:lnTo>
                  <a:pt x="187" y="89"/>
                </a:lnTo>
                <a:lnTo>
                  <a:pt x="187" y="97"/>
                </a:lnTo>
                <a:lnTo>
                  <a:pt x="188" y="102"/>
                </a:lnTo>
                <a:lnTo>
                  <a:pt x="189" y="106"/>
                </a:lnTo>
                <a:lnTo>
                  <a:pt x="191" y="109"/>
                </a:lnTo>
                <a:lnTo>
                  <a:pt x="193" y="111"/>
                </a:lnTo>
                <a:lnTo>
                  <a:pt x="188" y="114"/>
                </a:lnTo>
                <a:lnTo>
                  <a:pt x="182" y="117"/>
                </a:lnTo>
                <a:lnTo>
                  <a:pt x="177" y="118"/>
                </a:lnTo>
                <a:lnTo>
                  <a:pt x="171" y="120"/>
                </a:lnTo>
                <a:lnTo>
                  <a:pt x="159" y="121"/>
                </a:lnTo>
                <a:lnTo>
                  <a:pt x="146" y="121"/>
                </a:lnTo>
                <a:lnTo>
                  <a:pt x="116" y="119"/>
                </a:lnTo>
                <a:lnTo>
                  <a:pt x="80" y="117"/>
                </a:lnTo>
                <a:lnTo>
                  <a:pt x="72" y="116"/>
                </a:lnTo>
                <a:lnTo>
                  <a:pt x="67" y="114"/>
                </a:lnTo>
                <a:lnTo>
                  <a:pt x="63" y="110"/>
                </a:lnTo>
                <a:lnTo>
                  <a:pt x="59" y="106"/>
                </a:lnTo>
                <a:lnTo>
                  <a:pt x="56" y="100"/>
                </a:lnTo>
                <a:lnTo>
                  <a:pt x="55" y="93"/>
                </a:lnTo>
                <a:lnTo>
                  <a:pt x="54" y="87"/>
                </a:lnTo>
                <a:lnTo>
                  <a:pt x="54" y="80"/>
                </a:lnTo>
                <a:lnTo>
                  <a:pt x="47" y="79"/>
                </a:lnTo>
                <a:lnTo>
                  <a:pt x="39" y="78"/>
                </a:lnTo>
                <a:lnTo>
                  <a:pt x="31" y="75"/>
                </a:lnTo>
                <a:lnTo>
                  <a:pt x="22" y="72"/>
                </a:lnTo>
                <a:lnTo>
                  <a:pt x="13" y="69"/>
                </a:lnTo>
                <a:lnTo>
                  <a:pt x="7" y="65"/>
                </a:lnTo>
                <a:lnTo>
                  <a:pt x="3" y="62"/>
                </a:lnTo>
                <a:lnTo>
                  <a:pt x="2" y="60"/>
                </a:lnTo>
                <a:lnTo>
                  <a:pt x="0" y="58"/>
                </a:lnTo>
                <a:lnTo>
                  <a:pt x="0" y="56"/>
                </a:lnTo>
                <a:lnTo>
                  <a:pt x="1" y="51"/>
                </a:lnTo>
                <a:lnTo>
                  <a:pt x="3" y="48"/>
                </a:lnTo>
                <a:lnTo>
                  <a:pt x="7" y="45"/>
                </a:lnTo>
                <a:lnTo>
                  <a:pt x="11" y="41"/>
                </a:lnTo>
                <a:lnTo>
                  <a:pt x="20" y="38"/>
                </a:lnTo>
                <a:lnTo>
                  <a:pt x="26" y="3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6" name="Freeform 245">
            <a:extLst>
              <a:ext uri="{FF2B5EF4-FFF2-40B4-BE49-F238E27FC236}">
                <a16:creationId xmlns:a16="http://schemas.microsoft.com/office/drawing/2014/main" id="{00000000-0008-0000-0700-0000F6000000}"/>
              </a:ext>
            </a:extLst>
          </xdr:cNvPr>
          <xdr:cNvSpPr>
            <a:spLocks/>
          </xdr:cNvSpPr>
        </xdr:nvSpPr>
        <xdr:spPr bwMode="auto">
          <a:xfrm>
            <a:off x="6973888" y="3597275"/>
            <a:ext cx="166687" cy="230188"/>
          </a:xfrm>
          <a:custGeom>
            <a:avLst/>
            <a:gdLst>
              <a:gd name="T0" fmla="*/ 37 w 379"/>
              <a:gd name="T1" fmla="*/ 419 h 437"/>
              <a:gd name="T2" fmla="*/ 46 w 379"/>
              <a:gd name="T3" fmla="*/ 407 h 437"/>
              <a:gd name="T4" fmla="*/ 24 w 379"/>
              <a:gd name="T5" fmla="*/ 311 h 437"/>
              <a:gd name="T6" fmla="*/ 2 w 379"/>
              <a:gd name="T7" fmla="*/ 294 h 437"/>
              <a:gd name="T8" fmla="*/ 15 w 379"/>
              <a:gd name="T9" fmla="*/ 270 h 437"/>
              <a:gd name="T10" fmla="*/ 31 w 379"/>
              <a:gd name="T11" fmla="*/ 221 h 437"/>
              <a:gd name="T12" fmla="*/ 39 w 379"/>
              <a:gd name="T13" fmla="*/ 172 h 437"/>
              <a:gd name="T14" fmla="*/ 57 w 379"/>
              <a:gd name="T15" fmla="*/ 159 h 437"/>
              <a:gd name="T16" fmla="*/ 65 w 379"/>
              <a:gd name="T17" fmla="*/ 130 h 437"/>
              <a:gd name="T18" fmla="*/ 76 w 379"/>
              <a:gd name="T19" fmla="*/ 78 h 437"/>
              <a:gd name="T20" fmla="*/ 90 w 379"/>
              <a:gd name="T21" fmla="*/ 51 h 437"/>
              <a:gd name="T22" fmla="*/ 115 w 379"/>
              <a:gd name="T23" fmla="*/ 31 h 437"/>
              <a:gd name="T24" fmla="*/ 153 w 379"/>
              <a:gd name="T25" fmla="*/ 25 h 437"/>
              <a:gd name="T26" fmla="*/ 217 w 379"/>
              <a:gd name="T27" fmla="*/ 38 h 437"/>
              <a:gd name="T28" fmla="*/ 262 w 379"/>
              <a:gd name="T29" fmla="*/ 48 h 437"/>
              <a:gd name="T30" fmla="*/ 303 w 379"/>
              <a:gd name="T31" fmla="*/ 45 h 437"/>
              <a:gd name="T32" fmla="*/ 329 w 379"/>
              <a:gd name="T33" fmla="*/ 31 h 437"/>
              <a:gd name="T34" fmla="*/ 356 w 379"/>
              <a:gd name="T35" fmla="*/ 7 h 437"/>
              <a:gd name="T36" fmla="*/ 374 w 379"/>
              <a:gd name="T37" fmla="*/ 9 h 437"/>
              <a:gd name="T38" fmla="*/ 372 w 379"/>
              <a:gd name="T39" fmla="*/ 35 h 437"/>
              <a:gd name="T40" fmla="*/ 329 w 379"/>
              <a:gd name="T41" fmla="*/ 80 h 437"/>
              <a:gd name="T42" fmla="*/ 292 w 379"/>
              <a:gd name="T43" fmla="*/ 97 h 437"/>
              <a:gd name="T44" fmla="*/ 271 w 379"/>
              <a:gd name="T45" fmla="*/ 94 h 437"/>
              <a:gd name="T46" fmla="*/ 238 w 379"/>
              <a:gd name="T47" fmla="*/ 69 h 437"/>
              <a:gd name="T48" fmla="*/ 212 w 379"/>
              <a:gd name="T49" fmla="*/ 56 h 437"/>
              <a:gd name="T50" fmla="*/ 177 w 379"/>
              <a:gd name="T51" fmla="*/ 56 h 437"/>
              <a:gd name="T52" fmla="*/ 138 w 379"/>
              <a:gd name="T53" fmla="*/ 61 h 437"/>
              <a:gd name="T54" fmla="*/ 114 w 379"/>
              <a:gd name="T55" fmla="*/ 79 h 437"/>
              <a:gd name="T56" fmla="*/ 79 w 379"/>
              <a:gd name="T57" fmla="*/ 161 h 437"/>
              <a:gd name="T58" fmla="*/ 119 w 379"/>
              <a:gd name="T59" fmla="*/ 169 h 437"/>
              <a:gd name="T60" fmla="*/ 133 w 379"/>
              <a:gd name="T61" fmla="*/ 191 h 437"/>
              <a:gd name="T62" fmla="*/ 155 w 379"/>
              <a:gd name="T63" fmla="*/ 168 h 437"/>
              <a:gd name="T64" fmla="*/ 172 w 379"/>
              <a:gd name="T65" fmla="*/ 153 h 437"/>
              <a:gd name="T66" fmla="*/ 221 w 379"/>
              <a:gd name="T67" fmla="*/ 150 h 437"/>
              <a:gd name="T68" fmla="*/ 250 w 379"/>
              <a:gd name="T69" fmla="*/ 147 h 437"/>
              <a:gd name="T70" fmla="*/ 273 w 379"/>
              <a:gd name="T71" fmla="*/ 173 h 437"/>
              <a:gd name="T72" fmla="*/ 279 w 379"/>
              <a:gd name="T73" fmla="*/ 203 h 437"/>
              <a:gd name="T74" fmla="*/ 246 w 379"/>
              <a:gd name="T75" fmla="*/ 192 h 437"/>
              <a:gd name="T76" fmla="*/ 218 w 379"/>
              <a:gd name="T77" fmla="*/ 185 h 437"/>
              <a:gd name="T78" fmla="*/ 192 w 379"/>
              <a:gd name="T79" fmla="*/ 195 h 437"/>
              <a:gd name="T80" fmla="*/ 186 w 379"/>
              <a:gd name="T81" fmla="*/ 209 h 437"/>
              <a:gd name="T82" fmla="*/ 192 w 379"/>
              <a:gd name="T83" fmla="*/ 233 h 437"/>
              <a:gd name="T84" fmla="*/ 220 w 379"/>
              <a:gd name="T85" fmla="*/ 272 h 437"/>
              <a:gd name="T86" fmla="*/ 225 w 379"/>
              <a:gd name="T87" fmla="*/ 296 h 437"/>
              <a:gd name="T88" fmla="*/ 215 w 379"/>
              <a:gd name="T89" fmla="*/ 322 h 437"/>
              <a:gd name="T90" fmla="*/ 205 w 379"/>
              <a:gd name="T91" fmla="*/ 345 h 437"/>
              <a:gd name="T92" fmla="*/ 210 w 379"/>
              <a:gd name="T93" fmla="*/ 356 h 437"/>
              <a:gd name="T94" fmla="*/ 236 w 379"/>
              <a:gd name="T95" fmla="*/ 368 h 437"/>
              <a:gd name="T96" fmla="*/ 252 w 379"/>
              <a:gd name="T97" fmla="*/ 400 h 437"/>
              <a:gd name="T98" fmla="*/ 239 w 379"/>
              <a:gd name="T99" fmla="*/ 429 h 437"/>
              <a:gd name="T100" fmla="*/ 221 w 379"/>
              <a:gd name="T101" fmla="*/ 421 h 437"/>
              <a:gd name="T102" fmla="*/ 202 w 379"/>
              <a:gd name="T103" fmla="*/ 417 h 437"/>
              <a:gd name="T104" fmla="*/ 177 w 379"/>
              <a:gd name="T105" fmla="*/ 400 h 437"/>
              <a:gd name="T106" fmla="*/ 153 w 379"/>
              <a:gd name="T107" fmla="*/ 356 h 437"/>
              <a:gd name="T108" fmla="*/ 137 w 379"/>
              <a:gd name="T109" fmla="*/ 304 h 437"/>
              <a:gd name="T110" fmla="*/ 114 w 379"/>
              <a:gd name="T111" fmla="*/ 263 h 437"/>
              <a:gd name="T112" fmla="*/ 97 w 379"/>
              <a:gd name="T113" fmla="*/ 259 h 437"/>
              <a:gd name="T114" fmla="*/ 105 w 379"/>
              <a:gd name="T115" fmla="*/ 381 h 437"/>
              <a:gd name="T116" fmla="*/ 93 w 379"/>
              <a:gd name="T117" fmla="*/ 404 h 437"/>
              <a:gd name="T118" fmla="*/ 57 w 379"/>
              <a:gd name="T119" fmla="*/ 426 h 437"/>
              <a:gd name="T120" fmla="*/ 59 w 379"/>
              <a:gd name="T121" fmla="*/ 437 h 4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379" h="437">
                <a:moveTo>
                  <a:pt x="59" y="437"/>
                </a:moveTo>
                <a:lnTo>
                  <a:pt x="33" y="437"/>
                </a:lnTo>
                <a:lnTo>
                  <a:pt x="34" y="430"/>
                </a:lnTo>
                <a:lnTo>
                  <a:pt x="37" y="419"/>
                </a:lnTo>
                <a:lnTo>
                  <a:pt x="38" y="415"/>
                </a:lnTo>
                <a:lnTo>
                  <a:pt x="41" y="410"/>
                </a:lnTo>
                <a:lnTo>
                  <a:pt x="44" y="408"/>
                </a:lnTo>
                <a:lnTo>
                  <a:pt x="46" y="407"/>
                </a:lnTo>
                <a:lnTo>
                  <a:pt x="46" y="320"/>
                </a:lnTo>
                <a:lnTo>
                  <a:pt x="38" y="317"/>
                </a:lnTo>
                <a:lnTo>
                  <a:pt x="32" y="314"/>
                </a:lnTo>
                <a:lnTo>
                  <a:pt x="24" y="311"/>
                </a:lnTo>
                <a:lnTo>
                  <a:pt x="18" y="307"/>
                </a:lnTo>
                <a:lnTo>
                  <a:pt x="12" y="303"/>
                </a:lnTo>
                <a:lnTo>
                  <a:pt x="7" y="299"/>
                </a:lnTo>
                <a:lnTo>
                  <a:pt x="2" y="294"/>
                </a:lnTo>
                <a:lnTo>
                  <a:pt x="0" y="290"/>
                </a:lnTo>
                <a:lnTo>
                  <a:pt x="5" y="284"/>
                </a:lnTo>
                <a:lnTo>
                  <a:pt x="11" y="278"/>
                </a:lnTo>
                <a:lnTo>
                  <a:pt x="15" y="270"/>
                </a:lnTo>
                <a:lnTo>
                  <a:pt x="19" y="264"/>
                </a:lnTo>
                <a:lnTo>
                  <a:pt x="24" y="250"/>
                </a:lnTo>
                <a:lnTo>
                  <a:pt x="28" y="236"/>
                </a:lnTo>
                <a:lnTo>
                  <a:pt x="31" y="221"/>
                </a:lnTo>
                <a:lnTo>
                  <a:pt x="32" y="204"/>
                </a:lnTo>
                <a:lnTo>
                  <a:pt x="33" y="189"/>
                </a:lnTo>
                <a:lnTo>
                  <a:pt x="33" y="173"/>
                </a:lnTo>
                <a:lnTo>
                  <a:pt x="39" y="172"/>
                </a:lnTo>
                <a:lnTo>
                  <a:pt x="45" y="170"/>
                </a:lnTo>
                <a:lnTo>
                  <a:pt x="50" y="168"/>
                </a:lnTo>
                <a:lnTo>
                  <a:pt x="54" y="164"/>
                </a:lnTo>
                <a:lnTo>
                  <a:pt x="57" y="159"/>
                </a:lnTo>
                <a:lnTo>
                  <a:pt x="59" y="154"/>
                </a:lnTo>
                <a:lnTo>
                  <a:pt x="61" y="149"/>
                </a:lnTo>
                <a:lnTo>
                  <a:pt x="63" y="143"/>
                </a:lnTo>
                <a:lnTo>
                  <a:pt x="65" y="130"/>
                </a:lnTo>
                <a:lnTo>
                  <a:pt x="66" y="115"/>
                </a:lnTo>
                <a:lnTo>
                  <a:pt x="69" y="100"/>
                </a:lnTo>
                <a:lnTo>
                  <a:pt x="72" y="86"/>
                </a:lnTo>
                <a:lnTo>
                  <a:pt x="76" y="78"/>
                </a:lnTo>
                <a:lnTo>
                  <a:pt x="78" y="71"/>
                </a:lnTo>
                <a:lnTo>
                  <a:pt x="81" y="64"/>
                </a:lnTo>
                <a:lnTo>
                  <a:pt x="86" y="57"/>
                </a:lnTo>
                <a:lnTo>
                  <a:pt x="90" y="51"/>
                </a:lnTo>
                <a:lnTo>
                  <a:pt x="95" y="44"/>
                </a:lnTo>
                <a:lnTo>
                  <a:pt x="101" y="39"/>
                </a:lnTo>
                <a:lnTo>
                  <a:pt x="108" y="35"/>
                </a:lnTo>
                <a:lnTo>
                  <a:pt x="115" y="31"/>
                </a:lnTo>
                <a:lnTo>
                  <a:pt x="123" y="29"/>
                </a:lnTo>
                <a:lnTo>
                  <a:pt x="132" y="27"/>
                </a:lnTo>
                <a:lnTo>
                  <a:pt x="142" y="25"/>
                </a:lnTo>
                <a:lnTo>
                  <a:pt x="153" y="25"/>
                </a:lnTo>
                <a:lnTo>
                  <a:pt x="165" y="26"/>
                </a:lnTo>
                <a:lnTo>
                  <a:pt x="178" y="28"/>
                </a:lnTo>
                <a:lnTo>
                  <a:pt x="192" y="30"/>
                </a:lnTo>
                <a:lnTo>
                  <a:pt x="217" y="38"/>
                </a:lnTo>
                <a:lnTo>
                  <a:pt x="237" y="44"/>
                </a:lnTo>
                <a:lnTo>
                  <a:pt x="246" y="46"/>
                </a:lnTo>
                <a:lnTo>
                  <a:pt x="254" y="47"/>
                </a:lnTo>
                <a:lnTo>
                  <a:pt x="262" y="48"/>
                </a:lnTo>
                <a:lnTo>
                  <a:pt x="272" y="50"/>
                </a:lnTo>
                <a:lnTo>
                  <a:pt x="283" y="48"/>
                </a:lnTo>
                <a:lnTo>
                  <a:pt x="294" y="47"/>
                </a:lnTo>
                <a:lnTo>
                  <a:pt x="303" y="45"/>
                </a:lnTo>
                <a:lnTo>
                  <a:pt x="311" y="42"/>
                </a:lnTo>
                <a:lnTo>
                  <a:pt x="317" y="39"/>
                </a:lnTo>
                <a:lnTo>
                  <a:pt x="324" y="35"/>
                </a:lnTo>
                <a:lnTo>
                  <a:pt x="329" y="31"/>
                </a:lnTo>
                <a:lnTo>
                  <a:pt x="334" y="27"/>
                </a:lnTo>
                <a:lnTo>
                  <a:pt x="343" y="18"/>
                </a:lnTo>
                <a:lnTo>
                  <a:pt x="351" y="10"/>
                </a:lnTo>
                <a:lnTo>
                  <a:pt x="356" y="7"/>
                </a:lnTo>
                <a:lnTo>
                  <a:pt x="360" y="4"/>
                </a:lnTo>
                <a:lnTo>
                  <a:pt x="366" y="2"/>
                </a:lnTo>
                <a:lnTo>
                  <a:pt x="371" y="0"/>
                </a:lnTo>
                <a:lnTo>
                  <a:pt x="374" y="9"/>
                </a:lnTo>
                <a:lnTo>
                  <a:pt x="379" y="18"/>
                </a:lnTo>
                <a:lnTo>
                  <a:pt x="378" y="23"/>
                </a:lnTo>
                <a:lnTo>
                  <a:pt x="375" y="29"/>
                </a:lnTo>
                <a:lnTo>
                  <a:pt x="372" y="35"/>
                </a:lnTo>
                <a:lnTo>
                  <a:pt x="369" y="41"/>
                </a:lnTo>
                <a:lnTo>
                  <a:pt x="358" y="55"/>
                </a:lnTo>
                <a:lnTo>
                  <a:pt x="344" y="68"/>
                </a:lnTo>
                <a:lnTo>
                  <a:pt x="329" y="80"/>
                </a:lnTo>
                <a:lnTo>
                  <a:pt x="314" y="89"/>
                </a:lnTo>
                <a:lnTo>
                  <a:pt x="306" y="93"/>
                </a:lnTo>
                <a:lnTo>
                  <a:pt x="299" y="96"/>
                </a:lnTo>
                <a:lnTo>
                  <a:pt x="292" y="97"/>
                </a:lnTo>
                <a:lnTo>
                  <a:pt x="285" y="98"/>
                </a:lnTo>
                <a:lnTo>
                  <a:pt x="280" y="98"/>
                </a:lnTo>
                <a:lnTo>
                  <a:pt x="276" y="96"/>
                </a:lnTo>
                <a:lnTo>
                  <a:pt x="271" y="94"/>
                </a:lnTo>
                <a:lnTo>
                  <a:pt x="266" y="91"/>
                </a:lnTo>
                <a:lnTo>
                  <a:pt x="257" y="85"/>
                </a:lnTo>
                <a:lnTo>
                  <a:pt x="248" y="77"/>
                </a:lnTo>
                <a:lnTo>
                  <a:pt x="238" y="69"/>
                </a:lnTo>
                <a:lnTo>
                  <a:pt x="228" y="62"/>
                </a:lnTo>
                <a:lnTo>
                  <a:pt x="223" y="60"/>
                </a:lnTo>
                <a:lnTo>
                  <a:pt x="217" y="57"/>
                </a:lnTo>
                <a:lnTo>
                  <a:pt x="212" y="56"/>
                </a:lnTo>
                <a:lnTo>
                  <a:pt x="205" y="56"/>
                </a:lnTo>
                <a:lnTo>
                  <a:pt x="199" y="56"/>
                </a:lnTo>
                <a:lnTo>
                  <a:pt x="190" y="56"/>
                </a:lnTo>
                <a:lnTo>
                  <a:pt x="177" y="56"/>
                </a:lnTo>
                <a:lnTo>
                  <a:pt x="159" y="56"/>
                </a:lnTo>
                <a:lnTo>
                  <a:pt x="151" y="56"/>
                </a:lnTo>
                <a:lnTo>
                  <a:pt x="145" y="58"/>
                </a:lnTo>
                <a:lnTo>
                  <a:pt x="138" y="61"/>
                </a:lnTo>
                <a:lnTo>
                  <a:pt x="132" y="64"/>
                </a:lnTo>
                <a:lnTo>
                  <a:pt x="125" y="69"/>
                </a:lnTo>
                <a:lnTo>
                  <a:pt x="120" y="74"/>
                </a:lnTo>
                <a:lnTo>
                  <a:pt x="114" y="79"/>
                </a:lnTo>
                <a:lnTo>
                  <a:pt x="109" y="85"/>
                </a:lnTo>
                <a:lnTo>
                  <a:pt x="92" y="110"/>
                </a:lnTo>
                <a:lnTo>
                  <a:pt x="79" y="129"/>
                </a:lnTo>
                <a:lnTo>
                  <a:pt x="79" y="161"/>
                </a:lnTo>
                <a:lnTo>
                  <a:pt x="91" y="161"/>
                </a:lnTo>
                <a:lnTo>
                  <a:pt x="102" y="163"/>
                </a:lnTo>
                <a:lnTo>
                  <a:pt x="111" y="165"/>
                </a:lnTo>
                <a:lnTo>
                  <a:pt x="119" y="169"/>
                </a:lnTo>
                <a:lnTo>
                  <a:pt x="124" y="173"/>
                </a:lnTo>
                <a:lnTo>
                  <a:pt x="128" y="178"/>
                </a:lnTo>
                <a:lnTo>
                  <a:pt x="132" y="184"/>
                </a:lnTo>
                <a:lnTo>
                  <a:pt x="133" y="191"/>
                </a:lnTo>
                <a:lnTo>
                  <a:pt x="139" y="186"/>
                </a:lnTo>
                <a:lnTo>
                  <a:pt x="145" y="180"/>
                </a:lnTo>
                <a:lnTo>
                  <a:pt x="150" y="174"/>
                </a:lnTo>
                <a:lnTo>
                  <a:pt x="155" y="168"/>
                </a:lnTo>
                <a:lnTo>
                  <a:pt x="159" y="163"/>
                </a:lnTo>
                <a:lnTo>
                  <a:pt x="164" y="157"/>
                </a:lnTo>
                <a:lnTo>
                  <a:pt x="168" y="155"/>
                </a:lnTo>
                <a:lnTo>
                  <a:pt x="172" y="153"/>
                </a:lnTo>
                <a:lnTo>
                  <a:pt x="184" y="150"/>
                </a:lnTo>
                <a:lnTo>
                  <a:pt x="196" y="149"/>
                </a:lnTo>
                <a:lnTo>
                  <a:pt x="209" y="149"/>
                </a:lnTo>
                <a:lnTo>
                  <a:pt x="221" y="150"/>
                </a:lnTo>
                <a:lnTo>
                  <a:pt x="232" y="150"/>
                </a:lnTo>
                <a:lnTo>
                  <a:pt x="242" y="149"/>
                </a:lnTo>
                <a:lnTo>
                  <a:pt x="246" y="148"/>
                </a:lnTo>
                <a:lnTo>
                  <a:pt x="250" y="147"/>
                </a:lnTo>
                <a:lnTo>
                  <a:pt x="255" y="144"/>
                </a:lnTo>
                <a:lnTo>
                  <a:pt x="259" y="141"/>
                </a:lnTo>
                <a:lnTo>
                  <a:pt x="268" y="158"/>
                </a:lnTo>
                <a:lnTo>
                  <a:pt x="273" y="173"/>
                </a:lnTo>
                <a:lnTo>
                  <a:pt x="276" y="179"/>
                </a:lnTo>
                <a:lnTo>
                  <a:pt x="278" y="187"/>
                </a:lnTo>
                <a:lnTo>
                  <a:pt x="278" y="194"/>
                </a:lnTo>
                <a:lnTo>
                  <a:pt x="279" y="203"/>
                </a:lnTo>
                <a:lnTo>
                  <a:pt x="268" y="200"/>
                </a:lnTo>
                <a:lnTo>
                  <a:pt x="259" y="198"/>
                </a:lnTo>
                <a:lnTo>
                  <a:pt x="252" y="195"/>
                </a:lnTo>
                <a:lnTo>
                  <a:pt x="246" y="192"/>
                </a:lnTo>
                <a:lnTo>
                  <a:pt x="240" y="189"/>
                </a:lnTo>
                <a:lnTo>
                  <a:pt x="235" y="187"/>
                </a:lnTo>
                <a:lnTo>
                  <a:pt x="227" y="185"/>
                </a:lnTo>
                <a:lnTo>
                  <a:pt x="218" y="185"/>
                </a:lnTo>
                <a:lnTo>
                  <a:pt x="210" y="186"/>
                </a:lnTo>
                <a:lnTo>
                  <a:pt x="202" y="188"/>
                </a:lnTo>
                <a:lnTo>
                  <a:pt x="196" y="191"/>
                </a:lnTo>
                <a:lnTo>
                  <a:pt x="192" y="195"/>
                </a:lnTo>
                <a:lnTo>
                  <a:pt x="189" y="199"/>
                </a:lnTo>
                <a:lnTo>
                  <a:pt x="187" y="203"/>
                </a:lnTo>
                <a:lnTo>
                  <a:pt x="186" y="206"/>
                </a:lnTo>
                <a:lnTo>
                  <a:pt x="186" y="209"/>
                </a:lnTo>
                <a:lnTo>
                  <a:pt x="186" y="215"/>
                </a:lnTo>
                <a:lnTo>
                  <a:pt x="188" y="223"/>
                </a:lnTo>
                <a:lnTo>
                  <a:pt x="189" y="228"/>
                </a:lnTo>
                <a:lnTo>
                  <a:pt x="192" y="233"/>
                </a:lnTo>
                <a:lnTo>
                  <a:pt x="198" y="243"/>
                </a:lnTo>
                <a:lnTo>
                  <a:pt x="205" y="252"/>
                </a:lnTo>
                <a:lnTo>
                  <a:pt x="213" y="261"/>
                </a:lnTo>
                <a:lnTo>
                  <a:pt x="220" y="272"/>
                </a:lnTo>
                <a:lnTo>
                  <a:pt x="222" y="277"/>
                </a:lnTo>
                <a:lnTo>
                  <a:pt x="224" y="283"/>
                </a:lnTo>
                <a:lnTo>
                  <a:pt x="225" y="289"/>
                </a:lnTo>
                <a:lnTo>
                  <a:pt x="225" y="296"/>
                </a:lnTo>
                <a:lnTo>
                  <a:pt x="225" y="302"/>
                </a:lnTo>
                <a:lnTo>
                  <a:pt x="222" y="309"/>
                </a:lnTo>
                <a:lnTo>
                  <a:pt x="220" y="316"/>
                </a:lnTo>
                <a:lnTo>
                  <a:pt x="215" y="322"/>
                </a:lnTo>
                <a:lnTo>
                  <a:pt x="212" y="329"/>
                </a:lnTo>
                <a:lnTo>
                  <a:pt x="209" y="335"/>
                </a:lnTo>
                <a:lnTo>
                  <a:pt x="206" y="340"/>
                </a:lnTo>
                <a:lnTo>
                  <a:pt x="205" y="345"/>
                </a:lnTo>
                <a:lnTo>
                  <a:pt x="205" y="348"/>
                </a:lnTo>
                <a:lnTo>
                  <a:pt x="206" y="351"/>
                </a:lnTo>
                <a:lnTo>
                  <a:pt x="209" y="354"/>
                </a:lnTo>
                <a:lnTo>
                  <a:pt x="210" y="356"/>
                </a:lnTo>
                <a:lnTo>
                  <a:pt x="215" y="361"/>
                </a:lnTo>
                <a:lnTo>
                  <a:pt x="222" y="364"/>
                </a:lnTo>
                <a:lnTo>
                  <a:pt x="228" y="366"/>
                </a:lnTo>
                <a:lnTo>
                  <a:pt x="236" y="368"/>
                </a:lnTo>
                <a:lnTo>
                  <a:pt x="244" y="369"/>
                </a:lnTo>
                <a:lnTo>
                  <a:pt x="252" y="369"/>
                </a:lnTo>
                <a:lnTo>
                  <a:pt x="252" y="390"/>
                </a:lnTo>
                <a:lnTo>
                  <a:pt x="252" y="400"/>
                </a:lnTo>
                <a:lnTo>
                  <a:pt x="252" y="411"/>
                </a:lnTo>
                <a:lnTo>
                  <a:pt x="252" y="431"/>
                </a:lnTo>
                <a:lnTo>
                  <a:pt x="245" y="430"/>
                </a:lnTo>
                <a:lnTo>
                  <a:pt x="239" y="429"/>
                </a:lnTo>
                <a:lnTo>
                  <a:pt x="234" y="427"/>
                </a:lnTo>
                <a:lnTo>
                  <a:pt x="229" y="425"/>
                </a:lnTo>
                <a:lnTo>
                  <a:pt x="225" y="423"/>
                </a:lnTo>
                <a:lnTo>
                  <a:pt x="221" y="421"/>
                </a:lnTo>
                <a:lnTo>
                  <a:pt x="217" y="419"/>
                </a:lnTo>
                <a:lnTo>
                  <a:pt x="212" y="419"/>
                </a:lnTo>
                <a:lnTo>
                  <a:pt x="207" y="418"/>
                </a:lnTo>
                <a:lnTo>
                  <a:pt x="202" y="417"/>
                </a:lnTo>
                <a:lnTo>
                  <a:pt x="198" y="416"/>
                </a:lnTo>
                <a:lnTo>
                  <a:pt x="193" y="414"/>
                </a:lnTo>
                <a:lnTo>
                  <a:pt x="186" y="408"/>
                </a:lnTo>
                <a:lnTo>
                  <a:pt x="177" y="400"/>
                </a:lnTo>
                <a:lnTo>
                  <a:pt x="170" y="391"/>
                </a:lnTo>
                <a:lnTo>
                  <a:pt x="164" y="379"/>
                </a:lnTo>
                <a:lnTo>
                  <a:pt x="158" y="368"/>
                </a:lnTo>
                <a:lnTo>
                  <a:pt x="153" y="356"/>
                </a:lnTo>
                <a:lnTo>
                  <a:pt x="148" y="343"/>
                </a:lnTo>
                <a:lnTo>
                  <a:pt x="144" y="330"/>
                </a:lnTo>
                <a:lnTo>
                  <a:pt x="140" y="317"/>
                </a:lnTo>
                <a:lnTo>
                  <a:pt x="137" y="304"/>
                </a:lnTo>
                <a:lnTo>
                  <a:pt x="134" y="282"/>
                </a:lnTo>
                <a:lnTo>
                  <a:pt x="133" y="264"/>
                </a:lnTo>
                <a:lnTo>
                  <a:pt x="122" y="264"/>
                </a:lnTo>
                <a:lnTo>
                  <a:pt x="114" y="263"/>
                </a:lnTo>
                <a:lnTo>
                  <a:pt x="109" y="261"/>
                </a:lnTo>
                <a:lnTo>
                  <a:pt x="104" y="260"/>
                </a:lnTo>
                <a:lnTo>
                  <a:pt x="101" y="259"/>
                </a:lnTo>
                <a:lnTo>
                  <a:pt x="97" y="259"/>
                </a:lnTo>
                <a:lnTo>
                  <a:pt x="92" y="261"/>
                </a:lnTo>
                <a:lnTo>
                  <a:pt x="86" y="264"/>
                </a:lnTo>
                <a:lnTo>
                  <a:pt x="86" y="296"/>
                </a:lnTo>
                <a:lnTo>
                  <a:pt x="105" y="381"/>
                </a:lnTo>
                <a:lnTo>
                  <a:pt x="104" y="389"/>
                </a:lnTo>
                <a:lnTo>
                  <a:pt x="101" y="394"/>
                </a:lnTo>
                <a:lnTo>
                  <a:pt x="98" y="399"/>
                </a:lnTo>
                <a:lnTo>
                  <a:pt x="93" y="404"/>
                </a:lnTo>
                <a:lnTo>
                  <a:pt x="83" y="411"/>
                </a:lnTo>
                <a:lnTo>
                  <a:pt x="72" y="416"/>
                </a:lnTo>
                <a:lnTo>
                  <a:pt x="64" y="421"/>
                </a:lnTo>
                <a:lnTo>
                  <a:pt x="57" y="426"/>
                </a:lnTo>
                <a:lnTo>
                  <a:pt x="56" y="428"/>
                </a:lnTo>
                <a:lnTo>
                  <a:pt x="55" y="431"/>
                </a:lnTo>
                <a:lnTo>
                  <a:pt x="56" y="434"/>
                </a:lnTo>
                <a:lnTo>
                  <a:pt x="59" y="437"/>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7" name="Freeform 246">
            <a:extLst>
              <a:ext uri="{FF2B5EF4-FFF2-40B4-BE49-F238E27FC236}">
                <a16:creationId xmlns:a16="http://schemas.microsoft.com/office/drawing/2014/main" id="{00000000-0008-0000-0700-0000F7000000}"/>
              </a:ext>
            </a:extLst>
          </xdr:cNvPr>
          <xdr:cNvSpPr>
            <a:spLocks/>
          </xdr:cNvSpPr>
        </xdr:nvSpPr>
        <xdr:spPr bwMode="auto">
          <a:xfrm>
            <a:off x="6638925" y="3838575"/>
            <a:ext cx="250825" cy="95250"/>
          </a:xfrm>
          <a:custGeom>
            <a:avLst/>
            <a:gdLst>
              <a:gd name="T0" fmla="*/ 11 w 578"/>
              <a:gd name="T1" fmla="*/ 50 h 184"/>
              <a:gd name="T2" fmla="*/ 24 w 578"/>
              <a:gd name="T3" fmla="*/ 32 h 184"/>
              <a:gd name="T4" fmla="*/ 41 w 578"/>
              <a:gd name="T5" fmla="*/ 7 h 184"/>
              <a:gd name="T6" fmla="*/ 54 w 578"/>
              <a:gd name="T7" fmla="*/ 0 h 184"/>
              <a:gd name="T8" fmla="*/ 79 w 578"/>
              <a:gd name="T9" fmla="*/ 2 h 184"/>
              <a:gd name="T10" fmla="*/ 95 w 578"/>
              <a:gd name="T11" fmla="*/ 2 h 184"/>
              <a:gd name="T12" fmla="*/ 101 w 578"/>
              <a:gd name="T13" fmla="*/ 5 h 184"/>
              <a:gd name="T14" fmla="*/ 115 w 578"/>
              <a:gd name="T15" fmla="*/ 15 h 184"/>
              <a:gd name="T16" fmla="*/ 147 w 578"/>
              <a:gd name="T17" fmla="*/ 27 h 184"/>
              <a:gd name="T18" fmla="*/ 168 w 578"/>
              <a:gd name="T19" fmla="*/ 37 h 184"/>
              <a:gd name="T20" fmla="*/ 178 w 578"/>
              <a:gd name="T21" fmla="*/ 53 h 184"/>
              <a:gd name="T22" fmla="*/ 192 w 578"/>
              <a:gd name="T23" fmla="*/ 61 h 184"/>
              <a:gd name="T24" fmla="*/ 231 w 578"/>
              <a:gd name="T25" fmla="*/ 60 h 184"/>
              <a:gd name="T26" fmla="*/ 277 w 578"/>
              <a:gd name="T27" fmla="*/ 51 h 184"/>
              <a:gd name="T28" fmla="*/ 299 w 578"/>
              <a:gd name="T29" fmla="*/ 39 h 184"/>
              <a:gd name="T30" fmla="*/ 314 w 578"/>
              <a:gd name="T31" fmla="*/ 34 h 184"/>
              <a:gd name="T32" fmla="*/ 327 w 578"/>
              <a:gd name="T33" fmla="*/ 35 h 184"/>
              <a:gd name="T34" fmla="*/ 339 w 578"/>
              <a:gd name="T35" fmla="*/ 31 h 184"/>
              <a:gd name="T36" fmla="*/ 366 w 578"/>
              <a:gd name="T37" fmla="*/ 34 h 184"/>
              <a:gd name="T38" fmla="*/ 399 w 578"/>
              <a:gd name="T39" fmla="*/ 59 h 184"/>
              <a:gd name="T40" fmla="*/ 428 w 578"/>
              <a:gd name="T41" fmla="*/ 89 h 184"/>
              <a:gd name="T42" fmla="*/ 456 w 578"/>
              <a:gd name="T43" fmla="*/ 105 h 184"/>
              <a:gd name="T44" fmla="*/ 479 w 578"/>
              <a:gd name="T45" fmla="*/ 107 h 184"/>
              <a:gd name="T46" fmla="*/ 493 w 578"/>
              <a:gd name="T47" fmla="*/ 108 h 184"/>
              <a:gd name="T48" fmla="*/ 505 w 578"/>
              <a:gd name="T49" fmla="*/ 125 h 184"/>
              <a:gd name="T50" fmla="*/ 522 w 578"/>
              <a:gd name="T51" fmla="*/ 140 h 184"/>
              <a:gd name="T52" fmla="*/ 534 w 578"/>
              <a:gd name="T53" fmla="*/ 139 h 184"/>
              <a:gd name="T54" fmla="*/ 546 w 578"/>
              <a:gd name="T55" fmla="*/ 128 h 184"/>
              <a:gd name="T56" fmla="*/ 558 w 578"/>
              <a:gd name="T57" fmla="*/ 134 h 184"/>
              <a:gd name="T58" fmla="*/ 571 w 578"/>
              <a:gd name="T59" fmla="*/ 145 h 184"/>
              <a:gd name="T60" fmla="*/ 578 w 578"/>
              <a:gd name="T61" fmla="*/ 160 h 184"/>
              <a:gd name="T62" fmla="*/ 575 w 578"/>
              <a:gd name="T63" fmla="*/ 173 h 184"/>
              <a:gd name="T64" fmla="*/ 567 w 578"/>
              <a:gd name="T65" fmla="*/ 182 h 184"/>
              <a:gd name="T66" fmla="*/ 551 w 578"/>
              <a:gd name="T67" fmla="*/ 178 h 184"/>
              <a:gd name="T68" fmla="*/ 526 w 578"/>
              <a:gd name="T69" fmla="*/ 170 h 184"/>
              <a:gd name="T70" fmla="*/ 491 w 578"/>
              <a:gd name="T71" fmla="*/ 172 h 184"/>
              <a:gd name="T72" fmla="*/ 462 w 578"/>
              <a:gd name="T73" fmla="*/ 170 h 184"/>
              <a:gd name="T74" fmla="*/ 451 w 578"/>
              <a:gd name="T75" fmla="*/ 160 h 184"/>
              <a:gd name="T76" fmla="*/ 438 w 578"/>
              <a:gd name="T77" fmla="*/ 154 h 184"/>
              <a:gd name="T78" fmla="*/ 426 w 578"/>
              <a:gd name="T79" fmla="*/ 160 h 184"/>
              <a:gd name="T80" fmla="*/ 416 w 578"/>
              <a:gd name="T81" fmla="*/ 170 h 184"/>
              <a:gd name="T82" fmla="*/ 398 w 578"/>
              <a:gd name="T83" fmla="*/ 171 h 184"/>
              <a:gd name="T84" fmla="*/ 328 w 578"/>
              <a:gd name="T85" fmla="*/ 153 h 184"/>
              <a:gd name="T86" fmla="*/ 277 w 578"/>
              <a:gd name="T87" fmla="*/ 132 h 184"/>
              <a:gd name="T88" fmla="*/ 266 w 578"/>
              <a:gd name="T89" fmla="*/ 123 h 184"/>
              <a:gd name="T90" fmla="*/ 230 w 578"/>
              <a:gd name="T91" fmla="*/ 119 h 184"/>
              <a:gd name="T92" fmla="*/ 201 w 578"/>
              <a:gd name="T93" fmla="*/ 113 h 184"/>
              <a:gd name="T94" fmla="*/ 168 w 578"/>
              <a:gd name="T95" fmla="*/ 111 h 184"/>
              <a:gd name="T96" fmla="*/ 146 w 578"/>
              <a:gd name="T97" fmla="*/ 111 h 184"/>
              <a:gd name="T98" fmla="*/ 124 w 578"/>
              <a:gd name="T99" fmla="*/ 105 h 184"/>
              <a:gd name="T100" fmla="*/ 120 w 578"/>
              <a:gd name="T101" fmla="*/ 99 h 184"/>
              <a:gd name="T102" fmla="*/ 69 w 578"/>
              <a:gd name="T103" fmla="*/ 97 h 184"/>
              <a:gd name="T104" fmla="*/ 46 w 578"/>
              <a:gd name="T105" fmla="*/ 88 h 184"/>
              <a:gd name="T106" fmla="*/ 0 w 578"/>
              <a:gd name="T107" fmla="*/ 55 h 1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578" h="184">
                <a:moveTo>
                  <a:pt x="0" y="55"/>
                </a:moveTo>
                <a:lnTo>
                  <a:pt x="6" y="53"/>
                </a:lnTo>
                <a:lnTo>
                  <a:pt x="11" y="50"/>
                </a:lnTo>
                <a:lnTo>
                  <a:pt x="14" y="46"/>
                </a:lnTo>
                <a:lnTo>
                  <a:pt x="19" y="42"/>
                </a:lnTo>
                <a:lnTo>
                  <a:pt x="24" y="32"/>
                </a:lnTo>
                <a:lnTo>
                  <a:pt x="30" y="23"/>
                </a:lnTo>
                <a:lnTo>
                  <a:pt x="35" y="14"/>
                </a:lnTo>
                <a:lnTo>
                  <a:pt x="41" y="7"/>
                </a:lnTo>
                <a:lnTo>
                  <a:pt x="44" y="4"/>
                </a:lnTo>
                <a:lnTo>
                  <a:pt x="48" y="2"/>
                </a:lnTo>
                <a:lnTo>
                  <a:pt x="54" y="0"/>
                </a:lnTo>
                <a:lnTo>
                  <a:pt x="59" y="0"/>
                </a:lnTo>
                <a:lnTo>
                  <a:pt x="69" y="1"/>
                </a:lnTo>
                <a:lnTo>
                  <a:pt x="79" y="2"/>
                </a:lnTo>
                <a:lnTo>
                  <a:pt x="85" y="3"/>
                </a:lnTo>
                <a:lnTo>
                  <a:pt x="89" y="3"/>
                </a:lnTo>
                <a:lnTo>
                  <a:pt x="95" y="2"/>
                </a:lnTo>
                <a:lnTo>
                  <a:pt x="99" y="0"/>
                </a:lnTo>
                <a:lnTo>
                  <a:pt x="100" y="2"/>
                </a:lnTo>
                <a:lnTo>
                  <a:pt x="101" y="5"/>
                </a:lnTo>
                <a:lnTo>
                  <a:pt x="103" y="7"/>
                </a:lnTo>
                <a:lnTo>
                  <a:pt x="107" y="10"/>
                </a:lnTo>
                <a:lnTo>
                  <a:pt x="115" y="15"/>
                </a:lnTo>
                <a:lnTo>
                  <a:pt x="125" y="20"/>
                </a:lnTo>
                <a:lnTo>
                  <a:pt x="136" y="24"/>
                </a:lnTo>
                <a:lnTo>
                  <a:pt x="147" y="27"/>
                </a:lnTo>
                <a:lnTo>
                  <a:pt x="157" y="29"/>
                </a:lnTo>
                <a:lnTo>
                  <a:pt x="166" y="30"/>
                </a:lnTo>
                <a:lnTo>
                  <a:pt x="168" y="37"/>
                </a:lnTo>
                <a:lnTo>
                  <a:pt x="171" y="44"/>
                </a:lnTo>
                <a:lnTo>
                  <a:pt x="174" y="49"/>
                </a:lnTo>
                <a:lnTo>
                  <a:pt x="178" y="53"/>
                </a:lnTo>
                <a:lnTo>
                  <a:pt x="181" y="57"/>
                </a:lnTo>
                <a:lnTo>
                  <a:pt x="187" y="59"/>
                </a:lnTo>
                <a:lnTo>
                  <a:pt x="192" y="61"/>
                </a:lnTo>
                <a:lnTo>
                  <a:pt x="199" y="61"/>
                </a:lnTo>
                <a:lnTo>
                  <a:pt x="214" y="61"/>
                </a:lnTo>
                <a:lnTo>
                  <a:pt x="231" y="60"/>
                </a:lnTo>
                <a:lnTo>
                  <a:pt x="247" y="58"/>
                </a:lnTo>
                <a:lnTo>
                  <a:pt x="263" y="55"/>
                </a:lnTo>
                <a:lnTo>
                  <a:pt x="277" y="51"/>
                </a:lnTo>
                <a:lnTo>
                  <a:pt x="289" y="46"/>
                </a:lnTo>
                <a:lnTo>
                  <a:pt x="294" y="43"/>
                </a:lnTo>
                <a:lnTo>
                  <a:pt x="299" y="39"/>
                </a:lnTo>
                <a:lnTo>
                  <a:pt x="302" y="35"/>
                </a:lnTo>
                <a:lnTo>
                  <a:pt x="305" y="30"/>
                </a:lnTo>
                <a:lnTo>
                  <a:pt x="314" y="34"/>
                </a:lnTo>
                <a:lnTo>
                  <a:pt x="320" y="35"/>
                </a:lnTo>
                <a:lnTo>
                  <a:pt x="324" y="36"/>
                </a:lnTo>
                <a:lnTo>
                  <a:pt x="327" y="35"/>
                </a:lnTo>
                <a:lnTo>
                  <a:pt x="331" y="33"/>
                </a:lnTo>
                <a:lnTo>
                  <a:pt x="334" y="32"/>
                </a:lnTo>
                <a:lnTo>
                  <a:pt x="339" y="31"/>
                </a:lnTo>
                <a:lnTo>
                  <a:pt x="345" y="30"/>
                </a:lnTo>
                <a:lnTo>
                  <a:pt x="356" y="31"/>
                </a:lnTo>
                <a:lnTo>
                  <a:pt x="366" y="34"/>
                </a:lnTo>
                <a:lnTo>
                  <a:pt x="375" y="39"/>
                </a:lnTo>
                <a:lnTo>
                  <a:pt x="383" y="45"/>
                </a:lnTo>
                <a:lnTo>
                  <a:pt x="399" y="59"/>
                </a:lnTo>
                <a:lnTo>
                  <a:pt x="413" y="74"/>
                </a:lnTo>
                <a:lnTo>
                  <a:pt x="421" y="82"/>
                </a:lnTo>
                <a:lnTo>
                  <a:pt x="428" y="89"/>
                </a:lnTo>
                <a:lnTo>
                  <a:pt x="437" y="96"/>
                </a:lnTo>
                <a:lnTo>
                  <a:pt x="446" y="101"/>
                </a:lnTo>
                <a:lnTo>
                  <a:pt x="456" y="105"/>
                </a:lnTo>
                <a:lnTo>
                  <a:pt x="467" y="107"/>
                </a:lnTo>
                <a:lnTo>
                  <a:pt x="472" y="107"/>
                </a:lnTo>
                <a:lnTo>
                  <a:pt x="479" y="107"/>
                </a:lnTo>
                <a:lnTo>
                  <a:pt x="484" y="106"/>
                </a:lnTo>
                <a:lnTo>
                  <a:pt x="491" y="105"/>
                </a:lnTo>
                <a:lnTo>
                  <a:pt x="493" y="108"/>
                </a:lnTo>
                <a:lnTo>
                  <a:pt x="495" y="113"/>
                </a:lnTo>
                <a:lnTo>
                  <a:pt x="500" y="119"/>
                </a:lnTo>
                <a:lnTo>
                  <a:pt x="505" y="125"/>
                </a:lnTo>
                <a:lnTo>
                  <a:pt x="511" y="131"/>
                </a:lnTo>
                <a:lnTo>
                  <a:pt x="516" y="136"/>
                </a:lnTo>
                <a:lnTo>
                  <a:pt x="522" y="140"/>
                </a:lnTo>
                <a:lnTo>
                  <a:pt x="525" y="141"/>
                </a:lnTo>
                <a:lnTo>
                  <a:pt x="529" y="141"/>
                </a:lnTo>
                <a:lnTo>
                  <a:pt x="534" y="139"/>
                </a:lnTo>
                <a:lnTo>
                  <a:pt x="537" y="137"/>
                </a:lnTo>
                <a:lnTo>
                  <a:pt x="540" y="134"/>
                </a:lnTo>
                <a:lnTo>
                  <a:pt x="546" y="128"/>
                </a:lnTo>
                <a:lnTo>
                  <a:pt x="551" y="123"/>
                </a:lnTo>
                <a:lnTo>
                  <a:pt x="555" y="129"/>
                </a:lnTo>
                <a:lnTo>
                  <a:pt x="558" y="134"/>
                </a:lnTo>
                <a:lnTo>
                  <a:pt x="562" y="138"/>
                </a:lnTo>
                <a:lnTo>
                  <a:pt x="567" y="141"/>
                </a:lnTo>
                <a:lnTo>
                  <a:pt x="571" y="145"/>
                </a:lnTo>
                <a:lnTo>
                  <a:pt x="574" y="150"/>
                </a:lnTo>
                <a:lnTo>
                  <a:pt x="577" y="154"/>
                </a:lnTo>
                <a:lnTo>
                  <a:pt x="578" y="160"/>
                </a:lnTo>
                <a:lnTo>
                  <a:pt x="578" y="165"/>
                </a:lnTo>
                <a:lnTo>
                  <a:pt x="577" y="169"/>
                </a:lnTo>
                <a:lnTo>
                  <a:pt x="575" y="173"/>
                </a:lnTo>
                <a:lnTo>
                  <a:pt x="573" y="177"/>
                </a:lnTo>
                <a:lnTo>
                  <a:pt x="570" y="180"/>
                </a:lnTo>
                <a:lnTo>
                  <a:pt x="567" y="182"/>
                </a:lnTo>
                <a:lnTo>
                  <a:pt x="562" y="184"/>
                </a:lnTo>
                <a:lnTo>
                  <a:pt x="558" y="184"/>
                </a:lnTo>
                <a:lnTo>
                  <a:pt x="551" y="178"/>
                </a:lnTo>
                <a:lnTo>
                  <a:pt x="545" y="172"/>
                </a:lnTo>
                <a:lnTo>
                  <a:pt x="535" y="171"/>
                </a:lnTo>
                <a:lnTo>
                  <a:pt x="526" y="170"/>
                </a:lnTo>
                <a:lnTo>
                  <a:pt x="517" y="170"/>
                </a:lnTo>
                <a:lnTo>
                  <a:pt x="509" y="170"/>
                </a:lnTo>
                <a:lnTo>
                  <a:pt x="491" y="172"/>
                </a:lnTo>
                <a:lnTo>
                  <a:pt x="471" y="172"/>
                </a:lnTo>
                <a:lnTo>
                  <a:pt x="467" y="172"/>
                </a:lnTo>
                <a:lnTo>
                  <a:pt x="462" y="170"/>
                </a:lnTo>
                <a:lnTo>
                  <a:pt x="459" y="167"/>
                </a:lnTo>
                <a:lnTo>
                  <a:pt x="455" y="163"/>
                </a:lnTo>
                <a:lnTo>
                  <a:pt x="451" y="160"/>
                </a:lnTo>
                <a:lnTo>
                  <a:pt x="447" y="157"/>
                </a:lnTo>
                <a:lnTo>
                  <a:pt x="443" y="155"/>
                </a:lnTo>
                <a:lnTo>
                  <a:pt x="438" y="154"/>
                </a:lnTo>
                <a:lnTo>
                  <a:pt x="434" y="155"/>
                </a:lnTo>
                <a:lnTo>
                  <a:pt x="429" y="157"/>
                </a:lnTo>
                <a:lnTo>
                  <a:pt x="426" y="160"/>
                </a:lnTo>
                <a:lnTo>
                  <a:pt x="423" y="163"/>
                </a:lnTo>
                <a:lnTo>
                  <a:pt x="420" y="167"/>
                </a:lnTo>
                <a:lnTo>
                  <a:pt x="416" y="170"/>
                </a:lnTo>
                <a:lnTo>
                  <a:pt x="414" y="172"/>
                </a:lnTo>
                <a:lnTo>
                  <a:pt x="412" y="172"/>
                </a:lnTo>
                <a:lnTo>
                  <a:pt x="398" y="171"/>
                </a:lnTo>
                <a:lnTo>
                  <a:pt x="378" y="167"/>
                </a:lnTo>
                <a:lnTo>
                  <a:pt x="354" y="160"/>
                </a:lnTo>
                <a:lnTo>
                  <a:pt x="328" y="153"/>
                </a:lnTo>
                <a:lnTo>
                  <a:pt x="304" y="144"/>
                </a:lnTo>
                <a:lnTo>
                  <a:pt x="285" y="136"/>
                </a:lnTo>
                <a:lnTo>
                  <a:pt x="277" y="132"/>
                </a:lnTo>
                <a:lnTo>
                  <a:pt x="270" y="129"/>
                </a:lnTo>
                <a:lnTo>
                  <a:pt x="267" y="126"/>
                </a:lnTo>
                <a:lnTo>
                  <a:pt x="266" y="123"/>
                </a:lnTo>
                <a:lnTo>
                  <a:pt x="252" y="122"/>
                </a:lnTo>
                <a:lnTo>
                  <a:pt x="240" y="121"/>
                </a:lnTo>
                <a:lnTo>
                  <a:pt x="230" y="119"/>
                </a:lnTo>
                <a:lnTo>
                  <a:pt x="220" y="117"/>
                </a:lnTo>
                <a:lnTo>
                  <a:pt x="211" y="115"/>
                </a:lnTo>
                <a:lnTo>
                  <a:pt x="201" y="113"/>
                </a:lnTo>
                <a:lnTo>
                  <a:pt x="191" y="111"/>
                </a:lnTo>
                <a:lnTo>
                  <a:pt x="179" y="111"/>
                </a:lnTo>
                <a:lnTo>
                  <a:pt x="168" y="111"/>
                </a:lnTo>
                <a:lnTo>
                  <a:pt x="157" y="111"/>
                </a:lnTo>
                <a:lnTo>
                  <a:pt x="149" y="111"/>
                </a:lnTo>
                <a:lnTo>
                  <a:pt x="146" y="111"/>
                </a:lnTo>
                <a:lnTo>
                  <a:pt x="136" y="110"/>
                </a:lnTo>
                <a:lnTo>
                  <a:pt x="128" y="107"/>
                </a:lnTo>
                <a:lnTo>
                  <a:pt x="124" y="105"/>
                </a:lnTo>
                <a:lnTo>
                  <a:pt x="122" y="103"/>
                </a:lnTo>
                <a:lnTo>
                  <a:pt x="120" y="101"/>
                </a:lnTo>
                <a:lnTo>
                  <a:pt x="120" y="99"/>
                </a:lnTo>
                <a:lnTo>
                  <a:pt x="79" y="99"/>
                </a:lnTo>
                <a:lnTo>
                  <a:pt x="75" y="98"/>
                </a:lnTo>
                <a:lnTo>
                  <a:pt x="69" y="97"/>
                </a:lnTo>
                <a:lnTo>
                  <a:pt x="64" y="96"/>
                </a:lnTo>
                <a:lnTo>
                  <a:pt x="57" y="94"/>
                </a:lnTo>
                <a:lnTo>
                  <a:pt x="46" y="88"/>
                </a:lnTo>
                <a:lnTo>
                  <a:pt x="34" y="81"/>
                </a:lnTo>
                <a:lnTo>
                  <a:pt x="14" y="67"/>
                </a:lnTo>
                <a:lnTo>
                  <a:pt x="0" y="55"/>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8" name="Freeform 247">
            <a:extLst>
              <a:ext uri="{FF2B5EF4-FFF2-40B4-BE49-F238E27FC236}">
                <a16:creationId xmlns:a16="http://schemas.microsoft.com/office/drawing/2014/main" id="{00000000-0008-0000-0700-0000F8000000}"/>
              </a:ext>
            </a:extLst>
          </xdr:cNvPr>
          <xdr:cNvSpPr>
            <a:spLocks/>
          </xdr:cNvSpPr>
        </xdr:nvSpPr>
        <xdr:spPr bwMode="auto">
          <a:xfrm>
            <a:off x="7319963" y="3695700"/>
            <a:ext cx="214312" cy="252413"/>
          </a:xfrm>
          <a:custGeom>
            <a:avLst/>
            <a:gdLst>
              <a:gd name="T0" fmla="*/ 482 w 491"/>
              <a:gd name="T1" fmla="*/ 479 h 481"/>
              <a:gd name="T2" fmla="*/ 457 w 491"/>
              <a:gd name="T3" fmla="*/ 465 h 481"/>
              <a:gd name="T4" fmla="*/ 422 w 491"/>
              <a:gd name="T5" fmla="*/ 434 h 481"/>
              <a:gd name="T6" fmla="*/ 412 w 491"/>
              <a:gd name="T7" fmla="*/ 417 h 481"/>
              <a:gd name="T8" fmla="*/ 376 w 491"/>
              <a:gd name="T9" fmla="*/ 410 h 481"/>
              <a:gd name="T10" fmla="*/ 360 w 491"/>
              <a:gd name="T11" fmla="*/ 406 h 481"/>
              <a:gd name="T12" fmla="*/ 350 w 491"/>
              <a:gd name="T13" fmla="*/ 396 h 481"/>
              <a:gd name="T14" fmla="*/ 346 w 491"/>
              <a:gd name="T15" fmla="*/ 374 h 481"/>
              <a:gd name="T16" fmla="*/ 342 w 491"/>
              <a:gd name="T17" fmla="*/ 332 h 481"/>
              <a:gd name="T18" fmla="*/ 327 w 491"/>
              <a:gd name="T19" fmla="*/ 303 h 481"/>
              <a:gd name="T20" fmla="*/ 319 w 491"/>
              <a:gd name="T21" fmla="*/ 277 h 481"/>
              <a:gd name="T22" fmla="*/ 314 w 491"/>
              <a:gd name="T23" fmla="*/ 244 h 481"/>
              <a:gd name="T24" fmla="*/ 292 w 491"/>
              <a:gd name="T25" fmla="*/ 223 h 481"/>
              <a:gd name="T26" fmla="*/ 260 w 491"/>
              <a:gd name="T27" fmla="*/ 205 h 481"/>
              <a:gd name="T28" fmla="*/ 221 w 491"/>
              <a:gd name="T29" fmla="*/ 190 h 481"/>
              <a:gd name="T30" fmla="*/ 178 w 491"/>
              <a:gd name="T31" fmla="*/ 181 h 481"/>
              <a:gd name="T32" fmla="*/ 133 w 491"/>
              <a:gd name="T33" fmla="*/ 178 h 481"/>
              <a:gd name="T34" fmla="*/ 133 w 491"/>
              <a:gd name="T35" fmla="*/ 156 h 481"/>
              <a:gd name="T36" fmla="*/ 110 w 491"/>
              <a:gd name="T37" fmla="*/ 145 h 481"/>
              <a:gd name="T38" fmla="*/ 85 w 491"/>
              <a:gd name="T39" fmla="*/ 130 h 481"/>
              <a:gd name="T40" fmla="*/ 66 w 491"/>
              <a:gd name="T41" fmla="*/ 111 h 481"/>
              <a:gd name="T42" fmla="*/ 73 w 491"/>
              <a:gd name="T43" fmla="*/ 133 h 481"/>
              <a:gd name="T44" fmla="*/ 54 w 491"/>
              <a:gd name="T45" fmla="*/ 147 h 481"/>
              <a:gd name="T46" fmla="*/ 40 w 491"/>
              <a:gd name="T47" fmla="*/ 178 h 481"/>
              <a:gd name="T48" fmla="*/ 24 w 491"/>
              <a:gd name="T49" fmla="*/ 220 h 481"/>
              <a:gd name="T50" fmla="*/ 13 w 491"/>
              <a:gd name="T51" fmla="*/ 265 h 481"/>
              <a:gd name="T52" fmla="*/ 14 w 491"/>
              <a:gd name="T53" fmla="*/ 237 h 481"/>
              <a:gd name="T54" fmla="*/ 23 w 491"/>
              <a:gd name="T55" fmla="*/ 209 h 481"/>
              <a:gd name="T56" fmla="*/ 32 w 491"/>
              <a:gd name="T57" fmla="*/ 181 h 481"/>
              <a:gd name="T58" fmla="*/ 30 w 491"/>
              <a:gd name="T59" fmla="*/ 143 h 481"/>
              <a:gd name="T60" fmla="*/ 17 w 491"/>
              <a:gd name="T61" fmla="*/ 111 h 481"/>
              <a:gd name="T62" fmla="*/ 0 w 491"/>
              <a:gd name="T63" fmla="*/ 73 h 481"/>
              <a:gd name="T64" fmla="*/ 34 w 491"/>
              <a:gd name="T65" fmla="*/ 59 h 481"/>
              <a:gd name="T66" fmla="*/ 59 w 491"/>
              <a:gd name="T67" fmla="*/ 55 h 481"/>
              <a:gd name="T68" fmla="*/ 84 w 491"/>
              <a:gd name="T69" fmla="*/ 58 h 481"/>
              <a:gd name="T70" fmla="*/ 102 w 491"/>
              <a:gd name="T71" fmla="*/ 66 h 481"/>
              <a:gd name="T72" fmla="*/ 121 w 491"/>
              <a:gd name="T73" fmla="*/ 82 h 481"/>
              <a:gd name="T74" fmla="*/ 140 w 491"/>
              <a:gd name="T75" fmla="*/ 111 h 481"/>
              <a:gd name="T76" fmla="*/ 183 w 491"/>
              <a:gd name="T77" fmla="*/ 103 h 481"/>
              <a:gd name="T78" fmla="*/ 196 w 491"/>
              <a:gd name="T79" fmla="*/ 96 h 481"/>
              <a:gd name="T80" fmla="*/ 200 w 491"/>
              <a:gd name="T81" fmla="*/ 90 h 481"/>
              <a:gd name="T82" fmla="*/ 207 w 491"/>
              <a:gd name="T83" fmla="*/ 73 h 481"/>
              <a:gd name="T84" fmla="*/ 232 w 491"/>
              <a:gd name="T85" fmla="*/ 54 h 481"/>
              <a:gd name="T86" fmla="*/ 254 w 491"/>
              <a:gd name="T87" fmla="*/ 49 h 481"/>
              <a:gd name="T88" fmla="*/ 263 w 491"/>
              <a:gd name="T89" fmla="*/ 30 h 481"/>
              <a:gd name="T90" fmla="*/ 280 w 491"/>
              <a:gd name="T91" fmla="*/ 9 h 481"/>
              <a:gd name="T92" fmla="*/ 300 w 491"/>
              <a:gd name="T93" fmla="*/ 1 h 481"/>
              <a:gd name="T94" fmla="*/ 323 w 491"/>
              <a:gd name="T95" fmla="*/ 0 h 481"/>
              <a:gd name="T96" fmla="*/ 351 w 491"/>
              <a:gd name="T97" fmla="*/ 8 h 481"/>
              <a:gd name="T98" fmla="*/ 399 w 491"/>
              <a:gd name="T99" fmla="*/ 38 h 481"/>
              <a:gd name="T100" fmla="*/ 428 w 491"/>
              <a:gd name="T101" fmla="*/ 53 h 481"/>
              <a:gd name="T102" fmla="*/ 459 w 491"/>
              <a:gd name="T103" fmla="*/ 60 h 481"/>
              <a:gd name="T104" fmla="*/ 491 w 491"/>
              <a:gd name="T105" fmla="*/ 67 h 481"/>
              <a:gd name="T106" fmla="*/ 491 w 491"/>
              <a:gd name="T107" fmla="*/ 326 h 4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491" h="481">
                <a:moveTo>
                  <a:pt x="491" y="481"/>
                </a:moveTo>
                <a:lnTo>
                  <a:pt x="488" y="480"/>
                </a:lnTo>
                <a:lnTo>
                  <a:pt x="482" y="479"/>
                </a:lnTo>
                <a:lnTo>
                  <a:pt x="477" y="477"/>
                </a:lnTo>
                <a:lnTo>
                  <a:pt x="470" y="473"/>
                </a:lnTo>
                <a:lnTo>
                  <a:pt x="457" y="465"/>
                </a:lnTo>
                <a:lnTo>
                  <a:pt x="444" y="455"/>
                </a:lnTo>
                <a:lnTo>
                  <a:pt x="432" y="445"/>
                </a:lnTo>
                <a:lnTo>
                  <a:pt x="422" y="434"/>
                </a:lnTo>
                <a:lnTo>
                  <a:pt x="417" y="428"/>
                </a:lnTo>
                <a:lnTo>
                  <a:pt x="414" y="423"/>
                </a:lnTo>
                <a:lnTo>
                  <a:pt x="412" y="417"/>
                </a:lnTo>
                <a:lnTo>
                  <a:pt x="412" y="412"/>
                </a:lnTo>
                <a:lnTo>
                  <a:pt x="392" y="412"/>
                </a:lnTo>
                <a:lnTo>
                  <a:pt x="376" y="410"/>
                </a:lnTo>
                <a:lnTo>
                  <a:pt x="370" y="409"/>
                </a:lnTo>
                <a:lnTo>
                  <a:pt x="365" y="408"/>
                </a:lnTo>
                <a:lnTo>
                  <a:pt x="360" y="406"/>
                </a:lnTo>
                <a:lnTo>
                  <a:pt x="356" y="403"/>
                </a:lnTo>
                <a:lnTo>
                  <a:pt x="353" y="400"/>
                </a:lnTo>
                <a:lnTo>
                  <a:pt x="350" y="396"/>
                </a:lnTo>
                <a:lnTo>
                  <a:pt x="348" y="392"/>
                </a:lnTo>
                <a:lnTo>
                  <a:pt x="347" y="387"/>
                </a:lnTo>
                <a:lnTo>
                  <a:pt x="346" y="374"/>
                </a:lnTo>
                <a:lnTo>
                  <a:pt x="345" y="357"/>
                </a:lnTo>
                <a:lnTo>
                  <a:pt x="344" y="344"/>
                </a:lnTo>
                <a:lnTo>
                  <a:pt x="342" y="332"/>
                </a:lnTo>
                <a:lnTo>
                  <a:pt x="337" y="322"/>
                </a:lnTo>
                <a:lnTo>
                  <a:pt x="332" y="313"/>
                </a:lnTo>
                <a:lnTo>
                  <a:pt x="327" y="303"/>
                </a:lnTo>
                <a:lnTo>
                  <a:pt x="323" y="294"/>
                </a:lnTo>
                <a:lnTo>
                  <a:pt x="320" y="286"/>
                </a:lnTo>
                <a:lnTo>
                  <a:pt x="319" y="277"/>
                </a:lnTo>
                <a:lnTo>
                  <a:pt x="319" y="267"/>
                </a:lnTo>
                <a:lnTo>
                  <a:pt x="319" y="252"/>
                </a:lnTo>
                <a:lnTo>
                  <a:pt x="314" y="244"/>
                </a:lnTo>
                <a:lnTo>
                  <a:pt x="309" y="237"/>
                </a:lnTo>
                <a:lnTo>
                  <a:pt x="301" y="229"/>
                </a:lnTo>
                <a:lnTo>
                  <a:pt x="292" y="223"/>
                </a:lnTo>
                <a:lnTo>
                  <a:pt x="282" y="216"/>
                </a:lnTo>
                <a:lnTo>
                  <a:pt x="272" y="210"/>
                </a:lnTo>
                <a:lnTo>
                  <a:pt x="260" y="205"/>
                </a:lnTo>
                <a:lnTo>
                  <a:pt x="248" y="200"/>
                </a:lnTo>
                <a:lnTo>
                  <a:pt x="235" y="194"/>
                </a:lnTo>
                <a:lnTo>
                  <a:pt x="221" y="190"/>
                </a:lnTo>
                <a:lnTo>
                  <a:pt x="208" y="187"/>
                </a:lnTo>
                <a:lnTo>
                  <a:pt x="192" y="184"/>
                </a:lnTo>
                <a:lnTo>
                  <a:pt x="178" y="181"/>
                </a:lnTo>
                <a:lnTo>
                  <a:pt x="163" y="180"/>
                </a:lnTo>
                <a:lnTo>
                  <a:pt x="147" y="179"/>
                </a:lnTo>
                <a:lnTo>
                  <a:pt x="133" y="178"/>
                </a:lnTo>
                <a:lnTo>
                  <a:pt x="133" y="170"/>
                </a:lnTo>
                <a:lnTo>
                  <a:pt x="133" y="163"/>
                </a:lnTo>
                <a:lnTo>
                  <a:pt x="133" y="156"/>
                </a:lnTo>
                <a:lnTo>
                  <a:pt x="133" y="148"/>
                </a:lnTo>
                <a:lnTo>
                  <a:pt x="121" y="147"/>
                </a:lnTo>
                <a:lnTo>
                  <a:pt x="110" y="145"/>
                </a:lnTo>
                <a:lnTo>
                  <a:pt x="100" y="140"/>
                </a:lnTo>
                <a:lnTo>
                  <a:pt x="92" y="136"/>
                </a:lnTo>
                <a:lnTo>
                  <a:pt x="85" y="130"/>
                </a:lnTo>
                <a:lnTo>
                  <a:pt x="77" y="124"/>
                </a:lnTo>
                <a:lnTo>
                  <a:pt x="71" y="117"/>
                </a:lnTo>
                <a:lnTo>
                  <a:pt x="66" y="111"/>
                </a:lnTo>
                <a:lnTo>
                  <a:pt x="92" y="111"/>
                </a:lnTo>
                <a:lnTo>
                  <a:pt x="82" y="121"/>
                </a:lnTo>
                <a:lnTo>
                  <a:pt x="73" y="133"/>
                </a:lnTo>
                <a:lnTo>
                  <a:pt x="66" y="139"/>
                </a:lnTo>
                <a:lnTo>
                  <a:pt x="60" y="144"/>
                </a:lnTo>
                <a:lnTo>
                  <a:pt x="54" y="147"/>
                </a:lnTo>
                <a:lnTo>
                  <a:pt x="46" y="148"/>
                </a:lnTo>
                <a:lnTo>
                  <a:pt x="43" y="163"/>
                </a:lnTo>
                <a:lnTo>
                  <a:pt x="40" y="178"/>
                </a:lnTo>
                <a:lnTo>
                  <a:pt x="34" y="192"/>
                </a:lnTo>
                <a:lnTo>
                  <a:pt x="30" y="206"/>
                </a:lnTo>
                <a:lnTo>
                  <a:pt x="24" y="220"/>
                </a:lnTo>
                <a:lnTo>
                  <a:pt x="20" y="234"/>
                </a:lnTo>
                <a:lnTo>
                  <a:pt x="17" y="249"/>
                </a:lnTo>
                <a:lnTo>
                  <a:pt x="13" y="265"/>
                </a:lnTo>
                <a:lnTo>
                  <a:pt x="13" y="256"/>
                </a:lnTo>
                <a:lnTo>
                  <a:pt x="13" y="246"/>
                </a:lnTo>
                <a:lnTo>
                  <a:pt x="14" y="237"/>
                </a:lnTo>
                <a:lnTo>
                  <a:pt x="17" y="228"/>
                </a:lnTo>
                <a:lnTo>
                  <a:pt x="20" y="219"/>
                </a:lnTo>
                <a:lnTo>
                  <a:pt x="23" y="209"/>
                </a:lnTo>
                <a:lnTo>
                  <a:pt x="26" y="200"/>
                </a:lnTo>
                <a:lnTo>
                  <a:pt x="30" y="190"/>
                </a:lnTo>
                <a:lnTo>
                  <a:pt x="32" y="181"/>
                </a:lnTo>
                <a:lnTo>
                  <a:pt x="33" y="172"/>
                </a:lnTo>
                <a:lnTo>
                  <a:pt x="32" y="156"/>
                </a:lnTo>
                <a:lnTo>
                  <a:pt x="30" y="143"/>
                </a:lnTo>
                <a:lnTo>
                  <a:pt x="26" y="130"/>
                </a:lnTo>
                <a:lnTo>
                  <a:pt x="21" y="120"/>
                </a:lnTo>
                <a:lnTo>
                  <a:pt x="17" y="111"/>
                </a:lnTo>
                <a:lnTo>
                  <a:pt x="11" y="101"/>
                </a:lnTo>
                <a:lnTo>
                  <a:pt x="4" y="89"/>
                </a:lnTo>
                <a:lnTo>
                  <a:pt x="0" y="73"/>
                </a:lnTo>
                <a:lnTo>
                  <a:pt x="13" y="68"/>
                </a:lnTo>
                <a:lnTo>
                  <a:pt x="28" y="62"/>
                </a:lnTo>
                <a:lnTo>
                  <a:pt x="34" y="59"/>
                </a:lnTo>
                <a:lnTo>
                  <a:pt x="42" y="57"/>
                </a:lnTo>
                <a:lnTo>
                  <a:pt x="51" y="56"/>
                </a:lnTo>
                <a:lnTo>
                  <a:pt x="59" y="55"/>
                </a:lnTo>
                <a:lnTo>
                  <a:pt x="68" y="56"/>
                </a:lnTo>
                <a:lnTo>
                  <a:pt x="76" y="57"/>
                </a:lnTo>
                <a:lnTo>
                  <a:pt x="84" y="58"/>
                </a:lnTo>
                <a:lnTo>
                  <a:pt x="90" y="60"/>
                </a:lnTo>
                <a:lnTo>
                  <a:pt x="96" y="63"/>
                </a:lnTo>
                <a:lnTo>
                  <a:pt x="102" y="66"/>
                </a:lnTo>
                <a:lnTo>
                  <a:pt x="107" y="70"/>
                </a:lnTo>
                <a:lnTo>
                  <a:pt x="112" y="73"/>
                </a:lnTo>
                <a:lnTo>
                  <a:pt x="121" y="82"/>
                </a:lnTo>
                <a:lnTo>
                  <a:pt x="127" y="92"/>
                </a:lnTo>
                <a:lnTo>
                  <a:pt x="134" y="101"/>
                </a:lnTo>
                <a:lnTo>
                  <a:pt x="140" y="111"/>
                </a:lnTo>
                <a:lnTo>
                  <a:pt x="179" y="111"/>
                </a:lnTo>
                <a:lnTo>
                  <a:pt x="180" y="107"/>
                </a:lnTo>
                <a:lnTo>
                  <a:pt x="183" y="103"/>
                </a:lnTo>
                <a:lnTo>
                  <a:pt x="187" y="101"/>
                </a:lnTo>
                <a:lnTo>
                  <a:pt x="191" y="99"/>
                </a:lnTo>
                <a:lnTo>
                  <a:pt x="196" y="96"/>
                </a:lnTo>
                <a:lnTo>
                  <a:pt x="199" y="94"/>
                </a:lnTo>
                <a:lnTo>
                  <a:pt x="200" y="92"/>
                </a:lnTo>
                <a:lnTo>
                  <a:pt x="200" y="90"/>
                </a:lnTo>
                <a:lnTo>
                  <a:pt x="200" y="89"/>
                </a:lnTo>
                <a:lnTo>
                  <a:pt x="199" y="85"/>
                </a:lnTo>
                <a:lnTo>
                  <a:pt x="207" y="73"/>
                </a:lnTo>
                <a:lnTo>
                  <a:pt x="215" y="64"/>
                </a:lnTo>
                <a:lnTo>
                  <a:pt x="223" y="58"/>
                </a:lnTo>
                <a:lnTo>
                  <a:pt x="232" y="54"/>
                </a:lnTo>
                <a:lnTo>
                  <a:pt x="239" y="51"/>
                </a:lnTo>
                <a:lnTo>
                  <a:pt x="247" y="50"/>
                </a:lnTo>
                <a:lnTo>
                  <a:pt x="254" y="49"/>
                </a:lnTo>
                <a:lnTo>
                  <a:pt x="259" y="49"/>
                </a:lnTo>
                <a:lnTo>
                  <a:pt x="260" y="40"/>
                </a:lnTo>
                <a:lnTo>
                  <a:pt x="263" y="30"/>
                </a:lnTo>
                <a:lnTo>
                  <a:pt x="267" y="22"/>
                </a:lnTo>
                <a:lnTo>
                  <a:pt x="273" y="15"/>
                </a:lnTo>
                <a:lnTo>
                  <a:pt x="280" y="9"/>
                </a:lnTo>
                <a:lnTo>
                  <a:pt x="290" y="4"/>
                </a:lnTo>
                <a:lnTo>
                  <a:pt x="294" y="2"/>
                </a:lnTo>
                <a:lnTo>
                  <a:pt x="300" y="1"/>
                </a:lnTo>
                <a:lnTo>
                  <a:pt x="306" y="0"/>
                </a:lnTo>
                <a:lnTo>
                  <a:pt x="312" y="0"/>
                </a:lnTo>
                <a:lnTo>
                  <a:pt x="323" y="0"/>
                </a:lnTo>
                <a:lnTo>
                  <a:pt x="333" y="2"/>
                </a:lnTo>
                <a:lnTo>
                  <a:pt x="343" y="5"/>
                </a:lnTo>
                <a:lnTo>
                  <a:pt x="351" y="8"/>
                </a:lnTo>
                <a:lnTo>
                  <a:pt x="368" y="17"/>
                </a:lnTo>
                <a:lnTo>
                  <a:pt x="383" y="27"/>
                </a:lnTo>
                <a:lnTo>
                  <a:pt x="399" y="38"/>
                </a:lnTo>
                <a:lnTo>
                  <a:pt x="413" y="47"/>
                </a:lnTo>
                <a:lnTo>
                  <a:pt x="421" y="50"/>
                </a:lnTo>
                <a:lnTo>
                  <a:pt x="428" y="53"/>
                </a:lnTo>
                <a:lnTo>
                  <a:pt x="436" y="55"/>
                </a:lnTo>
                <a:lnTo>
                  <a:pt x="445" y="55"/>
                </a:lnTo>
                <a:lnTo>
                  <a:pt x="459" y="60"/>
                </a:lnTo>
                <a:lnTo>
                  <a:pt x="471" y="64"/>
                </a:lnTo>
                <a:lnTo>
                  <a:pt x="481" y="66"/>
                </a:lnTo>
                <a:lnTo>
                  <a:pt x="491" y="67"/>
                </a:lnTo>
                <a:lnTo>
                  <a:pt x="491" y="289"/>
                </a:lnTo>
                <a:lnTo>
                  <a:pt x="471" y="301"/>
                </a:lnTo>
                <a:lnTo>
                  <a:pt x="491" y="326"/>
                </a:lnTo>
                <a:lnTo>
                  <a:pt x="491" y="474"/>
                </a:lnTo>
                <a:lnTo>
                  <a:pt x="491" y="481"/>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9" name="Freeform 248">
            <a:extLst>
              <a:ext uri="{FF2B5EF4-FFF2-40B4-BE49-F238E27FC236}">
                <a16:creationId xmlns:a16="http://schemas.microsoft.com/office/drawing/2014/main" id="{00000000-0008-0000-0700-0000F9000000}"/>
              </a:ext>
            </a:extLst>
          </xdr:cNvPr>
          <xdr:cNvSpPr>
            <a:spLocks/>
          </xdr:cNvSpPr>
        </xdr:nvSpPr>
        <xdr:spPr bwMode="auto">
          <a:xfrm>
            <a:off x="5851525" y="2527300"/>
            <a:ext cx="53975" cy="60325"/>
          </a:xfrm>
          <a:custGeom>
            <a:avLst/>
            <a:gdLst>
              <a:gd name="T0" fmla="*/ 0 w 133"/>
              <a:gd name="T1" fmla="*/ 5050801 h 117"/>
              <a:gd name="T2" fmla="*/ 11858267 w 133"/>
              <a:gd name="T3" fmla="*/ 0 h 117"/>
              <a:gd name="T4" fmla="*/ 13340347 w 133"/>
              <a:gd name="T5" fmla="*/ 1595261 h 117"/>
              <a:gd name="T6" fmla="*/ 14987194 w 133"/>
              <a:gd name="T7" fmla="*/ 3721588 h 117"/>
              <a:gd name="T8" fmla="*/ 16634446 w 133"/>
              <a:gd name="T9" fmla="*/ 6646062 h 117"/>
              <a:gd name="T10" fmla="*/ 17951760 w 133"/>
              <a:gd name="T11" fmla="*/ 9836069 h 117"/>
              <a:gd name="T12" fmla="*/ 19434247 w 133"/>
              <a:gd name="T13" fmla="*/ 13026075 h 117"/>
              <a:gd name="T14" fmla="*/ 20751561 w 133"/>
              <a:gd name="T15" fmla="*/ 16482131 h 117"/>
              <a:gd name="T16" fmla="*/ 21081093 w 133"/>
              <a:gd name="T17" fmla="*/ 18077392 h 117"/>
              <a:gd name="T18" fmla="*/ 21410624 w 133"/>
              <a:gd name="T19" fmla="*/ 19672137 h 117"/>
              <a:gd name="T20" fmla="*/ 21574984 w 133"/>
              <a:gd name="T21" fmla="*/ 21267398 h 117"/>
              <a:gd name="T22" fmla="*/ 21904516 w 133"/>
              <a:gd name="T23" fmla="*/ 22862144 h 117"/>
              <a:gd name="T24" fmla="*/ 21574984 w 133"/>
              <a:gd name="T25" fmla="*/ 24457405 h 117"/>
              <a:gd name="T26" fmla="*/ 21081093 w 133"/>
              <a:gd name="T27" fmla="*/ 25786617 h 117"/>
              <a:gd name="T28" fmla="*/ 20422436 w 133"/>
              <a:gd name="T29" fmla="*/ 27115830 h 117"/>
              <a:gd name="T30" fmla="*/ 19434247 w 133"/>
              <a:gd name="T31" fmla="*/ 28445042 h 117"/>
              <a:gd name="T32" fmla="*/ 18610418 w 133"/>
              <a:gd name="T33" fmla="*/ 29508206 h 117"/>
              <a:gd name="T34" fmla="*/ 17622229 w 133"/>
              <a:gd name="T35" fmla="*/ 30305836 h 117"/>
              <a:gd name="T36" fmla="*/ 16963571 w 133"/>
              <a:gd name="T37" fmla="*/ 31103467 h 117"/>
              <a:gd name="T38" fmla="*/ 16469680 w 133"/>
              <a:gd name="T39" fmla="*/ 31103467 h 117"/>
              <a:gd name="T40" fmla="*/ 11858267 w 133"/>
              <a:gd name="T41" fmla="*/ 25255035 h 117"/>
              <a:gd name="T42" fmla="*/ 7411214 w 133"/>
              <a:gd name="T43" fmla="*/ 18608974 h 117"/>
              <a:gd name="T44" fmla="*/ 5270070 w 133"/>
              <a:gd name="T45" fmla="*/ 15418967 h 117"/>
              <a:gd name="T46" fmla="*/ 2964567 w 133"/>
              <a:gd name="T47" fmla="*/ 12228960 h 117"/>
              <a:gd name="T48" fmla="*/ 1317720 w 133"/>
              <a:gd name="T49" fmla="*/ 8772905 h 117"/>
              <a:gd name="T50" fmla="*/ 0 w 133"/>
              <a:gd name="T51" fmla="*/ 5050801 h 117"/>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33" h="117">
                <a:moveTo>
                  <a:pt x="0" y="19"/>
                </a:moveTo>
                <a:lnTo>
                  <a:pt x="72" y="0"/>
                </a:lnTo>
                <a:lnTo>
                  <a:pt x="81" y="6"/>
                </a:lnTo>
                <a:lnTo>
                  <a:pt x="91" y="14"/>
                </a:lnTo>
                <a:lnTo>
                  <a:pt x="101" y="25"/>
                </a:lnTo>
                <a:lnTo>
                  <a:pt x="109" y="37"/>
                </a:lnTo>
                <a:lnTo>
                  <a:pt x="118" y="49"/>
                </a:lnTo>
                <a:lnTo>
                  <a:pt x="126" y="62"/>
                </a:lnTo>
                <a:lnTo>
                  <a:pt x="128" y="68"/>
                </a:lnTo>
                <a:lnTo>
                  <a:pt x="130" y="74"/>
                </a:lnTo>
                <a:lnTo>
                  <a:pt x="131" y="80"/>
                </a:lnTo>
                <a:lnTo>
                  <a:pt x="133" y="86"/>
                </a:lnTo>
                <a:lnTo>
                  <a:pt x="131" y="92"/>
                </a:lnTo>
                <a:lnTo>
                  <a:pt x="128" y="97"/>
                </a:lnTo>
                <a:lnTo>
                  <a:pt x="124" y="102"/>
                </a:lnTo>
                <a:lnTo>
                  <a:pt x="118" y="107"/>
                </a:lnTo>
                <a:lnTo>
                  <a:pt x="113" y="111"/>
                </a:lnTo>
                <a:lnTo>
                  <a:pt x="107" y="114"/>
                </a:lnTo>
                <a:lnTo>
                  <a:pt x="103" y="117"/>
                </a:lnTo>
                <a:lnTo>
                  <a:pt x="100" y="117"/>
                </a:lnTo>
                <a:lnTo>
                  <a:pt x="72" y="95"/>
                </a:lnTo>
                <a:lnTo>
                  <a:pt x="45" y="70"/>
                </a:lnTo>
                <a:lnTo>
                  <a:pt x="32" y="58"/>
                </a:lnTo>
                <a:lnTo>
                  <a:pt x="18" y="46"/>
                </a:lnTo>
                <a:lnTo>
                  <a:pt x="8" y="33"/>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0" name="Freeform 249">
            <a:extLst>
              <a:ext uri="{FF2B5EF4-FFF2-40B4-BE49-F238E27FC236}">
                <a16:creationId xmlns:a16="http://schemas.microsoft.com/office/drawing/2014/main" id="{00000000-0008-0000-0700-0000FA000000}"/>
              </a:ext>
            </a:extLst>
          </xdr:cNvPr>
          <xdr:cNvSpPr>
            <a:spLocks/>
          </xdr:cNvSpPr>
        </xdr:nvSpPr>
        <xdr:spPr bwMode="auto">
          <a:xfrm>
            <a:off x="4308475" y="1931988"/>
            <a:ext cx="220663" cy="177800"/>
          </a:xfrm>
          <a:custGeom>
            <a:avLst/>
            <a:gdLst>
              <a:gd name="T0" fmla="*/ 51933146 w 505"/>
              <a:gd name="T1" fmla="*/ 9902778 h 339"/>
              <a:gd name="T2" fmla="*/ 92410606 w 505"/>
              <a:gd name="T3" fmla="*/ 23657365 h 339"/>
              <a:gd name="T4" fmla="*/ 91264906 w 505"/>
              <a:gd name="T5" fmla="*/ 29984213 h 339"/>
              <a:gd name="T6" fmla="*/ 89928256 w 505"/>
              <a:gd name="T7" fmla="*/ 35485523 h 339"/>
              <a:gd name="T8" fmla="*/ 88019194 w 505"/>
              <a:gd name="T9" fmla="*/ 39886991 h 339"/>
              <a:gd name="T10" fmla="*/ 86109694 w 505"/>
              <a:gd name="T11" fmla="*/ 42087725 h 339"/>
              <a:gd name="T12" fmla="*/ 88019194 w 505"/>
              <a:gd name="T13" fmla="*/ 50615307 h 339"/>
              <a:gd name="T14" fmla="*/ 91073956 w 505"/>
              <a:gd name="T15" fmla="*/ 59142888 h 339"/>
              <a:gd name="T16" fmla="*/ 96420118 w 505"/>
              <a:gd name="T17" fmla="*/ 70971571 h 339"/>
              <a:gd name="T18" fmla="*/ 94129155 w 505"/>
              <a:gd name="T19" fmla="*/ 74547501 h 339"/>
              <a:gd name="T20" fmla="*/ 91455856 w 505"/>
              <a:gd name="T21" fmla="*/ 80324166 h 339"/>
              <a:gd name="T22" fmla="*/ 89355843 w 505"/>
              <a:gd name="T23" fmla="*/ 86376184 h 339"/>
              <a:gd name="T24" fmla="*/ 88592043 w 505"/>
              <a:gd name="T25" fmla="*/ 93253215 h 339"/>
              <a:gd name="T26" fmla="*/ 84582531 w 505"/>
              <a:gd name="T27" fmla="*/ 92978386 h 339"/>
              <a:gd name="T28" fmla="*/ 79045419 w 505"/>
              <a:gd name="T29" fmla="*/ 92152848 h 339"/>
              <a:gd name="T30" fmla="*/ 73508307 w 505"/>
              <a:gd name="T31" fmla="*/ 91052481 h 339"/>
              <a:gd name="T32" fmla="*/ 68353095 w 505"/>
              <a:gd name="T33" fmla="*/ 89677285 h 339"/>
              <a:gd name="T34" fmla="*/ 58043108 w 505"/>
              <a:gd name="T35" fmla="*/ 89401931 h 339"/>
              <a:gd name="T36" fmla="*/ 50405547 w 505"/>
              <a:gd name="T37" fmla="*/ 88301564 h 339"/>
              <a:gd name="T38" fmla="*/ 47350784 w 505"/>
              <a:gd name="T39" fmla="*/ 87201197 h 339"/>
              <a:gd name="T40" fmla="*/ 44296022 w 505"/>
              <a:gd name="T41" fmla="*/ 85275817 h 339"/>
              <a:gd name="T42" fmla="*/ 40668409 w 505"/>
              <a:gd name="T43" fmla="*/ 82524900 h 339"/>
              <a:gd name="T44" fmla="*/ 34367498 w 505"/>
              <a:gd name="T45" fmla="*/ 79499153 h 339"/>
              <a:gd name="T46" fmla="*/ 27876073 w 505"/>
              <a:gd name="T47" fmla="*/ 75097685 h 339"/>
              <a:gd name="T48" fmla="*/ 18711348 w 505"/>
              <a:gd name="T49" fmla="*/ 68495483 h 339"/>
              <a:gd name="T50" fmla="*/ 11837587 w 505"/>
              <a:gd name="T51" fmla="*/ 56667325 h 339"/>
              <a:gd name="T52" fmla="*/ 9928524 w 505"/>
              <a:gd name="T53" fmla="*/ 46489193 h 339"/>
              <a:gd name="T54" fmla="*/ 6873325 w 505"/>
              <a:gd name="T55" fmla="*/ 34110327 h 339"/>
              <a:gd name="T56" fmla="*/ 2863812 w 505"/>
              <a:gd name="T57" fmla="*/ 22831828 h 339"/>
              <a:gd name="T58" fmla="*/ 381900 w 505"/>
              <a:gd name="T59" fmla="*/ 17605347 h 339"/>
              <a:gd name="T60" fmla="*/ 954750 w 505"/>
              <a:gd name="T61" fmla="*/ 16780334 h 339"/>
              <a:gd name="T62" fmla="*/ 2100450 w 505"/>
              <a:gd name="T63" fmla="*/ 15404613 h 339"/>
              <a:gd name="T64" fmla="*/ 2100450 w 505"/>
              <a:gd name="T65" fmla="*/ 13203879 h 339"/>
              <a:gd name="T66" fmla="*/ 2100450 w 505"/>
              <a:gd name="T67" fmla="*/ 11828683 h 339"/>
              <a:gd name="T68" fmla="*/ 6491862 w 505"/>
              <a:gd name="T69" fmla="*/ 9352595 h 339"/>
              <a:gd name="T70" fmla="*/ 13938036 w 505"/>
              <a:gd name="T71" fmla="*/ 6052018 h 339"/>
              <a:gd name="T72" fmla="*/ 24438973 w 505"/>
              <a:gd name="T73" fmla="*/ 2200734 h 339"/>
              <a:gd name="T74" fmla="*/ 33030848 w 505"/>
              <a:gd name="T75" fmla="*/ 3025747 h 339"/>
              <a:gd name="T76" fmla="*/ 35895097 w 505"/>
              <a:gd name="T77" fmla="*/ 7702569 h 339"/>
              <a:gd name="T78" fmla="*/ 38377010 w 505"/>
              <a:gd name="T79" fmla="*/ 9627949 h 339"/>
              <a:gd name="T80" fmla="*/ 41813672 w 505"/>
              <a:gd name="T81" fmla="*/ 9902778 h 339"/>
              <a:gd name="T82" fmla="*/ 45632671 w 505"/>
              <a:gd name="T83" fmla="*/ 9902778 h 339"/>
              <a:gd name="T84" fmla="*/ 49451234 w 505"/>
              <a:gd name="T85" fmla="*/ 6602202 h 339"/>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505" h="339">
                <a:moveTo>
                  <a:pt x="259" y="24"/>
                </a:moveTo>
                <a:lnTo>
                  <a:pt x="272" y="36"/>
                </a:lnTo>
                <a:lnTo>
                  <a:pt x="444" y="48"/>
                </a:lnTo>
                <a:lnTo>
                  <a:pt x="484" y="86"/>
                </a:lnTo>
                <a:lnTo>
                  <a:pt x="482" y="97"/>
                </a:lnTo>
                <a:lnTo>
                  <a:pt x="478" y="109"/>
                </a:lnTo>
                <a:lnTo>
                  <a:pt x="474" y="120"/>
                </a:lnTo>
                <a:lnTo>
                  <a:pt x="471" y="129"/>
                </a:lnTo>
                <a:lnTo>
                  <a:pt x="465" y="138"/>
                </a:lnTo>
                <a:lnTo>
                  <a:pt x="461" y="145"/>
                </a:lnTo>
                <a:lnTo>
                  <a:pt x="456" y="150"/>
                </a:lnTo>
                <a:lnTo>
                  <a:pt x="451" y="153"/>
                </a:lnTo>
                <a:lnTo>
                  <a:pt x="455" y="169"/>
                </a:lnTo>
                <a:lnTo>
                  <a:pt x="461" y="184"/>
                </a:lnTo>
                <a:lnTo>
                  <a:pt x="470" y="200"/>
                </a:lnTo>
                <a:lnTo>
                  <a:pt x="477" y="215"/>
                </a:lnTo>
                <a:lnTo>
                  <a:pt x="494" y="242"/>
                </a:lnTo>
                <a:lnTo>
                  <a:pt x="505" y="258"/>
                </a:lnTo>
                <a:lnTo>
                  <a:pt x="499" y="264"/>
                </a:lnTo>
                <a:lnTo>
                  <a:pt x="493" y="271"/>
                </a:lnTo>
                <a:lnTo>
                  <a:pt x="486" y="281"/>
                </a:lnTo>
                <a:lnTo>
                  <a:pt x="479" y="292"/>
                </a:lnTo>
                <a:lnTo>
                  <a:pt x="474" y="303"/>
                </a:lnTo>
                <a:lnTo>
                  <a:pt x="468" y="314"/>
                </a:lnTo>
                <a:lnTo>
                  <a:pt x="465" y="326"/>
                </a:lnTo>
                <a:lnTo>
                  <a:pt x="464" y="339"/>
                </a:lnTo>
                <a:lnTo>
                  <a:pt x="457" y="339"/>
                </a:lnTo>
                <a:lnTo>
                  <a:pt x="443" y="338"/>
                </a:lnTo>
                <a:lnTo>
                  <a:pt x="428" y="337"/>
                </a:lnTo>
                <a:lnTo>
                  <a:pt x="414" y="335"/>
                </a:lnTo>
                <a:lnTo>
                  <a:pt x="399" y="333"/>
                </a:lnTo>
                <a:lnTo>
                  <a:pt x="385" y="331"/>
                </a:lnTo>
                <a:lnTo>
                  <a:pt x="371" y="328"/>
                </a:lnTo>
                <a:lnTo>
                  <a:pt x="358" y="326"/>
                </a:lnTo>
                <a:lnTo>
                  <a:pt x="344" y="326"/>
                </a:lnTo>
                <a:lnTo>
                  <a:pt x="304" y="325"/>
                </a:lnTo>
                <a:lnTo>
                  <a:pt x="275" y="323"/>
                </a:lnTo>
                <a:lnTo>
                  <a:pt x="264" y="321"/>
                </a:lnTo>
                <a:lnTo>
                  <a:pt x="255" y="319"/>
                </a:lnTo>
                <a:lnTo>
                  <a:pt x="248" y="317"/>
                </a:lnTo>
                <a:lnTo>
                  <a:pt x="242" y="315"/>
                </a:lnTo>
                <a:lnTo>
                  <a:pt x="232" y="310"/>
                </a:lnTo>
                <a:lnTo>
                  <a:pt x="224" y="305"/>
                </a:lnTo>
                <a:lnTo>
                  <a:pt x="213" y="300"/>
                </a:lnTo>
                <a:lnTo>
                  <a:pt x="198" y="295"/>
                </a:lnTo>
                <a:lnTo>
                  <a:pt x="180" y="289"/>
                </a:lnTo>
                <a:lnTo>
                  <a:pt x="162" y="282"/>
                </a:lnTo>
                <a:lnTo>
                  <a:pt x="146" y="273"/>
                </a:lnTo>
                <a:lnTo>
                  <a:pt x="130" y="266"/>
                </a:lnTo>
                <a:lnTo>
                  <a:pt x="98" y="249"/>
                </a:lnTo>
                <a:lnTo>
                  <a:pt x="65" y="228"/>
                </a:lnTo>
                <a:lnTo>
                  <a:pt x="62" y="206"/>
                </a:lnTo>
                <a:lnTo>
                  <a:pt x="57" y="187"/>
                </a:lnTo>
                <a:lnTo>
                  <a:pt x="52" y="169"/>
                </a:lnTo>
                <a:lnTo>
                  <a:pt x="47" y="152"/>
                </a:lnTo>
                <a:lnTo>
                  <a:pt x="36" y="124"/>
                </a:lnTo>
                <a:lnTo>
                  <a:pt x="25" y="100"/>
                </a:lnTo>
                <a:lnTo>
                  <a:pt x="15" y="83"/>
                </a:lnTo>
                <a:lnTo>
                  <a:pt x="7" y="71"/>
                </a:lnTo>
                <a:lnTo>
                  <a:pt x="2" y="64"/>
                </a:lnTo>
                <a:lnTo>
                  <a:pt x="0" y="62"/>
                </a:lnTo>
                <a:lnTo>
                  <a:pt x="5" y="61"/>
                </a:lnTo>
                <a:lnTo>
                  <a:pt x="8" y="59"/>
                </a:lnTo>
                <a:lnTo>
                  <a:pt x="11" y="56"/>
                </a:lnTo>
                <a:lnTo>
                  <a:pt x="11" y="51"/>
                </a:lnTo>
                <a:lnTo>
                  <a:pt x="11" y="48"/>
                </a:lnTo>
                <a:lnTo>
                  <a:pt x="11" y="45"/>
                </a:lnTo>
                <a:lnTo>
                  <a:pt x="11" y="43"/>
                </a:lnTo>
                <a:lnTo>
                  <a:pt x="13" y="42"/>
                </a:lnTo>
                <a:lnTo>
                  <a:pt x="34" y="34"/>
                </a:lnTo>
                <a:lnTo>
                  <a:pt x="55" y="27"/>
                </a:lnTo>
                <a:lnTo>
                  <a:pt x="73" y="22"/>
                </a:lnTo>
                <a:lnTo>
                  <a:pt x="92" y="17"/>
                </a:lnTo>
                <a:lnTo>
                  <a:pt x="128" y="8"/>
                </a:lnTo>
                <a:lnTo>
                  <a:pt x="165" y="0"/>
                </a:lnTo>
                <a:lnTo>
                  <a:pt x="173" y="11"/>
                </a:lnTo>
                <a:lnTo>
                  <a:pt x="183" y="23"/>
                </a:lnTo>
                <a:lnTo>
                  <a:pt x="188" y="28"/>
                </a:lnTo>
                <a:lnTo>
                  <a:pt x="194" y="32"/>
                </a:lnTo>
                <a:lnTo>
                  <a:pt x="201" y="35"/>
                </a:lnTo>
                <a:lnTo>
                  <a:pt x="205" y="36"/>
                </a:lnTo>
                <a:lnTo>
                  <a:pt x="219" y="36"/>
                </a:lnTo>
                <a:lnTo>
                  <a:pt x="230" y="36"/>
                </a:lnTo>
                <a:lnTo>
                  <a:pt x="239" y="36"/>
                </a:lnTo>
                <a:lnTo>
                  <a:pt x="246" y="36"/>
                </a:lnTo>
                <a:lnTo>
                  <a:pt x="259" y="24"/>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1" name="Freeform 250">
            <a:extLst>
              <a:ext uri="{FF2B5EF4-FFF2-40B4-BE49-F238E27FC236}">
                <a16:creationId xmlns:a16="http://schemas.microsoft.com/office/drawing/2014/main" id="{00000000-0008-0000-0700-0000FB000000}"/>
              </a:ext>
            </a:extLst>
          </xdr:cNvPr>
          <xdr:cNvSpPr>
            <a:spLocks/>
          </xdr:cNvSpPr>
        </xdr:nvSpPr>
        <xdr:spPr bwMode="auto">
          <a:xfrm>
            <a:off x="4371975" y="2136775"/>
            <a:ext cx="146050" cy="71438"/>
          </a:xfrm>
          <a:custGeom>
            <a:avLst/>
            <a:gdLst>
              <a:gd name="T0" fmla="*/ 58253641 w 338"/>
              <a:gd name="T1" fmla="*/ 0 h 141"/>
              <a:gd name="T2" fmla="*/ 34728357 w 338"/>
              <a:gd name="T3" fmla="*/ 0 h 141"/>
              <a:gd name="T4" fmla="*/ 31367478 w 338"/>
              <a:gd name="T5" fmla="*/ 2053463 h 141"/>
              <a:gd name="T6" fmla="*/ 26886163 w 338"/>
              <a:gd name="T7" fmla="*/ 5390782 h 141"/>
              <a:gd name="T8" fmla="*/ 24645721 w 338"/>
              <a:gd name="T9" fmla="*/ 6931006 h 141"/>
              <a:gd name="T10" fmla="*/ 22218612 w 338"/>
              <a:gd name="T11" fmla="*/ 8214357 h 141"/>
              <a:gd name="T12" fmla="*/ 20911508 w 338"/>
              <a:gd name="T13" fmla="*/ 8727596 h 141"/>
              <a:gd name="T14" fmla="*/ 19604836 w 338"/>
              <a:gd name="T15" fmla="*/ 8984468 h 141"/>
              <a:gd name="T16" fmla="*/ 18484399 w 338"/>
              <a:gd name="T17" fmla="*/ 9240835 h 141"/>
              <a:gd name="T18" fmla="*/ 17363962 w 338"/>
              <a:gd name="T19" fmla="*/ 9497707 h 141"/>
              <a:gd name="T20" fmla="*/ 16430625 w 338"/>
              <a:gd name="T21" fmla="*/ 9240835 h 141"/>
              <a:gd name="T22" fmla="*/ 15683523 w 338"/>
              <a:gd name="T23" fmla="*/ 8984468 h 141"/>
              <a:gd name="T24" fmla="*/ 14563518 w 338"/>
              <a:gd name="T25" fmla="*/ 8214357 h 141"/>
              <a:gd name="T26" fmla="*/ 13816416 w 338"/>
              <a:gd name="T27" fmla="*/ 7701118 h 141"/>
              <a:gd name="T28" fmla="*/ 12323077 w 338"/>
              <a:gd name="T29" fmla="*/ 6160894 h 141"/>
              <a:gd name="T30" fmla="*/ 11015972 w 338"/>
              <a:gd name="T31" fmla="*/ 4620671 h 141"/>
              <a:gd name="T32" fmla="*/ 9148866 w 338"/>
              <a:gd name="T33" fmla="*/ 8727596 h 141"/>
              <a:gd name="T34" fmla="*/ 6908424 w 338"/>
              <a:gd name="T35" fmla="*/ 13091393 h 141"/>
              <a:gd name="T36" fmla="*/ 5601320 w 338"/>
              <a:gd name="T37" fmla="*/ 15401729 h 141"/>
              <a:gd name="T38" fmla="*/ 3920881 w 338"/>
              <a:gd name="T39" fmla="*/ 17455191 h 141"/>
              <a:gd name="T40" fmla="*/ 2053774 w 338"/>
              <a:gd name="T41" fmla="*/ 19252288 h 141"/>
              <a:gd name="T42" fmla="*/ 0 w 338"/>
              <a:gd name="T43" fmla="*/ 20535638 h 141"/>
              <a:gd name="T44" fmla="*/ 2240442 w 338"/>
              <a:gd name="T45" fmla="*/ 23102847 h 141"/>
              <a:gd name="T46" fmla="*/ 4294216 w 338"/>
              <a:gd name="T47" fmla="*/ 25669548 h 141"/>
              <a:gd name="T48" fmla="*/ 6161322 w 338"/>
              <a:gd name="T49" fmla="*/ 27723011 h 141"/>
              <a:gd name="T50" fmla="*/ 8215096 w 338"/>
              <a:gd name="T51" fmla="*/ 29776980 h 141"/>
              <a:gd name="T52" fmla="*/ 10269303 w 338"/>
              <a:gd name="T53" fmla="*/ 31317203 h 141"/>
              <a:gd name="T54" fmla="*/ 12323077 w 338"/>
              <a:gd name="T55" fmla="*/ 33113793 h 141"/>
              <a:gd name="T56" fmla="*/ 14750186 w 338"/>
              <a:gd name="T57" fmla="*/ 34654016 h 141"/>
              <a:gd name="T58" fmla="*/ 17363962 w 338"/>
              <a:gd name="T59" fmla="*/ 36194240 h 141"/>
              <a:gd name="T60" fmla="*/ 48358106 w 338"/>
              <a:gd name="T61" fmla="*/ 36194240 h 141"/>
              <a:gd name="T62" fmla="*/ 50225212 w 338"/>
              <a:gd name="T63" fmla="*/ 31830442 h 141"/>
              <a:gd name="T64" fmla="*/ 52465654 w 338"/>
              <a:gd name="T65" fmla="*/ 27466644 h 141"/>
              <a:gd name="T66" fmla="*/ 54519428 w 338"/>
              <a:gd name="T67" fmla="*/ 23616086 h 141"/>
              <a:gd name="T68" fmla="*/ 56760302 w 338"/>
              <a:gd name="T69" fmla="*/ 20022399 h 141"/>
              <a:gd name="T70" fmla="*/ 58814076 w 338"/>
              <a:gd name="T71" fmla="*/ 16428713 h 141"/>
              <a:gd name="T72" fmla="*/ 60494515 w 338"/>
              <a:gd name="T73" fmla="*/ 12321282 h 141"/>
              <a:gd name="T74" fmla="*/ 62174522 w 338"/>
              <a:gd name="T75" fmla="*/ 8727596 h 141"/>
              <a:gd name="T76" fmla="*/ 63108291 w 338"/>
              <a:gd name="T77" fmla="*/ 4620671 h 141"/>
              <a:gd name="T78" fmla="*/ 58253641 w 338"/>
              <a:gd name="T79" fmla="*/ 0 h 1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338" h="141">
                <a:moveTo>
                  <a:pt x="312" y="0"/>
                </a:moveTo>
                <a:lnTo>
                  <a:pt x="186" y="0"/>
                </a:lnTo>
                <a:lnTo>
                  <a:pt x="168" y="8"/>
                </a:lnTo>
                <a:lnTo>
                  <a:pt x="144" y="21"/>
                </a:lnTo>
                <a:lnTo>
                  <a:pt x="132" y="27"/>
                </a:lnTo>
                <a:lnTo>
                  <a:pt x="119" y="32"/>
                </a:lnTo>
                <a:lnTo>
                  <a:pt x="112" y="34"/>
                </a:lnTo>
                <a:lnTo>
                  <a:pt x="105" y="35"/>
                </a:lnTo>
                <a:lnTo>
                  <a:pt x="99" y="36"/>
                </a:lnTo>
                <a:lnTo>
                  <a:pt x="93" y="37"/>
                </a:lnTo>
                <a:lnTo>
                  <a:pt x="88" y="36"/>
                </a:lnTo>
                <a:lnTo>
                  <a:pt x="84" y="35"/>
                </a:lnTo>
                <a:lnTo>
                  <a:pt x="78" y="32"/>
                </a:lnTo>
                <a:lnTo>
                  <a:pt x="74" y="30"/>
                </a:lnTo>
                <a:lnTo>
                  <a:pt x="66" y="24"/>
                </a:lnTo>
                <a:lnTo>
                  <a:pt x="59" y="18"/>
                </a:lnTo>
                <a:lnTo>
                  <a:pt x="49" y="34"/>
                </a:lnTo>
                <a:lnTo>
                  <a:pt x="37" y="51"/>
                </a:lnTo>
                <a:lnTo>
                  <a:pt x="30" y="60"/>
                </a:lnTo>
                <a:lnTo>
                  <a:pt x="21" y="68"/>
                </a:lnTo>
                <a:lnTo>
                  <a:pt x="11" y="75"/>
                </a:lnTo>
                <a:lnTo>
                  <a:pt x="0" y="80"/>
                </a:lnTo>
                <a:lnTo>
                  <a:pt x="12" y="90"/>
                </a:lnTo>
                <a:lnTo>
                  <a:pt x="23" y="100"/>
                </a:lnTo>
                <a:lnTo>
                  <a:pt x="33" y="108"/>
                </a:lnTo>
                <a:lnTo>
                  <a:pt x="44" y="116"/>
                </a:lnTo>
                <a:lnTo>
                  <a:pt x="55" y="122"/>
                </a:lnTo>
                <a:lnTo>
                  <a:pt x="66" y="129"/>
                </a:lnTo>
                <a:lnTo>
                  <a:pt x="79" y="135"/>
                </a:lnTo>
                <a:lnTo>
                  <a:pt x="93" y="141"/>
                </a:lnTo>
                <a:lnTo>
                  <a:pt x="259" y="141"/>
                </a:lnTo>
                <a:lnTo>
                  <a:pt x="269" y="124"/>
                </a:lnTo>
                <a:lnTo>
                  <a:pt x="281" y="107"/>
                </a:lnTo>
                <a:lnTo>
                  <a:pt x="292" y="92"/>
                </a:lnTo>
                <a:lnTo>
                  <a:pt x="304" y="78"/>
                </a:lnTo>
                <a:lnTo>
                  <a:pt x="315" y="64"/>
                </a:lnTo>
                <a:lnTo>
                  <a:pt x="324" y="48"/>
                </a:lnTo>
                <a:lnTo>
                  <a:pt x="333" y="34"/>
                </a:lnTo>
                <a:lnTo>
                  <a:pt x="338" y="18"/>
                </a:lnTo>
                <a:lnTo>
                  <a:pt x="312"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2" name="Freeform 251">
            <a:extLst>
              <a:ext uri="{FF2B5EF4-FFF2-40B4-BE49-F238E27FC236}">
                <a16:creationId xmlns:a16="http://schemas.microsoft.com/office/drawing/2014/main" id="{00000000-0008-0000-0700-0000FC000000}"/>
              </a:ext>
            </a:extLst>
          </xdr:cNvPr>
          <xdr:cNvSpPr>
            <a:spLocks/>
          </xdr:cNvSpPr>
        </xdr:nvSpPr>
        <xdr:spPr bwMode="auto">
          <a:xfrm>
            <a:off x="4471988" y="1792288"/>
            <a:ext cx="111125" cy="65087"/>
          </a:xfrm>
          <a:custGeom>
            <a:avLst/>
            <a:gdLst>
              <a:gd name="T0" fmla="*/ 47678632 w 259"/>
              <a:gd name="T1" fmla="*/ 32839671 h 129"/>
              <a:gd name="T2" fmla="*/ 46942375 w 259"/>
              <a:gd name="T3" fmla="*/ 25966181 h 129"/>
              <a:gd name="T4" fmla="*/ 46390182 w 259"/>
              <a:gd name="T5" fmla="*/ 20365672 h 129"/>
              <a:gd name="T6" fmla="*/ 46390182 w 259"/>
              <a:gd name="T7" fmla="*/ 16038143 h 129"/>
              <a:gd name="T8" fmla="*/ 46574247 w 259"/>
              <a:gd name="T9" fmla="*/ 12728797 h 129"/>
              <a:gd name="T10" fmla="*/ 47310503 w 259"/>
              <a:gd name="T11" fmla="*/ 7382581 h 129"/>
              <a:gd name="T12" fmla="*/ 47678632 w 259"/>
              <a:gd name="T13" fmla="*/ 3055053 h 129"/>
              <a:gd name="T14" fmla="*/ 47494568 w 259"/>
              <a:gd name="T15" fmla="*/ 3564144 h 129"/>
              <a:gd name="T16" fmla="*/ 47126439 w 259"/>
              <a:gd name="T17" fmla="*/ 4073235 h 129"/>
              <a:gd name="T18" fmla="*/ 46574247 w 259"/>
              <a:gd name="T19" fmla="*/ 4327529 h 129"/>
              <a:gd name="T20" fmla="*/ 45837561 w 259"/>
              <a:gd name="T21" fmla="*/ 4582327 h 129"/>
              <a:gd name="T22" fmla="*/ 43996919 w 259"/>
              <a:gd name="T23" fmla="*/ 4836620 h 129"/>
              <a:gd name="T24" fmla="*/ 41971784 w 259"/>
              <a:gd name="T25" fmla="*/ 4836620 h 129"/>
              <a:gd name="T26" fmla="*/ 37737878 w 259"/>
              <a:gd name="T27" fmla="*/ 4836620 h 129"/>
              <a:gd name="T28" fmla="*/ 35344615 w 259"/>
              <a:gd name="T29" fmla="*/ 4582327 h 129"/>
              <a:gd name="T30" fmla="*/ 33319909 w 259"/>
              <a:gd name="T31" fmla="*/ 4327529 h 129"/>
              <a:gd name="T32" fmla="*/ 31662902 w 259"/>
              <a:gd name="T33" fmla="*/ 3818437 h 129"/>
              <a:gd name="T34" fmla="*/ 30006324 w 259"/>
              <a:gd name="T35" fmla="*/ 3055053 h 129"/>
              <a:gd name="T36" fmla="*/ 28717446 w 259"/>
              <a:gd name="T37" fmla="*/ 2291163 h 129"/>
              <a:gd name="T38" fmla="*/ 26876804 w 259"/>
              <a:gd name="T39" fmla="*/ 1527274 h 129"/>
              <a:gd name="T40" fmla="*/ 24667605 w 259"/>
              <a:gd name="T41" fmla="*/ 763889 h 129"/>
              <a:gd name="T42" fmla="*/ 21722149 w 259"/>
              <a:gd name="T43" fmla="*/ 254798 h 129"/>
              <a:gd name="T44" fmla="*/ 18224500 w 259"/>
              <a:gd name="T45" fmla="*/ 0 h 129"/>
              <a:gd name="T46" fmla="*/ 15279044 w 259"/>
              <a:gd name="T47" fmla="*/ 0 h 129"/>
              <a:gd name="T48" fmla="*/ 12334017 w 259"/>
              <a:gd name="T49" fmla="*/ 0 h 129"/>
              <a:gd name="T50" fmla="*/ 9204497 w 259"/>
              <a:gd name="T51" fmla="*/ 0 h 129"/>
              <a:gd name="T52" fmla="*/ 6259041 w 259"/>
              <a:gd name="T53" fmla="*/ 509091 h 129"/>
              <a:gd name="T54" fmla="*/ 4970162 w 259"/>
              <a:gd name="T55" fmla="*/ 1018183 h 129"/>
              <a:gd name="T56" fmla="*/ 3865777 w 259"/>
              <a:gd name="T57" fmla="*/ 1527274 h 129"/>
              <a:gd name="T58" fmla="*/ 2577328 w 259"/>
              <a:gd name="T59" fmla="*/ 2291163 h 129"/>
              <a:gd name="T60" fmla="*/ 1841071 w 259"/>
              <a:gd name="T61" fmla="*/ 3309346 h 129"/>
              <a:gd name="T62" fmla="*/ 920321 w 259"/>
              <a:gd name="T63" fmla="*/ 4327529 h 129"/>
              <a:gd name="T64" fmla="*/ 368128 w 259"/>
              <a:gd name="T65" fmla="*/ 5600509 h 129"/>
              <a:gd name="T66" fmla="*/ 0 w 259"/>
              <a:gd name="T67" fmla="*/ 7382581 h 129"/>
              <a:gd name="T68" fmla="*/ 0 w 259"/>
              <a:gd name="T69" fmla="*/ 9164653 h 129"/>
              <a:gd name="T70" fmla="*/ 0 w 259"/>
              <a:gd name="T71" fmla="*/ 12219201 h 129"/>
              <a:gd name="T72" fmla="*/ 552193 w 259"/>
              <a:gd name="T73" fmla="*/ 14765163 h 129"/>
              <a:gd name="T74" fmla="*/ 1104385 w 259"/>
              <a:gd name="T75" fmla="*/ 16547235 h 129"/>
              <a:gd name="T76" fmla="*/ 2209199 w 259"/>
              <a:gd name="T77" fmla="*/ 18074509 h 129"/>
              <a:gd name="T78" fmla="*/ 3129520 w 259"/>
              <a:gd name="T79" fmla="*/ 19347489 h 129"/>
              <a:gd name="T80" fmla="*/ 4417970 w 259"/>
              <a:gd name="T81" fmla="*/ 20365672 h 129"/>
              <a:gd name="T82" fmla="*/ 5706848 w 259"/>
              <a:gd name="T83" fmla="*/ 21129561 h 129"/>
              <a:gd name="T84" fmla="*/ 6811233 w 259"/>
              <a:gd name="T85" fmla="*/ 21638652 h 129"/>
              <a:gd name="T86" fmla="*/ 9204497 w 259"/>
              <a:gd name="T87" fmla="*/ 22402037 h 129"/>
              <a:gd name="T88" fmla="*/ 11229203 w 259"/>
              <a:gd name="T89" fmla="*/ 23420724 h 129"/>
              <a:gd name="T90" fmla="*/ 11965889 w 259"/>
              <a:gd name="T91" fmla="*/ 24184109 h 129"/>
              <a:gd name="T92" fmla="*/ 12334017 w 259"/>
              <a:gd name="T93" fmla="*/ 25202292 h 129"/>
              <a:gd name="T94" fmla="*/ 12334017 w 259"/>
              <a:gd name="T95" fmla="*/ 26730070 h 129"/>
              <a:gd name="T96" fmla="*/ 12149953 w 259"/>
              <a:gd name="T97" fmla="*/ 28257344 h 129"/>
              <a:gd name="T98" fmla="*/ 14910916 w 259"/>
              <a:gd name="T99" fmla="*/ 28003051 h 129"/>
              <a:gd name="T100" fmla="*/ 16751986 w 259"/>
              <a:gd name="T101" fmla="*/ 27493455 h 129"/>
              <a:gd name="T102" fmla="*/ 18040436 w 259"/>
              <a:gd name="T103" fmla="*/ 26984364 h 129"/>
              <a:gd name="T104" fmla="*/ 19329314 w 259"/>
              <a:gd name="T105" fmla="*/ 26730070 h 129"/>
              <a:gd name="T106" fmla="*/ 22090277 w 259"/>
              <a:gd name="T107" fmla="*/ 26984364 h 129"/>
              <a:gd name="T108" fmla="*/ 25772419 w 259"/>
              <a:gd name="T109" fmla="*/ 27493455 h 129"/>
              <a:gd name="T110" fmla="*/ 30558517 w 259"/>
              <a:gd name="T111" fmla="*/ 28512142 h 129"/>
              <a:gd name="T112" fmla="*/ 35344615 w 259"/>
              <a:gd name="T113" fmla="*/ 29784618 h 129"/>
              <a:gd name="T114" fmla="*/ 43812855 w 259"/>
              <a:gd name="T115" fmla="*/ 31821488 h 129"/>
              <a:gd name="T116" fmla="*/ 47678632 w 259"/>
              <a:gd name="T117" fmla="*/ 32839671 h 129"/>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259" h="129">
                <a:moveTo>
                  <a:pt x="259" y="129"/>
                </a:moveTo>
                <a:lnTo>
                  <a:pt x="255" y="102"/>
                </a:lnTo>
                <a:lnTo>
                  <a:pt x="252" y="80"/>
                </a:lnTo>
                <a:lnTo>
                  <a:pt x="252" y="63"/>
                </a:lnTo>
                <a:lnTo>
                  <a:pt x="253" y="50"/>
                </a:lnTo>
                <a:lnTo>
                  <a:pt x="257" y="29"/>
                </a:lnTo>
                <a:lnTo>
                  <a:pt x="259" y="12"/>
                </a:lnTo>
                <a:lnTo>
                  <a:pt x="258" y="14"/>
                </a:lnTo>
                <a:lnTo>
                  <a:pt x="256" y="16"/>
                </a:lnTo>
                <a:lnTo>
                  <a:pt x="253" y="17"/>
                </a:lnTo>
                <a:lnTo>
                  <a:pt x="249" y="18"/>
                </a:lnTo>
                <a:lnTo>
                  <a:pt x="239" y="19"/>
                </a:lnTo>
                <a:lnTo>
                  <a:pt x="228" y="19"/>
                </a:lnTo>
                <a:lnTo>
                  <a:pt x="205" y="19"/>
                </a:lnTo>
                <a:lnTo>
                  <a:pt x="192" y="18"/>
                </a:lnTo>
                <a:lnTo>
                  <a:pt x="181" y="17"/>
                </a:lnTo>
                <a:lnTo>
                  <a:pt x="172" y="15"/>
                </a:lnTo>
                <a:lnTo>
                  <a:pt x="163" y="12"/>
                </a:lnTo>
                <a:lnTo>
                  <a:pt x="156" y="9"/>
                </a:lnTo>
                <a:lnTo>
                  <a:pt x="146" y="6"/>
                </a:lnTo>
                <a:lnTo>
                  <a:pt x="134" y="3"/>
                </a:lnTo>
                <a:lnTo>
                  <a:pt x="118" y="1"/>
                </a:lnTo>
                <a:lnTo>
                  <a:pt x="99" y="0"/>
                </a:lnTo>
                <a:lnTo>
                  <a:pt x="83" y="0"/>
                </a:lnTo>
                <a:lnTo>
                  <a:pt x="67" y="0"/>
                </a:lnTo>
                <a:lnTo>
                  <a:pt x="50" y="0"/>
                </a:lnTo>
                <a:lnTo>
                  <a:pt x="34" y="2"/>
                </a:lnTo>
                <a:lnTo>
                  <a:pt x="27" y="4"/>
                </a:lnTo>
                <a:lnTo>
                  <a:pt x="21" y="6"/>
                </a:lnTo>
                <a:lnTo>
                  <a:pt x="14" y="9"/>
                </a:lnTo>
                <a:lnTo>
                  <a:pt x="10" y="13"/>
                </a:lnTo>
                <a:lnTo>
                  <a:pt x="5" y="17"/>
                </a:lnTo>
                <a:lnTo>
                  <a:pt x="2" y="22"/>
                </a:lnTo>
                <a:lnTo>
                  <a:pt x="0" y="29"/>
                </a:lnTo>
                <a:lnTo>
                  <a:pt x="0" y="36"/>
                </a:lnTo>
                <a:lnTo>
                  <a:pt x="0" y="48"/>
                </a:lnTo>
                <a:lnTo>
                  <a:pt x="3" y="58"/>
                </a:lnTo>
                <a:lnTo>
                  <a:pt x="6" y="65"/>
                </a:lnTo>
                <a:lnTo>
                  <a:pt x="12" y="71"/>
                </a:lnTo>
                <a:lnTo>
                  <a:pt x="17" y="76"/>
                </a:lnTo>
                <a:lnTo>
                  <a:pt x="24" y="80"/>
                </a:lnTo>
                <a:lnTo>
                  <a:pt x="31" y="83"/>
                </a:lnTo>
                <a:lnTo>
                  <a:pt x="37" y="85"/>
                </a:lnTo>
                <a:lnTo>
                  <a:pt x="50" y="88"/>
                </a:lnTo>
                <a:lnTo>
                  <a:pt x="61" y="92"/>
                </a:lnTo>
                <a:lnTo>
                  <a:pt x="65" y="95"/>
                </a:lnTo>
                <a:lnTo>
                  <a:pt x="67" y="99"/>
                </a:lnTo>
                <a:lnTo>
                  <a:pt x="67" y="105"/>
                </a:lnTo>
                <a:lnTo>
                  <a:pt x="66" y="111"/>
                </a:lnTo>
                <a:lnTo>
                  <a:pt x="81" y="110"/>
                </a:lnTo>
                <a:lnTo>
                  <a:pt x="91" y="108"/>
                </a:lnTo>
                <a:lnTo>
                  <a:pt x="98" y="106"/>
                </a:lnTo>
                <a:lnTo>
                  <a:pt x="105" y="105"/>
                </a:lnTo>
                <a:lnTo>
                  <a:pt x="120" y="106"/>
                </a:lnTo>
                <a:lnTo>
                  <a:pt x="140" y="108"/>
                </a:lnTo>
                <a:lnTo>
                  <a:pt x="166" y="112"/>
                </a:lnTo>
                <a:lnTo>
                  <a:pt x="192" y="117"/>
                </a:lnTo>
                <a:lnTo>
                  <a:pt x="238" y="125"/>
                </a:lnTo>
                <a:lnTo>
                  <a:pt x="259" y="12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3" name="Freeform 252">
            <a:extLst>
              <a:ext uri="{FF2B5EF4-FFF2-40B4-BE49-F238E27FC236}">
                <a16:creationId xmlns:a16="http://schemas.microsoft.com/office/drawing/2014/main" id="{00000000-0008-0000-0700-0000FD000000}"/>
              </a:ext>
            </a:extLst>
          </xdr:cNvPr>
          <xdr:cNvSpPr>
            <a:spLocks/>
          </xdr:cNvSpPr>
        </xdr:nvSpPr>
        <xdr:spPr bwMode="auto">
          <a:xfrm>
            <a:off x="4484688" y="2139950"/>
            <a:ext cx="179387" cy="142875"/>
          </a:xfrm>
          <a:custGeom>
            <a:avLst/>
            <a:gdLst>
              <a:gd name="T0" fmla="*/ 74469664 w 425"/>
              <a:gd name="T1" fmla="*/ 46905547 h 272"/>
              <a:gd name="T2" fmla="*/ 70906827 w 425"/>
              <a:gd name="T3" fmla="*/ 51872029 h 272"/>
              <a:gd name="T4" fmla="*/ 68234172 w 425"/>
              <a:gd name="T5" fmla="*/ 56838511 h 272"/>
              <a:gd name="T6" fmla="*/ 68412293 w 425"/>
              <a:gd name="T7" fmla="*/ 60977159 h 272"/>
              <a:gd name="T8" fmla="*/ 69303318 w 425"/>
              <a:gd name="T9" fmla="*/ 65391576 h 272"/>
              <a:gd name="T10" fmla="*/ 66809206 w 425"/>
              <a:gd name="T11" fmla="*/ 67323015 h 272"/>
              <a:gd name="T12" fmla="*/ 61820559 w 425"/>
              <a:gd name="T13" fmla="*/ 65667871 h 272"/>
              <a:gd name="T14" fmla="*/ 57722938 w 425"/>
              <a:gd name="T15" fmla="*/ 64840037 h 272"/>
              <a:gd name="T16" fmla="*/ 52556592 w 425"/>
              <a:gd name="T17" fmla="*/ 64840037 h 272"/>
              <a:gd name="T18" fmla="*/ 46855462 w 425"/>
              <a:gd name="T19" fmla="*/ 67047245 h 272"/>
              <a:gd name="T20" fmla="*/ 41332453 w 425"/>
              <a:gd name="T21" fmla="*/ 70082289 h 272"/>
              <a:gd name="T22" fmla="*/ 35096961 w 425"/>
              <a:gd name="T23" fmla="*/ 73669397 h 272"/>
              <a:gd name="T24" fmla="*/ 17815873 w 425"/>
              <a:gd name="T25" fmla="*/ 66219411 h 272"/>
              <a:gd name="T26" fmla="*/ 15143217 w 425"/>
              <a:gd name="T27" fmla="*/ 62356533 h 272"/>
              <a:gd name="T28" fmla="*/ 12470984 w 425"/>
              <a:gd name="T29" fmla="*/ 59045720 h 272"/>
              <a:gd name="T30" fmla="*/ 6591734 w 425"/>
              <a:gd name="T31" fmla="*/ 52975634 h 272"/>
              <a:gd name="T32" fmla="*/ 3919500 w 425"/>
              <a:gd name="T33" fmla="*/ 49664821 h 272"/>
              <a:gd name="T34" fmla="*/ 1959750 w 425"/>
              <a:gd name="T35" fmla="*/ 46077713 h 272"/>
              <a:gd name="T36" fmla="*/ 356241 w 425"/>
              <a:gd name="T37" fmla="*/ 41387000 h 272"/>
              <a:gd name="T38" fmla="*/ 0 w 425"/>
              <a:gd name="T39" fmla="*/ 35593209 h 272"/>
              <a:gd name="T40" fmla="*/ 8907725 w 425"/>
              <a:gd name="T41" fmla="*/ 18210259 h 272"/>
              <a:gd name="T42" fmla="*/ 12649105 w 425"/>
              <a:gd name="T43" fmla="*/ 9932964 h 272"/>
              <a:gd name="T44" fmla="*/ 14252614 w 425"/>
              <a:gd name="T45" fmla="*/ 6070086 h 272"/>
              <a:gd name="T46" fmla="*/ 15143217 w 425"/>
              <a:gd name="T47" fmla="*/ 1655669 h 272"/>
              <a:gd name="T48" fmla="*/ 21913494 w 425"/>
              <a:gd name="T49" fmla="*/ 2759273 h 272"/>
              <a:gd name="T50" fmla="*/ 27257960 w 425"/>
              <a:gd name="T51" fmla="*/ 4966482 h 272"/>
              <a:gd name="T52" fmla="*/ 32068486 w 425"/>
              <a:gd name="T53" fmla="*/ 7449460 h 272"/>
              <a:gd name="T54" fmla="*/ 36522349 w 425"/>
              <a:gd name="T55" fmla="*/ 8553590 h 272"/>
              <a:gd name="T56" fmla="*/ 38125858 w 425"/>
              <a:gd name="T57" fmla="*/ 8001525 h 272"/>
              <a:gd name="T58" fmla="*/ 39372703 w 425"/>
              <a:gd name="T59" fmla="*/ 7173691 h 272"/>
              <a:gd name="T60" fmla="*/ 41332453 w 425"/>
              <a:gd name="T61" fmla="*/ 4138648 h 272"/>
              <a:gd name="T62" fmla="*/ 43114083 w 425"/>
              <a:gd name="T63" fmla="*/ 1379374 h 272"/>
              <a:gd name="T64" fmla="*/ 44539471 w 425"/>
              <a:gd name="T65" fmla="*/ 552065 h 272"/>
              <a:gd name="T66" fmla="*/ 46142979 w 425"/>
              <a:gd name="T67" fmla="*/ 0 h 272"/>
              <a:gd name="T68" fmla="*/ 48993333 w 425"/>
              <a:gd name="T69" fmla="*/ 552065 h 272"/>
              <a:gd name="T70" fmla="*/ 51487446 w 425"/>
              <a:gd name="T71" fmla="*/ 1931439 h 272"/>
              <a:gd name="T72" fmla="*/ 53803437 w 425"/>
              <a:gd name="T73" fmla="*/ 4138648 h 272"/>
              <a:gd name="T74" fmla="*/ 55228825 w 425"/>
              <a:gd name="T75" fmla="*/ 7173691 h 272"/>
              <a:gd name="T76" fmla="*/ 57901059 w 425"/>
              <a:gd name="T77" fmla="*/ 14623676 h 272"/>
              <a:gd name="T78" fmla="*/ 60038930 w 425"/>
              <a:gd name="T79" fmla="*/ 22625202 h 272"/>
              <a:gd name="T80" fmla="*/ 62176800 w 425"/>
              <a:gd name="T81" fmla="*/ 31178267 h 272"/>
              <a:gd name="T82" fmla="*/ 63424068 w 425"/>
              <a:gd name="T83" fmla="*/ 34765375 h 272"/>
              <a:gd name="T84" fmla="*/ 65027576 w 425"/>
              <a:gd name="T85" fmla="*/ 38076188 h 272"/>
              <a:gd name="T86" fmla="*/ 66987327 w 425"/>
              <a:gd name="T87" fmla="*/ 40559691 h 272"/>
              <a:gd name="T88" fmla="*/ 69303318 w 425"/>
              <a:gd name="T89" fmla="*/ 43042670 h 272"/>
              <a:gd name="T90" fmla="*/ 72153672 w 425"/>
              <a:gd name="T91" fmla="*/ 44146274 h 272"/>
              <a:gd name="T92" fmla="*/ 75716931 w 425"/>
              <a:gd name="T93" fmla="*/ 44422044 h 272"/>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425" h="272">
                <a:moveTo>
                  <a:pt x="425" y="161"/>
                </a:moveTo>
                <a:lnTo>
                  <a:pt x="418" y="170"/>
                </a:lnTo>
                <a:lnTo>
                  <a:pt x="409" y="179"/>
                </a:lnTo>
                <a:lnTo>
                  <a:pt x="398" y="188"/>
                </a:lnTo>
                <a:lnTo>
                  <a:pt x="385" y="197"/>
                </a:lnTo>
                <a:lnTo>
                  <a:pt x="383" y="206"/>
                </a:lnTo>
                <a:lnTo>
                  <a:pt x="383" y="214"/>
                </a:lnTo>
                <a:lnTo>
                  <a:pt x="384" y="221"/>
                </a:lnTo>
                <a:lnTo>
                  <a:pt x="385" y="227"/>
                </a:lnTo>
                <a:lnTo>
                  <a:pt x="389" y="237"/>
                </a:lnTo>
                <a:lnTo>
                  <a:pt x="392" y="246"/>
                </a:lnTo>
                <a:lnTo>
                  <a:pt x="375" y="244"/>
                </a:lnTo>
                <a:lnTo>
                  <a:pt x="356" y="240"/>
                </a:lnTo>
                <a:lnTo>
                  <a:pt x="347" y="238"/>
                </a:lnTo>
                <a:lnTo>
                  <a:pt x="336" y="236"/>
                </a:lnTo>
                <a:lnTo>
                  <a:pt x="324" y="235"/>
                </a:lnTo>
                <a:lnTo>
                  <a:pt x="311" y="234"/>
                </a:lnTo>
                <a:lnTo>
                  <a:pt x="295" y="235"/>
                </a:lnTo>
                <a:lnTo>
                  <a:pt x="278" y="238"/>
                </a:lnTo>
                <a:lnTo>
                  <a:pt x="263" y="243"/>
                </a:lnTo>
                <a:lnTo>
                  <a:pt x="248" y="248"/>
                </a:lnTo>
                <a:lnTo>
                  <a:pt x="232" y="254"/>
                </a:lnTo>
                <a:lnTo>
                  <a:pt x="215" y="260"/>
                </a:lnTo>
                <a:lnTo>
                  <a:pt x="197" y="267"/>
                </a:lnTo>
                <a:lnTo>
                  <a:pt x="179" y="272"/>
                </a:lnTo>
                <a:lnTo>
                  <a:pt x="100" y="240"/>
                </a:lnTo>
                <a:lnTo>
                  <a:pt x="92" y="233"/>
                </a:lnTo>
                <a:lnTo>
                  <a:pt x="85" y="226"/>
                </a:lnTo>
                <a:lnTo>
                  <a:pt x="78" y="220"/>
                </a:lnTo>
                <a:lnTo>
                  <a:pt x="70" y="214"/>
                </a:lnTo>
                <a:lnTo>
                  <a:pt x="52" y="202"/>
                </a:lnTo>
                <a:lnTo>
                  <a:pt x="37" y="192"/>
                </a:lnTo>
                <a:lnTo>
                  <a:pt x="29" y="186"/>
                </a:lnTo>
                <a:lnTo>
                  <a:pt x="22" y="180"/>
                </a:lnTo>
                <a:lnTo>
                  <a:pt x="16" y="174"/>
                </a:lnTo>
                <a:lnTo>
                  <a:pt x="11" y="167"/>
                </a:lnTo>
                <a:lnTo>
                  <a:pt x="6" y="159"/>
                </a:lnTo>
                <a:lnTo>
                  <a:pt x="2" y="150"/>
                </a:lnTo>
                <a:lnTo>
                  <a:pt x="0" y="140"/>
                </a:lnTo>
                <a:lnTo>
                  <a:pt x="0" y="129"/>
                </a:lnTo>
                <a:lnTo>
                  <a:pt x="25" y="95"/>
                </a:lnTo>
                <a:lnTo>
                  <a:pt x="50" y="66"/>
                </a:lnTo>
                <a:lnTo>
                  <a:pt x="61" y="52"/>
                </a:lnTo>
                <a:lnTo>
                  <a:pt x="71" y="36"/>
                </a:lnTo>
                <a:lnTo>
                  <a:pt x="75" y="29"/>
                </a:lnTo>
                <a:lnTo>
                  <a:pt x="80" y="22"/>
                </a:lnTo>
                <a:lnTo>
                  <a:pt x="83" y="14"/>
                </a:lnTo>
                <a:lnTo>
                  <a:pt x="85" y="6"/>
                </a:lnTo>
                <a:lnTo>
                  <a:pt x="105" y="7"/>
                </a:lnTo>
                <a:lnTo>
                  <a:pt x="123" y="10"/>
                </a:lnTo>
                <a:lnTo>
                  <a:pt x="138" y="14"/>
                </a:lnTo>
                <a:lnTo>
                  <a:pt x="153" y="18"/>
                </a:lnTo>
                <a:lnTo>
                  <a:pt x="166" y="23"/>
                </a:lnTo>
                <a:lnTo>
                  <a:pt x="180" y="27"/>
                </a:lnTo>
                <a:lnTo>
                  <a:pt x="193" y="30"/>
                </a:lnTo>
                <a:lnTo>
                  <a:pt x="205" y="31"/>
                </a:lnTo>
                <a:lnTo>
                  <a:pt x="210" y="30"/>
                </a:lnTo>
                <a:lnTo>
                  <a:pt x="214" y="29"/>
                </a:lnTo>
                <a:lnTo>
                  <a:pt x="218" y="28"/>
                </a:lnTo>
                <a:lnTo>
                  <a:pt x="221" y="26"/>
                </a:lnTo>
                <a:lnTo>
                  <a:pt x="227" y="21"/>
                </a:lnTo>
                <a:lnTo>
                  <a:pt x="232" y="15"/>
                </a:lnTo>
                <a:lnTo>
                  <a:pt x="237" y="10"/>
                </a:lnTo>
                <a:lnTo>
                  <a:pt x="242" y="5"/>
                </a:lnTo>
                <a:lnTo>
                  <a:pt x="246" y="3"/>
                </a:lnTo>
                <a:lnTo>
                  <a:pt x="250" y="2"/>
                </a:lnTo>
                <a:lnTo>
                  <a:pt x="253" y="1"/>
                </a:lnTo>
                <a:lnTo>
                  <a:pt x="259" y="0"/>
                </a:lnTo>
                <a:lnTo>
                  <a:pt x="268" y="1"/>
                </a:lnTo>
                <a:lnTo>
                  <a:pt x="275" y="2"/>
                </a:lnTo>
                <a:lnTo>
                  <a:pt x="283" y="4"/>
                </a:lnTo>
                <a:lnTo>
                  <a:pt x="289" y="7"/>
                </a:lnTo>
                <a:lnTo>
                  <a:pt x="296" y="11"/>
                </a:lnTo>
                <a:lnTo>
                  <a:pt x="302" y="15"/>
                </a:lnTo>
                <a:lnTo>
                  <a:pt x="306" y="20"/>
                </a:lnTo>
                <a:lnTo>
                  <a:pt x="310" y="26"/>
                </a:lnTo>
                <a:lnTo>
                  <a:pt x="318" y="38"/>
                </a:lnTo>
                <a:lnTo>
                  <a:pt x="325" y="53"/>
                </a:lnTo>
                <a:lnTo>
                  <a:pt x="331" y="67"/>
                </a:lnTo>
                <a:lnTo>
                  <a:pt x="337" y="82"/>
                </a:lnTo>
                <a:lnTo>
                  <a:pt x="342" y="98"/>
                </a:lnTo>
                <a:lnTo>
                  <a:pt x="349" y="113"/>
                </a:lnTo>
                <a:lnTo>
                  <a:pt x="352" y="119"/>
                </a:lnTo>
                <a:lnTo>
                  <a:pt x="356" y="126"/>
                </a:lnTo>
                <a:lnTo>
                  <a:pt x="360" y="132"/>
                </a:lnTo>
                <a:lnTo>
                  <a:pt x="365" y="138"/>
                </a:lnTo>
                <a:lnTo>
                  <a:pt x="370" y="143"/>
                </a:lnTo>
                <a:lnTo>
                  <a:pt x="376" y="147"/>
                </a:lnTo>
                <a:lnTo>
                  <a:pt x="382" y="151"/>
                </a:lnTo>
                <a:lnTo>
                  <a:pt x="389" y="156"/>
                </a:lnTo>
                <a:lnTo>
                  <a:pt x="397" y="158"/>
                </a:lnTo>
                <a:lnTo>
                  <a:pt x="405" y="160"/>
                </a:lnTo>
                <a:lnTo>
                  <a:pt x="415" y="161"/>
                </a:lnTo>
                <a:lnTo>
                  <a:pt x="425" y="161"/>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4" name="Freeform 253">
            <a:extLst>
              <a:ext uri="{FF2B5EF4-FFF2-40B4-BE49-F238E27FC236}">
                <a16:creationId xmlns:a16="http://schemas.microsoft.com/office/drawing/2014/main" id="{00000000-0008-0000-0700-0000FE000000}"/>
              </a:ext>
            </a:extLst>
          </xdr:cNvPr>
          <xdr:cNvSpPr>
            <a:spLocks/>
          </xdr:cNvSpPr>
        </xdr:nvSpPr>
        <xdr:spPr bwMode="auto">
          <a:xfrm>
            <a:off x="2484438" y="3178175"/>
            <a:ext cx="14287" cy="55563"/>
          </a:xfrm>
          <a:custGeom>
            <a:avLst/>
            <a:gdLst>
              <a:gd name="T0" fmla="*/ 2436583 w 33"/>
              <a:gd name="T1" fmla="*/ 19274984 h 31"/>
              <a:gd name="T2" fmla="*/ 0 w 33"/>
              <a:gd name="T3" fmla="*/ 61038644 h 31"/>
              <a:gd name="T4" fmla="*/ 937314 w 33"/>
              <a:gd name="T5" fmla="*/ 67462444 h 31"/>
              <a:gd name="T6" fmla="*/ 2624046 w 33"/>
              <a:gd name="T7" fmla="*/ 80313628 h 31"/>
              <a:gd name="T8" fmla="*/ 3561359 w 33"/>
              <a:gd name="T9" fmla="*/ 86739220 h 31"/>
              <a:gd name="T10" fmla="*/ 4311210 w 33"/>
              <a:gd name="T11" fmla="*/ 93163020 h 31"/>
              <a:gd name="T12" fmla="*/ 5060629 w 33"/>
              <a:gd name="T13" fmla="*/ 96376712 h 31"/>
              <a:gd name="T14" fmla="*/ 6185405 w 33"/>
              <a:gd name="T15" fmla="*/ 99588612 h 31"/>
              <a:gd name="T16" fmla="*/ 6185405 w 33"/>
              <a:gd name="T17" fmla="*/ 0 h 31"/>
              <a:gd name="T18" fmla="*/ 3748822 w 33"/>
              <a:gd name="T19" fmla="*/ 0 h 31"/>
              <a:gd name="T20" fmla="*/ 2436583 w 33"/>
              <a:gd name="T21" fmla="*/ 19274984 h 31"/>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3" h="31">
                <a:moveTo>
                  <a:pt x="13" y="6"/>
                </a:moveTo>
                <a:lnTo>
                  <a:pt x="0" y="19"/>
                </a:lnTo>
                <a:lnTo>
                  <a:pt x="5" y="21"/>
                </a:lnTo>
                <a:lnTo>
                  <a:pt x="14" y="25"/>
                </a:lnTo>
                <a:lnTo>
                  <a:pt x="19" y="27"/>
                </a:lnTo>
                <a:lnTo>
                  <a:pt x="23" y="29"/>
                </a:lnTo>
                <a:lnTo>
                  <a:pt x="27" y="30"/>
                </a:lnTo>
                <a:lnTo>
                  <a:pt x="33" y="31"/>
                </a:lnTo>
                <a:lnTo>
                  <a:pt x="33" y="0"/>
                </a:lnTo>
                <a:lnTo>
                  <a:pt x="20" y="0"/>
                </a:lnTo>
                <a:lnTo>
                  <a:pt x="13"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5" name="Freeform 254">
            <a:extLst>
              <a:ext uri="{FF2B5EF4-FFF2-40B4-BE49-F238E27FC236}">
                <a16:creationId xmlns:a16="http://schemas.microsoft.com/office/drawing/2014/main" id="{00000000-0008-0000-0700-0000FF000000}"/>
              </a:ext>
            </a:extLst>
          </xdr:cNvPr>
          <xdr:cNvSpPr>
            <a:spLocks/>
          </xdr:cNvSpPr>
        </xdr:nvSpPr>
        <xdr:spPr bwMode="auto">
          <a:xfrm>
            <a:off x="4589463" y="2132013"/>
            <a:ext cx="85725" cy="79375"/>
          </a:xfrm>
          <a:custGeom>
            <a:avLst/>
            <a:gdLst>
              <a:gd name="T0" fmla="*/ 1196132 w 192"/>
              <a:gd name="T1" fmla="*/ 5047528 h 154"/>
              <a:gd name="T2" fmla="*/ 10366028 w 192"/>
              <a:gd name="T3" fmla="*/ 0 h 154"/>
              <a:gd name="T4" fmla="*/ 18340239 w 192"/>
              <a:gd name="T5" fmla="*/ 5047528 h 154"/>
              <a:gd name="T6" fmla="*/ 23722608 w 192"/>
              <a:gd name="T7" fmla="*/ 8235414 h 154"/>
              <a:gd name="T8" fmla="*/ 29104977 w 192"/>
              <a:gd name="T9" fmla="*/ 16736786 h 154"/>
              <a:gd name="T10" fmla="*/ 33091636 w 192"/>
              <a:gd name="T11" fmla="*/ 24706242 h 154"/>
              <a:gd name="T12" fmla="*/ 38274873 w 192"/>
              <a:gd name="T13" fmla="*/ 31347971 h 154"/>
              <a:gd name="T14" fmla="*/ 30301109 w 192"/>
              <a:gd name="T15" fmla="*/ 32941656 h 154"/>
              <a:gd name="T16" fmla="*/ 25117871 w 192"/>
              <a:gd name="T17" fmla="*/ 34535856 h 154"/>
              <a:gd name="T18" fmla="*/ 25117871 w 192"/>
              <a:gd name="T19" fmla="*/ 40911627 h 154"/>
              <a:gd name="T20" fmla="*/ 21130766 w 192"/>
              <a:gd name="T21" fmla="*/ 40911627 h 154"/>
              <a:gd name="T22" fmla="*/ 19735502 w 192"/>
              <a:gd name="T23" fmla="*/ 38786542 h 154"/>
              <a:gd name="T24" fmla="*/ 18539371 w 192"/>
              <a:gd name="T25" fmla="*/ 36395499 h 154"/>
              <a:gd name="T26" fmla="*/ 17542818 w 192"/>
              <a:gd name="T27" fmla="*/ 33473056 h 154"/>
              <a:gd name="T28" fmla="*/ 16346686 w 192"/>
              <a:gd name="T29" fmla="*/ 30551128 h 154"/>
              <a:gd name="T30" fmla="*/ 14751844 w 192"/>
              <a:gd name="T31" fmla="*/ 24706242 h 154"/>
              <a:gd name="T32" fmla="*/ 12957423 w 192"/>
              <a:gd name="T33" fmla="*/ 18861871 h 154"/>
              <a:gd name="T34" fmla="*/ 11960870 w 192"/>
              <a:gd name="T35" fmla="*/ 16205386 h 154"/>
              <a:gd name="T36" fmla="*/ 10964317 w 192"/>
              <a:gd name="T37" fmla="*/ 13282942 h 154"/>
              <a:gd name="T38" fmla="*/ 9568607 w 192"/>
              <a:gd name="T39" fmla="*/ 11157857 h 154"/>
              <a:gd name="T40" fmla="*/ 8173343 w 192"/>
              <a:gd name="T41" fmla="*/ 9032256 h 154"/>
              <a:gd name="T42" fmla="*/ 6578501 w 192"/>
              <a:gd name="T43" fmla="*/ 7438571 h 154"/>
              <a:gd name="T44" fmla="*/ 4784527 w 192"/>
              <a:gd name="T45" fmla="*/ 6110329 h 154"/>
              <a:gd name="T46" fmla="*/ 3588395 w 192"/>
              <a:gd name="T47" fmla="*/ 5844371 h 154"/>
              <a:gd name="T48" fmla="*/ 2392263 w 192"/>
              <a:gd name="T49" fmla="*/ 5312971 h 154"/>
              <a:gd name="T50" fmla="*/ 1196132 w 192"/>
              <a:gd name="T51" fmla="*/ 5312971 h 154"/>
              <a:gd name="T52" fmla="*/ 0 w 192"/>
              <a:gd name="T53" fmla="*/ 5047528 h 154"/>
              <a:gd name="T54" fmla="*/ 1196132 w 192"/>
              <a:gd name="T55" fmla="*/ 5047528 h 15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192" h="154">
                <a:moveTo>
                  <a:pt x="6" y="19"/>
                </a:moveTo>
                <a:lnTo>
                  <a:pt x="52" y="0"/>
                </a:lnTo>
                <a:lnTo>
                  <a:pt x="92" y="19"/>
                </a:lnTo>
                <a:lnTo>
                  <a:pt x="119" y="31"/>
                </a:lnTo>
                <a:lnTo>
                  <a:pt x="146" y="63"/>
                </a:lnTo>
                <a:lnTo>
                  <a:pt x="166" y="93"/>
                </a:lnTo>
                <a:lnTo>
                  <a:pt x="192" y="118"/>
                </a:lnTo>
                <a:lnTo>
                  <a:pt x="152" y="124"/>
                </a:lnTo>
                <a:lnTo>
                  <a:pt x="126" y="130"/>
                </a:lnTo>
                <a:lnTo>
                  <a:pt x="126" y="154"/>
                </a:lnTo>
                <a:lnTo>
                  <a:pt x="106" y="154"/>
                </a:lnTo>
                <a:lnTo>
                  <a:pt x="99" y="146"/>
                </a:lnTo>
                <a:lnTo>
                  <a:pt x="93" y="137"/>
                </a:lnTo>
                <a:lnTo>
                  <a:pt x="88" y="126"/>
                </a:lnTo>
                <a:lnTo>
                  <a:pt x="82" y="115"/>
                </a:lnTo>
                <a:lnTo>
                  <a:pt x="74" y="93"/>
                </a:lnTo>
                <a:lnTo>
                  <a:pt x="65" y="71"/>
                </a:lnTo>
                <a:lnTo>
                  <a:pt x="60" y="61"/>
                </a:lnTo>
                <a:lnTo>
                  <a:pt x="55" y="50"/>
                </a:lnTo>
                <a:lnTo>
                  <a:pt x="48" y="42"/>
                </a:lnTo>
                <a:lnTo>
                  <a:pt x="41" y="34"/>
                </a:lnTo>
                <a:lnTo>
                  <a:pt x="33" y="28"/>
                </a:lnTo>
                <a:lnTo>
                  <a:pt x="24" y="23"/>
                </a:lnTo>
                <a:lnTo>
                  <a:pt x="18" y="22"/>
                </a:lnTo>
                <a:lnTo>
                  <a:pt x="12" y="20"/>
                </a:lnTo>
                <a:lnTo>
                  <a:pt x="6" y="20"/>
                </a:lnTo>
                <a:lnTo>
                  <a:pt x="0" y="19"/>
                </a:lnTo>
                <a:lnTo>
                  <a:pt x="6"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6" name="Freeform 255">
            <a:extLst>
              <a:ext uri="{FF2B5EF4-FFF2-40B4-BE49-F238E27FC236}">
                <a16:creationId xmlns:a16="http://schemas.microsoft.com/office/drawing/2014/main" id="{00000000-0008-0000-0700-000000010000}"/>
              </a:ext>
            </a:extLst>
          </xdr:cNvPr>
          <xdr:cNvSpPr>
            <a:spLocks/>
          </xdr:cNvSpPr>
        </xdr:nvSpPr>
        <xdr:spPr bwMode="auto">
          <a:xfrm>
            <a:off x="4506913" y="2014538"/>
            <a:ext cx="381000" cy="247650"/>
          </a:xfrm>
          <a:custGeom>
            <a:avLst/>
            <a:gdLst>
              <a:gd name="T0" fmla="*/ 73983944 w 877"/>
              <a:gd name="T1" fmla="*/ 94800314 h 469"/>
              <a:gd name="T2" fmla="*/ 60206254 w 877"/>
              <a:gd name="T3" fmla="*/ 70542759 h 469"/>
              <a:gd name="T4" fmla="*/ 38879377 w 877"/>
              <a:gd name="T5" fmla="*/ 67196580 h 469"/>
              <a:gd name="T6" fmla="*/ 36048161 w 877"/>
              <a:gd name="T7" fmla="*/ 67754189 h 469"/>
              <a:gd name="T8" fmla="*/ 33594903 w 877"/>
              <a:gd name="T9" fmla="*/ 69985151 h 469"/>
              <a:gd name="T10" fmla="*/ 30575141 w 877"/>
              <a:gd name="T11" fmla="*/ 74446019 h 469"/>
              <a:gd name="T12" fmla="*/ 28498974 w 877"/>
              <a:gd name="T13" fmla="*/ 75561236 h 469"/>
              <a:gd name="T14" fmla="*/ 22836975 w 877"/>
              <a:gd name="T15" fmla="*/ 74724823 h 469"/>
              <a:gd name="T16" fmla="*/ 14909829 w 877"/>
              <a:gd name="T17" fmla="*/ 71100368 h 469"/>
              <a:gd name="T18" fmla="*/ 4906950 w 877"/>
              <a:gd name="T19" fmla="*/ 68869406 h 469"/>
              <a:gd name="T20" fmla="*/ 1509664 w 877"/>
              <a:gd name="T21" fmla="*/ 59110728 h 469"/>
              <a:gd name="T22" fmla="*/ 2453692 w 877"/>
              <a:gd name="T23" fmla="*/ 52140094 h 469"/>
              <a:gd name="T24" fmla="*/ 2453692 w 877"/>
              <a:gd name="T25" fmla="*/ 50188464 h 469"/>
              <a:gd name="T26" fmla="*/ 4340880 w 877"/>
              <a:gd name="T27" fmla="*/ 40150982 h 469"/>
              <a:gd name="T28" fmla="*/ 8304236 w 877"/>
              <a:gd name="T29" fmla="*/ 31228190 h 469"/>
              <a:gd name="T30" fmla="*/ 10191859 w 877"/>
              <a:gd name="T31" fmla="*/ 25652104 h 469"/>
              <a:gd name="T32" fmla="*/ 4906950 w 877"/>
              <a:gd name="T33" fmla="*/ 13941269 h 469"/>
              <a:gd name="T34" fmla="*/ 32650875 w 877"/>
              <a:gd name="T35" fmla="*/ 7249439 h 469"/>
              <a:gd name="T36" fmla="*/ 63981065 w 877"/>
              <a:gd name="T37" fmla="*/ 13941269 h 469"/>
              <a:gd name="T38" fmla="*/ 73983944 w 877"/>
              <a:gd name="T39" fmla="*/ 3624455 h 469"/>
              <a:gd name="T40" fmla="*/ 91536010 w 877"/>
              <a:gd name="T41" fmla="*/ 0 h 469"/>
              <a:gd name="T42" fmla="*/ 109277056 w 877"/>
              <a:gd name="T43" fmla="*/ 10595090 h 469"/>
              <a:gd name="T44" fmla="*/ 120412509 w 877"/>
              <a:gd name="T45" fmla="*/ 30949386 h 469"/>
              <a:gd name="T46" fmla="*/ 136832436 w 877"/>
              <a:gd name="T47" fmla="*/ 30949386 h 469"/>
              <a:gd name="T48" fmla="*/ 158159312 w 877"/>
              <a:gd name="T49" fmla="*/ 43217829 h 469"/>
              <a:gd name="T50" fmla="*/ 163066262 w 877"/>
              <a:gd name="T51" fmla="*/ 65523754 h 469"/>
              <a:gd name="T52" fmla="*/ 151742265 w 877"/>
              <a:gd name="T53" fmla="*/ 75840040 h 469"/>
              <a:gd name="T54" fmla="*/ 142305455 w 877"/>
              <a:gd name="T55" fmla="*/ 87272071 h 469"/>
              <a:gd name="T56" fmla="*/ 129849318 w 877"/>
              <a:gd name="T57" fmla="*/ 92012272 h 469"/>
              <a:gd name="T58" fmla="*/ 125130913 w 877"/>
              <a:gd name="T59" fmla="*/ 95636727 h 469"/>
              <a:gd name="T60" fmla="*/ 122299697 w 877"/>
              <a:gd name="T61" fmla="*/ 99819319 h 469"/>
              <a:gd name="T62" fmla="*/ 121922172 w 877"/>
              <a:gd name="T63" fmla="*/ 104558992 h 469"/>
              <a:gd name="T64" fmla="*/ 123243291 w 877"/>
              <a:gd name="T65" fmla="*/ 108741584 h 469"/>
              <a:gd name="T66" fmla="*/ 125696983 w 877"/>
              <a:gd name="T67" fmla="*/ 111808431 h 469"/>
              <a:gd name="T68" fmla="*/ 134190198 w 877"/>
              <a:gd name="T69" fmla="*/ 110414409 h 469"/>
              <a:gd name="T70" fmla="*/ 139852197 w 877"/>
              <a:gd name="T71" fmla="*/ 109856801 h 469"/>
              <a:gd name="T72" fmla="*/ 138531079 w 877"/>
              <a:gd name="T73" fmla="*/ 112366039 h 469"/>
              <a:gd name="T74" fmla="*/ 135133792 w 877"/>
              <a:gd name="T75" fmla="*/ 117385044 h 469"/>
              <a:gd name="T76" fmla="*/ 131736506 w 877"/>
              <a:gd name="T77" fmla="*/ 122125244 h 469"/>
              <a:gd name="T78" fmla="*/ 130037863 w 877"/>
              <a:gd name="T79" fmla="*/ 116827435 h 469"/>
              <a:gd name="T80" fmla="*/ 126640577 w 877"/>
              <a:gd name="T81" fmla="*/ 113760588 h 469"/>
              <a:gd name="T82" fmla="*/ 125696983 w 877"/>
              <a:gd name="T83" fmla="*/ 117942652 h 469"/>
              <a:gd name="T84" fmla="*/ 121356103 w 877"/>
              <a:gd name="T85" fmla="*/ 123240462 h 469"/>
              <a:gd name="T86" fmla="*/ 116826677 w 877"/>
              <a:gd name="T87" fmla="*/ 128259466 h 469"/>
              <a:gd name="T88" fmla="*/ 115316579 w 877"/>
              <a:gd name="T89" fmla="*/ 130768705 h 469"/>
              <a:gd name="T90" fmla="*/ 112296818 w 877"/>
              <a:gd name="T91" fmla="*/ 129374683 h 469"/>
              <a:gd name="T92" fmla="*/ 110220650 w 877"/>
              <a:gd name="T93" fmla="*/ 126864917 h 469"/>
              <a:gd name="T94" fmla="*/ 108522007 w 877"/>
              <a:gd name="T95" fmla="*/ 122404049 h 469"/>
              <a:gd name="T96" fmla="*/ 107955937 w 877"/>
              <a:gd name="T97" fmla="*/ 113760588 h 469"/>
              <a:gd name="T98" fmla="*/ 103426512 w 877"/>
              <a:gd name="T99" fmla="*/ 112645371 h 469"/>
              <a:gd name="T100" fmla="*/ 97764513 w 877"/>
              <a:gd name="T101" fmla="*/ 108462779 h 469"/>
              <a:gd name="T102" fmla="*/ 105502245 w 877"/>
              <a:gd name="T103" fmla="*/ 105674737 h 469"/>
              <a:gd name="T104" fmla="*/ 117958816 w 877"/>
              <a:gd name="T105" fmla="*/ 103164970 h 469"/>
              <a:gd name="T106" fmla="*/ 93046108 w 877"/>
              <a:gd name="T107" fmla="*/ 98704102 h 469"/>
              <a:gd name="T108" fmla="*/ 83986823 w 877"/>
              <a:gd name="T109" fmla="*/ 92848685 h 469"/>
              <a:gd name="T110" fmla="*/ 75116083 w 877"/>
              <a:gd name="T111" fmla="*/ 102886166 h 469"/>
              <a:gd name="T112" fmla="*/ 71719231 w 877"/>
              <a:gd name="T113" fmla="*/ 110135605 h 469"/>
              <a:gd name="T114" fmla="*/ 66623302 w 877"/>
              <a:gd name="T115" fmla="*/ 111529626 h 469"/>
              <a:gd name="T116" fmla="*/ 61904897 w 877"/>
              <a:gd name="T117" fmla="*/ 109299192 h 469"/>
              <a:gd name="T118" fmla="*/ 57752562 w 877"/>
              <a:gd name="T119" fmla="*/ 104837796 h 46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877" h="469">
                <a:moveTo>
                  <a:pt x="326" y="352"/>
                </a:moveTo>
                <a:lnTo>
                  <a:pt x="352" y="346"/>
                </a:lnTo>
                <a:lnTo>
                  <a:pt x="392" y="340"/>
                </a:lnTo>
                <a:lnTo>
                  <a:pt x="366" y="315"/>
                </a:lnTo>
                <a:lnTo>
                  <a:pt x="346" y="285"/>
                </a:lnTo>
                <a:lnTo>
                  <a:pt x="319" y="253"/>
                </a:lnTo>
                <a:lnTo>
                  <a:pt x="292" y="241"/>
                </a:lnTo>
                <a:lnTo>
                  <a:pt x="252" y="222"/>
                </a:lnTo>
                <a:lnTo>
                  <a:pt x="206" y="241"/>
                </a:lnTo>
                <a:lnTo>
                  <a:pt x="200" y="241"/>
                </a:lnTo>
                <a:lnTo>
                  <a:pt x="194" y="242"/>
                </a:lnTo>
                <a:lnTo>
                  <a:pt x="191" y="243"/>
                </a:lnTo>
                <a:lnTo>
                  <a:pt x="187" y="244"/>
                </a:lnTo>
                <a:lnTo>
                  <a:pt x="183" y="246"/>
                </a:lnTo>
                <a:lnTo>
                  <a:pt x="178" y="251"/>
                </a:lnTo>
                <a:lnTo>
                  <a:pt x="173" y="256"/>
                </a:lnTo>
                <a:lnTo>
                  <a:pt x="168" y="262"/>
                </a:lnTo>
                <a:lnTo>
                  <a:pt x="162" y="267"/>
                </a:lnTo>
                <a:lnTo>
                  <a:pt x="159" y="269"/>
                </a:lnTo>
                <a:lnTo>
                  <a:pt x="155" y="270"/>
                </a:lnTo>
                <a:lnTo>
                  <a:pt x="151" y="271"/>
                </a:lnTo>
                <a:lnTo>
                  <a:pt x="146" y="272"/>
                </a:lnTo>
                <a:lnTo>
                  <a:pt x="134" y="271"/>
                </a:lnTo>
                <a:lnTo>
                  <a:pt x="121" y="268"/>
                </a:lnTo>
                <a:lnTo>
                  <a:pt x="107" y="264"/>
                </a:lnTo>
                <a:lnTo>
                  <a:pt x="94" y="259"/>
                </a:lnTo>
                <a:lnTo>
                  <a:pt x="79" y="255"/>
                </a:lnTo>
                <a:lnTo>
                  <a:pt x="64" y="251"/>
                </a:lnTo>
                <a:lnTo>
                  <a:pt x="46" y="248"/>
                </a:lnTo>
                <a:lnTo>
                  <a:pt x="26" y="247"/>
                </a:lnTo>
                <a:lnTo>
                  <a:pt x="0" y="222"/>
                </a:lnTo>
                <a:lnTo>
                  <a:pt x="4" y="217"/>
                </a:lnTo>
                <a:lnTo>
                  <a:pt x="8" y="212"/>
                </a:lnTo>
                <a:lnTo>
                  <a:pt x="10" y="206"/>
                </a:lnTo>
                <a:lnTo>
                  <a:pt x="12" y="200"/>
                </a:lnTo>
                <a:lnTo>
                  <a:pt x="13" y="187"/>
                </a:lnTo>
                <a:lnTo>
                  <a:pt x="13" y="174"/>
                </a:lnTo>
                <a:lnTo>
                  <a:pt x="6" y="174"/>
                </a:lnTo>
                <a:lnTo>
                  <a:pt x="13" y="180"/>
                </a:lnTo>
                <a:lnTo>
                  <a:pt x="14" y="167"/>
                </a:lnTo>
                <a:lnTo>
                  <a:pt x="17" y="155"/>
                </a:lnTo>
                <a:lnTo>
                  <a:pt x="23" y="144"/>
                </a:lnTo>
                <a:lnTo>
                  <a:pt x="30" y="133"/>
                </a:lnTo>
                <a:lnTo>
                  <a:pt x="36" y="122"/>
                </a:lnTo>
                <a:lnTo>
                  <a:pt x="44" y="112"/>
                </a:lnTo>
                <a:lnTo>
                  <a:pt x="53" y="105"/>
                </a:lnTo>
                <a:lnTo>
                  <a:pt x="60" y="99"/>
                </a:lnTo>
                <a:lnTo>
                  <a:pt x="54" y="92"/>
                </a:lnTo>
                <a:lnTo>
                  <a:pt x="46" y="82"/>
                </a:lnTo>
                <a:lnTo>
                  <a:pt x="36" y="68"/>
                </a:lnTo>
                <a:lnTo>
                  <a:pt x="26" y="50"/>
                </a:lnTo>
                <a:lnTo>
                  <a:pt x="60" y="38"/>
                </a:lnTo>
                <a:lnTo>
                  <a:pt x="113" y="26"/>
                </a:lnTo>
                <a:lnTo>
                  <a:pt x="173" y="26"/>
                </a:lnTo>
                <a:lnTo>
                  <a:pt x="239" y="44"/>
                </a:lnTo>
                <a:lnTo>
                  <a:pt x="285" y="38"/>
                </a:lnTo>
                <a:lnTo>
                  <a:pt x="339" y="50"/>
                </a:lnTo>
                <a:lnTo>
                  <a:pt x="385" y="63"/>
                </a:lnTo>
                <a:lnTo>
                  <a:pt x="385" y="38"/>
                </a:lnTo>
                <a:lnTo>
                  <a:pt x="392" y="13"/>
                </a:lnTo>
                <a:lnTo>
                  <a:pt x="433" y="13"/>
                </a:lnTo>
                <a:lnTo>
                  <a:pt x="465" y="13"/>
                </a:lnTo>
                <a:lnTo>
                  <a:pt x="485" y="0"/>
                </a:lnTo>
                <a:lnTo>
                  <a:pt x="531" y="0"/>
                </a:lnTo>
                <a:lnTo>
                  <a:pt x="551" y="13"/>
                </a:lnTo>
                <a:lnTo>
                  <a:pt x="579" y="38"/>
                </a:lnTo>
                <a:lnTo>
                  <a:pt x="565" y="63"/>
                </a:lnTo>
                <a:lnTo>
                  <a:pt x="618" y="63"/>
                </a:lnTo>
                <a:lnTo>
                  <a:pt x="638" y="111"/>
                </a:lnTo>
                <a:lnTo>
                  <a:pt x="664" y="105"/>
                </a:lnTo>
                <a:lnTo>
                  <a:pt x="692" y="124"/>
                </a:lnTo>
                <a:lnTo>
                  <a:pt x="725" y="111"/>
                </a:lnTo>
                <a:lnTo>
                  <a:pt x="758" y="136"/>
                </a:lnTo>
                <a:lnTo>
                  <a:pt x="797" y="136"/>
                </a:lnTo>
                <a:lnTo>
                  <a:pt x="838" y="155"/>
                </a:lnTo>
                <a:lnTo>
                  <a:pt x="877" y="167"/>
                </a:lnTo>
                <a:lnTo>
                  <a:pt x="871" y="198"/>
                </a:lnTo>
                <a:lnTo>
                  <a:pt x="864" y="235"/>
                </a:lnTo>
                <a:lnTo>
                  <a:pt x="877" y="259"/>
                </a:lnTo>
                <a:lnTo>
                  <a:pt x="844" y="259"/>
                </a:lnTo>
                <a:lnTo>
                  <a:pt x="804" y="272"/>
                </a:lnTo>
                <a:lnTo>
                  <a:pt x="797" y="303"/>
                </a:lnTo>
                <a:lnTo>
                  <a:pt x="777" y="309"/>
                </a:lnTo>
                <a:lnTo>
                  <a:pt x="754" y="313"/>
                </a:lnTo>
                <a:lnTo>
                  <a:pt x="731" y="318"/>
                </a:lnTo>
                <a:lnTo>
                  <a:pt x="709" y="324"/>
                </a:lnTo>
                <a:lnTo>
                  <a:pt x="688" y="330"/>
                </a:lnTo>
                <a:lnTo>
                  <a:pt x="680" y="334"/>
                </a:lnTo>
                <a:lnTo>
                  <a:pt x="671" y="337"/>
                </a:lnTo>
                <a:lnTo>
                  <a:pt x="663" y="343"/>
                </a:lnTo>
                <a:lnTo>
                  <a:pt x="656" y="347"/>
                </a:lnTo>
                <a:lnTo>
                  <a:pt x="652" y="352"/>
                </a:lnTo>
                <a:lnTo>
                  <a:pt x="648" y="358"/>
                </a:lnTo>
                <a:lnTo>
                  <a:pt x="646" y="364"/>
                </a:lnTo>
                <a:lnTo>
                  <a:pt x="644" y="370"/>
                </a:lnTo>
                <a:lnTo>
                  <a:pt x="646" y="375"/>
                </a:lnTo>
                <a:lnTo>
                  <a:pt x="647" y="380"/>
                </a:lnTo>
                <a:lnTo>
                  <a:pt x="650" y="385"/>
                </a:lnTo>
                <a:lnTo>
                  <a:pt x="653" y="390"/>
                </a:lnTo>
                <a:lnTo>
                  <a:pt x="656" y="395"/>
                </a:lnTo>
                <a:lnTo>
                  <a:pt x="661" y="399"/>
                </a:lnTo>
                <a:lnTo>
                  <a:pt x="666" y="401"/>
                </a:lnTo>
                <a:lnTo>
                  <a:pt x="671" y="402"/>
                </a:lnTo>
                <a:lnTo>
                  <a:pt x="692" y="400"/>
                </a:lnTo>
                <a:lnTo>
                  <a:pt x="711" y="396"/>
                </a:lnTo>
                <a:lnTo>
                  <a:pt x="721" y="395"/>
                </a:lnTo>
                <a:lnTo>
                  <a:pt x="731" y="394"/>
                </a:lnTo>
                <a:lnTo>
                  <a:pt x="741" y="394"/>
                </a:lnTo>
                <a:lnTo>
                  <a:pt x="751" y="396"/>
                </a:lnTo>
                <a:lnTo>
                  <a:pt x="742" y="399"/>
                </a:lnTo>
                <a:lnTo>
                  <a:pt x="734" y="403"/>
                </a:lnTo>
                <a:lnTo>
                  <a:pt x="728" y="408"/>
                </a:lnTo>
                <a:lnTo>
                  <a:pt x="721" y="414"/>
                </a:lnTo>
                <a:lnTo>
                  <a:pt x="716" y="421"/>
                </a:lnTo>
                <a:lnTo>
                  <a:pt x="710" y="427"/>
                </a:lnTo>
                <a:lnTo>
                  <a:pt x="705" y="433"/>
                </a:lnTo>
                <a:lnTo>
                  <a:pt x="698" y="438"/>
                </a:lnTo>
                <a:lnTo>
                  <a:pt x="695" y="430"/>
                </a:lnTo>
                <a:lnTo>
                  <a:pt x="693" y="424"/>
                </a:lnTo>
                <a:lnTo>
                  <a:pt x="689" y="419"/>
                </a:lnTo>
                <a:lnTo>
                  <a:pt x="687" y="416"/>
                </a:lnTo>
                <a:lnTo>
                  <a:pt x="680" y="412"/>
                </a:lnTo>
                <a:lnTo>
                  <a:pt x="671" y="408"/>
                </a:lnTo>
                <a:lnTo>
                  <a:pt x="671" y="413"/>
                </a:lnTo>
                <a:lnTo>
                  <a:pt x="669" y="418"/>
                </a:lnTo>
                <a:lnTo>
                  <a:pt x="666" y="423"/>
                </a:lnTo>
                <a:lnTo>
                  <a:pt x="663" y="427"/>
                </a:lnTo>
                <a:lnTo>
                  <a:pt x="654" y="435"/>
                </a:lnTo>
                <a:lnTo>
                  <a:pt x="643" y="442"/>
                </a:lnTo>
                <a:lnTo>
                  <a:pt x="633" y="450"/>
                </a:lnTo>
                <a:lnTo>
                  <a:pt x="624" y="456"/>
                </a:lnTo>
                <a:lnTo>
                  <a:pt x="619" y="460"/>
                </a:lnTo>
                <a:lnTo>
                  <a:pt x="616" y="463"/>
                </a:lnTo>
                <a:lnTo>
                  <a:pt x="613" y="466"/>
                </a:lnTo>
                <a:lnTo>
                  <a:pt x="611" y="469"/>
                </a:lnTo>
                <a:lnTo>
                  <a:pt x="605" y="468"/>
                </a:lnTo>
                <a:lnTo>
                  <a:pt x="600" y="466"/>
                </a:lnTo>
                <a:lnTo>
                  <a:pt x="595" y="464"/>
                </a:lnTo>
                <a:lnTo>
                  <a:pt x="591" y="461"/>
                </a:lnTo>
                <a:lnTo>
                  <a:pt x="587" y="459"/>
                </a:lnTo>
                <a:lnTo>
                  <a:pt x="584" y="455"/>
                </a:lnTo>
                <a:lnTo>
                  <a:pt x="582" y="452"/>
                </a:lnTo>
                <a:lnTo>
                  <a:pt x="579" y="447"/>
                </a:lnTo>
                <a:lnTo>
                  <a:pt x="575" y="439"/>
                </a:lnTo>
                <a:lnTo>
                  <a:pt x="573" y="429"/>
                </a:lnTo>
                <a:lnTo>
                  <a:pt x="572" y="419"/>
                </a:lnTo>
                <a:lnTo>
                  <a:pt x="572" y="408"/>
                </a:lnTo>
                <a:lnTo>
                  <a:pt x="563" y="407"/>
                </a:lnTo>
                <a:lnTo>
                  <a:pt x="555" y="406"/>
                </a:lnTo>
                <a:lnTo>
                  <a:pt x="548" y="404"/>
                </a:lnTo>
                <a:lnTo>
                  <a:pt x="540" y="401"/>
                </a:lnTo>
                <a:lnTo>
                  <a:pt x="527" y="395"/>
                </a:lnTo>
                <a:lnTo>
                  <a:pt x="518" y="389"/>
                </a:lnTo>
                <a:lnTo>
                  <a:pt x="532" y="385"/>
                </a:lnTo>
                <a:lnTo>
                  <a:pt x="547" y="381"/>
                </a:lnTo>
                <a:lnTo>
                  <a:pt x="559" y="379"/>
                </a:lnTo>
                <a:lnTo>
                  <a:pt x="572" y="377"/>
                </a:lnTo>
                <a:lnTo>
                  <a:pt x="597" y="374"/>
                </a:lnTo>
                <a:lnTo>
                  <a:pt x="625" y="370"/>
                </a:lnTo>
                <a:lnTo>
                  <a:pt x="512" y="370"/>
                </a:lnTo>
                <a:lnTo>
                  <a:pt x="503" y="362"/>
                </a:lnTo>
                <a:lnTo>
                  <a:pt x="493" y="354"/>
                </a:lnTo>
                <a:lnTo>
                  <a:pt x="481" y="348"/>
                </a:lnTo>
                <a:lnTo>
                  <a:pt x="469" y="342"/>
                </a:lnTo>
                <a:lnTo>
                  <a:pt x="445" y="333"/>
                </a:lnTo>
                <a:lnTo>
                  <a:pt x="425" y="327"/>
                </a:lnTo>
                <a:lnTo>
                  <a:pt x="412" y="350"/>
                </a:lnTo>
                <a:lnTo>
                  <a:pt x="398" y="369"/>
                </a:lnTo>
                <a:lnTo>
                  <a:pt x="393" y="378"/>
                </a:lnTo>
                <a:lnTo>
                  <a:pt x="386" y="386"/>
                </a:lnTo>
                <a:lnTo>
                  <a:pt x="380" y="395"/>
                </a:lnTo>
                <a:lnTo>
                  <a:pt x="372" y="402"/>
                </a:lnTo>
                <a:lnTo>
                  <a:pt x="362" y="401"/>
                </a:lnTo>
                <a:lnTo>
                  <a:pt x="353" y="400"/>
                </a:lnTo>
                <a:lnTo>
                  <a:pt x="345" y="399"/>
                </a:lnTo>
                <a:lnTo>
                  <a:pt x="337" y="396"/>
                </a:lnTo>
                <a:lnTo>
                  <a:pt x="328" y="392"/>
                </a:lnTo>
                <a:lnTo>
                  <a:pt x="321" y="388"/>
                </a:lnTo>
                <a:lnTo>
                  <a:pt x="313" y="383"/>
                </a:lnTo>
                <a:lnTo>
                  <a:pt x="306" y="376"/>
                </a:lnTo>
                <a:lnTo>
                  <a:pt x="326" y="352"/>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7" name="Freeform 256">
            <a:extLst>
              <a:ext uri="{FF2B5EF4-FFF2-40B4-BE49-F238E27FC236}">
                <a16:creationId xmlns:a16="http://schemas.microsoft.com/office/drawing/2014/main" id="{00000000-0008-0000-0700-000001010000}"/>
              </a:ext>
            </a:extLst>
          </xdr:cNvPr>
          <xdr:cNvSpPr>
            <a:spLocks/>
          </xdr:cNvSpPr>
        </xdr:nvSpPr>
        <xdr:spPr bwMode="auto">
          <a:xfrm>
            <a:off x="5018088" y="2357438"/>
            <a:ext cx="47625" cy="63500"/>
          </a:xfrm>
          <a:custGeom>
            <a:avLst/>
            <a:gdLst>
              <a:gd name="T0" fmla="*/ 9508977 w 107"/>
              <a:gd name="T1" fmla="*/ 0 h 123"/>
              <a:gd name="T2" fmla="*/ 16046954 w 107"/>
              <a:gd name="T3" fmla="*/ 8262228 h 123"/>
              <a:gd name="T4" fmla="*/ 18622265 w 107"/>
              <a:gd name="T5" fmla="*/ 17856923 h 123"/>
              <a:gd name="T6" fmla="*/ 21197576 w 107"/>
              <a:gd name="T7" fmla="*/ 22920919 h 123"/>
              <a:gd name="T8" fmla="*/ 21197576 w 107"/>
              <a:gd name="T9" fmla="*/ 31183146 h 123"/>
              <a:gd name="T10" fmla="*/ 21197576 w 107"/>
              <a:gd name="T11" fmla="*/ 32782520 h 123"/>
              <a:gd name="T12" fmla="*/ 17433421 w 107"/>
              <a:gd name="T13" fmla="*/ 30383976 h 123"/>
              <a:gd name="T14" fmla="*/ 14461977 w 107"/>
              <a:gd name="T15" fmla="*/ 27984915 h 123"/>
              <a:gd name="T16" fmla="*/ 12084732 w 107"/>
              <a:gd name="T17" fmla="*/ 26119150 h 123"/>
              <a:gd name="T18" fmla="*/ 10697821 w 107"/>
              <a:gd name="T19" fmla="*/ 24520293 h 123"/>
              <a:gd name="T20" fmla="*/ 10103621 w 107"/>
              <a:gd name="T21" fmla="*/ 22121748 h 123"/>
              <a:gd name="T22" fmla="*/ 9508977 w 107"/>
              <a:gd name="T23" fmla="*/ 19456297 h 123"/>
              <a:gd name="T24" fmla="*/ 7726377 w 107"/>
              <a:gd name="T25" fmla="*/ 19722687 h 123"/>
              <a:gd name="T26" fmla="*/ 6339466 w 107"/>
              <a:gd name="T27" fmla="*/ 19456297 h 123"/>
              <a:gd name="T28" fmla="*/ 5150621 w 107"/>
              <a:gd name="T29" fmla="*/ 19189907 h 123"/>
              <a:gd name="T30" fmla="*/ 4160289 w 107"/>
              <a:gd name="T31" fmla="*/ 18656610 h 123"/>
              <a:gd name="T32" fmla="*/ 3368022 w 107"/>
              <a:gd name="T33" fmla="*/ 17856923 h 123"/>
              <a:gd name="T34" fmla="*/ 2773377 w 107"/>
              <a:gd name="T35" fmla="*/ 16790846 h 123"/>
              <a:gd name="T36" fmla="*/ 2179178 w 107"/>
              <a:gd name="T37" fmla="*/ 15724768 h 123"/>
              <a:gd name="T38" fmla="*/ 1783044 w 107"/>
              <a:gd name="T39" fmla="*/ 14392301 h 123"/>
              <a:gd name="T40" fmla="*/ 792266 w 107"/>
              <a:gd name="T41" fmla="*/ 8262228 h 123"/>
              <a:gd name="T42" fmla="*/ 0 w 107"/>
              <a:gd name="T43" fmla="*/ 1599374 h 123"/>
              <a:gd name="T44" fmla="*/ 6735599 w 107"/>
              <a:gd name="T45" fmla="*/ 0 h 123"/>
              <a:gd name="T46" fmla="*/ 9508977 w 107"/>
              <a:gd name="T47" fmla="*/ 0 h 123"/>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107" h="123">
                <a:moveTo>
                  <a:pt x="48" y="0"/>
                </a:moveTo>
                <a:lnTo>
                  <a:pt x="81" y="31"/>
                </a:lnTo>
                <a:lnTo>
                  <a:pt x="94" y="67"/>
                </a:lnTo>
                <a:lnTo>
                  <a:pt x="107" y="86"/>
                </a:lnTo>
                <a:lnTo>
                  <a:pt x="107" y="117"/>
                </a:lnTo>
                <a:lnTo>
                  <a:pt x="107" y="123"/>
                </a:lnTo>
                <a:lnTo>
                  <a:pt x="88" y="114"/>
                </a:lnTo>
                <a:lnTo>
                  <a:pt x="73" y="105"/>
                </a:lnTo>
                <a:lnTo>
                  <a:pt x="61" y="98"/>
                </a:lnTo>
                <a:lnTo>
                  <a:pt x="54" y="92"/>
                </a:lnTo>
                <a:lnTo>
                  <a:pt x="51" y="83"/>
                </a:lnTo>
                <a:lnTo>
                  <a:pt x="48" y="73"/>
                </a:lnTo>
                <a:lnTo>
                  <a:pt x="39" y="74"/>
                </a:lnTo>
                <a:lnTo>
                  <a:pt x="32" y="73"/>
                </a:lnTo>
                <a:lnTo>
                  <a:pt x="26" y="72"/>
                </a:lnTo>
                <a:lnTo>
                  <a:pt x="21" y="70"/>
                </a:lnTo>
                <a:lnTo>
                  <a:pt x="17" y="67"/>
                </a:lnTo>
                <a:lnTo>
                  <a:pt x="14" y="63"/>
                </a:lnTo>
                <a:lnTo>
                  <a:pt x="11" y="59"/>
                </a:lnTo>
                <a:lnTo>
                  <a:pt x="9" y="54"/>
                </a:lnTo>
                <a:lnTo>
                  <a:pt x="4" y="31"/>
                </a:lnTo>
                <a:lnTo>
                  <a:pt x="0" y="6"/>
                </a:lnTo>
                <a:lnTo>
                  <a:pt x="34" y="0"/>
                </a:lnTo>
                <a:lnTo>
                  <a:pt x="48"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8" name="Freeform 257">
            <a:extLst>
              <a:ext uri="{FF2B5EF4-FFF2-40B4-BE49-F238E27FC236}">
                <a16:creationId xmlns:a16="http://schemas.microsoft.com/office/drawing/2014/main" id="{00000000-0008-0000-0700-000002010000}"/>
              </a:ext>
            </a:extLst>
          </xdr:cNvPr>
          <xdr:cNvSpPr>
            <a:spLocks/>
          </xdr:cNvSpPr>
        </xdr:nvSpPr>
        <xdr:spPr bwMode="auto">
          <a:xfrm>
            <a:off x="5561013" y="2371725"/>
            <a:ext cx="207962" cy="122238"/>
          </a:xfrm>
          <a:custGeom>
            <a:avLst/>
            <a:gdLst>
              <a:gd name="T0" fmla="*/ 106 w 471"/>
              <a:gd name="T1" fmla="*/ 67 h 234"/>
              <a:gd name="T2" fmla="*/ 166 w 471"/>
              <a:gd name="T3" fmla="*/ 86 h 234"/>
              <a:gd name="T4" fmla="*/ 272 w 471"/>
              <a:gd name="T5" fmla="*/ 105 h 234"/>
              <a:gd name="T6" fmla="*/ 372 w 471"/>
              <a:gd name="T7" fmla="*/ 86 h 234"/>
              <a:gd name="T8" fmla="*/ 383 w 471"/>
              <a:gd name="T9" fmla="*/ 95 h 234"/>
              <a:gd name="T10" fmla="*/ 391 w 471"/>
              <a:gd name="T11" fmla="*/ 114 h 234"/>
              <a:gd name="T12" fmla="*/ 406 w 471"/>
              <a:gd name="T13" fmla="*/ 124 h 234"/>
              <a:gd name="T14" fmla="*/ 424 w 471"/>
              <a:gd name="T15" fmla="*/ 129 h 234"/>
              <a:gd name="T16" fmla="*/ 433 w 471"/>
              <a:gd name="T17" fmla="*/ 134 h 234"/>
              <a:gd name="T18" fmla="*/ 441 w 471"/>
              <a:gd name="T19" fmla="*/ 141 h 234"/>
              <a:gd name="T20" fmla="*/ 448 w 471"/>
              <a:gd name="T21" fmla="*/ 151 h 234"/>
              <a:gd name="T22" fmla="*/ 455 w 471"/>
              <a:gd name="T23" fmla="*/ 170 h 234"/>
              <a:gd name="T24" fmla="*/ 471 w 471"/>
              <a:gd name="T25" fmla="*/ 190 h 234"/>
              <a:gd name="T26" fmla="*/ 350 w 471"/>
              <a:gd name="T27" fmla="*/ 202 h 234"/>
              <a:gd name="T28" fmla="*/ 330 w 471"/>
              <a:gd name="T29" fmla="*/ 224 h 234"/>
              <a:gd name="T30" fmla="*/ 317 w 471"/>
              <a:gd name="T31" fmla="*/ 233 h 234"/>
              <a:gd name="T32" fmla="*/ 306 w 471"/>
              <a:gd name="T33" fmla="*/ 233 h 234"/>
              <a:gd name="T34" fmla="*/ 298 w 471"/>
              <a:gd name="T35" fmla="*/ 230 h 234"/>
              <a:gd name="T36" fmla="*/ 292 w 471"/>
              <a:gd name="T37" fmla="*/ 224 h 234"/>
              <a:gd name="T38" fmla="*/ 289 w 471"/>
              <a:gd name="T39" fmla="*/ 216 h 234"/>
              <a:gd name="T40" fmla="*/ 284 w 471"/>
              <a:gd name="T41" fmla="*/ 199 h 234"/>
              <a:gd name="T42" fmla="*/ 278 w 471"/>
              <a:gd name="T43" fmla="*/ 174 h 234"/>
              <a:gd name="T44" fmla="*/ 269 w 471"/>
              <a:gd name="T45" fmla="*/ 155 h 234"/>
              <a:gd name="T46" fmla="*/ 258 w 471"/>
              <a:gd name="T47" fmla="*/ 148 h 234"/>
              <a:gd name="T48" fmla="*/ 246 w 471"/>
              <a:gd name="T49" fmla="*/ 141 h 234"/>
              <a:gd name="T50" fmla="*/ 236 w 471"/>
              <a:gd name="T51" fmla="*/ 133 h 234"/>
              <a:gd name="T52" fmla="*/ 224 w 471"/>
              <a:gd name="T53" fmla="*/ 140 h 234"/>
              <a:gd name="T54" fmla="*/ 207 w 471"/>
              <a:gd name="T55" fmla="*/ 162 h 234"/>
              <a:gd name="T56" fmla="*/ 200 w 471"/>
              <a:gd name="T57" fmla="*/ 177 h 234"/>
              <a:gd name="T58" fmla="*/ 188 w 471"/>
              <a:gd name="T59" fmla="*/ 190 h 234"/>
              <a:gd name="T60" fmla="*/ 167 w 471"/>
              <a:gd name="T61" fmla="*/ 201 h 234"/>
              <a:gd name="T62" fmla="*/ 147 w 471"/>
              <a:gd name="T63" fmla="*/ 213 h 234"/>
              <a:gd name="T64" fmla="*/ 130 w 471"/>
              <a:gd name="T65" fmla="*/ 219 h 234"/>
              <a:gd name="T66" fmla="*/ 114 w 471"/>
              <a:gd name="T67" fmla="*/ 222 h 234"/>
              <a:gd name="T68" fmla="*/ 97 w 471"/>
              <a:gd name="T69" fmla="*/ 221 h 234"/>
              <a:gd name="T70" fmla="*/ 82 w 471"/>
              <a:gd name="T71" fmla="*/ 217 h 234"/>
              <a:gd name="T72" fmla="*/ 63 w 471"/>
              <a:gd name="T73" fmla="*/ 205 h 234"/>
              <a:gd name="T74" fmla="*/ 59 w 471"/>
              <a:gd name="T75" fmla="*/ 197 h 234"/>
              <a:gd name="T76" fmla="*/ 59 w 471"/>
              <a:gd name="T77" fmla="*/ 135 h 234"/>
              <a:gd name="T78" fmla="*/ 0 w 471"/>
              <a:gd name="T79" fmla="*/ 98 h 234"/>
              <a:gd name="T80" fmla="*/ 53 w 471"/>
              <a:gd name="T81" fmla="*/ 80 h 234"/>
              <a:gd name="T82" fmla="*/ 86 w 471"/>
              <a:gd name="T83" fmla="*/ 30 h 234"/>
              <a:gd name="T84" fmla="*/ 133 w 471"/>
              <a:gd name="T85" fmla="*/ 0 h 234"/>
              <a:gd name="T86" fmla="*/ 166 w 471"/>
              <a:gd name="T87" fmla="*/ 42 h 2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471" h="234">
                <a:moveTo>
                  <a:pt x="159" y="30"/>
                </a:moveTo>
                <a:lnTo>
                  <a:pt x="106" y="67"/>
                </a:lnTo>
                <a:lnTo>
                  <a:pt x="126" y="86"/>
                </a:lnTo>
                <a:lnTo>
                  <a:pt x="166" y="86"/>
                </a:lnTo>
                <a:lnTo>
                  <a:pt x="218" y="98"/>
                </a:lnTo>
                <a:lnTo>
                  <a:pt x="272" y="105"/>
                </a:lnTo>
                <a:lnTo>
                  <a:pt x="325" y="92"/>
                </a:lnTo>
                <a:lnTo>
                  <a:pt x="372" y="86"/>
                </a:lnTo>
                <a:lnTo>
                  <a:pt x="379" y="86"/>
                </a:lnTo>
                <a:lnTo>
                  <a:pt x="383" y="95"/>
                </a:lnTo>
                <a:lnTo>
                  <a:pt x="388" y="105"/>
                </a:lnTo>
                <a:lnTo>
                  <a:pt x="391" y="114"/>
                </a:lnTo>
                <a:lnTo>
                  <a:pt x="392" y="123"/>
                </a:lnTo>
                <a:lnTo>
                  <a:pt x="406" y="124"/>
                </a:lnTo>
                <a:lnTo>
                  <a:pt x="418" y="126"/>
                </a:lnTo>
                <a:lnTo>
                  <a:pt x="424" y="129"/>
                </a:lnTo>
                <a:lnTo>
                  <a:pt x="428" y="131"/>
                </a:lnTo>
                <a:lnTo>
                  <a:pt x="433" y="134"/>
                </a:lnTo>
                <a:lnTo>
                  <a:pt x="437" y="137"/>
                </a:lnTo>
                <a:lnTo>
                  <a:pt x="441" y="141"/>
                </a:lnTo>
                <a:lnTo>
                  <a:pt x="445" y="146"/>
                </a:lnTo>
                <a:lnTo>
                  <a:pt x="448" y="151"/>
                </a:lnTo>
                <a:lnTo>
                  <a:pt x="450" y="156"/>
                </a:lnTo>
                <a:lnTo>
                  <a:pt x="455" y="170"/>
                </a:lnTo>
                <a:lnTo>
                  <a:pt x="458" y="184"/>
                </a:lnTo>
                <a:lnTo>
                  <a:pt x="471" y="190"/>
                </a:lnTo>
                <a:lnTo>
                  <a:pt x="359" y="190"/>
                </a:lnTo>
                <a:lnTo>
                  <a:pt x="350" y="202"/>
                </a:lnTo>
                <a:lnTo>
                  <a:pt x="338" y="217"/>
                </a:lnTo>
                <a:lnTo>
                  <a:pt x="330" y="224"/>
                </a:lnTo>
                <a:lnTo>
                  <a:pt x="324" y="229"/>
                </a:lnTo>
                <a:lnTo>
                  <a:pt x="317" y="233"/>
                </a:lnTo>
                <a:lnTo>
                  <a:pt x="312" y="234"/>
                </a:lnTo>
                <a:lnTo>
                  <a:pt x="306" y="233"/>
                </a:lnTo>
                <a:lnTo>
                  <a:pt x="302" y="232"/>
                </a:lnTo>
                <a:lnTo>
                  <a:pt x="298" y="230"/>
                </a:lnTo>
                <a:lnTo>
                  <a:pt x="294" y="228"/>
                </a:lnTo>
                <a:lnTo>
                  <a:pt x="292" y="224"/>
                </a:lnTo>
                <a:lnTo>
                  <a:pt x="290" y="220"/>
                </a:lnTo>
                <a:lnTo>
                  <a:pt x="289" y="216"/>
                </a:lnTo>
                <a:lnTo>
                  <a:pt x="287" y="210"/>
                </a:lnTo>
                <a:lnTo>
                  <a:pt x="284" y="199"/>
                </a:lnTo>
                <a:lnTo>
                  <a:pt x="282" y="187"/>
                </a:lnTo>
                <a:lnTo>
                  <a:pt x="278" y="174"/>
                </a:lnTo>
                <a:lnTo>
                  <a:pt x="272" y="160"/>
                </a:lnTo>
                <a:lnTo>
                  <a:pt x="269" y="155"/>
                </a:lnTo>
                <a:lnTo>
                  <a:pt x="265" y="151"/>
                </a:lnTo>
                <a:lnTo>
                  <a:pt x="258" y="148"/>
                </a:lnTo>
                <a:lnTo>
                  <a:pt x="253" y="144"/>
                </a:lnTo>
                <a:lnTo>
                  <a:pt x="246" y="141"/>
                </a:lnTo>
                <a:lnTo>
                  <a:pt x="240" y="137"/>
                </a:lnTo>
                <a:lnTo>
                  <a:pt x="236" y="133"/>
                </a:lnTo>
                <a:lnTo>
                  <a:pt x="233" y="129"/>
                </a:lnTo>
                <a:lnTo>
                  <a:pt x="224" y="140"/>
                </a:lnTo>
                <a:lnTo>
                  <a:pt x="213" y="154"/>
                </a:lnTo>
                <a:lnTo>
                  <a:pt x="207" y="162"/>
                </a:lnTo>
                <a:lnTo>
                  <a:pt x="203" y="170"/>
                </a:lnTo>
                <a:lnTo>
                  <a:pt x="200" y="177"/>
                </a:lnTo>
                <a:lnTo>
                  <a:pt x="199" y="184"/>
                </a:lnTo>
                <a:lnTo>
                  <a:pt x="188" y="190"/>
                </a:lnTo>
                <a:lnTo>
                  <a:pt x="177" y="195"/>
                </a:lnTo>
                <a:lnTo>
                  <a:pt x="167" y="201"/>
                </a:lnTo>
                <a:lnTo>
                  <a:pt x="157" y="207"/>
                </a:lnTo>
                <a:lnTo>
                  <a:pt x="147" y="213"/>
                </a:lnTo>
                <a:lnTo>
                  <a:pt x="135" y="218"/>
                </a:lnTo>
                <a:lnTo>
                  <a:pt x="130" y="219"/>
                </a:lnTo>
                <a:lnTo>
                  <a:pt x="122" y="221"/>
                </a:lnTo>
                <a:lnTo>
                  <a:pt x="114" y="222"/>
                </a:lnTo>
                <a:lnTo>
                  <a:pt x="106" y="222"/>
                </a:lnTo>
                <a:lnTo>
                  <a:pt x="97" y="221"/>
                </a:lnTo>
                <a:lnTo>
                  <a:pt x="89" y="220"/>
                </a:lnTo>
                <a:lnTo>
                  <a:pt x="82" y="217"/>
                </a:lnTo>
                <a:lnTo>
                  <a:pt x="76" y="213"/>
                </a:lnTo>
                <a:lnTo>
                  <a:pt x="63" y="205"/>
                </a:lnTo>
                <a:lnTo>
                  <a:pt x="46" y="197"/>
                </a:lnTo>
                <a:lnTo>
                  <a:pt x="59" y="197"/>
                </a:lnTo>
                <a:lnTo>
                  <a:pt x="72" y="166"/>
                </a:lnTo>
                <a:lnTo>
                  <a:pt x="59" y="135"/>
                </a:lnTo>
                <a:lnTo>
                  <a:pt x="39" y="117"/>
                </a:lnTo>
                <a:lnTo>
                  <a:pt x="0" y="98"/>
                </a:lnTo>
                <a:lnTo>
                  <a:pt x="13" y="86"/>
                </a:lnTo>
                <a:lnTo>
                  <a:pt x="53" y="80"/>
                </a:lnTo>
                <a:lnTo>
                  <a:pt x="66" y="49"/>
                </a:lnTo>
                <a:lnTo>
                  <a:pt x="86" y="30"/>
                </a:lnTo>
                <a:lnTo>
                  <a:pt x="93" y="6"/>
                </a:lnTo>
                <a:lnTo>
                  <a:pt x="133" y="0"/>
                </a:lnTo>
                <a:lnTo>
                  <a:pt x="153" y="12"/>
                </a:lnTo>
                <a:lnTo>
                  <a:pt x="166" y="42"/>
                </a:lnTo>
                <a:lnTo>
                  <a:pt x="159"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59" name="Freeform 258">
            <a:extLst>
              <a:ext uri="{FF2B5EF4-FFF2-40B4-BE49-F238E27FC236}">
                <a16:creationId xmlns:a16="http://schemas.microsoft.com/office/drawing/2014/main" id="{00000000-0008-0000-0700-000003010000}"/>
              </a:ext>
            </a:extLst>
          </xdr:cNvPr>
          <xdr:cNvSpPr>
            <a:spLocks/>
          </xdr:cNvSpPr>
        </xdr:nvSpPr>
        <xdr:spPr bwMode="auto">
          <a:xfrm>
            <a:off x="5610225" y="2300288"/>
            <a:ext cx="225425" cy="125412"/>
          </a:xfrm>
          <a:custGeom>
            <a:avLst/>
            <a:gdLst>
              <a:gd name="T0" fmla="*/ 19542845 w 525"/>
              <a:gd name="T1" fmla="*/ 50097671 h 241"/>
              <a:gd name="T2" fmla="*/ 31895705 w 525"/>
              <a:gd name="T3" fmla="*/ 40077720 h 241"/>
              <a:gd name="T4" fmla="*/ 17146040 w 525"/>
              <a:gd name="T5" fmla="*/ 28433658 h 241"/>
              <a:gd name="T6" fmla="*/ 8665337 w 525"/>
              <a:gd name="T7" fmla="*/ 31683442 h 241"/>
              <a:gd name="T8" fmla="*/ 12168227 w 525"/>
              <a:gd name="T9" fmla="*/ 16518478 h 241"/>
              <a:gd name="T10" fmla="*/ 7374618 w 525"/>
              <a:gd name="T11" fmla="*/ 11644062 h 241"/>
              <a:gd name="T12" fmla="*/ 20649359 w 525"/>
              <a:gd name="T13" fmla="*/ 6770166 h 241"/>
              <a:gd name="T14" fmla="*/ 34292510 w 525"/>
              <a:gd name="T15" fmla="*/ 0 h 241"/>
              <a:gd name="T16" fmla="*/ 57522878 w 525"/>
              <a:gd name="T17" fmla="*/ 5145014 h 241"/>
              <a:gd name="T18" fmla="*/ 80937451 w 525"/>
              <a:gd name="T19" fmla="*/ 6770166 h 241"/>
              <a:gd name="T20" fmla="*/ 96793201 w 525"/>
              <a:gd name="T21" fmla="*/ 14893846 h 241"/>
              <a:gd name="T22" fmla="*/ 95687116 w 525"/>
              <a:gd name="T23" fmla="*/ 18684827 h 241"/>
              <a:gd name="T24" fmla="*/ 94027558 w 525"/>
              <a:gd name="T25" fmla="*/ 22205209 h 241"/>
              <a:gd name="T26" fmla="*/ 91999592 w 525"/>
              <a:gd name="T27" fmla="*/ 24913276 h 241"/>
              <a:gd name="T28" fmla="*/ 89418583 w 525"/>
              <a:gd name="T29" fmla="*/ 26809027 h 241"/>
              <a:gd name="T30" fmla="*/ 81490493 w 525"/>
              <a:gd name="T31" fmla="*/ 27891941 h 241"/>
              <a:gd name="T32" fmla="*/ 77065723 w 525"/>
              <a:gd name="T33" fmla="*/ 28975376 h 241"/>
              <a:gd name="T34" fmla="*/ 75037756 w 525"/>
              <a:gd name="T35" fmla="*/ 30058290 h 241"/>
              <a:gd name="T36" fmla="*/ 73562833 w 525"/>
              <a:gd name="T37" fmla="*/ 31683442 h 241"/>
              <a:gd name="T38" fmla="*/ 71350233 w 525"/>
              <a:gd name="T39" fmla="*/ 36828457 h 241"/>
              <a:gd name="T40" fmla="*/ 69691105 w 525"/>
              <a:gd name="T41" fmla="*/ 39807122 h 241"/>
              <a:gd name="T42" fmla="*/ 67294300 w 525"/>
              <a:gd name="T43" fmla="*/ 41702872 h 241"/>
              <a:gd name="T44" fmla="*/ 56232159 w 525"/>
              <a:gd name="T45" fmla="*/ 44952136 h 241"/>
              <a:gd name="T46" fmla="*/ 50332465 w 525"/>
              <a:gd name="T47" fmla="*/ 46847887 h 241"/>
              <a:gd name="T48" fmla="*/ 47935660 w 525"/>
              <a:gd name="T49" fmla="*/ 48201920 h 241"/>
              <a:gd name="T50" fmla="*/ 48119865 w 525"/>
              <a:gd name="T51" fmla="*/ 51992901 h 241"/>
              <a:gd name="T52" fmla="*/ 48488703 w 525"/>
              <a:gd name="T53" fmla="*/ 54971566 h 241"/>
              <a:gd name="T54" fmla="*/ 50332465 w 525"/>
              <a:gd name="T55" fmla="*/ 60117101 h 241"/>
              <a:gd name="T56" fmla="*/ 40376408 w 525"/>
              <a:gd name="T57" fmla="*/ 61741733 h 241"/>
              <a:gd name="T58" fmla="*/ 20649359 w 525"/>
              <a:gd name="T59" fmla="*/ 63366364 h 241"/>
              <a:gd name="T60" fmla="*/ 3687524 w 525"/>
              <a:gd name="T61" fmla="*/ 60117101 h 241"/>
              <a:gd name="T62" fmla="*/ 9771422 w 525"/>
              <a:gd name="T63" fmla="*/ 44952136 h 241"/>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525" h="241">
                <a:moveTo>
                  <a:pt x="60" y="178"/>
                </a:moveTo>
                <a:lnTo>
                  <a:pt x="106" y="185"/>
                </a:lnTo>
                <a:lnTo>
                  <a:pt x="140" y="178"/>
                </a:lnTo>
                <a:lnTo>
                  <a:pt x="173" y="148"/>
                </a:lnTo>
                <a:lnTo>
                  <a:pt x="133" y="123"/>
                </a:lnTo>
                <a:lnTo>
                  <a:pt x="93" y="105"/>
                </a:lnTo>
                <a:lnTo>
                  <a:pt x="73" y="123"/>
                </a:lnTo>
                <a:lnTo>
                  <a:pt x="47" y="117"/>
                </a:lnTo>
                <a:lnTo>
                  <a:pt x="33" y="93"/>
                </a:lnTo>
                <a:lnTo>
                  <a:pt x="66" y="61"/>
                </a:lnTo>
                <a:lnTo>
                  <a:pt x="40" y="55"/>
                </a:lnTo>
                <a:lnTo>
                  <a:pt x="40" y="43"/>
                </a:lnTo>
                <a:lnTo>
                  <a:pt x="66" y="19"/>
                </a:lnTo>
                <a:lnTo>
                  <a:pt x="112" y="25"/>
                </a:lnTo>
                <a:lnTo>
                  <a:pt x="173" y="49"/>
                </a:lnTo>
                <a:lnTo>
                  <a:pt x="186" y="0"/>
                </a:lnTo>
                <a:lnTo>
                  <a:pt x="232" y="12"/>
                </a:lnTo>
                <a:lnTo>
                  <a:pt x="312" y="19"/>
                </a:lnTo>
                <a:lnTo>
                  <a:pt x="372" y="25"/>
                </a:lnTo>
                <a:lnTo>
                  <a:pt x="439" y="25"/>
                </a:lnTo>
                <a:lnTo>
                  <a:pt x="519" y="49"/>
                </a:lnTo>
                <a:lnTo>
                  <a:pt x="525" y="55"/>
                </a:lnTo>
                <a:lnTo>
                  <a:pt x="522" y="62"/>
                </a:lnTo>
                <a:lnTo>
                  <a:pt x="519" y="69"/>
                </a:lnTo>
                <a:lnTo>
                  <a:pt x="514" y="76"/>
                </a:lnTo>
                <a:lnTo>
                  <a:pt x="510" y="82"/>
                </a:lnTo>
                <a:lnTo>
                  <a:pt x="504" y="87"/>
                </a:lnTo>
                <a:lnTo>
                  <a:pt x="499" y="92"/>
                </a:lnTo>
                <a:lnTo>
                  <a:pt x="492" y="96"/>
                </a:lnTo>
                <a:lnTo>
                  <a:pt x="485" y="99"/>
                </a:lnTo>
                <a:lnTo>
                  <a:pt x="466" y="101"/>
                </a:lnTo>
                <a:lnTo>
                  <a:pt x="442" y="103"/>
                </a:lnTo>
                <a:lnTo>
                  <a:pt x="430" y="105"/>
                </a:lnTo>
                <a:lnTo>
                  <a:pt x="418" y="107"/>
                </a:lnTo>
                <a:lnTo>
                  <a:pt x="412" y="109"/>
                </a:lnTo>
                <a:lnTo>
                  <a:pt x="407" y="111"/>
                </a:lnTo>
                <a:lnTo>
                  <a:pt x="402" y="114"/>
                </a:lnTo>
                <a:lnTo>
                  <a:pt x="399" y="117"/>
                </a:lnTo>
                <a:lnTo>
                  <a:pt x="394" y="124"/>
                </a:lnTo>
                <a:lnTo>
                  <a:pt x="387" y="136"/>
                </a:lnTo>
                <a:lnTo>
                  <a:pt x="383" y="142"/>
                </a:lnTo>
                <a:lnTo>
                  <a:pt x="378" y="147"/>
                </a:lnTo>
                <a:lnTo>
                  <a:pt x="373" y="151"/>
                </a:lnTo>
                <a:lnTo>
                  <a:pt x="365" y="154"/>
                </a:lnTo>
                <a:lnTo>
                  <a:pt x="341" y="160"/>
                </a:lnTo>
                <a:lnTo>
                  <a:pt x="305" y="166"/>
                </a:lnTo>
                <a:lnTo>
                  <a:pt x="287" y="170"/>
                </a:lnTo>
                <a:lnTo>
                  <a:pt x="273" y="173"/>
                </a:lnTo>
                <a:lnTo>
                  <a:pt x="263" y="176"/>
                </a:lnTo>
                <a:lnTo>
                  <a:pt x="260" y="178"/>
                </a:lnTo>
                <a:lnTo>
                  <a:pt x="260" y="186"/>
                </a:lnTo>
                <a:lnTo>
                  <a:pt x="261" y="192"/>
                </a:lnTo>
                <a:lnTo>
                  <a:pt x="262" y="197"/>
                </a:lnTo>
                <a:lnTo>
                  <a:pt x="263" y="203"/>
                </a:lnTo>
                <a:lnTo>
                  <a:pt x="267" y="212"/>
                </a:lnTo>
                <a:lnTo>
                  <a:pt x="273" y="222"/>
                </a:lnTo>
                <a:lnTo>
                  <a:pt x="266" y="222"/>
                </a:lnTo>
                <a:lnTo>
                  <a:pt x="219" y="228"/>
                </a:lnTo>
                <a:lnTo>
                  <a:pt x="166" y="241"/>
                </a:lnTo>
                <a:lnTo>
                  <a:pt x="112" y="234"/>
                </a:lnTo>
                <a:lnTo>
                  <a:pt x="60" y="222"/>
                </a:lnTo>
                <a:lnTo>
                  <a:pt x="20" y="222"/>
                </a:lnTo>
                <a:lnTo>
                  <a:pt x="0" y="203"/>
                </a:lnTo>
                <a:lnTo>
                  <a:pt x="53" y="166"/>
                </a:lnTo>
                <a:lnTo>
                  <a:pt x="60" y="178"/>
                </a:lnTo>
              </a:path>
            </a:pathLst>
          </a:custGeom>
          <a:solidFill>
            <a:schemeClr val="accent2"/>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0" name="Freeform 259">
            <a:extLst>
              <a:ext uri="{FF2B5EF4-FFF2-40B4-BE49-F238E27FC236}">
                <a16:creationId xmlns:a16="http://schemas.microsoft.com/office/drawing/2014/main" id="{00000000-0008-0000-0700-000004010000}"/>
              </a:ext>
            </a:extLst>
          </xdr:cNvPr>
          <xdr:cNvSpPr>
            <a:spLocks/>
          </xdr:cNvSpPr>
        </xdr:nvSpPr>
        <xdr:spPr bwMode="auto">
          <a:xfrm>
            <a:off x="5216525" y="2316163"/>
            <a:ext cx="342900" cy="227012"/>
          </a:xfrm>
          <a:custGeom>
            <a:avLst/>
            <a:gdLst>
              <a:gd name="T0" fmla="*/ 768 w 784"/>
              <a:gd name="T1" fmla="*/ 292 h 430"/>
              <a:gd name="T2" fmla="*/ 751 w 784"/>
              <a:gd name="T3" fmla="*/ 293 h 430"/>
              <a:gd name="T4" fmla="*/ 731 w 784"/>
              <a:gd name="T5" fmla="*/ 302 h 430"/>
              <a:gd name="T6" fmla="*/ 723 w 784"/>
              <a:gd name="T7" fmla="*/ 308 h 430"/>
              <a:gd name="T8" fmla="*/ 717 w 784"/>
              <a:gd name="T9" fmla="*/ 332 h 430"/>
              <a:gd name="T10" fmla="*/ 713 w 784"/>
              <a:gd name="T11" fmla="*/ 360 h 430"/>
              <a:gd name="T12" fmla="*/ 704 w 784"/>
              <a:gd name="T13" fmla="*/ 376 h 430"/>
              <a:gd name="T14" fmla="*/ 671 w 784"/>
              <a:gd name="T15" fmla="*/ 402 h 430"/>
              <a:gd name="T16" fmla="*/ 633 w 784"/>
              <a:gd name="T17" fmla="*/ 420 h 430"/>
              <a:gd name="T18" fmla="*/ 612 w 784"/>
              <a:gd name="T19" fmla="*/ 424 h 430"/>
              <a:gd name="T20" fmla="*/ 587 w 784"/>
              <a:gd name="T21" fmla="*/ 429 h 430"/>
              <a:gd name="T22" fmla="*/ 567 w 784"/>
              <a:gd name="T23" fmla="*/ 428 h 430"/>
              <a:gd name="T24" fmla="*/ 545 w 784"/>
              <a:gd name="T25" fmla="*/ 388 h 430"/>
              <a:gd name="T26" fmla="*/ 515 w 784"/>
              <a:gd name="T27" fmla="*/ 344 h 430"/>
              <a:gd name="T28" fmla="*/ 478 w 784"/>
              <a:gd name="T29" fmla="*/ 334 h 430"/>
              <a:gd name="T30" fmla="*/ 448 w 784"/>
              <a:gd name="T31" fmla="*/ 315 h 430"/>
              <a:gd name="T32" fmla="*/ 417 w 784"/>
              <a:gd name="T33" fmla="*/ 294 h 430"/>
              <a:gd name="T34" fmla="*/ 373 w 784"/>
              <a:gd name="T35" fmla="*/ 274 h 430"/>
              <a:gd name="T36" fmla="*/ 306 w 784"/>
              <a:gd name="T37" fmla="*/ 258 h 430"/>
              <a:gd name="T38" fmla="*/ 182 w 784"/>
              <a:gd name="T39" fmla="*/ 283 h 430"/>
              <a:gd name="T40" fmla="*/ 151 w 784"/>
              <a:gd name="T41" fmla="*/ 306 h 430"/>
              <a:gd name="T42" fmla="*/ 127 w 784"/>
              <a:gd name="T43" fmla="*/ 308 h 430"/>
              <a:gd name="T44" fmla="*/ 66 w 784"/>
              <a:gd name="T45" fmla="*/ 252 h 430"/>
              <a:gd name="T46" fmla="*/ 66 w 784"/>
              <a:gd name="T47" fmla="*/ 204 h 430"/>
              <a:gd name="T48" fmla="*/ 40 w 784"/>
              <a:gd name="T49" fmla="*/ 179 h 430"/>
              <a:gd name="T50" fmla="*/ 42 w 784"/>
              <a:gd name="T51" fmla="*/ 199 h 430"/>
              <a:gd name="T52" fmla="*/ 36 w 784"/>
              <a:gd name="T53" fmla="*/ 218 h 430"/>
              <a:gd name="T54" fmla="*/ 30 w 784"/>
              <a:gd name="T55" fmla="*/ 221 h 430"/>
              <a:gd name="T56" fmla="*/ 31 w 784"/>
              <a:gd name="T57" fmla="*/ 203 h 430"/>
              <a:gd name="T58" fmla="*/ 27 w 784"/>
              <a:gd name="T59" fmla="*/ 174 h 430"/>
              <a:gd name="T60" fmla="*/ 33 w 784"/>
              <a:gd name="T61" fmla="*/ 163 h 430"/>
              <a:gd name="T62" fmla="*/ 40 w 784"/>
              <a:gd name="T63" fmla="*/ 152 h 430"/>
              <a:gd name="T64" fmla="*/ 27 w 784"/>
              <a:gd name="T65" fmla="*/ 129 h 430"/>
              <a:gd name="T66" fmla="*/ 7 w 784"/>
              <a:gd name="T67" fmla="*/ 126 h 430"/>
              <a:gd name="T68" fmla="*/ 0 w 784"/>
              <a:gd name="T69" fmla="*/ 117 h 430"/>
              <a:gd name="T70" fmla="*/ 3 w 784"/>
              <a:gd name="T71" fmla="*/ 104 h 430"/>
              <a:gd name="T72" fmla="*/ 11 w 784"/>
              <a:gd name="T73" fmla="*/ 94 h 430"/>
              <a:gd name="T74" fmla="*/ 27 w 784"/>
              <a:gd name="T75" fmla="*/ 92 h 430"/>
              <a:gd name="T76" fmla="*/ 41 w 784"/>
              <a:gd name="T77" fmla="*/ 99 h 430"/>
              <a:gd name="T78" fmla="*/ 57 w 784"/>
              <a:gd name="T79" fmla="*/ 104 h 430"/>
              <a:gd name="T80" fmla="*/ 71 w 784"/>
              <a:gd name="T81" fmla="*/ 92 h 430"/>
              <a:gd name="T82" fmla="*/ 83 w 784"/>
              <a:gd name="T83" fmla="*/ 77 h 430"/>
              <a:gd name="T84" fmla="*/ 87 w 784"/>
              <a:gd name="T85" fmla="*/ 64 h 430"/>
              <a:gd name="T86" fmla="*/ 78 w 784"/>
              <a:gd name="T87" fmla="*/ 55 h 430"/>
              <a:gd name="T88" fmla="*/ 55 w 784"/>
              <a:gd name="T89" fmla="*/ 49 h 430"/>
              <a:gd name="T90" fmla="*/ 47 w 784"/>
              <a:gd name="T91" fmla="*/ 40 h 430"/>
              <a:gd name="T92" fmla="*/ 41 w 784"/>
              <a:gd name="T93" fmla="*/ 28 h 430"/>
              <a:gd name="T94" fmla="*/ 107 w 784"/>
              <a:gd name="T95" fmla="*/ 43 h 430"/>
              <a:gd name="T96" fmla="*/ 219 w 784"/>
              <a:gd name="T97" fmla="*/ 74 h 430"/>
              <a:gd name="T98" fmla="*/ 273 w 784"/>
              <a:gd name="T99" fmla="*/ 0 h 430"/>
              <a:gd name="T100" fmla="*/ 373 w 784"/>
              <a:gd name="T101" fmla="*/ 43 h 430"/>
              <a:gd name="T102" fmla="*/ 465 w 784"/>
              <a:gd name="T103" fmla="*/ 92 h 430"/>
              <a:gd name="T104" fmla="*/ 591 w 784"/>
              <a:gd name="T105" fmla="*/ 210 h 430"/>
              <a:gd name="T106" fmla="*/ 724 w 784"/>
              <a:gd name="T107" fmla="*/ 265 h 430"/>
              <a:gd name="T108" fmla="*/ 778 w 784"/>
              <a:gd name="T109" fmla="*/ 295 h 4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784" h="430">
                <a:moveTo>
                  <a:pt x="778" y="295"/>
                </a:moveTo>
                <a:lnTo>
                  <a:pt x="772" y="294"/>
                </a:lnTo>
                <a:lnTo>
                  <a:pt x="768" y="292"/>
                </a:lnTo>
                <a:lnTo>
                  <a:pt x="762" y="292"/>
                </a:lnTo>
                <a:lnTo>
                  <a:pt x="757" y="292"/>
                </a:lnTo>
                <a:lnTo>
                  <a:pt x="751" y="293"/>
                </a:lnTo>
                <a:lnTo>
                  <a:pt x="745" y="295"/>
                </a:lnTo>
                <a:lnTo>
                  <a:pt x="738" y="298"/>
                </a:lnTo>
                <a:lnTo>
                  <a:pt x="731" y="302"/>
                </a:lnTo>
                <a:lnTo>
                  <a:pt x="727" y="303"/>
                </a:lnTo>
                <a:lnTo>
                  <a:pt x="725" y="305"/>
                </a:lnTo>
                <a:lnTo>
                  <a:pt x="723" y="308"/>
                </a:lnTo>
                <a:lnTo>
                  <a:pt x="721" y="312"/>
                </a:lnTo>
                <a:lnTo>
                  <a:pt x="718" y="322"/>
                </a:lnTo>
                <a:lnTo>
                  <a:pt x="717" y="332"/>
                </a:lnTo>
                <a:lnTo>
                  <a:pt x="716" y="343"/>
                </a:lnTo>
                <a:lnTo>
                  <a:pt x="714" y="354"/>
                </a:lnTo>
                <a:lnTo>
                  <a:pt x="713" y="360"/>
                </a:lnTo>
                <a:lnTo>
                  <a:pt x="711" y="365"/>
                </a:lnTo>
                <a:lnTo>
                  <a:pt x="708" y="370"/>
                </a:lnTo>
                <a:lnTo>
                  <a:pt x="704" y="376"/>
                </a:lnTo>
                <a:lnTo>
                  <a:pt x="694" y="385"/>
                </a:lnTo>
                <a:lnTo>
                  <a:pt x="683" y="394"/>
                </a:lnTo>
                <a:lnTo>
                  <a:pt x="671" y="402"/>
                </a:lnTo>
                <a:lnTo>
                  <a:pt x="659" y="409"/>
                </a:lnTo>
                <a:lnTo>
                  <a:pt x="647" y="416"/>
                </a:lnTo>
                <a:lnTo>
                  <a:pt x="633" y="420"/>
                </a:lnTo>
                <a:lnTo>
                  <a:pt x="626" y="422"/>
                </a:lnTo>
                <a:lnTo>
                  <a:pt x="620" y="424"/>
                </a:lnTo>
                <a:lnTo>
                  <a:pt x="612" y="424"/>
                </a:lnTo>
                <a:lnTo>
                  <a:pt x="604" y="425"/>
                </a:lnTo>
                <a:lnTo>
                  <a:pt x="596" y="426"/>
                </a:lnTo>
                <a:lnTo>
                  <a:pt x="587" y="429"/>
                </a:lnTo>
                <a:lnTo>
                  <a:pt x="581" y="430"/>
                </a:lnTo>
                <a:lnTo>
                  <a:pt x="575" y="430"/>
                </a:lnTo>
                <a:lnTo>
                  <a:pt x="567" y="428"/>
                </a:lnTo>
                <a:lnTo>
                  <a:pt x="558" y="425"/>
                </a:lnTo>
                <a:lnTo>
                  <a:pt x="553" y="406"/>
                </a:lnTo>
                <a:lnTo>
                  <a:pt x="545" y="388"/>
                </a:lnTo>
                <a:lnTo>
                  <a:pt x="537" y="367"/>
                </a:lnTo>
                <a:lnTo>
                  <a:pt x="532" y="345"/>
                </a:lnTo>
                <a:lnTo>
                  <a:pt x="515" y="344"/>
                </a:lnTo>
                <a:lnTo>
                  <a:pt x="501" y="342"/>
                </a:lnTo>
                <a:lnTo>
                  <a:pt x="489" y="339"/>
                </a:lnTo>
                <a:lnTo>
                  <a:pt x="478" y="334"/>
                </a:lnTo>
                <a:lnTo>
                  <a:pt x="467" y="329"/>
                </a:lnTo>
                <a:lnTo>
                  <a:pt x="458" y="323"/>
                </a:lnTo>
                <a:lnTo>
                  <a:pt x="448" y="315"/>
                </a:lnTo>
                <a:lnTo>
                  <a:pt x="439" y="308"/>
                </a:lnTo>
                <a:lnTo>
                  <a:pt x="429" y="301"/>
                </a:lnTo>
                <a:lnTo>
                  <a:pt x="417" y="294"/>
                </a:lnTo>
                <a:lnTo>
                  <a:pt x="404" y="287"/>
                </a:lnTo>
                <a:lnTo>
                  <a:pt x="389" y="280"/>
                </a:lnTo>
                <a:lnTo>
                  <a:pt x="373" y="274"/>
                </a:lnTo>
                <a:lnTo>
                  <a:pt x="354" y="268"/>
                </a:lnTo>
                <a:lnTo>
                  <a:pt x="331" y="262"/>
                </a:lnTo>
                <a:lnTo>
                  <a:pt x="306" y="258"/>
                </a:lnTo>
                <a:lnTo>
                  <a:pt x="212" y="258"/>
                </a:lnTo>
                <a:lnTo>
                  <a:pt x="204" y="267"/>
                </a:lnTo>
                <a:lnTo>
                  <a:pt x="182" y="283"/>
                </a:lnTo>
                <a:lnTo>
                  <a:pt x="171" y="292"/>
                </a:lnTo>
                <a:lnTo>
                  <a:pt x="160" y="300"/>
                </a:lnTo>
                <a:lnTo>
                  <a:pt x="151" y="306"/>
                </a:lnTo>
                <a:lnTo>
                  <a:pt x="146" y="308"/>
                </a:lnTo>
                <a:lnTo>
                  <a:pt x="137" y="308"/>
                </a:lnTo>
                <a:lnTo>
                  <a:pt x="127" y="308"/>
                </a:lnTo>
                <a:lnTo>
                  <a:pt x="119" y="308"/>
                </a:lnTo>
                <a:lnTo>
                  <a:pt x="113" y="308"/>
                </a:lnTo>
                <a:lnTo>
                  <a:pt x="66" y="252"/>
                </a:lnTo>
                <a:lnTo>
                  <a:pt x="66" y="237"/>
                </a:lnTo>
                <a:lnTo>
                  <a:pt x="66" y="223"/>
                </a:lnTo>
                <a:lnTo>
                  <a:pt x="66" y="204"/>
                </a:lnTo>
                <a:lnTo>
                  <a:pt x="66" y="179"/>
                </a:lnTo>
                <a:lnTo>
                  <a:pt x="53" y="179"/>
                </a:lnTo>
                <a:lnTo>
                  <a:pt x="40" y="179"/>
                </a:lnTo>
                <a:lnTo>
                  <a:pt x="42" y="185"/>
                </a:lnTo>
                <a:lnTo>
                  <a:pt x="42" y="192"/>
                </a:lnTo>
                <a:lnTo>
                  <a:pt x="42" y="199"/>
                </a:lnTo>
                <a:lnTo>
                  <a:pt x="41" y="205"/>
                </a:lnTo>
                <a:lnTo>
                  <a:pt x="39" y="212"/>
                </a:lnTo>
                <a:lnTo>
                  <a:pt x="36" y="218"/>
                </a:lnTo>
                <a:lnTo>
                  <a:pt x="31" y="223"/>
                </a:lnTo>
                <a:lnTo>
                  <a:pt x="27" y="228"/>
                </a:lnTo>
                <a:lnTo>
                  <a:pt x="30" y="221"/>
                </a:lnTo>
                <a:lnTo>
                  <a:pt x="32" y="215"/>
                </a:lnTo>
                <a:lnTo>
                  <a:pt x="32" y="208"/>
                </a:lnTo>
                <a:lnTo>
                  <a:pt x="31" y="203"/>
                </a:lnTo>
                <a:lnTo>
                  <a:pt x="29" y="191"/>
                </a:lnTo>
                <a:lnTo>
                  <a:pt x="27" y="179"/>
                </a:lnTo>
                <a:lnTo>
                  <a:pt x="27" y="174"/>
                </a:lnTo>
                <a:lnTo>
                  <a:pt x="29" y="170"/>
                </a:lnTo>
                <a:lnTo>
                  <a:pt x="31" y="167"/>
                </a:lnTo>
                <a:lnTo>
                  <a:pt x="33" y="163"/>
                </a:lnTo>
                <a:lnTo>
                  <a:pt x="36" y="160"/>
                </a:lnTo>
                <a:lnTo>
                  <a:pt x="38" y="156"/>
                </a:lnTo>
                <a:lnTo>
                  <a:pt x="40" y="152"/>
                </a:lnTo>
                <a:lnTo>
                  <a:pt x="40" y="147"/>
                </a:lnTo>
                <a:lnTo>
                  <a:pt x="31" y="136"/>
                </a:lnTo>
                <a:lnTo>
                  <a:pt x="27" y="129"/>
                </a:lnTo>
                <a:lnTo>
                  <a:pt x="20" y="129"/>
                </a:lnTo>
                <a:lnTo>
                  <a:pt x="11" y="128"/>
                </a:lnTo>
                <a:lnTo>
                  <a:pt x="7" y="126"/>
                </a:lnTo>
                <a:lnTo>
                  <a:pt x="4" y="124"/>
                </a:lnTo>
                <a:lnTo>
                  <a:pt x="1" y="121"/>
                </a:lnTo>
                <a:lnTo>
                  <a:pt x="0" y="117"/>
                </a:lnTo>
                <a:lnTo>
                  <a:pt x="0" y="113"/>
                </a:lnTo>
                <a:lnTo>
                  <a:pt x="1" y="108"/>
                </a:lnTo>
                <a:lnTo>
                  <a:pt x="3" y="104"/>
                </a:lnTo>
                <a:lnTo>
                  <a:pt x="5" y="100"/>
                </a:lnTo>
                <a:lnTo>
                  <a:pt x="8" y="96"/>
                </a:lnTo>
                <a:lnTo>
                  <a:pt x="11" y="94"/>
                </a:lnTo>
                <a:lnTo>
                  <a:pt x="16" y="92"/>
                </a:lnTo>
                <a:lnTo>
                  <a:pt x="20" y="92"/>
                </a:lnTo>
                <a:lnTo>
                  <a:pt x="27" y="92"/>
                </a:lnTo>
                <a:lnTo>
                  <a:pt x="32" y="94"/>
                </a:lnTo>
                <a:lnTo>
                  <a:pt x="37" y="96"/>
                </a:lnTo>
                <a:lnTo>
                  <a:pt x="41" y="99"/>
                </a:lnTo>
                <a:lnTo>
                  <a:pt x="45" y="101"/>
                </a:lnTo>
                <a:lnTo>
                  <a:pt x="51" y="103"/>
                </a:lnTo>
                <a:lnTo>
                  <a:pt x="57" y="104"/>
                </a:lnTo>
                <a:lnTo>
                  <a:pt x="66" y="105"/>
                </a:lnTo>
                <a:lnTo>
                  <a:pt x="67" y="99"/>
                </a:lnTo>
                <a:lnTo>
                  <a:pt x="71" y="92"/>
                </a:lnTo>
                <a:lnTo>
                  <a:pt x="75" y="87"/>
                </a:lnTo>
                <a:lnTo>
                  <a:pt x="79" y="82"/>
                </a:lnTo>
                <a:lnTo>
                  <a:pt x="83" y="77"/>
                </a:lnTo>
                <a:lnTo>
                  <a:pt x="86" y="71"/>
                </a:lnTo>
                <a:lnTo>
                  <a:pt x="87" y="67"/>
                </a:lnTo>
                <a:lnTo>
                  <a:pt x="87" y="64"/>
                </a:lnTo>
                <a:lnTo>
                  <a:pt x="87" y="60"/>
                </a:lnTo>
                <a:lnTo>
                  <a:pt x="86" y="56"/>
                </a:lnTo>
                <a:lnTo>
                  <a:pt x="78" y="55"/>
                </a:lnTo>
                <a:lnTo>
                  <a:pt x="71" y="54"/>
                </a:lnTo>
                <a:lnTo>
                  <a:pt x="63" y="52"/>
                </a:lnTo>
                <a:lnTo>
                  <a:pt x="55" y="49"/>
                </a:lnTo>
                <a:lnTo>
                  <a:pt x="52" y="47"/>
                </a:lnTo>
                <a:lnTo>
                  <a:pt x="50" y="44"/>
                </a:lnTo>
                <a:lnTo>
                  <a:pt x="47" y="40"/>
                </a:lnTo>
                <a:lnTo>
                  <a:pt x="44" y="37"/>
                </a:lnTo>
                <a:lnTo>
                  <a:pt x="42" y="33"/>
                </a:lnTo>
                <a:lnTo>
                  <a:pt x="41" y="28"/>
                </a:lnTo>
                <a:lnTo>
                  <a:pt x="40" y="24"/>
                </a:lnTo>
                <a:lnTo>
                  <a:pt x="40" y="18"/>
                </a:lnTo>
                <a:lnTo>
                  <a:pt x="107" y="43"/>
                </a:lnTo>
                <a:lnTo>
                  <a:pt x="133" y="80"/>
                </a:lnTo>
                <a:lnTo>
                  <a:pt x="179" y="86"/>
                </a:lnTo>
                <a:lnTo>
                  <a:pt x="219" y="74"/>
                </a:lnTo>
                <a:lnTo>
                  <a:pt x="212" y="43"/>
                </a:lnTo>
                <a:lnTo>
                  <a:pt x="253" y="24"/>
                </a:lnTo>
                <a:lnTo>
                  <a:pt x="273" y="0"/>
                </a:lnTo>
                <a:lnTo>
                  <a:pt x="306" y="6"/>
                </a:lnTo>
                <a:lnTo>
                  <a:pt x="339" y="24"/>
                </a:lnTo>
                <a:lnTo>
                  <a:pt x="373" y="43"/>
                </a:lnTo>
                <a:lnTo>
                  <a:pt x="386" y="80"/>
                </a:lnTo>
                <a:lnTo>
                  <a:pt x="425" y="92"/>
                </a:lnTo>
                <a:lnTo>
                  <a:pt x="465" y="92"/>
                </a:lnTo>
                <a:lnTo>
                  <a:pt x="512" y="141"/>
                </a:lnTo>
                <a:lnTo>
                  <a:pt x="545" y="179"/>
                </a:lnTo>
                <a:lnTo>
                  <a:pt x="591" y="210"/>
                </a:lnTo>
                <a:lnTo>
                  <a:pt x="632" y="222"/>
                </a:lnTo>
                <a:lnTo>
                  <a:pt x="678" y="252"/>
                </a:lnTo>
                <a:lnTo>
                  <a:pt x="724" y="265"/>
                </a:lnTo>
                <a:lnTo>
                  <a:pt x="758" y="277"/>
                </a:lnTo>
                <a:lnTo>
                  <a:pt x="784" y="289"/>
                </a:lnTo>
                <a:lnTo>
                  <a:pt x="778" y="295"/>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61" name="Freeform 260">
            <a:extLst>
              <a:ext uri="{FF2B5EF4-FFF2-40B4-BE49-F238E27FC236}">
                <a16:creationId xmlns:a16="http://schemas.microsoft.com/office/drawing/2014/main" id="{00000000-0008-0000-0700-000005010000}"/>
              </a:ext>
            </a:extLst>
          </xdr:cNvPr>
          <xdr:cNvSpPr>
            <a:spLocks/>
          </xdr:cNvSpPr>
        </xdr:nvSpPr>
        <xdr:spPr bwMode="auto">
          <a:xfrm>
            <a:off x="4425950" y="2203450"/>
            <a:ext cx="107950" cy="149225"/>
          </a:xfrm>
          <a:custGeom>
            <a:avLst/>
            <a:gdLst>
              <a:gd name="T0" fmla="*/ 5777080 w 246"/>
              <a:gd name="T1" fmla="*/ 7454419 h 284"/>
              <a:gd name="T2" fmla="*/ 5391795 w 246"/>
              <a:gd name="T3" fmla="*/ 6626326 h 284"/>
              <a:gd name="T4" fmla="*/ 4621664 w 246"/>
              <a:gd name="T5" fmla="*/ 4693231 h 284"/>
              <a:gd name="T6" fmla="*/ 6739854 w 246"/>
              <a:gd name="T7" fmla="*/ 1380331 h 284"/>
              <a:gd name="T8" fmla="*/ 12901780 w 246"/>
              <a:gd name="T9" fmla="*/ 275856 h 284"/>
              <a:gd name="T10" fmla="*/ 24262860 w 246"/>
              <a:gd name="T11" fmla="*/ 3312900 h 284"/>
              <a:gd name="T12" fmla="*/ 25226072 w 246"/>
              <a:gd name="T13" fmla="*/ 8282513 h 284"/>
              <a:gd name="T14" fmla="*/ 26766334 w 246"/>
              <a:gd name="T15" fmla="*/ 12699888 h 284"/>
              <a:gd name="T16" fmla="*/ 29077166 w 246"/>
              <a:gd name="T17" fmla="*/ 15736932 h 284"/>
              <a:gd name="T18" fmla="*/ 31772845 w 246"/>
              <a:gd name="T19" fmla="*/ 18497595 h 284"/>
              <a:gd name="T20" fmla="*/ 36779794 w 246"/>
              <a:gd name="T21" fmla="*/ 24019445 h 284"/>
              <a:gd name="T22" fmla="*/ 39090626 w 246"/>
              <a:gd name="T23" fmla="*/ 27884583 h 284"/>
              <a:gd name="T24" fmla="*/ 40823530 w 246"/>
              <a:gd name="T25" fmla="*/ 32301958 h 284"/>
              <a:gd name="T26" fmla="*/ 43519648 w 246"/>
              <a:gd name="T27" fmla="*/ 32301958 h 284"/>
              <a:gd name="T28" fmla="*/ 42556435 w 246"/>
              <a:gd name="T29" fmla="*/ 34235052 h 284"/>
              <a:gd name="T30" fmla="*/ 42556435 w 246"/>
              <a:gd name="T31" fmla="*/ 35615384 h 284"/>
              <a:gd name="T32" fmla="*/ 43904494 w 246"/>
              <a:gd name="T33" fmla="*/ 38652428 h 284"/>
              <a:gd name="T34" fmla="*/ 46022683 w 246"/>
              <a:gd name="T35" fmla="*/ 42517565 h 284"/>
              <a:gd name="T36" fmla="*/ 46985457 w 246"/>
              <a:gd name="T37" fmla="*/ 44725990 h 284"/>
              <a:gd name="T38" fmla="*/ 47370742 w 246"/>
              <a:gd name="T39" fmla="*/ 47763034 h 284"/>
              <a:gd name="T40" fmla="*/ 46407968 w 246"/>
              <a:gd name="T41" fmla="*/ 50800078 h 284"/>
              <a:gd name="T42" fmla="*/ 44867267 w 246"/>
              <a:gd name="T43" fmla="*/ 53009029 h 284"/>
              <a:gd name="T44" fmla="*/ 42941720 w 246"/>
              <a:gd name="T45" fmla="*/ 54665216 h 284"/>
              <a:gd name="T46" fmla="*/ 42364232 w 246"/>
              <a:gd name="T47" fmla="*/ 56321929 h 284"/>
              <a:gd name="T48" fmla="*/ 36394509 w 246"/>
              <a:gd name="T49" fmla="*/ 59358973 h 284"/>
              <a:gd name="T50" fmla="*/ 31580641 w 246"/>
              <a:gd name="T51" fmla="*/ 63499966 h 284"/>
              <a:gd name="T52" fmla="*/ 21759824 w 246"/>
              <a:gd name="T53" fmla="*/ 73163336 h 284"/>
              <a:gd name="T54" fmla="*/ 16945517 w 246"/>
              <a:gd name="T55" fmla="*/ 63776348 h 284"/>
              <a:gd name="T56" fmla="*/ 15212612 w 246"/>
              <a:gd name="T57" fmla="*/ 60739304 h 284"/>
              <a:gd name="T58" fmla="*/ 13864554 w 246"/>
              <a:gd name="T59" fmla="*/ 59634829 h 284"/>
              <a:gd name="T60" fmla="*/ 11553722 w 246"/>
              <a:gd name="T61" fmla="*/ 59911210 h 284"/>
              <a:gd name="T62" fmla="*/ 10398306 w 246"/>
              <a:gd name="T63" fmla="*/ 61015160 h 284"/>
              <a:gd name="T64" fmla="*/ 9435532 w 246"/>
              <a:gd name="T65" fmla="*/ 62947729 h 284"/>
              <a:gd name="T66" fmla="*/ 9242890 w 246"/>
              <a:gd name="T67" fmla="*/ 65156679 h 284"/>
              <a:gd name="T68" fmla="*/ 8665401 w 246"/>
              <a:gd name="T69" fmla="*/ 70954386 h 284"/>
              <a:gd name="T70" fmla="*/ 7895270 w 246"/>
              <a:gd name="T71" fmla="*/ 74543667 h 284"/>
              <a:gd name="T72" fmla="*/ 6354569 w 246"/>
              <a:gd name="T73" fmla="*/ 78408805 h 284"/>
              <a:gd name="T74" fmla="*/ 5006510 w 246"/>
              <a:gd name="T75" fmla="*/ 67089248 h 284"/>
              <a:gd name="T76" fmla="*/ 3273606 w 246"/>
              <a:gd name="T77" fmla="*/ 62671873 h 284"/>
              <a:gd name="T78" fmla="*/ 2118190 w 246"/>
              <a:gd name="T79" fmla="*/ 61015160 h 284"/>
              <a:gd name="T80" fmla="*/ 0 w 246"/>
              <a:gd name="T81" fmla="*/ 59634829 h 284"/>
              <a:gd name="T82" fmla="*/ 192642 w 246"/>
              <a:gd name="T83" fmla="*/ 56321929 h 284"/>
              <a:gd name="T84" fmla="*/ 770131 w 246"/>
              <a:gd name="T85" fmla="*/ 53284885 h 284"/>
              <a:gd name="T86" fmla="*/ 2888321 w 246"/>
              <a:gd name="T87" fmla="*/ 48591128 h 284"/>
              <a:gd name="T88" fmla="*/ 5969284 w 246"/>
              <a:gd name="T89" fmla="*/ 44450134 h 284"/>
              <a:gd name="T90" fmla="*/ 8858043 w 246"/>
              <a:gd name="T91" fmla="*/ 38928284 h 284"/>
              <a:gd name="T92" fmla="*/ 6354569 w 246"/>
              <a:gd name="T93" fmla="*/ 12147651 h 284"/>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246" h="284">
                <a:moveTo>
                  <a:pt x="33" y="44"/>
                </a:moveTo>
                <a:lnTo>
                  <a:pt x="30" y="27"/>
                </a:lnTo>
                <a:lnTo>
                  <a:pt x="28" y="24"/>
                </a:lnTo>
                <a:lnTo>
                  <a:pt x="26" y="22"/>
                </a:lnTo>
                <a:lnTo>
                  <a:pt x="24" y="17"/>
                </a:lnTo>
                <a:lnTo>
                  <a:pt x="20" y="6"/>
                </a:lnTo>
                <a:lnTo>
                  <a:pt x="35" y="5"/>
                </a:lnTo>
                <a:lnTo>
                  <a:pt x="50" y="3"/>
                </a:lnTo>
                <a:lnTo>
                  <a:pt x="67" y="1"/>
                </a:lnTo>
                <a:lnTo>
                  <a:pt x="87" y="0"/>
                </a:lnTo>
                <a:lnTo>
                  <a:pt x="126" y="12"/>
                </a:lnTo>
                <a:lnTo>
                  <a:pt x="127" y="22"/>
                </a:lnTo>
                <a:lnTo>
                  <a:pt x="131" y="30"/>
                </a:lnTo>
                <a:lnTo>
                  <a:pt x="135" y="39"/>
                </a:lnTo>
                <a:lnTo>
                  <a:pt x="139" y="46"/>
                </a:lnTo>
                <a:lnTo>
                  <a:pt x="145" y="52"/>
                </a:lnTo>
                <a:lnTo>
                  <a:pt x="151" y="57"/>
                </a:lnTo>
                <a:lnTo>
                  <a:pt x="157" y="62"/>
                </a:lnTo>
                <a:lnTo>
                  <a:pt x="165" y="67"/>
                </a:lnTo>
                <a:lnTo>
                  <a:pt x="178" y="77"/>
                </a:lnTo>
                <a:lnTo>
                  <a:pt x="191" y="87"/>
                </a:lnTo>
                <a:lnTo>
                  <a:pt x="198" y="94"/>
                </a:lnTo>
                <a:lnTo>
                  <a:pt x="203" y="101"/>
                </a:lnTo>
                <a:lnTo>
                  <a:pt x="209" y="109"/>
                </a:lnTo>
                <a:lnTo>
                  <a:pt x="212" y="117"/>
                </a:lnTo>
                <a:lnTo>
                  <a:pt x="220" y="117"/>
                </a:lnTo>
                <a:lnTo>
                  <a:pt x="226" y="117"/>
                </a:lnTo>
                <a:lnTo>
                  <a:pt x="223" y="121"/>
                </a:lnTo>
                <a:lnTo>
                  <a:pt x="221" y="124"/>
                </a:lnTo>
                <a:lnTo>
                  <a:pt x="220" y="126"/>
                </a:lnTo>
                <a:lnTo>
                  <a:pt x="221" y="129"/>
                </a:lnTo>
                <a:lnTo>
                  <a:pt x="223" y="135"/>
                </a:lnTo>
                <a:lnTo>
                  <a:pt x="228" y="140"/>
                </a:lnTo>
                <a:lnTo>
                  <a:pt x="234" y="146"/>
                </a:lnTo>
                <a:lnTo>
                  <a:pt x="239" y="154"/>
                </a:lnTo>
                <a:lnTo>
                  <a:pt x="241" y="158"/>
                </a:lnTo>
                <a:lnTo>
                  <a:pt x="244" y="162"/>
                </a:lnTo>
                <a:lnTo>
                  <a:pt x="245" y="167"/>
                </a:lnTo>
                <a:lnTo>
                  <a:pt x="246" y="173"/>
                </a:lnTo>
                <a:lnTo>
                  <a:pt x="245" y="179"/>
                </a:lnTo>
                <a:lnTo>
                  <a:pt x="241" y="184"/>
                </a:lnTo>
                <a:lnTo>
                  <a:pt x="237" y="189"/>
                </a:lnTo>
                <a:lnTo>
                  <a:pt x="233" y="192"/>
                </a:lnTo>
                <a:lnTo>
                  <a:pt x="227" y="196"/>
                </a:lnTo>
                <a:lnTo>
                  <a:pt x="223" y="198"/>
                </a:lnTo>
                <a:lnTo>
                  <a:pt x="221" y="201"/>
                </a:lnTo>
                <a:lnTo>
                  <a:pt x="220" y="204"/>
                </a:lnTo>
                <a:lnTo>
                  <a:pt x="203" y="209"/>
                </a:lnTo>
                <a:lnTo>
                  <a:pt x="189" y="215"/>
                </a:lnTo>
                <a:lnTo>
                  <a:pt x="176" y="222"/>
                </a:lnTo>
                <a:lnTo>
                  <a:pt x="164" y="230"/>
                </a:lnTo>
                <a:lnTo>
                  <a:pt x="139" y="246"/>
                </a:lnTo>
                <a:lnTo>
                  <a:pt x="113" y="265"/>
                </a:lnTo>
                <a:lnTo>
                  <a:pt x="99" y="247"/>
                </a:lnTo>
                <a:lnTo>
                  <a:pt x="88" y="231"/>
                </a:lnTo>
                <a:lnTo>
                  <a:pt x="83" y="225"/>
                </a:lnTo>
                <a:lnTo>
                  <a:pt x="79" y="220"/>
                </a:lnTo>
                <a:lnTo>
                  <a:pt x="76" y="217"/>
                </a:lnTo>
                <a:lnTo>
                  <a:pt x="72" y="216"/>
                </a:lnTo>
                <a:lnTo>
                  <a:pt x="66" y="216"/>
                </a:lnTo>
                <a:lnTo>
                  <a:pt x="60" y="217"/>
                </a:lnTo>
                <a:lnTo>
                  <a:pt x="57" y="219"/>
                </a:lnTo>
                <a:lnTo>
                  <a:pt x="54" y="221"/>
                </a:lnTo>
                <a:lnTo>
                  <a:pt x="52" y="224"/>
                </a:lnTo>
                <a:lnTo>
                  <a:pt x="49" y="228"/>
                </a:lnTo>
                <a:lnTo>
                  <a:pt x="48" y="231"/>
                </a:lnTo>
                <a:lnTo>
                  <a:pt x="48" y="236"/>
                </a:lnTo>
                <a:lnTo>
                  <a:pt x="47" y="246"/>
                </a:lnTo>
                <a:lnTo>
                  <a:pt x="45" y="257"/>
                </a:lnTo>
                <a:lnTo>
                  <a:pt x="43" y="264"/>
                </a:lnTo>
                <a:lnTo>
                  <a:pt x="41" y="270"/>
                </a:lnTo>
                <a:lnTo>
                  <a:pt x="37" y="277"/>
                </a:lnTo>
                <a:lnTo>
                  <a:pt x="33" y="284"/>
                </a:lnTo>
                <a:lnTo>
                  <a:pt x="30" y="262"/>
                </a:lnTo>
                <a:lnTo>
                  <a:pt x="26" y="243"/>
                </a:lnTo>
                <a:lnTo>
                  <a:pt x="23" y="234"/>
                </a:lnTo>
                <a:lnTo>
                  <a:pt x="17" y="227"/>
                </a:lnTo>
                <a:lnTo>
                  <a:pt x="14" y="224"/>
                </a:lnTo>
                <a:lnTo>
                  <a:pt x="11" y="221"/>
                </a:lnTo>
                <a:lnTo>
                  <a:pt x="5" y="218"/>
                </a:lnTo>
                <a:lnTo>
                  <a:pt x="0" y="216"/>
                </a:lnTo>
                <a:lnTo>
                  <a:pt x="0" y="210"/>
                </a:lnTo>
                <a:lnTo>
                  <a:pt x="1" y="204"/>
                </a:lnTo>
                <a:lnTo>
                  <a:pt x="2" y="197"/>
                </a:lnTo>
                <a:lnTo>
                  <a:pt x="4" y="193"/>
                </a:lnTo>
                <a:lnTo>
                  <a:pt x="9" y="184"/>
                </a:lnTo>
                <a:lnTo>
                  <a:pt x="15" y="176"/>
                </a:lnTo>
                <a:lnTo>
                  <a:pt x="23" y="169"/>
                </a:lnTo>
                <a:lnTo>
                  <a:pt x="31" y="161"/>
                </a:lnTo>
                <a:lnTo>
                  <a:pt x="38" y="153"/>
                </a:lnTo>
                <a:lnTo>
                  <a:pt x="46" y="141"/>
                </a:lnTo>
                <a:lnTo>
                  <a:pt x="0" y="62"/>
                </a:lnTo>
                <a:lnTo>
                  <a:pt x="33" y="44"/>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2" name="Freeform 261">
            <a:extLst>
              <a:ext uri="{FF2B5EF4-FFF2-40B4-BE49-F238E27FC236}">
                <a16:creationId xmlns:a16="http://schemas.microsoft.com/office/drawing/2014/main" id="{00000000-0008-0000-0700-000006010000}"/>
              </a:ext>
            </a:extLst>
          </xdr:cNvPr>
          <xdr:cNvSpPr>
            <a:spLocks/>
          </xdr:cNvSpPr>
        </xdr:nvSpPr>
        <xdr:spPr bwMode="auto">
          <a:xfrm>
            <a:off x="4473575" y="2311400"/>
            <a:ext cx="68263" cy="60325"/>
          </a:xfrm>
          <a:custGeom>
            <a:avLst/>
            <a:gdLst>
              <a:gd name="T0" fmla="*/ 20750672 w 160"/>
              <a:gd name="T1" fmla="*/ 0 h 117"/>
              <a:gd name="T2" fmla="*/ 20750672 w 160"/>
              <a:gd name="T3" fmla="*/ 2392376 h 117"/>
              <a:gd name="T4" fmla="*/ 20750672 w 160"/>
              <a:gd name="T5" fmla="*/ 4785268 h 117"/>
              <a:gd name="T6" fmla="*/ 20932849 w 160"/>
              <a:gd name="T7" fmla="*/ 6646062 h 117"/>
              <a:gd name="T8" fmla="*/ 21296776 w 160"/>
              <a:gd name="T9" fmla="*/ 8506856 h 117"/>
              <a:gd name="T10" fmla="*/ 21661130 w 160"/>
              <a:gd name="T11" fmla="*/ 9038438 h 117"/>
              <a:gd name="T12" fmla="*/ 22025057 w 160"/>
              <a:gd name="T13" fmla="*/ 9836069 h 117"/>
              <a:gd name="T14" fmla="*/ 22388984 w 160"/>
              <a:gd name="T15" fmla="*/ 10102117 h 117"/>
              <a:gd name="T16" fmla="*/ 23117265 w 160"/>
              <a:gd name="T17" fmla="*/ 10367650 h 117"/>
              <a:gd name="T18" fmla="*/ 23845119 w 160"/>
              <a:gd name="T19" fmla="*/ 10633699 h 117"/>
              <a:gd name="T20" fmla="*/ 24573400 w 160"/>
              <a:gd name="T21" fmla="*/ 10367650 h 117"/>
              <a:gd name="T22" fmla="*/ 25483431 w 160"/>
              <a:gd name="T23" fmla="*/ 10102117 h 117"/>
              <a:gd name="T24" fmla="*/ 26575639 w 160"/>
              <a:gd name="T25" fmla="*/ 9570535 h 117"/>
              <a:gd name="T26" fmla="*/ 27121743 w 160"/>
              <a:gd name="T27" fmla="*/ 11431330 h 117"/>
              <a:gd name="T28" fmla="*/ 27849597 w 160"/>
              <a:gd name="T29" fmla="*/ 13823706 h 117"/>
              <a:gd name="T30" fmla="*/ 28577878 w 160"/>
              <a:gd name="T31" fmla="*/ 17013712 h 117"/>
              <a:gd name="T32" fmla="*/ 29123982 w 160"/>
              <a:gd name="T33" fmla="*/ 19672137 h 117"/>
              <a:gd name="T34" fmla="*/ 24209473 w 160"/>
              <a:gd name="T35" fmla="*/ 23394241 h 117"/>
              <a:gd name="T36" fmla="*/ 19294537 w 160"/>
              <a:gd name="T37" fmla="*/ 27115830 h 117"/>
              <a:gd name="T38" fmla="*/ 16746194 w 160"/>
              <a:gd name="T39" fmla="*/ 28445042 h 117"/>
              <a:gd name="T40" fmla="*/ 13833924 w 160"/>
              <a:gd name="T41" fmla="*/ 30040303 h 117"/>
              <a:gd name="T42" fmla="*/ 11285580 w 160"/>
              <a:gd name="T43" fmla="*/ 30837418 h 117"/>
              <a:gd name="T44" fmla="*/ 8555060 w 160"/>
              <a:gd name="T45" fmla="*/ 31103467 h 117"/>
              <a:gd name="T46" fmla="*/ 5824967 w 160"/>
              <a:gd name="T47" fmla="*/ 26318199 h 117"/>
              <a:gd name="T48" fmla="*/ 3822728 w 160"/>
              <a:gd name="T49" fmla="*/ 22065029 h 117"/>
              <a:gd name="T50" fmla="*/ 1820062 w 160"/>
              <a:gd name="T51" fmla="*/ 18342925 h 117"/>
              <a:gd name="T52" fmla="*/ 0 w 160"/>
              <a:gd name="T53" fmla="*/ 14621336 h 117"/>
              <a:gd name="T54" fmla="*/ 2366166 w 160"/>
              <a:gd name="T55" fmla="*/ 12760542 h 117"/>
              <a:gd name="T56" fmla="*/ 7462852 w 160"/>
              <a:gd name="T57" fmla="*/ 8506856 h 117"/>
              <a:gd name="T58" fmla="*/ 10921653 w 160"/>
              <a:gd name="T59" fmla="*/ 6114480 h 117"/>
              <a:gd name="T60" fmla="*/ 14197851 w 160"/>
              <a:gd name="T61" fmla="*/ 3721588 h 117"/>
              <a:gd name="T62" fmla="*/ 17656225 w 160"/>
              <a:gd name="T63" fmla="*/ 1595261 h 117"/>
              <a:gd name="T64" fmla="*/ 20750672 w 160"/>
              <a:gd name="T65" fmla="*/ 0 h 1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60" h="117">
                <a:moveTo>
                  <a:pt x="114" y="0"/>
                </a:moveTo>
                <a:lnTo>
                  <a:pt x="114" y="9"/>
                </a:lnTo>
                <a:lnTo>
                  <a:pt x="114" y="18"/>
                </a:lnTo>
                <a:lnTo>
                  <a:pt x="115" y="25"/>
                </a:lnTo>
                <a:lnTo>
                  <a:pt x="117" y="32"/>
                </a:lnTo>
                <a:lnTo>
                  <a:pt x="119" y="34"/>
                </a:lnTo>
                <a:lnTo>
                  <a:pt x="121" y="37"/>
                </a:lnTo>
                <a:lnTo>
                  <a:pt x="123" y="38"/>
                </a:lnTo>
                <a:lnTo>
                  <a:pt x="127" y="39"/>
                </a:lnTo>
                <a:lnTo>
                  <a:pt x="131" y="40"/>
                </a:lnTo>
                <a:lnTo>
                  <a:pt x="135" y="39"/>
                </a:lnTo>
                <a:lnTo>
                  <a:pt x="140" y="38"/>
                </a:lnTo>
                <a:lnTo>
                  <a:pt x="146" y="36"/>
                </a:lnTo>
                <a:lnTo>
                  <a:pt x="149" y="43"/>
                </a:lnTo>
                <a:lnTo>
                  <a:pt x="153" y="52"/>
                </a:lnTo>
                <a:lnTo>
                  <a:pt x="157" y="64"/>
                </a:lnTo>
                <a:lnTo>
                  <a:pt x="160" y="74"/>
                </a:lnTo>
                <a:lnTo>
                  <a:pt x="133" y="88"/>
                </a:lnTo>
                <a:lnTo>
                  <a:pt x="106" y="102"/>
                </a:lnTo>
                <a:lnTo>
                  <a:pt x="92" y="107"/>
                </a:lnTo>
                <a:lnTo>
                  <a:pt x="76" y="113"/>
                </a:lnTo>
                <a:lnTo>
                  <a:pt x="62" y="116"/>
                </a:lnTo>
                <a:lnTo>
                  <a:pt x="47" y="117"/>
                </a:lnTo>
                <a:lnTo>
                  <a:pt x="32" y="99"/>
                </a:lnTo>
                <a:lnTo>
                  <a:pt x="21" y="83"/>
                </a:lnTo>
                <a:lnTo>
                  <a:pt x="10" y="69"/>
                </a:lnTo>
                <a:lnTo>
                  <a:pt x="0" y="55"/>
                </a:lnTo>
                <a:lnTo>
                  <a:pt x="13" y="48"/>
                </a:lnTo>
                <a:lnTo>
                  <a:pt x="41" y="32"/>
                </a:lnTo>
                <a:lnTo>
                  <a:pt x="60" y="23"/>
                </a:lnTo>
                <a:lnTo>
                  <a:pt x="78" y="14"/>
                </a:lnTo>
                <a:lnTo>
                  <a:pt x="97" y="6"/>
                </a:lnTo>
                <a:lnTo>
                  <a:pt x="114"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3" name="Freeform 262">
            <a:extLst>
              <a:ext uri="{FF2B5EF4-FFF2-40B4-BE49-F238E27FC236}">
                <a16:creationId xmlns:a16="http://schemas.microsoft.com/office/drawing/2014/main" id="{00000000-0008-0000-0700-000007010000}"/>
              </a:ext>
            </a:extLst>
          </xdr:cNvPr>
          <xdr:cNvSpPr>
            <a:spLocks/>
          </xdr:cNvSpPr>
        </xdr:nvSpPr>
        <xdr:spPr bwMode="auto">
          <a:xfrm>
            <a:off x="4557713" y="2935288"/>
            <a:ext cx="411162" cy="611187"/>
          </a:xfrm>
          <a:custGeom>
            <a:avLst/>
            <a:gdLst>
              <a:gd name="T0" fmla="*/ 141060831 w 943"/>
              <a:gd name="T1" fmla="*/ 1359526 h 1172"/>
              <a:gd name="T2" fmla="*/ 145433188 w 943"/>
              <a:gd name="T3" fmla="*/ 6254758 h 1172"/>
              <a:gd name="T4" fmla="*/ 152657518 w 943"/>
              <a:gd name="T5" fmla="*/ 8158721 h 1172"/>
              <a:gd name="T6" fmla="*/ 154748645 w 943"/>
              <a:gd name="T7" fmla="*/ 14957394 h 1172"/>
              <a:gd name="T8" fmla="*/ 158740797 w 943"/>
              <a:gd name="T9" fmla="*/ 29642569 h 1172"/>
              <a:gd name="T10" fmla="*/ 159121002 w 943"/>
              <a:gd name="T11" fmla="*/ 50855243 h 1172"/>
              <a:gd name="T12" fmla="*/ 162923488 w 943"/>
              <a:gd name="T13" fmla="*/ 66084334 h 1172"/>
              <a:gd name="T14" fmla="*/ 175280584 w 943"/>
              <a:gd name="T15" fmla="*/ 79409983 h 1172"/>
              <a:gd name="T16" fmla="*/ 167105742 w 943"/>
              <a:gd name="T17" fmla="*/ 98174780 h 1172"/>
              <a:gd name="T18" fmla="*/ 161782873 w 943"/>
              <a:gd name="T19" fmla="*/ 111500430 h 1172"/>
              <a:gd name="T20" fmla="*/ 153798133 w 943"/>
              <a:gd name="T21" fmla="*/ 172690052 h 1172"/>
              <a:gd name="T22" fmla="*/ 146383700 w 943"/>
              <a:gd name="T23" fmla="*/ 184111740 h 1172"/>
              <a:gd name="T24" fmla="*/ 145052983 w 943"/>
              <a:gd name="T25" fmla="*/ 196077864 h 1172"/>
              <a:gd name="T26" fmla="*/ 141631139 w 943"/>
              <a:gd name="T27" fmla="*/ 199885267 h 1172"/>
              <a:gd name="T28" fmla="*/ 137448884 w 943"/>
              <a:gd name="T29" fmla="*/ 217018319 h 1172"/>
              <a:gd name="T30" fmla="*/ 131555271 w 943"/>
              <a:gd name="T31" fmla="*/ 238502168 h 1172"/>
              <a:gd name="T32" fmla="*/ 125852197 w 943"/>
              <a:gd name="T33" fmla="*/ 245573059 h 1172"/>
              <a:gd name="T34" fmla="*/ 126232402 w 943"/>
              <a:gd name="T35" fmla="*/ 254003477 h 1172"/>
              <a:gd name="T36" fmla="*/ 130414657 w 943"/>
              <a:gd name="T37" fmla="*/ 255363524 h 1172"/>
              <a:gd name="T38" fmla="*/ 134787449 w 943"/>
              <a:gd name="T39" fmla="*/ 258354794 h 1172"/>
              <a:gd name="T40" fmla="*/ 141060831 w 943"/>
              <a:gd name="T41" fmla="*/ 264065638 h 1172"/>
              <a:gd name="T42" fmla="*/ 143722266 w 943"/>
              <a:gd name="T43" fmla="*/ 273856103 h 1172"/>
              <a:gd name="T44" fmla="*/ 147334649 w 943"/>
              <a:gd name="T45" fmla="*/ 283646567 h 1172"/>
              <a:gd name="T46" fmla="*/ 152657518 w 943"/>
              <a:gd name="T47" fmla="*/ 286366141 h 1172"/>
              <a:gd name="T48" fmla="*/ 153798133 w 943"/>
              <a:gd name="T49" fmla="*/ 297516132 h 1172"/>
              <a:gd name="T50" fmla="*/ 136498372 w 943"/>
              <a:gd name="T51" fmla="*/ 303226976 h 1172"/>
              <a:gd name="T52" fmla="*/ 130604759 w 943"/>
              <a:gd name="T53" fmla="*/ 314649185 h 1172"/>
              <a:gd name="T54" fmla="*/ 113685203 w 943"/>
              <a:gd name="T55" fmla="*/ 318184369 h 1172"/>
              <a:gd name="T56" fmla="*/ 97906262 w 943"/>
              <a:gd name="T57" fmla="*/ 314920881 h 1172"/>
              <a:gd name="T58" fmla="*/ 88210600 w 943"/>
              <a:gd name="T59" fmla="*/ 305402634 h 1172"/>
              <a:gd name="T60" fmla="*/ 74142581 w 943"/>
              <a:gd name="T61" fmla="*/ 305946549 h 1172"/>
              <a:gd name="T62" fmla="*/ 60644869 w 943"/>
              <a:gd name="T63" fmla="*/ 304586502 h 1172"/>
              <a:gd name="T64" fmla="*/ 56462179 w 943"/>
              <a:gd name="T65" fmla="*/ 300235705 h 1172"/>
              <a:gd name="T66" fmla="*/ 55891871 w 943"/>
              <a:gd name="T67" fmla="*/ 292348681 h 1172"/>
              <a:gd name="T68" fmla="*/ 52089822 w 943"/>
              <a:gd name="T69" fmla="*/ 279839165 h 1172"/>
              <a:gd name="T70" fmla="*/ 41063442 w 943"/>
              <a:gd name="T71" fmla="*/ 264881771 h 1172"/>
              <a:gd name="T72" fmla="*/ 36691085 w 943"/>
              <a:gd name="T73" fmla="*/ 251556121 h 1172"/>
              <a:gd name="T74" fmla="*/ 28896448 w 943"/>
              <a:gd name="T75" fmla="*/ 245573059 h 1172"/>
              <a:gd name="T76" fmla="*/ 22813169 w 943"/>
              <a:gd name="T77" fmla="*/ 230071751 h 1172"/>
              <a:gd name="T78" fmla="*/ 18440376 w 943"/>
              <a:gd name="T79" fmla="*/ 214298746 h 1172"/>
              <a:gd name="T80" fmla="*/ 12357097 w 943"/>
              <a:gd name="T81" fmla="*/ 206140025 h 1172"/>
              <a:gd name="T82" fmla="*/ 6273382 w 943"/>
              <a:gd name="T83" fmla="*/ 183840043 h 1172"/>
              <a:gd name="T84" fmla="*/ 760410 w 943"/>
              <a:gd name="T85" fmla="*/ 166163076 h 1172"/>
              <a:gd name="T86" fmla="*/ 3421845 w 943"/>
              <a:gd name="T87" fmla="*/ 156916526 h 1172"/>
              <a:gd name="T88" fmla="*/ 5512972 w 943"/>
              <a:gd name="T89" fmla="*/ 141687435 h 1172"/>
              <a:gd name="T90" fmla="*/ 12166994 w 943"/>
              <a:gd name="T91" fmla="*/ 128905700 h 1172"/>
              <a:gd name="T92" fmla="*/ 21482451 w 943"/>
              <a:gd name="T93" fmla="*/ 60373490 h 1172"/>
              <a:gd name="T94" fmla="*/ 23383476 w 943"/>
              <a:gd name="T95" fmla="*/ 48679584 h 1172"/>
              <a:gd name="T96" fmla="*/ 29086550 w 943"/>
              <a:gd name="T97" fmla="*/ 46503926 h 1172"/>
              <a:gd name="T98" fmla="*/ 30417268 w 943"/>
              <a:gd name="T99" fmla="*/ 33178276 h 1172"/>
              <a:gd name="T100" fmla="*/ 30227165 w 943"/>
              <a:gd name="T101" fmla="*/ 18220882 h 1172"/>
              <a:gd name="T102" fmla="*/ 129083939 w 943"/>
              <a:gd name="T103" fmla="*/ 18764797 h 1172"/>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943" h="1172">
                <a:moveTo>
                  <a:pt x="711" y="30"/>
                </a:moveTo>
                <a:lnTo>
                  <a:pt x="715" y="25"/>
                </a:lnTo>
                <a:lnTo>
                  <a:pt x="728" y="15"/>
                </a:lnTo>
                <a:lnTo>
                  <a:pt x="735" y="9"/>
                </a:lnTo>
                <a:lnTo>
                  <a:pt x="742" y="5"/>
                </a:lnTo>
                <a:lnTo>
                  <a:pt x="747" y="1"/>
                </a:lnTo>
                <a:lnTo>
                  <a:pt x="751" y="0"/>
                </a:lnTo>
                <a:lnTo>
                  <a:pt x="755" y="10"/>
                </a:lnTo>
                <a:lnTo>
                  <a:pt x="759" y="17"/>
                </a:lnTo>
                <a:lnTo>
                  <a:pt x="765" y="23"/>
                </a:lnTo>
                <a:lnTo>
                  <a:pt x="769" y="26"/>
                </a:lnTo>
                <a:lnTo>
                  <a:pt x="776" y="28"/>
                </a:lnTo>
                <a:lnTo>
                  <a:pt x="784" y="30"/>
                </a:lnTo>
                <a:lnTo>
                  <a:pt x="792" y="30"/>
                </a:lnTo>
                <a:lnTo>
                  <a:pt x="803" y="30"/>
                </a:lnTo>
                <a:lnTo>
                  <a:pt x="804" y="40"/>
                </a:lnTo>
                <a:lnTo>
                  <a:pt x="808" y="48"/>
                </a:lnTo>
                <a:lnTo>
                  <a:pt x="810" y="51"/>
                </a:lnTo>
                <a:lnTo>
                  <a:pt x="812" y="53"/>
                </a:lnTo>
                <a:lnTo>
                  <a:pt x="814" y="55"/>
                </a:lnTo>
                <a:lnTo>
                  <a:pt x="816" y="55"/>
                </a:lnTo>
                <a:lnTo>
                  <a:pt x="823" y="76"/>
                </a:lnTo>
                <a:lnTo>
                  <a:pt x="830" y="94"/>
                </a:lnTo>
                <a:lnTo>
                  <a:pt x="832" y="102"/>
                </a:lnTo>
                <a:lnTo>
                  <a:pt x="835" y="109"/>
                </a:lnTo>
                <a:lnTo>
                  <a:pt x="836" y="116"/>
                </a:lnTo>
                <a:lnTo>
                  <a:pt x="837" y="123"/>
                </a:lnTo>
                <a:lnTo>
                  <a:pt x="836" y="150"/>
                </a:lnTo>
                <a:lnTo>
                  <a:pt x="836" y="175"/>
                </a:lnTo>
                <a:lnTo>
                  <a:pt x="837" y="187"/>
                </a:lnTo>
                <a:lnTo>
                  <a:pt x="838" y="200"/>
                </a:lnTo>
                <a:lnTo>
                  <a:pt x="842" y="211"/>
                </a:lnTo>
                <a:lnTo>
                  <a:pt x="845" y="222"/>
                </a:lnTo>
                <a:lnTo>
                  <a:pt x="851" y="232"/>
                </a:lnTo>
                <a:lnTo>
                  <a:pt x="857" y="243"/>
                </a:lnTo>
                <a:lnTo>
                  <a:pt x="866" y="253"/>
                </a:lnTo>
                <a:lnTo>
                  <a:pt x="876" y="264"/>
                </a:lnTo>
                <a:lnTo>
                  <a:pt x="889" y="273"/>
                </a:lnTo>
                <a:lnTo>
                  <a:pt x="904" y="283"/>
                </a:lnTo>
                <a:lnTo>
                  <a:pt x="922" y="292"/>
                </a:lnTo>
                <a:lnTo>
                  <a:pt x="943" y="301"/>
                </a:lnTo>
                <a:lnTo>
                  <a:pt x="928" y="314"/>
                </a:lnTo>
                <a:lnTo>
                  <a:pt x="913" y="328"/>
                </a:lnTo>
                <a:lnTo>
                  <a:pt x="896" y="344"/>
                </a:lnTo>
                <a:lnTo>
                  <a:pt x="879" y="361"/>
                </a:lnTo>
                <a:lnTo>
                  <a:pt x="871" y="370"/>
                </a:lnTo>
                <a:lnTo>
                  <a:pt x="865" y="380"/>
                </a:lnTo>
                <a:lnTo>
                  <a:pt x="859" y="389"/>
                </a:lnTo>
                <a:lnTo>
                  <a:pt x="854" y="399"/>
                </a:lnTo>
                <a:lnTo>
                  <a:pt x="851" y="410"/>
                </a:lnTo>
                <a:lnTo>
                  <a:pt x="849" y="420"/>
                </a:lnTo>
                <a:lnTo>
                  <a:pt x="848" y="432"/>
                </a:lnTo>
                <a:lnTo>
                  <a:pt x="851" y="443"/>
                </a:lnTo>
                <a:lnTo>
                  <a:pt x="830" y="616"/>
                </a:lnTo>
                <a:lnTo>
                  <a:pt x="809" y="635"/>
                </a:lnTo>
                <a:lnTo>
                  <a:pt x="787" y="652"/>
                </a:lnTo>
                <a:lnTo>
                  <a:pt x="782" y="658"/>
                </a:lnTo>
                <a:lnTo>
                  <a:pt x="778" y="663"/>
                </a:lnTo>
                <a:lnTo>
                  <a:pt x="774" y="670"/>
                </a:lnTo>
                <a:lnTo>
                  <a:pt x="770" y="677"/>
                </a:lnTo>
                <a:lnTo>
                  <a:pt x="767" y="686"/>
                </a:lnTo>
                <a:lnTo>
                  <a:pt x="766" y="696"/>
                </a:lnTo>
                <a:lnTo>
                  <a:pt x="764" y="708"/>
                </a:lnTo>
                <a:lnTo>
                  <a:pt x="764" y="721"/>
                </a:lnTo>
                <a:lnTo>
                  <a:pt x="763" y="721"/>
                </a:lnTo>
                <a:lnTo>
                  <a:pt x="758" y="721"/>
                </a:lnTo>
                <a:lnTo>
                  <a:pt x="755" y="723"/>
                </a:lnTo>
                <a:lnTo>
                  <a:pt x="752" y="726"/>
                </a:lnTo>
                <a:lnTo>
                  <a:pt x="748" y="730"/>
                </a:lnTo>
                <a:lnTo>
                  <a:pt x="745" y="735"/>
                </a:lnTo>
                <a:lnTo>
                  <a:pt x="741" y="743"/>
                </a:lnTo>
                <a:lnTo>
                  <a:pt x="736" y="752"/>
                </a:lnTo>
                <a:lnTo>
                  <a:pt x="732" y="766"/>
                </a:lnTo>
                <a:lnTo>
                  <a:pt x="728" y="780"/>
                </a:lnTo>
                <a:lnTo>
                  <a:pt x="723" y="798"/>
                </a:lnTo>
                <a:lnTo>
                  <a:pt x="719" y="821"/>
                </a:lnTo>
                <a:lnTo>
                  <a:pt x="714" y="845"/>
                </a:lnTo>
                <a:lnTo>
                  <a:pt x="711" y="875"/>
                </a:lnTo>
                <a:lnTo>
                  <a:pt x="701" y="875"/>
                </a:lnTo>
                <a:lnTo>
                  <a:pt x="692" y="877"/>
                </a:lnTo>
                <a:lnTo>
                  <a:pt x="684" y="880"/>
                </a:lnTo>
                <a:lnTo>
                  <a:pt x="677" y="884"/>
                </a:lnTo>
                <a:lnTo>
                  <a:pt x="670" y="890"/>
                </a:lnTo>
                <a:lnTo>
                  <a:pt x="665" y="896"/>
                </a:lnTo>
                <a:lnTo>
                  <a:pt x="662" y="903"/>
                </a:lnTo>
                <a:lnTo>
                  <a:pt x="659" y="910"/>
                </a:lnTo>
                <a:lnTo>
                  <a:pt x="658" y="917"/>
                </a:lnTo>
                <a:lnTo>
                  <a:pt x="658" y="924"/>
                </a:lnTo>
                <a:lnTo>
                  <a:pt x="661" y="929"/>
                </a:lnTo>
                <a:lnTo>
                  <a:pt x="664" y="934"/>
                </a:lnTo>
                <a:lnTo>
                  <a:pt x="666" y="936"/>
                </a:lnTo>
                <a:lnTo>
                  <a:pt x="669" y="937"/>
                </a:lnTo>
                <a:lnTo>
                  <a:pt x="673" y="938"/>
                </a:lnTo>
                <a:lnTo>
                  <a:pt x="677" y="939"/>
                </a:lnTo>
                <a:lnTo>
                  <a:pt x="686" y="939"/>
                </a:lnTo>
                <a:lnTo>
                  <a:pt x="697" y="936"/>
                </a:lnTo>
                <a:lnTo>
                  <a:pt x="700" y="941"/>
                </a:lnTo>
                <a:lnTo>
                  <a:pt x="702" y="944"/>
                </a:lnTo>
                <a:lnTo>
                  <a:pt x="706" y="947"/>
                </a:lnTo>
                <a:lnTo>
                  <a:pt x="709" y="950"/>
                </a:lnTo>
                <a:lnTo>
                  <a:pt x="717" y="955"/>
                </a:lnTo>
                <a:lnTo>
                  <a:pt x="724" y="958"/>
                </a:lnTo>
                <a:lnTo>
                  <a:pt x="731" y="963"/>
                </a:lnTo>
                <a:lnTo>
                  <a:pt x="739" y="968"/>
                </a:lnTo>
                <a:lnTo>
                  <a:pt x="742" y="971"/>
                </a:lnTo>
                <a:lnTo>
                  <a:pt x="745" y="975"/>
                </a:lnTo>
                <a:lnTo>
                  <a:pt x="747" y="981"/>
                </a:lnTo>
                <a:lnTo>
                  <a:pt x="751" y="986"/>
                </a:lnTo>
                <a:lnTo>
                  <a:pt x="753" y="996"/>
                </a:lnTo>
                <a:lnTo>
                  <a:pt x="756" y="1007"/>
                </a:lnTo>
                <a:lnTo>
                  <a:pt x="759" y="1018"/>
                </a:lnTo>
                <a:lnTo>
                  <a:pt x="765" y="1028"/>
                </a:lnTo>
                <a:lnTo>
                  <a:pt x="767" y="1033"/>
                </a:lnTo>
                <a:lnTo>
                  <a:pt x="771" y="1039"/>
                </a:lnTo>
                <a:lnTo>
                  <a:pt x="775" y="1043"/>
                </a:lnTo>
                <a:lnTo>
                  <a:pt x="779" y="1046"/>
                </a:lnTo>
                <a:lnTo>
                  <a:pt x="785" y="1049"/>
                </a:lnTo>
                <a:lnTo>
                  <a:pt x="790" y="1052"/>
                </a:lnTo>
                <a:lnTo>
                  <a:pt x="797" y="1053"/>
                </a:lnTo>
                <a:lnTo>
                  <a:pt x="803" y="1053"/>
                </a:lnTo>
                <a:lnTo>
                  <a:pt x="810" y="1063"/>
                </a:lnTo>
                <a:lnTo>
                  <a:pt x="814" y="1071"/>
                </a:lnTo>
                <a:lnTo>
                  <a:pt x="815" y="1076"/>
                </a:lnTo>
                <a:lnTo>
                  <a:pt x="815" y="1081"/>
                </a:lnTo>
                <a:lnTo>
                  <a:pt x="809" y="1094"/>
                </a:lnTo>
                <a:lnTo>
                  <a:pt x="797" y="1115"/>
                </a:lnTo>
                <a:lnTo>
                  <a:pt x="776" y="1115"/>
                </a:lnTo>
                <a:lnTo>
                  <a:pt x="755" y="1115"/>
                </a:lnTo>
                <a:lnTo>
                  <a:pt x="734" y="1115"/>
                </a:lnTo>
                <a:lnTo>
                  <a:pt x="718" y="1115"/>
                </a:lnTo>
                <a:lnTo>
                  <a:pt x="718" y="1127"/>
                </a:lnTo>
                <a:lnTo>
                  <a:pt x="718" y="1139"/>
                </a:lnTo>
                <a:lnTo>
                  <a:pt x="711" y="1143"/>
                </a:lnTo>
                <a:lnTo>
                  <a:pt x="697" y="1152"/>
                </a:lnTo>
                <a:lnTo>
                  <a:pt x="687" y="1157"/>
                </a:lnTo>
                <a:lnTo>
                  <a:pt x="675" y="1161"/>
                </a:lnTo>
                <a:lnTo>
                  <a:pt x="663" y="1163"/>
                </a:lnTo>
                <a:lnTo>
                  <a:pt x="651" y="1164"/>
                </a:lnTo>
                <a:lnTo>
                  <a:pt x="628" y="1166"/>
                </a:lnTo>
                <a:lnTo>
                  <a:pt x="598" y="1170"/>
                </a:lnTo>
                <a:lnTo>
                  <a:pt x="583" y="1171"/>
                </a:lnTo>
                <a:lnTo>
                  <a:pt x="566" y="1172"/>
                </a:lnTo>
                <a:lnTo>
                  <a:pt x="549" y="1172"/>
                </a:lnTo>
                <a:lnTo>
                  <a:pt x="531" y="1170"/>
                </a:lnTo>
                <a:lnTo>
                  <a:pt x="515" y="1158"/>
                </a:lnTo>
                <a:lnTo>
                  <a:pt x="496" y="1141"/>
                </a:lnTo>
                <a:lnTo>
                  <a:pt x="486" y="1133"/>
                </a:lnTo>
                <a:lnTo>
                  <a:pt x="475" y="1127"/>
                </a:lnTo>
                <a:lnTo>
                  <a:pt x="470" y="1124"/>
                </a:lnTo>
                <a:lnTo>
                  <a:pt x="464" y="1123"/>
                </a:lnTo>
                <a:lnTo>
                  <a:pt x="457" y="1121"/>
                </a:lnTo>
                <a:lnTo>
                  <a:pt x="452" y="1121"/>
                </a:lnTo>
                <a:lnTo>
                  <a:pt x="432" y="1122"/>
                </a:lnTo>
                <a:lnTo>
                  <a:pt x="405" y="1124"/>
                </a:lnTo>
                <a:lnTo>
                  <a:pt x="390" y="1125"/>
                </a:lnTo>
                <a:lnTo>
                  <a:pt x="375" y="1126"/>
                </a:lnTo>
                <a:lnTo>
                  <a:pt x="360" y="1126"/>
                </a:lnTo>
                <a:lnTo>
                  <a:pt x="345" y="1125"/>
                </a:lnTo>
                <a:lnTo>
                  <a:pt x="331" y="1123"/>
                </a:lnTo>
                <a:lnTo>
                  <a:pt x="319" y="1120"/>
                </a:lnTo>
                <a:lnTo>
                  <a:pt x="314" y="1117"/>
                </a:lnTo>
                <a:lnTo>
                  <a:pt x="308" y="1115"/>
                </a:lnTo>
                <a:lnTo>
                  <a:pt x="304" y="1112"/>
                </a:lnTo>
                <a:lnTo>
                  <a:pt x="300" y="1108"/>
                </a:lnTo>
                <a:lnTo>
                  <a:pt x="297" y="1104"/>
                </a:lnTo>
                <a:lnTo>
                  <a:pt x="295" y="1100"/>
                </a:lnTo>
                <a:lnTo>
                  <a:pt x="293" y="1095"/>
                </a:lnTo>
                <a:lnTo>
                  <a:pt x="292" y="1088"/>
                </a:lnTo>
                <a:lnTo>
                  <a:pt x="293" y="1082"/>
                </a:lnTo>
                <a:lnTo>
                  <a:pt x="294" y="1075"/>
                </a:lnTo>
                <a:lnTo>
                  <a:pt x="295" y="1068"/>
                </a:lnTo>
                <a:lnTo>
                  <a:pt x="298" y="1060"/>
                </a:lnTo>
                <a:lnTo>
                  <a:pt x="291" y="1049"/>
                </a:lnTo>
                <a:lnTo>
                  <a:pt x="283" y="1039"/>
                </a:lnTo>
                <a:lnTo>
                  <a:pt x="274" y="1029"/>
                </a:lnTo>
                <a:lnTo>
                  <a:pt x="265" y="1021"/>
                </a:lnTo>
                <a:lnTo>
                  <a:pt x="248" y="1005"/>
                </a:lnTo>
                <a:lnTo>
                  <a:pt x="230" y="990"/>
                </a:lnTo>
                <a:lnTo>
                  <a:pt x="222" y="983"/>
                </a:lnTo>
                <a:lnTo>
                  <a:pt x="216" y="974"/>
                </a:lnTo>
                <a:lnTo>
                  <a:pt x="209" y="966"/>
                </a:lnTo>
                <a:lnTo>
                  <a:pt x="204" y="957"/>
                </a:lnTo>
                <a:lnTo>
                  <a:pt x="198" y="947"/>
                </a:lnTo>
                <a:lnTo>
                  <a:pt x="195" y="937"/>
                </a:lnTo>
                <a:lnTo>
                  <a:pt x="193" y="925"/>
                </a:lnTo>
                <a:lnTo>
                  <a:pt x="193" y="911"/>
                </a:lnTo>
                <a:lnTo>
                  <a:pt x="180" y="911"/>
                </a:lnTo>
                <a:lnTo>
                  <a:pt x="169" y="909"/>
                </a:lnTo>
                <a:lnTo>
                  <a:pt x="160" y="907"/>
                </a:lnTo>
                <a:lnTo>
                  <a:pt x="152" y="903"/>
                </a:lnTo>
                <a:lnTo>
                  <a:pt x="146" y="898"/>
                </a:lnTo>
                <a:lnTo>
                  <a:pt x="140" y="893"/>
                </a:lnTo>
                <a:lnTo>
                  <a:pt x="136" y="887"/>
                </a:lnTo>
                <a:lnTo>
                  <a:pt x="131" y="880"/>
                </a:lnTo>
                <a:lnTo>
                  <a:pt x="120" y="846"/>
                </a:lnTo>
                <a:lnTo>
                  <a:pt x="106" y="806"/>
                </a:lnTo>
                <a:lnTo>
                  <a:pt x="105" y="801"/>
                </a:lnTo>
                <a:lnTo>
                  <a:pt x="103" y="796"/>
                </a:lnTo>
                <a:lnTo>
                  <a:pt x="99" y="792"/>
                </a:lnTo>
                <a:lnTo>
                  <a:pt x="97" y="788"/>
                </a:lnTo>
                <a:lnTo>
                  <a:pt x="90" y="780"/>
                </a:lnTo>
                <a:lnTo>
                  <a:pt x="83" y="774"/>
                </a:lnTo>
                <a:lnTo>
                  <a:pt x="75" y="768"/>
                </a:lnTo>
                <a:lnTo>
                  <a:pt x="69" y="761"/>
                </a:lnTo>
                <a:lnTo>
                  <a:pt x="65" y="758"/>
                </a:lnTo>
                <a:lnTo>
                  <a:pt x="63" y="753"/>
                </a:lnTo>
                <a:lnTo>
                  <a:pt x="61" y="749"/>
                </a:lnTo>
                <a:lnTo>
                  <a:pt x="60" y="745"/>
                </a:lnTo>
                <a:lnTo>
                  <a:pt x="46" y="711"/>
                </a:lnTo>
                <a:lnTo>
                  <a:pt x="33" y="676"/>
                </a:lnTo>
                <a:lnTo>
                  <a:pt x="25" y="659"/>
                </a:lnTo>
                <a:lnTo>
                  <a:pt x="17" y="643"/>
                </a:lnTo>
                <a:lnTo>
                  <a:pt x="9" y="628"/>
                </a:lnTo>
                <a:lnTo>
                  <a:pt x="0" y="616"/>
                </a:lnTo>
                <a:lnTo>
                  <a:pt x="4" y="611"/>
                </a:lnTo>
                <a:lnTo>
                  <a:pt x="8" y="607"/>
                </a:lnTo>
                <a:lnTo>
                  <a:pt x="11" y="602"/>
                </a:lnTo>
                <a:lnTo>
                  <a:pt x="13" y="598"/>
                </a:lnTo>
                <a:lnTo>
                  <a:pt x="16" y="587"/>
                </a:lnTo>
                <a:lnTo>
                  <a:pt x="18" y="577"/>
                </a:lnTo>
                <a:lnTo>
                  <a:pt x="19" y="567"/>
                </a:lnTo>
                <a:lnTo>
                  <a:pt x="20" y="555"/>
                </a:lnTo>
                <a:lnTo>
                  <a:pt x="23" y="543"/>
                </a:lnTo>
                <a:lnTo>
                  <a:pt x="26" y="529"/>
                </a:lnTo>
                <a:lnTo>
                  <a:pt x="29" y="521"/>
                </a:lnTo>
                <a:lnTo>
                  <a:pt x="33" y="514"/>
                </a:lnTo>
                <a:lnTo>
                  <a:pt x="37" y="507"/>
                </a:lnTo>
                <a:lnTo>
                  <a:pt x="41" y="500"/>
                </a:lnTo>
                <a:lnTo>
                  <a:pt x="52" y="487"/>
                </a:lnTo>
                <a:lnTo>
                  <a:pt x="64" y="474"/>
                </a:lnTo>
                <a:lnTo>
                  <a:pt x="78" y="464"/>
                </a:lnTo>
                <a:lnTo>
                  <a:pt x="90" y="456"/>
                </a:lnTo>
                <a:lnTo>
                  <a:pt x="102" y="449"/>
                </a:lnTo>
                <a:lnTo>
                  <a:pt x="113" y="443"/>
                </a:lnTo>
                <a:lnTo>
                  <a:pt x="113" y="222"/>
                </a:lnTo>
                <a:lnTo>
                  <a:pt x="113" y="212"/>
                </a:lnTo>
                <a:lnTo>
                  <a:pt x="113" y="200"/>
                </a:lnTo>
                <a:lnTo>
                  <a:pt x="113" y="188"/>
                </a:lnTo>
                <a:lnTo>
                  <a:pt x="113" y="178"/>
                </a:lnTo>
                <a:lnTo>
                  <a:pt x="123" y="179"/>
                </a:lnTo>
                <a:lnTo>
                  <a:pt x="131" y="179"/>
                </a:lnTo>
                <a:lnTo>
                  <a:pt x="139" y="178"/>
                </a:lnTo>
                <a:lnTo>
                  <a:pt x="146" y="176"/>
                </a:lnTo>
                <a:lnTo>
                  <a:pt x="150" y="174"/>
                </a:lnTo>
                <a:lnTo>
                  <a:pt x="153" y="171"/>
                </a:lnTo>
                <a:lnTo>
                  <a:pt x="157" y="167"/>
                </a:lnTo>
                <a:lnTo>
                  <a:pt x="159" y="162"/>
                </a:lnTo>
                <a:lnTo>
                  <a:pt x="160" y="152"/>
                </a:lnTo>
                <a:lnTo>
                  <a:pt x="160" y="137"/>
                </a:lnTo>
                <a:lnTo>
                  <a:pt x="160" y="122"/>
                </a:lnTo>
                <a:lnTo>
                  <a:pt x="159" y="105"/>
                </a:lnTo>
                <a:lnTo>
                  <a:pt x="159" y="93"/>
                </a:lnTo>
                <a:lnTo>
                  <a:pt x="159" y="83"/>
                </a:lnTo>
                <a:lnTo>
                  <a:pt x="159" y="76"/>
                </a:lnTo>
                <a:lnTo>
                  <a:pt x="159" y="67"/>
                </a:lnTo>
                <a:lnTo>
                  <a:pt x="664" y="73"/>
                </a:lnTo>
                <a:lnTo>
                  <a:pt x="668" y="74"/>
                </a:lnTo>
                <a:lnTo>
                  <a:pt x="672" y="73"/>
                </a:lnTo>
                <a:lnTo>
                  <a:pt x="676" y="72"/>
                </a:lnTo>
                <a:lnTo>
                  <a:pt x="679" y="69"/>
                </a:lnTo>
                <a:lnTo>
                  <a:pt x="688" y="63"/>
                </a:lnTo>
                <a:lnTo>
                  <a:pt x="695" y="54"/>
                </a:lnTo>
                <a:lnTo>
                  <a:pt x="707" y="38"/>
                </a:lnTo>
                <a:lnTo>
                  <a:pt x="711"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4" name="Freeform 263">
            <a:extLst>
              <a:ext uri="{FF2B5EF4-FFF2-40B4-BE49-F238E27FC236}">
                <a16:creationId xmlns:a16="http://schemas.microsoft.com/office/drawing/2014/main" id="{00000000-0008-0000-0700-000008010000}"/>
              </a:ext>
            </a:extLst>
          </xdr:cNvPr>
          <xdr:cNvSpPr>
            <a:spLocks/>
          </xdr:cNvSpPr>
        </xdr:nvSpPr>
        <xdr:spPr bwMode="auto">
          <a:xfrm>
            <a:off x="5041900" y="3275013"/>
            <a:ext cx="244475" cy="431800"/>
          </a:xfrm>
          <a:custGeom>
            <a:avLst/>
            <a:gdLst>
              <a:gd name="T0" fmla="*/ 18947252 w 556"/>
              <a:gd name="T1" fmla="*/ 17234040 h 819"/>
              <a:gd name="T2" fmla="*/ 21654065 w 556"/>
              <a:gd name="T3" fmla="*/ 15566416 h 819"/>
              <a:gd name="T4" fmla="*/ 24940847 w 556"/>
              <a:gd name="T5" fmla="*/ 19180039 h 819"/>
              <a:gd name="T6" fmla="*/ 28807597 w 556"/>
              <a:gd name="T7" fmla="*/ 23627210 h 819"/>
              <a:gd name="T8" fmla="*/ 33060847 w 556"/>
              <a:gd name="T9" fmla="*/ 25573210 h 819"/>
              <a:gd name="T10" fmla="*/ 41567785 w 556"/>
              <a:gd name="T11" fmla="*/ 24461285 h 819"/>
              <a:gd name="T12" fmla="*/ 49688225 w 556"/>
              <a:gd name="T13" fmla="*/ 22793662 h 819"/>
              <a:gd name="T14" fmla="*/ 56261788 w 556"/>
              <a:gd name="T15" fmla="*/ 21959587 h 819"/>
              <a:gd name="T16" fmla="*/ 58195163 w 556"/>
              <a:gd name="T17" fmla="*/ 20569813 h 819"/>
              <a:gd name="T18" fmla="*/ 58195163 w 556"/>
              <a:gd name="T19" fmla="*/ 18902190 h 819"/>
              <a:gd name="T20" fmla="*/ 68635477 w 556"/>
              <a:gd name="T21" fmla="*/ 17511889 h 819"/>
              <a:gd name="T22" fmla="*/ 83909008 w 556"/>
              <a:gd name="T23" fmla="*/ 12508492 h 819"/>
              <a:gd name="T24" fmla="*/ 92609416 w 556"/>
              <a:gd name="T25" fmla="*/ 7782945 h 819"/>
              <a:gd name="T26" fmla="*/ 99376010 w 556"/>
              <a:gd name="T27" fmla="*/ 2223849 h 819"/>
              <a:gd name="T28" fmla="*/ 105756543 w 556"/>
              <a:gd name="T29" fmla="*/ 8617020 h 819"/>
              <a:gd name="T30" fmla="*/ 107302980 w 556"/>
              <a:gd name="T31" fmla="*/ 15844266 h 819"/>
              <a:gd name="T32" fmla="*/ 106723011 w 556"/>
              <a:gd name="T33" fmla="*/ 31410682 h 819"/>
              <a:gd name="T34" fmla="*/ 102856261 w 556"/>
              <a:gd name="T35" fmla="*/ 48366872 h 819"/>
              <a:gd name="T36" fmla="*/ 97056135 w 556"/>
              <a:gd name="T37" fmla="*/ 64211138 h 819"/>
              <a:gd name="T38" fmla="*/ 86422352 w 556"/>
              <a:gd name="T39" fmla="*/ 89228122 h 819"/>
              <a:gd name="T40" fmla="*/ 81782164 w 556"/>
              <a:gd name="T41" fmla="*/ 104238840 h 819"/>
              <a:gd name="T42" fmla="*/ 79268820 w 556"/>
              <a:gd name="T43" fmla="*/ 115357558 h 819"/>
              <a:gd name="T44" fmla="*/ 73275665 w 556"/>
              <a:gd name="T45" fmla="*/ 131479673 h 819"/>
              <a:gd name="T46" fmla="*/ 63801819 w 556"/>
              <a:gd name="T47" fmla="*/ 147601788 h 819"/>
              <a:gd name="T48" fmla="*/ 55681819 w 556"/>
              <a:gd name="T49" fmla="*/ 157330732 h 819"/>
              <a:gd name="T50" fmla="*/ 46207974 w 556"/>
              <a:gd name="T51" fmla="*/ 166781827 h 819"/>
              <a:gd name="T52" fmla="*/ 32480878 w 556"/>
              <a:gd name="T53" fmla="*/ 180958470 h 819"/>
              <a:gd name="T54" fmla="*/ 27647660 w 556"/>
              <a:gd name="T55" fmla="*/ 189019264 h 819"/>
              <a:gd name="T56" fmla="*/ 25327346 w 556"/>
              <a:gd name="T57" fmla="*/ 194578886 h 819"/>
              <a:gd name="T58" fmla="*/ 22427503 w 556"/>
              <a:gd name="T59" fmla="*/ 199304434 h 819"/>
              <a:gd name="T60" fmla="*/ 13727095 w 556"/>
              <a:gd name="T61" fmla="*/ 207087379 h 819"/>
              <a:gd name="T62" fmla="*/ 3673281 w 556"/>
              <a:gd name="T63" fmla="*/ 222653795 h 819"/>
              <a:gd name="T64" fmla="*/ 386499 w 556"/>
              <a:gd name="T65" fmla="*/ 156775034 h 819"/>
              <a:gd name="T66" fmla="*/ 579969 w 556"/>
              <a:gd name="T67" fmla="*/ 153994959 h 819"/>
              <a:gd name="T68" fmla="*/ 5220157 w 556"/>
              <a:gd name="T69" fmla="*/ 148158014 h 819"/>
              <a:gd name="T70" fmla="*/ 8120439 w 556"/>
              <a:gd name="T71" fmla="*/ 143432466 h 819"/>
              <a:gd name="T72" fmla="*/ 11600251 w 556"/>
              <a:gd name="T73" fmla="*/ 138150693 h 819"/>
              <a:gd name="T74" fmla="*/ 21460596 w 556"/>
              <a:gd name="T75" fmla="*/ 133425673 h 819"/>
              <a:gd name="T76" fmla="*/ 23007472 w 556"/>
              <a:gd name="T77" fmla="*/ 130645598 h 819"/>
              <a:gd name="T78" fmla="*/ 24940847 w 556"/>
              <a:gd name="T79" fmla="*/ 125642201 h 819"/>
              <a:gd name="T80" fmla="*/ 29387566 w 556"/>
              <a:gd name="T81" fmla="*/ 122306427 h 819"/>
              <a:gd name="T82" fmla="*/ 33640815 w 556"/>
              <a:gd name="T83" fmla="*/ 122028578 h 819"/>
              <a:gd name="T84" fmla="*/ 37894504 w 556"/>
              <a:gd name="T85" fmla="*/ 122028578 h 819"/>
              <a:gd name="T86" fmla="*/ 44081129 w 556"/>
              <a:gd name="T87" fmla="*/ 119249030 h 819"/>
              <a:gd name="T88" fmla="*/ 48528288 w 556"/>
              <a:gd name="T89" fmla="*/ 112577483 h 819"/>
              <a:gd name="T90" fmla="*/ 51234661 w 556"/>
              <a:gd name="T91" fmla="*/ 105350764 h 819"/>
              <a:gd name="T92" fmla="*/ 57228256 w 556"/>
              <a:gd name="T93" fmla="*/ 96455368 h 819"/>
              <a:gd name="T94" fmla="*/ 68442007 w 556"/>
              <a:gd name="T95" fmla="*/ 81445178 h 819"/>
              <a:gd name="T96" fmla="*/ 72888726 w 556"/>
              <a:gd name="T97" fmla="*/ 73940082 h 819"/>
              <a:gd name="T98" fmla="*/ 62641882 w 556"/>
              <a:gd name="T99" fmla="*/ 68380460 h 819"/>
              <a:gd name="T100" fmla="*/ 49688225 w 556"/>
              <a:gd name="T101" fmla="*/ 63377063 h 819"/>
              <a:gd name="T102" fmla="*/ 35574190 w 556"/>
              <a:gd name="T103" fmla="*/ 58095817 h 819"/>
              <a:gd name="T104" fmla="*/ 28807597 w 556"/>
              <a:gd name="T105" fmla="*/ 51980495 h 819"/>
              <a:gd name="T106" fmla="*/ 21654065 w 556"/>
              <a:gd name="T107" fmla="*/ 42807250 h 819"/>
              <a:gd name="T108" fmla="*/ 17207346 w 556"/>
              <a:gd name="T109" fmla="*/ 33634531 h 819"/>
              <a:gd name="T110" fmla="*/ 14887033 w 556"/>
              <a:gd name="T111" fmla="*/ 22237436 h 819"/>
              <a:gd name="T112" fmla="*/ 12567158 w 556"/>
              <a:gd name="T113" fmla="*/ 24183436 h 819"/>
              <a:gd name="T114" fmla="*/ 16240439 w 556"/>
              <a:gd name="T115" fmla="*/ 18902190 h 819"/>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0" t="0" r="r" b="b"/>
            <a:pathLst>
              <a:path w="556" h="819">
                <a:moveTo>
                  <a:pt x="84" y="68"/>
                </a:moveTo>
                <a:lnTo>
                  <a:pt x="90" y="66"/>
                </a:lnTo>
                <a:lnTo>
                  <a:pt x="98" y="62"/>
                </a:lnTo>
                <a:lnTo>
                  <a:pt x="103" y="59"/>
                </a:lnTo>
                <a:lnTo>
                  <a:pt x="108" y="58"/>
                </a:lnTo>
                <a:lnTo>
                  <a:pt x="112" y="56"/>
                </a:lnTo>
                <a:lnTo>
                  <a:pt x="118" y="56"/>
                </a:lnTo>
                <a:lnTo>
                  <a:pt x="122" y="62"/>
                </a:lnTo>
                <a:lnTo>
                  <a:pt x="129" y="69"/>
                </a:lnTo>
                <a:lnTo>
                  <a:pt x="134" y="75"/>
                </a:lnTo>
                <a:lnTo>
                  <a:pt x="141" y="81"/>
                </a:lnTo>
                <a:lnTo>
                  <a:pt x="149" y="85"/>
                </a:lnTo>
                <a:lnTo>
                  <a:pt x="155" y="89"/>
                </a:lnTo>
                <a:lnTo>
                  <a:pt x="163" y="91"/>
                </a:lnTo>
                <a:lnTo>
                  <a:pt x="171" y="92"/>
                </a:lnTo>
                <a:lnTo>
                  <a:pt x="186" y="91"/>
                </a:lnTo>
                <a:lnTo>
                  <a:pt x="200" y="90"/>
                </a:lnTo>
                <a:lnTo>
                  <a:pt x="215" y="88"/>
                </a:lnTo>
                <a:lnTo>
                  <a:pt x="230" y="86"/>
                </a:lnTo>
                <a:lnTo>
                  <a:pt x="244" y="84"/>
                </a:lnTo>
                <a:lnTo>
                  <a:pt x="257" y="82"/>
                </a:lnTo>
                <a:lnTo>
                  <a:pt x="271" y="80"/>
                </a:lnTo>
                <a:lnTo>
                  <a:pt x="284" y="80"/>
                </a:lnTo>
                <a:lnTo>
                  <a:pt x="291" y="79"/>
                </a:lnTo>
                <a:lnTo>
                  <a:pt x="297" y="78"/>
                </a:lnTo>
                <a:lnTo>
                  <a:pt x="300" y="76"/>
                </a:lnTo>
                <a:lnTo>
                  <a:pt x="301" y="74"/>
                </a:lnTo>
                <a:lnTo>
                  <a:pt x="301" y="72"/>
                </a:lnTo>
                <a:lnTo>
                  <a:pt x="301" y="70"/>
                </a:lnTo>
                <a:lnTo>
                  <a:pt x="301" y="68"/>
                </a:lnTo>
                <a:lnTo>
                  <a:pt x="303" y="68"/>
                </a:lnTo>
                <a:lnTo>
                  <a:pt x="327" y="67"/>
                </a:lnTo>
                <a:lnTo>
                  <a:pt x="355" y="63"/>
                </a:lnTo>
                <a:lnTo>
                  <a:pt x="386" y="58"/>
                </a:lnTo>
                <a:lnTo>
                  <a:pt x="418" y="50"/>
                </a:lnTo>
                <a:lnTo>
                  <a:pt x="434" y="45"/>
                </a:lnTo>
                <a:lnTo>
                  <a:pt x="450" y="40"/>
                </a:lnTo>
                <a:lnTo>
                  <a:pt x="465" y="34"/>
                </a:lnTo>
                <a:lnTo>
                  <a:pt x="479" y="28"/>
                </a:lnTo>
                <a:lnTo>
                  <a:pt x="492" y="22"/>
                </a:lnTo>
                <a:lnTo>
                  <a:pt x="504" y="15"/>
                </a:lnTo>
                <a:lnTo>
                  <a:pt x="514" y="8"/>
                </a:lnTo>
                <a:lnTo>
                  <a:pt x="523" y="0"/>
                </a:lnTo>
                <a:lnTo>
                  <a:pt x="536" y="17"/>
                </a:lnTo>
                <a:lnTo>
                  <a:pt x="547" y="31"/>
                </a:lnTo>
                <a:lnTo>
                  <a:pt x="551" y="39"/>
                </a:lnTo>
                <a:lnTo>
                  <a:pt x="554" y="48"/>
                </a:lnTo>
                <a:lnTo>
                  <a:pt x="555" y="57"/>
                </a:lnTo>
                <a:lnTo>
                  <a:pt x="556" y="68"/>
                </a:lnTo>
                <a:lnTo>
                  <a:pt x="555" y="90"/>
                </a:lnTo>
                <a:lnTo>
                  <a:pt x="552" y="113"/>
                </a:lnTo>
                <a:lnTo>
                  <a:pt x="546" y="133"/>
                </a:lnTo>
                <a:lnTo>
                  <a:pt x="540" y="153"/>
                </a:lnTo>
                <a:lnTo>
                  <a:pt x="532" y="174"/>
                </a:lnTo>
                <a:lnTo>
                  <a:pt x="523" y="193"/>
                </a:lnTo>
                <a:lnTo>
                  <a:pt x="512" y="212"/>
                </a:lnTo>
                <a:lnTo>
                  <a:pt x="502" y="231"/>
                </a:lnTo>
                <a:lnTo>
                  <a:pt x="479" y="267"/>
                </a:lnTo>
                <a:lnTo>
                  <a:pt x="458" y="303"/>
                </a:lnTo>
                <a:lnTo>
                  <a:pt x="447" y="321"/>
                </a:lnTo>
                <a:lnTo>
                  <a:pt x="439" y="339"/>
                </a:lnTo>
                <a:lnTo>
                  <a:pt x="430" y="357"/>
                </a:lnTo>
                <a:lnTo>
                  <a:pt x="423" y="375"/>
                </a:lnTo>
                <a:lnTo>
                  <a:pt x="419" y="390"/>
                </a:lnTo>
                <a:lnTo>
                  <a:pt x="414" y="403"/>
                </a:lnTo>
                <a:lnTo>
                  <a:pt x="410" y="415"/>
                </a:lnTo>
                <a:lnTo>
                  <a:pt x="404" y="427"/>
                </a:lnTo>
                <a:lnTo>
                  <a:pt x="392" y="452"/>
                </a:lnTo>
                <a:lnTo>
                  <a:pt x="379" y="473"/>
                </a:lnTo>
                <a:lnTo>
                  <a:pt x="364" y="495"/>
                </a:lnTo>
                <a:lnTo>
                  <a:pt x="347" y="514"/>
                </a:lnTo>
                <a:lnTo>
                  <a:pt x="330" y="531"/>
                </a:lnTo>
                <a:lnTo>
                  <a:pt x="310" y="549"/>
                </a:lnTo>
                <a:lnTo>
                  <a:pt x="300" y="558"/>
                </a:lnTo>
                <a:lnTo>
                  <a:pt x="288" y="566"/>
                </a:lnTo>
                <a:lnTo>
                  <a:pt x="277" y="575"/>
                </a:lnTo>
                <a:lnTo>
                  <a:pt x="264" y="583"/>
                </a:lnTo>
                <a:lnTo>
                  <a:pt x="239" y="600"/>
                </a:lnTo>
                <a:lnTo>
                  <a:pt x="213" y="617"/>
                </a:lnTo>
                <a:lnTo>
                  <a:pt x="189" y="634"/>
                </a:lnTo>
                <a:lnTo>
                  <a:pt x="168" y="651"/>
                </a:lnTo>
                <a:lnTo>
                  <a:pt x="159" y="661"/>
                </a:lnTo>
                <a:lnTo>
                  <a:pt x="150" y="670"/>
                </a:lnTo>
                <a:lnTo>
                  <a:pt x="143" y="680"/>
                </a:lnTo>
                <a:lnTo>
                  <a:pt x="138" y="690"/>
                </a:lnTo>
                <a:lnTo>
                  <a:pt x="134" y="695"/>
                </a:lnTo>
                <a:lnTo>
                  <a:pt x="131" y="700"/>
                </a:lnTo>
                <a:lnTo>
                  <a:pt x="128" y="705"/>
                </a:lnTo>
                <a:lnTo>
                  <a:pt x="125" y="709"/>
                </a:lnTo>
                <a:lnTo>
                  <a:pt x="116" y="717"/>
                </a:lnTo>
                <a:lnTo>
                  <a:pt x="107" y="723"/>
                </a:lnTo>
                <a:lnTo>
                  <a:pt x="88" y="733"/>
                </a:lnTo>
                <a:lnTo>
                  <a:pt x="71" y="745"/>
                </a:lnTo>
                <a:lnTo>
                  <a:pt x="52" y="763"/>
                </a:lnTo>
                <a:lnTo>
                  <a:pt x="36" y="783"/>
                </a:lnTo>
                <a:lnTo>
                  <a:pt x="19" y="801"/>
                </a:lnTo>
                <a:lnTo>
                  <a:pt x="5" y="819"/>
                </a:lnTo>
                <a:lnTo>
                  <a:pt x="5" y="567"/>
                </a:lnTo>
                <a:lnTo>
                  <a:pt x="2" y="564"/>
                </a:lnTo>
                <a:lnTo>
                  <a:pt x="0" y="560"/>
                </a:lnTo>
                <a:lnTo>
                  <a:pt x="0" y="557"/>
                </a:lnTo>
                <a:lnTo>
                  <a:pt x="3" y="554"/>
                </a:lnTo>
                <a:lnTo>
                  <a:pt x="8" y="547"/>
                </a:lnTo>
                <a:lnTo>
                  <a:pt x="17" y="540"/>
                </a:lnTo>
                <a:lnTo>
                  <a:pt x="27" y="533"/>
                </a:lnTo>
                <a:lnTo>
                  <a:pt x="36" y="525"/>
                </a:lnTo>
                <a:lnTo>
                  <a:pt x="39" y="521"/>
                </a:lnTo>
                <a:lnTo>
                  <a:pt x="42" y="516"/>
                </a:lnTo>
                <a:lnTo>
                  <a:pt x="43" y="511"/>
                </a:lnTo>
                <a:lnTo>
                  <a:pt x="44" y="505"/>
                </a:lnTo>
                <a:lnTo>
                  <a:pt x="60" y="497"/>
                </a:lnTo>
                <a:lnTo>
                  <a:pt x="75" y="490"/>
                </a:lnTo>
                <a:lnTo>
                  <a:pt x="92" y="485"/>
                </a:lnTo>
                <a:lnTo>
                  <a:pt x="111" y="480"/>
                </a:lnTo>
                <a:lnTo>
                  <a:pt x="114" y="479"/>
                </a:lnTo>
                <a:lnTo>
                  <a:pt x="116" y="475"/>
                </a:lnTo>
                <a:lnTo>
                  <a:pt x="119" y="470"/>
                </a:lnTo>
                <a:lnTo>
                  <a:pt x="121" y="464"/>
                </a:lnTo>
                <a:lnTo>
                  <a:pt x="125" y="458"/>
                </a:lnTo>
                <a:lnTo>
                  <a:pt x="129" y="452"/>
                </a:lnTo>
                <a:lnTo>
                  <a:pt x="132" y="447"/>
                </a:lnTo>
                <a:lnTo>
                  <a:pt x="138" y="444"/>
                </a:lnTo>
                <a:lnTo>
                  <a:pt x="152" y="440"/>
                </a:lnTo>
                <a:lnTo>
                  <a:pt x="162" y="439"/>
                </a:lnTo>
                <a:lnTo>
                  <a:pt x="168" y="438"/>
                </a:lnTo>
                <a:lnTo>
                  <a:pt x="174" y="439"/>
                </a:lnTo>
                <a:lnTo>
                  <a:pt x="179" y="439"/>
                </a:lnTo>
                <a:lnTo>
                  <a:pt x="186" y="440"/>
                </a:lnTo>
                <a:lnTo>
                  <a:pt x="196" y="439"/>
                </a:lnTo>
                <a:lnTo>
                  <a:pt x="210" y="438"/>
                </a:lnTo>
                <a:lnTo>
                  <a:pt x="220" y="434"/>
                </a:lnTo>
                <a:lnTo>
                  <a:pt x="228" y="429"/>
                </a:lnTo>
                <a:lnTo>
                  <a:pt x="235" y="424"/>
                </a:lnTo>
                <a:lnTo>
                  <a:pt x="241" y="418"/>
                </a:lnTo>
                <a:lnTo>
                  <a:pt x="251" y="405"/>
                </a:lnTo>
                <a:lnTo>
                  <a:pt x="257" y="394"/>
                </a:lnTo>
                <a:lnTo>
                  <a:pt x="261" y="387"/>
                </a:lnTo>
                <a:lnTo>
                  <a:pt x="265" y="379"/>
                </a:lnTo>
                <a:lnTo>
                  <a:pt x="272" y="371"/>
                </a:lnTo>
                <a:lnTo>
                  <a:pt x="278" y="363"/>
                </a:lnTo>
                <a:lnTo>
                  <a:pt x="296" y="347"/>
                </a:lnTo>
                <a:lnTo>
                  <a:pt x="316" y="329"/>
                </a:lnTo>
                <a:lnTo>
                  <a:pt x="335" y="310"/>
                </a:lnTo>
                <a:lnTo>
                  <a:pt x="354" y="293"/>
                </a:lnTo>
                <a:lnTo>
                  <a:pt x="363" y="284"/>
                </a:lnTo>
                <a:lnTo>
                  <a:pt x="370" y="276"/>
                </a:lnTo>
                <a:lnTo>
                  <a:pt x="377" y="266"/>
                </a:lnTo>
                <a:lnTo>
                  <a:pt x="384" y="258"/>
                </a:lnTo>
                <a:lnTo>
                  <a:pt x="351" y="252"/>
                </a:lnTo>
                <a:lnTo>
                  <a:pt x="324" y="246"/>
                </a:lnTo>
                <a:lnTo>
                  <a:pt x="300" y="240"/>
                </a:lnTo>
                <a:lnTo>
                  <a:pt x="278" y="234"/>
                </a:lnTo>
                <a:lnTo>
                  <a:pt x="257" y="228"/>
                </a:lnTo>
                <a:lnTo>
                  <a:pt x="235" y="223"/>
                </a:lnTo>
                <a:lnTo>
                  <a:pt x="211" y="216"/>
                </a:lnTo>
                <a:lnTo>
                  <a:pt x="184" y="209"/>
                </a:lnTo>
                <a:lnTo>
                  <a:pt x="177" y="205"/>
                </a:lnTo>
                <a:lnTo>
                  <a:pt x="165" y="198"/>
                </a:lnTo>
                <a:lnTo>
                  <a:pt x="149" y="187"/>
                </a:lnTo>
                <a:lnTo>
                  <a:pt x="131" y="173"/>
                </a:lnTo>
                <a:lnTo>
                  <a:pt x="121" y="164"/>
                </a:lnTo>
                <a:lnTo>
                  <a:pt x="112" y="154"/>
                </a:lnTo>
                <a:lnTo>
                  <a:pt x="104" y="144"/>
                </a:lnTo>
                <a:lnTo>
                  <a:pt x="96" y="133"/>
                </a:lnTo>
                <a:lnTo>
                  <a:pt x="89" y="121"/>
                </a:lnTo>
                <a:lnTo>
                  <a:pt x="84" y="109"/>
                </a:lnTo>
                <a:lnTo>
                  <a:pt x="79" y="94"/>
                </a:lnTo>
                <a:lnTo>
                  <a:pt x="77" y="80"/>
                </a:lnTo>
                <a:lnTo>
                  <a:pt x="69" y="86"/>
                </a:lnTo>
                <a:lnTo>
                  <a:pt x="64" y="88"/>
                </a:lnTo>
                <a:lnTo>
                  <a:pt x="65" y="87"/>
                </a:lnTo>
                <a:lnTo>
                  <a:pt x="69" y="83"/>
                </a:lnTo>
                <a:lnTo>
                  <a:pt x="78" y="73"/>
                </a:lnTo>
                <a:lnTo>
                  <a:pt x="84" y="68"/>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5" name="Freeform 264">
            <a:extLst>
              <a:ext uri="{FF2B5EF4-FFF2-40B4-BE49-F238E27FC236}">
                <a16:creationId xmlns:a16="http://schemas.microsoft.com/office/drawing/2014/main" id="{00000000-0008-0000-0700-000009010000}"/>
              </a:ext>
            </a:extLst>
          </xdr:cNvPr>
          <xdr:cNvSpPr>
            <a:spLocks/>
          </xdr:cNvSpPr>
        </xdr:nvSpPr>
        <xdr:spPr bwMode="auto">
          <a:xfrm>
            <a:off x="5049838" y="3262313"/>
            <a:ext cx="38100" cy="58737"/>
          </a:xfrm>
          <a:custGeom>
            <a:avLst/>
            <a:gdLst>
              <a:gd name="T0" fmla="*/ 11579742 w 86"/>
              <a:gd name="T1" fmla="*/ 0 h 97"/>
              <a:gd name="T2" fmla="*/ 10990964 w 86"/>
              <a:gd name="T3" fmla="*/ 733304 h 97"/>
              <a:gd name="T4" fmla="*/ 10205927 w 86"/>
              <a:gd name="T5" fmla="*/ 1100259 h 97"/>
              <a:gd name="T6" fmla="*/ 9028371 w 86"/>
              <a:gd name="T7" fmla="*/ 1100259 h 97"/>
              <a:gd name="T8" fmla="*/ 7850815 w 86"/>
              <a:gd name="T9" fmla="*/ 1100259 h 97"/>
              <a:gd name="T10" fmla="*/ 6477000 w 86"/>
              <a:gd name="T11" fmla="*/ 1100259 h 97"/>
              <a:gd name="T12" fmla="*/ 5299444 w 86"/>
              <a:gd name="T13" fmla="*/ 1100259 h 97"/>
              <a:gd name="T14" fmla="*/ 4514407 w 86"/>
              <a:gd name="T15" fmla="*/ 1466608 h 97"/>
              <a:gd name="T16" fmla="*/ 3925186 w 86"/>
              <a:gd name="T17" fmla="*/ 2199913 h 97"/>
              <a:gd name="T18" fmla="*/ 3140149 w 86"/>
              <a:gd name="T19" fmla="*/ 3300172 h 97"/>
              <a:gd name="T20" fmla="*/ 2551371 w 86"/>
              <a:gd name="T21" fmla="*/ 4399825 h 97"/>
              <a:gd name="T22" fmla="*/ 2158852 w 86"/>
              <a:gd name="T23" fmla="*/ 5500084 h 97"/>
              <a:gd name="T24" fmla="*/ 1570074 w 86"/>
              <a:gd name="T25" fmla="*/ 7333647 h 97"/>
              <a:gd name="T26" fmla="*/ 785037 w 86"/>
              <a:gd name="T27" fmla="*/ 10633819 h 97"/>
              <a:gd name="T28" fmla="*/ 392519 w 86"/>
              <a:gd name="T29" fmla="*/ 13933385 h 97"/>
              <a:gd name="T30" fmla="*/ 0 w 86"/>
              <a:gd name="T31" fmla="*/ 20900683 h 97"/>
              <a:gd name="T32" fmla="*/ 0 w 86"/>
              <a:gd name="T33" fmla="*/ 27500421 h 97"/>
              <a:gd name="T34" fmla="*/ 0 w 86"/>
              <a:gd name="T35" fmla="*/ 29700334 h 97"/>
              <a:gd name="T36" fmla="*/ 196259 w 86"/>
              <a:gd name="T37" fmla="*/ 31533897 h 97"/>
              <a:gd name="T38" fmla="*/ 588778 w 86"/>
              <a:gd name="T39" fmla="*/ 33000505 h 97"/>
              <a:gd name="T40" fmla="*/ 1373815 w 86"/>
              <a:gd name="T41" fmla="*/ 34100764 h 97"/>
              <a:gd name="T42" fmla="*/ 1962593 w 86"/>
              <a:gd name="T43" fmla="*/ 34834069 h 97"/>
              <a:gd name="T44" fmla="*/ 2551371 w 86"/>
              <a:gd name="T45" fmla="*/ 35200418 h 97"/>
              <a:gd name="T46" fmla="*/ 3532667 w 86"/>
              <a:gd name="T47" fmla="*/ 35567373 h 97"/>
              <a:gd name="T48" fmla="*/ 4121445 w 86"/>
              <a:gd name="T49" fmla="*/ 35567373 h 97"/>
              <a:gd name="T50" fmla="*/ 7850815 w 86"/>
              <a:gd name="T51" fmla="*/ 34834069 h 97"/>
              <a:gd name="T52" fmla="*/ 10402186 w 86"/>
              <a:gd name="T53" fmla="*/ 34100764 h 97"/>
              <a:gd name="T54" fmla="*/ 16879186 w 86"/>
              <a:gd name="T55" fmla="*/ 24933554 h 97"/>
              <a:gd name="T56" fmla="*/ 11579742 w 86"/>
              <a:gd name="T57" fmla="*/ 0 h 97"/>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0" t="0" r="r" b="b"/>
            <a:pathLst>
              <a:path w="86" h="97">
                <a:moveTo>
                  <a:pt x="59" y="0"/>
                </a:moveTo>
                <a:lnTo>
                  <a:pt x="56" y="2"/>
                </a:lnTo>
                <a:lnTo>
                  <a:pt x="52" y="3"/>
                </a:lnTo>
                <a:lnTo>
                  <a:pt x="46" y="3"/>
                </a:lnTo>
                <a:lnTo>
                  <a:pt x="40" y="3"/>
                </a:lnTo>
                <a:lnTo>
                  <a:pt x="33" y="3"/>
                </a:lnTo>
                <a:lnTo>
                  <a:pt x="27" y="3"/>
                </a:lnTo>
                <a:lnTo>
                  <a:pt x="23" y="4"/>
                </a:lnTo>
                <a:lnTo>
                  <a:pt x="20" y="6"/>
                </a:lnTo>
                <a:lnTo>
                  <a:pt x="16" y="9"/>
                </a:lnTo>
                <a:lnTo>
                  <a:pt x="13" y="12"/>
                </a:lnTo>
                <a:lnTo>
                  <a:pt x="11" y="15"/>
                </a:lnTo>
                <a:lnTo>
                  <a:pt x="8" y="20"/>
                </a:lnTo>
                <a:lnTo>
                  <a:pt x="4" y="29"/>
                </a:lnTo>
                <a:lnTo>
                  <a:pt x="2" y="38"/>
                </a:lnTo>
                <a:lnTo>
                  <a:pt x="0" y="57"/>
                </a:lnTo>
                <a:lnTo>
                  <a:pt x="0" y="75"/>
                </a:lnTo>
                <a:lnTo>
                  <a:pt x="0" y="81"/>
                </a:lnTo>
                <a:lnTo>
                  <a:pt x="1" y="86"/>
                </a:lnTo>
                <a:lnTo>
                  <a:pt x="3" y="90"/>
                </a:lnTo>
                <a:lnTo>
                  <a:pt x="7" y="93"/>
                </a:lnTo>
                <a:lnTo>
                  <a:pt x="10" y="95"/>
                </a:lnTo>
                <a:lnTo>
                  <a:pt x="13" y="96"/>
                </a:lnTo>
                <a:lnTo>
                  <a:pt x="18" y="97"/>
                </a:lnTo>
                <a:lnTo>
                  <a:pt x="21" y="97"/>
                </a:lnTo>
                <a:lnTo>
                  <a:pt x="40" y="95"/>
                </a:lnTo>
                <a:lnTo>
                  <a:pt x="53" y="93"/>
                </a:lnTo>
                <a:lnTo>
                  <a:pt x="86" y="68"/>
                </a:lnTo>
                <a:lnTo>
                  <a:pt x="59"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6" name="Freeform 265">
            <a:extLst>
              <a:ext uri="{FF2B5EF4-FFF2-40B4-BE49-F238E27FC236}">
                <a16:creationId xmlns:a16="http://schemas.microsoft.com/office/drawing/2014/main" id="{00000000-0008-0000-0700-00000A010000}"/>
              </a:ext>
            </a:extLst>
          </xdr:cNvPr>
          <xdr:cNvSpPr>
            <a:spLocks/>
          </xdr:cNvSpPr>
        </xdr:nvSpPr>
        <xdr:spPr bwMode="auto">
          <a:xfrm>
            <a:off x="4848225" y="3173413"/>
            <a:ext cx="363538" cy="376237"/>
          </a:xfrm>
          <a:custGeom>
            <a:avLst/>
            <a:gdLst>
              <a:gd name="T0" fmla="*/ 182 w 845"/>
              <a:gd name="T1" fmla="*/ 36 h 720"/>
              <a:gd name="T2" fmla="*/ 205 w 845"/>
              <a:gd name="T3" fmla="*/ 28 h 720"/>
              <a:gd name="T4" fmla="*/ 247 w 845"/>
              <a:gd name="T5" fmla="*/ 0 h 720"/>
              <a:gd name="T6" fmla="*/ 273 w 845"/>
              <a:gd name="T7" fmla="*/ 12 h 720"/>
              <a:gd name="T8" fmla="*/ 327 w 845"/>
              <a:gd name="T9" fmla="*/ 37 h 720"/>
              <a:gd name="T10" fmla="*/ 380 w 845"/>
              <a:gd name="T11" fmla="*/ 67 h 720"/>
              <a:gd name="T12" fmla="*/ 426 w 845"/>
              <a:gd name="T13" fmla="*/ 98 h 720"/>
              <a:gd name="T14" fmla="*/ 442 w 845"/>
              <a:gd name="T15" fmla="*/ 125 h 720"/>
              <a:gd name="T16" fmla="*/ 443 w 845"/>
              <a:gd name="T17" fmla="*/ 140 h 720"/>
              <a:gd name="T18" fmla="*/ 458 w 845"/>
              <a:gd name="T19" fmla="*/ 147 h 720"/>
              <a:gd name="T20" fmla="*/ 499 w 845"/>
              <a:gd name="T21" fmla="*/ 178 h 720"/>
              <a:gd name="T22" fmla="*/ 506 w 845"/>
              <a:gd name="T23" fmla="*/ 172 h 720"/>
              <a:gd name="T24" fmla="*/ 488 w 845"/>
              <a:gd name="T25" fmla="*/ 184 h 720"/>
              <a:gd name="T26" fmla="*/ 481 w 845"/>
              <a:gd name="T27" fmla="*/ 202 h 720"/>
              <a:gd name="T28" fmla="*/ 481 w 845"/>
              <a:gd name="T29" fmla="*/ 252 h 720"/>
              <a:gd name="T30" fmla="*/ 493 w 845"/>
              <a:gd name="T31" fmla="*/ 264 h 720"/>
              <a:gd name="T32" fmla="*/ 526 w 845"/>
              <a:gd name="T33" fmla="*/ 265 h 720"/>
              <a:gd name="T34" fmla="*/ 545 w 845"/>
              <a:gd name="T35" fmla="*/ 319 h 720"/>
              <a:gd name="T36" fmla="*/ 583 w 845"/>
              <a:gd name="T37" fmla="*/ 361 h 720"/>
              <a:gd name="T38" fmla="*/ 645 w 845"/>
              <a:gd name="T39" fmla="*/ 400 h 720"/>
              <a:gd name="T40" fmla="*/ 738 w 845"/>
              <a:gd name="T41" fmla="*/ 430 h 720"/>
              <a:gd name="T42" fmla="*/ 845 w 845"/>
              <a:gd name="T43" fmla="*/ 449 h 720"/>
              <a:gd name="T44" fmla="*/ 811 w 845"/>
              <a:gd name="T45" fmla="*/ 482 h 720"/>
              <a:gd name="T46" fmla="*/ 731 w 845"/>
              <a:gd name="T47" fmla="*/ 547 h 720"/>
              <a:gd name="T48" fmla="*/ 712 w 845"/>
              <a:gd name="T49" fmla="*/ 579 h 720"/>
              <a:gd name="T50" fmla="*/ 697 w 845"/>
              <a:gd name="T51" fmla="*/ 617 h 720"/>
              <a:gd name="T52" fmla="*/ 674 w 845"/>
              <a:gd name="T53" fmla="*/ 629 h 720"/>
              <a:gd name="T54" fmla="*/ 580 w 845"/>
              <a:gd name="T55" fmla="*/ 655 h 720"/>
              <a:gd name="T56" fmla="*/ 559 w 845"/>
              <a:gd name="T57" fmla="*/ 671 h 720"/>
              <a:gd name="T58" fmla="*/ 525 w 845"/>
              <a:gd name="T59" fmla="*/ 681 h 720"/>
              <a:gd name="T60" fmla="*/ 482 w 845"/>
              <a:gd name="T61" fmla="*/ 693 h 720"/>
              <a:gd name="T62" fmla="*/ 461 w 845"/>
              <a:gd name="T63" fmla="*/ 680 h 720"/>
              <a:gd name="T64" fmla="*/ 427 w 845"/>
              <a:gd name="T65" fmla="*/ 679 h 720"/>
              <a:gd name="T66" fmla="*/ 405 w 845"/>
              <a:gd name="T67" fmla="*/ 699 h 720"/>
              <a:gd name="T68" fmla="*/ 390 w 845"/>
              <a:gd name="T69" fmla="*/ 714 h 720"/>
              <a:gd name="T70" fmla="*/ 360 w 845"/>
              <a:gd name="T71" fmla="*/ 720 h 720"/>
              <a:gd name="T72" fmla="*/ 318 w 845"/>
              <a:gd name="T73" fmla="*/ 714 h 720"/>
              <a:gd name="T74" fmla="*/ 289 w 845"/>
              <a:gd name="T75" fmla="*/ 698 h 720"/>
              <a:gd name="T76" fmla="*/ 246 w 845"/>
              <a:gd name="T77" fmla="*/ 671 h 720"/>
              <a:gd name="T78" fmla="*/ 181 w 845"/>
              <a:gd name="T79" fmla="*/ 661 h 720"/>
              <a:gd name="T80" fmla="*/ 140 w 845"/>
              <a:gd name="T81" fmla="*/ 653 h 720"/>
              <a:gd name="T82" fmla="*/ 151 w 845"/>
              <a:gd name="T83" fmla="*/ 614 h 720"/>
              <a:gd name="T84" fmla="*/ 127 w 845"/>
              <a:gd name="T85" fmla="*/ 596 h 720"/>
              <a:gd name="T86" fmla="*/ 108 w 845"/>
              <a:gd name="T87" fmla="*/ 583 h 720"/>
              <a:gd name="T88" fmla="*/ 93 w 845"/>
              <a:gd name="T89" fmla="*/ 551 h 720"/>
              <a:gd name="T90" fmla="*/ 77 w 845"/>
              <a:gd name="T91" fmla="*/ 511 h 720"/>
              <a:gd name="T92" fmla="*/ 49 w 845"/>
              <a:gd name="T93" fmla="*/ 489 h 720"/>
              <a:gd name="T94" fmla="*/ 16 w 845"/>
              <a:gd name="T95" fmla="*/ 477 h 720"/>
              <a:gd name="T96" fmla="*/ 5 w 845"/>
              <a:gd name="T97" fmla="*/ 472 h 720"/>
              <a:gd name="T98" fmla="*/ 2 w 845"/>
              <a:gd name="T99" fmla="*/ 448 h 720"/>
              <a:gd name="T100" fmla="*/ 21 w 845"/>
              <a:gd name="T101" fmla="*/ 422 h 720"/>
              <a:gd name="T102" fmla="*/ 55 w 845"/>
              <a:gd name="T103" fmla="*/ 413 h 720"/>
              <a:gd name="T104" fmla="*/ 67 w 845"/>
              <a:gd name="T105" fmla="*/ 321 h 720"/>
              <a:gd name="T106" fmla="*/ 82 w 845"/>
              <a:gd name="T107" fmla="*/ 275 h 720"/>
              <a:gd name="T108" fmla="*/ 95 w 845"/>
              <a:gd name="T109" fmla="*/ 260 h 720"/>
              <a:gd name="T110" fmla="*/ 103 w 845"/>
              <a:gd name="T111" fmla="*/ 236 h 720"/>
              <a:gd name="T112" fmla="*/ 116 w 845"/>
              <a:gd name="T113" fmla="*/ 206 h 720"/>
              <a:gd name="T114" fmla="*/ 148 w 845"/>
              <a:gd name="T115" fmla="*/ 178 h 720"/>
              <a:gd name="T116" fmla="*/ 167 w 845"/>
              <a:gd name="T117" fmla="*/ 160 h 7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45" h="720">
                <a:moveTo>
                  <a:pt x="174" y="25"/>
                </a:moveTo>
                <a:lnTo>
                  <a:pt x="175" y="27"/>
                </a:lnTo>
                <a:lnTo>
                  <a:pt x="179" y="33"/>
                </a:lnTo>
                <a:lnTo>
                  <a:pt x="182" y="36"/>
                </a:lnTo>
                <a:lnTo>
                  <a:pt x="185" y="38"/>
                </a:lnTo>
                <a:lnTo>
                  <a:pt x="189" y="38"/>
                </a:lnTo>
                <a:lnTo>
                  <a:pt x="194" y="37"/>
                </a:lnTo>
                <a:lnTo>
                  <a:pt x="205" y="28"/>
                </a:lnTo>
                <a:lnTo>
                  <a:pt x="218" y="19"/>
                </a:lnTo>
                <a:lnTo>
                  <a:pt x="229" y="14"/>
                </a:lnTo>
                <a:lnTo>
                  <a:pt x="234" y="12"/>
                </a:lnTo>
                <a:lnTo>
                  <a:pt x="247" y="0"/>
                </a:lnTo>
                <a:lnTo>
                  <a:pt x="250" y="1"/>
                </a:lnTo>
                <a:lnTo>
                  <a:pt x="258" y="6"/>
                </a:lnTo>
                <a:lnTo>
                  <a:pt x="267" y="10"/>
                </a:lnTo>
                <a:lnTo>
                  <a:pt x="273" y="12"/>
                </a:lnTo>
                <a:lnTo>
                  <a:pt x="284" y="15"/>
                </a:lnTo>
                <a:lnTo>
                  <a:pt x="300" y="21"/>
                </a:lnTo>
                <a:lnTo>
                  <a:pt x="316" y="31"/>
                </a:lnTo>
                <a:lnTo>
                  <a:pt x="327" y="37"/>
                </a:lnTo>
                <a:lnTo>
                  <a:pt x="337" y="41"/>
                </a:lnTo>
                <a:lnTo>
                  <a:pt x="353" y="50"/>
                </a:lnTo>
                <a:lnTo>
                  <a:pt x="370" y="60"/>
                </a:lnTo>
                <a:lnTo>
                  <a:pt x="380" y="67"/>
                </a:lnTo>
                <a:lnTo>
                  <a:pt x="393" y="76"/>
                </a:lnTo>
                <a:lnTo>
                  <a:pt x="406" y="86"/>
                </a:lnTo>
                <a:lnTo>
                  <a:pt x="419" y="95"/>
                </a:lnTo>
                <a:lnTo>
                  <a:pt x="426" y="98"/>
                </a:lnTo>
                <a:lnTo>
                  <a:pt x="430" y="105"/>
                </a:lnTo>
                <a:lnTo>
                  <a:pt x="440" y="116"/>
                </a:lnTo>
                <a:lnTo>
                  <a:pt x="441" y="121"/>
                </a:lnTo>
                <a:lnTo>
                  <a:pt x="442" y="125"/>
                </a:lnTo>
                <a:lnTo>
                  <a:pt x="443" y="130"/>
                </a:lnTo>
                <a:lnTo>
                  <a:pt x="443" y="134"/>
                </a:lnTo>
                <a:lnTo>
                  <a:pt x="443" y="137"/>
                </a:lnTo>
                <a:lnTo>
                  <a:pt x="443" y="140"/>
                </a:lnTo>
                <a:lnTo>
                  <a:pt x="444" y="141"/>
                </a:lnTo>
                <a:lnTo>
                  <a:pt x="447" y="142"/>
                </a:lnTo>
                <a:lnTo>
                  <a:pt x="450" y="143"/>
                </a:lnTo>
                <a:lnTo>
                  <a:pt x="458" y="147"/>
                </a:lnTo>
                <a:lnTo>
                  <a:pt x="466" y="153"/>
                </a:lnTo>
                <a:lnTo>
                  <a:pt x="475" y="160"/>
                </a:lnTo>
                <a:lnTo>
                  <a:pt x="492" y="172"/>
                </a:lnTo>
                <a:lnTo>
                  <a:pt x="499" y="178"/>
                </a:lnTo>
                <a:lnTo>
                  <a:pt x="500" y="175"/>
                </a:lnTo>
                <a:lnTo>
                  <a:pt x="503" y="173"/>
                </a:lnTo>
                <a:lnTo>
                  <a:pt x="505" y="172"/>
                </a:lnTo>
                <a:lnTo>
                  <a:pt x="506" y="172"/>
                </a:lnTo>
                <a:lnTo>
                  <a:pt x="500" y="174"/>
                </a:lnTo>
                <a:lnTo>
                  <a:pt x="495" y="177"/>
                </a:lnTo>
                <a:lnTo>
                  <a:pt x="492" y="181"/>
                </a:lnTo>
                <a:lnTo>
                  <a:pt x="488" y="184"/>
                </a:lnTo>
                <a:lnTo>
                  <a:pt x="485" y="189"/>
                </a:lnTo>
                <a:lnTo>
                  <a:pt x="483" y="193"/>
                </a:lnTo>
                <a:lnTo>
                  <a:pt x="482" y="197"/>
                </a:lnTo>
                <a:lnTo>
                  <a:pt x="481" y="202"/>
                </a:lnTo>
                <a:lnTo>
                  <a:pt x="478" y="221"/>
                </a:lnTo>
                <a:lnTo>
                  <a:pt x="480" y="240"/>
                </a:lnTo>
                <a:lnTo>
                  <a:pt x="480" y="247"/>
                </a:lnTo>
                <a:lnTo>
                  <a:pt x="481" y="252"/>
                </a:lnTo>
                <a:lnTo>
                  <a:pt x="483" y="256"/>
                </a:lnTo>
                <a:lnTo>
                  <a:pt x="486" y="260"/>
                </a:lnTo>
                <a:lnTo>
                  <a:pt x="488" y="262"/>
                </a:lnTo>
                <a:lnTo>
                  <a:pt x="493" y="264"/>
                </a:lnTo>
                <a:lnTo>
                  <a:pt x="496" y="265"/>
                </a:lnTo>
                <a:lnTo>
                  <a:pt x="500" y="266"/>
                </a:lnTo>
                <a:lnTo>
                  <a:pt x="516" y="266"/>
                </a:lnTo>
                <a:lnTo>
                  <a:pt x="526" y="265"/>
                </a:lnTo>
                <a:lnTo>
                  <a:pt x="528" y="279"/>
                </a:lnTo>
                <a:lnTo>
                  <a:pt x="532" y="293"/>
                </a:lnTo>
                <a:lnTo>
                  <a:pt x="538" y="307"/>
                </a:lnTo>
                <a:lnTo>
                  <a:pt x="545" y="319"/>
                </a:lnTo>
                <a:lnTo>
                  <a:pt x="554" y="330"/>
                </a:lnTo>
                <a:lnTo>
                  <a:pt x="563" y="341"/>
                </a:lnTo>
                <a:lnTo>
                  <a:pt x="573" y="351"/>
                </a:lnTo>
                <a:lnTo>
                  <a:pt x="583" y="361"/>
                </a:lnTo>
                <a:lnTo>
                  <a:pt x="604" y="376"/>
                </a:lnTo>
                <a:lnTo>
                  <a:pt x="622" y="388"/>
                </a:lnTo>
                <a:lnTo>
                  <a:pt x="637" y="396"/>
                </a:lnTo>
                <a:lnTo>
                  <a:pt x="645" y="400"/>
                </a:lnTo>
                <a:lnTo>
                  <a:pt x="673" y="408"/>
                </a:lnTo>
                <a:lnTo>
                  <a:pt x="696" y="417"/>
                </a:lnTo>
                <a:lnTo>
                  <a:pt x="718" y="424"/>
                </a:lnTo>
                <a:lnTo>
                  <a:pt x="738" y="430"/>
                </a:lnTo>
                <a:lnTo>
                  <a:pt x="758" y="435"/>
                </a:lnTo>
                <a:lnTo>
                  <a:pt x="783" y="440"/>
                </a:lnTo>
                <a:lnTo>
                  <a:pt x="811" y="445"/>
                </a:lnTo>
                <a:lnTo>
                  <a:pt x="845" y="449"/>
                </a:lnTo>
                <a:lnTo>
                  <a:pt x="838" y="457"/>
                </a:lnTo>
                <a:lnTo>
                  <a:pt x="830" y="465"/>
                </a:lnTo>
                <a:lnTo>
                  <a:pt x="821" y="474"/>
                </a:lnTo>
                <a:lnTo>
                  <a:pt x="811" y="482"/>
                </a:lnTo>
                <a:lnTo>
                  <a:pt x="790" y="498"/>
                </a:lnTo>
                <a:lnTo>
                  <a:pt x="768" y="514"/>
                </a:lnTo>
                <a:lnTo>
                  <a:pt x="749" y="531"/>
                </a:lnTo>
                <a:lnTo>
                  <a:pt x="731" y="547"/>
                </a:lnTo>
                <a:lnTo>
                  <a:pt x="723" y="555"/>
                </a:lnTo>
                <a:lnTo>
                  <a:pt x="718" y="562"/>
                </a:lnTo>
                <a:lnTo>
                  <a:pt x="715" y="570"/>
                </a:lnTo>
                <a:lnTo>
                  <a:pt x="712" y="579"/>
                </a:lnTo>
                <a:lnTo>
                  <a:pt x="709" y="592"/>
                </a:lnTo>
                <a:lnTo>
                  <a:pt x="706" y="602"/>
                </a:lnTo>
                <a:lnTo>
                  <a:pt x="701" y="610"/>
                </a:lnTo>
                <a:lnTo>
                  <a:pt x="697" y="617"/>
                </a:lnTo>
                <a:lnTo>
                  <a:pt x="693" y="622"/>
                </a:lnTo>
                <a:lnTo>
                  <a:pt x="686" y="625"/>
                </a:lnTo>
                <a:lnTo>
                  <a:pt x="681" y="628"/>
                </a:lnTo>
                <a:lnTo>
                  <a:pt x="674" y="629"/>
                </a:lnTo>
                <a:lnTo>
                  <a:pt x="643" y="630"/>
                </a:lnTo>
                <a:lnTo>
                  <a:pt x="606" y="635"/>
                </a:lnTo>
                <a:lnTo>
                  <a:pt x="594" y="643"/>
                </a:lnTo>
                <a:lnTo>
                  <a:pt x="580" y="655"/>
                </a:lnTo>
                <a:lnTo>
                  <a:pt x="573" y="661"/>
                </a:lnTo>
                <a:lnTo>
                  <a:pt x="567" y="666"/>
                </a:lnTo>
                <a:lnTo>
                  <a:pt x="563" y="670"/>
                </a:lnTo>
                <a:lnTo>
                  <a:pt x="559" y="671"/>
                </a:lnTo>
                <a:lnTo>
                  <a:pt x="548" y="673"/>
                </a:lnTo>
                <a:lnTo>
                  <a:pt x="539" y="676"/>
                </a:lnTo>
                <a:lnTo>
                  <a:pt x="531" y="678"/>
                </a:lnTo>
                <a:lnTo>
                  <a:pt x="525" y="681"/>
                </a:lnTo>
                <a:lnTo>
                  <a:pt x="513" y="687"/>
                </a:lnTo>
                <a:lnTo>
                  <a:pt x="499" y="696"/>
                </a:lnTo>
                <a:lnTo>
                  <a:pt x="488" y="696"/>
                </a:lnTo>
                <a:lnTo>
                  <a:pt x="482" y="693"/>
                </a:lnTo>
                <a:lnTo>
                  <a:pt x="476" y="691"/>
                </a:lnTo>
                <a:lnTo>
                  <a:pt x="472" y="686"/>
                </a:lnTo>
                <a:lnTo>
                  <a:pt x="468" y="683"/>
                </a:lnTo>
                <a:lnTo>
                  <a:pt x="461" y="680"/>
                </a:lnTo>
                <a:lnTo>
                  <a:pt x="452" y="678"/>
                </a:lnTo>
                <a:lnTo>
                  <a:pt x="440" y="677"/>
                </a:lnTo>
                <a:lnTo>
                  <a:pt x="432" y="678"/>
                </a:lnTo>
                <a:lnTo>
                  <a:pt x="427" y="679"/>
                </a:lnTo>
                <a:lnTo>
                  <a:pt x="421" y="681"/>
                </a:lnTo>
                <a:lnTo>
                  <a:pt x="418" y="684"/>
                </a:lnTo>
                <a:lnTo>
                  <a:pt x="410" y="692"/>
                </a:lnTo>
                <a:lnTo>
                  <a:pt x="405" y="699"/>
                </a:lnTo>
                <a:lnTo>
                  <a:pt x="402" y="703"/>
                </a:lnTo>
                <a:lnTo>
                  <a:pt x="398" y="707"/>
                </a:lnTo>
                <a:lnTo>
                  <a:pt x="394" y="711"/>
                </a:lnTo>
                <a:lnTo>
                  <a:pt x="390" y="714"/>
                </a:lnTo>
                <a:lnTo>
                  <a:pt x="383" y="717"/>
                </a:lnTo>
                <a:lnTo>
                  <a:pt x="376" y="719"/>
                </a:lnTo>
                <a:lnTo>
                  <a:pt x="369" y="720"/>
                </a:lnTo>
                <a:lnTo>
                  <a:pt x="360" y="720"/>
                </a:lnTo>
                <a:lnTo>
                  <a:pt x="348" y="720"/>
                </a:lnTo>
                <a:lnTo>
                  <a:pt x="337" y="719"/>
                </a:lnTo>
                <a:lnTo>
                  <a:pt x="327" y="717"/>
                </a:lnTo>
                <a:lnTo>
                  <a:pt x="318" y="714"/>
                </a:lnTo>
                <a:lnTo>
                  <a:pt x="310" y="710"/>
                </a:lnTo>
                <a:lnTo>
                  <a:pt x="303" y="706"/>
                </a:lnTo>
                <a:lnTo>
                  <a:pt x="295" y="702"/>
                </a:lnTo>
                <a:lnTo>
                  <a:pt x="289" y="698"/>
                </a:lnTo>
                <a:lnTo>
                  <a:pt x="275" y="688"/>
                </a:lnTo>
                <a:lnTo>
                  <a:pt x="261" y="679"/>
                </a:lnTo>
                <a:lnTo>
                  <a:pt x="253" y="675"/>
                </a:lnTo>
                <a:lnTo>
                  <a:pt x="246" y="671"/>
                </a:lnTo>
                <a:lnTo>
                  <a:pt x="237" y="668"/>
                </a:lnTo>
                <a:lnTo>
                  <a:pt x="227" y="665"/>
                </a:lnTo>
                <a:lnTo>
                  <a:pt x="205" y="662"/>
                </a:lnTo>
                <a:lnTo>
                  <a:pt x="181" y="661"/>
                </a:lnTo>
                <a:lnTo>
                  <a:pt x="170" y="660"/>
                </a:lnTo>
                <a:lnTo>
                  <a:pt x="159" y="659"/>
                </a:lnTo>
                <a:lnTo>
                  <a:pt x="149" y="657"/>
                </a:lnTo>
                <a:lnTo>
                  <a:pt x="140" y="653"/>
                </a:lnTo>
                <a:lnTo>
                  <a:pt x="149" y="632"/>
                </a:lnTo>
                <a:lnTo>
                  <a:pt x="153" y="622"/>
                </a:lnTo>
                <a:lnTo>
                  <a:pt x="152" y="618"/>
                </a:lnTo>
                <a:lnTo>
                  <a:pt x="151" y="614"/>
                </a:lnTo>
                <a:lnTo>
                  <a:pt x="147" y="607"/>
                </a:lnTo>
                <a:lnTo>
                  <a:pt x="140" y="597"/>
                </a:lnTo>
                <a:lnTo>
                  <a:pt x="134" y="597"/>
                </a:lnTo>
                <a:lnTo>
                  <a:pt x="127" y="596"/>
                </a:lnTo>
                <a:lnTo>
                  <a:pt x="122" y="593"/>
                </a:lnTo>
                <a:lnTo>
                  <a:pt x="116" y="590"/>
                </a:lnTo>
                <a:lnTo>
                  <a:pt x="112" y="587"/>
                </a:lnTo>
                <a:lnTo>
                  <a:pt x="108" y="583"/>
                </a:lnTo>
                <a:lnTo>
                  <a:pt x="104" y="577"/>
                </a:lnTo>
                <a:lnTo>
                  <a:pt x="102" y="572"/>
                </a:lnTo>
                <a:lnTo>
                  <a:pt x="96" y="562"/>
                </a:lnTo>
                <a:lnTo>
                  <a:pt x="93" y="551"/>
                </a:lnTo>
                <a:lnTo>
                  <a:pt x="90" y="540"/>
                </a:lnTo>
                <a:lnTo>
                  <a:pt x="88" y="530"/>
                </a:lnTo>
                <a:lnTo>
                  <a:pt x="82" y="519"/>
                </a:lnTo>
                <a:lnTo>
                  <a:pt x="77" y="511"/>
                </a:lnTo>
                <a:lnTo>
                  <a:pt x="70" y="505"/>
                </a:lnTo>
                <a:lnTo>
                  <a:pt x="63" y="499"/>
                </a:lnTo>
                <a:lnTo>
                  <a:pt x="57" y="494"/>
                </a:lnTo>
                <a:lnTo>
                  <a:pt x="49" y="489"/>
                </a:lnTo>
                <a:lnTo>
                  <a:pt x="41" y="483"/>
                </a:lnTo>
                <a:lnTo>
                  <a:pt x="34" y="474"/>
                </a:lnTo>
                <a:lnTo>
                  <a:pt x="24" y="477"/>
                </a:lnTo>
                <a:lnTo>
                  <a:pt x="16" y="477"/>
                </a:lnTo>
                <a:lnTo>
                  <a:pt x="12" y="476"/>
                </a:lnTo>
                <a:lnTo>
                  <a:pt x="10" y="475"/>
                </a:lnTo>
                <a:lnTo>
                  <a:pt x="6" y="474"/>
                </a:lnTo>
                <a:lnTo>
                  <a:pt x="5" y="472"/>
                </a:lnTo>
                <a:lnTo>
                  <a:pt x="2" y="467"/>
                </a:lnTo>
                <a:lnTo>
                  <a:pt x="0" y="461"/>
                </a:lnTo>
                <a:lnTo>
                  <a:pt x="1" y="454"/>
                </a:lnTo>
                <a:lnTo>
                  <a:pt x="2" y="448"/>
                </a:lnTo>
                <a:lnTo>
                  <a:pt x="5" y="441"/>
                </a:lnTo>
                <a:lnTo>
                  <a:pt x="9" y="434"/>
                </a:lnTo>
                <a:lnTo>
                  <a:pt x="14" y="428"/>
                </a:lnTo>
                <a:lnTo>
                  <a:pt x="21" y="422"/>
                </a:lnTo>
                <a:lnTo>
                  <a:pt x="27" y="418"/>
                </a:lnTo>
                <a:lnTo>
                  <a:pt x="36" y="415"/>
                </a:lnTo>
                <a:lnTo>
                  <a:pt x="45" y="413"/>
                </a:lnTo>
                <a:lnTo>
                  <a:pt x="55" y="413"/>
                </a:lnTo>
                <a:lnTo>
                  <a:pt x="57" y="384"/>
                </a:lnTo>
                <a:lnTo>
                  <a:pt x="60" y="360"/>
                </a:lnTo>
                <a:lnTo>
                  <a:pt x="63" y="339"/>
                </a:lnTo>
                <a:lnTo>
                  <a:pt x="67" y="321"/>
                </a:lnTo>
                <a:lnTo>
                  <a:pt x="71" y="306"/>
                </a:lnTo>
                <a:lnTo>
                  <a:pt x="74" y="293"/>
                </a:lnTo>
                <a:lnTo>
                  <a:pt x="79" y="283"/>
                </a:lnTo>
                <a:lnTo>
                  <a:pt x="82" y="275"/>
                </a:lnTo>
                <a:lnTo>
                  <a:pt x="87" y="269"/>
                </a:lnTo>
                <a:lnTo>
                  <a:pt x="90" y="265"/>
                </a:lnTo>
                <a:lnTo>
                  <a:pt x="93" y="262"/>
                </a:lnTo>
                <a:lnTo>
                  <a:pt x="95" y="260"/>
                </a:lnTo>
                <a:lnTo>
                  <a:pt x="100" y="259"/>
                </a:lnTo>
                <a:lnTo>
                  <a:pt x="101" y="259"/>
                </a:lnTo>
                <a:lnTo>
                  <a:pt x="101" y="247"/>
                </a:lnTo>
                <a:lnTo>
                  <a:pt x="103" y="236"/>
                </a:lnTo>
                <a:lnTo>
                  <a:pt x="105" y="227"/>
                </a:lnTo>
                <a:lnTo>
                  <a:pt x="108" y="219"/>
                </a:lnTo>
                <a:lnTo>
                  <a:pt x="112" y="212"/>
                </a:lnTo>
                <a:lnTo>
                  <a:pt x="116" y="206"/>
                </a:lnTo>
                <a:lnTo>
                  <a:pt x="122" y="200"/>
                </a:lnTo>
                <a:lnTo>
                  <a:pt x="126" y="196"/>
                </a:lnTo>
                <a:lnTo>
                  <a:pt x="137" y="186"/>
                </a:lnTo>
                <a:lnTo>
                  <a:pt x="148" y="178"/>
                </a:lnTo>
                <a:lnTo>
                  <a:pt x="153" y="174"/>
                </a:lnTo>
                <a:lnTo>
                  <a:pt x="159" y="170"/>
                </a:lnTo>
                <a:lnTo>
                  <a:pt x="163" y="165"/>
                </a:lnTo>
                <a:lnTo>
                  <a:pt x="167" y="160"/>
                </a:lnTo>
                <a:lnTo>
                  <a:pt x="174" y="25"/>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67" name="Line 359">
            <a:extLst>
              <a:ext uri="{FF2B5EF4-FFF2-40B4-BE49-F238E27FC236}">
                <a16:creationId xmlns:a16="http://schemas.microsoft.com/office/drawing/2014/main" id="{00000000-0008-0000-0700-00000B010000}"/>
              </a:ext>
            </a:extLst>
          </xdr:cNvPr>
          <xdr:cNvSpPr>
            <a:spLocks noChangeShapeType="1"/>
          </xdr:cNvSpPr>
        </xdr:nvSpPr>
        <xdr:spPr bwMode="auto">
          <a:xfrm flipH="1">
            <a:off x="1708150" y="3692525"/>
            <a:ext cx="4763" cy="7938"/>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8" name="Freeform 267">
            <a:extLst>
              <a:ext uri="{FF2B5EF4-FFF2-40B4-BE49-F238E27FC236}">
                <a16:creationId xmlns:a16="http://schemas.microsoft.com/office/drawing/2014/main" id="{00000000-0008-0000-0700-00000C010000}"/>
              </a:ext>
            </a:extLst>
          </xdr:cNvPr>
          <xdr:cNvSpPr>
            <a:spLocks/>
          </xdr:cNvSpPr>
        </xdr:nvSpPr>
        <xdr:spPr bwMode="auto">
          <a:xfrm>
            <a:off x="1708150" y="3700463"/>
            <a:ext cx="12700" cy="58737"/>
          </a:xfrm>
          <a:custGeom>
            <a:avLst/>
            <a:gdLst>
              <a:gd name="T0" fmla="*/ 0 w 33"/>
              <a:gd name="T1" fmla="*/ 0 h 6"/>
              <a:gd name="T2" fmla="*/ 1036782 w 33"/>
              <a:gd name="T3" fmla="*/ 95839205 h 6"/>
              <a:gd name="T4" fmla="*/ 2221730 w 33"/>
              <a:gd name="T5" fmla="*/ 287507826 h 6"/>
              <a:gd name="T6" fmla="*/ 3406679 w 33"/>
              <a:gd name="T7" fmla="*/ 479176446 h 6"/>
              <a:gd name="T8" fmla="*/ 4887576 w 33"/>
              <a:gd name="T9" fmla="*/ 575005862 h 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33" h="6">
                <a:moveTo>
                  <a:pt x="0" y="0"/>
                </a:moveTo>
                <a:lnTo>
                  <a:pt x="7" y="1"/>
                </a:lnTo>
                <a:lnTo>
                  <a:pt x="15" y="3"/>
                </a:lnTo>
                <a:lnTo>
                  <a:pt x="23" y="5"/>
                </a:lnTo>
                <a:lnTo>
                  <a:pt x="33"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70" name="Group 269">
            <a:extLst>
              <a:ext uri="{FF2B5EF4-FFF2-40B4-BE49-F238E27FC236}">
                <a16:creationId xmlns:a16="http://schemas.microsoft.com/office/drawing/2014/main" id="{00000000-0008-0000-0700-00000E010000}"/>
              </a:ext>
            </a:extLst>
          </xdr:cNvPr>
          <xdr:cNvGrpSpPr>
            <a:grpSpLocks/>
          </xdr:cNvGrpSpPr>
        </xdr:nvGrpSpPr>
        <xdr:grpSpPr bwMode="auto">
          <a:xfrm>
            <a:off x="1784395" y="3756025"/>
            <a:ext cx="417513" cy="201613"/>
            <a:chOff x="912" y="2626"/>
            <a:chExt cx="311" cy="127"/>
          </a:xfrm>
          <a:grpFill/>
        </xdr:grpSpPr>
        <xdr:sp macro="" textlink="">
          <xdr:nvSpPr>
            <xdr:cNvPr id="456" name="Freeform 455">
              <a:extLst>
                <a:ext uri="{FF2B5EF4-FFF2-40B4-BE49-F238E27FC236}">
                  <a16:creationId xmlns:a16="http://schemas.microsoft.com/office/drawing/2014/main" id="{00000000-0008-0000-0700-0000C8010000}"/>
                </a:ext>
              </a:extLst>
            </xdr:cNvPr>
            <xdr:cNvSpPr>
              <a:spLocks/>
            </xdr:cNvSpPr>
          </xdr:nvSpPr>
          <xdr:spPr bwMode="auto">
            <a:xfrm>
              <a:off x="1110" y="2626"/>
              <a:ext cx="113" cy="127"/>
            </a:xfrm>
            <a:custGeom>
              <a:avLst/>
              <a:gdLst>
                <a:gd name="T0" fmla="*/ 312 w 352"/>
                <a:gd name="T1" fmla="*/ 79 h 387"/>
                <a:gd name="T2" fmla="*/ 286 w 352"/>
                <a:gd name="T3" fmla="*/ 79 h 387"/>
                <a:gd name="T4" fmla="*/ 265 w 352"/>
                <a:gd name="T5" fmla="*/ 79 h 387"/>
                <a:gd name="T6" fmla="*/ 249 w 352"/>
                <a:gd name="T7" fmla="*/ 74 h 387"/>
                <a:gd name="T8" fmla="*/ 222 w 352"/>
                <a:gd name="T9" fmla="*/ 59 h 387"/>
                <a:gd name="T10" fmla="*/ 168 w 352"/>
                <a:gd name="T11" fmla="*/ 20 h 387"/>
                <a:gd name="T12" fmla="*/ 137 w 352"/>
                <a:gd name="T13" fmla="*/ 6 h 387"/>
                <a:gd name="T14" fmla="*/ 129 w 352"/>
                <a:gd name="T15" fmla="*/ 19 h 387"/>
                <a:gd name="T16" fmla="*/ 119 w 352"/>
                <a:gd name="T17" fmla="*/ 29 h 387"/>
                <a:gd name="T18" fmla="*/ 107 w 352"/>
                <a:gd name="T19" fmla="*/ 35 h 387"/>
                <a:gd name="T20" fmla="*/ 86 w 352"/>
                <a:gd name="T21" fmla="*/ 56 h 387"/>
                <a:gd name="T22" fmla="*/ 53 w 352"/>
                <a:gd name="T23" fmla="*/ 97 h 387"/>
                <a:gd name="T24" fmla="*/ 30 w 352"/>
                <a:gd name="T25" fmla="*/ 131 h 387"/>
                <a:gd name="T26" fmla="*/ 17 w 352"/>
                <a:gd name="T27" fmla="*/ 154 h 387"/>
                <a:gd name="T28" fmla="*/ 7 w 352"/>
                <a:gd name="T29" fmla="*/ 177 h 387"/>
                <a:gd name="T30" fmla="*/ 0 w 352"/>
                <a:gd name="T31" fmla="*/ 198 h 387"/>
                <a:gd name="T32" fmla="*/ 0 w 352"/>
                <a:gd name="T33" fmla="*/ 213 h 387"/>
                <a:gd name="T34" fmla="*/ 3 w 352"/>
                <a:gd name="T35" fmla="*/ 222 h 387"/>
                <a:gd name="T36" fmla="*/ 9 w 352"/>
                <a:gd name="T37" fmla="*/ 231 h 387"/>
                <a:gd name="T38" fmla="*/ 24 w 352"/>
                <a:gd name="T39" fmla="*/ 241 h 387"/>
                <a:gd name="T40" fmla="*/ 39 w 352"/>
                <a:gd name="T41" fmla="*/ 245 h 387"/>
                <a:gd name="T42" fmla="*/ 52 w 352"/>
                <a:gd name="T43" fmla="*/ 245 h 387"/>
                <a:gd name="T44" fmla="*/ 63 w 352"/>
                <a:gd name="T45" fmla="*/ 241 h 387"/>
                <a:gd name="T46" fmla="*/ 73 w 352"/>
                <a:gd name="T47" fmla="*/ 236 h 387"/>
                <a:gd name="T48" fmla="*/ 78 w 352"/>
                <a:gd name="T49" fmla="*/ 236 h 387"/>
                <a:gd name="T50" fmla="*/ 80 w 352"/>
                <a:gd name="T51" fmla="*/ 238 h 387"/>
                <a:gd name="T52" fmla="*/ 80 w 352"/>
                <a:gd name="T53" fmla="*/ 257 h 387"/>
                <a:gd name="T54" fmla="*/ 76 w 352"/>
                <a:gd name="T55" fmla="*/ 279 h 387"/>
                <a:gd name="T56" fmla="*/ 71 w 352"/>
                <a:gd name="T57" fmla="*/ 290 h 387"/>
                <a:gd name="T58" fmla="*/ 73 w 352"/>
                <a:gd name="T59" fmla="*/ 307 h 387"/>
                <a:gd name="T60" fmla="*/ 80 w 352"/>
                <a:gd name="T61" fmla="*/ 331 h 387"/>
                <a:gd name="T62" fmla="*/ 89 w 352"/>
                <a:gd name="T63" fmla="*/ 351 h 387"/>
                <a:gd name="T64" fmla="*/ 122 w 352"/>
                <a:gd name="T65" fmla="*/ 373 h 387"/>
                <a:gd name="T66" fmla="*/ 142 w 352"/>
                <a:gd name="T67" fmla="*/ 385 h 387"/>
                <a:gd name="T68" fmla="*/ 152 w 352"/>
                <a:gd name="T69" fmla="*/ 386 h 387"/>
                <a:gd name="T70" fmla="*/ 163 w 352"/>
                <a:gd name="T71" fmla="*/ 377 h 387"/>
                <a:gd name="T72" fmla="*/ 173 w 352"/>
                <a:gd name="T73" fmla="*/ 363 h 387"/>
                <a:gd name="T74" fmla="*/ 178 w 352"/>
                <a:gd name="T75" fmla="*/ 350 h 387"/>
                <a:gd name="T76" fmla="*/ 181 w 352"/>
                <a:gd name="T77" fmla="*/ 338 h 387"/>
                <a:gd name="T78" fmla="*/ 184 w 352"/>
                <a:gd name="T79" fmla="*/ 323 h 387"/>
                <a:gd name="T80" fmla="*/ 195 w 352"/>
                <a:gd name="T81" fmla="*/ 304 h 387"/>
                <a:gd name="T82" fmla="*/ 216 w 352"/>
                <a:gd name="T83" fmla="*/ 281 h 387"/>
                <a:gd name="T84" fmla="*/ 238 w 352"/>
                <a:gd name="T85" fmla="*/ 263 h 387"/>
                <a:gd name="T86" fmla="*/ 264 w 352"/>
                <a:gd name="T87" fmla="*/ 249 h 387"/>
                <a:gd name="T88" fmla="*/ 300 w 352"/>
                <a:gd name="T89" fmla="*/ 229 h 387"/>
                <a:gd name="T90" fmla="*/ 324 w 352"/>
                <a:gd name="T91" fmla="*/ 212 h 387"/>
                <a:gd name="T92" fmla="*/ 338 w 352"/>
                <a:gd name="T93" fmla="*/ 199 h 387"/>
                <a:gd name="T94" fmla="*/ 346 w 352"/>
                <a:gd name="T95" fmla="*/ 185 h 387"/>
                <a:gd name="T96" fmla="*/ 352 w 352"/>
                <a:gd name="T97" fmla="*/ 169 h 387"/>
                <a:gd name="T98" fmla="*/ 351 w 352"/>
                <a:gd name="T99" fmla="*/ 149 h 387"/>
                <a:gd name="T100" fmla="*/ 344 w 352"/>
                <a:gd name="T101" fmla="*/ 125 h 387"/>
                <a:gd name="T102" fmla="*/ 330 w 352"/>
                <a:gd name="T103" fmla="*/ 91 h 3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352" h="387">
                  <a:moveTo>
                    <a:pt x="325" y="79"/>
                  </a:moveTo>
                  <a:lnTo>
                    <a:pt x="312" y="79"/>
                  </a:lnTo>
                  <a:lnTo>
                    <a:pt x="299" y="79"/>
                  </a:lnTo>
                  <a:lnTo>
                    <a:pt x="286" y="79"/>
                  </a:lnTo>
                  <a:lnTo>
                    <a:pt x="273" y="79"/>
                  </a:lnTo>
                  <a:lnTo>
                    <a:pt x="265" y="79"/>
                  </a:lnTo>
                  <a:lnTo>
                    <a:pt x="256" y="77"/>
                  </a:lnTo>
                  <a:lnTo>
                    <a:pt x="249" y="74"/>
                  </a:lnTo>
                  <a:lnTo>
                    <a:pt x="240" y="70"/>
                  </a:lnTo>
                  <a:lnTo>
                    <a:pt x="222" y="59"/>
                  </a:lnTo>
                  <a:lnTo>
                    <a:pt x="204" y="46"/>
                  </a:lnTo>
                  <a:lnTo>
                    <a:pt x="168" y="20"/>
                  </a:lnTo>
                  <a:lnTo>
                    <a:pt x="140" y="0"/>
                  </a:lnTo>
                  <a:lnTo>
                    <a:pt x="137" y="6"/>
                  </a:lnTo>
                  <a:lnTo>
                    <a:pt x="133" y="13"/>
                  </a:lnTo>
                  <a:lnTo>
                    <a:pt x="129" y="19"/>
                  </a:lnTo>
                  <a:lnTo>
                    <a:pt x="125" y="25"/>
                  </a:lnTo>
                  <a:lnTo>
                    <a:pt x="119" y="29"/>
                  </a:lnTo>
                  <a:lnTo>
                    <a:pt x="114" y="33"/>
                  </a:lnTo>
                  <a:lnTo>
                    <a:pt x="107" y="35"/>
                  </a:lnTo>
                  <a:lnTo>
                    <a:pt x="100" y="36"/>
                  </a:lnTo>
                  <a:lnTo>
                    <a:pt x="86" y="56"/>
                  </a:lnTo>
                  <a:lnTo>
                    <a:pt x="71" y="76"/>
                  </a:lnTo>
                  <a:lnTo>
                    <a:pt x="53" y="97"/>
                  </a:lnTo>
                  <a:lnTo>
                    <a:pt x="38" y="120"/>
                  </a:lnTo>
                  <a:lnTo>
                    <a:pt x="30" y="131"/>
                  </a:lnTo>
                  <a:lnTo>
                    <a:pt x="22" y="143"/>
                  </a:lnTo>
                  <a:lnTo>
                    <a:pt x="17" y="154"/>
                  </a:lnTo>
                  <a:lnTo>
                    <a:pt x="11" y="165"/>
                  </a:lnTo>
                  <a:lnTo>
                    <a:pt x="7" y="177"/>
                  </a:lnTo>
                  <a:lnTo>
                    <a:pt x="3" y="187"/>
                  </a:lnTo>
                  <a:lnTo>
                    <a:pt x="0" y="198"/>
                  </a:lnTo>
                  <a:lnTo>
                    <a:pt x="0" y="208"/>
                  </a:lnTo>
                  <a:lnTo>
                    <a:pt x="0" y="213"/>
                  </a:lnTo>
                  <a:lnTo>
                    <a:pt x="2" y="217"/>
                  </a:lnTo>
                  <a:lnTo>
                    <a:pt x="3" y="222"/>
                  </a:lnTo>
                  <a:lnTo>
                    <a:pt x="5" y="225"/>
                  </a:lnTo>
                  <a:lnTo>
                    <a:pt x="9" y="231"/>
                  </a:lnTo>
                  <a:lnTo>
                    <a:pt x="16" y="237"/>
                  </a:lnTo>
                  <a:lnTo>
                    <a:pt x="24" y="241"/>
                  </a:lnTo>
                  <a:lnTo>
                    <a:pt x="31" y="243"/>
                  </a:lnTo>
                  <a:lnTo>
                    <a:pt x="39" y="245"/>
                  </a:lnTo>
                  <a:lnTo>
                    <a:pt x="47" y="246"/>
                  </a:lnTo>
                  <a:lnTo>
                    <a:pt x="52" y="245"/>
                  </a:lnTo>
                  <a:lnTo>
                    <a:pt x="58" y="243"/>
                  </a:lnTo>
                  <a:lnTo>
                    <a:pt x="63" y="241"/>
                  </a:lnTo>
                  <a:lnTo>
                    <a:pt x="69" y="238"/>
                  </a:lnTo>
                  <a:lnTo>
                    <a:pt x="73" y="236"/>
                  </a:lnTo>
                  <a:lnTo>
                    <a:pt x="76" y="235"/>
                  </a:lnTo>
                  <a:lnTo>
                    <a:pt x="78" y="236"/>
                  </a:lnTo>
                  <a:lnTo>
                    <a:pt x="80" y="236"/>
                  </a:lnTo>
                  <a:lnTo>
                    <a:pt x="80" y="238"/>
                  </a:lnTo>
                  <a:lnTo>
                    <a:pt x="80" y="240"/>
                  </a:lnTo>
                  <a:lnTo>
                    <a:pt x="80" y="257"/>
                  </a:lnTo>
                  <a:lnTo>
                    <a:pt x="78" y="271"/>
                  </a:lnTo>
                  <a:lnTo>
                    <a:pt x="76" y="279"/>
                  </a:lnTo>
                  <a:lnTo>
                    <a:pt x="74" y="285"/>
                  </a:lnTo>
                  <a:lnTo>
                    <a:pt x="71" y="290"/>
                  </a:lnTo>
                  <a:lnTo>
                    <a:pt x="66" y="295"/>
                  </a:lnTo>
                  <a:lnTo>
                    <a:pt x="73" y="307"/>
                  </a:lnTo>
                  <a:lnTo>
                    <a:pt x="80" y="319"/>
                  </a:lnTo>
                  <a:lnTo>
                    <a:pt x="80" y="331"/>
                  </a:lnTo>
                  <a:lnTo>
                    <a:pt x="80" y="344"/>
                  </a:lnTo>
                  <a:lnTo>
                    <a:pt x="89" y="351"/>
                  </a:lnTo>
                  <a:lnTo>
                    <a:pt x="110" y="366"/>
                  </a:lnTo>
                  <a:lnTo>
                    <a:pt x="122" y="373"/>
                  </a:lnTo>
                  <a:lnTo>
                    <a:pt x="133" y="380"/>
                  </a:lnTo>
                  <a:lnTo>
                    <a:pt x="142" y="385"/>
                  </a:lnTo>
                  <a:lnTo>
                    <a:pt x="147" y="387"/>
                  </a:lnTo>
                  <a:lnTo>
                    <a:pt x="152" y="386"/>
                  </a:lnTo>
                  <a:lnTo>
                    <a:pt x="158" y="382"/>
                  </a:lnTo>
                  <a:lnTo>
                    <a:pt x="163" y="377"/>
                  </a:lnTo>
                  <a:lnTo>
                    <a:pt x="168" y="370"/>
                  </a:lnTo>
                  <a:lnTo>
                    <a:pt x="173" y="363"/>
                  </a:lnTo>
                  <a:lnTo>
                    <a:pt x="176" y="356"/>
                  </a:lnTo>
                  <a:lnTo>
                    <a:pt x="178" y="350"/>
                  </a:lnTo>
                  <a:lnTo>
                    <a:pt x="179" y="344"/>
                  </a:lnTo>
                  <a:lnTo>
                    <a:pt x="181" y="338"/>
                  </a:lnTo>
                  <a:lnTo>
                    <a:pt x="182" y="330"/>
                  </a:lnTo>
                  <a:lnTo>
                    <a:pt x="184" y="323"/>
                  </a:lnTo>
                  <a:lnTo>
                    <a:pt x="187" y="317"/>
                  </a:lnTo>
                  <a:lnTo>
                    <a:pt x="195" y="304"/>
                  </a:lnTo>
                  <a:lnTo>
                    <a:pt x="206" y="292"/>
                  </a:lnTo>
                  <a:lnTo>
                    <a:pt x="216" y="281"/>
                  </a:lnTo>
                  <a:lnTo>
                    <a:pt x="228" y="271"/>
                  </a:lnTo>
                  <a:lnTo>
                    <a:pt x="238" y="263"/>
                  </a:lnTo>
                  <a:lnTo>
                    <a:pt x="246" y="258"/>
                  </a:lnTo>
                  <a:lnTo>
                    <a:pt x="264" y="249"/>
                  </a:lnTo>
                  <a:lnTo>
                    <a:pt x="283" y="239"/>
                  </a:lnTo>
                  <a:lnTo>
                    <a:pt x="300" y="229"/>
                  </a:lnTo>
                  <a:lnTo>
                    <a:pt x="317" y="217"/>
                  </a:lnTo>
                  <a:lnTo>
                    <a:pt x="324" y="212"/>
                  </a:lnTo>
                  <a:lnTo>
                    <a:pt x="331" y="205"/>
                  </a:lnTo>
                  <a:lnTo>
                    <a:pt x="338" y="199"/>
                  </a:lnTo>
                  <a:lnTo>
                    <a:pt x="342" y="192"/>
                  </a:lnTo>
                  <a:lnTo>
                    <a:pt x="346" y="185"/>
                  </a:lnTo>
                  <a:lnTo>
                    <a:pt x="350" y="177"/>
                  </a:lnTo>
                  <a:lnTo>
                    <a:pt x="352" y="169"/>
                  </a:lnTo>
                  <a:lnTo>
                    <a:pt x="352" y="159"/>
                  </a:lnTo>
                  <a:lnTo>
                    <a:pt x="351" y="149"/>
                  </a:lnTo>
                  <a:lnTo>
                    <a:pt x="349" y="137"/>
                  </a:lnTo>
                  <a:lnTo>
                    <a:pt x="344" y="125"/>
                  </a:lnTo>
                  <a:lnTo>
                    <a:pt x="339" y="113"/>
                  </a:lnTo>
                  <a:lnTo>
                    <a:pt x="330" y="91"/>
                  </a:lnTo>
                  <a:lnTo>
                    <a:pt x="325" y="79"/>
                  </a:lnTo>
                </a:path>
              </a:pathLst>
            </a:custGeom>
            <a:solidFill>
              <a:schemeClr val="accent5">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57" name="Freeform 456">
              <a:extLst>
                <a:ext uri="{FF2B5EF4-FFF2-40B4-BE49-F238E27FC236}">
                  <a16:creationId xmlns:a16="http://schemas.microsoft.com/office/drawing/2014/main" id="{00000000-0008-0000-0700-0000C9010000}"/>
                </a:ext>
              </a:extLst>
            </xdr:cNvPr>
            <xdr:cNvSpPr>
              <a:spLocks/>
            </xdr:cNvSpPr>
          </xdr:nvSpPr>
          <xdr:spPr bwMode="auto">
            <a:xfrm>
              <a:off x="923" y="2662"/>
              <a:ext cx="17" cy="26"/>
            </a:xfrm>
            <a:custGeom>
              <a:avLst/>
              <a:gdLst>
                <a:gd name="T0" fmla="*/ 14 w 52"/>
                <a:gd name="T1" fmla="*/ 0 h 78"/>
                <a:gd name="T2" fmla="*/ 20 w 52"/>
                <a:gd name="T3" fmla="*/ 0 h 78"/>
                <a:gd name="T4" fmla="*/ 25 w 52"/>
                <a:gd name="T5" fmla="*/ 2 h 78"/>
                <a:gd name="T6" fmla="*/ 30 w 52"/>
                <a:gd name="T7" fmla="*/ 6 h 78"/>
                <a:gd name="T8" fmla="*/ 36 w 52"/>
                <a:gd name="T9" fmla="*/ 9 h 78"/>
                <a:gd name="T10" fmla="*/ 40 w 52"/>
                <a:gd name="T11" fmla="*/ 13 h 78"/>
                <a:gd name="T12" fmla="*/ 45 w 52"/>
                <a:gd name="T13" fmla="*/ 17 h 78"/>
                <a:gd name="T14" fmla="*/ 47 w 52"/>
                <a:gd name="T15" fmla="*/ 21 h 78"/>
                <a:gd name="T16" fmla="*/ 48 w 52"/>
                <a:gd name="T17" fmla="*/ 24 h 78"/>
                <a:gd name="T18" fmla="*/ 51 w 52"/>
                <a:gd name="T19" fmla="*/ 34 h 78"/>
                <a:gd name="T20" fmla="*/ 52 w 52"/>
                <a:gd name="T21" fmla="*/ 41 h 78"/>
                <a:gd name="T22" fmla="*/ 51 w 52"/>
                <a:gd name="T23" fmla="*/ 46 h 78"/>
                <a:gd name="T24" fmla="*/ 49 w 52"/>
                <a:gd name="T25" fmla="*/ 50 h 78"/>
                <a:gd name="T26" fmla="*/ 47 w 52"/>
                <a:gd name="T27" fmla="*/ 54 h 78"/>
                <a:gd name="T28" fmla="*/ 44 w 52"/>
                <a:gd name="T29" fmla="*/ 60 h 78"/>
                <a:gd name="T30" fmla="*/ 41 w 52"/>
                <a:gd name="T31" fmla="*/ 65 h 78"/>
                <a:gd name="T32" fmla="*/ 41 w 52"/>
                <a:gd name="T33" fmla="*/ 73 h 78"/>
                <a:gd name="T34" fmla="*/ 29 w 52"/>
                <a:gd name="T35" fmla="*/ 75 h 78"/>
                <a:gd name="T36" fmla="*/ 16 w 52"/>
                <a:gd name="T37" fmla="*/ 78 h 78"/>
                <a:gd name="T38" fmla="*/ 11 w 52"/>
                <a:gd name="T39" fmla="*/ 78 h 78"/>
                <a:gd name="T40" fmla="*/ 5 w 52"/>
                <a:gd name="T41" fmla="*/ 78 h 78"/>
                <a:gd name="T42" fmla="*/ 4 w 52"/>
                <a:gd name="T43" fmla="*/ 78 h 78"/>
                <a:gd name="T44" fmla="*/ 2 w 52"/>
                <a:gd name="T45" fmla="*/ 77 h 78"/>
                <a:gd name="T46" fmla="*/ 2 w 52"/>
                <a:gd name="T47" fmla="*/ 75 h 78"/>
                <a:gd name="T48" fmla="*/ 1 w 52"/>
                <a:gd name="T49" fmla="*/ 73 h 78"/>
                <a:gd name="T50" fmla="*/ 0 w 52"/>
                <a:gd name="T51" fmla="*/ 69 h 78"/>
                <a:gd name="T52" fmla="*/ 1 w 52"/>
                <a:gd name="T53" fmla="*/ 64 h 78"/>
                <a:gd name="T54" fmla="*/ 3 w 52"/>
                <a:gd name="T55" fmla="*/ 60 h 78"/>
                <a:gd name="T56" fmla="*/ 7 w 52"/>
                <a:gd name="T57" fmla="*/ 56 h 78"/>
                <a:gd name="T58" fmla="*/ 17 w 52"/>
                <a:gd name="T59" fmla="*/ 47 h 78"/>
                <a:gd name="T60" fmla="*/ 28 w 52"/>
                <a:gd name="T61" fmla="*/ 42 h 78"/>
                <a:gd name="T62" fmla="*/ 24 w 52"/>
                <a:gd name="T63" fmla="*/ 32 h 78"/>
                <a:gd name="T64" fmla="*/ 21 w 52"/>
                <a:gd name="T65" fmla="*/ 21 h 78"/>
                <a:gd name="T66" fmla="*/ 18 w 52"/>
                <a:gd name="T67" fmla="*/ 10 h 78"/>
                <a:gd name="T68" fmla="*/ 14 w 52"/>
                <a:gd name="T69" fmla="*/ 0 h 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52" h="78">
                  <a:moveTo>
                    <a:pt x="14" y="0"/>
                  </a:moveTo>
                  <a:lnTo>
                    <a:pt x="20" y="0"/>
                  </a:lnTo>
                  <a:lnTo>
                    <a:pt x="25" y="2"/>
                  </a:lnTo>
                  <a:lnTo>
                    <a:pt x="30" y="6"/>
                  </a:lnTo>
                  <a:lnTo>
                    <a:pt x="36" y="9"/>
                  </a:lnTo>
                  <a:lnTo>
                    <a:pt x="40" y="13"/>
                  </a:lnTo>
                  <a:lnTo>
                    <a:pt x="45" y="17"/>
                  </a:lnTo>
                  <a:lnTo>
                    <a:pt x="47" y="21"/>
                  </a:lnTo>
                  <a:lnTo>
                    <a:pt x="48" y="24"/>
                  </a:lnTo>
                  <a:lnTo>
                    <a:pt x="51" y="34"/>
                  </a:lnTo>
                  <a:lnTo>
                    <a:pt x="52" y="41"/>
                  </a:lnTo>
                  <a:lnTo>
                    <a:pt x="51" y="46"/>
                  </a:lnTo>
                  <a:lnTo>
                    <a:pt x="49" y="50"/>
                  </a:lnTo>
                  <a:lnTo>
                    <a:pt x="47" y="54"/>
                  </a:lnTo>
                  <a:lnTo>
                    <a:pt x="44" y="60"/>
                  </a:lnTo>
                  <a:lnTo>
                    <a:pt x="41" y="65"/>
                  </a:lnTo>
                  <a:lnTo>
                    <a:pt x="41" y="73"/>
                  </a:lnTo>
                  <a:lnTo>
                    <a:pt x="29" y="75"/>
                  </a:lnTo>
                  <a:lnTo>
                    <a:pt x="16" y="78"/>
                  </a:lnTo>
                  <a:lnTo>
                    <a:pt x="11" y="78"/>
                  </a:lnTo>
                  <a:lnTo>
                    <a:pt x="5" y="78"/>
                  </a:lnTo>
                  <a:lnTo>
                    <a:pt x="4" y="78"/>
                  </a:lnTo>
                  <a:lnTo>
                    <a:pt x="2" y="77"/>
                  </a:lnTo>
                  <a:lnTo>
                    <a:pt x="2" y="75"/>
                  </a:lnTo>
                  <a:lnTo>
                    <a:pt x="1" y="73"/>
                  </a:lnTo>
                  <a:lnTo>
                    <a:pt x="0" y="69"/>
                  </a:lnTo>
                  <a:lnTo>
                    <a:pt x="1" y="64"/>
                  </a:lnTo>
                  <a:lnTo>
                    <a:pt x="3" y="60"/>
                  </a:lnTo>
                  <a:lnTo>
                    <a:pt x="7" y="56"/>
                  </a:lnTo>
                  <a:lnTo>
                    <a:pt x="17" y="47"/>
                  </a:lnTo>
                  <a:lnTo>
                    <a:pt x="28" y="42"/>
                  </a:lnTo>
                  <a:lnTo>
                    <a:pt x="24" y="32"/>
                  </a:lnTo>
                  <a:lnTo>
                    <a:pt x="21" y="21"/>
                  </a:lnTo>
                  <a:lnTo>
                    <a:pt x="18" y="10"/>
                  </a:lnTo>
                  <a:lnTo>
                    <a:pt x="14"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58" name="Freeform 457">
              <a:extLst>
                <a:ext uri="{FF2B5EF4-FFF2-40B4-BE49-F238E27FC236}">
                  <a16:creationId xmlns:a16="http://schemas.microsoft.com/office/drawing/2014/main" id="{00000000-0008-0000-0700-0000CA010000}"/>
                </a:ext>
              </a:extLst>
            </xdr:cNvPr>
            <xdr:cNvSpPr>
              <a:spLocks/>
            </xdr:cNvSpPr>
          </xdr:nvSpPr>
          <xdr:spPr bwMode="auto">
            <a:xfrm>
              <a:off x="912" y="2666"/>
              <a:ext cx="9" cy="10"/>
            </a:xfrm>
            <a:custGeom>
              <a:avLst/>
              <a:gdLst>
                <a:gd name="T0" fmla="*/ 13 w 33"/>
                <a:gd name="T1" fmla="*/ 6 h 30"/>
                <a:gd name="T2" fmla="*/ 0 w 33"/>
                <a:gd name="T3" fmla="*/ 24 h 30"/>
                <a:gd name="T4" fmla="*/ 7 w 33"/>
                <a:gd name="T5" fmla="*/ 25 h 30"/>
                <a:gd name="T6" fmla="*/ 15 w 33"/>
                <a:gd name="T7" fmla="*/ 27 h 30"/>
                <a:gd name="T8" fmla="*/ 23 w 33"/>
                <a:gd name="T9" fmla="*/ 29 h 30"/>
                <a:gd name="T10" fmla="*/ 33 w 33"/>
                <a:gd name="T11" fmla="*/ 30 h 30"/>
                <a:gd name="T12" fmla="*/ 33 w 33"/>
                <a:gd name="T13" fmla="*/ 0 h 30"/>
                <a:gd name="T14" fmla="*/ 20 w 33"/>
                <a:gd name="T15" fmla="*/ 0 h 30"/>
                <a:gd name="T16" fmla="*/ 13 w 33"/>
                <a:gd name="T17" fmla="*/ 6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3" h="30">
                  <a:moveTo>
                    <a:pt x="13" y="6"/>
                  </a:moveTo>
                  <a:lnTo>
                    <a:pt x="0" y="24"/>
                  </a:lnTo>
                  <a:lnTo>
                    <a:pt x="7" y="25"/>
                  </a:lnTo>
                  <a:lnTo>
                    <a:pt x="15" y="27"/>
                  </a:lnTo>
                  <a:lnTo>
                    <a:pt x="23" y="29"/>
                  </a:lnTo>
                  <a:lnTo>
                    <a:pt x="33" y="30"/>
                  </a:lnTo>
                  <a:lnTo>
                    <a:pt x="33" y="0"/>
                  </a:lnTo>
                  <a:lnTo>
                    <a:pt x="20" y="0"/>
                  </a:lnTo>
                  <a:lnTo>
                    <a:pt x="13"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71" name="Freeform 270">
            <a:extLst>
              <a:ext uri="{FF2B5EF4-FFF2-40B4-BE49-F238E27FC236}">
                <a16:creationId xmlns:a16="http://schemas.microsoft.com/office/drawing/2014/main" id="{00000000-0008-0000-0700-00000F010000}"/>
              </a:ext>
            </a:extLst>
          </xdr:cNvPr>
          <xdr:cNvSpPr>
            <a:spLocks/>
          </xdr:cNvSpPr>
        </xdr:nvSpPr>
        <xdr:spPr bwMode="auto">
          <a:xfrm>
            <a:off x="5356225" y="4340225"/>
            <a:ext cx="19050" cy="58738"/>
          </a:xfrm>
          <a:custGeom>
            <a:avLst/>
            <a:gdLst>
              <a:gd name="T0" fmla="*/ 2135627 w 47"/>
              <a:gd name="T1" fmla="*/ 0 h 28"/>
              <a:gd name="T2" fmla="*/ 4107099 w 47"/>
              <a:gd name="T3" fmla="*/ 0 h 28"/>
              <a:gd name="T4" fmla="*/ 5092835 w 47"/>
              <a:gd name="T5" fmla="*/ 8802309 h 28"/>
              <a:gd name="T6" fmla="*/ 5421549 w 47"/>
              <a:gd name="T7" fmla="*/ 17602520 h 28"/>
              <a:gd name="T8" fmla="*/ 5421549 w 47"/>
              <a:gd name="T9" fmla="*/ 26404829 h 28"/>
              <a:gd name="T10" fmla="*/ 5256989 w 47"/>
              <a:gd name="T11" fmla="*/ 35205040 h 28"/>
              <a:gd name="T12" fmla="*/ 5421549 w 47"/>
              <a:gd name="T13" fmla="*/ 44007349 h 28"/>
              <a:gd name="T14" fmla="*/ 6078571 w 47"/>
              <a:gd name="T15" fmla="*/ 52807560 h 28"/>
              <a:gd name="T16" fmla="*/ 7721330 w 47"/>
              <a:gd name="T17" fmla="*/ 52807560 h 28"/>
              <a:gd name="T18" fmla="*/ 6899748 w 47"/>
              <a:gd name="T19" fmla="*/ 83613543 h 28"/>
              <a:gd name="T20" fmla="*/ 6078571 w 47"/>
              <a:gd name="T21" fmla="*/ 110018372 h 28"/>
              <a:gd name="T22" fmla="*/ 5421549 w 47"/>
              <a:gd name="T23" fmla="*/ 118818583 h 28"/>
              <a:gd name="T24" fmla="*/ 4599967 w 47"/>
              <a:gd name="T25" fmla="*/ 123219737 h 28"/>
              <a:gd name="T26" fmla="*/ 2628495 w 47"/>
              <a:gd name="T27" fmla="*/ 118818583 h 28"/>
              <a:gd name="T28" fmla="*/ 0 w 47"/>
              <a:gd name="T29" fmla="*/ 110018372 h 28"/>
              <a:gd name="T30" fmla="*/ 164154 w 47"/>
              <a:gd name="T31" fmla="*/ 83613543 h 28"/>
              <a:gd name="T32" fmla="*/ 328714 w 47"/>
              <a:gd name="T33" fmla="*/ 66011023 h 28"/>
              <a:gd name="T34" fmla="*/ 657022 w 47"/>
              <a:gd name="T35" fmla="*/ 57208714 h 28"/>
              <a:gd name="T36" fmla="*/ 985736 w 47"/>
              <a:gd name="T37" fmla="*/ 52807560 h 28"/>
              <a:gd name="T38" fmla="*/ 1478604 w 47"/>
              <a:gd name="T39" fmla="*/ 48408503 h 28"/>
              <a:gd name="T40" fmla="*/ 1807318 w 47"/>
              <a:gd name="T41" fmla="*/ 39606194 h 28"/>
              <a:gd name="T42" fmla="*/ 2135627 w 47"/>
              <a:gd name="T43" fmla="*/ 22003674 h 28"/>
              <a:gd name="T44" fmla="*/ 2135627 w 47"/>
              <a:gd name="T45" fmla="*/ 0 h 2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47" h="28">
                <a:moveTo>
                  <a:pt x="13" y="0"/>
                </a:moveTo>
                <a:lnTo>
                  <a:pt x="25" y="0"/>
                </a:lnTo>
                <a:lnTo>
                  <a:pt x="31" y="2"/>
                </a:lnTo>
                <a:lnTo>
                  <a:pt x="33" y="4"/>
                </a:lnTo>
                <a:lnTo>
                  <a:pt x="33" y="6"/>
                </a:lnTo>
                <a:lnTo>
                  <a:pt x="32" y="8"/>
                </a:lnTo>
                <a:lnTo>
                  <a:pt x="33" y="10"/>
                </a:lnTo>
                <a:lnTo>
                  <a:pt x="37" y="12"/>
                </a:lnTo>
                <a:lnTo>
                  <a:pt x="47" y="12"/>
                </a:lnTo>
                <a:lnTo>
                  <a:pt x="42" y="19"/>
                </a:lnTo>
                <a:lnTo>
                  <a:pt x="37" y="25"/>
                </a:lnTo>
                <a:lnTo>
                  <a:pt x="33" y="27"/>
                </a:lnTo>
                <a:lnTo>
                  <a:pt x="28" y="28"/>
                </a:lnTo>
                <a:lnTo>
                  <a:pt x="16" y="27"/>
                </a:lnTo>
                <a:lnTo>
                  <a:pt x="0" y="25"/>
                </a:lnTo>
                <a:lnTo>
                  <a:pt x="1" y="19"/>
                </a:lnTo>
                <a:lnTo>
                  <a:pt x="2" y="15"/>
                </a:lnTo>
                <a:lnTo>
                  <a:pt x="4" y="13"/>
                </a:lnTo>
                <a:lnTo>
                  <a:pt x="6" y="12"/>
                </a:lnTo>
                <a:lnTo>
                  <a:pt x="9" y="11"/>
                </a:lnTo>
                <a:lnTo>
                  <a:pt x="11" y="9"/>
                </a:lnTo>
                <a:lnTo>
                  <a:pt x="13" y="5"/>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2" name="Freeform 271">
            <a:extLst>
              <a:ext uri="{FF2B5EF4-FFF2-40B4-BE49-F238E27FC236}">
                <a16:creationId xmlns:a16="http://schemas.microsoft.com/office/drawing/2014/main" id="{00000000-0008-0000-0700-000010010000}"/>
              </a:ext>
            </a:extLst>
          </xdr:cNvPr>
          <xdr:cNvSpPr>
            <a:spLocks/>
          </xdr:cNvSpPr>
        </xdr:nvSpPr>
        <xdr:spPr bwMode="auto">
          <a:xfrm>
            <a:off x="5327650" y="4367213"/>
            <a:ext cx="23813" cy="57150"/>
          </a:xfrm>
          <a:custGeom>
            <a:avLst/>
            <a:gdLst>
              <a:gd name="T0" fmla="*/ 2624372 w 53"/>
              <a:gd name="T1" fmla="*/ 0 h 33"/>
              <a:gd name="T2" fmla="*/ 5248745 w 53"/>
              <a:gd name="T3" fmla="*/ 2999509 h 33"/>
              <a:gd name="T4" fmla="*/ 6863536 w 53"/>
              <a:gd name="T5" fmla="*/ 2999509 h 33"/>
              <a:gd name="T6" fmla="*/ 7469195 w 53"/>
              <a:gd name="T7" fmla="*/ 8996795 h 33"/>
              <a:gd name="T8" fmla="*/ 7469195 w 53"/>
              <a:gd name="T9" fmla="*/ 11996305 h 33"/>
              <a:gd name="T10" fmla="*/ 7469195 w 53"/>
              <a:gd name="T11" fmla="*/ 17995323 h 33"/>
              <a:gd name="T12" fmla="*/ 7873117 w 53"/>
              <a:gd name="T13" fmla="*/ 23994341 h 33"/>
              <a:gd name="T14" fmla="*/ 8882249 w 53"/>
              <a:gd name="T15" fmla="*/ 29991627 h 33"/>
              <a:gd name="T16" fmla="*/ 10699226 w 53"/>
              <a:gd name="T17" fmla="*/ 35990645 h 33"/>
              <a:gd name="T18" fmla="*/ 9689644 w 53"/>
              <a:gd name="T19" fmla="*/ 65982273 h 33"/>
              <a:gd name="T20" fmla="*/ 8882249 w 53"/>
              <a:gd name="T21" fmla="*/ 83977595 h 33"/>
              <a:gd name="T22" fmla="*/ 8478776 w 53"/>
              <a:gd name="T23" fmla="*/ 92974391 h 33"/>
              <a:gd name="T24" fmla="*/ 7670931 w 53"/>
              <a:gd name="T25" fmla="*/ 95973900 h 33"/>
              <a:gd name="T26" fmla="*/ 7267458 w 53"/>
              <a:gd name="T27" fmla="*/ 98973409 h 33"/>
              <a:gd name="T28" fmla="*/ 6863536 w 53"/>
              <a:gd name="T29" fmla="*/ 98973409 h 33"/>
              <a:gd name="T30" fmla="*/ 4037427 w 53"/>
              <a:gd name="T31" fmla="*/ 89976614 h 33"/>
              <a:gd name="T32" fmla="*/ 0 w 53"/>
              <a:gd name="T33" fmla="*/ 71981291 h 33"/>
              <a:gd name="T34" fmla="*/ 0 w 53"/>
              <a:gd name="T35" fmla="*/ 56985477 h 33"/>
              <a:gd name="T36" fmla="*/ 403922 w 53"/>
              <a:gd name="T37" fmla="*/ 47986950 h 33"/>
              <a:gd name="T38" fmla="*/ 807395 w 53"/>
              <a:gd name="T39" fmla="*/ 41987932 h 33"/>
              <a:gd name="T40" fmla="*/ 1413054 w 53"/>
              <a:gd name="T41" fmla="*/ 35990645 h 33"/>
              <a:gd name="T42" fmla="*/ 1816977 w 53"/>
              <a:gd name="T43" fmla="*/ 32991136 h 33"/>
              <a:gd name="T44" fmla="*/ 2220450 w 53"/>
              <a:gd name="T45" fmla="*/ 26992118 h 33"/>
              <a:gd name="T46" fmla="*/ 2422636 w 53"/>
              <a:gd name="T47" fmla="*/ 17995323 h 33"/>
              <a:gd name="T48" fmla="*/ 2624372 w 53"/>
              <a:gd name="T49" fmla="*/ 0 h 33"/>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53" h="33">
                <a:moveTo>
                  <a:pt x="13" y="0"/>
                </a:moveTo>
                <a:lnTo>
                  <a:pt x="26" y="1"/>
                </a:lnTo>
                <a:lnTo>
                  <a:pt x="34" y="1"/>
                </a:lnTo>
                <a:lnTo>
                  <a:pt x="37" y="3"/>
                </a:lnTo>
                <a:lnTo>
                  <a:pt x="37" y="4"/>
                </a:lnTo>
                <a:lnTo>
                  <a:pt x="37" y="6"/>
                </a:lnTo>
                <a:lnTo>
                  <a:pt x="39" y="8"/>
                </a:lnTo>
                <a:lnTo>
                  <a:pt x="44" y="10"/>
                </a:lnTo>
                <a:lnTo>
                  <a:pt x="53" y="12"/>
                </a:lnTo>
                <a:lnTo>
                  <a:pt x="48" y="22"/>
                </a:lnTo>
                <a:lnTo>
                  <a:pt x="44" y="28"/>
                </a:lnTo>
                <a:lnTo>
                  <a:pt x="42" y="31"/>
                </a:lnTo>
                <a:lnTo>
                  <a:pt x="38" y="32"/>
                </a:lnTo>
                <a:lnTo>
                  <a:pt x="36" y="33"/>
                </a:lnTo>
                <a:lnTo>
                  <a:pt x="34" y="33"/>
                </a:lnTo>
                <a:lnTo>
                  <a:pt x="20" y="30"/>
                </a:lnTo>
                <a:lnTo>
                  <a:pt x="0" y="24"/>
                </a:lnTo>
                <a:lnTo>
                  <a:pt x="0" y="19"/>
                </a:lnTo>
                <a:lnTo>
                  <a:pt x="2" y="16"/>
                </a:lnTo>
                <a:lnTo>
                  <a:pt x="4" y="14"/>
                </a:lnTo>
                <a:lnTo>
                  <a:pt x="7" y="12"/>
                </a:lnTo>
                <a:lnTo>
                  <a:pt x="9" y="11"/>
                </a:lnTo>
                <a:lnTo>
                  <a:pt x="11" y="9"/>
                </a:lnTo>
                <a:lnTo>
                  <a:pt x="12"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73" name="Group 272">
            <a:extLst>
              <a:ext uri="{FF2B5EF4-FFF2-40B4-BE49-F238E27FC236}">
                <a16:creationId xmlns:a16="http://schemas.microsoft.com/office/drawing/2014/main" id="{00000000-0008-0000-0700-000011010000}"/>
              </a:ext>
            </a:extLst>
          </xdr:cNvPr>
          <xdr:cNvGrpSpPr>
            <a:grpSpLocks/>
          </xdr:cNvGrpSpPr>
        </xdr:nvGrpSpPr>
        <xdr:grpSpPr bwMode="auto">
          <a:xfrm>
            <a:off x="5168927" y="3859299"/>
            <a:ext cx="168276" cy="103189"/>
            <a:chOff x="3481" y="2773"/>
            <a:chExt cx="125" cy="65"/>
          </a:xfrm>
          <a:grpFill/>
        </xdr:grpSpPr>
        <xdr:sp macro="" textlink="">
          <xdr:nvSpPr>
            <xdr:cNvPr id="445" name="Freeform 444">
              <a:extLst>
                <a:ext uri="{FF2B5EF4-FFF2-40B4-BE49-F238E27FC236}">
                  <a16:creationId xmlns:a16="http://schemas.microsoft.com/office/drawing/2014/main" id="{00000000-0008-0000-0700-0000BD010000}"/>
                </a:ext>
              </a:extLst>
            </xdr:cNvPr>
            <xdr:cNvSpPr>
              <a:spLocks/>
            </xdr:cNvSpPr>
          </xdr:nvSpPr>
          <xdr:spPr bwMode="auto">
            <a:xfrm>
              <a:off x="3583" y="2798"/>
              <a:ext cx="5" cy="6"/>
            </a:xfrm>
            <a:custGeom>
              <a:avLst/>
              <a:gdLst>
                <a:gd name="T0" fmla="*/ 2 w 13"/>
                <a:gd name="T1" fmla="*/ 0 h 18"/>
                <a:gd name="T2" fmla="*/ 2 w 13"/>
                <a:gd name="T3" fmla="*/ 1 h 18"/>
                <a:gd name="T4" fmla="*/ 1 w 13"/>
                <a:gd name="T5" fmla="*/ 2 h 18"/>
                <a:gd name="T6" fmla="*/ 1 w 13"/>
                <a:gd name="T7" fmla="*/ 2 h 18"/>
                <a:gd name="T8" fmla="*/ 0 w 13"/>
                <a:gd name="T9" fmla="*/ 2 h 18"/>
                <a:gd name="T10" fmla="*/ 0 w 13"/>
                <a:gd name="T11" fmla="*/ 1 h 18"/>
                <a:gd name="T12" fmla="*/ 0 w 13"/>
                <a:gd name="T13" fmla="*/ 1 h 18"/>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3" h="18">
                  <a:moveTo>
                    <a:pt x="13" y="0"/>
                  </a:moveTo>
                  <a:lnTo>
                    <a:pt x="10" y="9"/>
                  </a:lnTo>
                  <a:lnTo>
                    <a:pt x="6" y="18"/>
                  </a:lnTo>
                  <a:lnTo>
                    <a:pt x="5" y="17"/>
                  </a:lnTo>
                  <a:lnTo>
                    <a:pt x="3" y="14"/>
                  </a:lnTo>
                  <a:lnTo>
                    <a:pt x="1" y="1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6" name="Line 370">
              <a:extLst>
                <a:ext uri="{FF2B5EF4-FFF2-40B4-BE49-F238E27FC236}">
                  <a16:creationId xmlns:a16="http://schemas.microsoft.com/office/drawing/2014/main" id="{00000000-0008-0000-0700-0000BE010000}"/>
                </a:ext>
              </a:extLst>
            </xdr:cNvPr>
            <xdr:cNvSpPr>
              <a:spLocks noChangeShapeType="1"/>
            </xdr:cNvSpPr>
          </xdr:nvSpPr>
          <xdr:spPr bwMode="auto">
            <a:xfrm>
              <a:off x="3583" y="2800"/>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7" name="Freeform 446">
              <a:extLst>
                <a:ext uri="{FF2B5EF4-FFF2-40B4-BE49-F238E27FC236}">
                  <a16:creationId xmlns:a16="http://schemas.microsoft.com/office/drawing/2014/main" id="{00000000-0008-0000-0700-0000BF010000}"/>
                </a:ext>
              </a:extLst>
            </xdr:cNvPr>
            <xdr:cNvSpPr>
              <a:spLocks/>
            </xdr:cNvSpPr>
          </xdr:nvSpPr>
          <xdr:spPr bwMode="auto">
            <a:xfrm>
              <a:off x="3554" y="2819"/>
              <a:ext cx="5" cy="6"/>
            </a:xfrm>
            <a:custGeom>
              <a:avLst/>
              <a:gdLst>
                <a:gd name="T0" fmla="*/ 2 w 14"/>
                <a:gd name="T1" fmla="*/ 2 h 19"/>
                <a:gd name="T2" fmla="*/ 0 w 14"/>
                <a:gd name="T3" fmla="*/ 0 h 19"/>
                <a:gd name="T4" fmla="*/ 2 w 14"/>
                <a:gd name="T5" fmla="*/ 2 h 19"/>
                <a:gd name="T6" fmla="*/ 0 60000 65536"/>
                <a:gd name="T7" fmla="*/ 0 60000 65536"/>
                <a:gd name="T8" fmla="*/ 0 60000 65536"/>
              </a:gdLst>
              <a:ahLst/>
              <a:cxnLst>
                <a:cxn ang="T6">
                  <a:pos x="T0" y="T1"/>
                </a:cxn>
                <a:cxn ang="T7">
                  <a:pos x="T2" y="T3"/>
                </a:cxn>
                <a:cxn ang="T8">
                  <a:pos x="T4" y="T5"/>
                </a:cxn>
              </a:cxnLst>
              <a:rect l="0" t="0" r="r" b="b"/>
              <a:pathLst>
                <a:path w="14" h="19">
                  <a:moveTo>
                    <a:pt x="14" y="19"/>
                  </a:moveTo>
                  <a:lnTo>
                    <a:pt x="0" y="0"/>
                  </a:lnTo>
                  <a:lnTo>
                    <a:pt x="14"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8" name="Freeform 447">
              <a:extLst>
                <a:ext uri="{FF2B5EF4-FFF2-40B4-BE49-F238E27FC236}">
                  <a16:creationId xmlns:a16="http://schemas.microsoft.com/office/drawing/2014/main" id="{00000000-0008-0000-0700-0000C0010000}"/>
                </a:ext>
              </a:extLst>
            </xdr:cNvPr>
            <xdr:cNvSpPr>
              <a:spLocks/>
            </xdr:cNvSpPr>
          </xdr:nvSpPr>
          <xdr:spPr bwMode="auto">
            <a:xfrm>
              <a:off x="3528" y="2832"/>
              <a:ext cx="2" cy="6"/>
            </a:xfrm>
            <a:custGeom>
              <a:avLst/>
              <a:gdLst>
                <a:gd name="T0" fmla="*/ 0 w 7"/>
                <a:gd name="T1" fmla="*/ 1 h 18"/>
                <a:gd name="T2" fmla="*/ 1 w 7"/>
                <a:gd name="T3" fmla="*/ 2 h 18"/>
                <a:gd name="T4" fmla="*/ 0 w 7"/>
                <a:gd name="T5" fmla="*/ 2 h 18"/>
                <a:gd name="T6" fmla="*/ 0 w 7"/>
                <a:gd name="T7" fmla="*/ 0 h 18"/>
                <a:gd name="T8" fmla="*/ 1 w 7"/>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18">
                  <a:moveTo>
                    <a:pt x="0" y="6"/>
                  </a:moveTo>
                  <a:lnTo>
                    <a:pt x="7" y="18"/>
                  </a:lnTo>
                  <a:lnTo>
                    <a:pt x="0" y="18"/>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9" name="Freeform 448">
              <a:extLst>
                <a:ext uri="{FF2B5EF4-FFF2-40B4-BE49-F238E27FC236}">
                  <a16:creationId xmlns:a16="http://schemas.microsoft.com/office/drawing/2014/main" id="{00000000-0008-0000-0700-0000C1010000}"/>
                </a:ext>
              </a:extLst>
            </xdr:cNvPr>
            <xdr:cNvSpPr>
              <a:spLocks/>
            </xdr:cNvSpPr>
          </xdr:nvSpPr>
          <xdr:spPr bwMode="auto">
            <a:xfrm>
              <a:off x="3599" y="2773"/>
              <a:ext cx="7" cy="4"/>
            </a:xfrm>
            <a:custGeom>
              <a:avLst/>
              <a:gdLst>
                <a:gd name="T0" fmla="*/ 2 w 20"/>
                <a:gd name="T1" fmla="*/ 1 h 12"/>
                <a:gd name="T2" fmla="*/ 1 w 20"/>
                <a:gd name="T3" fmla="*/ 1 h 12"/>
                <a:gd name="T4" fmla="*/ 0 w 20"/>
                <a:gd name="T5" fmla="*/ 1 h 12"/>
                <a:gd name="T6" fmla="*/ 0 w 20"/>
                <a:gd name="T7" fmla="*/ 1 h 12"/>
                <a:gd name="T8" fmla="*/ 0 w 20"/>
                <a:gd name="T9" fmla="*/ 0 h 12"/>
                <a:gd name="T10" fmla="*/ 1 w 20"/>
                <a:gd name="T11" fmla="*/ 0 h 12"/>
                <a:gd name="T12" fmla="*/ 2 w 20"/>
                <a:gd name="T13" fmla="*/ 0 h 12"/>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 h="12">
                  <a:moveTo>
                    <a:pt x="20" y="12"/>
                  </a:moveTo>
                  <a:lnTo>
                    <a:pt x="10" y="9"/>
                  </a:lnTo>
                  <a:lnTo>
                    <a:pt x="0" y="6"/>
                  </a:lnTo>
                  <a:lnTo>
                    <a:pt x="1" y="5"/>
                  </a:lnTo>
                  <a:lnTo>
                    <a:pt x="3" y="3"/>
                  </a:lnTo>
                  <a:lnTo>
                    <a:pt x="8" y="1"/>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0" name="Line 374">
              <a:extLst>
                <a:ext uri="{FF2B5EF4-FFF2-40B4-BE49-F238E27FC236}">
                  <a16:creationId xmlns:a16="http://schemas.microsoft.com/office/drawing/2014/main" id="{00000000-0008-0000-0700-0000C2010000}"/>
                </a:ext>
              </a:extLst>
            </xdr:cNvPr>
            <xdr:cNvSpPr>
              <a:spLocks noChangeShapeType="1"/>
            </xdr:cNvSpPr>
          </xdr:nvSpPr>
          <xdr:spPr bwMode="auto">
            <a:xfrm>
              <a:off x="3603" y="2773"/>
              <a:ext cx="1" cy="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1" name="Freeform 450">
              <a:extLst>
                <a:ext uri="{FF2B5EF4-FFF2-40B4-BE49-F238E27FC236}">
                  <a16:creationId xmlns:a16="http://schemas.microsoft.com/office/drawing/2014/main" id="{00000000-0008-0000-0700-0000C3010000}"/>
                </a:ext>
              </a:extLst>
            </xdr:cNvPr>
            <xdr:cNvSpPr>
              <a:spLocks/>
            </xdr:cNvSpPr>
          </xdr:nvSpPr>
          <xdr:spPr bwMode="auto">
            <a:xfrm>
              <a:off x="3481" y="2828"/>
              <a:ext cx="7" cy="6"/>
            </a:xfrm>
            <a:custGeom>
              <a:avLst/>
              <a:gdLst>
                <a:gd name="T0" fmla="*/ 0 w 20"/>
                <a:gd name="T1" fmla="*/ 0 h 18"/>
                <a:gd name="T2" fmla="*/ 0 w 20"/>
                <a:gd name="T3" fmla="*/ 2 h 18"/>
                <a:gd name="T4" fmla="*/ 2 w 20"/>
                <a:gd name="T5" fmla="*/ 2 h 18"/>
                <a:gd name="T6" fmla="*/ 0 60000 65536"/>
                <a:gd name="T7" fmla="*/ 0 60000 65536"/>
                <a:gd name="T8" fmla="*/ 0 60000 65536"/>
              </a:gdLst>
              <a:ahLst/>
              <a:cxnLst>
                <a:cxn ang="T6">
                  <a:pos x="T0" y="T1"/>
                </a:cxn>
                <a:cxn ang="T7">
                  <a:pos x="T2" y="T3"/>
                </a:cxn>
                <a:cxn ang="T8">
                  <a:pos x="T4" y="T5"/>
                </a:cxn>
              </a:cxnLst>
              <a:rect l="0" t="0" r="r" b="b"/>
              <a:pathLst>
                <a:path w="20" h="18">
                  <a:moveTo>
                    <a:pt x="0" y="0"/>
                  </a:moveTo>
                  <a:lnTo>
                    <a:pt x="0" y="18"/>
                  </a:lnTo>
                  <a:lnTo>
                    <a:pt x="2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2" name="Freeform 451">
              <a:extLst>
                <a:ext uri="{FF2B5EF4-FFF2-40B4-BE49-F238E27FC236}">
                  <a16:creationId xmlns:a16="http://schemas.microsoft.com/office/drawing/2014/main" id="{00000000-0008-0000-0700-0000C4010000}"/>
                </a:ext>
              </a:extLst>
            </xdr:cNvPr>
            <xdr:cNvSpPr>
              <a:spLocks/>
            </xdr:cNvSpPr>
          </xdr:nvSpPr>
          <xdr:spPr bwMode="auto">
            <a:xfrm>
              <a:off x="3485" y="2830"/>
              <a:ext cx="3" cy="4"/>
            </a:xfrm>
            <a:custGeom>
              <a:avLst/>
              <a:gdLst>
                <a:gd name="T0" fmla="*/ 1 w 7"/>
                <a:gd name="T1" fmla="*/ 1 h 12"/>
                <a:gd name="T2" fmla="*/ 1 w 7"/>
                <a:gd name="T3" fmla="*/ 1 h 12"/>
                <a:gd name="T4" fmla="*/ 0 w 7"/>
                <a:gd name="T5" fmla="*/ 0 h 12"/>
                <a:gd name="T6" fmla="*/ 0 60000 65536"/>
                <a:gd name="T7" fmla="*/ 0 60000 65536"/>
                <a:gd name="T8" fmla="*/ 0 60000 65536"/>
              </a:gdLst>
              <a:ahLst/>
              <a:cxnLst>
                <a:cxn ang="T6">
                  <a:pos x="T0" y="T1"/>
                </a:cxn>
                <a:cxn ang="T7">
                  <a:pos x="T2" y="T3"/>
                </a:cxn>
                <a:cxn ang="T8">
                  <a:pos x="T4" y="T5"/>
                </a:cxn>
              </a:cxnLst>
              <a:rect l="0" t="0" r="r" b="b"/>
              <a:pathLst>
                <a:path w="7" h="12">
                  <a:moveTo>
                    <a:pt x="7" y="12"/>
                  </a:moveTo>
                  <a:lnTo>
                    <a:pt x="4"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3" name="Freeform 452">
              <a:extLst>
                <a:ext uri="{FF2B5EF4-FFF2-40B4-BE49-F238E27FC236}">
                  <a16:creationId xmlns:a16="http://schemas.microsoft.com/office/drawing/2014/main" id="{00000000-0008-0000-0700-0000C5010000}"/>
                </a:ext>
              </a:extLst>
            </xdr:cNvPr>
            <xdr:cNvSpPr>
              <a:spLocks/>
            </xdr:cNvSpPr>
          </xdr:nvSpPr>
          <xdr:spPr bwMode="auto">
            <a:xfrm>
              <a:off x="3481" y="2828"/>
              <a:ext cx="7" cy="6"/>
            </a:xfrm>
            <a:custGeom>
              <a:avLst/>
              <a:gdLst>
                <a:gd name="T0" fmla="*/ 0 w 20"/>
                <a:gd name="T1" fmla="*/ 0 h 18"/>
                <a:gd name="T2" fmla="*/ 0 w 20"/>
                <a:gd name="T3" fmla="*/ 2 h 18"/>
                <a:gd name="T4" fmla="*/ 2 w 20"/>
                <a:gd name="T5" fmla="*/ 2 h 18"/>
                <a:gd name="T6" fmla="*/ 2 w 20"/>
                <a:gd name="T7" fmla="*/ 1 h 18"/>
                <a:gd name="T8" fmla="*/ 2 w 20"/>
                <a:gd name="T9" fmla="*/ 1 h 18"/>
                <a:gd name="T10" fmla="*/ 0 w 20"/>
                <a:gd name="T11" fmla="*/ 0 h 1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20" h="18">
                  <a:moveTo>
                    <a:pt x="0" y="0"/>
                  </a:moveTo>
                  <a:lnTo>
                    <a:pt x="0" y="18"/>
                  </a:lnTo>
                  <a:lnTo>
                    <a:pt x="20" y="18"/>
                  </a:lnTo>
                  <a:lnTo>
                    <a:pt x="17" y="12"/>
                  </a:lnTo>
                  <a:lnTo>
                    <a:pt x="13"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4" name="Freeform 453">
              <a:extLst>
                <a:ext uri="{FF2B5EF4-FFF2-40B4-BE49-F238E27FC236}">
                  <a16:creationId xmlns:a16="http://schemas.microsoft.com/office/drawing/2014/main" id="{00000000-0008-0000-0700-0000C6010000}"/>
                </a:ext>
              </a:extLst>
            </xdr:cNvPr>
            <xdr:cNvSpPr>
              <a:spLocks/>
            </xdr:cNvSpPr>
          </xdr:nvSpPr>
          <xdr:spPr bwMode="auto">
            <a:xfrm>
              <a:off x="3528" y="2832"/>
              <a:ext cx="2" cy="6"/>
            </a:xfrm>
            <a:custGeom>
              <a:avLst/>
              <a:gdLst>
                <a:gd name="T0" fmla="*/ 0 w 7"/>
                <a:gd name="T1" fmla="*/ 1 h 18"/>
                <a:gd name="T2" fmla="*/ 1 w 7"/>
                <a:gd name="T3" fmla="*/ 2 h 18"/>
                <a:gd name="T4" fmla="*/ 0 w 7"/>
                <a:gd name="T5" fmla="*/ 2 h 18"/>
                <a:gd name="T6" fmla="*/ 0 w 7"/>
                <a:gd name="T7" fmla="*/ 0 h 18"/>
                <a:gd name="T8" fmla="*/ 1 w 7"/>
                <a:gd name="T9" fmla="*/ 0 h 18"/>
                <a:gd name="T10" fmla="*/ 0 w 7"/>
                <a:gd name="T11" fmla="*/ 1 h 1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7" h="18">
                  <a:moveTo>
                    <a:pt x="0" y="6"/>
                  </a:moveTo>
                  <a:lnTo>
                    <a:pt x="7" y="18"/>
                  </a:lnTo>
                  <a:lnTo>
                    <a:pt x="0" y="18"/>
                  </a:lnTo>
                  <a:lnTo>
                    <a:pt x="0" y="0"/>
                  </a:lnTo>
                  <a:lnTo>
                    <a:pt x="7" y="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5" name="Freeform 454">
              <a:extLst>
                <a:ext uri="{FF2B5EF4-FFF2-40B4-BE49-F238E27FC236}">
                  <a16:creationId xmlns:a16="http://schemas.microsoft.com/office/drawing/2014/main" id="{00000000-0008-0000-0700-0000C7010000}"/>
                </a:ext>
              </a:extLst>
            </xdr:cNvPr>
            <xdr:cNvSpPr>
              <a:spLocks/>
            </xdr:cNvSpPr>
          </xdr:nvSpPr>
          <xdr:spPr bwMode="auto">
            <a:xfrm>
              <a:off x="3583" y="2798"/>
              <a:ext cx="5" cy="6"/>
            </a:xfrm>
            <a:custGeom>
              <a:avLst/>
              <a:gdLst>
                <a:gd name="T0" fmla="*/ 2 w 13"/>
                <a:gd name="T1" fmla="*/ 0 h 18"/>
                <a:gd name="T2" fmla="*/ 2 w 13"/>
                <a:gd name="T3" fmla="*/ 1 h 18"/>
                <a:gd name="T4" fmla="*/ 1 w 13"/>
                <a:gd name="T5" fmla="*/ 2 h 18"/>
                <a:gd name="T6" fmla="*/ 1 w 13"/>
                <a:gd name="T7" fmla="*/ 2 h 18"/>
                <a:gd name="T8" fmla="*/ 0 w 13"/>
                <a:gd name="T9" fmla="*/ 2 h 18"/>
                <a:gd name="T10" fmla="*/ 0 w 13"/>
                <a:gd name="T11" fmla="*/ 1 h 18"/>
                <a:gd name="T12" fmla="*/ 0 w 13"/>
                <a:gd name="T13" fmla="*/ 1 h 18"/>
                <a:gd name="T14" fmla="*/ 1 w 13"/>
                <a:gd name="T15" fmla="*/ 1 h 18"/>
                <a:gd name="T16" fmla="*/ 2 w 13"/>
                <a:gd name="T17" fmla="*/ 0 h 1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3" h="18">
                  <a:moveTo>
                    <a:pt x="13" y="0"/>
                  </a:moveTo>
                  <a:lnTo>
                    <a:pt x="10" y="9"/>
                  </a:lnTo>
                  <a:lnTo>
                    <a:pt x="6" y="18"/>
                  </a:lnTo>
                  <a:lnTo>
                    <a:pt x="5" y="17"/>
                  </a:lnTo>
                  <a:lnTo>
                    <a:pt x="3" y="14"/>
                  </a:lnTo>
                  <a:lnTo>
                    <a:pt x="1" y="10"/>
                  </a:lnTo>
                  <a:lnTo>
                    <a:pt x="0" y="6"/>
                  </a:lnTo>
                  <a:lnTo>
                    <a:pt x="6"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274" name="Freeform 273">
            <a:extLst>
              <a:ext uri="{FF2B5EF4-FFF2-40B4-BE49-F238E27FC236}">
                <a16:creationId xmlns:a16="http://schemas.microsoft.com/office/drawing/2014/main" id="{00000000-0008-0000-0700-000012010000}"/>
              </a:ext>
            </a:extLst>
          </xdr:cNvPr>
          <xdr:cNvSpPr>
            <a:spLocks/>
          </xdr:cNvSpPr>
        </xdr:nvSpPr>
        <xdr:spPr bwMode="auto">
          <a:xfrm>
            <a:off x="4297363" y="3851275"/>
            <a:ext cx="319087" cy="379413"/>
          </a:xfrm>
          <a:custGeom>
            <a:avLst/>
            <a:gdLst>
              <a:gd name="T0" fmla="*/ 11277731 w 736"/>
              <a:gd name="T1" fmla="*/ 189690187 h 721"/>
              <a:gd name="T2" fmla="*/ 17104104 w 736"/>
              <a:gd name="T3" fmla="*/ 184982519 h 721"/>
              <a:gd name="T4" fmla="*/ 23682672 w 736"/>
              <a:gd name="T5" fmla="*/ 184982519 h 721"/>
              <a:gd name="T6" fmla="*/ 36839808 w 736"/>
              <a:gd name="T7" fmla="*/ 191628298 h 721"/>
              <a:gd name="T8" fmla="*/ 46049977 w 736"/>
              <a:gd name="T9" fmla="*/ 195228248 h 721"/>
              <a:gd name="T10" fmla="*/ 54883831 w 736"/>
              <a:gd name="T11" fmla="*/ 194674653 h 721"/>
              <a:gd name="T12" fmla="*/ 114842706 w 736"/>
              <a:gd name="T13" fmla="*/ 198551401 h 721"/>
              <a:gd name="T14" fmla="*/ 122361194 w 736"/>
              <a:gd name="T15" fmla="*/ 195782370 h 721"/>
              <a:gd name="T16" fmla="*/ 117850188 w 736"/>
              <a:gd name="T17" fmla="*/ 181936164 h 721"/>
              <a:gd name="T18" fmla="*/ 124804637 w 736"/>
              <a:gd name="T19" fmla="*/ 119906085 h 721"/>
              <a:gd name="T20" fmla="*/ 133262610 w 736"/>
              <a:gd name="T21" fmla="*/ 118798368 h 721"/>
              <a:gd name="T22" fmla="*/ 135894211 w 736"/>
              <a:gd name="T23" fmla="*/ 115198417 h 721"/>
              <a:gd name="T24" fmla="*/ 137961773 w 736"/>
              <a:gd name="T25" fmla="*/ 99690897 h 721"/>
              <a:gd name="T26" fmla="*/ 135706054 w 736"/>
              <a:gd name="T27" fmla="*/ 83629782 h 721"/>
              <a:gd name="T28" fmla="*/ 133074887 w 736"/>
              <a:gd name="T29" fmla="*/ 84183378 h 721"/>
              <a:gd name="T30" fmla="*/ 127059923 w 736"/>
              <a:gd name="T31" fmla="*/ 83075660 h 721"/>
              <a:gd name="T32" fmla="*/ 119165988 w 736"/>
              <a:gd name="T33" fmla="*/ 82798862 h 721"/>
              <a:gd name="T34" fmla="*/ 117098426 w 736"/>
              <a:gd name="T35" fmla="*/ 80306629 h 721"/>
              <a:gd name="T36" fmla="*/ 115970349 w 736"/>
              <a:gd name="T37" fmla="*/ 70060900 h 721"/>
              <a:gd name="T38" fmla="*/ 114090944 w 736"/>
              <a:gd name="T39" fmla="*/ 60645563 h 721"/>
              <a:gd name="T40" fmla="*/ 112211539 w 736"/>
              <a:gd name="T41" fmla="*/ 51507025 h 721"/>
              <a:gd name="T42" fmla="*/ 114090944 w 736"/>
              <a:gd name="T43" fmla="*/ 46245761 h 721"/>
              <a:gd name="T44" fmla="*/ 115970349 w 736"/>
              <a:gd name="T45" fmla="*/ 40983971 h 721"/>
              <a:gd name="T46" fmla="*/ 114842706 w 736"/>
              <a:gd name="T47" fmla="*/ 27691887 h 721"/>
              <a:gd name="T48" fmla="*/ 102249608 w 736"/>
              <a:gd name="T49" fmla="*/ 19384268 h 721"/>
              <a:gd name="T50" fmla="*/ 89656510 w 736"/>
              <a:gd name="T51" fmla="*/ 18276550 h 721"/>
              <a:gd name="T52" fmla="*/ 88528434 w 736"/>
              <a:gd name="T53" fmla="*/ 22430623 h 721"/>
              <a:gd name="T54" fmla="*/ 87024910 w 736"/>
              <a:gd name="T55" fmla="*/ 27968685 h 721"/>
              <a:gd name="T56" fmla="*/ 82702061 w 736"/>
              <a:gd name="T57" fmla="*/ 33784070 h 721"/>
              <a:gd name="T58" fmla="*/ 73680050 w 736"/>
              <a:gd name="T59" fmla="*/ 35999505 h 721"/>
              <a:gd name="T60" fmla="*/ 68416848 w 736"/>
              <a:gd name="T61" fmla="*/ 31845959 h 721"/>
              <a:gd name="T62" fmla="*/ 63718119 w 736"/>
              <a:gd name="T63" fmla="*/ 22707421 h 721"/>
              <a:gd name="T64" fmla="*/ 59958875 w 736"/>
              <a:gd name="T65" fmla="*/ 10799852 h 721"/>
              <a:gd name="T66" fmla="*/ 58643075 w 736"/>
              <a:gd name="T67" fmla="*/ 0 h 721"/>
              <a:gd name="T68" fmla="*/ 5638649 w 736"/>
              <a:gd name="T69" fmla="*/ 4153546 h 721"/>
              <a:gd name="T70" fmla="*/ 8833854 w 736"/>
              <a:gd name="T71" fmla="*/ 8030821 h 721"/>
              <a:gd name="T72" fmla="*/ 14097056 w 736"/>
              <a:gd name="T73" fmla="*/ 20768783 h 721"/>
              <a:gd name="T74" fmla="*/ 19171666 w 736"/>
              <a:gd name="T75" fmla="*/ 35999505 h 721"/>
              <a:gd name="T76" fmla="*/ 19359823 w 736"/>
              <a:gd name="T77" fmla="*/ 47353479 h 721"/>
              <a:gd name="T78" fmla="*/ 17479985 w 736"/>
              <a:gd name="T79" fmla="*/ 56214693 h 721"/>
              <a:gd name="T80" fmla="*/ 18044023 w 736"/>
              <a:gd name="T81" fmla="*/ 63414594 h 721"/>
              <a:gd name="T82" fmla="*/ 22367305 w 736"/>
              <a:gd name="T83" fmla="*/ 75322163 h 721"/>
              <a:gd name="T84" fmla="*/ 24622591 w 736"/>
              <a:gd name="T85" fmla="*/ 85014297 h 721"/>
              <a:gd name="T86" fmla="*/ 23870829 w 736"/>
              <a:gd name="T87" fmla="*/ 97475988 h 721"/>
              <a:gd name="T88" fmla="*/ 19923428 w 736"/>
              <a:gd name="T89" fmla="*/ 111598466 h 721"/>
              <a:gd name="T90" fmla="*/ 14472937 w 736"/>
              <a:gd name="T91" fmla="*/ 123506036 h 721"/>
              <a:gd name="T92" fmla="*/ 7706211 w 736"/>
              <a:gd name="T93" fmla="*/ 132090452 h 721"/>
              <a:gd name="T94" fmla="*/ 4699163 w 736"/>
              <a:gd name="T95" fmla="*/ 163659613 h 721"/>
              <a:gd name="T96" fmla="*/ 2067562 w 736"/>
              <a:gd name="T97" fmla="*/ 173628545 h 7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736" h="721">
                <a:moveTo>
                  <a:pt x="0" y="691"/>
                </a:moveTo>
                <a:lnTo>
                  <a:pt x="46" y="697"/>
                </a:lnTo>
                <a:lnTo>
                  <a:pt x="53" y="690"/>
                </a:lnTo>
                <a:lnTo>
                  <a:pt x="60" y="685"/>
                </a:lnTo>
                <a:lnTo>
                  <a:pt x="68" y="679"/>
                </a:lnTo>
                <a:lnTo>
                  <a:pt x="75" y="674"/>
                </a:lnTo>
                <a:lnTo>
                  <a:pt x="83" y="671"/>
                </a:lnTo>
                <a:lnTo>
                  <a:pt x="91" y="668"/>
                </a:lnTo>
                <a:lnTo>
                  <a:pt x="97" y="666"/>
                </a:lnTo>
                <a:lnTo>
                  <a:pt x="105" y="666"/>
                </a:lnTo>
                <a:lnTo>
                  <a:pt x="116" y="666"/>
                </a:lnTo>
                <a:lnTo>
                  <a:pt x="126" y="668"/>
                </a:lnTo>
                <a:lnTo>
                  <a:pt x="137" y="671"/>
                </a:lnTo>
                <a:lnTo>
                  <a:pt x="149" y="674"/>
                </a:lnTo>
                <a:lnTo>
                  <a:pt x="172" y="683"/>
                </a:lnTo>
                <a:lnTo>
                  <a:pt x="196" y="692"/>
                </a:lnTo>
                <a:lnTo>
                  <a:pt x="208" y="696"/>
                </a:lnTo>
                <a:lnTo>
                  <a:pt x="220" y="700"/>
                </a:lnTo>
                <a:lnTo>
                  <a:pt x="232" y="703"/>
                </a:lnTo>
                <a:lnTo>
                  <a:pt x="245" y="705"/>
                </a:lnTo>
                <a:lnTo>
                  <a:pt x="257" y="706"/>
                </a:lnTo>
                <a:lnTo>
                  <a:pt x="269" y="707"/>
                </a:lnTo>
                <a:lnTo>
                  <a:pt x="280" y="706"/>
                </a:lnTo>
                <a:lnTo>
                  <a:pt x="292" y="703"/>
                </a:lnTo>
                <a:lnTo>
                  <a:pt x="411" y="703"/>
                </a:lnTo>
                <a:lnTo>
                  <a:pt x="411" y="721"/>
                </a:lnTo>
                <a:lnTo>
                  <a:pt x="604" y="721"/>
                </a:lnTo>
                <a:lnTo>
                  <a:pt x="611" y="717"/>
                </a:lnTo>
                <a:lnTo>
                  <a:pt x="619" y="714"/>
                </a:lnTo>
                <a:lnTo>
                  <a:pt x="627" y="712"/>
                </a:lnTo>
                <a:lnTo>
                  <a:pt x="634" y="710"/>
                </a:lnTo>
                <a:lnTo>
                  <a:pt x="651" y="707"/>
                </a:lnTo>
                <a:lnTo>
                  <a:pt x="671" y="703"/>
                </a:lnTo>
                <a:lnTo>
                  <a:pt x="658" y="691"/>
                </a:lnTo>
                <a:lnTo>
                  <a:pt x="643" y="674"/>
                </a:lnTo>
                <a:lnTo>
                  <a:pt x="627" y="657"/>
                </a:lnTo>
                <a:lnTo>
                  <a:pt x="610" y="641"/>
                </a:lnTo>
                <a:lnTo>
                  <a:pt x="610" y="432"/>
                </a:lnTo>
                <a:lnTo>
                  <a:pt x="631" y="433"/>
                </a:lnTo>
                <a:lnTo>
                  <a:pt x="664" y="433"/>
                </a:lnTo>
                <a:lnTo>
                  <a:pt x="680" y="433"/>
                </a:lnTo>
                <a:lnTo>
                  <a:pt x="696" y="432"/>
                </a:lnTo>
                <a:lnTo>
                  <a:pt x="703" y="431"/>
                </a:lnTo>
                <a:lnTo>
                  <a:pt x="709" y="429"/>
                </a:lnTo>
                <a:lnTo>
                  <a:pt x="713" y="428"/>
                </a:lnTo>
                <a:lnTo>
                  <a:pt x="717" y="426"/>
                </a:lnTo>
                <a:lnTo>
                  <a:pt x="720" y="421"/>
                </a:lnTo>
                <a:lnTo>
                  <a:pt x="723" y="416"/>
                </a:lnTo>
                <a:lnTo>
                  <a:pt x="725" y="408"/>
                </a:lnTo>
                <a:lnTo>
                  <a:pt x="728" y="400"/>
                </a:lnTo>
                <a:lnTo>
                  <a:pt x="732" y="380"/>
                </a:lnTo>
                <a:lnTo>
                  <a:pt x="734" y="360"/>
                </a:lnTo>
                <a:lnTo>
                  <a:pt x="736" y="324"/>
                </a:lnTo>
                <a:lnTo>
                  <a:pt x="736" y="309"/>
                </a:lnTo>
                <a:lnTo>
                  <a:pt x="728" y="304"/>
                </a:lnTo>
                <a:lnTo>
                  <a:pt x="722" y="302"/>
                </a:lnTo>
                <a:lnTo>
                  <a:pt x="718" y="302"/>
                </a:lnTo>
                <a:lnTo>
                  <a:pt x="714" y="303"/>
                </a:lnTo>
                <a:lnTo>
                  <a:pt x="711" y="304"/>
                </a:lnTo>
                <a:lnTo>
                  <a:pt x="708" y="304"/>
                </a:lnTo>
                <a:lnTo>
                  <a:pt x="703" y="302"/>
                </a:lnTo>
                <a:lnTo>
                  <a:pt x="697" y="297"/>
                </a:lnTo>
                <a:lnTo>
                  <a:pt x="685" y="298"/>
                </a:lnTo>
                <a:lnTo>
                  <a:pt x="676" y="300"/>
                </a:lnTo>
                <a:lnTo>
                  <a:pt x="666" y="302"/>
                </a:lnTo>
                <a:lnTo>
                  <a:pt x="650" y="303"/>
                </a:lnTo>
                <a:lnTo>
                  <a:pt x="641" y="302"/>
                </a:lnTo>
                <a:lnTo>
                  <a:pt x="634" y="299"/>
                </a:lnTo>
                <a:lnTo>
                  <a:pt x="631" y="298"/>
                </a:lnTo>
                <a:lnTo>
                  <a:pt x="628" y="295"/>
                </a:lnTo>
                <a:lnTo>
                  <a:pt x="626" y="293"/>
                </a:lnTo>
                <a:lnTo>
                  <a:pt x="623" y="290"/>
                </a:lnTo>
                <a:lnTo>
                  <a:pt x="620" y="282"/>
                </a:lnTo>
                <a:lnTo>
                  <a:pt x="619" y="274"/>
                </a:lnTo>
                <a:lnTo>
                  <a:pt x="618" y="264"/>
                </a:lnTo>
                <a:lnTo>
                  <a:pt x="617" y="253"/>
                </a:lnTo>
                <a:lnTo>
                  <a:pt x="616" y="244"/>
                </a:lnTo>
                <a:lnTo>
                  <a:pt x="613" y="236"/>
                </a:lnTo>
                <a:lnTo>
                  <a:pt x="610" y="227"/>
                </a:lnTo>
                <a:lnTo>
                  <a:pt x="607" y="219"/>
                </a:lnTo>
                <a:lnTo>
                  <a:pt x="604" y="211"/>
                </a:lnTo>
                <a:lnTo>
                  <a:pt x="600" y="203"/>
                </a:lnTo>
                <a:lnTo>
                  <a:pt x="598" y="195"/>
                </a:lnTo>
                <a:lnTo>
                  <a:pt x="597" y="186"/>
                </a:lnTo>
                <a:lnTo>
                  <a:pt x="598" y="181"/>
                </a:lnTo>
                <a:lnTo>
                  <a:pt x="600" y="177"/>
                </a:lnTo>
                <a:lnTo>
                  <a:pt x="604" y="171"/>
                </a:lnTo>
                <a:lnTo>
                  <a:pt x="607" y="167"/>
                </a:lnTo>
                <a:lnTo>
                  <a:pt x="610" y="162"/>
                </a:lnTo>
                <a:lnTo>
                  <a:pt x="613" y="157"/>
                </a:lnTo>
                <a:lnTo>
                  <a:pt x="616" y="153"/>
                </a:lnTo>
                <a:lnTo>
                  <a:pt x="617" y="148"/>
                </a:lnTo>
                <a:lnTo>
                  <a:pt x="616" y="136"/>
                </a:lnTo>
                <a:lnTo>
                  <a:pt x="612" y="120"/>
                </a:lnTo>
                <a:lnTo>
                  <a:pt x="611" y="109"/>
                </a:lnTo>
                <a:lnTo>
                  <a:pt x="611" y="100"/>
                </a:lnTo>
                <a:lnTo>
                  <a:pt x="613" y="90"/>
                </a:lnTo>
                <a:lnTo>
                  <a:pt x="617" y="81"/>
                </a:lnTo>
                <a:lnTo>
                  <a:pt x="594" y="77"/>
                </a:lnTo>
                <a:lnTo>
                  <a:pt x="544" y="70"/>
                </a:lnTo>
                <a:lnTo>
                  <a:pt x="517" y="67"/>
                </a:lnTo>
                <a:lnTo>
                  <a:pt x="494" y="66"/>
                </a:lnTo>
                <a:lnTo>
                  <a:pt x="484" y="65"/>
                </a:lnTo>
                <a:lnTo>
                  <a:pt x="477" y="66"/>
                </a:lnTo>
                <a:lnTo>
                  <a:pt x="473" y="67"/>
                </a:lnTo>
                <a:lnTo>
                  <a:pt x="471" y="69"/>
                </a:lnTo>
                <a:lnTo>
                  <a:pt x="471" y="73"/>
                </a:lnTo>
                <a:lnTo>
                  <a:pt x="471" y="81"/>
                </a:lnTo>
                <a:lnTo>
                  <a:pt x="470" y="86"/>
                </a:lnTo>
                <a:lnTo>
                  <a:pt x="469" y="91"/>
                </a:lnTo>
                <a:lnTo>
                  <a:pt x="466" y="96"/>
                </a:lnTo>
                <a:lnTo>
                  <a:pt x="463" y="101"/>
                </a:lnTo>
                <a:lnTo>
                  <a:pt x="460" y="107"/>
                </a:lnTo>
                <a:lnTo>
                  <a:pt x="454" y="112"/>
                </a:lnTo>
                <a:lnTo>
                  <a:pt x="448" y="117"/>
                </a:lnTo>
                <a:lnTo>
                  <a:pt x="440" y="122"/>
                </a:lnTo>
                <a:lnTo>
                  <a:pt x="430" y="125"/>
                </a:lnTo>
                <a:lnTo>
                  <a:pt x="419" y="128"/>
                </a:lnTo>
                <a:lnTo>
                  <a:pt x="406" y="130"/>
                </a:lnTo>
                <a:lnTo>
                  <a:pt x="392" y="130"/>
                </a:lnTo>
                <a:lnTo>
                  <a:pt x="385" y="129"/>
                </a:lnTo>
                <a:lnTo>
                  <a:pt x="378" y="127"/>
                </a:lnTo>
                <a:lnTo>
                  <a:pt x="372" y="122"/>
                </a:lnTo>
                <a:lnTo>
                  <a:pt x="364" y="115"/>
                </a:lnTo>
                <a:lnTo>
                  <a:pt x="358" y="108"/>
                </a:lnTo>
                <a:lnTo>
                  <a:pt x="351" y="100"/>
                </a:lnTo>
                <a:lnTo>
                  <a:pt x="344" y="91"/>
                </a:lnTo>
                <a:lnTo>
                  <a:pt x="339" y="82"/>
                </a:lnTo>
                <a:lnTo>
                  <a:pt x="333" y="72"/>
                </a:lnTo>
                <a:lnTo>
                  <a:pt x="328" y="60"/>
                </a:lnTo>
                <a:lnTo>
                  <a:pt x="324" y="50"/>
                </a:lnTo>
                <a:lnTo>
                  <a:pt x="319" y="39"/>
                </a:lnTo>
                <a:lnTo>
                  <a:pt x="316" y="29"/>
                </a:lnTo>
                <a:lnTo>
                  <a:pt x="314" y="19"/>
                </a:lnTo>
                <a:lnTo>
                  <a:pt x="312" y="10"/>
                </a:lnTo>
                <a:lnTo>
                  <a:pt x="312" y="0"/>
                </a:lnTo>
                <a:lnTo>
                  <a:pt x="26" y="0"/>
                </a:lnTo>
                <a:lnTo>
                  <a:pt x="26" y="5"/>
                </a:lnTo>
                <a:lnTo>
                  <a:pt x="28" y="10"/>
                </a:lnTo>
                <a:lnTo>
                  <a:pt x="30" y="15"/>
                </a:lnTo>
                <a:lnTo>
                  <a:pt x="34" y="19"/>
                </a:lnTo>
                <a:lnTo>
                  <a:pt x="38" y="22"/>
                </a:lnTo>
                <a:lnTo>
                  <a:pt x="42" y="26"/>
                </a:lnTo>
                <a:lnTo>
                  <a:pt x="47" y="29"/>
                </a:lnTo>
                <a:lnTo>
                  <a:pt x="52" y="31"/>
                </a:lnTo>
                <a:lnTo>
                  <a:pt x="58" y="47"/>
                </a:lnTo>
                <a:lnTo>
                  <a:pt x="67" y="61"/>
                </a:lnTo>
                <a:lnTo>
                  <a:pt x="75" y="75"/>
                </a:lnTo>
                <a:lnTo>
                  <a:pt x="84" y="89"/>
                </a:lnTo>
                <a:lnTo>
                  <a:pt x="92" y="104"/>
                </a:lnTo>
                <a:lnTo>
                  <a:pt x="98" y="121"/>
                </a:lnTo>
                <a:lnTo>
                  <a:pt x="102" y="130"/>
                </a:lnTo>
                <a:lnTo>
                  <a:pt x="104" y="139"/>
                </a:lnTo>
                <a:lnTo>
                  <a:pt x="105" y="150"/>
                </a:lnTo>
                <a:lnTo>
                  <a:pt x="105" y="161"/>
                </a:lnTo>
                <a:lnTo>
                  <a:pt x="103" y="171"/>
                </a:lnTo>
                <a:lnTo>
                  <a:pt x="98" y="183"/>
                </a:lnTo>
                <a:lnTo>
                  <a:pt x="96" y="190"/>
                </a:lnTo>
                <a:lnTo>
                  <a:pt x="94" y="196"/>
                </a:lnTo>
                <a:lnTo>
                  <a:pt x="93" y="203"/>
                </a:lnTo>
                <a:lnTo>
                  <a:pt x="92" y="210"/>
                </a:lnTo>
                <a:lnTo>
                  <a:pt x="93" y="217"/>
                </a:lnTo>
                <a:lnTo>
                  <a:pt x="94" y="223"/>
                </a:lnTo>
                <a:lnTo>
                  <a:pt x="96" y="229"/>
                </a:lnTo>
                <a:lnTo>
                  <a:pt x="98" y="236"/>
                </a:lnTo>
                <a:lnTo>
                  <a:pt x="105" y="248"/>
                </a:lnTo>
                <a:lnTo>
                  <a:pt x="112" y="260"/>
                </a:lnTo>
                <a:lnTo>
                  <a:pt x="119" y="272"/>
                </a:lnTo>
                <a:lnTo>
                  <a:pt x="126" y="285"/>
                </a:lnTo>
                <a:lnTo>
                  <a:pt x="128" y="293"/>
                </a:lnTo>
                <a:lnTo>
                  <a:pt x="130" y="300"/>
                </a:lnTo>
                <a:lnTo>
                  <a:pt x="131" y="307"/>
                </a:lnTo>
                <a:lnTo>
                  <a:pt x="133" y="315"/>
                </a:lnTo>
                <a:lnTo>
                  <a:pt x="131" y="326"/>
                </a:lnTo>
                <a:lnTo>
                  <a:pt x="129" y="338"/>
                </a:lnTo>
                <a:lnTo>
                  <a:pt x="127" y="352"/>
                </a:lnTo>
                <a:lnTo>
                  <a:pt x="123" y="364"/>
                </a:lnTo>
                <a:lnTo>
                  <a:pt x="118" y="377"/>
                </a:lnTo>
                <a:lnTo>
                  <a:pt x="113" y="389"/>
                </a:lnTo>
                <a:lnTo>
                  <a:pt x="106" y="403"/>
                </a:lnTo>
                <a:lnTo>
                  <a:pt x="100" y="414"/>
                </a:lnTo>
                <a:lnTo>
                  <a:pt x="92" y="426"/>
                </a:lnTo>
                <a:lnTo>
                  <a:pt x="84" y="436"/>
                </a:lnTo>
                <a:lnTo>
                  <a:pt x="77" y="446"/>
                </a:lnTo>
                <a:lnTo>
                  <a:pt x="68" y="457"/>
                </a:lnTo>
                <a:lnTo>
                  <a:pt x="59" y="465"/>
                </a:lnTo>
                <a:lnTo>
                  <a:pt x="50" y="471"/>
                </a:lnTo>
                <a:lnTo>
                  <a:pt x="41" y="477"/>
                </a:lnTo>
                <a:lnTo>
                  <a:pt x="33" y="481"/>
                </a:lnTo>
                <a:lnTo>
                  <a:pt x="33" y="586"/>
                </a:lnTo>
                <a:lnTo>
                  <a:pt x="28" y="588"/>
                </a:lnTo>
                <a:lnTo>
                  <a:pt x="25" y="591"/>
                </a:lnTo>
                <a:lnTo>
                  <a:pt x="23" y="595"/>
                </a:lnTo>
                <a:lnTo>
                  <a:pt x="19" y="600"/>
                </a:lnTo>
                <a:lnTo>
                  <a:pt x="15" y="612"/>
                </a:lnTo>
                <a:lnTo>
                  <a:pt x="11" y="627"/>
                </a:lnTo>
                <a:lnTo>
                  <a:pt x="4" y="659"/>
                </a:lnTo>
                <a:lnTo>
                  <a:pt x="0" y="691"/>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5" name="Freeform 274">
            <a:extLst>
              <a:ext uri="{FF2B5EF4-FFF2-40B4-BE49-F238E27FC236}">
                <a16:creationId xmlns:a16="http://schemas.microsoft.com/office/drawing/2014/main" id="{00000000-0008-0000-0700-000013010000}"/>
              </a:ext>
            </a:extLst>
          </xdr:cNvPr>
          <xdr:cNvSpPr>
            <a:spLocks/>
          </xdr:cNvSpPr>
        </xdr:nvSpPr>
        <xdr:spPr bwMode="auto">
          <a:xfrm>
            <a:off x="4308475" y="3824288"/>
            <a:ext cx="15875" cy="60325"/>
          </a:xfrm>
          <a:custGeom>
            <a:avLst/>
            <a:gdLst>
              <a:gd name="T0" fmla="*/ 0 w 39"/>
              <a:gd name="T1" fmla="*/ 117390504 h 31"/>
              <a:gd name="T2" fmla="*/ 1988446 w 39"/>
              <a:gd name="T3" fmla="*/ 106029944 h 31"/>
              <a:gd name="T4" fmla="*/ 3645144 w 39"/>
              <a:gd name="T5" fmla="*/ 106029944 h 31"/>
              <a:gd name="T6" fmla="*/ 4307824 w 39"/>
              <a:gd name="T7" fmla="*/ 106029944 h 31"/>
              <a:gd name="T8" fmla="*/ 4970910 w 39"/>
              <a:gd name="T9" fmla="*/ 106029944 h 31"/>
              <a:gd name="T10" fmla="*/ 5799260 w 39"/>
              <a:gd name="T11" fmla="*/ 102243091 h 31"/>
              <a:gd name="T12" fmla="*/ 6461939 w 39"/>
              <a:gd name="T13" fmla="*/ 94669385 h 31"/>
              <a:gd name="T14" fmla="*/ 6461939 w 39"/>
              <a:gd name="T15" fmla="*/ 0 h 31"/>
              <a:gd name="T16" fmla="*/ 4307824 w 39"/>
              <a:gd name="T17" fmla="*/ 0 h 31"/>
              <a:gd name="T18" fmla="*/ 2816795 w 39"/>
              <a:gd name="T19" fmla="*/ 0 h 31"/>
              <a:gd name="T20" fmla="*/ 1325359 w 39"/>
              <a:gd name="T21" fmla="*/ 0 h 31"/>
              <a:gd name="T22" fmla="*/ 0 w 39"/>
              <a:gd name="T23" fmla="*/ 0 h 31"/>
              <a:gd name="T24" fmla="*/ 0 w 39"/>
              <a:gd name="T25" fmla="*/ 117390504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9" h="31">
                <a:moveTo>
                  <a:pt x="0" y="31"/>
                </a:moveTo>
                <a:lnTo>
                  <a:pt x="12" y="28"/>
                </a:lnTo>
                <a:lnTo>
                  <a:pt x="22" y="28"/>
                </a:lnTo>
                <a:lnTo>
                  <a:pt x="26" y="28"/>
                </a:lnTo>
                <a:lnTo>
                  <a:pt x="30" y="28"/>
                </a:lnTo>
                <a:lnTo>
                  <a:pt x="35" y="27"/>
                </a:lnTo>
                <a:lnTo>
                  <a:pt x="39" y="25"/>
                </a:lnTo>
                <a:lnTo>
                  <a:pt x="39" y="0"/>
                </a:lnTo>
                <a:lnTo>
                  <a:pt x="26" y="0"/>
                </a:lnTo>
                <a:lnTo>
                  <a:pt x="17" y="0"/>
                </a:lnTo>
                <a:lnTo>
                  <a:pt x="8" y="0"/>
                </a:lnTo>
                <a:lnTo>
                  <a:pt x="0" y="0"/>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6" name="Freeform 275">
            <a:extLst>
              <a:ext uri="{FF2B5EF4-FFF2-40B4-BE49-F238E27FC236}">
                <a16:creationId xmlns:a16="http://schemas.microsoft.com/office/drawing/2014/main" id="{00000000-0008-0000-0700-000014010000}"/>
              </a:ext>
            </a:extLst>
          </xdr:cNvPr>
          <xdr:cNvSpPr>
            <a:spLocks/>
          </xdr:cNvSpPr>
        </xdr:nvSpPr>
        <xdr:spPr bwMode="auto">
          <a:xfrm>
            <a:off x="4410075" y="4367213"/>
            <a:ext cx="396875" cy="398462"/>
          </a:xfrm>
          <a:custGeom>
            <a:avLst/>
            <a:gdLst>
              <a:gd name="T0" fmla="*/ 173656766 w 903"/>
              <a:gd name="T1" fmla="*/ 80201633 h 759"/>
              <a:gd name="T2" fmla="*/ 166702883 w 903"/>
              <a:gd name="T3" fmla="*/ 106935336 h 759"/>
              <a:gd name="T4" fmla="*/ 160714597 w 903"/>
              <a:gd name="T5" fmla="*/ 114101352 h 759"/>
              <a:gd name="T6" fmla="*/ 146999775 w 903"/>
              <a:gd name="T7" fmla="*/ 139732591 h 759"/>
              <a:gd name="T8" fmla="*/ 139079855 w 903"/>
              <a:gd name="T9" fmla="*/ 154615331 h 759"/>
              <a:gd name="T10" fmla="*/ 124978706 w 903"/>
              <a:gd name="T11" fmla="*/ 168947363 h 759"/>
              <a:gd name="T12" fmla="*/ 112616248 w 903"/>
              <a:gd name="T13" fmla="*/ 183554486 h 759"/>
              <a:gd name="T14" fmla="*/ 107593999 w 903"/>
              <a:gd name="T15" fmla="*/ 192373674 h 759"/>
              <a:gd name="T16" fmla="*/ 100446733 w 903"/>
              <a:gd name="T17" fmla="*/ 194302986 h 759"/>
              <a:gd name="T18" fmla="*/ 95810811 w 903"/>
              <a:gd name="T19" fmla="*/ 195681066 h 759"/>
              <a:gd name="T20" fmla="*/ 93685794 w 903"/>
              <a:gd name="T21" fmla="*/ 200366538 h 759"/>
              <a:gd name="T22" fmla="*/ 71858108 w 903"/>
              <a:gd name="T23" fmla="*/ 200366538 h 759"/>
              <a:gd name="T24" fmla="*/ 65483496 w 903"/>
              <a:gd name="T25" fmla="*/ 201744093 h 759"/>
              <a:gd name="T26" fmla="*/ 61040518 w 903"/>
              <a:gd name="T27" fmla="*/ 201744093 h 759"/>
              <a:gd name="T28" fmla="*/ 55245615 w 903"/>
              <a:gd name="T29" fmla="*/ 200366538 h 759"/>
              <a:gd name="T30" fmla="*/ 50802637 w 903"/>
              <a:gd name="T31" fmla="*/ 203122173 h 759"/>
              <a:gd name="T32" fmla="*/ 28202298 w 903"/>
              <a:gd name="T33" fmla="*/ 209185725 h 759"/>
              <a:gd name="T34" fmla="*/ 22407395 w 903"/>
              <a:gd name="T35" fmla="*/ 207532029 h 759"/>
              <a:gd name="T36" fmla="*/ 17385147 w 903"/>
              <a:gd name="T37" fmla="*/ 203673405 h 759"/>
              <a:gd name="T38" fmla="*/ 14680859 w 903"/>
              <a:gd name="T39" fmla="*/ 198161610 h 759"/>
              <a:gd name="T40" fmla="*/ 15260129 w 903"/>
              <a:gd name="T41" fmla="*/ 192098058 h 759"/>
              <a:gd name="T42" fmla="*/ 14487476 w 903"/>
              <a:gd name="T43" fmla="*/ 173081078 h 759"/>
              <a:gd name="T44" fmla="*/ 15260129 w 903"/>
              <a:gd name="T45" fmla="*/ 167569283 h 759"/>
              <a:gd name="T46" fmla="*/ 13135112 w 903"/>
              <a:gd name="T47" fmla="*/ 157647107 h 759"/>
              <a:gd name="T48" fmla="*/ 4249595 w 903"/>
              <a:gd name="T49" fmla="*/ 142213135 h 759"/>
              <a:gd name="T50" fmla="*/ 2317961 w 903"/>
              <a:gd name="T51" fmla="*/ 133393948 h 759"/>
              <a:gd name="T52" fmla="*/ 1931634 w 903"/>
              <a:gd name="T53" fmla="*/ 120991228 h 759"/>
              <a:gd name="T54" fmla="*/ 0 w 903"/>
              <a:gd name="T55" fmla="*/ 103904085 h 759"/>
              <a:gd name="T56" fmla="*/ 7533593 w 903"/>
              <a:gd name="T57" fmla="*/ 103904085 h 759"/>
              <a:gd name="T58" fmla="*/ 11010534 w 903"/>
              <a:gd name="T59" fmla="*/ 109140264 h 759"/>
              <a:gd name="T60" fmla="*/ 18157800 w 903"/>
              <a:gd name="T61" fmla="*/ 112998888 h 759"/>
              <a:gd name="T62" fmla="*/ 26077281 w 903"/>
              <a:gd name="T63" fmla="*/ 113274504 h 759"/>
              <a:gd name="T64" fmla="*/ 30906586 w 903"/>
              <a:gd name="T65" fmla="*/ 110242728 h 759"/>
              <a:gd name="T66" fmla="*/ 35156181 w 903"/>
              <a:gd name="T67" fmla="*/ 102526005 h 759"/>
              <a:gd name="T68" fmla="*/ 38053852 w 903"/>
              <a:gd name="T69" fmla="*/ 63113966 h 759"/>
              <a:gd name="T70" fmla="*/ 39405776 w 903"/>
              <a:gd name="T71" fmla="*/ 50711771 h 759"/>
              <a:gd name="T72" fmla="*/ 40565196 w 903"/>
              <a:gd name="T73" fmla="*/ 46301914 h 759"/>
              <a:gd name="T74" fmla="*/ 46166715 w 903"/>
              <a:gd name="T75" fmla="*/ 49058074 h 759"/>
              <a:gd name="T76" fmla="*/ 47325696 w 903"/>
              <a:gd name="T77" fmla="*/ 65594510 h 759"/>
              <a:gd name="T78" fmla="*/ 47712022 w 903"/>
              <a:gd name="T79" fmla="*/ 75516161 h 759"/>
              <a:gd name="T80" fmla="*/ 49450713 w 903"/>
              <a:gd name="T81" fmla="*/ 79099169 h 759"/>
              <a:gd name="T82" fmla="*/ 55438998 w 903"/>
              <a:gd name="T83" fmla="*/ 81304097 h 759"/>
              <a:gd name="T84" fmla="*/ 60267864 w 903"/>
              <a:gd name="T85" fmla="*/ 80752865 h 759"/>
              <a:gd name="T86" fmla="*/ 64324516 w 903"/>
              <a:gd name="T87" fmla="*/ 74964929 h 759"/>
              <a:gd name="T88" fmla="*/ 67608513 w 903"/>
              <a:gd name="T89" fmla="*/ 64492046 h 759"/>
              <a:gd name="T90" fmla="*/ 71085455 w 903"/>
              <a:gd name="T91" fmla="*/ 55397243 h 759"/>
              <a:gd name="T92" fmla="*/ 74755340 w 903"/>
              <a:gd name="T93" fmla="*/ 52641083 h 759"/>
              <a:gd name="T94" fmla="*/ 79970972 w 903"/>
              <a:gd name="T95" fmla="*/ 53192315 h 759"/>
              <a:gd name="T96" fmla="*/ 87118238 w 903"/>
              <a:gd name="T97" fmla="*/ 57326030 h 759"/>
              <a:gd name="T98" fmla="*/ 92333430 w 903"/>
              <a:gd name="T99" fmla="*/ 59530958 h 759"/>
              <a:gd name="T100" fmla="*/ 98901426 w 903"/>
              <a:gd name="T101" fmla="*/ 58704110 h 759"/>
              <a:gd name="T102" fmla="*/ 102571311 w 903"/>
              <a:gd name="T103" fmla="*/ 55121627 h 759"/>
              <a:gd name="T104" fmla="*/ 108945923 w 903"/>
              <a:gd name="T105" fmla="*/ 35002183 h 759"/>
              <a:gd name="T106" fmla="*/ 119763074 w 903"/>
              <a:gd name="T107" fmla="*/ 22048756 h 759"/>
              <a:gd name="T108" fmla="*/ 141397816 w 903"/>
              <a:gd name="T109" fmla="*/ 3031776 h 759"/>
              <a:gd name="T110" fmla="*/ 155692348 w 903"/>
              <a:gd name="T111" fmla="*/ 826848 h 759"/>
              <a:gd name="T112" fmla="*/ 160328270 w 903"/>
              <a:gd name="T113" fmla="*/ 1653696 h 759"/>
              <a:gd name="T114" fmla="*/ 164964192 w 903"/>
              <a:gd name="T115" fmla="*/ 9646035 h 759"/>
              <a:gd name="T116" fmla="*/ 168634517 w 903"/>
              <a:gd name="T117" fmla="*/ 19568212 h 759"/>
              <a:gd name="T118" fmla="*/ 170566151 w 903"/>
              <a:gd name="T119" fmla="*/ 29489863 h 759"/>
              <a:gd name="T120" fmla="*/ 167668480 w 903"/>
              <a:gd name="T121" fmla="*/ 57050414 h 759"/>
              <a:gd name="T122" fmla="*/ 160328270 w 903"/>
              <a:gd name="T123" fmla="*/ 56224091 h 759"/>
              <a:gd name="T124" fmla="*/ 159555617 w 903"/>
              <a:gd name="T125" fmla="*/ 77445473 h 759"/>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903" h="759">
                <a:moveTo>
                  <a:pt x="870" y="296"/>
                </a:moveTo>
                <a:lnTo>
                  <a:pt x="875" y="295"/>
                </a:lnTo>
                <a:lnTo>
                  <a:pt x="886" y="293"/>
                </a:lnTo>
                <a:lnTo>
                  <a:pt x="899" y="291"/>
                </a:lnTo>
                <a:lnTo>
                  <a:pt x="903" y="290"/>
                </a:lnTo>
                <a:lnTo>
                  <a:pt x="863" y="364"/>
                </a:lnTo>
                <a:lnTo>
                  <a:pt x="863" y="376"/>
                </a:lnTo>
                <a:lnTo>
                  <a:pt x="863" y="388"/>
                </a:lnTo>
                <a:lnTo>
                  <a:pt x="857" y="392"/>
                </a:lnTo>
                <a:lnTo>
                  <a:pt x="849" y="397"/>
                </a:lnTo>
                <a:lnTo>
                  <a:pt x="840" y="405"/>
                </a:lnTo>
                <a:lnTo>
                  <a:pt x="832" y="414"/>
                </a:lnTo>
                <a:lnTo>
                  <a:pt x="813" y="436"/>
                </a:lnTo>
                <a:lnTo>
                  <a:pt x="794" y="460"/>
                </a:lnTo>
                <a:lnTo>
                  <a:pt x="776" y="485"/>
                </a:lnTo>
                <a:lnTo>
                  <a:pt x="761" y="507"/>
                </a:lnTo>
                <a:lnTo>
                  <a:pt x="749" y="525"/>
                </a:lnTo>
                <a:lnTo>
                  <a:pt x="744" y="537"/>
                </a:lnTo>
                <a:lnTo>
                  <a:pt x="732" y="550"/>
                </a:lnTo>
                <a:lnTo>
                  <a:pt x="720" y="561"/>
                </a:lnTo>
                <a:lnTo>
                  <a:pt x="706" y="571"/>
                </a:lnTo>
                <a:lnTo>
                  <a:pt x="694" y="581"/>
                </a:lnTo>
                <a:lnTo>
                  <a:pt x="670" y="598"/>
                </a:lnTo>
                <a:lnTo>
                  <a:pt x="647" y="613"/>
                </a:lnTo>
                <a:lnTo>
                  <a:pt x="624" y="628"/>
                </a:lnTo>
                <a:lnTo>
                  <a:pt x="603" y="646"/>
                </a:lnTo>
                <a:lnTo>
                  <a:pt x="592" y="655"/>
                </a:lnTo>
                <a:lnTo>
                  <a:pt x="583" y="666"/>
                </a:lnTo>
                <a:lnTo>
                  <a:pt x="574" y="677"/>
                </a:lnTo>
                <a:lnTo>
                  <a:pt x="565" y="690"/>
                </a:lnTo>
                <a:lnTo>
                  <a:pt x="561" y="694"/>
                </a:lnTo>
                <a:lnTo>
                  <a:pt x="557" y="698"/>
                </a:lnTo>
                <a:lnTo>
                  <a:pt x="553" y="700"/>
                </a:lnTo>
                <a:lnTo>
                  <a:pt x="546" y="702"/>
                </a:lnTo>
                <a:lnTo>
                  <a:pt x="534" y="704"/>
                </a:lnTo>
                <a:lnTo>
                  <a:pt x="520" y="705"/>
                </a:lnTo>
                <a:lnTo>
                  <a:pt x="513" y="705"/>
                </a:lnTo>
                <a:lnTo>
                  <a:pt x="507" y="706"/>
                </a:lnTo>
                <a:lnTo>
                  <a:pt x="501" y="708"/>
                </a:lnTo>
                <a:lnTo>
                  <a:pt x="496" y="710"/>
                </a:lnTo>
                <a:lnTo>
                  <a:pt x="491" y="713"/>
                </a:lnTo>
                <a:lnTo>
                  <a:pt x="488" y="716"/>
                </a:lnTo>
                <a:lnTo>
                  <a:pt x="486" y="721"/>
                </a:lnTo>
                <a:lnTo>
                  <a:pt x="485" y="727"/>
                </a:lnTo>
                <a:lnTo>
                  <a:pt x="444" y="727"/>
                </a:lnTo>
                <a:lnTo>
                  <a:pt x="415" y="727"/>
                </a:lnTo>
                <a:lnTo>
                  <a:pt x="395" y="727"/>
                </a:lnTo>
                <a:lnTo>
                  <a:pt x="372" y="727"/>
                </a:lnTo>
                <a:lnTo>
                  <a:pt x="359" y="727"/>
                </a:lnTo>
                <a:lnTo>
                  <a:pt x="348" y="729"/>
                </a:lnTo>
                <a:lnTo>
                  <a:pt x="344" y="730"/>
                </a:lnTo>
                <a:lnTo>
                  <a:pt x="339" y="732"/>
                </a:lnTo>
                <a:lnTo>
                  <a:pt x="332" y="735"/>
                </a:lnTo>
                <a:lnTo>
                  <a:pt x="325" y="739"/>
                </a:lnTo>
                <a:lnTo>
                  <a:pt x="320" y="735"/>
                </a:lnTo>
                <a:lnTo>
                  <a:pt x="316" y="732"/>
                </a:lnTo>
                <a:lnTo>
                  <a:pt x="310" y="730"/>
                </a:lnTo>
                <a:lnTo>
                  <a:pt x="306" y="729"/>
                </a:lnTo>
                <a:lnTo>
                  <a:pt x="296" y="727"/>
                </a:lnTo>
                <a:lnTo>
                  <a:pt x="286" y="727"/>
                </a:lnTo>
                <a:lnTo>
                  <a:pt x="283" y="730"/>
                </a:lnTo>
                <a:lnTo>
                  <a:pt x="278" y="732"/>
                </a:lnTo>
                <a:lnTo>
                  <a:pt x="272" y="735"/>
                </a:lnTo>
                <a:lnTo>
                  <a:pt x="263" y="737"/>
                </a:lnTo>
                <a:lnTo>
                  <a:pt x="242" y="742"/>
                </a:lnTo>
                <a:lnTo>
                  <a:pt x="218" y="747"/>
                </a:lnTo>
                <a:lnTo>
                  <a:pt x="173" y="756"/>
                </a:lnTo>
                <a:lnTo>
                  <a:pt x="146" y="759"/>
                </a:lnTo>
                <a:lnTo>
                  <a:pt x="139" y="758"/>
                </a:lnTo>
                <a:lnTo>
                  <a:pt x="131" y="757"/>
                </a:lnTo>
                <a:lnTo>
                  <a:pt x="123" y="756"/>
                </a:lnTo>
                <a:lnTo>
                  <a:pt x="116" y="753"/>
                </a:lnTo>
                <a:lnTo>
                  <a:pt x="109" y="750"/>
                </a:lnTo>
                <a:lnTo>
                  <a:pt x="103" y="746"/>
                </a:lnTo>
                <a:lnTo>
                  <a:pt x="96" y="743"/>
                </a:lnTo>
                <a:lnTo>
                  <a:pt x="90" y="739"/>
                </a:lnTo>
                <a:lnTo>
                  <a:pt x="85" y="734"/>
                </a:lnTo>
                <a:lnTo>
                  <a:pt x="82" y="730"/>
                </a:lnTo>
                <a:lnTo>
                  <a:pt x="78" y="725"/>
                </a:lnTo>
                <a:lnTo>
                  <a:pt x="76" y="719"/>
                </a:lnTo>
                <a:lnTo>
                  <a:pt x="75" y="714"/>
                </a:lnTo>
                <a:lnTo>
                  <a:pt x="75" y="708"/>
                </a:lnTo>
                <a:lnTo>
                  <a:pt x="76" y="703"/>
                </a:lnTo>
                <a:lnTo>
                  <a:pt x="79" y="697"/>
                </a:lnTo>
                <a:lnTo>
                  <a:pt x="60" y="648"/>
                </a:lnTo>
                <a:lnTo>
                  <a:pt x="65" y="639"/>
                </a:lnTo>
                <a:lnTo>
                  <a:pt x="72" y="632"/>
                </a:lnTo>
                <a:lnTo>
                  <a:pt x="75" y="628"/>
                </a:lnTo>
                <a:lnTo>
                  <a:pt x="77" y="625"/>
                </a:lnTo>
                <a:lnTo>
                  <a:pt x="79" y="621"/>
                </a:lnTo>
                <a:lnTo>
                  <a:pt x="79" y="616"/>
                </a:lnTo>
                <a:lnTo>
                  <a:pt x="79" y="608"/>
                </a:lnTo>
                <a:lnTo>
                  <a:pt x="78" y="600"/>
                </a:lnTo>
                <a:lnTo>
                  <a:pt x="76" y="592"/>
                </a:lnTo>
                <a:lnTo>
                  <a:pt x="74" y="584"/>
                </a:lnTo>
                <a:lnTo>
                  <a:pt x="68" y="572"/>
                </a:lnTo>
                <a:lnTo>
                  <a:pt x="61" y="561"/>
                </a:lnTo>
                <a:lnTo>
                  <a:pt x="43" y="542"/>
                </a:lnTo>
                <a:lnTo>
                  <a:pt x="27" y="524"/>
                </a:lnTo>
                <a:lnTo>
                  <a:pt x="22" y="516"/>
                </a:lnTo>
                <a:lnTo>
                  <a:pt x="18" y="509"/>
                </a:lnTo>
                <a:lnTo>
                  <a:pt x="16" y="502"/>
                </a:lnTo>
                <a:lnTo>
                  <a:pt x="14" y="496"/>
                </a:lnTo>
                <a:lnTo>
                  <a:pt x="12" y="484"/>
                </a:lnTo>
                <a:lnTo>
                  <a:pt x="11" y="472"/>
                </a:lnTo>
                <a:lnTo>
                  <a:pt x="11" y="461"/>
                </a:lnTo>
                <a:lnTo>
                  <a:pt x="11" y="450"/>
                </a:lnTo>
                <a:lnTo>
                  <a:pt x="10" y="439"/>
                </a:lnTo>
                <a:lnTo>
                  <a:pt x="7" y="426"/>
                </a:lnTo>
                <a:lnTo>
                  <a:pt x="6" y="412"/>
                </a:lnTo>
                <a:lnTo>
                  <a:pt x="4" y="395"/>
                </a:lnTo>
                <a:lnTo>
                  <a:pt x="0" y="377"/>
                </a:lnTo>
                <a:lnTo>
                  <a:pt x="0" y="364"/>
                </a:lnTo>
                <a:lnTo>
                  <a:pt x="33" y="364"/>
                </a:lnTo>
                <a:lnTo>
                  <a:pt x="36" y="371"/>
                </a:lnTo>
                <a:lnTo>
                  <a:pt x="39" y="377"/>
                </a:lnTo>
                <a:lnTo>
                  <a:pt x="43" y="382"/>
                </a:lnTo>
                <a:lnTo>
                  <a:pt x="48" y="387"/>
                </a:lnTo>
                <a:lnTo>
                  <a:pt x="52" y="392"/>
                </a:lnTo>
                <a:lnTo>
                  <a:pt x="57" y="396"/>
                </a:lnTo>
                <a:lnTo>
                  <a:pt x="63" y="399"/>
                </a:lnTo>
                <a:lnTo>
                  <a:pt x="68" y="402"/>
                </a:lnTo>
                <a:lnTo>
                  <a:pt x="81" y="407"/>
                </a:lnTo>
                <a:lnTo>
                  <a:pt x="94" y="410"/>
                </a:lnTo>
                <a:lnTo>
                  <a:pt x="107" y="412"/>
                </a:lnTo>
                <a:lnTo>
                  <a:pt x="119" y="413"/>
                </a:lnTo>
                <a:lnTo>
                  <a:pt x="128" y="412"/>
                </a:lnTo>
                <a:lnTo>
                  <a:pt x="135" y="411"/>
                </a:lnTo>
                <a:lnTo>
                  <a:pt x="142" y="409"/>
                </a:lnTo>
                <a:lnTo>
                  <a:pt x="149" y="407"/>
                </a:lnTo>
                <a:lnTo>
                  <a:pt x="154" y="404"/>
                </a:lnTo>
                <a:lnTo>
                  <a:pt x="160" y="400"/>
                </a:lnTo>
                <a:lnTo>
                  <a:pt x="164" y="396"/>
                </a:lnTo>
                <a:lnTo>
                  <a:pt x="168" y="392"/>
                </a:lnTo>
                <a:lnTo>
                  <a:pt x="176" y="382"/>
                </a:lnTo>
                <a:lnTo>
                  <a:pt x="182" y="372"/>
                </a:lnTo>
                <a:lnTo>
                  <a:pt x="187" y="361"/>
                </a:lnTo>
                <a:lnTo>
                  <a:pt x="193" y="351"/>
                </a:lnTo>
                <a:lnTo>
                  <a:pt x="193" y="240"/>
                </a:lnTo>
                <a:lnTo>
                  <a:pt x="197" y="229"/>
                </a:lnTo>
                <a:lnTo>
                  <a:pt x="199" y="217"/>
                </a:lnTo>
                <a:lnTo>
                  <a:pt x="201" y="206"/>
                </a:lnTo>
                <a:lnTo>
                  <a:pt x="202" y="194"/>
                </a:lnTo>
                <a:lnTo>
                  <a:pt x="204" y="184"/>
                </a:lnTo>
                <a:lnTo>
                  <a:pt x="206" y="176"/>
                </a:lnTo>
                <a:lnTo>
                  <a:pt x="207" y="173"/>
                </a:lnTo>
                <a:lnTo>
                  <a:pt x="208" y="170"/>
                </a:lnTo>
                <a:lnTo>
                  <a:pt x="210" y="168"/>
                </a:lnTo>
                <a:lnTo>
                  <a:pt x="212" y="167"/>
                </a:lnTo>
                <a:lnTo>
                  <a:pt x="220" y="171"/>
                </a:lnTo>
                <a:lnTo>
                  <a:pt x="229" y="175"/>
                </a:lnTo>
                <a:lnTo>
                  <a:pt x="239" y="178"/>
                </a:lnTo>
                <a:lnTo>
                  <a:pt x="245" y="179"/>
                </a:lnTo>
                <a:lnTo>
                  <a:pt x="245" y="201"/>
                </a:lnTo>
                <a:lnTo>
                  <a:pt x="245" y="219"/>
                </a:lnTo>
                <a:lnTo>
                  <a:pt x="245" y="238"/>
                </a:lnTo>
                <a:lnTo>
                  <a:pt x="245" y="259"/>
                </a:lnTo>
                <a:lnTo>
                  <a:pt x="246" y="265"/>
                </a:lnTo>
                <a:lnTo>
                  <a:pt x="246" y="270"/>
                </a:lnTo>
                <a:lnTo>
                  <a:pt x="247" y="274"/>
                </a:lnTo>
                <a:lnTo>
                  <a:pt x="250" y="278"/>
                </a:lnTo>
                <a:lnTo>
                  <a:pt x="252" y="281"/>
                </a:lnTo>
                <a:lnTo>
                  <a:pt x="254" y="284"/>
                </a:lnTo>
                <a:lnTo>
                  <a:pt x="256" y="287"/>
                </a:lnTo>
                <a:lnTo>
                  <a:pt x="260" y="289"/>
                </a:lnTo>
                <a:lnTo>
                  <a:pt x="267" y="292"/>
                </a:lnTo>
                <a:lnTo>
                  <a:pt x="276" y="294"/>
                </a:lnTo>
                <a:lnTo>
                  <a:pt x="287" y="295"/>
                </a:lnTo>
                <a:lnTo>
                  <a:pt x="299" y="296"/>
                </a:lnTo>
                <a:lnTo>
                  <a:pt x="303" y="295"/>
                </a:lnTo>
                <a:lnTo>
                  <a:pt x="308" y="295"/>
                </a:lnTo>
                <a:lnTo>
                  <a:pt x="312" y="293"/>
                </a:lnTo>
                <a:lnTo>
                  <a:pt x="316" y="291"/>
                </a:lnTo>
                <a:lnTo>
                  <a:pt x="322" y="286"/>
                </a:lnTo>
                <a:lnTo>
                  <a:pt x="329" y="280"/>
                </a:lnTo>
                <a:lnTo>
                  <a:pt x="333" y="272"/>
                </a:lnTo>
                <a:lnTo>
                  <a:pt x="337" y="263"/>
                </a:lnTo>
                <a:lnTo>
                  <a:pt x="342" y="254"/>
                </a:lnTo>
                <a:lnTo>
                  <a:pt x="345" y="243"/>
                </a:lnTo>
                <a:lnTo>
                  <a:pt x="350" y="234"/>
                </a:lnTo>
                <a:lnTo>
                  <a:pt x="353" y="224"/>
                </a:lnTo>
                <a:lnTo>
                  <a:pt x="357" y="216"/>
                </a:lnTo>
                <a:lnTo>
                  <a:pt x="363" y="208"/>
                </a:lnTo>
                <a:lnTo>
                  <a:pt x="368" y="201"/>
                </a:lnTo>
                <a:lnTo>
                  <a:pt x="375" y="195"/>
                </a:lnTo>
                <a:lnTo>
                  <a:pt x="378" y="193"/>
                </a:lnTo>
                <a:lnTo>
                  <a:pt x="382" y="192"/>
                </a:lnTo>
                <a:lnTo>
                  <a:pt x="387" y="191"/>
                </a:lnTo>
                <a:lnTo>
                  <a:pt x="392" y="191"/>
                </a:lnTo>
                <a:lnTo>
                  <a:pt x="400" y="191"/>
                </a:lnTo>
                <a:lnTo>
                  <a:pt x="408" y="192"/>
                </a:lnTo>
                <a:lnTo>
                  <a:pt x="414" y="193"/>
                </a:lnTo>
                <a:lnTo>
                  <a:pt x="421" y="195"/>
                </a:lnTo>
                <a:lnTo>
                  <a:pt x="431" y="200"/>
                </a:lnTo>
                <a:lnTo>
                  <a:pt x="441" y="204"/>
                </a:lnTo>
                <a:lnTo>
                  <a:pt x="451" y="208"/>
                </a:lnTo>
                <a:lnTo>
                  <a:pt x="460" y="212"/>
                </a:lnTo>
                <a:lnTo>
                  <a:pt x="466" y="214"/>
                </a:lnTo>
                <a:lnTo>
                  <a:pt x="471" y="215"/>
                </a:lnTo>
                <a:lnTo>
                  <a:pt x="478" y="216"/>
                </a:lnTo>
                <a:lnTo>
                  <a:pt x="485" y="216"/>
                </a:lnTo>
                <a:lnTo>
                  <a:pt x="496" y="216"/>
                </a:lnTo>
                <a:lnTo>
                  <a:pt x="504" y="215"/>
                </a:lnTo>
                <a:lnTo>
                  <a:pt x="512" y="213"/>
                </a:lnTo>
                <a:lnTo>
                  <a:pt x="518" y="211"/>
                </a:lnTo>
                <a:lnTo>
                  <a:pt x="523" y="208"/>
                </a:lnTo>
                <a:lnTo>
                  <a:pt x="527" y="204"/>
                </a:lnTo>
                <a:lnTo>
                  <a:pt x="531" y="200"/>
                </a:lnTo>
                <a:lnTo>
                  <a:pt x="534" y="194"/>
                </a:lnTo>
                <a:lnTo>
                  <a:pt x="544" y="169"/>
                </a:lnTo>
                <a:lnTo>
                  <a:pt x="558" y="135"/>
                </a:lnTo>
                <a:lnTo>
                  <a:pt x="564" y="127"/>
                </a:lnTo>
                <a:lnTo>
                  <a:pt x="572" y="119"/>
                </a:lnTo>
                <a:lnTo>
                  <a:pt x="582" y="110"/>
                </a:lnTo>
                <a:lnTo>
                  <a:pt x="593" y="100"/>
                </a:lnTo>
                <a:lnTo>
                  <a:pt x="620" y="80"/>
                </a:lnTo>
                <a:lnTo>
                  <a:pt x="649" y="61"/>
                </a:lnTo>
                <a:lnTo>
                  <a:pt x="679" y="43"/>
                </a:lnTo>
                <a:lnTo>
                  <a:pt x="708" y="25"/>
                </a:lnTo>
                <a:lnTo>
                  <a:pt x="732" y="11"/>
                </a:lnTo>
                <a:lnTo>
                  <a:pt x="750" y="0"/>
                </a:lnTo>
                <a:lnTo>
                  <a:pt x="777" y="1"/>
                </a:lnTo>
                <a:lnTo>
                  <a:pt x="798" y="3"/>
                </a:lnTo>
                <a:lnTo>
                  <a:pt x="806" y="3"/>
                </a:lnTo>
                <a:lnTo>
                  <a:pt x="815" y="3"/>
                </a:lnTo>
                <a:lnTo>
                  <a:pt x="823" y="2"/>
                </a:lnTo>
                <a:lnTo>
                  <a:pt x="830" y="0"/>
                </a:lnTo>
                <a:lnTo>
                  <a:pt x="830" y="6"/>
                </a:lnTo>
                <a:lnTo>
                  <a:pt x="850" y="6"/>
                </a:lnTo>
                <a:lnTo>
                  <a:pt x="850" y="17"/>
                </a:lnTo>
                <a:lnTo>
                  <a:pt x="851" y="26"/>
                </a:lnTo>
                <a:lnTo>
                  <a:pt x="854" y="35"/>
                </a:lnTo>
                <a:lnTo>
                  <a:pt x="856" y="41"/>
                </a:lnTo>
                <a:lnTo>
                  <a:pt x="861" y="52"/>
                </a:lnTo>
                <a:lnTo>
                  <a:pt x="867" y="62"/>
                </a:lnTo>
                <a:lnTo>
                  <a:pt x="873" y="71"/>
                </a:lnTo>
                <a:lnTo>
                  <a:pt x="879" y="82"/>
                </a:lnTo>
                <a:lnTo>
                  <a:pt x="880" y="90"/>
                </a:lnTo>
                <a:lnTo>
                  <a:pt x="882" y="98"/>
                </a:lnTo>
                <a:lnTo>
                  <a:pt x="883" y="107"/>
                </a:lnTo>
                <a:lnTo>
                  <a:pt x="883" y="117"/>
                </a:lnTo>
                <a:lnTo>
                  <a:pt x="883" y="204"/>
                </a:lnTo>
                <a:lnTo>
                  <a:pt x="875" y="206"/>
                </a:lnTo>
                <a:lnTo>
                  <a:pt x="868" y="207"/>
                </a:lnTo>
                <a:lnTo>
                  <a:pt x="860" y="207"/>
                </a:lnTo>
                <a:lnTo>
                  <a:pt x="852" y="206"/>
                </a:lnTo>
                <a:lnTo>
                  <a:pt x="838" y="205"/>
                </a:lnTo>
                <a:lnTo>
                  <a:pt x="830" y="204"/>
                </a:lnTo>
                <a:lnTo>
                  <a:pt x="826" y="236"/>
                </a:lnTo>
                <a:lnTo>
                  <a:pt x="825" y="262"/>
                </a:lnTo>
                <a:lnTo>
                  <a:pt x="826" y="272"/>
                </a:lnTo>
                <a:lnTo>
                  <a:pt x="826" y="281"/>
                </a:lnTo>
                <a:lnTo>
                  <a:pt x="828" y="289"/>
                </a:lnTo>
                <a:lnTo>
                  <a:pt x="830" y="296"/>
                </a:lnTo>
                <a:lnTo>
                  <a:pt x="870" y="296"/>
                </a:lnTo>
              </a:path>
            </a:pathLst>
          </a:custGeom>
          <a:solidFill>
            <a:schemeClr val="accent1"/>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7" name="Freeform 276">
            <a:extLst>
              <a:ext uri="{FF2B5EF4-FFF2-40B4-BE49-F238E27FC236}">
                <a16:creationId xmlns:a16="http://schemas.microsoft.com/office/drawing/2014/main" id="{00000000-0008-0000-0700-000015010000}"/>
              </a:ext>
            </a:extLst>
          </xdr:cNvPr>
          <xdr:cNvSpPr>
            <a:spLocks/>
          </xdr:cNvSpPr>
        </xdr:nvSpPr>
        <xdr:spPr bwMode="auto">
          <a:xfrm>
            <a:off x="4557713" y="2935288"/>
            <a:ext cx="411162" cy="611187"/>
          </a:xfrm>
          <a:custGeom>
            <a:avLst/>
            <a:gdLst>
              <a:gd name="T0" fmla="*/ 742 w 943"/>
              <a:gd name="T1" fmla="*/ 5 h 1172"/>
              <a:gd name="T2" fmla="*/ 765 w 943"/>
              <a:gd name="T3" fmla="*/ 23 h 1172"/>
              <a:gd name="T4" fmla="*/ 803 w 943"/>
              <a:gd name="T5" fmla="*/ 30 h 1172"/>
              <a:gd name="T6" fmla="*/ 814 w 943"/>
              <a:gd name="T7" fmla="*/ 55 h 1172"/>
              <a:gd name="T8" fmla="*/ 835 w 943"/>
              <a:gd name="T9" fmla="*/ 109 h 1172"/>
              <a:gd name="T10" fmla="*/ 837 w 943"/>
              <a:gd name="T11" fmla="*/ 187 h 1172"/>
              <a:gd name="T12" fmla="*/ 857 w 943"/>
              <a:gd name="T13" fmla="*/ 243 h 1172"/>
              <a:gd name="T14" fmla="*/ 922 w 943"/>
              <a:gd name="T15" fmla="*/ 292 h 1172"/>
              <a:gd name="T16" fmla="*/ 879 w 943"/>
              <a:gd name="T17" fmla="*/ 361 h 1172"/>
              <a:gd name="T18" fmla="*/ 851 w 943"/>
              <a:gd name="T19" fmla="*/ 410 h 1172"/>
              <a:gd name="T20" fmla="*/ 809 w 943"/>
              <a:gd name="T21" fmla="*/ 635 h 1172"/>
              <a:gd name="T22" fmla="*/ 770 w 943"/>
              <a:gd name="T23" fmla="*/ 677 h 1172"/>
              <a:gd name="T24" fmla="*/ 763 w 943"/>
              <a:gd name="T25" fmla="*/ 721 h 1172"/>
              <a:gd name="T26" fmla="*/ 745 w 943"/>
              <a:gd name="T27" fmla="*/ 735 h 1172"/>
              <a:gd name="T28" fmla="*/ 723 w 943"/>
              <a:gd name="T29" fmla="*/ 798 h 1172"/>
              <a:gd name="T30" fmla="*/ 692 w 943"/>
              <a:gd name="T31" fmla="*/ 877 h 1172"/>
              <a:gd name="T32" fmla="*/ 662 w 943"/>
              <a:gd name="T33" fmla="*/ 903 h 1172"/>
              <a:gd name="T34" fmla="*/ 664 w 943"/>
              <a:gd name="T35" fmla="*/ 934 h 1172"/>
              <a:gd name="T36" fmla="*/ 686 w 943"/>
              <a:gd name="T37" fmla="*/ 939 h 1172"/>
              <a:gd name="T38" fmla="*/ 709 w 943"/>
              <a:gd name="T39" fmla="*/ 950 h 1172"/>
              <a:gd name="T40" fmla="*/ 742 w 943"/>
              <a:gd name="T41" fmla="*/ 971 h 1172"/>
              <a:gd name="T42" fmla="*/ 756 w 943"/>
              <a:gd name="T43" fmla="*/ 1007 h 1172"/>
              <a:gd name="T44" fmla="*/ 775 w 943"/>
              <a:gd name="T45" fmla="*/ 1043 h 1172"/>
              <a:gd name="T46" fmla="*/ 803 w 943"/>
              <a:gd name="T47" fmla="*/ 1053 h 1172"/>
              <a:gd name="T48" fmla="*/ 809 w 943"/>
              <a:gd name="T49" fmla="*/ 1094 h 1172"/>
              <a:gd name="T50" fmla="*/ 718 w 943"/>
              <a:gd name="T51" fmla="*/ 1115 h 1172"/>
              <a:gd name="T52" fmla="*/ 687 w 943"/>
              <a:gd name="T53" fmla="*/ 1157 h 1172"/>
              <a:gd name="T54" fmla="*/ 598 w 943"/>
              <a:gd name="T55" fmla="*/ 1170 h 1172"/>
              <a:gd name="T56" fmla="*/ 515 w 943"/>
              <a:gd name="T57" fmla="*/ 1158 h 1172"/>
              <a:gd name="T58" fmla="*/ 464 w 943"/>
              <a:gd name="T59" fmla="*/ 1123 h 1172"/>
              <a:gd name="T60" fmla="*/ 390 w 943"/>
              <a:gd name="T61" fmla="*/ 1125 h 1172"/>
              <a:gd name="T62" fmla="*/ 319 w 943"/>
              <a:gd name="T63" fmla="*/ 1120 h 1172"/>
              <a:gd name="T64" fmla="*/ 297 w 943"/>
              <a:gd name="T65" fmla="*/ 1104 h 1172"/>
              <a:gd name="T66" fmla="*/ 294 w 943"/>
              <a:gd name="T67" fmla="*/ 1075 h 1172"/>
              <a:gd name="T68" fmla="*/ 274 w 943"/>
              <a:gd name="T69" fmla="*/ 1029 h 1172"/>
              <a:gd name="T70" fmla="*/ 216 w 943"/>
              <a:gd name="T71" fmla="*/ 974 h 1172"/>
              <a:gd name="T72" fmla="*/ 193 w 943"/>
              <a:gd name="T73" fmla="*/ 925 h 1172"/>
              <a:gd name="T74" fmla="*/ 152 w 943"/>
              <a:gd name="T75" fmla="*/ 903 h 1172"/>
              <a:gd name="T76" fmla="*/ 120 w 943"/>
              <a:gd name="T77" fmla="*/ 846 h 1172"/>
              <a:gd name="T78" fmla="*/ 97 w 943"/>
              <a:gd name="T79" fmla="*/ 788 h 1172"/>
              <a:gd name="T80" fmla="*/ 65 w 943"/>
              <a:gd name="T81" fmla="*/ 758 h 1172"/>
              <a:gd name="T82" fmla="*/ 33 w 943"/>
              <a:gd name="T83" fmla="*/ 676 h 1172"/>
              <a:gd name="T84" fmla="*/ 4 w 943"/>
              <a:gd name="T85" fmla="*/ 611 h 1172"/>
              <a:gd name="T86" fmla="*/ 18 w 943"/>
              <a:gd name="T87" fmla="*/ 577 h 1172"/>
              <a:gd name="T88" fmla="*/ 29 w 943"/>
              <a:gd name="T89" fmla="*/ 521 h 1172"/>
              <a:gd name="T90" fmla="*/ 64 w 943"/>
              <a:gd name="T91" fmla="*/ 474 h 1172"/>
              <a:gd name="T92" fmla="*/ 113 w 943"/>
              <a:gd name="T93" fmla="*/ 222 h 1172"/>
              <a:gd name="T94" fmla="*/ 123 w 943"/>
              <a:gd name="T95" fmla="*/ 179 h 1172"/>
              <a:gd name="T96" fmla="*/ 153 w 943"/>
              <a:gd name="T97" fmla="*/ 171 h 1172"/>
              <a:gd name="T98" fmla="*/ 160 w 943"/>
              <a:gd name="T99" fmla="*/ 122 h 1172"/>
              <a:gd name="T100" fmla="*/ 159 w 943"/>
              <a:gd name="T101" fmla="*/ 67 h 1172"/>
              <a:gd name="T102" fmla="*/ 679 w 943"/>
              <a:gd name="T103" fmla="*/ 69 h 1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943" h="1172">
                <a:moveTo>
                  <a:pt x="711" y="30"/>
                </a:moveTo>
                <a:lnTo>
                  <a:pt x="715" y="25"/>
                </a:lnTo>
                <a:lnTo>
                  <a:pt x="728" y="15"/>
                </a:lnTo>
                <a:lnTo>
                  <a:pt x="735" y="9"/>
                </a:lnTo>
                <a:lnTo>
                  <a:pt x="742" y="5"/>
                </a:lnTo>
                <a:lnTo>
                  <a:pt x="747" y="1"/>
                </a:lnTo>
                <a:lnTo>
                  <a:pt x="751" y="0"/>
                </a:lnTo>
                <a:lnTo>
                  <a:pt x="755" y="10"/>
                </a:lnTo>
                <a:lnTo>
                  <a:pt x="759" y="17"/>
                </a:lnTo>
                <a:lnTo>
                  <a:pt x="765" y="23"/>
                </a:lnTo>
                <a:lnTo>
                  <a:pt x="769" y="26"/>
                </a:lnTo>
                <a:lnTo>
                  <a:pt x="776" y="28"/>
                </a:lnTo>
                <a:lnTo>
                  <a:pt x="784" y="30"/>
                </a:lnTo>
                <a:lnTo>
                  <a:pt x="792" y="30"/>
                </a:lnTo>
                <a:lnTo>
                  <a:pt x="803" y="30"/>
                </a:lnTo>
                <a:lnTo>
                  <a:pt x="804" y="40"/>
                </a:lnTo>
                <a:lnTo>
                  <a:pt x="808" y="48"/>
                </a:lnTo>
                <a:lnTo>
                  <a:pt x="810" y="51"/>
                </a:lnTo>
                <a:lnTo>
                  <a:pt x="812" y="53"/>
                </a:lnTo>
                <a:lnTo>
                  <a:pt x="814" y="55"/>
                </a:lnTo>
                <a:lnTo>
                  <a:pt x="816" y="55"/>
                </a:lnTo>
                <a:lnTo>
                  <a:pt x="823" y="76"/>
                </a:lnTo>
                <a:lnTo>
                  <a:pt x="830" y="94"/>
                </a:lnTo>
                <a:lnTo>
                  <a:pt x="832" y="102"/>
                </a:lnTo>
                <a:lnTo>
                  <a:pt x="835" y="109"/>
                </a:lnTo>
                <a:lnTo>
                  <a:pt x="836" y="116"/>
                </a:lnTo>
                <a:lnTo>
                  <a:pt x="837" y="123"/>
                </a:lnTo>
                <a:lnTo>
                  <a:pt x="836" y="150"/>
                </a:lnTo>
                <a:lnTo>
                  <a:pt x="836" y="175"/>
                </a:lnTo>
                <a:lnTo>
                  <a:pt x="837" y="187"/>
                </a:lnTo>
                <a:lnTo>
                  <a:pt x="838" y="200"/>
                </a:lnTo>
                <a:lnTo>
                  <a:pt x="842" y="211"/>
                </a:lnTo>
                <a:lnTo>
                  <a:pt x="845" y="222"/>
                </a:lnTo>
                <a:lnTo>
                  <a:pt x="851" y="232"/>
                </a:lnTo>
                <a:lnTo>
                  <a:pt x="857" y="243"/>
                </a:lnTo>
                <a:lnTo>
                  <a:pt x="866" y="253"/>
                </a:lnTo>
                <a:lnTo>
                  <a:pt x="876" y="264"/>
                </a:lnTo>
                <a:lnTo>
                  <a:pt x="889" y="273"/>
                </a:lnTo>
                <a:lnTo>
                  <a:pt x="904" y="283"/>
                </a:lnTo>
                <a:lnTo>
                  <a:pt x="922" y="292"/>
                </a:lnTo>
                <a:lnTo>
                  <a:pt x="943" y="301"/>
                </a:lnTo>
                <a:lnTo>
                  <a:pt x="928" y="314"/>
                </a:lnTo>
                <a:lnTo>
                  <a:pt x="913" y="328"/>
                </a:lnTo>
                <a:lnTo>
                  <a:pt x="896" y="344"/>
                </a:lnTo>
                <a:lnTo>
                  <a:pt x="879" y="361"/>
                </a:lnTo>
                <a:lnTo>
                  <a:pt x="871" y="370"/>
                </a:lnTo>
                <a:lnTo>
                  <a:pt x="865" y="380"/>
                </a:lnTo>
                <a:lnTo>
                  <a:pt x="859" y="389"/>
                </a:lnTo>
                <a:lnTo>
                  <a:pt x="854" y="399"/>
                </a:lnTo>
                <a:lnTo>
                  <a:pt x="851" y="410"/>
                </a:lnTo>
                <a:lnTo>
                  <a:pt x="849" y="420"/>
                </a:lnTo>
                <a:lnTo>
                  <a:pt x="848" y="432"/>
                </a:lnTo>
                <a:lnTo>
                  <a:pt x="851" y="443"/>
                </a:lnTo>
                <a:lnTo>
                  <a:pt x="830" y="616"/>
                </a:lnTo>
                <a:lnTo>
                  <a:pt x="809" y="635"/>
                </a:lnTo>
                <a:lnTo>
                  <a:pt x="787" y="652"/>
                </a:lnTo>
                <a:lnTo>
                  <a:pt x="782" y="658"/>
                </a:lnTo>
                <a:lnTo>
                  <a:pt x="778" y="663"/>
                </a:lnTo>
                <a:lnTo>
                  <a:pt x="774" y="670"/>
                </a:lnTo>
                <a:lnTo>
                  <a:pt x="770" y="677"/>
                </a:lnTo>
                <a:lnTo>
                  <a:pt x="767" y="686"/>
                </a:lnTo>
                <a:lnTo>
                  <a:pt x="766" y="696"/>
                </a:lnTo>
                <a:lnTo>
                  <a:pt x="764" y="708"/>
                </a:lnTo>
                <a:lnTo>
                  <a:pt x="764" y="721"/>
                </a:lnTo>
                <a:lnTo>
                  <a:pt x="763" y="721"/>
                </a:lnTo>
                <a:lnTo>
                  <a:pt x="758" y="721"/>
                </a:lnTo>
                <a:lnTo>
                  <a:pt x="755" y="723"/>
                </a:lnTo>
                <a:lnTo>
                  <a:pt x="752" y="726"/>
                </a:lnTo>
                <a:lnTo>
                  <a:pt x="748" y="730"/>
                </a:lnTo>
                <a:lnTo>
                  <a:pt x="745" y="735"/>
                </a:lnTo>
                <a:lnTo>
                  <a:pt x="741" y="743"/>
                </a:lnTo>
                <a:lnTo>
                  <a:pt x="736" y="752"/>
                </a:lnTo>
                <a:lnTo>
                  <a:pt x="732" y="766"/>
                </a:lnTo>
                <a:lnTo>
                  <a:pt x="728" y="780"/>
                </a:lnTo>
                <a:lnTo>
                  <a:pt x="723" y="798"/>
                </a:lnTo>
                <a:lnTo>
                  <a:pt x="719" y="821"/>
                </a:lnTo>
                <a:lnTo>
                  <a:pt x="714" y="845"/>
                </a:lnTo>
                <a:lnTo>
                  <a:pt x="711" y="875"/>
                </a:lnTo>
                <a:lnTo>
                  <a:pt x="701" y="875"/>
                </a:lnTo>
                <a:lnTo>
                  <a:pt x="692" y="877"/>
                </a:lnTo>
                <a:lnTo>
                  <a:pt x="684" y="880"/>
                </a:lnTo>
                <a:lnTo>
                  <a:pt x="677" y="884"/>
                </a:lnTo>
                <a:lnTo>
                  <a:pt x="670" y="890"/>
                </a:lnTo>
                <a:lnTo>
                  <a:pt x="665" y="896"/>
                </a:lnTo>
                <a:lnTo>
                  <a:pt x="662" y="903"/>
                </a:lnTo>
                <a:lnTo>
                  <a:pt x="659" y="910"/>
                </a:lnTo>
                <a:lnTo>
                  <a:pt x="658" y="917"/>
                </a:lnTo>
                <a:lnTo>
                  <a:pt x="658" y="924"/>
                </a:lnTo>
                <a:lnTo>
                  <a:pt x="661" y="929"/>
                </a:lnTo>
                <a:lnTo>
                  <a:pt x="664" y="934"/>
                </a:lnTo>
                <a:lnTo>
                  <a:pt x="666" y="936"/>
                </a:lnTo>
                <a:lnTo>
                  <a:pt x="669" y="937"/>
                </a:lnTo>
                <a:lnTo>
                  <a:pt x="673" y="938"/>
                </a:lnTo>
                <a:lnTo>
                  <a:pt x="677" y="939"/>
                </a:lnTo>
                <a:lnTo>
                  <a:pt x="686" y="939"/>
                </a:lnTo>
                <a:lnTo>
                  <a:pt x="697" y="936"/>
                </a:lnTo>
                <a:lnTo>
                  <a:pt x="700" y="941"/>
                </a:lnTo>
                <a:lnTo>
                  <a:pt x="702" y="944"/>
                </a:lnTo>
                <a:lnTo>
                  <a:pt x="706" y="947"/>
                </a:lnTo>
                <a:lnTo>
                  <a:pt x="709" y="950"/>
                </a:lnTo>
                <a:lnTo>
                  <a:pt x="717" y="955"/>
                </a:lnTo>
                <a:lnTo>
                  <a:pt x="724" y="958"/>
                </a:lnTo>
                <a:lnTo>
                  <a:pt x="731" y="963"/>
                </a:lnTo>
                <a:lnTo>
                  <a:pt x="739" y="968"/>
                </a:lnTo>
                <a:lnTo>
                  <a:pt x="742" y="971"/>
                </a:lnTo>
                <a:lnTo>
                  <a:pt x="745" y="975"/>
                </a:lnTo>
                <a:lnTo>
                  <a:pt x="747" y="981"/>
                </a:lnTo>
                <a:lnTo>
                  <a:pt x="751" y="986"/>
                </a:lnTo>
                <a:lnTo>
                  <a:pt x="753" y="996"/>
                </a:lnTo>
                <a:lnTo>
                  <a:pt x="756" y="1007"/>
                </a:lnTo>
                <a:lnTo>
                  <a:pt x="759" y="1018"/>
                </a:lnTo>
                <a:lnTo>
                  <a:pt x="765" y="1028"/>
                </a:lnTo>
                <a:lnTo>
                  <a:pt x="767" y="1033"/>
                </a:lnTo>
                <a:lnTo>
                  <a:pt x="771" y="1039"/>
                </a:lnTo>
                <a:lnTo>
                  <a:pt x="775" y="1043"/>
                </a:lnTo>
                <a:lnTo>
                  <a:pt x="779" y="1046"/>
                </a:lnTo>
                <a:lnTo>
                  <a:pt x="785" y="1049"/>
                </a:lnTo>
                <a:lnTo>
                  <a:pt x="790" y="1052"/>
                </a:lnTo>
                <a:lnTo>
                  <a:pt x="797" y="1053"/>
                </a:lnTo>
                <a:lnTo>
                  <a:pt x="803" y="1053"/>
                </a:lnTo>
                <a:lnTo>
                  <a:pt x="810" y="1063"/>
                </a:lnTo>
                <a:lnTo>
                  <a:pt x="814" y="1071"/>
                </a:lnTo>
                <a:lnTo>
                  <a:pt x="815" y="1076"/>
                </a:lnTo>
                <a:lnTo>
                  <a:pt x="815" y="1081"/>
                </a:lnTo>
                <a:lnTo>
                  <a:pt x="809" y="1094"/>
                </a:lnTo>
                <a:lnTo>
                  <a:pt x="797" y="1115"/>
                </a:lnTo>
                <a:lnTo>
                  <a:pt x="776" y="1115"/>
                </a:lnTo>
                <a:lnTo>
                  <a:pt x="755" y="1115"/>
                </a:lnTo>
                <a:lnTo>
                  <a:pt x="734" y="1115"/>
                </a:lnTo>
                <a:lnTo>
                  <a:pt x="718" y="1115"/>
                </a:lnTo>
                <a:lnTo>
                  <a:pt x="718" y="1127"/>
                </a:lnTo>
                <a:lnTo>
                  <a:pt x="718" y="1139"/>
                </a:lnTo>
                <a:lnTo>
                  <a:pt x="711" y="1143"/>
                </a:lnTo>
                <a:lnTo>
                  <a:pt x="697" y="1152"/>
                </a:lnTo>
                <a:lnTo>
                  <a:pt x="687" y="1157"/>
                </a:lnTo>
                <a:lnTo>
                  <a:pt x="675" y="1161"/>
                </a:lnTo>
                <a:lnTo>
                  <a:pt x="663" y="1163"/>
                </a:lnTo>
                <a:lnTo>
                  <a:pt x="651" y="1164"/>
                </a:lnTo>
                <a:lnTo>
                  <a:pt x="628" y="1166"/>
                </a:lnTo>
                <a:lnTo>
                  <a:pt x="598" y="1170"/>
                </a:lnTo>
                <a:lnTo>
                  <a:pt x="583" y="1171"/>
                </a:lnTo>
                <a:lnTo>
                  <a:pt x="566" y="1172"/>
                </a:lnTo>
                <a:lnTo>
                  <a:pt x="549" y="1172"/>
                </a:lnTo>
                <a:lnTo>
                  <a:pt x="531" y="1170"/>
                </a:lnTo>
                <a:lnTo>
                  <a:pt x="515" y="1158"/>
                </a:lnTo>
                <a:lnTo>
                  <a:pt x="496" y="1141"/>
                </a:lnTo>
                <a:lnTo>
                  <a:pt x="486" y="1133"/>
                </a:lnTo>
                <a:lnTo>
                  <a:pt x="475" y="1127"/>
                </a:lnTo>
                <a:lnTo>
                  <a:pt x="470" y="1124"/>
                </a:lnTo>
                <a:lnTo>
                  <a:pt x="464" y="1123"/>
                </a:lnTo>
                <a:lnTo>
                  <a:pt x="457" y="1121"/>
                </a:lnTo>
                <a:lnTo>
                  <a:pt x="452" y="1121"/>
                </a:lnTo>
                <a:lnTo>
                  <a:pt x="432" y="1122"/>
                </a:lnTo>
                <a:lnTo>
                  <a:pt x="405" y="1124"/>
                </a:lnTo>
                <a:lnTo>
                  <a:pt x="390" y="1125"/>
                </a:lnTo>
                <a:lnTo>
                  <a:pt x="375" y="1126"/>
                </a:lnTo>
                <a:lnTo>
                  <a:pt x="360" y="1126"/>
                </a:lnTo>
                <a:lnTo>
                  <a:pt x="345" y="1125"/>
                </a:lnTo>
                <a:lnTo>
                  <a:pt x="331" y="1123"/>
                </a:lnTo>
                <a:lnTo>
                  <a:pt x="319" y="1120"/>
                </a:lnTo>
                <a:lnTo>
                  <a:pt x="314" y="1117"/>
                </a:lnTo>
                <a:lnTo>
                  <a:pt x="308" y="1115"/>
                </a:lnTo>
                <a:lnTo>
                  <a:pt x="304" y="1112"/>
                </a:lnTo>
                <a:lnTo>
                  <a:pt x="300" y="1108"/>
                </a:lnTo>
                <a:lnTo>
                  <a:pt x="297" y="1104"/>
                </a:lnTo>
                <a:lnTo>
                  <a:pt x="295" y="1100"/>
                </a:lnTo>
                <a:lnTo>
                  <a:pt x="293" y="1095"/>
                </a:lnTo>
                <a:lnTo>
                  <a:pt x="292" y="1088"/>
                </a:lnTo>
                <a:lnTo>
                  <a:pt x="293" y="1082"/>
                </a:lnTo>
                <a:lnTo>
                  <a:pt x="294" y="1075"/>
                </a:lnTo>
                <a:lnTo>
                  <a:pt x="295" y="1068"/>
                </a:lnTo>
                <a:lnTo>
                  <a:pt x="298" y="1060"/>
                </a:lnTo>
                <a:lnTo>
                  <a:pt x="291" y="1049"/>
                </a:lnTo>
                <a:lnTo>
                  <a:pt x="283" y="1039"/>
                </a:lnTo>
                <a:lnTo>
                  <a:pt x="274" y="1029"/>
                </a:lnTo>
                <a:lnTo>
                  <a:pt x="265" y="1021"/>
                </a:lnTo>
                <a:lnTo>
                  <a:pt x="248" y="1005"/>
                </a:lnTo>
                <a:lnTo>
                  <a:pt x="230" y="990"/>
                </a:lnTo>
                <a:lnTo>
                  <a:pt x="222" y="983"/>
                </a:lnTo>
                <a:lnTo>
                  <a:pt x="216" y="974"/>
                </a:lnTo>
                <a:lnTo>
                  <a:pt x="209" y="966"/>
                </a:lnTo>
                <a:lnTo>
                  <a:pt x="204" y="957"/>
                </a:lnTo>
                <a:lnTo>
                  <a:pt x="198" y="947"/>
                </a:lnTo>
                <a:lnTo>
                  <a:pt x="195" y="937"/>
                </a:lnTo>
                <a:lnTo>
                  <a:pt x="193" y="925"/>
                </a:lnTo>
                <a:lnTo>
                  <a:pt x="193" y="911"/>
                </a:lnTo>
                <a:lnTo>
                  <a:pt x="180" y="911"/>
                </a:lnTo>
                <a:lnTo>
                  <a:pt x="169" y="909"/>
                </a:lnTo>
                <a:lnTo>
                  <a:pt x="160" y="907"/>
                </a:lnTo>
                <a:lnTo>
                  <a:pt x="152" y="903"/>
                </a:lnTo>
                <a:lnTo>
                  <a:pt x="146" y="898"/>
                </a:lnTo>
                <a:lnTo>
                  <a:pt x="140" y="893"/>
                </a:lnTo>
                <a:lnTo>
                  <a:pt x="136" y="887"/>
                </a:lnTo>
                <a:lnTo>
                  <a:pt x="131" y="880"/>
                </a:lnTo>
                <a:lnTo>
                  <a:pt x="120" y="846"/>
                </a:lnTo>
                <a:lnTo>
                  <a:pt x="106" y="806"/>
                </a:lnTo>
                <a:lnTo>
                  <a:pt x="105" y="801"/>
                </a:lnTo>
                <a:lnTo>
                  <a:pt x="103" y="796"/>
                </a:lnTo>
                <a:lnTo>
                  <a:pt x="99" y="792"/>
                </a:lnTo>
                <a:lnTo>
                  <a:pt x="97" y="788"/>
                </a:lnTo>
                <a:lnTo>
                  <a:pt x="90" y="780"/>
                </a:lnTo>
                <a:lnTo>
                  <a:pt x="83" y="774"/>
                </a:lnTo>
                <a:lnTo>
                  <a:pt x="75" y="768"/>
                </a:lnTo>
                <a:lnTo>
                  <a:pt x="69" y="761"/>
                </a:lnTo>
                <a:lnTo>
                  <a:pt x="65" y="758"/>
                </a:lnTo>
                <a:lnTo>
                  <a:pt x="63" y="753"/>
                </a:lnTo>
                <a:lnTo>
                  <a:pt x="61" y="749"/>
                </a:lnTo>
                <a:lnTo>
                  <a:pt x="60" y="745"/>
                </a:lnTo>
                <a:lnTo>
                  <a:pt x="46" y="711"/>
                </a:lnTo>
                <a:lnTo>
                  <a:pt x="33" y="676"/>
                </a:lnTo>
                <a:lnTo>
                  <a:pt x="25" y="659"/>
                </a:lnTo>
                <a:lnTo>
                  <a:pt x="17" y="643"/>
                </a:lnTo>
                <a:lnTo>
                  <a:pt x="9" y="628"/>
                </a:lnTo>
                <a:lnTo>
                  <a:pt x="0" y="616"/>
                </a:lnTo>
                <a:lnTo>
                  <a:pt x="4" y="611"/>
                </a:lnTo>
                <a:lnTo>
                  <a:pt x="8" y="607"/>
                </a:lnTo>
                <a:lnTo>
                  <a:pt x="11" y="602"/>
                </a:lnTo>
                <a:lnTo>
                  <a:pt x="13" y="598"/>
                </a:lnTo>
                <a:lnTo>
                  <a:pt x="16" y="587"/>
                </a:lnTo>
                <a:lnTo>
                  <a:pt x="18" y="577"/>
                </a:lnTo>
                <a:lnTo>
                  <a:pt x="19" y="567"/>
                </a:lnTo>
                <a:lnTo>
                  <a:pt x="20" y="555"/>
                </a:lnTo>
                <a:lnTo>
                  <a:pt x="23" y="543"/>
                </a:lnTo>
                <a:lnTo>
                  <a:pt x="26" y="529"/>
                </a:lnTo>
                <a:lnTo>
                  <a:pt x="29" y="521"/>
                </a:lnTo>
                <a:lnTo>
                  <a:pt x="33" y="514"/>
                </a:lnTo>
                <a:lnTo>
                  <a:pt x="37" y="507"/>
                </a:lnTo>
                <a:lnTo>
                  <a:pt x="41" y="500"/>
                </a:lnTo>
                <a:lnTo>
                  <a:pt x="52" y="487"/>
                </a:lnTo>
                <a:lnTo>
                  <a:pt x="64" y="474"/>
                </a:lnTo>
                <a:lnTo>
                  <a:pt x="78" y="464"/>
                </a:lnTo>
                <a:lnTo>
                  <a:pt x="90" y="456"/>
                </a:lnTo>
                <a:lnTo>
                  <a:pt x="102" y="449"/>
                </a:lnTo>
                <a:lnTo>
                  <a:pt x="113" y="443"/>
                </a:lnTo>
                <a:lnTo>
                  <a:pt x="113" y="222"/>
                </a:lnTo>
                <a:lnTo>
                  <a:pt x="113" y="212"/>
                </a:lnTo>
                <a:lnTo>
                  <a:pt x="113" y="200"/>
                </a:lnTo>
                <a:lnTo>
                  <a:pt x="113" y="188"/>
                </a:lnTo>
                <a:lnTo>
                  <a:pt x="113" y="178"/>
                </a:lnTo>
                <a:lnTo>
                  <a:pt x="123" y="179"/>
                </a:lnTo>
                <a:lnTo>
                  <a:pt x="131" y="179"/>
                </a:lnTo>
                <a:lnTo>
                  <a:pt x="139" y="178"/>
                </a:lnTo>
                <a:lnTo>
                  <a:pt x="146" y="176"/>
                </a:lnTo>
                <a:lnTo>
                  <a:pt x="150" y="174"/>
                </a:lnTo>
                <a:lnTo>
                  <a:pt x="153" y="171"/>
                </a:lnTo>
                <a:lnTo>
                  <a:pt x="157" y="167"/>
                </a:lnTo>
                <a:lnTo>
                  <a:pt x="159" y="162"/>
                </a:lnTo>
                <a:lnTo>
                  <a:pt x="160" y="152"/>
                </a:lnTo>
                <a:lnTo>
                  <a:pt x="160" y="137"/>
                </a:lnTo>
                <a:lnTo>
                  <a:pt x="160" y="122"/>
                </a:lnTo>
                <a:lnTo>
                  <a:pt x="159" y="105"/>
                </a:lnTo>
                <a:lnTo>
                  <a:pt x="159" y="93"/>
                </a:lnTo>
                <a:lnTo>
                  <a:pt x="159" y="83"/>
                </a:lnTo>
                <a:lnTo>
                  <a:pt x="159" y="76"/>
                </a:lnTo>
                <a:lnTo>
                  <a:pt x="159" y="67"/>
                </a:lnTo>
                <a:lnTo>
                  <a:pt x="664" y="73"/>
                </a:lnTo>
                <a:lnTo>
                  <a:pt x="668" y="74"/>
                </a:lnTo>
                <a:lnTo>
                  <a:pt x="672" y="73"/>
                </a:lnTo>
                <a:lnTo>
                  <a:pt x="676" y="72"/>
                </a:lnTo>
                <a:lnTo>
                  <a:pt x="679" y="69"/>
                </a:lnTo>
                <a:lnTo>
                  <a:pt x="688" y="63"/>
                </a:lnTo>
                <a:lnTo>
                  <a:pt x="695" y="54"/>
                </a:lnTo>
                <a:lnTo>
                  <a:pt x="707" y="38"/>
                </a:lnTo>
                <a:lnTo>
                  <a:pt x="711" y="30"/>
                </a:lnTo>
              </a:path>
            </a:pathLst>
          </a:custGeom>
          <a:solidFill>
            <a:srgbClr val="DC370A"/>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nvGrpSpPr>
          <xdr:cNvPr id="278" name="Group 277">
            <a:extLst>
              <a:ext uri="{FF2B5EF4-FFF2-40B4-BE49-F238E27FC236}">
                <a16:creationId xmlns:a16="http://schemas.microsoft.com/office/drawing/2014/main" id="{00000000-0008-0000-0700-000016010000}"/>
              </a:ext>
            </a:extLst>
          </xdr:cNvPr>
          <xdr:cNvGrpSpPr>
            <a:grpSpLocks/>
          </xdr:cNvGrpSpPr>
        </xdr:nvGrpSpPr>
        <xdr:grpSpPr bwMode="auto">
          <a:xfrm>
            <a:off x="3341724" y="3136900"/>
            <a:ext cx="80963" cy="82550"/>
            <a:chOff x="2352" y="2343"/>
            <a:chExt cx="65" cy="53"/>
          </a:xfrm>
          <a:grpFill/>
        </xdr:grpSpPr>
        <xdr:sp macro="" textlink="">
          <xdr:nvSpPr>
            <xdr:cNvPr id="439" name="Freeform 438">
              <a:extLst>
                <a:ext uri="{FF2B5EF4-FFF2-40B4-BE49-F238E27FC236}">
                  <a16:creationId xmlns:a16="http://schemas.microsoft.com/office/drawing/2014/main" id="{00000000-0008-0000-0700-0000B7010000}"/>
                </a:ext>
              </a:extLst>
            </xdr:cNvPr>
            <xdr:cNvSpPr>
              <a:spLocks/>
            </xdr:cNvSpPr>
          </xdr:nvSpPr>
          <xdr:spPr bwMode="auto">
            <a:xfrm>
              <a:off x="2352" y="2343"/>
              <a:ext cx="16" cy="11"/>
            </a:xfrm>
            <a:custGeom>
              <a:avLst/>
              <a:gdLst>
                <a:gd name="T0" fmla="*/ 46 w 51"/>
                <a:gd name="T1" fmla="*/ 0 h 33"/>
                <a:gd name="T2" fmla="*/ 0 w 51"/>
                <a:gd name="T3" fmla="*/ 5 h 33"/>
                <a:gd name="T4" fmla="*/ 4 w 51"/>
                <a:gd name="T5" fmla="*/ 28 h 33"/>
                <a:gd name="T6" fmla="*/ 10 w 51"/>
                <a:gd name="T7" fmla="*/ 33 h 33"/>
                <a:gd name="T8" fmla="*/ 35 w 51"/>
                <a:gd name="T9" fmla="*/ 25 h 33"/>
                <a:gd name="T10" fmla="*/ 48 w 51"/>
                <a:gd name="T11" fmla="*/ 15 h 33"/>
                <a:gd name="T12" fmla="*/ 51 w 51"/>
                <a:gd name="T13" fmla="*/ 8 h 33"/>
                <a:gd name="T14" fmla="*/ 46 w 51"/>
                <a:gd name="T15" fmla="*/ 0 h 33"/>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1" h="33">
                  <a:moveTo>
                    <a:pt x="46" y="0"/>
                  </a:moveTo>
                  <a:lnTo>
                    <a:pt x="0" y="5"/>
                  </a:lnTo>
                  <a:lnTo>
                    <a:pt x="4" y="28"/>
                  </a:lnTo>
                  <a:lnTo>
                    <a:pt x="10" y="33"/>
                  </a:lnTo>
                  <a:lnTo>
                    <a:pt x="35" y="25"/>
                  </a:lnTo>
                  <a:lnTo>
                    <a:pt x="48" y="15"/>
                  </a:lnTo>
                  <a:lnTo>
                    <a:pt x="51" y="8"/>
                  </a:lnTo>
                  <a:lnTo>
                    <a:pt x="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0" name="Freeform 439">
              <a:extLst>
                <a:ext uri="{FF2B5EF4-FFF2-40B4-BE49-F238E27FC236}">
                  <a16:creationId xmlns:a16="http://schemas.microsoft.com/office/drawing/2014/main" id="{00000000-0008-0000-0700-0000B8010000}"/>
                </a:ext>
              </a:extLst>
            </xdr:cNvPr>
            <xdr:cNvSpPr>
              <a:spLocks/>
            </xdr:cNvSpPr>
          </xdr:nvSpPr>
          <xdr:spPr bwMode="auto">
            <a:xfrm>
              <a:off x="2372" y="2354"/>
              <a:ext cx="20" cy="7"/>
            </a:xfrm>
            <a:custGeom>
              <a:avLst/>
              <a:gdLst>
                <a:gd name="T0" fmla="*/ 61 w 61"/>
                <a:gd name="T1" fmla="*/ 6 h 20"/>
                <a:gd name="T2" fmla="*/ 53 w 61"/>
                <a:gd name="T3" fmla="*/ 2 h 20"/>
                <a:gd name="T4" fmla="*/ 0 w 61"/>
                <a:gd name="T5" fmla="*/ 0 h 20"/>
                <a:gd name="T6" fmla="*/ 2 w 61"/>
                <a:gd name="T7" fmla="*/ 14 h 20"/>
                <a:gd name="T8" fmla="*/ 7 w 61"/>
                <a:gd name="T9" fmla="*/ 20 h 20"/>
                <a:gd name="T10" fmla="*/ 18 w 61"/>
                <a:gd name="T11" fmla="*/ 13 h 20"/>
                <a:gd name="T12" fmla="*/ 61 w 61"/>
                <a:gd name="T13" fmla="*/ 6 h 20"/>
              </a:gdLst>
              <a:ahLst/>
              <a:cxnLst>
                <a:cxn ang="0">
                  <a:pos x="T0" y="T1"/>
                </a:cxn>
                <a:cxn ang="0">
                  <a:pos x="T2" y="T3"/>
                </a:cxn>
                <a:cxn ang="0">
                  <a:pos x="T4" y="T5"/>
                </a:cxn>
                <a:cxn ang="0">
                  <a:pos x="T6" y="T7"/>
                </a:cxn>
                <a:cxn ang="0">
                  <a:pos x="T8" y="T9"/>
                </a:cxn>
                <a:cxn ang="0">
                  <a:pos x="T10" y="T11"/>
                </a:cxn>
                <a:cxn ang="0">
                  <a:pos x="T12" y="T13"/>
                </a:cxn>
              </a:cxnLst>
              <a:rect l="0" t="0" r="r" b="b"/>
              <a:pathLst>
                <a:path w="61" h="20">
                  <a:moveTo>
                    <a:pt x="61" y="6"/>
                  </a:moveTo>
                  <a:lnTo>
                    <a:pt x="53" y="2"/>
                  </a:lnTo>
                  <a:lnTo>
                    <a:pt x="0" y="0"/>
                  </a:lnTo>
                  <a:lnTo>
                    <a:pt x="2" y="14"/>
                  </a:lnTo>
                  <a:lnTo>
                    <a:pt x="7" y="20"/>
                  </a:lnTo>
                  <a:lnTo>
                    <a:pt x="18" y="13"/>
                  </a:lnTo>
                  <a:lnTo>
                    <a:pt x="61"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1" name="Freeform 440">
              <a:extLst>
                <a:ext uri="{FF2B5EF4-FFF2-40B4-BE49-F238E27FC236}">
                  <a16:creationId xmlns:a16="http://schemas.microsoft.com/office/drawing/2014/main" id="{00000000-0008-0000-0700-0000B9010000}"/>
                </a:ext>
              </a:extLst>
            </xdr:cNvPr>
            <xdr:cNvSpPr>
              <a:spLocks/>
            </xdr:cNvSpPr>
          </xdr:nvSpPr>
          <xdr:spPr bwMode="auto">
            <a:xfrm>
              <a:off x="2407" y="2346"/>
              <a:ext cx="5" cy="12"/>
            </a:xfrm>
            <a:custGeom>
              <a:avLst/>
              <a:gdLst>
                <a:gd name="T0" fmla="*/ 2 w 15"/>
                <a:gd name="T1" fmla="*/ 0 h 36"/>
                <a:gd name="T2" fmla="*/ 0 w 15"/>
                <a:gd name="T3" fmla="*/ 20 h 36"/>
                <a:gd name="T4" fmla="*/ 0 w 15"/>
                <a:gd name="T5" fmla="*/ 36 h 36"/>
                <a:gd name="T6" fmla="*/ 11 w 15"/>
                <a:gd name="T7" fmla="*/ 35 h 36"/>
                <a:gd name="T8" fmla="*/ 15 w 15"/>
                <a:gd name="T9" fmla="*/ 14 h 36"/>
                <a:gd name="T10" fmla="*/ 2 w 15"/>
                <a:gd name="T11" fmla="*/ 0 h 36"/>
              </a:gdLst>
              <a:ahLst/>
              <a:cxnLst>
                <a:cxn ang="0">
                  <a:pos x="T0" y="T1"/>
                </a:cxn>
                <a:cxn ang="0">
                  <a:pos x="T2" y="T3"/>
                </a:cxn>
                <a:cxn ang="0">
                  <a:pos x="T4" y="T5"/>
                </a:cxn>
                <a:cxn ang="0">
                  <a:pos x="T6" y="T7"/>
                </a:cxn>
                <a:cxn ang="0">
                  <a:pos x="T8" y="T9"/>
                </a:cxn>
                <a:cxn ang="0">
                  <a:pos x="T10" y="T11"/>
                </a:cxn>
              </a:cxnLst>
              <a:rect l="0" t="0" r="r" b="b"/>
              <a:pathLst>
                <a:path w="15" h="36">
                  <a:moveTo>
                    <a:pt x="2" y="0"/>
                  </a:moveTo>
                  <a:lnTo>
                    <a:pt x="0" y="20"/>
                  </a:lnTo>
                  <a:lnTo>
                    <a:pt x="0" y="36"/>
                  </a:lnTo>
                  <a:lnTo>
                    <a:pt x="11" y="35"/>
                  </a:lnTo>
                  <a:lnTo>
                    <a:pt x="15" y="14"/>
                  </a:lnTo>
                  <a:lnTo>
                    <a:pt x="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2" name="Freeform 441">
              <a:extLst>
                <a:ext uri="{FF2B5EF4-FFF2-40B4-BE49-F238E27FC236}">
                  <a16:creationId xmlns:a16="http://schemas.microsoft.com/office/drawing/2014/main" id="{00000000-0008-0000-0700-0000BA010000}"/>
                </a:ext>
              </a:extLst>
            </xdr:cNvPr>
            <xdr:cNvSpPr>
              <a:spLocks/>
            </xdr:cNvSpPr>
          </xdr:nvSpPr>
          <xdr:spPr bwMode="auto">
            <a:xfrm>
              <a:off x="2406" y="2361"/>
              <a:ext cx="11" cy="11"/>
            </a:xfrm>
            <a:custGeom>
              <a:avLst/>
              <a:gdLst>
                <a:gd name="T0" fmla="*/ 4 w 37"/>
                <a:gd name="T1" fmla="*/ 4 h 33"/>
                <a:gd name="T2" fmla="*/ 22 w 37"/>
                <a:gd name="T3" fmla="*/ 0 h 33"/>
                <a:gd name="T4" fmla="*/ 35 w 37"/>
                <a:gd name="T5" fmla="*/ 6 h 33"/>
                <a:gd name="T6" fmla="*/ 37 w 37"/>
                <a:gd name="T7" fmla="*/ 22 h 33"/>
                <a:gd name="T8" fmla="*/ 24 w 37"/>
                <a:gd name="T9" fmla="*/ 33 h 33"/>
                <a:gd name="T10" fmla="*/ 11 w 37"/>
                <a:gd name="T11" fmla="*/ 33 h 33"/>
                <a:gd name="T12" fmla="*/ 2 w 37"/>
                <a:gd name="T13" fmla="*/ 24 h 33"/>
                <a:gd name="T14" fmla="*/ 0 w 37"/>
                <a:gd name="T15" fmla="*/ 16 h 33"/>
                <a:gd name="T16" fmla="*/ 4 w 37"/>
                <a:gd name="T17" fmla="*/ 4 h 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7" h="33">
                  <a:moveTo>
                    <a:pt x="4" y="4"/>
                  </a:moveTo>
                  <a:lnTo>
                    <a:pt x="22" y="0"/>
                  </a:lnTo>
                  <a:lnTo>
                    <a:pt x="35" y="6"/>
                  </a:lnTo>
                  <a:lnTo>
                    <a:pt x="37" y="22"/>
                  </a:lnTo>
                  <a:lnTo>
                    <a:pt x="24" y="33"/>
                  </a:lnTo>
                  <a:lnTo>
                    <a:pt x="11" y="33"/>
                  </a:lnTo>
                  <a:lnTo>
                    <a:pt x="2" y="24"/>
                  </a:lnTo>
                  <a:lnTo>
                    <a:pt x="0" y="16"/>
                  </a:lnTo>
                  <a:lnTo>
                    <a:pt x="4" y="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3" name="Freeform 442">
              <a:extLst>
                <a:ext uri="{FF2B5EF4-FFF2-40B4-BE49-F238E27FC236}">
                  <a16:creationId xmlns:a16="http://schemas.microsoft.com/office/drawing/2014/main" id="{00000000-0008-0000-0700-0000BB010000}"/>
                </a:ext>
              </a:extLst>
            </xdr:cNvPr>
            <xdr:cNvSpPr>
              <a:spLocks/>
            </xdr:cNvSpPr>
          </xdr:nvSpPr>
          <xdr:spPr bwMode="auto">
            <a:xfrm>
              <a:off x="2388" y="2378"/>
              <a:ext cx="16" cy="18"/>
            </a:xfrm>
            <a:custGeom>
              <a:avLst/>
              <a:gdLst>
                <a:gd name="T0" fmla="*/ 2 w 49"/>
                <a:gd name="T1" fmla="*/ 0 h 54"/>
                <a:gd name="T2" fmla="*/ 0 w 49"/>
                <a:gd name="T3" fmla="*/ 0 h 54"/>
                <a:gd name="T4" fmla="*/ 2 w 49"/>
                <a:gd name="T5" fmla="*/ 50 h 54"/>
                <a:gd name="T6" fmla="*/ 18 w 49"/>
                <a:gd name="T7" fmla="*/ 54 h 54"/>
                <a:gd name="T8" fmla="*/ 44 w 49"/>
                <a:gd name="T9" fmla="*/ 45 h 54"/>
                <a:gd name="T10" fmla="*/ 49 w 49"/>
                <a:gd name="T11" fmla="*/ 31 h 54"/>
                <a:gd name="T12" fmla="*/ 40 w 49"/>
                <a:gd name="T13" fmla="*/ 21 h 54"/>
                <a:gd name="T14" fmla="*/ 19 w 49"/>
                <a:gd name="T15" fmla="*/ 8 h 54"/>
                <a:gd name="T16" fmla="*/ 2 w 49"/>
                <a:gd name="T17" fmla="*/ 0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49" h="54">
                  <a:moveTo>
                    <a:pt x="2" y="0"/>
                  </a:moveTo>
                  <a:lnTo>
                    <a:pt x="0" y="0"/>
                  </a:lnTo>
                  <a:lnTo>
                    <a:pt x="2" y="50"/>
                  </a:lnTo>
                  <a:lnTo>
                    <a:pt x="18" y="54"/>
                  </a:lnTo>
                  <a:lnTo>
                    <a:pt x="44" y="45"/>
                  </a:lnTo>
                  <a:lnTo>
                    <a:pt x="49" y="31"/>
                  </a:lnTo>
                  <a:lnTo>
                    <a:pt x="40" y="21"/>
                  </a:lnTo>
                  <a:lnTo>
                    <a:pt x="19" y="8"/>
                  </a:lnTo>
                  <a:lnTo>
                    <a:pt x="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4" name="Freeform 443">
              <a:extLst>
                <a:ext uri="{FF2B5EF4-FFF2-40B4-BE49-F238E27FC236}">
                  <a16:creationId xmlns:a16="http://schemas.microsoft.com/office/drawing/2014/main" id="{00000000-0008-0000-0700-0000BC010000}"/>
                </a:ext>
              </a:extLst>
            </xdr:cNvPr>
            <xdr:cNvSpPr>
              <a:spLocks/>
            </xdr:cNvSpPr>
          </xdr:nvSpPr>
          <xdr:spPr bwMode="auto">
            <a:xfrm>
              <a:off x="2374" y="2388"/>
              <a:ext cx="9" cy="7"/>
            </a:xfrm>
            <a:custGeom>
              <a:avLst/>
              <a:gdLst>
                <a:gd name="T0" fmla="*/ 18 w 26"/>
                <a:gd name="T1" fmla="*/ 0 h 22"/>
                <a:gd name="T2" fmla="*/ 3 w 26"/>
                <a:gd name="T3" fmla="*/ 2 h 22"/>
                <a:gd name="T4" fmla="*/ 0 w 26"/>
                <a:gd name="T5" fmla="*/ 15 h 22"/>
                <a:gd name="T6" fmla="*/ 6 w 26"/>
                <a:gd name="T7" fmla="*/ 21 h 22"/>
                <a:gd name="T8" fmla="*/ 19 w 26"/>
                <a:gd name="T9" fmla="*/ 22 h 22"/>
                <a:gd name="T10" fmla="*/ 26 w 26"/>
                <a:gd name="T11" fmla="*/ 11 h 22"/>
                <a:gd name="T12" fmla="*/ 18 w 26"/>
                <a:gd name="T13" fmla="*/ 0 h 22"/>
              </a:gdLst>
              <a:ahLst/>
              <a:cxnLst>
                <a:cxn ang="0">
                  <a:pos x="T0" y="T1"/>
                </a:cxn>
                <a:cxn ang="0">
                  <a:pos x="T2" y="T3"/>
                </a:cxn>
                <a:cxn ang="0">
                  <a:pos x="T4" y="T5"/>
                </a:cxn>
                <a:cxn ang="0">
                  <a:pos x="T6" y="T7"/>
                </a:cxn>
                <a:cxn ang="0">
                  <a:pos x="T8" y="T9"/>
                </a:cxn>
                <a:cxn ang="0">
                  <a:pos x="T10" y="T11"/>
                </a:cxn>
                <a:cxn ang="0">
                  <a:pos x="T12" y="T13"/>
                </a:cxn>
              </a:cxnLst>
              <a:rect l="0" t="0" r="r" b="b"/>
              <a:pathLst>
                <a:path w="26" h="22">
                  <a:moveTo>
                    <a:pt x="18" y="0"/>
                  </a:moveTo>
                  <a:lnTo>
                    <a:pt x="3" y="2"/>
                  </a:lnTo>
                  <a:lnTo>
                    <a:pt x="0" y="15"/>
                  </a:lnTo>
                  <a:lnTo>
                    <a:pt x="6" y="21"/>
                  </a:lnTo>
                  <a:lnTo>
                    <a:pt x="19" y="22"/>
                  </a:lnTo>
                  <a:lnTo>
                    <a:pt x="26" y="11"/>
                  </a:lnTo>
                  <a:lnTo>
                    <a:pt x="18"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grpSp>
        <xdr:nvGrpSpPr>
          <xdr:cNvPr id="279" name="Group 278">
            <a:extLst>
              <a:ext uri="{FF2B5EF4-FFF2-40B4-BE49-F238E27FC236}">
                <a16:creationId xmlns:a16="http://schemas.microsoft.com/office/drawing/2014/main" id="{00000000-0008-0000-0700-000017010000}"/>
              </a:ext>
            </a:extLst>
          </xdr:cNvPr>
          <xdr:cNvGrpSpPr>
            <a:grpSpLocks/>
          </xdr:cNvGrpSpPr>
        </xdr:nvGrpSpPr>
        <xdr:grpSpPr bwMode="auto">
          <a:xfrm>
            <a:off x="1187442" y="1196982"/>
            <a:ext cx="1897043" cy="1133480"/>
            <a:chOff x="527" y="1110"/>
            <a:chExt cx="1410" cy="709"/>
          </a:xfrm>
          <a:grpFill/>
        </xdr:grpSpPr>
        <xdr:sp macro="" textlink="">
          <xdr:nvSpPr>
            <xdr:cNvPr id="397" name="Freeform 396">
              <a:extLst>
                <a:ext uri="{FF2B5EF4-FFF2-40B4-BE49-F238E27FC236}">
                  <a16:creationId xmlns:a16="http://schemas.microsoft.com/office/drawing/2014/main" id="{00000000-0008-0000-0700-00008D010000}"/>
                </a:ext>
              </a:extLst>
            </xdr:cNvPr>
            <xdr:cNvSpPr>
              <a:spLocks/>
            </xdr:cNvSpPr>
          </xdr:nvSpPr>
          <xdr:spPr bwMode="auto">
            <a:xfrm>
              <a:off x="1401" y="1427"/>
              <a:ext cx="31" cy="17"/>
            </a:xfrm>
            <a:custGeom>
              <a:avLst/>
              <a:gdLst>
                <a:gd name="T0" fmla="*/ 0 w 98"/>
                <a:gd name="T1" fmla="*/ 41 h 54"/>
                <a:gd name="T2" fmla="*/ 5 w 98"/>
                <a:gd name="T3" fmla="*/ 46 h 54"/>
                <a:gd name="T4" fmla="*/ 13 w 98"/>
                <a:gd name="T5" fmla="*/ 50 h 54"/>
                <a:gd name="T6" fmla="*/ 23 w 98"/>
                <a:gd name="T7" fmla="*/ 53 h 54"/>
                <a:gd name="T8" fmla="*/ 32 w 98"/>
                <a:gd name="T9" fmla="*/ 54 h 54"/>
                <a:gd name="T10" fmla="*/ 38 w 98"/>
                <a:gd name="T11" fmla="*/ 54 h 54"/>
                <a:gd name="T12" fmla="*/ 45 w 98"/>
                <a:gd name="T13" fmla="*/ 53 h 54"/>
                <a:gd name="T14" fmla="*/ 50 w 98"/>
                <a:gd name="T15" fmla="*/ 51 h 54"/>
                <a:gd name="T16" fmla="*/ 56 w 98"/>
                <a:gd name="T17" fmla="*/ 49 h 54"/>
                <a:gd name="T18" fmla="*/ 67 w 98"/>
                <a:gd name="T19" fmla="*/ 42 h 54"/>
                <a:gd name="T20" fmla="*/ 75 w 98"/>
                <a:gd name="T21" fmla="*/ 35 h 54"/>
                <a:gd name="T22" fmla="*/ 84 w 98"/>
                <a:gd name="T23" fmla="*/ 28 h 54"/>
                <a:gd name="T24" fmla="*/ 91 w 98"/>
                <a:gd name="T25" fmla="*/ 20 h 54"/>
                <a:gd name="T26" fmla="*/ 95 w 98"/>
                <a:gd name="T27" fmla="*/ 12 h 54"/>
                <a:gd name="T28" fmla="*/ 98 w 98"/>
                <a:gd name="T29" fmla="*/ 4 h 54"/>
                <a:gd name="T30" fmla="*/ 91 w 98"/>
                <a:gd name="T31" fmla="*/ 2 h 54"/>
                <a:gd name="T32" fmla="*/ 83 w 98"/>
                <a:gd name="T33" fmla="*/ 0 h 54"/>
                <a:gd name="T34" fmla="*/ 75 w 98"/>
                <a:gd name="T35" fmla="*/ 0 h 54"/>
                <a:gd name="T36" fmla="*/ 68 w 98"/>
                <a:gd name="T37" fmla="*/ 0 h 54"/>
                <a:gd name="T38" fmla="*/ 59 w 98"/>
                <a:gd name="T39" fmla="*/ 1 h 54"/>
                <a:gd name="T40" fmla="*/ 51 w 98"/>
                <a:gd name="T41" fmla="*/ 3 h 54"/>
                <a:gd name="T42" fmla="*/ 43 w 98"/>
                <a:gd name="T43" fmla="*/ 6 h 54"/>
                <a:gd name="T44" fmla="*/ 37 w 98"/>
                <a:gd name="T45" fmla="*/ 9 h 54"/>
                <a:gd name="T46" fmla="*/ 23 w 98"/>
                <a:gd name="T47" fmla="*/ 17 h 54"/>
                <a:gd name="T48" fmla="*/ 12 w 98"/>
                <a:gd name="T49" fmla="*/ 25 h 54"/>
                <a:gd name="T50" fmla="*/ 7 w 98"/>
                <a:gd name="T51" fmla="*/ 29 h 54"/>
                <a:gd name="T52" fmla="*/ 4 w 98"/>
                <a:gd name="T53" fmla="*/ 33 h 54"/>
                <a:gd name="T54" fmla="*/ 1 w 98"/>
                <a:gd name="T55" fmla="*/ 37 h 54"/>
                <a:gd name="T56" fmla="*/ 0 w 98"/>
                <a:gd name="T57" fmla="*/ 4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98" h="54">
                  <a:moveTo>
                    <a:pt x="0" y="41"/>
                  </a:moveTo>
                  <a:lnTo>
                    <a:pt x="5" y="46"/>
                  </a:lnTo>
                  <a:lnTo>
                    <a:pt x="13" y="50"/>
                  </a:lnTo>
                  <a:lnTo>
                    <a:pt x="23" y="53"/>
                  </a:lnTo>
                  <a:lnTo>
                    <a:pt x="32" y="54"/>
                  </a:lnTo>
                  <a:lnTo>
                    <a:pt x="38" y="54"/>
                  </a:lnTo>
                  <a:lnTo>
                    <a:pt x="45" y="53"/>
                  </a:lnTo>
                  <a:lnTo>
                    <a:pt x="50" y="51"/>
                  </a:lnTo>
                  <a:lnTo>
                    <a:pt x="56" y="49"/>
                  </a:lnTo>
                  <a:lnTo>
                    <a:pt x="67" y="42"/>
                  </a:lnTo>
                  <a:lnTo>
                    <a:pt x="75" y="35"/>
                  </a:lnTo>
                  <a:lnTo>
                    <a:pt x="84" y="28"/>
                  </a:lnTo>
                  <a:lnTo>
                    <a:pt x="91" y="20"/>
                  </a:lnTo>
                  <a:lnTo>
                    <a:pt x="95" y="12"/>
                  </a:lnTo>
                  <a:lnTo>
                    <a:pt x="98" y="4"/>
                  </a:lnTo>
                  <a:lnTo>
                    <a:pt x="91" y="2"/>
                  </a:lnTo>
                  <a:lnTo>
                    <a:pt x="83" y="0"/>
                  </a:lnTo>
                  <a:lnTo>
                    <a:pt x="75" y="0"/>
                  </a:lnTo>
                  <a:lnTo>
                    <a:pt x="68" y="0"/>
                  </a:lnTo>
                  <a:lnTo>
                    <a:pt x="59" y="1"/>
                  </a:lnTo>
                  <a:lnTo>
                    <a:pt x="51" y="3"/>
                  </a:lnTo>
                  <a:lnTo>
                    <a:pt x="43" y="6"/>
                  </a:lnTo>
                  <a:lnTo>
                    <a:pt x="37" y="9"/>
                  </a:lnTo>
                  <a:lnTo>
                    <a:pt x="23" y="17"/>
                  </a:lnTo>
                  <a:lnTo>
                    <a:pt x="12" y="25"/>
                  </a:lnTo>
                  <a:lnTo>
                    <a:pt x="7" y="29"/>
                  </a:lnTo>
                  <a:lnTo>
                    <a:pt x="4" y="33"/>
                  </a:lnTo>
                  <a:lnTo>
                    <a:pt x="1" y="37"/>
                  </a:lnTo>
                  <a:lnTo>
                    <a:pt x="0" y="4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8" name="Freeform 397">
              <a:extLst>
                <a:ext uri="{FF2B5EF4-FFF2-40B4-BE49-F238E27FC236}">
                  <a16:creationId xmlns:a16="http://schemas.microsoft.com/office/drawing/2014/main" id="{00000000-0008-0000-0700-00008E010000}"/>
                </a:ext>
              </a:extLst>
            </xdr:cNvPr>
            <xdr:cNvSpPr>
              <a:spLocks/>
            </xdr:cNvSpPr>
          </xdr:nvSpPr>
          <xdr:spPr bwMode="auto">
            <a:xfrm>
              <a:off x="1387" y="1551"/>
              <a:ext cx="21" cy="8"/>
            </a:xfrm>
            <a:custGeom>
              <a:avLst/>
              <a:gdLst>
                <a:gd name="T0" fmla="*/ 0 w 67"/>
                <a:gd name="T1" fmla="*/ 27 h 28"/>
                <a:gd name="T2" fmla="*/ 11 w 67"/>
                <a:gd name="T3" fmla="*/ 28 h 28"/>
                <a:gd name="T4" fmla="*/ 21 w 67"/>
                <a:gd name="T5" fmla="*/ 27 h 28"/>
                <a:gd name="T6" fmla="*/ 31 w 67"/>
                <a:gd name="T7" fmla="*/ 25 h 28"/>
                <a:gd name="T8" fmla="*/ 41 w 67"/>
                <a:gd name="T9" fmla="*/ 21 h 28"/>
                <a:gd name="T10" fmla="*/ 49 w 67"/>
                <a:gd name="T11" fmla="*/ 17 h 28"/>
                <a:gd name="T12" fmla="*/ 57 w 67"/>
                <a:gd name="T13" fmla="*/ 12 h 28"/>
                <a:gd name="T14" fmla="*/ 63 w 67"/>
                <a:gd name="T15" fmla="*/ 7 h 28"/>
                <a:gd name="T16" fmla="*/ 67 w 67"/>
                <a:gd name="T17" fmla="*/ 3 h 28"/>
                <a:gd name="T18" fmla="*/ 57 w 67"/>
                <a:gd name="T19" fmla="*/ 1 h 28"/>
                <a:gd name="T20" fmla="*/ 46 w 67"/>
                <a:gd name="T21" fmla="*/ 0 h 28"/>
                <a:gd name="T22" fmla="*/ 36 w 67"/>
                <a:gd name="T23" fmla="*/ 1 h 28"/>
                <a:gd name="T24" fmla="*/ 26 w 67"/>
                <a:gd name="T25" fmla="*/ 3 h 28"/>
                <a:gd name="T26" fmla="*/ 17 w 67"/>
                <a:gd name="T27" fmla="*/ 7 h 28"/>
                <a:gd name="T28" fmla="*/ 10 w 67"/>
                <a:gd name="T29" fmla="*/ 12 h 28"/>
                <a:gd name="T30" fmla="*/ 7 w 67"/>
                <a:gd name="T31" fmla="*/ 15 h 28"/>
                <a:gd name="T32" fmla="*/ 4 w 67"/>
                <a:gd name="T33" fmla="*/ 19 h 28"/>
                <a:gd name="T34" fmla="*/ 2 w 67"/>
                <a:gd name="T35" fmla="*/ 22 h 28"/>
                <a:gd name="T36" fmla="*/ 0 w 67"/>
                <a:gd name="T37" fmla="*/ 27 h 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67" h="28">
                  <a:moveTo>
                    <a:pt x="0" y="27"/>
                  </a:moveTo>
                  <a:lnTo>
                    <a:pt x="11" y="28"/>
                  </a:lnTo>
                  <a:lnTo>
                    <a:pt x="21" y="27"/>
                  </a:lnTo>
                  <a:lnTo>
                    <a:pt x="31" y="25"/>
                  </a:lnTo>
                  <a:lnTo>
                    <a:pt x="41" y="21"/>
                  </a:lnTo>
                  <a:lnTo>
                    <a:pt x="49" y="17"/>
                  </a:lnTo>
                  <a:lnTo>
                    <a:pt x="57" y="12"/>
                  </a:lnTo>
                  <a:lnTo>
                    <a:pt x="63" y="7"/>
                  </a:lnTo>
                  <a:lnTo>
                    <a:pt x="67" y="3"/>
                  </a:lnTo>
                  <a:lnTo>
                    <a:pt x="57" y="1"/>
                  </a:lnTo>
                  <a:lnTo>
                    <a:pt x="46" y="0"/>
                  </a:lnTo>
                  <a:lnTo>
                    <a:pt x="36" y="1"/>
                  </a:lnTo>
                  <a:lnTo>
                    <a:pt x="26" y="3"/>
                  </a:lnTo>
                  <a:lnTo>
                    <a:pt x="17" y="7"/>
                  </a:lnTo>
                  <a:lnTo>
                    <a:pt x="10" y="12"/>
                  </a:lnTo>
                  <a:lnTo>
                    <a:pt x="7" y="15"/>
                  </a:lnTo>
                  <a:lnTo>
                    <a:pt x="4" y="19"/>
                  </a:lnTo>
                  <a:lnTo>
                    <a:pt x="2" y="22"/>
                  </a:lnTo>
                  <a:lnTo>
                    <a:pt x="0" y="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9" name="Freeform 398">
              <a:extLst>
                <a:ext uri="{FF2B5EF4-FFF2-40B4-BE49-F238E27FC236}">
                  <a16:creationId xmlns:a16="http://schemas.microsoft.com/office/drawing/2014/main" id="{00000000-0008-0000-0700-00008F010000}"/>
                </a:ext>
              </a:extLst>
            </xdr:cNvPr>
            <xdr:cNvSpPr>
              <a:spLocks/>
            </xdr:cNvSpPr>
          </xdr:nvSpPr>
          <xdr:spPr bwMode="auto">
            <a:xfrm>
              <a:off x="1332" y="1608"/>
              <a:ext cx="11" cy="11"/>
            </a:xfrm>
            <a:custGeom>
              <a:avLst/>
              <a:gdLst>
                <a:gd name="T0" fmla="*/ 0 w 32"/>
                <a:gd name="T1" fmla="*/ 18 h 36"/>
                <a:gd name="T2" fmla="*/ 1 w 32"/>
                <a:gd name="T3" fmla="*/ 24 h 36"/>
                <a:gd name="T4" fmla="*/ 4 w 32"/>
                <a:gd name="T5" fmla="*/ 29 h 36"/>
                <a:gd name="T6" fmla="*/ 6 w 32"/>
                <a:gd name="T7" fmla="*/ 32 h 36"/>
                <a:gd name="T8" fmla="*/ 8 w 32"/>
                <a:gd name="T9" fmla="*/ 34 h 36"/>
                <a:gd name="T10" fmla="*/ 11 w 32"/>
                <a:gd name="T11" fmla="*/ 36 h 36"/>
                <a:gd name="T12" fmla="*/ 13 w 32"/>
                <a:gd name="T13" fmla="*/ 36 h 36"/>
                <a:gd name="T14" fmla="*/ 32 w 32"/>
                <a:gd name="T15" fmla="*/ 36 h 36"/>
                <a:gd name="T16" fmla="*/ 32 w 32"/>
                <a:gd name="T17" fmla="*/ 22 h 36"/>
                <a:gd name="T18" fmla="*/ 31 w 32"/>
                <a:gd name="T19" fmla="*/ 14 h 36"/>
                <a:gd name="T20" fmla="*/ 30 w 32"/>
                <a:gd name="T21" fmla="*/ 7 h 36"/>
                <a:gd name="T22" fmla="*/ 26 w 32"/>
                <a:gd name="T23" fmla="*/ 0 h 36"/>
                <a:gd name="T24" fmla="*/ 19 w 32"/>
                <a:gd name="T25" fmla="*/ 2 h 36"/>
                <a:gd name="T26" fmla="*/ 11 w 32"/>
                <a:gd name="T27" fmla="*/ 7 h 36"/>
                <a:gd name="T28" fmla="*/ 6 w 32"/>
                <a:gd name="T29" fmla="*/ 10 h 36"/>
                <a:gd name="T30" fmla="*/ 3 w 32"/>
                <a:gd name="T31" fmla="*/ 13 h 36"/>
                <a:gd name="T32" fmla="*/ 1 w 32"/>
                <a:gd name="T33" fmla="*/ 16 h 36"/>
                <a:gd name="T34" fmla="*/ 0 w 32"/>
                <a:gd name="T35" fmla="*/ 18 h 3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2" h="36">
                  <a:moveTo>
                    <a:pt x="0" y="18"/>
                  </a:moveTo>
                  <a:lnTo>
                    <a:pt x="1" y="24"/>
                  </a:lnTo>
                  <a:lnTo>
                    <a:pt x="4" y="29"/>
                  </a:lnTo>
                  <a:lnTo>
                    <a:pt x="6" y="32"/>
                  </a:lnTo>
                  <a:lnTo>
                    <a:pt x="8" y="34"/>
                  </a:lnTo>
                  <a:lnTo>
                    <a:pt x="11" y="36"/>
                  </a:lnTo>
                  <a:lnTo>
                    <a:pt x="13" y="36"/>
                  </a:lnTo>
                  <a:lnTo>
                    <a:pt x="32" y="36"/>
                  </a:lnTo>
                  <a:lnTo>
                    <a:pt x="32" y="22"/>
                  </a:lnTo>
                  <a:lnTo>
                    <a:pt x="31" y="14"/>
                  </a:lnTo>
                  <a:lnTo>
                    <a:pt x="30" y="7"/>
                  </a:lnTo>
                  <a:lnTo>
                    <a:pt x="26" y="0"/>
                  </a:lnTo>
                  <a:lnTo>
                    <a:pt x="19" y="2"/>
                  </a:lnTo>
                  <a:lnTo>
                    <a:pt x="11" y="7"/>
                  </a:lnTo>
                  <a:lnTo>
                    <a:pt x="6" y="10"/>
                  </a:lnTo>
                  <a:lnTo>
                    <a:pt x="3" y="13"/>
                  </a:lnTo>
                  <a:lnTo>
                    <a:pt x="1" y="16"/>
                  </a:lnTo>
                  <a:lnTo>
                    <a:pt x="0" y="1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0" name="Freeform 399">
              <a:extLst>
                <a:ext uri="{FF2B5EF4-FFF2-40B4-BE49-F238E27FC236}">
                  <a16:creationId xmlns:a16="http://schemas.microsoft.com/office/drawing/2014/main" id="{00000000-0008-0000-0700-000090010000}"/>
                </a:ext>
              </a:extLst>
            </xdr:cNvPr>
            <xdr:cNvSpPr>
              <a:spLocks/>
            </xdr:cNvSpPr>
          </xdr:nvSpPr>
          <xdr:spPr bwMode="auto">
            <a:xfrm>
              <a:off x="1279" y="1314"/>
              <a:ext cx="46" cy="17"/>
            </a:xfrm>
            <a:custGeom>
              <a:avLst/>
              <a:gdLst>
                <a:gd name="T0" fmla="*/ 0 w 146"/>
                <a:gd name="T1" fmla="*/ 43 h 52"/>
                <a:gd name="T2" fmla="*/ 11 w 146"/>
                <a:gd name="T3" fmla="*/ 46 h 52"/>
                <a:gd name="T4" fmla="*/ 22 w 146"/>
                <a:gd name="T5" fmla="*/ 48 h 52"/>
                <a:gd name="T6" fmla="*/ 33 w 146"/>
                <a:gd name="T7" fmla="*/ 51 h 52"/>
                <a:gd name="T8" fmla="*/ 43 w 146"/>
                <a:gd name="T9" fmla="*/ 52 h 52"/>
                <a:gd name="T10" fmla="*/ 63 w 146"/>
                <a:gd name="T11" fmla="*/ 52 h 52"/>
                <a:gd name="T12" fmla="*/ 82 w 146"/>
                <a:gd name="T13" fmla="*/ 51 h 52"/>
                <a:gd name="T14" fmla="*/ 117 w 146"/>
                <a:gd name="T15" fmla="*/ 46 h 52"/>
                <a:gd name="T16" fmla="*/ 146 w 146"/>
                <a:gd name="T17" fmla="*/ 43 h 52"/>
                <a:gd name="T18" fmla="*/ 144 w 146"/>
                <a:gd name="T19" fmla="*/ 36 h 52"/>
                <a:gd name="T20" fmla="*/ 142 w 146"/>
                <a:gd name="T21" fmla="*/ 30 h 52"/>
                <a:gd name="T22" fmla="*/ 139 w 146"/>
                <a:gd name="T23" fmla="*/ 24 h 52"/>
                <a:gd name="T24" fmla="*/ 137 w 146"/>
                <a:gd name="T25" fmla="*/ 19 h 52"/>
                <a:gd name="T26" fmla="*/ 134 w 146"/>
                <a:gd name="T27" fmla="*/ 15 h 52"/>
                <a:gd name="T28" fmla="*/ 129 w 146"/>
                <a:gd name="T29" fmla="*/ 11 h 52"/>
                <a:gd name="T30" fmla="*/ 125 w 146"/>
                <a:gd name="T31" fmla="*/ 8 h 52"/>
                <a:gd name="T32" fmla="*/ 121 w 146"/>
                <a:gd name="T33" fmla="*/ 6 h 52"/>
                <a:gd name="T34" fmla="*/ 111 w 146"/>
                <a:gd name="T35" fmla="*/ 2 h 52"/>
                <a:gd name="T36" fmla="*/ 101 w 146"/>
                <a:gd name="T37" fmla="*/ 0 h 52"/>
                <a:gd name="T38" fmla="*/ 89 w 146"/>
                <a:gd name="T39" fmla="*/ 1 h 52"/>
                <a:gd name="T40" fmla="*/ 78 w 146"/>
                <a:gd name="T41" fmla="*/ 2 h 52"/>
                <a:gd name="T42" fmla="*/ 66 w 146"/>
                <a:gd name="T43" fmla="*/ 5 h 52"/>
                <a:gd name="T44" fmla="*/ 54 w 146"/>
                <a:gd name="T45" fmla="*/ 9 h 52"/>
                <a:gd name="T46" fmla="*/ 43 w 146"/>
                <a:gd name="T47" fmla="*/ 14 h 52"/>
                <a:gd name="T48" fmla="*/ 32 w 146"/>
                <a:gd name="T49" fmla="*/ 19 h 52"/>
                <a:gd name="T50" fmla="*/ 22 w 146"/>
                <a:gd name="T51" fmla="*/ 25 h 52"/>
                <a:gd name="T52" fmla="*/ 13 w 146"/>
                <a:gd name="T53" fmla="*/ 31 h 52"/>
                <a:gd name="T54" fmla="*/ 5 w 146"/>
                <a:gd name="T55" fmla="*/ 37 h 52"/>
                <a:gd name="T56" fmla="*/ 0 w 146"/>
                <a:gd name="T57" fmla="*/ 43 h 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46" h="52">
                  <a:moveTo>
                    <a:pt x="0" y="43"/>
                  </a:moveTo>
                  <a:lnTo>
                    <a:pt x="11" y="46"/>
                  </a:lnTo>
                  <a:lnTo>
                    <a:pt x="22" y="48"/>
                  </a:lnTo>
                  <a:lnTo>
                    <a:pt x="33" y="51"/>
                  </a:lnTo>
                  <a:lnTo>
                    <a:pt x="43" y="52"/>
                  </a:lnTo>
                  <a:lnTo>
                    <a:pt x="63" y="52"/>
                  </a:lnTo>
                  <a:lnTo>
                    <a:pt x="82" y="51"/>
                  </a:lnTo>
                  <a:lnTo>
                    <a:pt x="117" y="46"/>
                  </a:lnTo>
                  <a:lnTo>
                    <a:pt x="146" y="43"/>
                  </a:lnTo>
                  <a:lnTo>
                    <a:pt x="144" y="36"/>
                  </a:lnTo>
                  <a:lnTo>
                    <a:pt x="142" y="30"/>
                  </a:lnTo>
                  <a:lnTo>
                    <a:pt x="139" y="24"/>
                  </a:lnTo>
                  <a:lnTo>
                    <a:pt x="137" y="19"/>
                  </a:lnTo>
                  <a:lnTo>
                    <a:pt x="134" y="15"/>
                  </a:lnTo>
                  <a:lnTo>
                    <a:pt x="129" y="11"/>
                  </a:lnTo>
                  <a:lnTo>
                    <a:pt x="125" y="8"/>
                  </a:lnTo>
                  <a:lnTo>
                    <a:pt x="121" y="6"/>
                  </a:lnTo>
                  <a:lnTo>
                    <a:pt x="111" y="2"/>
                  </a:lnTo>
                  <a:lnTo>
                    <a:pt x="101" y="0"/>
                  </a:lnTo>
                  <a:lnTo>
                    <a:pt x="89" y="1"/>
                  </a:lnTo>
                  <a:lnTo>
                    <a:pt x="78" y="2"/>
                  </a:lnTo>
                  <a:lnTo>
                    <a:pt x="66" y="5"/>
                  </a:lnTo>
                  <a:lnTo>
                    <a:pt x="54" y="9"/>
                  </a:lnTo>
                  <a:lnTo>
                    <a:pt x="43" y="14"/>
                  </a:lnTo>
                  <a:lnTo>
                    <a:pt x="32" y="19"/>
                  </a:lnTo>
                  <a:lnTo>
                    <a:pt x="22" y="25"/>
                  </a:lnTo>
                  <a:lnTo>
                    <a:pt x="13" y="31"/>
                  </a:lnTo>
                  <a:lnTo>
                    <a:pt x="5" y="37"/>
                  </a:lnTo>
                  <a:lnTo>
                    <a:pt x="0" y="4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1" name="Freeform 400">
              <a:extLst>
                <a:ext uri="{FF2B5EF4-FFF2-40B4-BE49-F238E27FC236}">
                  <a16:creationId xmlns:a16="http://schemas.microsoft.com/office/drawing/2014/main" id="{00000000-0008-0000-0700-000091010000}"/>
                </a:ext>
              </a:extLst>
            </xdr:cNvPr>
            <xdr:cNvSpPr>
              <a:spLocks/>
            </xdr:cNvSpPr>
          </xdr:nvSpPr>
          <xdr:spPr bwMode="auto">
            <a:xfrm>
              <a:off x="1261" y="1252"/>
              <a:ext cx="20" cy="10"/>
            </a:xfrm>
            <a:custGeom>
              <a:avLst/>
              <a:gdLst>
                <a:gd name="T0" fmla="*/ 60 w 60"/>
                <a:gd name="T1" fmla="*/ 0 h 31"/>
                <a:gd name="T2" fmla="*/ 49 w 60"/>
                <a:gd name="T3" fmla="*/ 0 h 31"/>
                <a:gd name="T4" fmla="*/ 38 w 60"/>
                <a:gd name="T5" fmla="*/ 0 h 31"/>
                <a:gd name="T6" fmla="*/ 31 w 60"/>
                <a:gd name="T7" fmla="*/ 0 h 31"/>
                <a:gd name="T8" fmla="*/ 27 w 60"/>
                <a:gd name="T9" fmla="*/ 0 h 31"/>
                <a:gd name="T10" fmla="*/ 18 w 60"/>
                <a:gd name="T11" fmla="*/ 0 h 31"/>
                <a:gd name="T12" fmla="*/ 9 w 60"/>
                <a:gd name="T13" fmla="*/ 2 h 31"/>
                <a:gd name="T14" fmla="*/ 5 w 60"/>
                <a:gd name="T15" fmla="*/ 3 h 31"/>
                <a:gd name="T16" fmla="*/ 2 w 60"/>
                <a:gd name="T17" fmla="*/ 5 h 31"/>
                <a:gd name="T18" fmla="*/ 1 w 60"/>
                <a:gd name="T19" fmla="*/ 8 h 31"/>
                <a:gd name="T20" fmla="*/ 0 w 60"/>
                <a:gd name="T21" fmla="*/ 12 h 31"/>
                <a:gd name="T22" fmla="*/ 1 w 60"/>
                <a:gd name="T23" fmla="*/ 15 h 31"/>
                <a:gd name="T24" fmla="*/ 2 w 60"/>
                <a:gd name="T25" fmla="*/ 18 h 31"/>
                <a:gd name="T26" fmla="*/ 5 w 60"/>
                <a:gd name="T27" fmla="*/ 22 h 31"/>
                <a:gd name="T28" fmla="*/ 9 w 60"/>
                <a:gd name="T29" fmla="*/ 24 h 31"/>
                <a:gd name="T30" fmla="*/ 12 w 60"/>
                <a:gd name="T31" fmla="*/ 27 h 31"/>
                <a:gd name="T32" fmla="*/ 18 w 60"/>
                <a:gd name="T33" fmla="*/ 29 h 31"/>
                <a:gd name="T34" fmla="*/ 22 w 60"/>
                <a:gd name="T35" fmla="*/ 31 h 31"/>
                <a:gd name="T36" fmla="*/ 27 w 60"/>
                <a:gd name="T37" fmla="*/ 31 h 31"/>
                <a:gd name="T38" fmla="*/ 32 w 60"/>
                <a:gd name="T39" fmla="*/ 30 h 31"/>
                <a:gd name="T40" fmla="*/ 37 w 60"/>
                <a:gd name="T41" fmla="*/ 28 h 31"/>
                <a:gd name="T42" fmla="*/ 43 w 60"/>
                <a:gd name="T43" fmla="*/ 24 h 31"/>
                <a:gd name="T44" fmla="*/ 48 w 60"/>
                <a:gd name="T45" fmla="*/ 18 h 31"/>
                <a:gd name="T46" fmla="*/ 57 w 60"/>
                <a:gd name="T47" fmla="*/ 10 h 31"/>
                <a:gd name="T48" fmla="*/ 60 w 60"/>
                <a:gd name="T49" fmla="*/ 6 h 31"/>
                <a:gd name="T50" fmla="*/ 60 w 60"/>
                <a:gd name="T51" fmla="*/ 0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0" h="31">
                  <a:moveTo>
                    <a:pt x="60" y="0"/>
                  </a:moveTo>
                  <a:lnTo>
                    <a:pt x="49" y="0"/>
                  </a:lnTo>
                  <a:lnTo>
                    <a:pt x="38" y="0"/>
                  </a:lnTo>
                  <a:lnTo>
                    <a:pt x="31" y="0"/>
                  </a:lnTo>
                  <a:lnTo>
                    <a:pt x="27" y="0"/>
                  </a:lnTo>
                  <a:lnTo>
                    <a:pt x="18" y="0"/>
                  </a:lnTo>
                  <a:lnTo>
                    <a:pt x="9" y="2"/>
                  </a:lnTo>
                  <a:lnTo>
                    <a:pt x="5" y="3"/>
                  </a:lnTo>
                  <a:lnTo>
                    <a:pt x="2" y="5"/>
                  </a:lnTo>
                  <a:lnTo>
                    <a:pt x="1" y="8"/>
                  </a:lnTo>
                  <a:lnTo>
                    <a:pt x="0" y="12"/>
                  </a:lnTo>
                  <a:lnTo>
                    <a:pt x="1" y="15"/>
                  </a:lnTo>
                  <a:lnTo>
                    <a:pt x="2" y="18"/>
                  </a:lnTo>
                  <a:lnTo>
                    <a:pt x="5" y="22"/>
                  </a:lnTo>
                  <a:lnTo>
                    <a:pt x="9" y="24"/>
                  </a:lnTo>
                  <a:lnTo>
                    <a:pt x="12" y="27"/>
                  </a:lnTo>
                  <a:lnTo>
                    <a:pt x="18" y="29"/>
                  </a:lnTo>
                  <a:lnTo>
                    <a:pt x="22" y="31"/>
                  </a:lnTo>
                  <a:lnTo>
                    <a:pt x="27" y="31"/>
                  </a:lnTo>
                  <a:lnTo>
                    <a:pt x="32" y="30"/>
                  </a:lnTo>
                  <a:lnTo>
                    <a:pt x="37" y="28"/>
                  </a:lnTo>
                  <a:lnTo>
                    <a:pt x="43" y="24"/>
                  </a:lnTo>
                  <a:lnTo>
                    <a:pt x="48" y="18"/>
                  </a:lnTo>
                  <a:lnTo>
                    <a:pt x="57" y="10"/>
                  </a:lnTo>
                  <a:lnTo>
                    <a:pt x="60" y="6"/>
                  </a:lnTo>
                  <a:lnTo>
                    <a:pt x="6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2" name="Freeform 401">
              <a:extLst>
                <a:ext uri="{FF2B5EF4-FFF2-40B4-BE49-F238E27FC236}">
                  <a16:creationId xmlns:a16="http://schemas.microsoft.com/office/drawing/2014/main" id="{00000000-0008-0000-0700-000092010000}"/>
                </a:ext>
              </a:extLst>
            </xdr:cNvPr>
            <xdr:cNvSpPr>
              <a:spLocks/>
            </xdr:cNvSpPr>
          </xdr:nvSpPr>
          <xdr:spPr bwMode="auto">
            <a:xfrm>
              <a:off x="1730" y="1713"/>
              <a:ext cx="26" cy="20"/>
            </a:xfrm>
            <a:custGeom>
              <a:avLst/>
              <a:gdLst>
                <a:gd name="T0" fmla="*/ 0 w 80"/>
                <a:gd name="T1" fmla="*/ 43 h 62"/>
                <a:gd name="T2" fmla="*/ 1 w 80"/>
                <a:gd name="T3" fmla="*/ 46 h 62"/>
                <a:gd name="T4" fmla="*/ 1 w 80"/>
                <a:gd name="T5" fmla="*/ 49 h 62"/>
                <a:gd name="T6" fmla="*/ 3 w 80"/>
                <a:gd name="T7" fmla="*/ 51 h 62"/>
                <a:gd name="T8" fmla="*/ 4 w 80"/>
                <a:gd name="T9" fmla="*/ 53 h 62"/>
                <a:gd name="T10" fmla="*/ 10 w 80"/>
                <a:gd name="T11" fmla="*/ 57 h 62"/>
                <a:gd name="T12" fmla="*/ 15 w 80"/>
                <a:gd name="T13" fmla="*/ 59 h 62"/>
                <a:gd name="T14" fmla="*/ 28 w 80"/>
                <a:gd name="T15" fmla="*/ 62 h 62"/>
                <a:gd name="T16" fmla="*/ 40 w 80"/>
                <a:gd name="T17" fmla="*/ 62 h 62"/>
                <a:gd name="T18" fmla="*/ 45 w 80"/>
                <a:gd name="T19" fmla="*/ 62 h 62"/>
                <a:gd name="T20" fmla="*/ 49 w 80"/>
                <a:gd name="T21" fmla="*/ 59 h 62"/>
                <a:gd name="T22" fmla="*/ 54 w 80"/>
                <a:gd name="T23" fmla="*/ 57 h 62"/>
                <a:gd name="T24" fmla="*/ 58 w 80"/>
                <a:gd name="T25" fmla="*/ 54 h 62"/>
                <a:gd name="T26" fmla="*/ 65 w 80"/>
                <a:gd name="T27" fmla="*/ 47 h 62"/>
                <a:gd name="T28" fmla="*/ 70 w 80"/>
                <a:gd name="T29" fmla="*/ 38 h 62"/>
                <a:gd name="T30" fmla="*/ 74 w 80"/>
                <a:gd name="T31" fmla="*/ 28 h 62"/>
                <a:gd name="T32" fmla="*/ 78 w 80"/>
                <a:gd name="T33" fmla="*/ 18 h 62"/>
                <a:gd name="T34" fmla="*/ 79 w 80"/>
                <a:gd name="T35" fmla="*/ 8 h 62"/>
                <a:gd name="T36" fmla="*/ 80 w 80"/>
                <a:gd name="T37" fmla="*/ 0 h 62"/>
                <a:gd name="T38" fmla="*/ 71 w 80"/>
                <a:gd name="T39" fmla="*/ 0 h 62"/>
                <a:gd name="T40" fmla="*/ 59 w 80"/>
                <a:gd name="T41" fmla="*/ 3 h 62"/>
                <a:gd name="T42" fmla="*/ 46 w 80"/>
                <a:gd name="T43" fmla="*/ 8 h 62"/>
                <a:gd name="T44" fmla="*/ 33 w 80"/>
                <a:gd name="T45" fmla="*/ 13 h 62"/>
                <a:gd name="T46" fmla="*/ 21 w 80"/>
                <a:gd name="T47" fmla="*/ 19 h 62"/>
                <a:gd name="T48" fmla="*/ 10 w 80"/>
                <a:gd name="T49" fmla="*/ 26 h 62"/>
                <a:gd name="T50" fmla="*/ 6 w 80"/>
                <a:gd name="T51" fmla="*/ 30 h 62"/>
                <a:gd name="T52" fmla="*/ 3 w 80"/>
                <a:gd name="T53" fmla="*/ 34 h 62"/>
                <a:gd name="T54" fmla="*/ 1 w 80"/>
                <a:gd name="T55" fmla="*/ 39 h 62"/>
                <a:gd name="T56" fmla="*/ 0 w 80"/>
                <a:gd name="T57" fmla="*/ 43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80" h="62">
                  <a:moveTo>
                    <a:pt x="0" y="43"/>
                  </a:moveTo>
                  <a:lnTo>
                    <a:pt x="1" y="46"/>
                  </a:lnTo>
                  <a:lnTo>
                    <a:pt x="1" y="49"/>
                  </a:lnTo>
                  <a:lnTo>
                    <a:pt x="3" y="51"/>
                  </a:lnTo>
                  <a:lnTo>
                    <a:pt x="4" y="53"/>
                  </a:lnTo>
                  <a:lnTo>
                    <a:pt x="10" y="57"/>
                  </a:lnTo>
                  <a:lnTo>
                    <a:pt x="15" y="59"/>
                  </a:lnTo>
                  <a:lnTo>
                    <a:pt x="28" y="62"/>
                  </a:lnTo>
                  <a:lnTo>
                    <a:pt x="40" y="62"/>
                  </a:lnTo>
                  <a:lnTo>
                    <a:pt x="45" y="62"/>
                  </a:lnTo>
                  <a:lnTo>
                    <a:pt x="49" y="59"/>
                  </a:lnTo>
                  <a:lnTo>
                    <a:pt x="54" y="57"/>
                  </a:lnTo>
                  <a:lnTo>
                    <a:pt x="58" y="54"/>
                  </a:lnTo>
                  <a:lnTo>
                    <a:pt x="65" y="47"/>
                  </a:lnTo>
                  <a:lnTo>
                    <a:pt x="70" y="38"/>
                  </a:lnTo>
                  <a:lnTo>
                    <a:pt x="74" y="28"/>
                  </a:lnTo>
                  <a:lnTo>
                    <a:pt x="78" y="18"/>
                  </a:lnTo>
                  <a:lnTo>
                    <a:pt x="79" y="8"/>
                  </a:lnTo>
                  <a:lnTo>
                    <a:pt x="80" y="0"/>
                  </a:lnTo>
                  <a:lnTo>
                    <a:pt x="71" y="0"/>
                  </a:lnTo>
                  <a:lnTo>
                    <a:pt x="59" y="3"/>
                  </a:lnTo>
                  <a:lnTo>
                    <a:pt x="46" y="8"/>
                  </a:lnTo>
                  <a:lnTo>
                    <a:pt x="33" y="13"/>
                  </a:lnTo>
                  <a:lnTo>
                    <a:pt x="21" y="19"/>
                  </a:lnTo>
                  <a:lnTo>
                    <a:pt x="10" y="26"/>
                  </a:lnTo>
                  <a:lnTo>
                    <a:pt x="6" y="30"/>
                  </a:lnTo>
                  <a:lnTo>
                    <a:pt x="3" y="34"/>
                  </a:lnTo>
                  <a:lnTo>
                    <a:pt x="1" y="39"/>
                  </a:lnTo>
                  <a:lnTo>
                    <a:pt x="0" y="4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3" name="Freeform 402">
              <a:extLst>
                <a:ext uri="{FF2B5EF4-FFF2-40B4-BE49-F238E27FC236}">
                  <a16:creationId xmlns:a16="http://schemas.microsoft.com/office/drawing/2014/main" id="{00000000-0008-0000-0700-000093010000}"/>
                </a:ext>
              </a:extLst>
            </xdr:cNvPr>
            <xdr:cNvSpPr>
              <a:spLocks/>
            </xdr:cNvSpPr>
          </xdr:nvSpPr>
          <xdr:spPr bwMode="auto">
            <a:xfrm>
              <a:off x="1583" y="1674"/>
              <a:ext cx="33" cy="16"/>
            </a:xfrm>
            <a:custGeom>
              <a:avLst/>
              <a:gdLst>
                <a:gd name="T0" fmla="*/ 80 w 106"/>
                <a:gd name="T1" fmla="*/ 13 h 49"/>
                <a:gd name="T2" fmla="*/ 72 w 106"/>
                <a:gd name="T3" fmla="*/ 12 h 49"/>
                <a:gd name="T4" fmla="*/ 66 w 106"/>
                <a:gd name="T5" fmla="*/ 11 h 49"/>
                <a:gd name="T6" fmla="*/ 59 w 106"/>
                <a:gd name="T7" fmla="*/ 8 h 49"/>
                <a:gd name="T8" fmla="*/ 53 w 106"/>
                <a:gd name="T9" fmla="*/ 6 h 49"/>
                <a:gd name="T10" fmla="*/ 47 w 106"/>
                <a:gd name="T11" fmla="*/ 4 h 49"/>
                <a:gd name="T12" fmla="*/ 41 w 106"/>
                <a:gd name="T13" fmla="*/ 2 h 49"/>
                <a:gd name="T14" fmla="*/ 34 w 106"/>
                <a:gd name="T15" fmla="*/ 0 h 49"/>
                <a:gd name="T16" fmla="*/ 26 w 106"/>
                <a:gd name="T17" fmla="*/ 0 h 49"/>
                <a:gd name="T18" fmla="*/ 15 w 106"/>
                <a:gd name="T19" fmla="*/ 0 h 49"/>
                <a:gd name="T20" fmla="*/ 0 w 106"/>
                <a:gd name="T21" fmla="*/ 0 h 49"/>
                <a:gd name="T22" fmla="*/ 9 w 106"/>
                <a:gd name="T23" fmla="*/ 11 h 49"/>
                <a:gd name="T24" fmla="*/ 17 w 106"/>
                <a:gd name="T25" fmla="*/ 21 h 49"/>
                <a:gd name="T26" fmla="*/ 26 w 106"/>
                <a:gd name="T27" fmla="*/ 29 h 49"/>
                <a:gd name="T28" fmla="*/ 34 w 106"/>
                <a:gd name="T29" fmla="*/ 36 h 49"/>
                <a:gd name="T30" fmla="*/ 42 w 106"/>
                <a:gd name="T31" fmla="*/ 42 h 49"/>
                <a:gd name="T32" fmla="*/ 52 w 106"/>
                <a:gd name="T33" fmla="*/ 46 h 49"/>
                <a:gd name="T34" fmla="*/ 61 w 106"/>
                <a:gd name="T35" fmla="*/ 48 h 49"/>
                <a:gd name="T36" fmla="*/ 72 w 106"/>
                <a:gd name="T37" fmla="*/ 49 h 49"/>
                <a:gd name="T38" fmla="*/ 79 w 106"/>
                <a:gd name="T39" fmla="*/ 48 h 49"/>
                <a:gd name="T40" fmla="*/ 87 w 106"/>
                <a:gd name="T41" fmla="*/ 45 h 49"/>
                <a:gd name="T42" fmla="*/ 97 w 106"/>
                <a:gd name="T43" fmla="*/ 39 h 49"/>
                <a:gd name="T44" fmla="*/ 106 w 106"/>
                <a:gd name="T45" fmla="*/ 31 h 49"/>
                <a:gd name="T46" fmla="*/ 101 w 106"/>
                <a:gd name="T47" fmla="*/ 30 h 49"/>
                <a:gd name="T48" fmla="*/ 98 w 106"/>
                <a:gd name="T49" fmla="*/ 28 h 49"/>
                <a:gd name="T50" fmla="*/ 93 w 106"/>
                <a:gd name="T51" fmla="*/ 25 h 49"/>
                <a:gd name="T52" fmla="*/ 90 w 106"/>
                <a:gd name="T53" fmla="*/ 22 h 49"/>
                <a:gd name="T54" fmla="*/ 88 w 106"/>
                <a:gd name="T55" fmla="*/ 19 h 49"/>
                <a:gd name="T56" fmla="*/ 84 w 106"/>
                <a:gd name="T57" fmla="*/ 16 h 49"/>
                <a:gd name="T58" fmla="*/ 82 w 106"/>
                <a:gd name="T59" fmla="*/ 14 h 49"/>
                <a:gd name="T60" fmla="*/ 80 w 106"/>
                <a:gd name="T61" fmla="*/ 13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106" h="49">
                  <a:moveTo>
                    <a:pt x="80" y="13"/>
                  </a:moveTo>
                  <a:lnTo>
                    <a:pt x="72" y="12"/>
                  </a:lnTo>
                  <a:lnTo>
                    <a:pt x="66" y="11"/>
                  </a:lnTo>
                  <a:lnTo>
                    <a:pt x="59" y="8"/>
                  </a:lnTo>
                  <a:lnTo>
                    <a:pt x="53" y="6"/>
                  </a:lnTo>
                  <a:lnTo>
                    <a:pt x="47" y="4"/>
                  </a:lnTo>
                  <a:lnTo>
                    <a:pt x="41" y="2"/>
                  </a:lnTo>
                  <a:lnTo>
                    <a:pt x="34" y="0"/>
                  </a:lnTo>
                  <a:lnTo>
                    <a:pt x="26" y="0"/>
                  </a:lnTo>
                  <a:lnTo>
                    <a:pt x="15" y="0"/>
                  </a:lnTo>
                  <a:lnTo>
                    <a:pt x="0" y="0"/>
                  </a:lnTo>
                  <a:lnTo>
                    <a:pt x="9" y="11"/>
                  </a:lnTo>
                  <a:lnTo>
                    <a:pt x="17" y="21"/>
                  </a:lnTo>
                  <a:lnTo>
                    <a:pt x="26" y="29"/>
                  </a:lnTo>
                  <a:lnTo>
                    <a:pt x="34" y="36"/>
                  </a:lnTo>
                  <a:lnTo>
                    <a:pt x="42" y="42"/>
                  </a:lnTo>
                  <a:lnTo>
                    <a:pt x="52" y="46"/>
                  </a:lnTo>
                  <a:lnTo>
                    <a:pt x="61" y="48"/>
                  </a:lnTo>
                  <a:lnTo>
                    <a:pt x="72" y="49"/>
                  </a:lnTo>
                  <a:lnTo>
                    <a:pt x="79" y="48"/>
                  </a:lnTo>
                  <a:lnTo>
                    <a:pt x="87" y="45"/>
                  </a:lnTo>
                  <a:lnTo>
                    <a:pt x="97" y="39"/>
                  </a:lnTo>
                  <a:lnTo>
                    <a:pt x="106" y="31"/>
                  </a:lnTo>
                  <a:lnTo>
                    <a:pt x="101" y="30"/>
                  </a:lnTo>
                  <a:lnTo>
                    <a:pt x="98" y="28"/>
                  </a:lnTo>
                  <a:lnTo>
                    <a:pt x="93" y="25"/>
                  </a:lnTo>
                  <a:lnTo>
                    <a:pt x="90" y="22"/>
                  </a:lnTo>
                  <a:lnTo>
                    <a:pt x="88" y="19"/>
                  </a:lnTo>
                  <a:lnTo>
                    <a:pt x="84" y="16"/>
                  </a:lnTo>
                  <a:lnTo>
                    <a:pt x="82" y="14"/>
                  </a:lnTo>
                  <a:lnTo>
                    <a:pt x="80" y="1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4" name="Freeform 403">
              <a:extLst>
                <a:ext uri="{FF2B5EF4-FFF2-40B4-BE49-F238E27FC236}">
                  <a16:creationId xmlns:a16="http://schemas.microsoft.com/office/drawing/2014/main" id="{00000000-0008-0000-0700-000094010000}"/>
                </a:ext>
              </a:extLst>
            </xdr:cNvPr>
            <xdr:cNvSpPr>
              <a:spLocks/>
            </xdr:cNvSpPr>
          </xdr:nvSpPr>
          <xdr:spPr bwMode="auto">
            <a:xfrm>
              <a:off x="1599" y="1713"/>
              <a:ext cx="15" cy="7"/>
            </a:xfrm>
            <a:custGeom>
              <a:avLst/>
              <a:gdLst>
                <a:gd name="T0" fmla="*/ 0 w 47"/>
                <a:gd name="T1" fmla="*/ 19 h 22"/>
                <a:gd name="T2" fmla="*/ 5 w 47"/>
                <a:gd name="T3" fmla="*/ 21 h 22"/>
                <a:gd name="T4" fmla="*/ 12 w 47"/>
                <a:gd name="T5" fmla="*/ 22 h 22"/>
                <a:gd name="T6" fmla="*/ 18 w 47"/>
                <a:gd name="T7" fmla="*/ 22 h 22"/>
                <a:gd name="T8" fmla="*/ 26 w 47"/>
                <a:gd name="T9" fmla="*/ 21 h 22"/>
                <a:gd name="T10" fmla="*/ 33 w 47"/>
                <a:gd name="T11" fmla="*/ 19 h 22"/>
                <a:gd name="T12" fmla="*/ 38 w 47"/>
                <a:gd name="T13" fmla="*/ 15 h 22"/>
                <a:gd name="T14" fmla="*/ 41 w 47"/>
                <a:gd name="T15" fmla="*/ 12 h 22"/>
                <a:gd name="T16" fmla="*/ 44 w 47"/>
                <a:gd name="T17" fmla="*/ 9 h 22"/>
                <a:gd name="T18" fmla="*/ 45 w 47"/>
                <a:gd name="T19" fmla="*/ 5 h 22"/>
                <a:gd name="T20" fmla="*/ 47 w 47"/>
                <a:gd name="T21" fmla="*/ 0 h 22"/>
                <a:gd name="T22" fmla="*/ 0 w 47"/>
                <a:gd name="T23" fmla="*/ 19 h 2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7" h="22">
                  <a:moveTo>
                    <a:pt x="0" y="19"/>
                  </a:moveTo>
                  <a:lnTo>
                    <a:pt x="5" y="21"/>
                  </a:lnTo>
                  <a:lnTo>
                    <a:pt x="12" y="22"/>
                  </a:lnTo>
                  <a:lnTo>
                    <a:pt x="18" y="22"/>
                  </a:lnTo>
                  <a:lnTo>
                    <a:pt x="26" y="21"/>
                  </a:lnTo>
                  <a:lnTo>
                    <a:pt x="33" y="19"/>
                  </a:lnTo>
                  <a:lnTo>
                    <a:pt x="38" y="15"/>
                  </a:lnTo>
                  <a:lnTo>
                    <a:pt x="41" y="12"/>
                  </a:lnTo>
                  <a:lnTo>
                    <a:pt x="44" y="9"/>
                  </a:lnTo>
                  <a:lnTo>
                    <a:pt x="45" y="5"/>
                  </a:lnTo>
                  <a:lnTo>
                    <a:pt x="47" y="0"/>
                  </a:lnTo>
                  <a:lnTo>
                    <a:pt x="0"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5" name="Freeform 404">
              <a:extLst>
                <a:ext uri="{FF2B5EF4-FFF2-40B4-BE49-F238E27FC236}">
                  <a16:creationId xmlns:a16="http://schemas.microsoft.com/office/drawing/2014/main" id="{00000000-0008-0000-0700-000095010000}"/>
                </a:ext>
              </a:extLst>
            </xdr:cNvPr>
            <xdr:cNvSpPr>
              <a:spLocks/>
            </xdr:cNvSpPr>
          </xdr:nvSpPr>
          <xdr:spPr bwMode="auto">
            <a:xfrm>
              <a:off x="1608" y="1742"/>
              <a:ext cx="17" cy="11"/>
            </a:xfrm>
            <a:custGeom>
              <a:avLst/>
              <a:gdLst>
                <a:gd name="T0" fmla="*/ 53 w 53"/>
                <a:gd name="T1" fmla="*/ 0 h 32"/>
                <a:gd name="T2" fmla="*/ 37 w 53"/>
                <a:gd name="T3" fmla="*/ 9 h 32"/>
                <a:gd name="T4" fmla="*/ 23 w 53"/>
                <a:gd name="T5" fmla="*/ 18 h 32"/>
                <a:gd name="T6" fmla="*/ 11 w 53"/>
                <a:gd name="T7" fmla="*/ 26 h 32"/>
                <a:gd name="T8" fmla="*/ 0 w 53"/>
                <a:gd name="T9" fmla="*/ 32 h 32"/>
                <a:gd name="T10" fmla="*/ 13 w 53"/>
                <a:gd name="T11" fmla="*/ 32 h 32"/>
                <a:gd name="T12" fmla="*/ 26 w 53"/>
                <a:gd name="T13" fmla="*/ 32 h 32"/>
                <a:gd name="T14" fmla="*/ 39 w 53"/>
                <a:gd name="T15" fmla="*/ 32 h 32"/>
                <a:gd name="T16" fmla="*/ 53 w 53"/>
                <a:gd name="T17" fmla="*/ 32 h 32"/>
                <a:gd name="T18" fmla="*/ 53 w 53"/>
                <a:gd name="T19" fmla="*/ 24 h 32"/>
                <a:gd name="T20" fmla="*/ 53 w 53"/>
                <a:gd name="T21" fmla="*/ 16 h 32"/>
                <a:gd name="T22" fmla="*/ 53 w 53"/>
                <a:gd name="T23" fmla="*/ 9 h 32"/>
                <a:gd name="T24" fmla="*/ 53 w 53"/>
                <a:gd name="T25" fmla="*/ 0 h 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53" h="32">
                  <a:moveTo>
                    <a:pt x="53" y="0"/>
                  </a:moveTo>
                  <a:lnTo>
                    <a:pt x="37" y="9"/>
                  </a:lnTo>
                  <a:lnTo>
                    <a:pt x="23" y="18"/>
                  </a:lnTo>
                  <a:lnTo>
                    <a:pt x="11" y="26"/>
                  </a:lnTo>
                  <a:lnTo>
                    <a:pt x="0" y="32"/>
                  </a:lnTo>
                  <a:lnTo>
                    <a:pt x="13" y="32"/>
                  </a:lnTo>
                  <a:lnTo>
                    <a:pt x="26" y="32"/>
                  </a:lnTo>
                  <a:lnTo>
                    <a:pt x="39" y="32"/>
                  </a:lnTo>
                  <a:lnTo>
                    <a:pt x="53" y="32"/>
                  </a:lnTo>
                  <a:lnTo>
                    <a:pt x="53" y="24"/>
                  </a:lnTo>
                  <a:lnTo>
                    <a:pt x="53" y="16"/>
                  </a:lnTo>
                  <a:lnTo>
                    <a:pt x="53" y="9"/>
                  </a:lnTo>
                  <a:lnTo>
                    <a:pt x="5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6" name="Freeform 405">
              <a:extLst>
                <a:ext uri="{FF2B5EF4-FFF2-40B4-BE49-F238E27FC236}">
                  <a16:creationId xmlns:a16="http://schemas.microsoft.com/office/drawing/2014/main" id="{00000000-0008-0000-0700-000096010000}"/>
                </a:ext>
              </a:extLst>
            </xdr:cNvPr>
            <xdr:cNvSpPr>
              <a:spLocks/>
            </xdr:cNvSpPr>
          </xdr:nvSpPr>
          <xdr:spPr bwMode="auto">
            <a:xfrm>
              <a:off x="1450" y="1438"/>
              <a:ext cx="14" cy="12"/>
            </a:xfrm>
            <a:custGeom>
              <a:avLst/>
              <a:gdLst>
                <a:gd name="T0" fmla="*/ 27 w 46"/>
                <a:gd name="T1" fmla="*/ 3 h 34"/>
                <a:gd name="T2" fmla="*/ 0 w 46"/>
                <a:gd name="T3" fmla="*/ 16 h 34"/>
                <a:gd name="T4" fmla="*/ 0 w 46"/>
                <a:gd name="T5" fmla="*/ 34 h 34"/>
                <a:gd name="T6" fmla="*/ 27 w 46"/>
                <a:gd name="T7" fmla="*/ 34 h 34"/>
                <a:gd name="T8" fmla="*/ 31 w 46"/>
                <a:gd name="T9" fmla="*/ 32 h 34"/>
                <a:gd name="T10" fmla="*/ 35 w 46"/>
                <a:gd name="T11" fmla="*/ 28 h 34"/>
                <a:gd name="T12" fmla="*/ 39 w 46"/>
                <a:gd name="T13" fmla="*/ 25 h 34"/>
                <a:gd name="T14" fmla="*/ 42 w 46"/>
                <a:gd name="T15" fmla="*/ 21 h 34"/>
                <a:gd name="T16" fmla="*/ 44 w 46"/>
                <a:gd name="T17" fmla="*/ 17 h 34"/>
                <a:gd name="T18" fmla="*/ 45 w 46"/>
                <a:gd name="T19" fmla="*/ 13 h 34"/>
                <a:gd name="T20" fmla="*/ 46 w 46"/>
                <a:gd name="T21" fmla="*/ 8 h 34"/>
                <a:gd name="T22" fmla="*/ 46 w 46"/>
                <a:gd name="T23" fmla="*/ 3 h 34"/>
                <a:gd name="T24" fmla="*/ 46 w 46"/>
                <a:gd name="T25" fmla="*/ 1 h 34"/>
                <a:gd name="T26" fmla="*/ 44 w 46"/>
                <a:gd name="T27" fmla="*/ 0 h 34"/>
                <a:gd name="T28" fmla="*/ 42 w 46"/>
                <a:gd name="T29" fmla="*/ 0 h 34"/>
                <a:gd name="T30" fmla="*/ 39 w 46"/>
                <a:gd name="T31" fmla="*/ 0 h 34"/>
                <a:gd name="T32" fmla="*/ 32 w 46"/>
                <a:gd name="T33" fmla="*/ 2 h 34"/>
                <a:gd name="T34" fmla="*/ 27 w 46"/>
                <a:gd name="T35" fmla="*/ 3 h 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46" h="34">
                  <a:moveTo>
                    <a:pt x="27" y="3"/>
                  </a:moveTo>
                  <a:lnTo>
                    <a:pt x="0" y="16"/>
                  </a:lnTo>
                  <a:lnTo>
                    <a:pt x="0" y="34"/>
                  </a:lnTo>
                  <a:lnTo>
                    <a:pt x="27" y="34"/>
                  </a:lnTo>
                  <a:lnTo>
                    <a:pt x="31" y="32"/>
                  </a:lnTo>
                  <a:lnTo>
                    <a:pt x="35" y="28"/>
                  </a:lnTo>
                  <a:lnTo>
                    <a:pt x="39" y="25"/>
                  </a:lnTo>
                  <a:lnTo>
                    <a:pt x="42" y="21"/>
                  </a:lnTo>
                  <a:lnTo>
                    <a:pt x="44" y="17"/>
                  </a:lnTo>
                  <a:lnTo>
                    <a:pt x="45" y="13"/>
                  </a:lnTo>
                  <a:lnTo>
                    <a:pt x="46" y="8"/>
                  </a:lnTo>
                  <a:lnTo>
                    <a:pt x="46" y="3"/>
                  </a:lnTo>
                  <a:lnTo>
                    <a:pt x="46" y="1"/>
                  </a:lnTo>
                  <a:lnTo>
                    <a:pt x="44" y="0"/>
                  </a:lnTo>
                  <a:lnTo>
                    <a:pt x="42" y="0"/>
                  </a:lnTo>
                  <a:lnTo>
                    <a:pt x="39" y="0"/>
                  </a:lnTo>
                  <a:lnTo>
                    <a:pt x="32" y="2"/>
                  </a:lnTo>
                  <a:lnTo>
                    <a:pt x="27"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7" name="Freeform 406">
              <a:extLst>
                <a:ext uri="{FF2B5EF4-FFF2-40B4-BE49-F238E27FC236}">
                  <a16:creationId xmlns:a16="http://schemas.microsoft.com/office/drawing/2014/main" id="{00000000-0008-0000-0700-000097010000}"/>
                </a:ext>
              </a:extLst>
            </xdr:cNvPr>
            <xdr:cNvSpPr>
              <a:spLocks/>
            </xdr:cNvSpPr>
          </xdr:nvSpPr>
          <xdr:spPr bwMode="auto">
            <a:xfrm>
              <a:off x="1305" y="1224"/>
              <a:ext cx="16" cy="8"/>
            </a:xfrm>
            <a:custGeom>
              <a:avLst/>
              <a:gdLst>
                <a:gd name="T0" fmla="*/ 0 w 48"/>
                <a:gd name="T1" fmla="*/ 25 h 25"/>
                <a:gd name="T2" fmla="*/ 14 w 48"/>
                <a:gd name="T3" fmla="*/ 25 h 25"/>
                <a:gd name="T4" fmla="*/ 28 w 48"/>
                <a:gd name="T5" fmla="*/ 25 h 25"/>
                <a:gd name="T6" fmla="*/ 30 w 48"/>
                <a:gd name="T7" fmla="*/ 24 h 25"/>
                <a:gd name="T8" fmla="*/ 33 w 48"/>
                <a:gd name="T9" fmla="*/ 22 h 25"/>
                <a:gd name="T10" fmla="*/ 37 w 48"/>
                <a:gd name="T11" fmla="*/ 18 h 25"/>
                <a:gd name="T12" fmla="*/ 40 w 48"/>
                <a:gd name="T13" fmla="*/ 15 h 25"/>
                <a:gd name="T14" fmla="*/ 45 w 48"/>
                <a:gd name="T15" fmla="*/ 7 h 25"/>
                <a:gd name="T16" fmla="*/ 48 w 48"/>
                <a:gd name="T17" fmla="*/ 0 h 25"/>
                <a:gd name="T18" fmla="*/ 40 w 48"/>
                <a:gd name="T19" fmla="*/ 1 h 25"/>
                <a:gd name="T20" fmla="*/ 33 w 48"/>
                <a:gd name="T21" fmla="*/ 2 h 25"/>
                <a:gd name="T22" fmla="*/ 28 w 48"/>
                <a:gd name="T23" fmla="*/ 5 h 25"/>
                <a:gd name="T24" fmla="*/ 21 w 48"/>
                <a:gd name="T25" fmla="*/ 8 h 25"/>
                <a:gd name="T26" fmla="*/ 11 w 48"/>
                <a:gd name="T27" fmla="*/ 16 h 25"/>
                <a:gd name="T28" fmla="*/ 0 w 48"/>
                <a:gd name="T29"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48" h="25">
                  <a:moveTo>
                    <a:pt x="0" y="25"/>
                  </a:moveTo>
                  <a:lnTo>
                    <a:pt x="14" y="25"/>
                  </a:lnTo>
                  <a:lnTo>
                    <a:pt x="28" y="25"/>
                  </a:lnTo>
                  <a:lnTo>
                    <a:pt x="30" y="24"/>
                  </a:lnTo>
                  <a:lnTo>
                    <a:pt x="33" y="22"/>
                  </a:lnTo>
                  <a:lnTo>
                    <a:pt x="37" y="18"/>
                  </a:lnTo>
                  <a:lnTo>
                    <a:pt x="40" y="15"/>
                  </a:lnTo>
                  <a:lnTo>
                    <a:pt x="45" y="7"/>
                  </a:lnTo>
                  <a:lnTo>
                    <a:pt x="48" y="0"/>
                  </a:lnTo>
                  <a:lnTo>
                    <a:pt x="40" y="1"/>
                  </a:lnTo>
                  <a:lnTo>
                    <a:pt x="33" y="2"/>
                  </a:lnTo>
                  <a:lnTo>
                    <a:pt x="28" y="5"/>
                  </a:lnTo>
                  <a:lnTo>
                    <a:pt x="21" y="8"/>
                  </a:lnTo>
                  <a:lnTo>
                    <a:pt x="11" y="16"/>
                  </a:lnTo>
                  <a:lnTo>
                    <a:pt x="0"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8" name="Freeform 407">
              <a:extLst>
                <a:ext uri="{FF2B5EF4-FFF2-40B4-BE49-F238E27FC236}">
                  <a16:creationId xmlns:a16="http://schemas.microsoft.com/office/drawing/2014/main" id="{00000000-0008-0000-0700-000098010000}"/>
                </a:ext>
              </a:extLst>
            </xdr:cNvPr>
            <xdr:cNvSpPr>
              <a:spLocks/>
            </xdr:cNvSpPr>
          </xdr:nvSpPr>
          <xdr:spPr bwMode="auto">
            <a:xfrm>
              <a:off x="1343" y="1188"/>
              <a:ext cx="8" cy="11"/>
            </a:xfrm>
            <a:custGeom>
              <a:avLst/>
              <a:gdLst>
                <a:gd name="T0" fmla="*/ 0 w 30"/>
                <a:gd name="T1" fmla="*/ 0 h 37"/>
                <a:gd name="T2" fmla="*/ 0 w 30"/>
                <a:gd name="T3" fmla="*/ 37 h 37"/>
                <a:gd name="T4" fmla="*/ 11 w 30"/>
                <a:gd name="T5" fmla="*/ 36 h 37"/>
                <a:gd name="T6" fmla="*/ 20 w 30"/>
                <a:gd name="T7" fmla="*/ 34 h 37"/>
                <a:gd name="T8" fmla="*/ 22 w 30"/>
                <a:gd name="T9" fmla="*/ 33 h 37"/>
                <a:gd name="T10" fmla="*/ 26 w 30"/>
                <a:gd name="T11" fmla="*/ 32 h 37"/>
                <a:gd name="T12" fmla="*/ 28 w 30"/>
                <a:gd name="T13" fmla="*/ 30 h 37"/>
                <a:gd name="T14" fmla="*/ 29 w 30"/>
                <a:gd name="T15" fmla="*/ 28 h 37"/>
                <a:gd name="T16" fmla="*/ 30 w 30"/>
                <a:gd name="T17" fmla="*/ 23 h 37"/>
                <a:gd name="T18" fmla="*/ 30 w 30"/>
                <a:gd name="T19" fmla="*/ 16 h 37"/>
                <a:gd name="T20" fmla="*/ 29 w 30"/>
                <a:gd name="T21" fmla="*/ 9 h 37"/>
                <a:gd name="T22" fmla="*/ 27 w 30"/>
                <a:gd name="T23" fmla="*/ 0 h 37"/>
                <a:gd name="T24" fmla="*/ 0 w 30"/>
                <a:gd name="T25" fmla="*/ 0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30" h="37">
                  <a:moveTo>
                    <a:pt x="0" y="0"/>
                  </a:moveTo>
                  <a:lnTo>
                    <a:pt x="0" y="37"/>
                  </a:lnTo>
                  <a:lnTo>
                    <a:pt x="11" y="36"/>
                  </a:lnTo>
                  <a:lnTo>
                    <a:pt x="20" y="34"/>
                  </a:lnTo>
                  <a:lnTo>
                    <a:pt x="22" y="33"/>
                  </a:lnTo>
                  <a:lnTo>
                    <a:pt x="26" y="32"/>
                  </a:lnTo>
                  <a:lnTo>
                    <a:pt x="28" y="30"/>
                  </a:lnTo>
                  <a:lnTo>
                    <a:pt x="29" y="28"/>
                  </a:lnTo>
                  <a:lnTo>
                    <a:pt x="30" y="23"/>
                  </a:lnTo>
                  <a:lnTo>
                    <a:pt x="30" y="16"/>
                  </a:lnTo>
                  <a:lnTo>
                    <a:pt x="29" y="9"/>
                  </a:lnTo>
                  <a:lnTo>
                    <a:pt x="27"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9" name="Freeform 408">
              <a:extLst>
                <a:ext uri="{FF2B5EF4-FFF2-40B4-BE49-F238E27FC236}">
                  <a16:creationId xmlns:a16="http://schemas.microsoft.com/office/drawing/2014/main" id="{00000000-0008-0000-0700-000099010000}"/>
                </a:ext>
              </a:extLst>
            </xdr:cNvPr>
            <xdr:cNvSpPr>
              <a:spLocks/>
            </xdr:cNvSpPr>
          </xdr:nvSpPr>
          <xdr:spPr bwMode="auto">
            <a:xfrm>
              <a:off x="1334" y="1208"/>
              <a:ext cx="36" cy="16"/>
            </a:xfrm>
            <a:custGeom>
              <a:avLst/>
              <a:gdLst>
                <a:gd name="T0" fmla="*/ 33 w 113"/>
                <a:gd name="T1" fmla="*/ 3 h 46"/>
                <a:gd name="T2" fmla="*/ 22 w 113"/>
                <a:gd name="T3" fmla="*/ 3 h 46"/>
                <a:gd name="T4" fmla="*/ 12 w 113"/>
                <a:gd name="T5" fmla="*/ 5 h 46"/>
                <a:gd name="T6" fmla="*/ 7 w 113"/>
                <a:gd name="T7" fmla="*/ 7 h 46"/>
                <a:gd name="T8" fmla="*/ 3 w 113"/>
                <a:gd name="T9" fmla="*/ 11 h 46"/>
                <a:gd name="T10" fmla="*/ 1 w 113"/>
                <a:gd name="T11" fmla="*/ 15 h 46"/>
                <a:gd name="T12" fmla="*/ 0 w 113"/>
                <a:gd name="T13" fmla="*/ 21 h 46"/>
                <a:gd name="T14" fmla="*/ 6 w 113"/>
                <a:gd name="T15" fmla="*/ 27 h 46"/>
                <a:gd name="T16" fmla="*/ 10 w 113"/>
                <a:gd name="T17" fmla="*/ 33 h 46"/>
                <a:gd name="T18" fmla="*/ 16 w 113"/>
                <a:gd name="T19" fmla="*/ 37 h 46"/>
                <a:gd name="T20" fmla="*/ 20 w 113"/>
                <a:gd name="T21" fmla="*/ 41 h 46"/>
                <a:gd name="T22" fmla="*/ 25 w 113"/>
                <a:gd name="T23" fmla="*/ 43 h 46"/>
                <a:gd name="T24" fmla="*/ 30 w 113"/>
                <a:gd name="T25" fmla="*/ 45 h 46"/>
                <a:gd name="T26" fmla="*/ 35 w 113"/>
                <a:gd name="T27" fmla="*/ 46 h 46"/>
                <a:gd name="T28" fmla="*/ 40 w 113"/>
                <a:gd name="T29" fmla="*/ 46 h 46"/>
                <a:gd name="T30" fmla="*/ 56 w 113"/>
                <a:gd name="T31" fmla="*/ 46 h 46"/>
                <a:gd name="T32" fmla="*/ 70 w 113"/>
                <a:gd name="T33" fmla="*/ 43 h 46"/>
                <a:gd name="T34" fmla="*/ 76 w 113"/>
                <a:gd name="T35" fmla="*/ 41 h 46"/>
                <a:gd name="T36" fmla="*/ 81 w 113"/>
                <a:gd name="T37" fmla="*/ 38 h 46"/>
                <a:gd name="T38" fmla="*/ 87 w 113"/>
                <a:gd name="T39" fmla="*/ 36 h 46"/>
                <a:gd name="T40" fmla="*/ 91 w 113"/>
                <a:gd name="T41" fmla="*/ 33 h 46"/>
                <a:gd name="T42" fmla="*/ 99 w 113"/>
                <a:gd name="T43" fmla="*/ 27 h 46"/>
                <a:gd name="T44" fmla="*/ 106 w 113"/>
                <a:gd name="T45" fmla="*/ 20 h 46"/>
                <a:gd name="T46" fmla="*/ 110 w 113"/>
                <a:gd name="T47" fmla="*/ 12 h 46"/>
                <a:gd name="T48" fmla="*/ 113 w 113"/>
                <a:gd name="T49" fmla="*/ 3 h 46"/>
                <a:gd name="T50" fmla="*/ 99 w 113"/>
                <a:gd name="T51" fmla="*/ 1 h 46"/>
                <a:gd name="T52" fmla="*/ 87 w 113"/>
                <a:gd name="T53" fmla="*/ 0 h 46"/>
                <a:gd name="T54" fmla="*/ 76 w 113"/>
                <a:gd name="T55" fmla="*/ 0 h 46"/>
                <a:gd name="T56" fmla="*/ 66 w 113"/>
                <a:gd name="T57" fmla="*/ 1 h 46"/>
                <a:gd name="T58" fmla="*/ 48 w 113"/>
                <a:gd name="T59" fmla="*/ 2 h 46"/>
                <a:gd name="T60" fmla="*/ 33 w 113"/>
                <a:gd name="T61" fmla="*/ 3 h 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113" h="46">
                  <a:moveTo>
                    <a:pt x="33" y="3"/>
                  </a:moveTo>
                  <a:lnTo>
                    <a:pt x="22" y="3"/>
                  </a:lnTo>
                  <a:lnTo>
                    <a:pt x="12" y="5"/>
                  </a:lnTo>
                  <a:lnTo>
                    <a:pt x="7" y="7"/>
                  </a:lnTo>
                  <a:lnTo>
                    <a:pt x="3" y="11"/>
                  </a:lnTo>
                  <a:lnTo>
                    <a:pt x="1" y="15"/>
                  </a:lnTo>
                  <a:lnTo>
                    <a:pt x="0" y="21"/>
                  </a:lnTo>
                  <a:lnTo>
                    <a:pt x="6" y="27"/>
                  </a:lnTo>
                  <a:lnTo>
                    <a:pt x="10" y="33"/>
                  </a:lnTo>
                  <a:lnTo>
                    <a:pt x="16" y="37"/>
                  </a:lnTo>
                  <a:lnTo>
                    <a:pt x="20" y="41"/>
                  </a:lnTo>
                  <a:lnTo>
                    <a:pt x="25" y="43"/>
                  </a:lnTo>
                  <a:lnTo>
                    <a:pt x="30" y="45"/>
                  </a:lnTo>
                  <a:lnTo>
                    <a:pt x="35" y="46"/>
                  </a:lnTo>
                  <a:lnTo>
                    <a:pt x="40" y="46"/>
                  </a:lnTo>
                  <a:lnTo>
                    <a:pt x="56" y="46"/>
                  </a:lnTo>
                  <a:lnTo>
                    <a:pt x="70" y="43"/>
                  </a:lnTo>
                  <a:lnTo>
                    <a:pt x="76" y="41"/>
                  </a:lnTo>
                  <a:lnTo>
                    <a:pt x="81" y="38"/>
                  </a:lnTo>
                  <a:lnTo>
                    <a:pt x="87" y="36"/>
                  </a:lnTo>
                  <a:lnTo>
                    <a:pt x="91" y="33"/>
                  </a:lnTo>
                  <a:lnTo>
                    <a:pt x="99" y="27"/>
                  </a:lnTo>
                  <a:lnTo>
                    <a:pt x="106" y="20"/>
                  </a:lnTo>
                  <a:lnTo>
                    <a:pt x="110" y="12"/>
                  </a:lnTo>
                  <a:lnTo>
                    <a:pt x="113" y="3"/>
                  </a:lnTo>
                  <a:lnTo>
                    <a:pt x="99" y="1"/>
                  </a:lnTo>
                  <a:lnTo>
                    <a:pt x="87" y="0"/>
                  </a:lnTo>
                  <a:lnTo>
                    <a:pt x="76" y="0"/>
                  </a:lnTo>
                  <a:lnTo>
                    <a:pt x="66" y="1"/>
                  </a:lnTo>
                  <a:lnTo>
                    <a:pt x="48" y="2"/>
                  </a:lnTo>
                  <a:lnTo>
                    <a:pt x="33"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0" name="Freeform 409">
              <a:extLst>
                <a:ext uri="{FF2B5EF4-FFF2-40B4-BE49-F238E27FC236}">
                  <a16:creationId xmlns:a16="http://schemas.microsoft.com/office/drawing/2014/main" id="{00000000-0008-0000-0700-00009A010000}"/>
                </a:ext>
              </a:extLst>
            </xdr:cNvPr>
            <xdr:cNvSpPr>
              <a:spLocks/>
            </xdr:cNvSpPr>
          </xdr:nvSpPr>
          <xdr:spPr bwMode="auto">
            <a:xfrm>
              <a:off x="1365" y="1201"/>
              <a:ext cx="49" cy="28"/>
            </a:xfrm>
            <a:custGeom>
              <a:avLst/>
              <a:gdLst>
                <a:gd name="T0" fmla="*/ 0 w 153"/>
                <a:gd name="T1" fmla="*/ 79 h 82"/>
                <a:gd name="T2" fmla="*/ 2 w 153"/>
                <a:gd name="T3" fmla="*/ 81 h 82"/>
                <a:gd name="T4" fmla="*/ 6 w 153"/>
                <a:gd name="T5" fmla="*/ 82 h 82"/>
                <a:gd name="T6" fmla="*/ 10 w 153"/>
                <a:gd name="T7" fmla="*/ 82 h 82"/>
                <a:gd name="T8" fmla="*/ 14 w 153"/>
                <a:gd name="T9" fmla="*/ 82 h 82"/>
                <a:gd name="T10" fmla="*/ 23 w 153"/>
                <a:gd name="T11" fmla="*/ 80 h 82"/>
                <a:gd name="T12" fmla="*/ 33 w 153"/>
                <a:gd name="T13" fmla="*/ 79 h 82"/>
                <a:gd name="T14" fmla="*/ 40 w 153"/>
                <a:gd name="T15" fmla="*/ 79 h 82"/>
                <a:gd name="T16" fmla="*/ 47 w 153"/>
                <a:gd name="T17" fmla="*/ 78 h 82"/>
                <a:gd name="T18" fmla="*/ 56 w 153"/>
                <a:gd name="T19" fmla="*/ 76 h 82"/>
                <a:gd name="T20" fmla="*/ 65 w 153"/>
                <a:gd name="T21" fmla="*/ 74 h 82"/>
                <a:gd name="T22" fmla="*/ 83 w 153"/>
                <a:gd name="T23" fmla="*/ 68 h 82"/>
                <a:gd name="T24" fmla="*/ 103 w 153"/>
                <a:gd name="T25" fmla="*/ 59 h 82"/>
                <a:gd name="T26" fmla="*/ 112 w 153"/>
                <a:gd name="T27" fmla="*/ 54 h 82"/>
                <a:gd name="T28" fmla="*/ 121 w 153"/>
                <a:gd name="T29" fmla="*/ 49 h 82"/>
                <a:gd name="T30" fmla="*/ 129 w 153"/>
                <a:gd name="T31" fmla="*/ 43 h 82"/>
                <a:gd name="T32" fmla="*/ 136 w 153"/>
                <a:gd name="T33" fmla="*/ 38 h 82"/>
                <a:gd name="T34" fmla="*/ 142 w 153"/>
                <a:gd name="T35" fmla="*/ 32 h 82"/>
                <a:gd name="T36" fmla="*/ 147 w 153"/>
                <a:gd name="T37" fmla="*/ 25 h 82"/>
                <a:gd name="T38" fmla="*/ 150 w 153"/>
                <a:gd name="T39" fmla="*/ 19 h 82"/>
                <a:gd name="T40" fmla="*/ 153 w 153"/>
                <a:gd name="T41" fmla="*/ 12 h 82"/>
                <a:gd name="T42" fmla="*/ 134 w 153"/>
                <a:gd name="T43" fmla="*/ 8 h 82"/>
                <a:gd name="T44" fmla="*/ 115 w 153"/>
                <a:gd name="T45" fmla="*/ 3 h 82"/>
                <a:gd name="T46" fmla="*/ 96 w 153"/>
                <a:gd name="T47" fmla="*/ 1 h 82"/>
                <a:gd name="T48" fmla="*/ 77 w 153"/>
                <a:gd name="T49" fmla="*/ 0 h 82"/>
                <a:gd name="T50" fmla="*/ 68 w 153"/>
                <a:gd name="T51" fmla="*/ 1 h 82"/>
                <a:gd name="T52" fmla="*/ 60 w 153"/>
                <a:gd name="T53" fmla="*/ 1 h 82"/>
                <a:gd name="T54" fmla="*/ 52 w 153"/>
                <a:gd name="T55" fmla="*/ 2 h 82"/>
                <a:gd name="T56" fmla="*/ 45 w 153"/>
                <a:gd name="T57" fmla="*/ 4 h 82"/>
                <a:gd name="T58" fmla="*/ 38 w 153"/>
                <a:gd name="T59" fmla="*/ 7 h 82"/>
                <a:gd name="T60" fmla="*/ 34 w 153"/>
                <a:gd name="T61" fmla="*/ 10 h 82"/>
                <a:gd name="T62" fmla="*/ 30 w 153"/>
                <a:gd name="T63" fmla="*/ 14 h 82"/>
                <a:gd name="T64" fmla="*/ 26 w 153"/>
                <a:gd name="T65" fmla="*/ 18 h 82"/>
                <a:gd name="T66" fmla="*/ 32 w 153"/>
                <a:gd name="T67" fmla="*/ 23 h 82"/>
                <a:gd name="T68" fmla="*/ 36 w 153"/>
                <a:gd name="T69" fmla="*/ 29 h 82"/>
                <a:gd name="T70" fmla="*/ 38 w 153"/>
                <a:gd name="T71" fmla="*/ 32 h 82"/>
                <a:gd name="T72" fmla="*/ 42 w 153"/>
                <a:gd name="T73" fmla="*/ 34 h 82"/>
                <a:gd name="T74" fmla="*/ 44 w 153"/>
                <a:gd name="T75" fmla="*/ 36 h 82"/>
                <a:gd name="T76" fmla="*/ 46 w 153"/>
                <a:gd name="T77" fmla="*/ 36 h 82"/>
                <a:gd name="T78" fmla="*/ 40 w 153"/>
                <a:gd name="T79" fmla="*/ 41 h 82"/>
                <a:gd name="T80" fmla="*/ 33 w 153"/>
                <a:gd name="T81" fmla="*/ 46 h 82"/>
                <a:gd name="T82" fmla="*/ 29 w 153"/>
                <a:gd name="T83" fmla="*/ 52 h 82"/>
                <a:gd name="T84" fmla="*/ 23 w 153"/>
                <a:gd name="T85" fmla="*/ 57 h 82"/>
                <a:gd name="T86" fmla="*/ 18 w 153"/>
                <a:gd name="T87" fmla="*/ 64 h 82"/>
                <a:gd name="T88" fmla="*/ 13 w 153"/>
                <a:gd name="T89" fmla="*/ 69 h 82"/>
                <a:gd name="T90" fmla="*/ 7 w 153"/>
                <a:gd name="T91" fmla="*/ 75 h 82"/>
                <a:gd name="T92" fmla="*/ 0 w 153"/>
                <a:gd name="T93" fmla="*/ 79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153" h="82">
                  <a:moveTo>
                    <a:pt x="0" y="79"/>
                  </a:moveTo>
                  <a:lnTo>
                    <a:pt x="2" y="81"/>
                  </a:lnTo>
                  <a:lnTo>
                    <a:pt x="6" y="82"/>
                  </a:lnTo>
                  <a:lnTo>
                    <a:pt x="10" y="82"/>
                  </a:lnTo>
                  <a:lnTo>
                    <a:pt x="14" y="82"/>
                  </a:lnTo>
                  <a:lnTo>
                    <a:pt x="23" y="80"/>
                  </a:lnTo>
                  <a:lnTo>
                    <a:pt x="33" y="79"/>
                  </a:lnTo>
                  <a:lnTo>
                    <a:pt x="40" y="79"/>
                  </a:lnTo>
                  <a:lnTo>
                    <a:pt x="47" y="78"/>
                  </a:lnTo>
                  <a:lnTo>
                    <a:pt x="56" y="76"/>
                  </a:lnTo>
                  <a:lnTo>
                    <a:pt x="65" y="74"/>
                  </a:lnTo>
                  <a:lnTo>
                    <a:pt x="83" y="68"/>
                  </a:lnTo>
                  <a:lnTo>
                    <a:pt x="103" y="59"/>
                  </a:lnTo>
                  <a:lnTo>
                    <a:pt x="112" y="54"/>
                  </a:lnTo>
                  <a:lnTo>
                    <a:pt x="121" y="49"/>
                  </a:lnTo>
                  <a:lnTo>
                    <a:pt x="129" y="43"/>
                  </a:lnTo>
                  <a:lnTo>
                    <a:pt x="136" y="38"/>
                  </a:lnTo>
                  <a:lnTo>
                    <a:pt x="142" y="32"/>
                  </a:lnTo>
                  <a:lnTo>
                    <a:pt x="147" y="25"/>
                  </a:lnTo>
                  <a:lnTo>
                    <a:pt x="150" y="19"/>
                  </a:lnTo>
                  <a:lnTo>
                    <a:pt x="153" y="12"/>
                  </a:lnTo>
                  <a:lnTo>
                    <a:pt x="134" y="8"/>
                  </a:lnTo>
                  <a:lnTo>
                    <a:pt x="115" y="3"/>
                  </a:lnTo>
                  <a:lnTo>
                    <a:pt x="96" y="1"/>
                  </a:lnTo>
                  <a:lnTo>
                    <a:pt x="77" y="0"/>
                  </a:lnTo>
                  <a:lnTo>
                    <a:pt x="68" y="1"/>
                  </a:lnTo>
                  <a:lnTo>
                    <a:pt x="60" y="1"/>
                  </a:lnTo>
                  <a:lnTo>
                    <a:pt x="52" y="2"/>
                  </a:lnTo>
                  <a:lnTo>
                    <a:pt x="45" y="4"/>
                  </a:lnTo>
                  <a:lnTo>
                    <a:pt x="38" y="7"/>
                  </a:lnTo>
                  <a:lnTo>
                    <a:pt x="34" y="10"/>
                  </a:lnTo>
                  <a:lnTo>
                    <a:pt x="30" y="14"/>
                  </a:lnTo>
                  <a:lnTo>
                    <a:pt x="26" y="18"/>
                  </a:lnTo>
                  <a:lnTo>
                    <a:pt x="32" y="23"/>
                  </a:lnTo>
                  <a:lnTo>
                    <a:pt x="36" y="29"/>
                  </a:lnTo>
                  <a:lnTo>
                    <a:pt x="38" y="32"/>
                  </a:lnTo>
                  <a:lnTo>
                    <a:pt x="42" y="34"/>
                  </a:lnTo>
                  <a:lnTo>
                    <a:pt x="44" y="36"/>
                  </a:lnTo>
                  <a:lnTo>
                    <a:pt x="46" y="36"/>
                  </a:lnTo>
                  <a:lnTo>
                    <a:pt x="40" y="41"/>
                  </a:lnTo>
                  <a:lnTo>
                    <a:pt x="33" y="46"/>
                  </a:lnTo>
                  <a:lnTo>
                    <a:pt x="29" y="52"/>
                  </a:lnTo>
                  <a:lnTo>
                    <a:pt x="23" y="57"/>
                  </a:lnTo>
                  <a:lnTo>
                    <a:pt x="18" y="64"/>
                  </a:lnTo>
                  <a:lnTo>
                    <a:pt x="13" y="69"/>
                  </a:lnTo>
                  <a:lnTo>
                    <a:pt x="7" y="75"/>
                  </a:lnTo>
                  <a:lnTo>
                    <a:pt x="0" y="7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1" name="Freeform 410">
              <a:extLst>
                <a:ext uri="{FF2B5EF4-FFF2-40B4-BE49-F238E27FC236}">
                  <a16:creationId xmlns:a16="http://schemas.microsoft.com/office/drawing/2014/main" id="{00000000-0008-0000-0700-00009B010000}"/>
                </a:ext>
              </a:extLst>
            </xdr:cNvPr>
            <xdr:cNvSpPr>
              <a:spLocks/>
            </xdr:cNvSpPr>
          </xdr:nvSpPr>
          <xdr:spPr bwMode="auto">
            <a:xfrm>
              <a:off x="1414" y="1217"/>
              <a:ext cx="29" cy="17"/>
            </a:xfrm>
            <a:custGeom>
              <a:avLst/>
              <a:gdLst>
                <a:gd name="T0" fmla="*/ 0 w 86"/>
                <a:gd name="T1" fmla="*/ 37 h 50"/>
                <a:gd name="T2" fmla="*/ 5 w 86"/>
                <a:gd name="T3" fmla="*/ 41 h 50"/>
                <a:gd name="T4" fmla="*/ 11 w 86"/>
                <a:gd name="T5" fmla="*/ 44 h 50"/>
                <a:gd name="T6" fmla="*/ 16 w 86"/>
                <a:gd name="T7" fmla="*/ 47 h 50"/>
                <a:gd name="T8" fmla="*/ 23 w 86"/>
                <a:gd name="T9" fmla="*/ 48 h 50"/>
                <a:gd name="T10" fmla="*/ 35 w 86"/>
                <a:gd name="T11" fmla="*/ 49 h 50"/>
                <a:gd name="T12" fmla="*/ 46 w 86"/>
                <a:gd name="T13" fmla="*/ 50 h 50"/>
                <a:gd name="T14" fmla="*/ 58 w 86"/>
                <a:gd name="T15" fmla="*/ 49 h 50"/>
                <a:gd name="T16" fmla="*/ 67 w 86"/>
                <a:gd name="T17" fmla="*/ 48 h 50"/>
                <a:gd name="T18" fmla="*/ 73 w 86"/>
                <a:gd name="T19" fmla="*/ 47 h 50"/>
                <a:gd name="T20" fmla="*/ 79 w 86"/>
                <a:gd name="T21" fmla="*/ 44 h 50"/>
                <a:gd name="T22" fmla="*/ 82 w 86"/>
                <a:gd name="T23" fmla="*/ 41 h 50"/>
                <a:gd name="T24" fmla="*/ 84 w 86"/>
                <a:gd name="T25" fmla="*/ 37 h 50"/>
                <a:gd name="T26" fmla="*/ 85 w 86"/>
                <a:gd name="T27" fmla="*/ 32 h 50"/>
                <a:gd name="T28" fmla="*/ 86 w 86"/>
                <a:gd name="T29" fmla="*/ 25 h 50"/>
                <a:gd name="T30" fmla="*/ 85 w 86"/>
                <a:gd name="T31" fmla="*/ 17 h 50"/>
                <a:gd name="T32" fmla="*/ 84 w 86"/>
                <a:gd name="T33" fmla="*/ 10 h 50"/>
                <a:gd name="T34" fmla="*/ 83 w 86"/>
                <a:gd name="T35" fmla="*/ 7 h 50"/>
                <a:gd name="T36" fmla="*/ 81 w 86"/>
                <a:gd name="T37" fmla="*/ 5 h 50"/>
                <a:gd name="T38" fmla="*/ 77 w 86"/>
                <a:gd name="T39" fmla="*/ 2 h 50"/>
                <a:gd name="T40" fmla="*/ 73 w 86"/>
                <a:gd name="T41" fmla="*/ 0 h 50"/>
                <a:gd name="T42" fmla="*/ 0 w 86"/>
                <a:gd name="T43" fmla="*/ 37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86" h="50">
                  <a:moveTo>
                    <a:pt x="0" y="37"/>
                  </a:moveTo>
                  <a:lnTo>
                    <a:pt x="5" y="41"/>
                  </a:lnTo>
                  <a:lnTo>
                    <a:pt x="11" y="44"/>
                  </a:lnTo>
                  <a:lnTo>
                    <a:pt x="16" y="47"/>
                  </a:lnTo>
                  <a:lnTo>
                    <a:pt x="23" y="48"/>
                  </a:lnTo>
                  <a:lnTo>
                    <a:pt x="35" y="49"/>
                  </a:lnTo>
                  <a:lnTo>
                    <a:pt x="46" y="50"/>
                  </a:lnTo>
                  <a:lnTo>
                    <a:pt x="58" y="49"/>
                  </a:lnTo>
                  <a:lnTo>
                    <a:pt x="67" y="48"/>
                  </a:lnTo>
                  <a:lnTo>
                    <a:pt x="73" y="47"/>
                  </a:lnTo>
                  <a:lnTo>
                    <a:pt x="79" y="44"/>
                  </a:lnTo>
                  <a:lnTo>
                    <a:pt x="82" y="41"/>
                  </a:lnTo>
                  <a:lnTo>
                    <a:pt x="84" y="37"/>
                  </a:lnTo>
                  <a:lnTo>
                    <a:pt x="85" y="32"/>
                  </a:lnTo>
                  <a:lnTo>
                    <a:pt x="86" y="25"/>
                  </a:lnTo>
                  <a:lnTo>
                    <a:pt x="85" y="17"/>
                  </a:lnTo>
                  <a:lnTo>
                    <a:pt x="84" y="10"/>
                  </a:lnTo>
                  <a:lnTo>
                    <a:pt x="83" y="7"/>
                  </a:lnTo>
                  <a:lnTo>
                    <a:pt x="81" y="5"/>
                  </a:lnTo>
                  <a:lnTo>
                    <a:pt x="77" y="2"/>
                  </a:lnTo>
                  <a:lnTo>
                    <a:pt x="73" y="0"/>
                  </a:lnTo>
                  <a:lnTo>
                    <a:pt x="0" y="3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2" name="Freeform 411">
              <a:extLst>
                <a:ext uri="{FF2B5EF4-FFF2-40B4-BE49-F238E27FC236}">
                  <a16:creationId xmlns:a16="http://schemas.microsoft.com/office/drawing/2014/main" id="{00000000-0008-0000-0700-00009C010000}"/>
                </a:ext>
              </a:extLst>
            </xdr:cNvPr>
            <xdr:cNvSpPr>
              <a:spLocks/>
            </xdr:cNvSpPr>
          </xdr:nvSpPr>
          <xdr:spPr bwMode="auto">
            <a:xfrm>
              <a:off x="1379" y="1163"/>
              <a:ext cx="55" cy="25"/>
            </a:xfrm>
            <a:custGeom>
              <a:avLst/>
              <a:gdLst>
                <a:gd name="T0" fmla="*/ 119 w 172"/>
                <a:gd name="T1" fmla="*/ 61 h 74"/>
                <a:gd name="T2" fmla="*/ 109 w 172"/>
                <a:gd name="T3" fmla="*/ 61 h 74"/>
                <a:gd name="T4" fmla="*/ 99 w 172"/>
                <a:gd name="T5" fmla="*/ 61 h 74"/>
                <a:gd name="T6" fmla="*/ 90 w 172"/>
                <a:gd name="T7" fmla="*/ 61 h 74"/>
                <a:gd name="T8" fmla="*/ 80 w 172"/>
                <a:gd name="T9" fmla="*/ 61 h 74"/>
                <a:gd name="T10" fmla="*/ 60 w 172"/>
                <a:gd name="T11" fmla="*/ 74 h 74"/>
                <a:gd name="T12" fmla="*/ 33 w 172"/>
                <a:gd name="T13" fmla="*/ 74 h 74"/>
                <a:gd name="T14" fmla="*/ 36 w 172"/>
                <a:gd name="T15" fmla="*/ 61 h 74"/>
                <a:gd name="T16" fmla="*/ 39 w 172"/>
                <a:gd name="T17" fmla="*/ 49 h 74"/>
                <a:gd name="T18" fmla="*/ 30 w 172"/>
                <a:gd name="T19" fmla="*/ 49 h 74"/>
                <a:gd name="T20" fmla="*/ 23 w 172"/>
                <a:gd name="T21" fmla="*/ 48 h 74"/>
                <a:gd name="T22" fmla="*/ 15 w 172"/>
                <a:gd name="T23" fmla="*/ 47 h 74"/>
                <a:gd name="T24" fmla="*/ 9 w 172"/>
                <a:gd name="T25" fmla="*/ 45 h 74"/>
                <a:gd name="T26" fmla="*/ 5 w 172"/>
                <a:gd name="T27" fmla="*/ 42 h 74"/>
                <a:gd name="T28" fmla="*/ 2 w 172"/>
                <a:gd name="T29" fmla="*/ 39 h 74"/>
                <a:gd name="T30" fmla="*/ 1 w 172"/>
                <a:gd name="T31" fmla="*/ 35 h 74"/>
                <a:gd name="T32" fmla="*/ 0 w 172"/>
                <a:gd name="T33" fmla="*/ 31 h 74"/>
                <a:gd name="T34" fmla="*/ 1 w 172"/>
                <a:gd name="T35" fmla="*/ 26 h 74"/>
                <a:gd name="T36" fmla="*/ 2 w 172"/>
                <a:gd name="T37" fmla="*/ 21 h 74"/>
                <a:gd name="T38" fmla="*/ 5 w 172"/>
                <a:gd name="T39" fmla="*/ 17 h 74"/>
                <a:gd name="T40" fmla="*/ 8 w 172"/>
                <a:gd name="T41" fmla="*/ 14 h 74"/>
                <a:gd name="T42" fmla="*/ 13 w 172"/>
                <a:gd name="T43" fmla="*/ 10 h 74"/>
                <a:gd name="T44" fmla="*/ 18 w 172"/>
                <a:gd name="T45" fmla="*/ 7 h 74"/>
                <a:gd name="T46" fmla="*/ 24 w 172"/>
                <a:gd name="T47" fmla="*/ 5 h 74"/>
                <a:gd name="T48" fmla="*/ 29 w 172"/>
                <a:gd name="T49" fmla="*/ 4 h 74"/>
                <a:gd name="T50" fmla="*/ 42 w 172"/>
                <a:gd name="T51" fmla="*/ 1 h 74"/>
                <a:gd name="T52" fmla="*/ 56 w 172"/>
                <a:gd name="T53" fmla="*/ 0 h 74"/>
                <a:gd name="T54" fmla="*/ 69 w 172"/>
                <a:gd name="T55" fmla="*/ 0 h 74"/>
                <a:gd name="T56" fmla="*/ 80 w 172"/>
                <a:gd name="T57" fmla="*/ 0 h 74"/>
                <a:gd name="T58" fmla="*/ 94 w 172"/>
                <a:gd name="T59" fmla="*/ 1 h 74"/>
                <a:gd name="T60" fmla="*/ 106 w 172"/>
                <a:gd name="T61" fmla="*/ 4 h 74"/>
                <a:gd name="T62" fmla="*/ 117 w 172"/>
                <a:gd name="T63" fmla="*/ 7 h 74"/>
                <a:gd name="T64" fmla="*/ 128 w 172"/>
                <a:gd name="T65" fmla="*/ 13 h 74"/>
                <a:gd name="T66" fmla="*/ 139 w 172"/>
                <a:gd name="T67" fmla="*/ 17 h 74"/>
                <a:gd name="T68" fmla="*/ 150 w 172"/>
                <a:gd name="T69" fmla="*/ 21 h 74"/>
                <a:gd name="T70" fmla="*/ 161 w 172"/>
                <a:gd name="T71" fmla="*/ 24 h 74"/>
                <a:gd name="T72" fmla="*/ 172 w 172"/>
                <a:gd name="T73" fmla="*/ 25 h 74"/>
                <a:gd name="T74" fmla="*/ 172 w 172"/>
                <a:gd name="T75" fmla="*/ 43 h 74"/>
                <a:gd name="T76" fmla="*/ 169 w 172"/>
                <a:gd name="T77" fmla="*/ 48 h 74"/>
                <a:gd name="T78" fmla="*/ 165 w 172"/>
                <a:gd name="T79" fmla="*/ 53 h 74"/>
                <a:gd name="T80" fmla="*/ 161 w 172"/>
                <a:gd name="T81" fmla="*/ 57 h 74"/>
                <a:gd name="T82" fmla="*/ 158 w 172"/>
                <a:gd name="T83" fmla="*/ 60 h 74"/>
                <a:gd name="T84" fmla="*/ 153 w 172"/>
                <a:gd name="T85" fmla="*/ 62 h 74"/>
                <a:gd name="T86" fmla="*/ 149 w 172"/>
                <a:gd name="T87" fmla="*/ 63 h 74"/>
                <a:gd name="T88" fmla="*/ 146 w 172"/>
                <a:gd name="T89" fmla="*/ 65 h 74"/>
                <a:gd name="T90" fmla="*/ 141 w 172"/>
                <a:gd name="T91" fmla="*/ 65 h 74"/>
                <a:gd name="T92" fmla="*/ 131 w 172"/>
                <a:gd name="T93" fmla="*/ 65 h 74"/>
                <a:gd name="T94" fmla="*/ 121 w 172"/>
                <a:gd name="T95" fmla="*/ 63 h 74"/>
                <a:gd name="T96" fmla="*/ 112 w 172"/>
                <a:gd name="T97" fmla="*/ 59 h 74"/>
                <a:gd name="T98" fmla="*/ 99 w 172"/>
                <a:gd name="T99" fmla="*/ 55 h 74"/>
                <a:gd name="T100" fmla="*/ 106 w 172"/>
                <a:gd name="T101" fmla="*/ 55 h 74"/>
                <a:gd name="T102" fmla="*/ 119 w 172"/>
                <a:gd name="T103" fmla="*/ 61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172" h="74">
                  <a:moveTo>
                    <a:pt x="119" y="61"/>
                  </a:moveTo>
                  <a:lnTo>
                    <a:pt x="109" y="61"/>
                  </a:lnTo>
                  <a:lnTo>
                    <a:pt x="99" y="61"/>
                  </a:lnTo>
                  <a:lnTo>
                    <a:pt x="90" y="61"/>
                  </a:lnTo>
                  <a:lnTo>
                    <a:pt x="80" y="61"/>
                  </a:lnTo>
                  <a:lnTo>
                    <a:pt x="60" y="74"/>
                  </a:lnTo>
                  <a:lnTo>
                    <a:pt x="33" y="74"/>
                  </a:lnTo>
                  <a:lnTo>
                    <a:pt x="36" y="61"/>
                  </a:lnTo>
                  <a:lnTo>
                    <a:pt x="39" y="49"/>
                  </a:lnTo>
                  <a:lnTo>
                    <a:pt x="30" y="49"/>
                  </a:lnTo>
                  <a:lnTo>
                    <a:pt x="23" y="48"/>
                  </a:lnTo>
                  <a:lnTo>
                    <a:pt x="15" y="47"/>
                  </a:lnTo>
                  <a:lnTo>
                    <a:pt x="9" y="45"/>
                  </a:lnTo>
                  <a:lnTo>
                    <a:pt x="5" y="42"/>
                  </a:lnTo>
                  <a:lnTo>
                    <a:pt x="2" y="39"/>
                  </a:lnTo>
                  <a:lnTo>
                    <a:pt x="1" y="35"/>
                  </a:lnTo>
                  <a:lnTo>
                    <a:pt x="0" y="31"/>
                  </a:lnTo>
                  <a:lnTo>
                    <a:pt x="1" y="26"/>
                  </a:lnTo>
                  <a:lnTo>
                    <a:pt x="2" y="21"/>
                  </a:lnTo>
                  <a:lnTo>
                    <a:pt x="5" y="17"/>
                  </a:lnTo>
                  <a:lnTo>
                    <a:pt x="8" y="14"/>
                  </a:lnTo>
                  <a:lnTo>
                    <a:pt x="13" y="10"/>
                  </a:lnTo>
                  <a:lnTo>
                    <a:pt x="18" y="7"/>
                  </a:lnTo>
                  <a:lnTo>
                    <a:pt x="24" y="5"/>
                  </a:lnTo>
                  <a:lnTo>
                    <a:pt x="29" y="4"/>
                  </a:lnTo>
                  <a:lnTo>
                    <a:pt x="42" y="1"/>
                  </a:lnTo>
                  <a:lnTo>
                    <a:pt x="56" y="0"/>
                  </a:lnTo>
                  <a:lnTo>
                    <a:pt x="69" y="0"/>
                  </a:lnTo>
                  <a:lnTo>
                    <a:pt x="80" y="0"/>
                  </a:lnTo>
                  <a:lnTo>
                    <a:pt x="94" y="1"/>
                  </a:lnTo>
                  <a:lnTo>
                    <a:pt x="106" y="4"/>
                  </a:lnTo>
                  <a:lnTo>
                    <a:pt x="117" y="7"/>
                  </a:lnTo>
                  <a:lnTo>
                    <a:pt x="128" y="13"/>
                  </a:lnTo>
                  <a:lnTo>
                    <a:pt x="139" y="17"/>
                  </a:lnTo>
                  <a:lnTo>
                    <a:pt x="150" y="21"/>
                  </a:lnTo>
                  <a:lnTo>
                    <a:pt x="161" y="24"/>
                  </a:lnTo>
                  <a:lnTo>
                    <a:pt x="172" y="25"/>
                  </a:lnTo>
                  <a:lnTo>
                    <a:pt x="172" y="43"/>
                  </a:lnTo>
                  <a:lnTo>
                    <a:pt x="169" y="48"/>
                  </a:lnTo>
                  <a:lnTo>
                    <a:pt x="165" y="53"/>
                  </a:lnTo>
                  <a:lnTo>
                    <a:pt x="161" y="57"/>
                  </a:lnTo>
                  <a:lnTo>
                    <a:pt x="158" y="60"/>
                  </a:lnTo>
                  <a:lnTo>
                    <a:pt x="153" y="62"/>
                  </a:lnTo>
                  <a:lnTo>
                    <a:pt x="149" y="63"/>
                  </a:lnTo>
                  <a:lnTo>
                    <a:pt x="146" y="65"/>
                  </a:lnTo>
                  <a:lnTo>
                    <a:pt x="141" y="65"/>
                  </a:lnTo>
                  <a:lnTo>
                    <a:pt x="131" y="65"/>
                  </a:lnTo>
                  <a:lnTo>
                    <a:pt x="121" y="63"/>
                  </a:lnTo>
                  <a:lnTo>
                    <a:pt x="112" y="59"/>
                  </a:lnTo>
                  <a:lnTo>
                    <a:pt x="99" y="55"/>
                  </a:lnTo>
                  <a:lnTo>
                    <a:pt x="106" y="55"/>
                  </a:lnTo>
                  <a:lnTo>
                    <a:pt x="119" y="6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3" name="Freeform 412">
              <a:extLst>
                <a:ext uri="{FF2B5EF4-FFF2-40B4-BE49-F238E27FC236}">
                  <a16:creationId xmlns:a16="http://schemas.microsoft.com/office/drawing/2014/main" id="{00000000-0008-0000-0700-00009D010000}"/>
                </a:ext>
              </a:extLst>
            </xdr:cNvPr>
            <xdr:cNvSpPr>
              <a:spLocks/>
            </xdr:cNvSpPr>
          </xdr:nvSpPr>
          <xdr:spPr bwMode="auto">
            <a:xfrm>
              <a:off x="1450" y="1171"/>
              <a:ext cx="38" cy="17"/>
            </a:xfrm>
            <a:custGeom>
              <a:avLst/>
              <a:gdLst>
                <a:gd name="T0" fmla="*/ 27 w 120"/>
                <a:gd name="T1" fmla="*/ 49 h 49"/>
                <a:gd name="T2" fmla="*/ 47 w 120"/>
                <a:gd name="T3" fmla="*/ 49 h 49"/>
                <a:gd name="T4" fmla="*/ 64 w 120"/>
                <a:gd name="T5" fmla="*/ 48 h 49"/>
                <a:gd name="T6" fmla="*/ 78 w 120"/>
                <a:gd name="T7" fmla="*/ 46 h 49"/>
                <a:gd name="T8" fmla="*/ 90 w 120"/>
                <a:gd name="T9" fmla="*/ 43 h 49"/>
                <a:gd name="T10" fmla="*/ 96 w 120"/>
                <a:gd name="T11" fmla="*/ 39 h 49"/>
                <a:gd name="T12" fmla="*/ 100 w 120"/>
                <a:gd name="T13" fmla="*/ 37 h 49"/>
                <a:gd name="T14" fmla="*/ 104 w 120"/>
                <a:gd name="T15" fmla="*/ 34 h 49"/>
                <a:gd name="T16" fmla="*/ 108 w 120"/>
                <a:gd name="T17" fmla="*/ 31 h 49"/>
                <a:gd name="T18" fmla="*/ 114 w 120"/>
                <a:gd name="T19" fmla="*/ 22 h 49"/>
                <a:gd name="T20" fmla="*/ 120 w 120"/>
                <a:gd name="T21" fmla="*/ 12 h 49"/>
                <a:gd name="T22" fmla="*/ 102 w 120"/>
                <a:gd name="T23" fmla="*/ 6 h 49"/>
                <a:gd name="T24" fmla="*/ 84 w 120"/>
                <a:gd name="T25" fmla="*/ 3 h 49"/>
                <a:gd name="T26" fmla="*/ 66 w 120"/>
                <a:gd name="T27" fmla="*/ 1 h 49"/>
                <a:gd name="T28" fmla="*/ 50 w 120"/>
                <a:gd name="T29" fmla="*/ 0 h 49"/>
                <a:gd name="T30" fmla="*/ 34 w 120"/>
                <a:gd name="T31" fmla="*/ 1 h 49"/>
                <a:gd name="T32" fmla="*/ 20 w 120"/>
                <a:gd name="T33" fmla="*/ 2 h 49"/>
                <a:gd name="T34" fmla="*/ 9 w 120"/>
                <a:gd name="T35" fmla="*/ 4 h 49"/>
                <a:gd name="T36" fmla="*/ 0 w 120"/>
                <a:gd name="T37" fmla="*/ 6 h 49"/>
                <a:gd name="T38" fmla="*/ 0 w 120"/>
                <a:gd name="T39" fmla="*/ 30 h 49"/>
                <a:gd name="T40" fmla="*/ 2 w 120"/>
                <a:gd name="T41" fmla="*/ 35 h 49"/>
                <a:gd name="T42" fmla="*/ 6 w 120"/>
                <a:gd name="T43" fmla="*/ 38 h 49"/>
                <a:gd name="T44" fmla="*/ 9 w 120"/>
                <a:gd name="T45" fmla="*/ 41 h 49"/>
                <a:gd name="T46" fmla="*/ 13 w 120"/>
                <a:gd name="T47" fmla="*/ 45 h 49"/>
                <a:gd name="T48" fmla="*/ 20 w 120"/>
                <a:gd name="T49" fmla="*/ 48 h 49"/>
                <a:gd name="T50" fmla="*/ 27 w 120"/>
                <a:gd name="T51" fmla="*/ 49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20" h="49">
                  <a:moveTo>
                    <a:pt x="27" y="49"/>
                  </a:moveTo>
                  <a:lnTo>
                    <a:pt x="47" y="49"/>
                  </a:lnTo>
                  <a:lnTo>
                    <a:pt x="64" y="48"/>
                  </a:lnTo>
                  <a:lnTo>
                    <a:pt x="78" y="46"/>
                  </a:lnTo>
                  <a:lnTo>
                    <a:pt x="90" y="43"/>
                  </a:lnTo>
                  <a:lnTo>
                    <a:pt x="96" y="39"/>
                  </a:lnTo>
                  <a:lnTo>
                    <a:pt x="100" y="37"/>
                  </a:lnTo>
                  <a:lnTo>
                    <a:pt x="104" y="34"/>
                  </a:lnTo>
                  <a:lnTo>
                    <a:pt x="108" y="31"/>
                  </a:lnTo>
                  <a:lnTo>
                    <a:pt x="114" y="22"/>
                  </a:lnTo>
                  <a:lnTo>
                    <a:pt x="120" y="12"/>
                  </a:lnTo>
                  <a:lnTo>
                    <a:pt x="102" y="6"/>
                  </a:lnTo>
                  <a:lnTo>
                    <a:pt x="84" y="3"/>
                  </a:lnTo>
                  <a:lnTo>
                    <a:pt x="66" y="1"/>
                  </a:lnTo>
                  <a:lnTo>
                    <a:pt x="50" y="0"/>
                  </a:lnTo>
                  <a:lnTo>
                    <a:pt x="34" y="1"/>
                  </a:lnTo>
                  <a:lnTo>
                    <a:pt x="20" y="2"/>
                  </a:lnTo>
                  <a:lnTo>
                    <a:pt x="9" y="4"/>
                  </a:lnTo>
                  <a:lnTo>
                    <a:pt x="0" y="6"/>
                  </a:lnTo>
                  <a:lnTo>
                    <a:pt x="0" y="30"/>
                  </a:lnTo>
                  <a:lnTo>
                    <a:pt x="2" y="35"/>
                  </a:lnTo>
                  <a:lnTo>
                    <a:pt x="6" y="38"/>
                  </a:lnTo>
                  <a:lnTo>
                    <a:pt x="9" y="41"/>
                  </a:lnTo>
                  <a:lnTo>
                    <a:pt x="13" y="45"/>
                  </a:lnTo>
                  <a:lnTo>
                    <a:pt x="20" y="48"/>
                  </a:lnTo>
                  <a:lnTo>
                    <a:pt x="27" y="4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4" name="Freeform 413">
              <a:extLst>
                <a:ext uri="{FF2B5EF4-FFF2-40B4-BE49-F238E27FC236}">
                  <a16:creationId xmlns:a16="http://schemas.microsoft.com/office/drawing/2014/main" id="{00000000-0008-0000-0700-00009E010000}"/>
                </a:ext>
              </a:extLst>
            </xdr:cNvPr>
            <xdr:cNvSpPr>
              <a:spLocks/>
            </xdr:cNvSpPr>
          </xdr:nvSpPr>
          <xdr:spPr bwMode="auto">
            <a:xfrm>
              <a:off x="1441" y="1194"/>
              <a:ext cx="26" cy="19"/>
            </a:xfrm>
            <a:custGeom>
              <a:avLst/>
              <a:gdLst>
                <a:gd name="T0" fmla="*/ 33 w 85"/>
                <a:gd name="T1" fmla="*/ 0 h 61"/>
                <a:gd name="T2" fmla="*/ 22 w 85"/>
                <a:gd name="T3" fmla="*/ 5 h 61"/>
                <a:gd name="T4" fmla="*/ 11 w 85"/>
                <a:gd name="T5" fmla="*/ 12 h 61"/>
                <a:gd name="T6" fmla="*/ 6 w 85"/>
                <a:gd name="T7" fmla="*/ 17 h 61"/>
                <a:gd name="T8" fmla="*/ 3 w 85"/>
                <a:gd name="T9" fmla="*/ 21 h 61"/>
                <a:gd name="T10" fmla="*/ 0 w 85"/>
                <a:gd name="T11" fmla="*/ 25 h 61"/>
                <a:gd name="T12" fmla="*/ 0 w 85"/>
                <a:gd name="T13" fmla="*/ 31 h 61"/>
                <a:gd name="T14" fmla="*/ 0 w 85"/>
                <a:gd name="T15" fmla="*/ 34 h 61"/>
                <a:gd name="T16" fmla="*/ 1 w 85"/>
                <a:gd name="T17" fmla="*/ 37 h 61"/>
                <a:gd name="T18" fmla="*/ 2 w 85"/>
                <a:gd name="T19" fmla="*/ 40 h 61"/>
                <a:gd name="T20" fmla="*/ 5 w 85"/>
                <a:gd name="T21" fmla="*/ 43 h 61"/>
                <a:gd name="T22" fmla="*/ 11 w 85"/>
                <a:gd name="T23" fmla="*/ 48 h 61"/>
                <a:gd name="T24" fmla="*/ 18 w 85"/>
                <a:gd name="T25" fmla="*/ 53 h 61"/>
                <a:gd name="T26" fmla="*/ 27 w 85"/>
                <a:gd name="T27" fmla="*/ 56 h 61"/>
                <a:gd name="T28" fmla="*/ 36 w 85"/>
                <a:gd name="T29" fmla="*/ 59 h 61"/>
                <a:gd name="T30" fmla="*/ 45 w 85"/>
                <a:gd name="T31" fmla="*/ 61 h 61"/>
                <a:gd name="T32" fmla="*/ 53 w 85"/>
                <a:gd name="T33" fmla="*/ 61 h 61"/>
                <a:gd name="T34" fmla="*/ 56 w 85"/>
                <a:gd name="T35" fmla="*/ 61 h 61"/>
                <a:gd name="T36" fmla="*/ 59 w 85"/>
                <a:gd name="T37" fmla="*/ 60 h 61"/>
                <a:gd name="T38" fmla="*/ 62 w 85"/>
                <a:gd name="T39" fmla="*/ 59 h 61"/>
                <a:gd name="T40" fmla="*/ 66 w 85"/>
                <a:gd name="T41" fmla="*/ 57 h 61"/>
                <a:gd name="T42" fmla="*/ 72 w 85"/>
                <a:gd name="T43" fmla="*/ 52 h 61"/>
                <a:gd name="T44" fmla="*/ 77 w 85"/>
                <a:gd name="T45" fmla="*/ 47 h 61"/>
                <a:gd name="T46" fmla="*/ 80 w 85"/>
                <a:gd name="T47" fmla="*/ 40 h 61"/>
                <a:gd name="T48" fmla="*/ 83 w 85"/>
                <a:gd name="T49" fmla="*/ 33 h 61"/>
                <a:gd name="T50" fmla="*/ 85 w 85"/>
                <a:gd name="T51" fmla="*/ 25 h 61"/>
                <a:gd name="T52" fmla="*/ 85 w 85"/>
                <a:gd name="T53" fmla="*/ 18 h 61"/>
                <a:gd name="T54" fmla="*/ 33 w 85"/>
                <a:gd name="T55" fmla="*/ 0 h 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85" h="61">
                  <a:moveTo>
                    <a:pt x="33" y="0"/>
                  </a:moveTo>
                  <a:lnTo>
                    <a:pt x="22" y="5"/>
                  </a:lnTo>
                  <a:lnTo>
                    <a:pt x="11" y="12"/>
                  </a:lnTo>
                  <a:lnTo>
                    <a:pt x="6" y="17"/>
                  </a:lnTo>
                  <a:lnTo>
                    <a:pt x="3" y="21"/>
                  </a:lnTo>
                  <a:lnTo>
                    <a:pt x="0" y="25"/>
                  </a:lnTo>
                  <a:lnTo>
                    <a:pt x="0" y="31"/>
                  </a:lnTo>
                  <a:lnTo>
                    <a:pt x="0" y="34"/>
                  </a:lnTo>
                  <a:lnTo>
                    <a:pt x="1" y="37"/>
                  </a:lnTo>
                  <a:lnTo>
                    <a:pt x="2" y="40"/>
                  </a:lnTo>
                  <a:lnTo>
                    <a:pt x="5" y="43"/>
                  </a:lnTo>
                  <a:lnTo>
                    <a:pt x="11" y="48"/>
                  </a:lnTo>
                  <a:lnTo>
                    <a:pt x="18" y="53"/>
                  </a:lnTo>
                  <a:lnTo>
                    <a:pt x="27" y="56"/>
                  </a:lnTo>
                  <a:lnTo>
                    <a:pt x="36" y="59"/>
                  </a:lnTo>
                  <a:lnTo>
                    <a:pt x="45" y="61"/>
                  </a:lnTo>
                  <a:lnTo>
                    <a:pt x="53" y="61"/>
                  </a:lnTo>
                  <a:lnTo>
                    <a:pt x="56" y="61"/>
                  </a:lnTo>
                  <a:lnTo>
                    <a:pt x="59" y="60"/>
                  </a:lnTo>
                  <a:lnTo>
                    <a:pt x="62" y="59"/>
                  </a:lnTo>
                  <a:lnTo>
                    <a:pt x="66" y="57"/>
                  </a:lnTo>
                  <a:lnTo>
                    <a:pt x="72" y="52"/>
                  </a:lnTo>
                  <a:lnTo>
                    <a:pt x="77" y="47"/>
                  </a:lnTo>
                  <a:lnTo>
                    <a:pt x="80" y="40"/>
                  </a:lnTo>
                  <a:lnTo>
                    <a:pt x="83" y="33"/>
                  </a:lnTo>
                  <a:lnTo>
                    <a:pt x="85" y="25"/>
                  </a:lnTo>
                  <a:lnTo>
                    <a:pt x="85" y="18"/>
                  </a:lnTo>
                  <a:lnTo>
                    <a:pt x="3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5" name="Freeform 414">
              <a:extLst>
                <a:ext uri="{FF2B5EF4-FFF2-40B4-BE49-F238E27FC236}">
                  <a16:creationId xmlns:a16="http://schemas.microsoft.com/office/drawing/2014/main" id="{00000000-0008-0000-0700-00009F010000}"/>
                </a:ext>
              </a:extLst>
            </xdr:cNvPr>
            <xdr:cNvSpPr>
              <a:spLocks/>
            </xdr:cNvSpPr>
          </xdr:nvSpPr>
          <xdr:spPr bwMode="auto">
            <a:xfrm>
              <a:off x="1254" y="1188"/>
              <a:ext cx="31" cy="6"/>
            </a:xfrm>
            <a:custGeom>
              <a:avLst/>
              <a:gdLst>
                <a:gd name="T0" fmla="*/ 0 w 100"/>
                <a:gd name="T1" fmla="*/ 6 h 19"/>
                <a:gd name="T2" fmla="*/ 7 w 100"/>
                <a:gd name="T3" fmla="*/ 11 h 19"/>
                <a:gd name="T4" fmla="*/ 13 w 100"/>
                <a:gd name="T5" fmla="*/ 15 h 19"/>
                <a:gd name="T6" fmla="*/ 21 w 100"/>
                <a:gd name="T7" fmla="*/ 18 h 19"/>
                <a:gd name="T8" fmla="*/ 27 w 100"/>
                <a:gd name="T9" fmla="*/ 19 h 19"/>
                <a:gd name="T10" fmla="*/ 100 w 100"/>
                <a:gd name="T11" fmla="*/ 6 h 19"/>
                <a:gd name="T12" fmla="*/ 73 w 100"/>
                <a:gd name="T13" fmla="*/ 2 h 19"/>
                <a:gd name="T14" fmla="*/ 47 w 100"/>
                <a:gd name="T15" fmla="*/ 0 h 19"/>
                <a:gd name="T16" fmla="*/ 36 w 100"/>
                <a:gd name="T17" fmla="*/ 0 h 19"/>
                <a:gd name="T18" fmla="*/ 24 w 100"/>
                <a:gd name="T19" fmla="*/ 1 h 19"/>
                <a:gd name="T20" fmla="*/ 12 w 100"/>
                <a:gd name="T21" fmla="*/ 3 h 19"/>
                <a:gd name="T22" fmla="*/ 0 w 100"/>
                <a:gd name="T23" fmla="*/ 6 h 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100" h="19">
                  <a:moveTo>
                    <a:pt x="0" y="6"/>
                  </a:moveTo>
                  <a:lnTo>
                    <a:pt x="7" y="11"/>
                  </a:lnTo>
                  <a:lnTo>
                    <a:pt x="13" y="15"/>
                  </a:lnTo>
                  <a:lnTo>
                    <a:pt x="21" y="18"/>
                  </a:lnTo>
                  <a:lnTo>
                    <a:pt x="27" y="19"/>
                  </a:lnTo>
                  <a:lnTo>
                    <a:pt x="100" y="6"/>
                  </a:lnTo>
                  <a:lnTo>
                    <a:pt x="73" y="2"/>
                  </a:lnTo>
                  <a:lnTo>
                    <a:pt x="47" y="0"/>
                  </a:lnTo>
                  <a:lnTo>
                    <a:pt x="36" y="0"/>
                  </a:lnTo>
                  <a:lnTo>
                    <a:pt x="24" y="1"/>
                  </a:lnTo>
                  <a:lnTo>
                    <a:pt x="12" y="3"/>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6" name="Freeform 415">
              <a:extLst>
                <a:ext uri="{FF2B5EF4-FFF2-40B4-BE49-F238E27FC236}">
                  <a16:creationId xmlns:a16="http://schemas.microsoft.com/office/drawing/2014/main" id="{00000000-0008-0000-0700-0000A0010000}"/>
                </a:ext>
              </a:extLst>
            </xdr:cNvPr>
            <xdr:cNvSpPr>
              <a:spLocks/>
            </xdr:cNvSpPr>
          </xdr:nvSpPr>
          <xdr:spPr bwMode="auto">
            <a:xfrm>
              <a:off x="1272" y="1168"/>
              <a:ext cx="53" cy="15"/>
            </a:xfrm>
            <a:custGeom>
              <a:avLst/>
              <a:gdLst>
                <a:gd name="T0" fmla="*/ 0 w 166"/>
                <a:gd name="T1" fmla="*/ 27 h 45"/>
                <a:gd name="T2" fmla="*/ 0 w 166"/>
                <a:gd name="T3" fmla="*/ 29 h 45"/>
                <a:gd name="T4" fmla="*/ 3 w 166"/>
                <a:gd name="T5" fmla="*/ 31 h 45"/>
                <a:gd name="T6" fmla="*/ 8 w 166"/>
                <a:gd name="T7" fmla="*/ 33 h 45"/>
                <a:gd name="T8" fmla="*/ 13 w 166"/>
                <a:gd name="T9" fmla="*/ 35 h 45"/>
                <a:gd name="T10" fmla="*/ 27 w 166"/>
                <a:gd name="T11" fmla="*/ 38 h 45"/>
                <a:gd name="T12" fmla="*/ 44 w 166"/>
                <a:gd name="T13" fmla="*/ 41 h 45"/>
                <a:gd name="T14" fmla="*/ 75 w 166"/>
                <a:gd name="T15" fmla="*/ 44 h 45"/>
                <a:gd name="T16" fmla="*/ 92 w 166"/>
                <a:gd name="T17" fmla="*/ 45 h 45"/>
                <a:gd name="T18" fmla="*/ 166 w 166"/>
                <a:gd name="T19" fmla="*/ 27 h 45"/>
                <a:gd name="T20" fmla="*/ 157 w 166"/>
                <a:gd name="T21" fmla="*/ 25 h 45"/>
                <a:gd name="T22" fmla="*/ 137 w 166"/>
                <a:gd name="T23" fmla="*/ 19 h 45"/>
                <a:gd name="T24" fmla="*/ 110 w 166"/>
                <a:gd name="T25" fmla="*/ 11 h 45"/>
                <a:gd name="T26" fmla="*/ 80 w 166"/>
                <a:gd name="T27" fmla="*/ 4 h 45"/>
                <a:gd name="T28" fmla="*/ 65 w 166"/>
                <a:gd name="T29" fmla="*/ 2 h 45"/>
                <a:gd name="T30" fmla="*/ 50 w 166"/>
                <a:gd name="T31" fmla="*/ 1 h 45"/>
                <a:gd name="T32" fmla="*/ 36 w 166"/>
                <a:gd name="T33" fmla="*/ 0 h 45"/>
                <a:gd name="T34" fmla="*/ 24 w 166"/>
                <a:gd name="T35" fmla="*/ 2 h 45"/>
                <a:gd name="T36" fmla="*/ 19 w 166"/>
                <a:gd name="T37" fmla="*/ 3 h 45"/>
                <a:gd name="T38" fmla="*/ 14 w 166"/>
                <a:gd name="T39" fmla="*/ 5 h 45"/>
                <a:gd name="T40" fmla="*/ 10 w 166"/>
                <a:gd name="T41" fmla="*/ 7 h 45"/>
                <a:gd name="T42" fmla="*/ 7 w 166"/>
                <a:gd name="T43" fmla="*/ 10 h 45"/>
                <a:gd name="T44" fmla="*/ 3 w 166"/>
                <a:gd name="T45" fmla="*/ 13 h 45"/>
                <a:gd name="T46" fmla="*/ 1 w 166"/>
                <a:gd name="T47" fmla="*/ 17 h 45"/>
                <a:gd name="T48" fmla="*/ 0 w 166"/>
                <a:gd name="T49" fmla="*/ 22 h 45"/>
                <a:gd name="T50" fmla="*/ 0 w 166"/>
                <a:gd name="T51" fmla="*/ 27 h 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66" h="45">
                  <a:moveTo>
                    <a:pt x="0" y="27"/>
                  </a:moveTo>
                  <a:lnTo>
                    <a:pt x="0" y="29"/>
                  </a:lnTo>
                  <a:lnTo>
                    <a:pt x="3" y="31"/>
                  </a:lnTo>
                  <a:lnTo>
                    <a:pt x="8" y="33"/>
                  </a:lnTo>
                  <a:lnTo>
                    <a:pt x="13" y="35"/>
                  </a:lnTo>
                  <a:lnTo>
                    <a:pt x="27" y="38"/>
                  </a:lnTo>
                  <a:lnTo>
                    <a:pt x="44" y="41"/>
                  </a:lnTo>
                  <a:lnTo>
                    <a:pt x="75" y="44"/>
                  </a:lnTo>
                  <a:lnTo>
                    <a:pt x="92" y="45"/>
                  </a:lnTo>
                  <a:lnTo>
                    <a:pt x="166" y="27"/>
                  </a:lnTo>
                  <a:lnTo>
                    <a:pt x="157" y="25"/>
                  </a:lnTo>
                  <a:lnTo>
                    <a:pt x="137" y="19"/>
                  </a:lnTo>
                  <a:lnTo>
                    <a:pt x="110" y="11"/>
                  </a:lnTo>
                  <a:lnTo>
                    <a:pt x="80" y="4"/>
                  </a:lnTo>
                  <a:lnTo>
                    <a:pt x="65" y="2"/>
                  </a:lnTo>
                  <a:lnTo>
                    <a:pt x="50" y="1"/>
                  </a:lnTo>
                  <a:lnTo>
                    <a:pt x="36" y="0"/>
                  </a:lnTo>
                  <a:lnTo>
                    <a:pt x="24" y="2"/>
                  </a:lnTo>
                  <a:lnTo>
                    <a:pt x="19" y="3"/>
                  </a:lnTo>
                  <a:lnTo>
                    <a:pt x="14" y="5"/>
                  </a:lnTo>
                  <a:lnTo>
                    <a:pt x="10" y="7"/>
                  </a:lnTo>
                  <a:lnTo>
                    <a:pt x="7" y="10"/>
                  </a:lnTo>
                  <a:lnTo>
                    <a:pt x="3" y="13"/>
                  </a:lnTo>
                  <a:lnTo>
                    <a:pt x="1" y="17"/>
                  </a:lnTo>
                  <a:lnTo>
                    <a:pt x="0" y="22"/>
                  </a:lnTo>
                  <a:lnTo>
                    <a:pt x="0" y="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7" name="Freeform 416">
              <a:extLst>
                <a:ext uri="{FF2B5EF4-FFF2-40B4-BE49-F238E27FC236}">
                  <a16:creationId xmlns:a16="http://schemas.microsoft.com/office/drawing/2014/main" id="{00000000-0008-0000-0700-0000A1010000}"/>
                </a:ext>
              </a:extLst>
            </xdr:cNvPr>
            <xdr:cNvSpPr>
              <a:spLocks/>
            </xdr:cNvSpPr>
          </xdr:nvSpPr>
          <xdr:spPr bwMode="auto">
            <a:xfrm>
              <a:off x="1488" y="1422"/>
              <a:ext cx="11" cy="8"/>
            </a:xfrm>
            <a:custGeom>
              <a:avLst/>
              <a:gdLst>
                <a:gd name="T0" fmla="*/ 0 w 33"/>
                <a:gd name="T1" fmla="*/ 0 h 25"/>
                <a:gd name="T2" fmla="*/ 0 w 33"/>
                <a:gd name="T3" fmla="*/ 9 h 25"/>
                <a:gd name="T4" fmla="*/ 3 w 33"/>
                <a:gd name="T5" fmla="*/ 15 h 25"/>
                <a:gd name="T6" fmla="*/ 6 w 33"/>
                <a:gd name="T7" fmla="*/ 20 h 25"/>
                <a:gd name="T8" fmla="*/ 11 w 33"/>
                <a:gd name="T9" fmla="*/ 22 h 25"/>
                <a:gd name="T10" fmla="*/ 16 w 33"/>
                <a:gd name="T11" fmla="*/ 24 h 25"/>
                <a:gd name="T12" fmla="*/ 22 w 33"/>
                <a:gd name="T13" fmla="*/ 25 h 25"/>
                <a:gd name="T14" fmla="*/ 27 w 33"/>
                <a:gd name="T15" fmla="*/ 25 h 25"/>
                <a:gd name="T16" fmla="*/ 33 w 33"/>
                <a:gd name="T17" fmla="*/ 25 h 25"/>
                <a:gd name="T18" fmla="*/ 33 w 33"/>
                <a:gd name="T19" fmla="*/ 0 h 25"/>
                <a:gd name="T20" fmla="*/ 24 w 33"/>
                <a:gd name="T21" fmla="*/ 0 h 25"/>
                <a:gd name="T22" fmla="*/ 16 w 33"/>
                <a:gd name="T23" fmla="*/ 0 h 25"/>
                <a:gd name="T24" fmla="*/ 9 w 33"/>
                <a:gd name="T25" fmla="*/ 0 h 25"/>
                <a:gd name="T26" fmla="*/ 0 w 33"/>
                <a:gd name="T27" fmla="*/ 0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33" h="25">
                  <a:moveTo>
                    <a:pt x="0" y="0"/>
                  </a:moveTo>
                  <a:lnTo>
                    <a:pt x="0" y="9"/>
                  </a:lnTo>
                  <a:lnTo>
                    <a:pt x="3" y="15"/>
                  </a:lnTo>
                  <a:lnTo>
                    <a:pt x="6" y="20"/>
                  </a:lnTo>
                  <a:lnTo>
                    <a:pt x="11" y="22"/>
                  </a:lnTo>
                  <a:lnTo>
                    <a:pt x="16" y="24"/>
                  </a:lnTo>
                  <a:lnTo>
                    <a:pt x="22" y="25"/>
                  </a:lnTo>
                  <a:lnTo>
                    <a:pt x="27" y="25"/>
                  </a:lnTo>
                  <a:lnTo>
                    <a:pt x="33" y="25"/>
                  </a:lnTo>
                  <a:lnTo>
                    <a:pt x="33" y="0"/>
                  </a:lnTo>
                  <a:lnTo>
                    <a:pt x="24" y="0"/>
                  </a:lnTo>
                  <a:lnTo>
                    <a:pt x="16" y="0"/>
                  </a:lnTo>
                  <a:lnTo>
                    <a:pt x="9"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8" name="Freeform 417">
              <a:extLst>
                <a:ext uri="{FF2B5EF4-FFF2-40B4-BE49-F238E27FC236}">
                  <a16:creationId xmlns:a16="http://schemas.microsoft.com/office/drawing/2014/main" id="{00000000-0008-0000-0700-0000A2010000}"/>
                </a:ext>
              </a:extLst>
            </xdr:cNvPr>
            <xdr:cNvSpPr>
              <a:spLocks/>
            </xdr:cNvSpPr>
          </xdr:nvSpPr>
          <xdr:spPr bwMode="auto">
            <a:xfrm>
              <a:off x="1605" y="1729"/>
              <a:ext cx="16" cy="20"/>
            </a:xfrm>
            <a:custGeom>
              <a:avLst/>
              <a:gdLst>
                <a:gd name="T0" fmla="*/ 0 w 48"/>
                <a:gd name="T1" fmla="*/ 62 h 62"/>
                <a:gd name="T2" fmla="*/ 12 w 48"/>
                <a:gd name="T3" fmla="*/ 56 h 62"/>
                <a:gd name="T4" fmla="*/ 22 w 48"/>
                <a:gd name="T5" fmla="*/ 50 h 62"/>
                <a:gd name="T6" fmla="*/ 30 w 48"/>
                <a:gd name="T7" fmla="*/ 43 h 62"/>
                <a:gd name="T8" fmla="*/ 37 w 48"/>
                <a:gd name="T9" fmla="*/ 36 h 62"/>
                <a:gd name="T10" fmla="*/ 41 w 48"/>
                <a:gd name="T11" fmla="*/ 28 h 62"/>
                <a:gd name="T12" fmla="*/ 44 w 48"/>
                <a:gd name="T13" fmla="*/ 19 h 62"/>
                <a:gd name="T14" fmla="*/ 47 w 48"/>
                <a:gd name="T15" fmla="*/ 9 h 62"/>
                <a:gd name="T16" fmla="*/ 48 w 48"/>
                <a:gd name="T17" fmla="*/ 0 h 62"/>
                <a:gd name="T18" fmla="*/ 40 w 48"/>
                <a:gd name="T19" fmla="*/ 3 h 62"/>
                <a:gd name="T20" fmla="*/ 32 w 48"/>
                <a:gd name="T21" fmla="*/ 6 h 62"/>
                <a:gd name="T22" fmla="*/ 23 w 48"/>
                <a:gd name="T23" fmla="*/ 10 h 62"/>
                <a:gd name="T24" fmla="*/ 17 w 48"/>
                <a:gd name="T25" fmla="*/ 15 h 62"/>
                <a:gd name="T26" fmla="*/ 10 w 48"/>
                <a:gd name="T27" fmla="*/ 21 h 62"/>
                <a:gd name="T28" fmla="*/ 6 w 48"/>
                <a:gd name="T29" fmla="*/ 27 h 62"/>
                <a:gd name="T30" fmla="*/ 4 w 48"/>
                <a:gd name="T31" fmla="*/ 31 h 62"/>
                <a:gd name="T32" fmla="*/ 3 w 48"/>
                <a:gd name="T33" fmla="*/ 35 h 62"/>
                <a:gd name="T34" fmla="*/ 1 w 48"/>
                <a:gd name="T35" fmla="*/ 39 h 62"/>
                <a:gd name="T36" fmla="*/ 0 w 48"/>
                <a:gd name="T37" fmla="*/ 43 h 62"/>
                <a:gd name="T38" fmla="*/ 0 w 48"/>
                <a:gd name="T39" fmla="*/ 52 h 62"/>
                <a:gd name="T40" fmla="*/ 0 w 48"/>
                <a:gd name="T41" fmla="*/ 62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48" h="62">
                  <a:moveTo>
                    <a:pt x="0" y="62"/>
                  </a:moveTo>
                  <a:lnTo>
                    <a:pt x="12" y="56"/>
                  </a:lnTo>
                  <a:lnTo>
                    <a:pt x="22" y="50"/>
                  </a:lnTo>
                  <a:lnTo>
                    <a:pt x="30" y="43"/>
                  </a:lnTo>
                  <a:lnTo>
                    <a:pt x="37" y="36"/>
                  </a:lnTo>
                  <a:lnTo>
                    <a:pt x="41" y="28"/>
                  </a:lnTo>
                  <a:lnTo>
                    <a:pt x="44" y="19"/>
                  </a:lnTo>
                  <a:lnTo>
                    <a:pt x="47" y="9"/>
                  </a:lnTo>
                  <a:lnTo>
                    <a:pt x="48" y="0"/>
                  </a:lnTo>
                  <a:lnTo>
                    <a:pt x="40" y="3"/>
                  </a:lnTo>
                  <a:lnTo>
                    <a:pt x="32" y="6"/>
                  </a:lnTo>
                  <a:lnTo>
                    <a:pt x="23" y="10"/>
                  </a:lnTo>
                  <a:lnTo>
                    <a:pt x="17" y="15"/>
                  </a:lnTo>
                  <a:lnTo>
                    <a:pt x="10" y="21"/>
                  </a:lnTo>
                  <a:lnTo>
                    <a:pt x="6" y="27"/>
                  </a:lnTo>
                  <a:lnTo>
                    <a:pt x="4" y="31"/>
                  </a:lnTo>
                  <a:lnTo>
                    <a:pt x="3" y="35"/>
                  </a:lnTo>
                  <a:lnTo>
                    <a:pt x="1" y="39"/>
                  </a:lnTo>
                  <a:lnTo>
                    <a:pt x="0" y="43"/>
                  </a:lnTo>
                  <a:lnTo>
                    <a:pt x="0" y="52"/>
                  </a:lnTo>
                  <a:lnTo>
                    <a:pt x="0" y="6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9" name="Freeform 418">
              <a:extLst>
                <a:ext uri="{FF2B5EF4-FFF2-40B4-BE49-F238E27FC236}">
                  <a16:creationId xmlns:a16="http://schemas.microsoft.com/office/drawing/2014/main" id="{00000000-0008-0000-0700-0000A3010000}"/>
                </a:ext>
              </a:extLst>
            </xdr:cNvPr>
            <xdr:cNvSpPr>
              <a:spLocks/>
            </xdr:cNvSpPr>
          </xdr:nvSpPr>
          <xdr:spPr bwMode="auto">
            <a:xfrm>
              <a:off x="1554" y="1729"/>
              <a:ext cx="36" cy="20"/>
            </a:xfrm>
            <a:custGeom>
              <a:avLst/>
              <a:gdLst>
                <a:gd name="T0" fmla="*/ 47 w 113"/>
                <a:gd name="T1" fmla="*/ 0 h 62"/>
                <a:gd name="T2" fmla="*/ 36 w 113"/>
                <a:gd name="T3" fmla="*/ 7 h 62"/>
                <a:gd name="T4" fmla="*/ 23 w 113"/>
                <a:gd name="T5" fmla="*/ 17 h 62"/>
                <a:gd name="T6" fmla="*/ 11 w 113"/>
                <a:gd name="T7" fmla="*/ 27 h 62"/>
                <a:gd name="T8" fmla="*/ 0 w 113"/>
                <a:gd name="T9" fmla="*/ 37 h 62"/>
                <a:gd name="T10" fmla="*/ 22 w 113"/>
                <a:gd name="T11" fmla="*/ 46 h 62"/>
                <a:gd name="T12" fmla="*/ 41 w 113"/>
                <a:gd name="T13" fmla="*/ 54 h 62"/>
                <a:gd name="T14" fmla="*/ 51 w 113"/>
                <a:gd name="T15" fmla="*/ 57 h 62"/>
                <a:gd name="T16" fmla="*/ 62 w 113"/>
                <a:gd name="T17" fmla="*/ 59 h 62"/>
                <a:gd name="T18" fmla="*/ 73 w 113"/>
                <a:gd name="T19" fmla="*/ 61 h 62"/>
                <a:gd name="T20" fmla="*/ 87 w 113"/>
                <a:gd name="T21" fmla="*/ 62 h 62"/>
                <a:gd name="T22" fmla="*/ 97 w 113"/>
                <a:gd name="T23" fmla="*/ 61 h 62"/>
                <a:gd name="T24" fmla="*/ 106 w 113"/>
                <a:gd name="T25" fmla="*/ 58 h 62"/>
                <a:gd name="T26" fmla="*/ 109 w 113"/>
                <a:gd name="T27" fmla="*/ 56 h 62"/>
                <a:gd name="T28" fmla="*/ 111 w 113"/>
                <a:gd name="T29" fmla="*/ 54 h 62"/>
                <a:gd name="T30" fmla="*/ 113 w 113"/>
                <a:gd name="T31" fmla="*/ 52 h 62"/>
                <a:gd name="T32" fmla="*/ 113 w 113"/>
                <a:gd name="T33" fmla="*/ 49 h 62"/>
                <a:gd name="T34" fmla="*/ 91 w 113"/>
                <a:gd name="T35" fmla="*/ 41 h 62"/>
                <a:gd name="T36" fmla="*/ 70 w 113"/>
                <a:gd name="T37" fmla="*/ 32 h 62"/>
                <a:gd name="T38" fmla="*/ 65 w 113"/>
                <a:gd name="T39" fmla="*/ 29 h 62"/>
                <a:gd name="T40" fmla="*/ 61 w 113"/>
                <a:gd name="T41" fmla="*/ 26 h 62"/>
                <a:gd name="T42" fmla="*/ 57 w 113"/>
                <a:gd name="T43" fmla="*/ 23 h 62"/>
                <a:gd name="T44" fmla="*/ 54 w 113"/>
                <a:gd name="T45" fmla="*/ 20 h 62"/>
                <a:gd name="T46" fmla="*/ 51 w 113"/>
                <a:gd name="T47" fmla="*/ 16 h 62"/>
                <a:gd name="T48" fmla="*/ 48 w 113"/>
                <a:gd name="T49" fmla="*/ 10 h 62"/>
                <a:gd name="T50" fmla="*/ 47 w 113"/>
                <a:gd name="T51" fmla="*/ 5 h 62"/>
                <a:gd name="T52" fmla="*/ 47 w 113"/>
                <a:gd name="T53" fmla="*/ 0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113" h="62">
                  <a:moveTo>
                    <a:pt x="47" y="0"/>
                  </a:moveTo>
                  <a:lnTo>
                    <a:pt x="36" y="7"/>
                  </a:lnTo>
                  <a:lnTo>
                    <a:pt x="23" y="17"/>
                  </a:lnTo>
                  <a:lnTo>
                    <a:pt x="11" y="27"/>
                  </a:lnTo>
                  <a:lnTo>
                    <a:pt x="0" y="37"/>
                  </a:lnTo>
                  <a:lnTo>
                    <a:pt x="22" y="46"/>
                  </a:lnTo>
                  <a:lnTo>
                    <a:pt x="41" y="54"/>
                  </a:lnTo>
                  <a:lnTo>
                    <a:pt x="51" y="57"/>
                  </a:lnTo>
                  <a:lnTo>
                    <a:pt x="62" y="59"/>
                  </a:lnTo>
                  <a:lnTo>
                    <a:pt x="73" y="61"/>
                  </a:lnTo>
                  <a:lnTo>
                    <a:pt x="87" y="62"/>
                  </a:lnTo>
                  <a:lnTo>
                    <a:pt x="97" y="61"/>
                  </a:lnTo>
                  <a:lnTo>
                    <a:pt x="106" y="58"/>
                  </a:lnTo>
                  <a:lnTo>
                    <a:pt x="109" y="56"/>
                  </a:lnTo>
                  <a:lnTo>
                    <a:pt x="111" y="54"/>
                  </a:lnTo>
                  <a:lnTo>
                    <a:pt x="113" y="52"/>
                  </a:lnTo>
                  <a:lnTo>
                    <a:pt x="113" y="49"/>
                  </a:lnTo>
                  <a:lnTo>
                    <a:pt x="91" y="41"/>
                  </a:lnTo>
                  <a:lnTo>
                    <a:pt x="70" y="32"/>
                  </a:lnTo>
                  <a:lnTo>
                    <a:pt x="65" y="29"/>
                  </a:lnTo>
                  <a:lnTo>
                    <a:pt x="61" y="26"/>
                  </a:lnTo>
                  <a:lnTo>
                    <a:pt x="57" y="23"/>
                  </a:lnTo>
                  <a:lnTo>
                    <a:pt x="54" y="20"/>
                  </a:lnTo>
                  <a:lnTo>
                    <a:pt x="51" y="16"/>
                  </a:lnTo>
                  <a:lnTo>
                    <a:pt x="48" y="10"/>
                  </a:lnTo>
                  <a:lnTo>
                    <a:pt x="47" y="5"/>
                  </a:lnTo>
                  <a:lnTo>
                    <a:pt x="47"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0" name="Freeform 419">
              <a:extLst>
                <a:ext uri="{FF2B5EF4-FFF2-40B4-BE49-F238E27FC236}">
                  <a16:creationId xmlns:a16="http://schemas.microsoft.com/office/drawing/2014/main" id="{00000000-0008-0000-0700-0000A4010000}"/>
                </a:ext>
              </a:extLst>
            </xdr:cNvPr>
            <xdr:cNvSpPr>
              <a:spLocks/>
            </xdr:cNvSpPr>
          </xdr:nvSpPr>
          <xdr:spPr bwMode="auto">
            <a:xfrm>
              <a:off x="1748" y="1188"/>
              <a:ext cx="29" cy="15"/>
            </a:xfrm>
            <a:custGeom>
              <a:avLst/>
              <a:gdLst>
                <a:gd name="T0" fmla="*/ 0 w 93"/>
                <a:gd name="T1" fmla="*/ 0 h 50"/>
                <a:gd name="T2" fmla="*/ 15 w 93"/>
                <a:gd name="T3" fmla="*/ 0 h 50"/>
                <a:gd name="T4" fmla="*/ 30 w 93"/>
                <a:gd name="T5" fmla="*/ 1 h 50"/>
                <a:gd name="T6" fmla="*/ 45 w 93"/>
                <a:gd name="T7" fmla="*/ 2 h 50"/>
                <a:gd name="T8" fmla="*/ 59 w 93"/>
                <a:gd name="T9" fmla="*/ 5 h 50"/>
                <a:gd name="T10" fmla="*/ 64 w 93"/>
                <a:gd name="T11" fmla="*/ 7 h 50"/>
                <a:gd name="T12" fmla="*/ 71 w 93"/>
                <a:gd name="T13" fmla="*/ 9 h 50"/>
                <a:gd name="T14" fmla="*/ 75 w 93"/>
                <a:gd name="T15" fmla="*/ 12 h 50"/>
                <a:gd name="T16" fmla="*/ 81 w 93"/>
                <a:gd name="T17" fmla="*/ 16 h 50"/>
                <a:gd name="T18" fmla="*/ 85 w 93"/>
                <a:gd name="T19" fmla="*/ 20 h 50"/>
                <a:gd name="T20" fmla="*/ 89 w 93"/>
                <a:gd name="T21" fmla="*/ 25 h 50"/>
                <a:gd name="T22" fmla="*/ 91 w 93"/>
                <a:gd name="T23" fmla="*/ 30 h 50"/>
                <a:gd name="T24" fmla="*/ 93 w 93"/>
                <a:gd name="T25" fmla="*/ 37 h 50"/>
                <a:gd name="T26" fmla="*/ 79 w 93"/>
                <a:gd name="T27" fmla="*/ 37 h 50"/>
                <a:gd name="T28" fmla="*/ 68 w 93"/>
                <a:gd name="T29" fmla="*/ 39 h 50"/>
                <a:gd name="T30" fmla="*/ 60 w 93"/>
                <a:gd name="T31" fmla="*/ 41 h 50"/>
                <a:gd name="T32" fmla="*/ 52 w 93"/>
                <a:gd name="T33" fmla="*/ 43 h 50"/>
                <a:gd name="T34" fmla="*/ 42 w 93"/>
                <a:gd name="T35" fmla="*/ 47 h 50"/>
                <a:gd name="T36" fmla="*/ 33 w 93"/>
                <a:gd name="T37" fmla="*/ 50 h 50"/>
                <a:gd name="T38" fmla="*/ 30 w 93"/>
                <a:gd name="T39" fmla="*/ 50 h 50"/>
                <a:gd name="T40" fmla="*/ 28 w 93"/>
                <a:gd name="T41" fmla="*/ 48 h 50"/>
                <a:gd name="T42" fmla="*/ 26 w 93"/>
                <a:gd name="T43" fmla="*/ 47 h 50"/>
                <a:gd name="T44" fmla="*/ 25 w 93"/>
                <a:gd name="T45" fmla="*/ 45 h 50"/>
                <a:gd name="T46" fmla="*/ 23 w 93"/>
                <a:gd name="T47" fmla="*/ 41 h 50"/>
                <a:gd name="T48" fmla="*/ 22 w 93"/>
                <a:gd name="T49" fmla="*/ 36 h 50"/>
                <a:gd name="T50" fmla="*/ 22 w 93"/>
                <a:gd name="T51" fmla="*/ 31 h 50"/>
                <a:gd name="T52" fmla="*/ 23 w 93"/>
                <a:gd name="T53" fmla="*/ 26 h 50"/>
                <a:gd name="T54" fmla="*/ 24 w 93"/>
                <a:gd name="T55" fmla="*/ 22 h 50"/>
                <a:gd name="T56" fmla="*/ 26 w 93"/>
                <a:gd name="T57" fmla="*/ 19 h 50"/>
                <a:gd name="T58" fmla="*/ 0 w 93"/>
                <a:gd name="T59" fmla="*/ 19 h 50"/>
                <a:gd name="T60" fmla="*/ 0 w 93"/>
                <a:gd name="T61" fmla="*/ 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93" h="50">
                  <a:moveTo>
                    <a:pt x="0" y="0"/>
                  </a:moveTo>
                  <a:lnTo>
                    <a:pt x="15" y="0"/>
                  </a:lnTo>
                  <a:lnTo>
                    <a:pt x="30" y="1"/>
                  </a:lnTo>
                  <a:lnTo>
                    <a:pt x="45" y="2"/>
                  </a:lnTo>
                  <a:lnTo>
                    <a:pt x="59" y="5"/>
                  </a:lnTo>
                  <a:lnTo>
                    <a:pt x="64" y="7"/>
                  </a:lnTo>
                  <a:lnTo>
                    <a:pt x="71" y="9"/>
                  </a:lnTo>
                  <a:lnTo>
                    <a:pt x="75" y="12"/>
                  </a:lnTo>
                  <a:lnTo>
                    <a:pt x="81" y="16"/>
                  </a:lnTo>
                  <a:lnTo>
                    <a:pt x="85" y="20"/>
                  </a:lnTo>
                  <a:lnTo>
                    <a:pt x="89" y="25"/>
                  </a:lnTo>
                  <a:lnTo>
                    <a:pt x="91" y="30"/>
                  </a:lnTo>
                  <a:lnTo>
                    <a:pt x="93" y="37"/>
                  </a:lnTo>
                  <a:lnTo>
                    <a:pt x="79" y="37"/>
                  </a:lnTo>
                  <a:lnTo>
                    <a:pt x="68" y="39"/>
                  </a:lnTo>
                  <a:lnTo>
                    <a:pt x="60" y="41"/>
                  </a:lnTo>
                  <a:lnTo>
                    <a:pt x="52" y="43"/>
                  </a:lnTo>
                  <a:lnTo>
                    <a:pt x="42" y="47"/>
                  </a:lnTo>
                  <a:lnTo>
                    <a:pt x="33" y="50"/>
                  </a:lnTo>
                  <a:lnTo>
                    <a:pt x="30" y="50"/>
                  </a:lnTo>
                  <a:lnTo>
                    <a:pt x="28" y="48"/>
                  </a:lnTo>
                  <a:lnTo>
                    <a:pt x="26" y="47"/>
                  </a:lnTo>
                  <a:lnTo>
                    <a:pt x="25" y="45"/>
                  </a:lnTo>
                  <a:lnTo>
                    <a:pt x="23" y="41"/>
                  </a:lnTo>
                  <a:lnTo>
                    <a:pt x="22" y="36"/>
                  </a:lnTo>
                  <a:lnTo>
                    <a:pt x="22" y="31"/>
                  </a:lnTo>
                  <a:lnTo>
                    <a:pt x="23" y="26"/>
                  </a:lnTo>
                  <a:lnTo>
                    <a:pt x="24" y="22"/>
                  </a:lnTo>
                  <a:lnTo>
                    <a:pt x="26" y="19"/>
                  </a:lnTo>
                  <a:lnTo>
                    <a:pt x="0" y="19"/>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1" name="Freeform 420">
              <a:extLst>
                <a:ext uri="{FF2B5EF4-FFF2-40B4-BE49-F238E27FC236}">
                  <a16:creationId xmlns:a16="http://schemas.microsoft.com/office/drawing/2014/main" id="{00000000-0008-0000-0700-0000A5010000}"/>
                </a:ext>
              </a:extLst>
            </xdr:cNvPr>
            <xdr:cNvSpPr>
              <a:spLocks/>
            </xdr:cNvSpPr>
          </xdr:nvSpPr>
          <xdr:spPr bwMode="auto">
            <a:xfrm>
              <a:off x="1436" y="1246"/>
              <a:ext cx="331" cy="198"/>
            </a:xfrm>
            <a:custGeom>
              <a:avLst/>
              <a:gdLst>
                <a:gd name="T0" fmla="*/ 20 w 1029"/>
                <a:gd name="T1" fmla="*/ 112 h 604"/>
                <a:gd name="T2" fmla="*/ 67 w 1029"/>
                <a:gd name="T3" fmla="*/ 60 h 604"/>
                <a:gd name="T4" fmla="*/ 266 w 1029"/>
                <a:gd name="T5" fmla="*/ 0 h 604"/>
                <a:gd name="T6" fmla="*/ 205 w 1029"/>
                <a:gd name="T7" fmla="*/ 47 h 604"/>
                <a:gd name="T8" fmla="*/ 180 w 1029"/>
                <a:gd name="T9" fmla="*/ 105 h 604"/>
                <a:gd name="T10" fmla="*/ 274 w 1029"/>
                <a:gd name="T11" fmla="*/ 60 h 604"/>
                <a:gd name="T12" fmla="*/ 397 w 1029"/>
                <a:gd name="T13" fmla="*/ 14 h 604"/>
                <a:gd name="T14" fmla="*/ 438 w 1029"/>
                <a:gd name="T15" fmla="*/ 23 h 604"/>
                <a:gd name="T16" fmla="*/ 433 w 1029"/>
                <a:gd name="T17" fmla="*/ 71 h 604"/>
                <a:gd name="T18" fmla="*/ 581 w 1029"/>
                <a:gd name="T19" fmla="*/ 80 h 604"/>
                <a:gd name="T20" fmla="*/ 675 w 1029"/>
                <a:gd name="T21" fmla="*/ 89 h 604"/>
                <a:gd name="T22" fmla="*/ 749 w 1029"/>
                <a:gd name="T23" fmla="*/ 111 h 604"/>
                <a:gd name="T24" fmla="*/ 749 w 1029"/>
                <a:gd name="T25" fmla="*/ 134 h 604"/>
                <a:gd name="T26" fmla="*/ 711 w 1029"/>
                <a:gd name="T27" fmla="*/ 184 h 604"/>
                <a:gd name="T28" fmla="*/ 799 w 1029"/>
                <a:gd name="T29" fmla="*/ 168 h 604"/>
                <a:gd name="T30" fmla="*/ 866 w 1029"/>
                <a:gd name="T31" fmla="*/ 191 h 604"/>
                <a:gd name="T32" fmla="*/ 856 w 1029"/>
                <a:gd name="T33" fmla="*/ 239 h 604"/>
                <a:gd name="T34" fmla="*/ 788 w 1029"/>
                <a:gd name="T35" fmla="*/ 248 h 604"/>
                <a:gd name="T36" fmla="*/ 859 w 1029"/>
                <a:gd name="T37" fmla="*/ 284 h 604"/>
                <a:gd name="T38" fmla="*/ 903 w 1029"/>
                <a:gd name="T39" fmla="*/ 327 h 604"/>
                <a:gd name="T40" fmla="*/ 977 w 1029"/>
                <a:gd name="T41" fmla="*/ 329 h 604"/>
                <a:gd name="T42" fmla="*/ 1029 w 1029"/>
                <a:gd name="T43" fmla="*/ 351 h 604"/>
                <a:gd name="T44" fmla="*/ 939 w 1029"/>
                <a:gd name="T45" fmla="*/ 409 h 604"/>
                <a:gd name="T46" fmla="*/ 899 w 1029"/>
                <a:gd name="T47" fmla="*/ 417 h 604"/>
                <a:gd name="T48" fmla="*/ 874 w 1029"/>
                <a:gd name="T49" fmla="*/ 443 h 604"/>
                <a:gd name="T50" fmla="*/ 830 w 1029"/>
                <a:gd name="T51" fmla="*/ 414 h 604"/>
                <a:gd name="T52" fmla="*/ 851 w 1029"/>
                <a:gd name="T53" fmla="*/ 393 h 604"/>
                <a:gd name="T54" fmla="*/ 792 w 1029"/>
                <a:gd name="T55" fmla="*/ 379 h 604"/>
                <a:gd name="T56" fmla="*/ 759 w 1029"/>
                <a:gd name="T57" fmla="*/ 364 h 604"/>
                <a:gd name="T58" fmla="*/ 744 w 1029"/>
                <a:gd name="T59" fmla="*/ 394 h 604"/>
                <a:gd name="T60" fmla="*/ 747 w 1029"/>
                <a:gd name="T61" fmla="*/ 445 h 604"/>
                <a:gd name="T62" fmla="*/ 795 w 1029"/>
                <a:gd name="T63" fmla="*/ 523 h 604"/>
                <a:gd name="T64" fmla="*/ 771 w 1029"/>
                <a:gd name="T65" fmla="*/ 547 h 604"/>
                <a:gd name="T66" fmla="*/ 708 w 1029"/>
                <a:gd name="T67" fmla="*/ 556 h 604"/>
                <a:gd name="T68" fmla="*/ 618 w 1029"/>
                <a:gd name="T69" fmla="*/ 517 h 604"/>
                <a:gd name="T70" fmla="*/ 668 w 1029"/>
                <a:gd name="T71" fmla="*/ 567 h 604"/>
                <a:gd name="T72" fmla="*/ 665 w 1029"/>
                <a:gd name="T73" fmla="*/ 604 h 604"/>
                <a:gd name="T74" fmla="*/ 518 w 1029"/>
                <a:gd name="T75" fmla="*/ 570 h 604"/>
                <a:gd name="T76" fmla="*/ 471 w 1029"/>
                <a:gd name="T77" fmla="*/ 523 h 604"/>
                <a:gd name="T78" fmla="*/ 410 w 1029"/>
                <a:gd name="T79" fmla="*/ 473 h 604"/>
                <a:gd name="T80" fmla="*/ 367 w 1029"/>
                <a:gd name="T81" fmla="*/ 453 h 604"/>
                <a:gd name="T82" fmla="*/ 392 w 1029"/>
                <a:gd name="T83" fmla="*/ 433 h 604"/>
                <a:gd name="T84" fmla="*/ 459 w 1029"/>
                <a:gd name="T85" fmla="*/ 399 h 604"/>
                <a:gd name="T86" fmla="*/ 500 w 1029"/>
                <a:gd name="T87" fmla="*/ 378 h 604"/>
                <a:gd name="T88" fmla="*/ 577 w 1029"/>
                <a:gd name="T89" fmla="*/ 380 h 604"/>
                <a:gd name="T90" fmla="*/ 614 w 1029"/>
                <a:gd name="T91" fmla="*/ 395 h 604"/>
                <a:gd name="T92" fmla="*/ 687 w 1029"/>
                <a:gd name="T93" fmla="*/ 387 h 604"/>
                <a:gd name="T94" fmla="*/ 581 w 1029"/>
                <a:gd name="T95" fmla="*/ 355 h 604"/>
                <a:gd name="T96" fmla="*/ 542 w 1029"/>
                <a:gd name="T97" fmla="*/ 361 h 604"/>
                <a:gd name="T98" fmla="*/ 539 w 1029"/>
                <a:gd name="T99" fmla="*/ 350 h 604"/>
                <a:gd name="T100" fmla="*/ 576 w 1029"/>
                <a:gd name="T101" fmla="*/ 306 h 604"/>
                <a:gd name="T102" fmla="*/ 576 w 1029"/>
                <a:gd name="T103" fmla="*/ 274 h 604"/>
                <a:gd name="T104" fmla="*/ 524 w 1029"/>
                <a:gd name="T105" fmla="*/ 254 h 604"/>
                <a:gd name="T106" fmla="*/ 473 w 1029"/>
                <a:gd name="T107" fmla="*/ 198 h 604"/>
                <a:gd name="T108" fmla="*/ 434 w 1029"/>
                <a:gd name="T109" fmla="*/ 168 h 604"/>
                <a:gd name="T110" fmla="*/ 408 w 1029"/>
                <a:gd name="T111" fmla="*/ 163 h 604"/>
                <a:gd name="T112" fmla="*/ 378 w 1029"/>
                <a:gd name="T113" fmla="*/ 203 h 604"/>
                <a:gd name="T114" fmla="*/ 207 w 1029"/>
                <a:gd name="T115" fmla="*/ 174 h 604"/>
                <a:gd name="T116" fmla="*/ 114 w 1029"/>
                <a:gd name="T117" fmla="*/ 189 h 604"/>
                <a:gd name="T118" fmla="*/ 79 w 1029"/>
                <a:gd name="T119" fmla="*/ 187 h 604"/>
                <a:gd name="T120" fmla="*/ 16 w 1029"/>
                <a:gd name="T121" fmla="*/ 180 h 604"/>
                <a:gd name="T122" fmla="*/ 9 w 1029"/>
                <a:gd name="T123" fmla="*/ 158 h 604"/>
                <a:gd name="T124" fmla="*/ 75 w 1029"/>
                <a:gd name="T125" fmla="*/ 149 h 6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029" h="604">
                  <a:moveTo>
                    <a:pt x="73" y="129"/>
                  </a:moveTo>
                  <a:lnTo>
                    <a:pt x="34" y="129"/>
                  </a:lnTo>
                  <a:lnTo>
                    <a:pt x="28" y="128"/>
                  </a:lnTo>
                  <a:lnTo>
                    <a:pt x="24" y="125"/>
                  </a:lnTo>
                  <a:lnTo>
                    <a:pt x="22" y="121"/>
                  </a:lnTo>
                  <a:lnTo>
                    <a:pt x="20" y="117"/>
                  </a:lnTo>
                  <a:lnTo>
                    <a:pt x="20" y="112"/>
                  </a:lnTo>
                  <a:lnTo>
                    <a:pt x="22" y="107"/>
                  </a:lnTo>
                  <a:lnTo>
                    <a:pt x="24" y="102"/>
                  </a:lnTo>
                  <a:lnTo>
                    <a:pt x="26" y="97"/>
                  </a:lnTo>
                  <a:lnTo>
                    <a:pt x="34" y="87"/>
                  </a:lnTo>
                  <a:lnTo>
                    <a:pt x="42" y="77"/>
                  </a:lnTo>
                  <a:lnTo>
                    <a:pt x="54" y="69"/>
                  </a:lnTo>
                  <a:lnTo>
                    <a:pt x="67" y="60"/>
                  </a:lnTo>
                  <a:lnTo>
                    <a:pt x="81" y="52"/>
                  </a:lnTo>
                  <a:lnTo>
                    <a:pt x="96" y="45"/>
                  </a:lnTo>
                  <a:lnTo>
                    <a:pt x="128" y="30"/>
                  </a:lnTo>
                  <a:lnTo>
                    <a:pt x="160" y="18"/>
                  </a:lnTo>
                  <a:lnTo>
                    <a:pt x="190" y="8"/>
                  </a:lnTo>
                  <a:lnTo>
                    <a:pt x="213" y="0"/>
                  </a:lnTo>
                  <a:lnTo>
                    <a:pt x="266" y="0"/>
                  </a:lnTo>
                  <a:lnTo>
                    <a:pt x="264" y="7"/>
                  </a:lnTo>
                  <a:lnTo>
                    <a:pt x="260" y="14"/>
                  </a:lnTo>
                  <a:lnTo>
                    <a:pt x="255" y="19"/>
                  </a:lnTo>
                  <a:lnTo>
                    <a:pt x="250" y="24"/>
                  </a:lnTo>
                  <a:lnTo>
                    <a:pt x="236" y="32"/>
                  </a:lnTo>
                  <a:lnTo>
                    <a:pt x="220" y="40"/>
                  </a:lnTo>
                  <a:lnTo>
                    <a:pt x="205" y="47"/>
                  </a:lnTo>
                  <a:lnTo>
                    <a:pt x="192" y="55"/>
                  </a:lnTo>
                  <a:lnTo>
                    <a:pt x="187" y="60"/>
                  </a:lnTo>
                  <a:lnTo>
                    <a:pt x="183" y="66"/>
                  </a:lnTo>
                  <a:lnTo>
                    <a:pt x="181" y="72"/>
                  </a:lnTo>
                  <a:lnTo>
                    <a:pt x="180" y="80"/>
                  </a:lnTo>
                  <a:lnTo>
                    <a:pt x="180" y="95"/>
                  </a:lnTo>
                  <a:lnTo>
                    <a:pt x="180" y="105"/>
                  </a:lnTo>
                  <a:lnTo>
                    <a:pt x="198" y="104"/>
                  </a:lnTo>
                  <a:lnTo>
                    <a:pt x="216" y="101"/>
                  </a:lnTo>
                  <a:lnTo>
                    <a:pt x="233" y="97"/>
                  </a:lnTo>
                  <a:lnTo>
                    <a:pt x="252" y="93"/>
                  </a:lnTo>
                  <a:lnTo>
                    <a:pt x="252" y="82"/>
                  </a:lnTo>
                  <a:lnTo>
                    <a:pt x="252" y="67"/>
                  </a:lnTo>
                  <a:lnTo>
                    <a:pt x="274" y="60"/>
                  </a:lnTo>
                  <a:lnTo>
                    <a:pt x="295" y="51"/>
                  </a:lnTo>
                  <a:lnTo>
                    <a:pt x="316" y="42"/>
                  </a:lnTo>
                  <a:lnTo>
                    <a:pt x="336" y="32"/>
                  </a:lnTo>
                  <a:lnTo>
                    <a:pt x="355" y="24"/>
                  </a:lnTo>
                  <a:lnTo>
                    <a:pt x="376" y="18"/>
                  </a:lnTo>
                  <a:lnTo>
                    <a:pt x="386" y="15"/>
                  </a:lnTo>
                  <a:lnTo>
                    <a:pt x="397" y="14"/>
                  </a:lnTo>
                  <a:lnTo>
                    <a:pt x="408" y="12"/>
                  </a:lnTo>
                  <a:lnTo>
                    <a:pt x="419" y="12"/>
                  </a:lnTo>
                  <a:lnTo>
                    <a:pt x="422" y="12"/>
                  </a:lnTo>
                  <a:lnTo>
                    <a:pt x="426" y="14"/>
                  </a:lnTo>
                  <a:lnTo>
                    <a:pt x="429" y="15"/>
                  </a:lnTo>
                  <a:lnTo>
                    <a:pt x="432" y="18"/>
                  </a:lnTo>
                  <a:lnTo>
                    <a:pt x="438" y="23"/>
                  </a:lnTo>
                  <a:lnTo>
                    <a:pt x="443" y="30"/>
                  </a:lnTo>
                  <a:lnTo>
                    <a:pt x="450" y="44"/>
                  </a:lnTo>
                  <a:lnTo>
                    <a:pt x="452" y="49"/>
                  </a:lnTo>
                  <a:lnTo>
                    <a:pt x="443" y="57"/>
                  </a:lnTo>
                  <a:lnTo>
                    <a:pt x="437" y="64"/>
                  </a:lnTo>
                  <a:lnTo>
                    <a:pt x="434" y="68"/>
                  </a:lnTo>
                  <a:lnTo>
                    <a:pt x="433" y="71"/>
                  </a:lnTo>
                  <a:lnTo>
                    <a:pt x="432" y="75"/>
                  </a:lnTo>
                  <a:lnTo>
                    <a:pt x="432" y="80"/>
                  </a:lnTo>
                  <a:lnTo>
                    <a:pt x="467" y="80"/>
                  </a:lnTo>
                  <a:lnTo>
                    <a:pt x="504" y="80"/>
                  </a:lnTo>
                  <a:lnTo>
                    <a:pt x="536" y="80"/>
                  </a:lnTo>
                  <a:lnTo>
                    <a:pt x="565" y="80"/>
                  </a:lnTo>
                  <a:lnTo>
                    <a:pt x="581" y="80"/>
                  </a:lnTo>
                  <a:lnTo>
                    <a:pt x="601" y="83"/>
                  </a:lnTo>
                  <a:lnTo>
                    <a:pt x="621" y="85"/>
                  </a:lnTo>
                  <a:lnTo>
                    <a:pt x="637" y="86"/>
                  </a:lnTo>
                  <a:lnTo>
                    <a:pt x="648" y="86"/>
                  </a:lnTo>
                  <a:lnTo>
                    <a:pt x="658" y="87"/>
                  </a:lnTo>
                  <a:lnTo>
                    <a:pt x="667" y="88"/>
                  </a:lnTo>
                  <a:lnTo>
                    <a:pt x="675" y="89"/>
                  </a:lnTo>
                  <a:lnTo>
                    <a:pt x="690" y="94"/>
                  </a:lnTo>
                  <a:lnTo>
                    <a:pt x="702" y="99"/>
                  </a:lnTo>
                  <a:lnTo>
                    <a:pt x="715" y="103"/>
                  </a:lnTo>
                  <a:lnTo>
                    <a:pt x="728" y="107"/>
                  </a:lnTo>
                  <a:lnTo>
                    <a:pt x="734" y="109"/>
                  </a:lnTo>
                  <a:lnTo>
                    <a:pt x="742" y="110"/>
                  </a:lnTo>
                  <a:lnTo>
                    <a:pt x="749" y="111"/>
                  </a:lnTo>
                  <a:lnTo>
                    <a:pt x="757" y="111"/>
                  </a:lnTo>
                  <a:lnTo>
                    <a:pt x="753" y="115"/>
                  </a:lnTo>
                  <a:lnTo>
                    <a:pt x="751" y="119"/>
                  </a:lnTo>
                  <a:lnTo>
                    <a:pt x="748" y="122"/>
                  </a:lnTo>
                  <a:lnTo>
                    <a:pt x="747" y="125"/>
                  </a:lnTo>
                  <a:lnTo>
                    <a:pt x="747" y="130"/>
                  </a:lnTo>
                  <a:lnTo>
                    <a:pt x="749" y="134"/>
                  </a:lnTo>
                  <a:lnTo>
                    <a:pt x="752" y="138"/>
                  </a:lnTo>
                  <a:lnTo>
                    <a:pt x="754" y="142"/>
                  </a:lnTo>
                  <a:lnTo>
                    <a:pt x="754" y="145"/>
                  </a:lnTo>
                  <a:lnTo>
                    <a:pt x="754" y="147"/>
                  </a:lnTo>
                  <a:lnTo>
                    <a:pt x="753" y="151"/>
                  </a:lnTo>
                  <a:lnTo>
                    <a:pt x="751" y="154"/>
                  </a:lnTo>
                  <a:lnTo>
                    <a:pt x="711" y="184"/>
                  </a:lnTo>
                  <a:lnTo>
                    <a:pt x="728" y="179"/>
                  </a:lnTo>
                  <a:lnTo>
                    <a:pt x="746" y="172"/>
                  </a:lnTo>
                  <a:lnTo>
                    <a:pt x="764" y="166"/>
                  </a:lnTo>
                  <a:lnTo>
                    <a:pt x="777" y="160"/>
                  </a:lnTo>
                  <a:lnTo>
                    <a:pt x="798" y="160"/>
                  </a:lnTo>
                  <a:lnTo>
                    <a:pt x="797" y="164"/>
                  </a:lnTo>
                  <a:lnTo>
                    <a:pt x="799" y="168"/>
                  </a:lnTo>
                  <a:lnTo>
                    <a:pt x="802" y="172"/>
                  </a:lnTo>
                  <a:lnTo>
                    <a:pt x="807" y="174"/>
                  </a:lnTo>
                  <a:lnTo>
                    <a:pt x="820" y="179"/>
                  </a:lnTo>
                  <a:lnTo>
                    <a:pt x="834" y="183"/>
                  </a:lnTo>
                  <a:lnTo>
                    <a:pt x="848" y="186"/>
                  </a:lnTo>
                  <a:lnTo>
                    <a:pt x="860" y="189"/>
                  </a:lnTo>
                  <a:lnTo>
                    <a:pt x="866" y="191"/>
                  </a:lnTo>
                  <a:lnTo>
                    <a:pt x="869" y="192"/>
                  </a:lnTo>
                  <a:lnTo>
                    <a:pt x="870" y="194"/>
                  </a:lnTo>
                  <a:lnTo>
                    <a:pt x="870" y="196"/>
                  </a:lnTo>
                  <a:lnTo>
                    <a:pt x="864" y="234"/>
                  </a:lnTo>
                  <a:lnTo>
                    <a:pt x="863" y="236"/>
                  </a:lnTo>
                  <a:lnTo>
                    <a:pt x="860" y="238"/>
                  </a:lnTo>
                  <a:lnTo>
                    <a:pt x="856" y="239"/>
                  </a:lnTo>
                  <a:lnTo>
                    <a:pt x="852" y="240"/>
                  </a:lnTo>
                  <a:lnTo>
                    <a:pt x="838" y="242"/>
                  </a:lnTo>
                  <a:lnTo>
                    <a:pt x="824" y="243"/>
                  </a:lnTo>
                  <a:lnTo>
                    <a:pt x="809" y="244"/>
                  </a:lnTo>
                  <a:lnTo>
                    <a:pt x="797" y="246"/>
                  </a:lnTo>
                  <a:lnTo>
                    <a:pt x="791" y="247"/>
                  </a:lnTo>
                  <a:lnTo>
                    <a:pt x="788" y="248"/>
                  </a:lnTo>
                  <a:lnTo>
                    <a:pt x="785" y="250"/>
                  </a:lnTo>
                  <a:lnTo>
                    <a:pt x="784" y="252"/>
                  </a:lnTo>
                  <a:lnTo>
                    <a:pt x="799" y="262"/>
                  </a:lnTo>
                  <a:lnTo>
                    <a:pt x="813" y="269"/>
                  </a:lnTo>
                  <a:lnTo>
                    <a:pt x="827" y="275"/>
                  </a:lnTo>
                  <a:lnTo>
                    <a:pt x="843" y="280"/>
                  </a:lnTo>
                  <a:lnTo>
                    <a:pt x="859" y="284"/>
                  </a:lnTo>
                  <a:lnTo>
                    <a:pt x="877" y="287"/>
                  </a:lnTo>
                  <a:lnTo>
                    <a:pt x="896" y="289"/>
                  </a:lnTo>
                  <a:lnTo>
                    <a:pt x="916" y="289"/>
                  </a:lnTo>
                  <a:lnTo>
                    <a:pt x="915" y="298"/>
                  </a:lnTo>
                  <a:lnTo>
                    <a:pt x="913" y="307"/>
                  </a:lnTo>
                  <a:lnTo>
                    <a:pt x="909" y="317"/>
                  </a:lnTo>
                  <a:lnTo>
                    <a:pt x="903" y="327"/>
                  </a:lnTo>
                  <a:lnTo>
                    <a:pt x="914" y="330"/>
                  </a:lnTo>
                  <a:lnTo>
                    <a:pt x="925" y="333"/>
                  </a:lnTo>
                  <a:lnTo>
                    <a:pt x="937" y="333"/>
                  </a:lnTo>
                  <a:lnTo>
                    <a:pt x="948" y="333"/>
                  </a:lnTo>
                  <a:lnTo>
                    <a:pt x="959" y="332"/>
                  </a:lnTo>
                  <a:lnTo>
                    <a:pt x="969" y="331"/>
                  </a:lnTo>
                  <a:lnTo>
                    <a:pt x="977" y="329"/>
                  </a:lnTo>
                  <a:lnTo>
                    <a:pt x="983" y="327"/>
                  </a:lnTo>
                  <a:lnTo>
                    <a:pt x="987" y="333"/>
                  </a:lnTo>
                  <a:lnTo>
                    <a:pt x="991" y="337"/>
                  </a:lnTo>
                  <a:lnTo>
                    <a:pt x="995" y="341"/>
                  </a:lnTo>
                  <a:lnTo>
                    <a:pt x="1002" y="343"/>
                  </a:lnTo>
                  <a:lnTo>
                    <a:pt x="1015" y="347"/>
                  </a:lnTo>
                  <a:lnTo>
                    <a:pt x="1029" y="351"/>
                  </a:lnTo>
                  <a:lnTo>
                    <a:pt x="1012" y="360"/>
                  </a:lnTo>
                  <a:lnTo>
                    <a:pt x="997" y="371"/>
                  </a:lnTo>
                  <a:lnTo>
                    <a:pt x="983" y="382"/>
                  </a:lnTo>
                  <a:lnTo>
                    <a:pt x="971" y="391"/>
                  </a:lnTo>
                  <a:lnTo>
                    <a:pt x="959" y="400"/>
                  </a:lnTo>
                  <a:lnTo>
                    <a:pt x="947" y="406"/>
                  </a:lnTo>
                  <a:lnTo>
                    <a:pt x="939" y="409"/>
                  </a:lnTo>
                  <a:lnTo>
                    <a:pt x="933" y="411"/>
                  </a:lnTo>
                  <a:lnTo>
                    <a:pt x="925" y="412"/>
                  </a:lnTo>
                  <a:lnTo>
                    <a:pt x="916" y="412"/>
                  </a:lnTo>
                  <a:lnTo>
                    <a:pt x="911" y="413"/>
                  </a:lnTo>
                  <a:lnTo>
                    <a:pt x="907" y="414"/>
                  </a:lnTo>
                  <a:lnTo>
                    <a:pt x="902" y="415"/>
                  </a:lnTo>
                  <a:lnTo>
                    <a:pt x="899" y="417"/>
                  </a:lnTo>
                  <a:lnTo>
                    <a:pt x="893" y="422"/>
                  </a:lnTo>
                  <a:lnTo>
                    <a:pt x="889" y="428"/>
                  </a:lnTo>
                  <a:lnTo>
                    <a:pt x="885" y="434"/>
                  </a:lnTo>
                  <a:lnTo>
                    <a:pt x="881" y="439"/>
                  </a:lnTo>
                  <a:lnTo>
                    <a:pt x="879" y="441"/>
                  </a:lnTo>
                  <a:lnTo>
                    <a:pt x="877" y="442"/>
                  </a:lnTo>
                  <a:lnTo>
                    <a:pt x="874" y="443"/>
                  </a:lnTo>
                  <a:lnTo>
                    <a:pt x="870" y="444"/>
                  </a:lnTo>
                  <a:lnTo>
                    <a:pt x="865" y="442"/>
                  </a:lnTo>
                  <a:lnTo>
                    <a:pt x="857" y="439"/>
                  </a:lnTo>
                  <a:lnTo>
                    <a:pt x="849" y="435"/>
                  </a:lnTo>
                  <a:lnTo>
                    <a:pt x="842" y="429"/>
                  </a:lnTo>
                  <a:lnTo>
                    <a:pt x="835" y="422"/>
                  </a:lnTo>
                  <a:lnTo>
                    <a:pt x="830" y="414"/>
                  </a:lnTo>
                  <a:lnTo>
                    <a:pt x="827" y="411"/>
                  </a:lnTo>
                  <a:lnTo>
                    <a:pt x="825" y="407"/>
                  </a:lnTo>
                  <a:lnTo>
                    <a:pt x="824" y="404"/>
                  </a:lnTo>
                  <a:lnTo>
                    <a:pt x="824" y="400"/>
                  </a:lnTo>
                  <a:lnTo>
                    <a:pt x="840" y="400"/>
                  </a:lnTo>
                  <a:lnTo>
                    <a:pt x="851" y="400"/>
                  </a:lnTo>
                  <a:lnTo>
                    <a:pt x="851" y="393"/>
                  </a:lnTo>
                  <a:lnTo>
                    <a:pt x="851" y="382"/>
                  </a:lnTo>
                  <a:lnTo>
                    <a:pt x="837" y="382"/>
                  </a:lnTo>
                  <a:lnTo>
                    <a:pt x="827" y="382"/>
                  </a:lnTo>
                  <a:lnTo>
                    <a:pt x="816" y="382"/>
                  </a:lnTo>
                  <a:lnTo>
                    <a:pt x="804" y="382"/>
                  </a:lnTo>
                  <a:lnTo>
                    <a:pt x="798" y="381"/>
                  </a:lnTo>
                  <a:lnTo>
                    <a:pt x="792" y="379"/>
                  </a:lnTo>
                  <a:lnTo>
                    <a:pt x="788" y="376"/>
                  </a:lnTo>
                  <a:lnTo>
                    <a:pt x="784" y="373"/>
                  </a:lnTo>
                  <a:lnTo>
                    <a:pt x="780" y="369"/>
                  </a:lnTo>
                  <a:lnTo>
                    <a:pt x="776" y="366"/>
                  </a:lnTo>
                  <a:lnTo>
                    <a:pt x="770" y="364"/>
                  </a:lnTo>
                  <a:lnTo>
                    <a:pt x="764" y="363"/>
                  </a:lnTo>
                  <a:lnTo>
                    <a:pt x="759" y="364"/>
                  </a:lnTo>
                  <a:lnTo>
                    <a:pt x="755" y="366"/>
                  </a:lnTo>
                  <a:lnTo>
                    <a:pt x="752" y="369"/>
                  </a:lnTo>
                  <a:lnTo>
                    <a:pt x="749" y="374"/>
                  </a:lnTo>
                  <a:lnTo>
                    <a:pt x="747" y="379"/>
                  </a:lnTo>
                  <a:lnTo>
                    <a:pt x="745" y="384"/>
                  </a:lnTo>
                  <a:lnTo>
                    <a:pt x="744" y="389"/>
                  </a:lnTo>
                  <a:lnTo>
                    <a:pt x="744" y="394"/>
                  </a:lnTo>
                  <a:lnTo>
                    <a:pt x="711" y="394"/>
                  </a:lnTo>
                  <a:lnTo>
                    <a:pt x="711" y="412"/>
                  </a:lnTo>
                  <a:lnTo>
                    <a:pt x="715" y="414"/>
                  </a:lnTo>
                  <a:lnTo>
                    <a:pt x="720" y="418"/>
                  </a:lnTo>
                  <a:lnTo>
                    <a:pt x="726" y="423"/>
                  </a:lnTo>
                  <a:lnTo>
                    <a:pt x="733" y="430"/>
                  </a:lnTo>
                  <a:lnTo>
                    <a:pt x="747" y="445"/>
                  </a:lnTo>
                  <a:lnTo>
                    <a:pt x="762" y="462"/>
                  </a:lnTo>
                  <a:lnTo>
                    <a:pt x="775" y="478"/>
                  </a:lnTo>
                  <a:lnTo>
                    <a:pt x="787" y="494"/>
                  </a:lnTo>
                  <a:lnTo>
                    <a:pt x="795" y="505"/>
                  </a:lnTo>
                  <a:lnTo>
                    <a:pt x="798" y="511"/>
                  </a:lnTo>
                  <a:lnTo>
                    <a:pt x="797" y="517"/>
                  </a:lnTo>
                  <a:lnTo>
                    <a:pt x="795" y="523"/>
                  </a:lnTo>
                  <a:lnTo>
                    <a:pt x="795" y="527"/>
                  </a:lnTo>
                  <a:lnTo>
                    <a:pt x="795" y="530"/>
                  </a:lnTo>
                  <a:lnTo>
                    <a:pt x="796" y="533"/>
                  </a:lnTo>
                  <a:lnTo>
                    <a:pt x="798" y="535"/>
                  </a:lnTo>
                  <a:lnTo>
                    <a:pt x="788" y="539"/>
                  </a:lnTo>
                  <a:lnTo>
                    <a:pt x="779" y="543"/>
                  </a:lnTo>
                  <a:lnTo>
                    <a:pt x="771" y="547"/>
                  </a:lnTo>
                  <a:lnTo>
                    <a:pt x="765" y="551"/>
                  </a:lnTo>
                  <a:lnTo>
                    <a:pt x="758" y="554"/>
                  </a:lnTo>
                  <a:lnTo>
                    <a:pt x="752" y="558"/>
                  </a:lnTo>
                  <a:lnTo>
                    <a:pt x="745" y="560"/>
                  </a:lnTo>
                  <a:lnTo>
                    <a:pt x="737" y="560"/>
                  </a:lnTo>
                  <a:lnTo>
                    <a:pt x="723" y="559"/>
                  </a:lnTo>
                  <a:lnTo>
                    <a:pt x="708" y="556"/>
                  </a:lnTo>
                  <a:lnTo>
                    <a:pt x="695" y="552"/>
                  </a:lnTo>
                  <a:lnTo>
                    <a:pt x="681" y="546"/>
                  </a:lnTo>
                  <a:lnTo>
                    <a:pt x="669" y="540"/>
                  </a:lnTo>
                  <a:lnTo>
                    <a:pt x="659" y="531"/>
                  </a:lnTo>
                  <a:lnTo>
                    <a:pt x="651" y="524"/>
                  </a:lnTo>
                  <a:lnTo>
                    <a:pt x="644" y="517"/>
                  </a:lnTo>
                  <a:lnTo>
                    <a:pt x="618" y="517"/>
                  </a:lnTo>
                  <a:lnTo>
                    <a:pt x="621" y="525"/>
                  </a:lnTo>
                  <a:lnTo>
                    <a:pt x="624" y="531"/>
                  </a:lnTo>
                  <a:lnTo>
                    <a:pt x="629" y="538"/>
                  </a:lnTo>
                  <a:lnTo>
                    <a:pt x="634" y="543"/>
                  </a:lnTo>
                  <a:lnTo>
                    <a:pt x="645" y="552"/>
                  </a:lnTo>
                  <a:lnTo>
                    <a:pt x="657" y="560"/>
                  </a:lnTo>
                  <a:lnTo>
                    <a:pt x="668" y="567"/>
                  </a:lnTo>
                  <a:lnTo>
                    <a:pt x="678" y="575"/>
                  </a:lnTo>
                  <a:lnTo>
                    <a:pt x="683" y="580"/>
                  </a:lnTo>
                  <a:lnTo>
                    <a:pt x="687" y="585"/>
                  </a:lnTo>
                  <a:lnTo>
                    <a:pt x="689" y="590"/>
                  </a:lnTo>
                  <a:lnTo>
                    <a:pt x="691" y="598"/>
                  </a:lnTo>
                  <a:lnTo>
                    <a:pt x="678" y="601"/>
                  </a:lnTo>
                  <a:lnTo>
                    <a:pt x="665" y="604"/>
                  </a:lnTo>
                  <a:lnTo>
                    <a:pt x="644" y="603"/>
                  </a:lnTo>
                  <a:lnTo>
                    <a:pt x="618" y="599"/>
                  </a:lnTo>
                  <a:lnTo>
                    <a:pt x="589" y="592"/>
                  </a:lnTo>
                  <a:lnTo>
                    <a:pt x="558" y="584"/>
                  </a:lnTo>
                  <a:lnTo>
                    <a:pt x="544" y="580"/>
                  </a:lnTo>
                  <a:lnTo>
                    <a:pt x="531" y="575"/>
                  </a:lnTo>
                  <a:lnTo>
                    <a:pt x="518" y="570"/>
                  </a:lnTo>
                  <a:lnTo>
                    <a:pt x="507" y="565"/>
                  </a:lnTo>
                  <a:lnTo>
                    <a:pt x="497" y="559"/>
                  </a:lnTo>
                  <a:lnTo>
                    <a:pt x="488" y="554"/>
                  </a:lnTo>
                  <a:lnTo>
                    <a:pt x="483" y="548"/>
                  </a:lnTo>
                  <a:lnTo>
                    <a:pt x="478" y="542"/>
                  </a:lnTo>
                  <a:lnTo>
                    <a:pt x="475" y="532"/>
                  </a:lnTo>
                  <a:lnTo>
                    <a:pt x="471" y="523"/>
                  </a:lnTo>
                  <a:lnTo>
                    <a:pt x="464" y="513"/>
                  </a:lnTo>
                  <a:lnTo>
                    <a:pt x="457" y="504"/>
                  </a:lnTo>
                  <a:lnTo>
                    <a:pt x="451" y="496"/>
                  </a:lnTo>
                  <a:lnTo>
                    <a:pt x="444" y="489"/>
                  </a:lnTo>
                  <a:lnTo>
                    <a:pt x="438" y="484"/>
                  </a:lnTo>
                  <a:lnTo>
                    <a:pt x="432" y="480"/>
                  </a:lnTo>
                  <a:lnTo>
                    <a:pt x="410" y="473"/>
                  </a:lnTo>
                  <a:lnTo>
                    <a:pt x="388" y="468"/>
                  </a:lnTo>
                  <a:lnTo>
                    <a:pt x="384" y="467"/>
                  </a:lnTo>
                  <a:lnTo>
                    <a:pt x="379" y="465"/>
                  </a:lnTo>
                  <a:lnTo>
                    <a:pt x="375" y="463"/>
                  </a:lnTo>
                  <a:lnTo>
                    <a:pt x="372" y="460"/>
                  </a:lnTo>
                  <a:lnTo>
                    <a:pt x="370" y="457"/>
                  </a:lnTo>
                  <a:lnTo>
                    <a:pt x="367" y="453"/>
                  </a:lnTo>
                  <a:lnTo>
                    <a:pt x="366" y="449"/>
                  </a:lnTo>
                  <a:lnTo>
                    <a:pt x="365" y="444"/>
                  </a:lnTo>
                  <a:lnTo>
                    <a:pt x="366" y="441"/>
                  </a:lnTo>
                  <a:lnTo>
                    <a:pt x="368" y="439"/>
                  </a:lnTo>
                  <a:lnTo>
                    <a:pt x="373" y="437"/>
                  </a:lnTo>
                  <a:lnTo>
                    <a:pt x="378" y="436"/>
                  </a:lnTo>
                  <a:lnTo>
                    <a:pt x="392" y="433"/>
                  </a:lnTo>
                  <a:lnTo>
                    <a:pt x="406" y="430"/>
                  </a:lnTo>
                  <a:lnTo>
                    <a:pt x="435" y="427"/>
                  </a:lnTo>
                  <a:lnTo>
                    <a:pt x="452" y="424"/>
                  </a:lnTo>
                  <a:lnTo>
                    <a:pt x="452" y="416"/>
                  </a:lnTo>
                  <a:lnTo>
                    <a:pt x="454" y="409"/>
                  </a:lnTo>
                  <a:lnTo>
                    <a:pt x="456" y="404"/>
                  </a:lnTo>
                  <a:lnTo>
                    <a:pt x="459" y="399"/>
                  </a:lnTo>
                  <a:lnTo>
                    <a:pt x="461" y="394"/>
                  </a:lnTo>
                  <a:lnTo>
                    <a:pt x="463" y="390"/>
                  </a:lnTo>
                  <a:lnTo>
                    <a:pt x="465" y="386"/>
                  </a:lnTo>
                  <a:lnTo>
                    <a:pt x="465" y="382"/>
                  </a:lnTo>
                  <a:lnTo>
                    <a:pt x="479" y="382"/>
                  </a:lnTo>
                  <a:lnTo>
                    <a:pt x="490" y="380"/>
                  </a:lnTo>
                  <a:lnTo>
                    <a:pt x="500" y="378"/>
                  </a:lnTo>
                  <a:lnTo>
                    <a:pt x="508" y="375"/>
                  </a:lnTo>
                  <a:lnTo>
                    <a:pt x="521" y="368"/>
                  </a:lnTo>
                  <a:lnTo>
                    <a:pt x="532" y="363"/>
                  </a:lnTo>
                  <a:lnTo>
                    <a:pt x="572" y="363"/>
                  </a:lnTo>
                  <a:lnTo>
                    <a:pt x="573" y="369"/>
                  </a:lnTo>
                  <a:lnTo>
                    <a:pt x="575" y="376"/>
                  </a:lnTo>
                  <a:lnTo>
                    <a:pt x="577" y="380"/>
                  </a:lnTo>
                  <a:lnTo>
                    <a:pt x="580" y="384"/>
                  </a:lnTo>
                  <a:lnTo>
                    <a:pt x="583" y="387"/>
                  </a:lnTo>
                  <a:lnTo>
                    <a:pt x="587" y="389"/>
                  </a:lnTo>
                  <a:lnTo>
                    <a:pt x="590" y="391"/>
                  </a:lnTo>
                  <a:lnTo>
                    <a:pt x="595" y="393"/>
                  </a:lnTo>
                  <a:lnTo>
                    <a:pt x="603" y="394"/>
                  </a:lnTo>
                  <a:lnTo>
                    <a:pt x="614" y="395"/>
                  </a:lnTo>
                  <a:lnTo>
                    <a:pt x="625" y="394"/>
                  </a:lnTo>
                  <a:lnTo>
                    <a:pt x="637" y="394"/>
                  </a:lnTo>
                  <a:lnTo>
                    <a:pt x="650" y="394"/>
                  </a:lnTo>
                  <a:lnTo>
                    <a:pt x="659" y="393"/>
                  </a:lnTo>
                  <a:lnTo>
                    <a:pt x="668" y="392"/>
                  </a:lnTo>
                  <a:lnTo>
                    <a:pt x="675" y="390"/>
                  </a:lnTo>
                  <a:lnTo>
                    <a:pt x="687" y="387"/>
                  </a:lnTo>
                  <a:lnTo>
                    <a:pt x="698" y="382"/>
                  </a:lnTo>
                  <a:lnTo>
                    <a:pt x="698" y="373"/>
                  </a:lnTo>
                  <a:lnTo>
                    <a:pt x="698" y="363"/>
                  </a:lnTo>
                  <a:lnTo>
                    <a:pt x="605" y="351"/>
                  </a:lnTo>
                  <a:lnTo>
                    <a:pt x="596" y="351"/>
                  </a:lnTo>
                  <a:lnTo>
                    <a:pt x="588" y="353"/>
                  </a:lnTo>
                  <a:lnTo>
                    <a:pt x="581" y="355"/>
                  </a:lnTo>
                  <a:lnTo>
                    <a:pt x="576" y="357"/>
                  </a:lnTo>
                  <a:lnTo>
                    <a:pt x="572" y="359"/>
                  </a:lnTo>
                  <a:lnTo>
                    <a:pt x="567" y="361"/>
                  </a:lnTo>
                  <a:lnTo>
                    <a:pt x="563" y="362"/>
                  </a:lnTo>
                  <a:lnTo>
                    <a:pt x="558" y="363"/>
                  </a:lnTo>
                  <a:lnTo>
                    <a:pt x="550" y="362"/>
                  </a:lnTo>
                  <a:lnTo>
                    <a:pt x="542" y="361"/>
                  </a:lnTo>
                  <a:lnTo>
                    <a:pt x="540" y="360"/>
                  </a:lnTo>
                  <a:lnTo>
                    <a:pt x="536" y="360"/>
                  </a:lnTo>
                  <a:lnTo>
                    <a:pt x="534" y="361"/>
                  </a:lnTo>
                  <a:lnTo>
                    <a:pt x="532" y="363"/>
                  </a:lnTo>
                  <a:lnTo>
                    <a:pt x="533" y="358"/>
                  </a:lnTo>
                  <a:lnTo>
                    <a:pt x="535" y="354"/>
                  </a:lnTo>
                  <a:lnTo>
                    <a:pt x="539" y="350"/>
                  </a:lnTo>
                  <a:lnTo>
                    <a:pt x="542" y="347"/>
                  </a:lnTo>
                  <a:lnTo>
                    <a:pt x="550" y="339"/>
                  </a:lnTo>
                  <a:lnTo>
                    <a:pt x="557" y="332"/>
                  </a:lnTo>
                  <a:lnTo>
                    <a:pt x="565" y="324"/>
                  </a:lnTo>
                  <a:lnTo>
                    <a:pt x="572" y="316"/>
                  </a:lnTo>
                  <a:lnTo>
                    <a:pt x="574" y="311"/>
                  </a:lnTo>
                  <a:lnTo>
                    <a:pt x="576" y="306"/>
                  </a:lnTo>
                  <a:lnTo>
                    <a:pt x="577" y="301"/>
                  </a:lnTo>
                  <a:lnTo>
                    <a:pt x="578" y="295"/>
                  </a:lnTo>
                  <a:lnTo>
                    <a:pt x="577" y="290"/>
                  </a:lnTo>
                  <a:lnTo>
                    <a:pt x="576" y="283"/>
                  </a:lnTo>
                  <a:lnTo>
                    <a:pt x="575" y="280"/>
                  </a:lnTo>
                  <a:lnTo>
                    <a:pt x="575" y="277"/>
                  </a:lnTo>
                  <a:lnTo>
                    <a:pt x="576" y="274"/>
                  </a:lnTo>
                  <a:lnTo>
                    <a:pt x="578" y="271"/>
                  </a:lnTo>
                  <a:lnTo>
                    <a:pt x="568" y="271"/>
                  </a:lnTo>
                  <a:lnTo>
                    <a:pt x="558" y="269"/>
                  </a:lnTo>
                  <a:lnTo>
                    <a:pt x="550" y="267"/>
                  </a:lnTo>
                  <a:lnTo>
                    <a:pt x="541" y="263"/>
                  </a:lnTo>
                  <a:lnTo>
                    <a:pt x="533" y="258"/>
                  </a:lnTo>
                  <a:lnTo>
                    <a:pt x="524" y="254"/>
                  </a:lnTo>
                  <a:lnTo>
                    <a:pt x="518" y="248"/>
                  </a:lnTo>
                  <a:lnTo>
                    <a:pt x="511" y="243"/>
                  </a:lnTo>
                  <a:lnTo>
                    <a:pt x="499" y="231"/>
                  </a:lnTo>
                  <a:lnTo>
                    <a:pt x="489" y="219"/>
                  </a:lnTo>
                  <a:lnTo>
                    <a:pt x="483" y="208"/>
                  </a:lnTo>
                  <a:lnTo>
                    <a:pt x="478" y="196"/>
                  </a:lnTo>
                  <a:lnTo>
                    <a:pt x="473" y="198"/>
                  </a:lnTo>
                  <a:lnTo>
                    <a:pt x="467" y="198"/>
                  </a:lnTo>
                  <a:lnTo>
                    <a:pt x="463" y="198"/>
                  </a:lnTo>
                  <a:lnTo>
                    <a:pt x="459" y="196"/>
                  </a:lnTo>
                  <a:lnTo>
                    <a:pt x="452" y="190"/>
                  </a:lnTo>
                  <a:lnTo>
                    <a:pt x="446" y="183"/>
                  </a:lnTo>
                  <a:lnTo>
                    <a:pt x="441" y="175"/>
                  </a:lnTo>
                  <a:lnTo>
                    <a:pt x="434" y="168"/>
                  </a:lnTo>
                  <a:lnTo>
                    <a:pt x="431" y="165"/>
                  </a:lnTo>
                  <a:lnTo>
                    <a:pt x="428" y="162"/>
                  </a:lnTo>
                  <a:lnTo>
                    <a:pt x="423" y="161"/>
                  </a:lnTo>
                  <a:lnTo>
                    <a:pt x="419" y="160"/>
                  </a:lnTo>
                  <a:lnTo>
                    <a:pt x="415" y="161"/>
                  </a:lnTo>
                  <a:lnTo>
                    <a:pt x="411" y="162"/>
                  </a:lnTo>
                  <a:lnTo>
                    <a:pt x="408" y="163"/>
                  </a:lnTo>
                  <a:lnTo>
                    <a:pt x="404" y="165"/>
                  </a:lnTo>
                  <a:lnTo>
                    <a:pt x="397" y="170"/>
                  </a:lnTo>
                  <a:lnTo>
                    <a:pt x="392" y="177"/>
                  </a:lnTo>
                  <a:lnTo>
                    <a:pt x="386" y="184"/>
                  </a:lnTo>
                  <a:lnTo>
                    <a:pt x="382" y="191"/>
                  </a:lnTo>
                  <a:lnTo>
                    <a:pt x="379" y="197"/>
                  </a:lnTo>
                  <a:lnTo>
                    <a:pt x="378" y="203"/>
                  </a:lnTo>
                  <a:lnTo>
                    <a:pt x="339" y="203"/>
                  </a:lnTo>
                  <a:lnTo>
                    <a:pt x="317" y="194"/>
                  </a:lnTo>
                  <a:lnTo>
                    <a:pt x="295" y="188"/>
                  </a:lnTo>
                  <a:lnTo>
                    <a:pt x="273" y="182"/>
                  </a:lnTo>
                  <a:lnTo>
                    <a:pt x="252" y="178"/>
                  </a:lnTo>
                  <a:lnTo>
                    <a:pt x="230" y="176"/>
                  </a:lnTo>
                  <a:lnTo>
                    <a:pt x="207" y="174"/>
                  </a:lnTo>
                  <a:lnTo>
                    <a:pt x="184" y="173"/>
                  </a:lnTo>
                  <a:lnTo>
                    <a:pt x="160" y="172"/>
                  </a:lnTo>
                  <a:lnTo>
                    <a:pt x="148" y="173"/>
                  </a:lnTo>
                  <a:lnTo>
                    <a:pt x="138" y="176"/>
                  </a:lnTo>
                  <a:lnTo>
                    <a:pt x="129" y="180"/>
                  </a:lnTo>
                  <a:lnTo>
                    <a:pt x="121" y="184"/>
                  </a:lnTo>
                  <a:lnTo>
                    <a:pt x="114" y="189"/>
                  </a:lnTo>
                  <a:lnTo>
                    <a:pt x="107" y="193"/>
                  </a:lnTo>
                  <a:lnTo>
                    <a:pt x="101" y="195"/>
                  </a:lnTo>
                  <a:lnTo>
                    <a:pt x="93" y="196"/>
                  </a:lnTo>
                  <a:lnTo>
                    <a:pt x="88" y="196"/>
                  </a:lnTo>
                  <a:lnTo>
                    <a:pt x="84" y="194"/>
                  </a:lnTo>
                  <a:lnTo>
                    <a:pt x="81" y="190"/>
                  </a:lnTo>
                  <a:lnTo>
                    <a:pt x="79" y="187"/>
                  </a:lnTo>
                  <a:lnTo>
                    <a:pt x="74" y="179"/>
                  </a:lnTo>
                  <a:lnTo>
                    <a:pt x="73" y="172"/>
                  </a:lnTo>
                  <a:lnTo>
                    <a:pt x="50" y="177"/>
                  </a:lnTo>
                  <a:lnTo>
                    <a:pt x="29" y="181"/>
                  </a:lnTo>
                  <a:lnTo>
                    <a:pt x="25" y="181"/>
                  </a:lnTo>
                  <a:lnTo>
                    <a:pt x="20" y="180"/>
                  </a:lnTo>
                  <a:lnTo>
                    <a:pt x="16" y="180"/>
                  </a:lnTo>
                  <a:lnTo>
                    <a:pt x="13" y="178"/>
                  </a:lnTo>
                  <a:lnTo>
                    <a:pt x="8" y="176"/>
                  </a:lnTo>
                  <a:lnTo>
                    <a:pt x="6" y="174"/>
                  </a:lnTo>
                  <a:lnTo>
                    <a:pt x="3" y="170"/>
                  </a:lnTo>
                  <a:lnTo>
                    <a:pt x="0" y="166"/>
                  </a:lnTo>
                  <a:lnTo>
                    <a:pt x="4" y="162"/>
                  </a:lnTo>
                  <a:lnTo>
                    <a:pt x="9" y="158"/>
                  </a:lnTo>
                  <a:lnTo>
                    <a:pt x="14" y="155"/>
                  </a:lnTo>
                  <a:lnTo>
                    <a:pt x="20" y="152"/>
                  </a:lnTo>
                  <a:lnTo>
                    <a:pt x="32" y="149"/>
                  </a:lnTo>
                  <a:lnTo>
                    <a:pt x="46" y="146"/>
                  </a:lnTo>
                  <a:lnTo>
                    <a:pt x="59" y="145"/>
                  </a:lnTo>
                  <a:lnTo>
                    <a:pt x="70" y="147"/>
                  </a:lnTo>
                  <a:lnTo>
                    <a:pt x="75" y="149"/>
                  </a:lnTo>
                  <a:lnTo>
                    <a:pt x="80" y="150"/>
                  </a:lnTo>
                  <a:lnTo>
                    <a:pt x="83" y="152"/>
                  </a:lnTo>
                  <a:lnTo>
                    <a:pt x="86" y="154"/>
                  </a:lnTo>
                  <a:lnTo>
                    <a:pt x="86" y="139"/>
                  </a:lnTo>
                  <a:lnTo>
                    <a:pt x="86" y="129"/>
                  </a:lnTo>
                  <a:lnTo>
                    <a:pt x="73" y="129"/>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2" name="Freeform 421">
              <a:extLst>
                <a:ext uri="{FF2B5EF4-FFF2-40B4-BE49-F238E27FC236}">
                  <a16:creationId xmlns:a16="http://schemas.microsoft.com/office/drawing/2014/main" id="{00000000-0008-0000-0700-0000A6010000}"/>
                </a:ext>
              </a:extLst>
            </xdr:cNvPr>
            <xdr:cNvSpPr>
              <a:spLocks/>
            </xdr:cNvSpPr>
          </xdr:nvSpPr>
          <xdr:spPr bwMode="auto">
            <a:xfrm>
              <a:off x="1528" y="1110"/>
              <a:ext cx="409" cy="105"/>
            </a:xfrm>
            <a:custGeom>
              <a:avLst/>
              <a:gdLst>
                <a:gd name="T0" fmla="*/ 797 w 1268"/>
                <a:gd name="T1" fmla="*/ 38 h 321"/>
                <a:gd name="T2" fmla="*/ 813 w 1268"/>
                <a:gd name="T3" fmla="*/ 16 h 321"/>
                <a:gd name="T4" fmla="*/ 846 w 1268"/>
                <a:gd name="T5" fmla="*/ 10 h 321"/>
                <a:gd name="T6" fmla="*/ 865 w 1268"/>
                <a:gd name="T7" fmla="*/ 25 h 321"/>
                <a:gd name="T8" fmla="*/ 938 w 1268"/>
                <a:gd name="T9" fmla="*/ 14 h 321"/>
                <a:gd name="T10" fmla="*/ 1020 w 1268"/>
                <a:gd name="T11" fmla="*/ 1 h 321"/>
                <a:gd name="T12" fmla="*/ 1084 w 1268"/>
                <a:gd name="T13" fmla="*/ 17 h 321"/>
                <a:gd name="T14" fmla="*/ 1133 w 1268"/>
                <a:gd name="T15" fmla="*/ 20 h 321"/>
                <a:gd name="T16" fmla="*/ 1268 w 1268"/>
                <a:gd name="T17" fmla="*/ 32 h 321"/>
                <a:gd name="T18" fmla="*/ 1242 w 1268"/>
                <a:gd name="T19" fmla="*/ 50 h 321"/>
                <a:gd name="T20" fmla="*/ 1163 w 1268"/>
                <a:gd name="T21" fmla="*/ 64 h 321"/>
                <a:gd name="T22" fmla="*/ 1053 w 1268"/>
                <a:gd name="T23" fmla="*/ 77 h 321"/>
                <a:gd name="T24" fmla="*/ 1029 w 1268"/>
                <a:gd name="T25" fmla="*/ 96 h 321"/>
                <a:gd name="T26" fmla="*/ 999 w 1268"/>
                <a:gd name="T27" fmla="*/ 104 h 321"/>
                <a:gd name="T28" fmla="*/ 942 w 1268"/>
                <a:gd name="T29" fmla="*/ 102 h 321"/>
                <a:gd name="T30" fmla="*/ 930 w 1268"/>
                <a:gd name="T31" fmla="*/ 118 h 321"/>
                <a:gd name="T32" fmla="*/ 747 w 1268"/>
                <a:gd name="T33" fmla="*/ 133 h 321"/>
                <a:gd name="T34" fmla="*/ 666 w 1268"/>
                <a:gd name="T35" fmla="*/ 156 h 321"/>
                <a:gd name="T36" fmla="*/ 635 w 1268"/>
                <a:gd name="T37" fmla="*/ 181 h 321"/>
                <a:gd name="T38" fmla="*/ 591 w 1268"/>
                <a:gd name="T39" fmla="*/ 167 h 321"/>
                <a:gd name="T40" fmla="*/ 570 w 1268"/>
                <a:gd name="T41" fmla="*/ 181 h 321"/>
                <a:gd name="T42" fmla="*/ 590 w 1268"/>
                <a:gd name="T43" fmla="*/ 207 h 321"/>
                <a:gd name="T44" fmla="*/ 545 w 1268"/>
                <a:gd name="T45" fmla="*/ 237 h 321"/>
                <a:gd name="T46" fmla="*/ 483 w 1268"/>
                <a:gd name="T47" fmla="*/ 236 h 321"/>
                <a:gd name="T48" fmla="*/ 404 w 1268"/>
                <a:gd name="T49" fmla="*/ 242 h 321"/>
                <a:gd name="T50" fmla="*/ 405 w 1268"/>
                <a:gd name="T51" fmla="*/ 257 h 321"/>
                <a:gd name="T52" fmla="*/ 392 w 1268"/>
                <a:gd name="T53" fmla="*/ 293 h 321"/>
                <a:gd name="T54" fmla="*/ 333 w 1268"/>
                <a:gd name="T55" fmla="*/ 320 h 321"/>
                <a:gd name="T56" fmla="*/ 290 w 1268"/>
                <a:gd name="T57" fmla="*/ 296 h 321"/>
                <a:gd name="T58" fmla="*/ 253 w 1268"/>
                <a:gd name="T59" fmla="*/ 285 h 321"/>
                <a:gd name="T60" fmla="*/ 96 w 1268"/>
                <a:gd name="T61" fmla="*/ 276 h 321"/>
                <a:gd name="T62" fmla="*/ 0 w 1268"/>
                <a:gd name="T63" fmla="*/ 285 h 321"/>
                <a:gd name="T64" fmla="*/ 10 w 1268"/>
                <a:gd name="T65" fmla="*/ 266 h 321"/>
                <a:gd name="T66" fmla="*/ 56 w 1268"/>
                <a:gd name="T67" fmla="*/ 246 h 321"/>
                <a:gd name="T68" fmla="*/ 143 w 1268"/>
                <a:gd name="T69" fmla="*/ 235 h 321"/>
                <a:gd name="T70" fmla="*/ 170 w 1268"/>
                <a:gd name="T71" fmla="*/ 225 h 321"/>
                <a:gd name="T72" fmla="*/ 190 w 1268"/>
                <a:gd name="T73" fmla="*/ 217 h 321"/>
                <a:gd name="T74" fmla="*/ 219 w 1268"/>
                <a:gd name="T75" fmla="*/ 232 h 321"/>
                <a:gd name="T76" fmla="*/ 247 w 1268"/>
                <a:gd name="T77" fmla="*/ 247 h 321"/>
                <a:gd name="T78" fmla="*/ 208 w 1268"/>
                <a:gd name="T79" fmla="*/ 207 h 321"/>
                <a:gd name="T80" fmla="*/ 193 w 1268"/>
                <a:gd name="T81" fmla="*/ 200 h 321"/>
                <a:gd name="T82" fmla="*/ 197 w 1268"/>
                <a:gd name="T83" fmla="*/ 181 h 321"/>
                <a:gd name="T84" fmla="*/ 246 w 1268"/>
                <a:gd name="T85" fmla="*/ 174 h 321"/>
                <a:gd name="T86" fmla="*/ 365 w 1268"/>
                <a:gd name="T87" fmla="*/ 186 h 321"/>
                <a:gd name="T88" fmla="*/ 418 w 1268"/>
                <a:gd name="T89" fmla="*/ 174 h 321"/>
                <a:gd name="T90" fmla="*/ 322 w 1268"/>
                <a:gd name="T91" fmla="*/ 169 h 321"/>
                <a:gd name="T92" fmla="*/ 299 w 1268"/>
                <a:gd name="T93" fmla="*/ 149 h 321"/>
                <a:gd name="T94" fmla="*/ 378 w 1268"/>
                <a:gd name="T95" fmla="*/ 137 h 321"/>
                <a:gd name="T96" fmla="*/ 438 w 1268"/>
                <a:gd name="T97" fmla="*/ 155 h 321"/>
                <a:gd name="T98" fmla="*/ 478 w 1268"/>
                <a:gd name="T99" fmla="*/ 124 h 321"/>
                <a:gd name="T100" fmla="*/ 664 w 1268"/>
                <a:gd name="T101" fmla="*/ 87 h 321"/>
                <a:gd name="T102" fmla="*/ 589 w 1268"/>
                <a:gd name="T103" fmla="*/ 110 h 321"/>
                <a:gd name="T104" fmla="*/ 449 w 1268"/>
                <a:gd name="T105" fmla="*/ 111 h 321"/>
                <a:gd name="T106" fmla="*/ 312 w 1268"/>
                <a:gd name="T107" fmla="*/ 116 h 321"/>
                <a:gd name="T108" fmla="*/ 253 w 1268"/>
                <a:gd name="T109" fmla="*/ 101 h 321"/>
                <a:gd name="T110" fmla="*/ 219 w 1268"/>
                <a:gd name="T111" fmla="*/ 80 h 321"/>
                <a:gd name="T112" fmla="*/ 253 w 1268"/>
                <a:gd name="T113" fmla="*/ 71 h 321"/>
                <a:gd name="T114" fmla="*/ 446 w 1268"/>
                <a:gd name="T115" fmla="*/ 47 h 321"/>
                <a:gd name="T116" fmla="*/ 618 w 1268"/>
                <a:gd name="T117" fmla="*/ 32 h 321"/>
                <a:gd name="T118" fmla="*/ 674 w 1268"/>
                <a:gd name="T119" fmla="*/ 20 h 321"/>
                <a:gd name="T120" fmla="*/ 757 w 1268"/>
                <a:gd name="T121" fmla="*/ 26 h 3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268" h="321">
                  <a:moveTo>
                    <a:pt x="764" y="26"/>
                  </a:moveTo>
                  <a:lnTo>
                    <a:pt x="770" y="30"/>
                  </a:lnTo>
                  <a:lnTo>
                    <a:pt x="778" y="34"/>
                  </a:lnTo>
                  <a:lnTo>
                    <a:pt x="787" y="37"/>
                  </a:lnTo>
                  <a:lnTo>
                    <a:pt x="797" y="38"/>
                  </a:lnTo>
                  <a:lnTo>
                    <a:pt x="797" y="35"/>
                  </a:lnTo>
                  <a:lnTo>
                    <a:pt x="799" y="31"/>
                  </a:lnTo>
                  <a:lnTo>
                    <a:pt x="803" y="26"/>
                  </a:lnTo>
                  <a:lnTo>
                    <a:pt x="807" y="20"/>
                  </a:lnTo>
                  <a:lnTo>
                    <a:pt x="813" y="16"/>
                  </a:lnTo>
                  <a:lnTo>
                    <a:pt x="819" y="11"/>
                  </a:lnTo>
                  <a:lnTo>
                    <a:pt x="828" y="9"/>
                  </a:lnTo>
                  <a:lnTo>
                    <a:pt x="837" y="8"/>
                  </a:lnTo>
                  <a:lnTo>
                    <a:pt x="841" y="8"/>
                  </a:lnTo>
                  <a:lnTo>
                    <a:pt x="846" y="10"/>
                  </a:lnTo>
                  <a:lnTo>
                    <a:pt x="850" y="13"/>
                  </a:lnTo>
                  <a:lnTo>
                    <a:pt x="853" y="17"/>
                  </a:lnTo>
                  <a:lnTo>
                    <a:pt x="858" y="20"/>
                  </a:lnTo>
                  <a:lnTo>
                    <a:pt x="861" y="23"/>
                  </a:lnTo>
                  <a:lnTo>
                    <a:pt x="865" y="25"/>
                  </a:lnTo>
                  <a:lnTo>
                    <a:pt x="870" y="26"/>
                  </a:lnTo>
                  <a:lnTo>
                    <a:pt x="888" y="25"/>
                  </a:lnTo>
                  <a:lnTo>
                    <a:pt x="906" y="22"/>
                  </a:lnTo>
                  <a:lnTo>
                    <a:pt x="921" y="18"/>
                  </a:lnTo>
                  <a:lnTo>
                    <a:pt x="938" y="14"/>
                  </a:lnTo>
                  <a:lnTo>
                    <a:pt x="953" y="9"/>
                  </a:lnTo>
                  <a:lnTo>
                    <a:pt x="970" y="4"/>
                  </a:lnTo>
                  <a:lnTo>
                    <a:pt x="988" y="2"/>
                  </a:lnTo>
                  <a:lnTo>
                    <a:pt x="1009" y="0"/>
                  </a:lnTo>
                  <a:lnTo>
                    <a:pt x="1020" y="1"/>
                  </a:lnTo>
                  <a:lnTo>
                    <a:pt x="1032" y="3"/>
                  </a:lnTo>
                  <a:lnTo>
                    <a:pt x="1045" y="7"/>
                  </a:lnTo>
                  <a:lnTo>
                    <a:pt x="1059" y="11"/>
                  </a:lnTo>
                  <a:lnTo>
                    <a:pt x="1072" y="14"/>
                  </a:lnTo>
                  <a:lnTo>
                    <a:pt x="1084" y="17"/>
                  </a:lnTo>
                  <a:lnTo>
                    <a:pt x="1094" y="19"/>
                  </a:lnTo>
                  <a:lnTo>
                    <a:pt x="1103" y="20"/>
                  </a:lnTo>
                  <a:lnTo>
                    <a:pt x="1115" y="20"/>
                  </a:lnTo>
                  <a:lnTo>
                    <a:pt x="1123" y="20"/>
                  </a:lnTo>
                  <a:lnTo>
                    <a:pt x="1133" y="20"/>
                  </a:lnTo>
                  <a:lnTo>
                    <a:pt x="1149" y="20"/>
                  </a:lnTo>
                  <a:lnTo>
                    <a:pt x="1180" y="21"/>
                  </a:lnTo>
                  <a:lnTo>
                    <a:pt x="1209" y="23"/>
                  </a:lnTo>
                  <a:lnTo>
                    <a:pt x="1236" y="27"/>
                  </a:lnTo>
                  <a:lnTo>
                    <a:pt x="1268" y="32"/>
                  </a:lnTo>
                  <a:lnTo>
                    <a:pt x="1266" y="36"/>
                  </a:lnTo>
                  <a:lnTo>
                    <a:pt x="1263" y="39"/>
                  </a:lnTo>
                  <a:lnTo>
                    <a:pt x="1258" y="42"/>
                  </a:lnTo>
                  <a:lnTo>
                    <a:pt x="1253" y="45"/>
                  </a:lnTo>
                  <a:lnTo>
                    <a:pt x="1242" y="50"/>
                  </a:lnTo>
                  <a:lnTo>
                    <a:pt x="1229" y="54"/>
                  </a:lnTo>
                  <a:lnTo>
                    <a:pt x="1213" y="57"/>
                  </a:lnTo>
                  <a:lnTo>
                    <a:pt x="1198" y="59"/>
                  </a:lnTo>
                  <a:lnTo>
                    <a:pt x="1180" y="62"/>
                  </a:lnTo>
                  <a:lnTo>
                    <a:pt x="1163" y="64"/>
                  </a:lnTo>
                  <a:lnTo>
                    <a:pt x="1128" y="66"/>
                  </a:lnTo>
                  <a:lnTo>
                    <a:pt x="1094" y="69"/>
                  </a:lnTo>
                  <a:lnTo>
                    <a:pt x="1078" y="71"/>
                  </a:lnTo>
                  <a:lnTo>
                    <a:pt x="1065" y="74"/>
                  </a:lnTo>
                  <a:lnTo>
                    <a:pt x="1053" y="77"/>
                  </a:lnTo>
                  <a:lnTo>
                    <a:pt x="1043" y="81"/>
                  </a:lnTo>
                  <a:lnTo>
                    <a:pt x="1039" y="84"/>
                  </a:lnTo>
                  <a:lnTo>
                    <a:pt x="1034" y="87"/>
                  </a:lnTo>
                  <a:lnTo>
                    <a:pt x="1031" y="91"/>
                  </a:lnTo>
                  <a:lnTo>
                    <a:pt x="1029" y="96"/>
                  </a:lnTo>
                  <a:lnTo>
                    <a:pt x="1026" y="99"/>
                  </a:lnTo>
                  <a:lnTo>
                    <a:pt x="1021" y="102"/>
                  </a:lnTo>
                  <a:lnTo>
                    <a:pt x="1016" y="105"/>
                  </a:lnTo>
                  <a:lnTo>
                    <a:pt x="1009" y="105"/>
                  </a:lnTo>
                  <a:lnTo>
                    <a:pt x="999" y="104"/>
                  </a:lnTo>
                  <a:lnTo>
                    <a:pt x="991" y="102"/>
                  </a:lnTo>
                  <a:lnTo>
                    <a:pt x="983" y="98"/>
                  </a:lnTo>
                  <a:lnTo>
                    <a:pt x="976" y="93"/>
                  </a:lnTo>
                  <a:lnTo>
                    <a:pt x="943" y="93"/>
                  </a:lnTo>
                  <a:lnTo>
                    <a:pt x="942" y="102"/>
                  </a:lnTo>
                  <a:lnTo>
                    <a:pt x="939" y="110"/>
                  </a:lnTo>
                  <a:lnTo>
                    <a:pt x="937" y="113"/>
                  </a:lnTo>
                  <a:lnTo>
                    <a:pt x="935" y="115"/>
                  </a:lnTo>
                  <a:lnTo>
                    <a:pt x="932" y="118"/>
                  </a:lnTo>
                  <a:lnTo>
                    <a:pt x="930" y="118"/>
                  </a:lnTo>
                  <a:lnTo>
                    <a:pt x="902" y="119"/>
                  </a:lnTo>
                  <a:lnTo>
                    <a:pt x="862" y="120"/>
                  </a:lnTo>
                  <a:lnTo>
                    <a:pt x="818" y="124"/>
                  </a:lnTo>
                  <a:lnTo>
                    <a:pt x="771" y="129"/>
                  </a:lnTo>
                  <a:lnTo>
                    <a:pt x="747" y="133"/>
                  </a:lnTo>
                  <a:lnTo>
                    <a:pt x="725" y="137"/>
                  </a:lnTo>
                  <a:lnTo>
                    <a:pt x="703" y="143"/>
                  </a:lnTo>
                  <a:lnTo>
                    <a:pt x="683" y="149"/>
                  </a:lnTo>
                  <a:lnTo>
                    <a:pt x="674" y="153"/>
                  </a:lnTo>
                  <a:lnTo>
                    <a:pt x="666" y="156"/>
                  </a:lnTo>
                  <a:lnTo>
                    <a:pt x="658" y="160"/>
                  </a:lnTo>
                  <a:lnTo>
                    <a:pt x="651" y="165"/>
                  </a:lnTo>
                  <a:lnTo>
                    <a:pt x="645" y="169"/>
                  </a:lnTo>
                  <a:lnTo>
                    <a:pt x="639" y="175"/>
                  </a:lnTo>
                  <a:lnTo>
                    <a:pt x="635" y="181"/>
                  </a:lnTo>
                  <a:lnTo>
                    <a:pt x="630" y="186"/>
                  </a:lnTo>
                  <a:lnTo>
                    <a:pt x="604" y="186"/>
                  </a:lnTo>
                  <a:lnTo>
                    <a:pt x="604" y="177"/>
                  </a:lnTo>
                  <a:lnTo>
                    <a:pt x="604" y="167"/>
                  </a:lnTo>
                  <a:lnTo>
                    <a:pt x="591" y="167"/>
                  </a:lnTo>
                  <a:lnTo>
                    <a:pt x="579" y="167"/>
                  </a:lnTo>
                  <a:lnTo>
                    <a:pt x="562" y="167"/>
                  </a:lnTo>
                  <a:lnTo>
                    <a:pt x="538" y="167"/>
                  </a:lnTo>
                  <a:lnTo>
                    <a:pt x="556" y="175"/>
                  </a:lnTo>
                  <a:lnTo>
                    <a:pt x="570" y="181"/>
                  </a:lnTo>
                  <a:lnTo>
                    <a:pt x="577" y="185"/>
                  </a:lnTo>
                  <a:lnTo>
                    <a:pt x="583" y="190"/>
                  </a:lnTo>
                  <a:lnTo>
                    <a:pt x="591" y="196"/>
                  </a:lnTo>
                  <a:lnTo>
                    <a:pt x="597" y="204"/>
                  </a:lnTo>
                  <a:lnTo>
                    <a:pt x="590" y="207"/>
                  </a:lnTo>
                  <a:lnTo>
                    <a:pt x="581" y="212"/>
                  </a:lnTo>
                  <a:lnTo>
                    <a:pt x="571" y="218"/>
                  </a:lnTo>
                  <a:lnTo>
                    <a:pt x="562" y="225"/>
                  </a:lnTo>
                  <a:lnTo>
                    <a:pt x="552" y="232"/>
                  </a:lnTo>
                  <a:lnTo>
                    <a:pt x="545" y="237"/>
                  </a:lnTo>
                  <a:lnTo>
                    <a:pt x="537" y="240"/>
                  </a:lnTo>
                  <a:lnTo>
                    <a:pt x="532" y="241"/>
                  </a:lnTo>
                  <a:lnTo>
                    <a:pt x="517" y="241"/>
                  </a:lnTo>
                  <a:lnTo>
                    <a:pt x="502" y="238"/>
                  </a:lnTo>
                  <a:lnTo>
                    <a:pt x="483" y="236"/>
                  </a:lnTo>
                  <a:lnTo>
                    <a:pt x="458" y="235"/>
                  </a:lnTo>
                  <a:lnTo>
                    <a:pt x="442" y="236"/>
                  </a:lnTo>
                  <a:lnTo>
                    <a:pt x="427" y="237"/>
                  </a:lnTo>
                  <a:lnTo>
                    <a:pt x="415" y="240"/>
                  </a:lnTo>
                  <a:lnTo>
                    <a:pt x="404" y="242"/>
                  </a:lnTo>
                  <a:lnTo>
                    <a:pt x="384" y="248"/>
                  </a:lnTo>
                  <a:lnTo>
                    <a:pt x="365" y="254"/>
                  </a:lnTo>
                  <a:lnTo>
                    <a:pt x="382" y="257"/>
                  </a:lnTo>
                  <a:lnTo>
                    <a:pt x="394" y="258"/>
                  </a:lnTo>
                  <a:lnTo>
                    <a:pt x="405" y="257"/>
                  </a:lnTo>
                  <a:lnTo>
                    <a:pt x="418" y="254"/>
                  </a:lnTo>
                  <a:lnTo>
                    <a:pt x="418" y="272"/>
                  </a:lnTo>
                  <a:lnTo>
                    <a:pt x="413" y="277"/>
                  </a:lnTo>
                  <a:lnTo>
                    <a:pt x="404" y="285"/>
                  </a:lnTo>
                  <a:lnTo>
                    <a:pt x="392" y="293"/>
                  </a:lnTo>
                  <a:lnTo>
                    <a:pt x="379" y="301"/>
                  </a:lnTo>
                  <a:lnTo>
                    <a:pt x="356" y="315"/>
                  </a:lnTo>
                  <a:lnTo>
                    <a:pt x="345" y="321"/>
                  </a:lnTo>
                  <a:lnTo>
                    <a:pt x="339" y="321"/>
                  </a:lnTo>
                  <a:lnTo>
                    <a:pt x="333" y="320"/>
                  </a:lnTo>
                  <a:lnTo>
                    <a:pt x="327" y="318"/>
                  </a:lnTo>
                  <a:lnTo>
                    <a:pt x="322" y="315"/>
                  </a:lnTo>
                  <a:lnTo>
                    <a:pt x="312" y="310"/>
                  </a:lnTo>
                  <a:lnTo>
                    <a:pt x="301" y="303"/>
                  </a:lnTo>
                  <a:lnTo>
                    <a:pt x="290" y="296"/>
                  </a:lnTo>
                  <a:lnTo>
                    <a:pt x="279" y="290"/>
                  </a:lnTo>
                  <a:lnTo>
                    <a:pt x="272" y="288"/>
                  </a:lnTo>
                  <a:lnTo>
                    <a:pt x="266" y="286"/>
                  </a:lnTo>
                  <a:lnTo>
                    <a:pt x="259" y="285"/>
                  </a:lnTo>
                  <a:lnTo>
                    <a:pt x="253" y="285"/>
                  </a:lnTo>
                  <a:lnTo>
                    <a:pt x="215" y="283"/>
                  </a:lnTo>
                  <a:lnTo>
                    <a:pt x="182" y="281"/>
                  </a:lnTo>
                  <a:lnTo>
                    <a:pt x="152" y="279"/>
                  </a:lnTo>
                  <a:lnTo>
                    <a:pt x="123" y="277"/>
                  </a:lnTo>
                  <a:lnTo>
                    <a:pt x="96" y="276"/>
                  </a:lnTo>
                  <a:lnTo>
                    <a:pt x="66" y="276"/>
                  </a:lnTo>
                  <a:lnTo>
                    <a:pt x="51" y="277"/>
                  </a:lnTo>
                  <a:lnTo>
                    <a:pt x="35" y="279"/>
                  </a:lnTo>
                  <a:lnTo>
                    <a:pt x="18" y="281"/>
                  </a:lnTo>
                  <a:lnTo>
                    <a:pt x="0" y="285"/>
                  </a:lnTo>
                  <a:lnTo>
                    <a:pt x="0" y="281"/>
                  </a:lnTo>
                  <a:lnTo>
                    <a:pt x="1" y="277"/>
                  </a:lnTo>
                  <a:lnTo>
                    <a:pt x="2" y="274"/>
                  </a:lnTo>
                  <a:lnTo>
                    <a:pt x="5" y="271"/>
                  </a:lnTo>
                  <a:lnTo>
                    <a:pt x="10" y="266"/>
                  </a:lnTo>
                  <a:lnTo>
                    <a:pt x="17" y="261"/>
                  </a:lnTo>
                  <a:lnTo>
                    <a:pt x="25" y="257"/>
                  </a:lnTo>
                  <a:lnTo>
                    <a:pt x="35" y="253"/>
                  </a:lnTo>
                  <a:lnTo>
                    <a:pt x="45" y="249"/>
                  </a:lnTo>
                  <a:lnTo>
                    <a:pt x="56" y="246"/>
                  </a:lnTo>
                  <a:lnTo>
                    <a:pt x="79" y="241"/>
                  </a:lnTo>
                  <a:lnTo>
                    <a:pt x="101" y="238"/>
                  </a:lnTo>
                  <a:lnTo>
                    <a:pt x="120" y="236"/>
                  </a:lnTo>
                  <a:lnTo>
                    <a:pt x="133" y="235"/>
                  </a:lnTo>
                  <a:lnTo>
                    <a:pt x="143" y="235"/>
                  </a:lnTo>
                  <a:lnTo>
                    <a:pt x="159" y="235"/>
                  </a:lnTo>
                  <a:lnTo>
                    <a:pt x="162" y="235"/>
                  </a:lnTo>
                  <a:lnTo>
                    <a:pt x="164" y="233"/>
                  </a:lnTo>
                  <a:lnTo>
                    <a:pt x="167" y="230"/>
                  </a:lnTo>
                  <a:lnTo>
                    <a:pt x="170" y="225"/>
                  </a:lnTo>
                  <a:lnTo>
                    <a:pt x="174" y="222"/>
                  </a:lnTo>
                  <a:lnTo>
                    <a:pt x="177" y="219"/>
                  </a:lnTo>
                  <a:lnTo>
                    <a:pt x="181" y="217"/>
                  </a:lnTo>
                  <a:lnTo>
                    <a:pt x="186" y="216"/>
                  </a:lnTo>
                  <a:lnTo>
                    <a:pt x="190" y="217"/>
                  </a:lnTo>
                  <a:lnTo>
                    <a:pt x="196" y="218"/>
                  </a:lnTo>
                  <a:lnTo>
                    <a:pt x="200" y="219"/>
                  </a:lnTo>
                  <a:lnTo>
                    <a:pt x="203" y="221"/>
                  </a:lnTo>
                  <a:lnTo>
                    <a:pt x="211" y="226"/>
                  </a:lnTo>
                  <a:lnTo>
                    <a:pt x="219" y="232"/>
                  </a:lnTo>
                  <a:lnTo>
                    <a:pt x="226" y="238"/>
                  </a:lnTo>
                  <a:lnTo>
                    <a:pt x="234" y="243"/>
                  </a:lnTo>
                  <a:lnTo>
                    <a:pt x="238" y="245"/>
                  </a:lnTo>
                  <a:lnTo>
                    <a:pt x="243" y="246"/>
                  </a:lnTo>
                  <a:lnTo>
                    <a:pt x="247" y="247"/>
                  </a:lnTo>
                  <a:lnTo>
                    <a:pt x="253" y="247"/>
                  </a:lnTo>
                  <a:lnTo>
                    <a:pt x="253" y="204"/>
                  </a:lnTo>
                  <a:lnTo>
                    <a:pt x="232" y="206"/>
                  </a:lnTo>
                  <a:lnTo>
                    <a:pt x="212" y="207"/>
                  </a:lnTo>
                  <a:lnTo>
                    <a:pt x="208" y="207"/>
                  </a:lnTo>
                  <a:lnTo>
                    <a:pt x="204" y="207"/>
                  </a:lnTo>
                  <a:lnTo>
                    <a:pt x="201" y="206"/>
                  </a:lnTo>
                  <a:lnTo>
                    <a:pt x="198" y="204"/>
                  </a:lnTo>
                  <a:lnTo>
                    <a:pt x="196" y="202"/>
                  </a:lnTo>
                  <a:lnTo>
                    <a:pt x="193" y="200"/>
                  </a:lnTo>
                  <a:lnTo>
                    <a:pt x="192" y="196"/>
                  </a:lnTo>
                  <a:lnTo>
                    <a:pt x="192" y="192"/>
                  </a:lnTo>
                  <a:lnTo>
                    <a:pt x="193" y="188"/>
                  </a:lnTo>
                  <a:lnTo>
                    <a:pt x="194" y="184"/>
                  </a:lnTo>
                  <a:lnTo>
                    <a:pt x="197" y="181"/>
                  </a:lnTo>
                  <a:lnTo>
                    <a:pt x="199" y="179"/>
                  </a:lnTo>
                  <a:lnTo>
                    <a:pt x="205" y="176"/>
                  </a:lnTo>
                  <a:lnTo>
                    <a:pt x="214" y="174"/>
                  </a:lnTo>
                  <a:lnTo>
                    <a:pt x="232" y="172"/>
                  </a:lnTo>
                  <a:lnTo>
                    <a:pt x="246" y="174"/>
                  </a:lnTo>
                  <a:lnTo>
                    <a:pt x="265" y="176"/>
                  </a:lnTo>
                  <a:lnTo>
                    <a:pt x="290" y="180"/>
                  </a:lnTo>
                  <a:lnTo>
                    <a:pt x="315" y="184"/>
                  </a:lnTo>
                  <a:lnTo>
                    <a:pt x="338" y="186"/>
                  </a:lnTo>
                  <a:lnTo>
                    <a:pt x="365" y="186"/>
                  </a:lnTo>
                  <a:lnTo>
                    <a:pt x="386" y="184"/>
                  </a:lnTo>
                  <a:lnTo>
                    <a:pt x="394" y="183"/>
                  </a:lnTo>
                  <a:lnTo>
                    <a:pt x="403" y="181"/>
                  </a:lnTo>
                  <a:lnTo>
                    <a:pt x="411" y="178"/>
                  </a:lnTo>
                  <a:lnTo>
                    <a:pt x="418" y="174"/>
                  </a:lnTo>
                  <a:lnTo>
                    <a:pt x="379" y="172"/>
                  </a:lnTo>
                  <a:lnTo>
                    <a:pt x="344" y="172"/>
                  </a:lnTo>
                  <a:lnTo>
                    <a:pt x="336" y="172"/>
                  </a:lnTo>
                  <a:lnTo>
                    <a:pt x="328" y="171"/>
                  </a:lnTo>
                  <a:lnTo>
                    <a:pt x="322" y="169"/>
                  </a:lnTo>
                  <a:lnTo>
                    <a:pt x="315" y="167"/>
                  </a:lnTo>
                  <a:lnTo>
                    <a:pt x="310" y="164"/>
                  </a:lnTo>
                  <a:lnTo>
                    <a:pt x="305" y="160"/>
                  </a:lnTo>
                  <a:lnTo>
                    <a:pt x="302" y="155"/>
                  </a:lnTo>
                  <a:lnTo>
                    <a:pt x="299" y="149"/>
                  </a:lnTo>
                  <a:lnTo>
                    <a:pt x="309" y="145"/>
                  </a:lnTo>
                  <a:lnTo>
                    <a:pt x="320" y="142"/>
                  </a:lnTo>
                  <a:lnTo>
                    <a:pt x="331" y="140"/>
                  </a:lnTo>
                  <a:lnTo>
                    <a:pt x="345" y="138"/>
                  </a:lnTo>
                  <a:lnTo>
                    <a:pt x="378" y="137"/>
                  </a:lnTo>
                  <a:lnTo>
                    <a:pt x="425" y="137"/>
                  </a:lnTo>
                  <a:lnTo>
                    <a:pt x="426" y="141"/>
                  </a:lnTo>
                  <a:lnTo>
                    <a:pt x="429" y="146"/>
                  </a:lnTo>
                  <a:lnTo>
                    <a:pt x="434" y="150"/>
                  </a:lnTo>
                  <a:lnTo>
                    <a:pt x="438" y="155"/>
                  </a:lnTo>
                  <a:lnTo>
                    <a:pt x="484" y="155"/>
                  </a:lnTo>
                  <a:lnTo>
                    <a:pt x="483" y="146"/>
                  </a:lnTo>
                  <a:lnTo>
                    <a:pt x="481" y="137"/>
                  </a:lnTo>
                  <a:lnTo>
                    <a:pt x="479" y="130"/>
                  </a:lnTo>
                  <a:lnTo>
                    <a:pt x="478" y="124"/>
                  </a:lnTo>
                  <a:lnTo>
                    <a:pt x="645" y="124"/>
                  </a:lnTo>
                  <a:lnTo>
                    <a:pt x="648" y="109"/>
                  </a:lnTo>
                  <a:lnTo>
                    <a:pt x="651" y="101"/>
                  </a:lnTo>
                  <a:lnTo>
                    <a:pt x="657" y="95"/>
                  </a:lnTo>
                  <a:lnTo>
                    <a:pt x="664" y="87"/>
                  </a:lnTo>
                  <a:lnTo>
                    <a:pt x="653" y="91"/>
                  </a:lnTo>
                  <a:lnTo>
                    <a:pt x="638" y="99"/>
                  </a:lnTo>
                  <a:lnTo>
                    <a:pt x="622" y="108"/>
                  </a:lnTo>
                  <a:lnTo>
                    <a:pt x="611" y="111"/>
                  </a:lnTo>
                  <a:lnTo>
                    <a:pt x="589" y="110"/>
                  </a:lnTo>
                  <a:lnTo>
                    <a:pt x="556" y="108"/>
                  </a:lnTo>
                  <a:lnTo>
                    <a:pt x="522" y="106"/>
                  </a:lnTo>
                  <a:lnTo>
                    <a:pt x="491" y="105"/>
                  </a:lnTo>
                  <a:lnTo>
                    <a:pt x="476" y="107"/>
                  </a:lnTo>
                  <a:lnTo>
                    <a:pt x="449" y="111"/>
                  </a:lnTo>
                  <a:lnTo>
                    <a:pt x="414" y="115"/>
                  </a:lnTo>
                  <a:lnTo>
                    <a:pt x="376" y="119"/>
                  </a:lnTo>
                  <a:lnTo>
                    <a:pt x="355" y="120"/>
                  </a:lnTo>
                  <a:lnTo>
                    <a:pt x="333" y="119"/>
                  </a:lnTo>
                  <a:lnTo>
                    <a:pt x="312" y="116"/>
                  </a:lnTo>
                  <a:lnTo>
                    <a:pt x="291" y="113"/>
                  </a:lnTo>
                  <a:lnTo>
                    <a:pt x="281" y="111"/>
                  </a:lnTo>
                  <a:lnTo>
                    <a:pt x="271" y="108"/>
                  </a:lnTo>
                  <a:lnTo>
                    <a:pt x="261" y="105"/>
                  </a:lnTo>
                  <a:lnTo>
                    <a:pt x="253" y="101"/>
                  </a:lnTo>
                  <a:lnTo>
                    <a:pt x="244" y="97"/>
                  </a:lnTo>
                  <a:lnTo>
                    <a:pt x="235" y="92"/>
                  </a:lnTo>
                  <a:lnTo>
                    <a:pt x="226" y="87"/>
                  </a:lnTo>
                  <a:lnTo>
                    <a:pt x="219" y="81"/>
                  </a:lnTo>
                  <a:lnTo>
                    <a:pt x="219" y="80"/>
                  </a:lnTo>
                  <a:lnTo>
                    <a:pt x="221" y="79"/>
                  </a:lnTo>
                  <a:lnTo>
                    <a:pt x="223" y="78"/>
                  </a:lnTo>
                  <a:lnTo>
                    <a:pt x="227" y="76"/>
                  </a:lnTo>
                  <a:lnTo>
                    <a:pt x="238" y="74"/>
                  </a:lnTo>
                  <a:lnTo>
                    <a:pt x="253" y="71"/>
                  </a:lnTo>
                  <a:lnTo>
                    <a:pt x="290" y="66"/>
                  </a:lnTo>
                  <a:lnTo>
                    <a:pt x="334" y="60"/>
                  </a:lnTo>
                  <a:lnTo>
                    <a:pt x="378" y="55"/>
                  </a:lnTo>
                  <a:lnTo>
                    <a:pt x="417" y="50"/>
                  </a:lnTo>
                  <a:lnTo>
                    <a:pt x="446" y="47"/>
                  </a:lnTo>
                  <a:lnTo>
                    <a:pt x="458" y="44"/>
                  </a:lnTo>
                  <a:lnTo>
                    <a:pt x="545" y="44"/>
                  </a:lnTo>
                  <a:lnTo>
                    <a:pt x="591" y="32"/>
                  </a:lnTo>
                  <a:lnTo>
                    <a:pt x="605" y="33"/>
                  </a:lnTo>
                  <a:lnTo>
                    <a:pt x="618" y="32"/>
                  </a:lnTo>
                  <a:lnTo>
                    <a:pt x="631" y="31"/>
                  </a:lnTo>
                  <a:lnTo>
                    <a:pt x="642" y="28"/>
                  </a:lnTo>
                  <a:lnTo>
                    <a:pt x="653" y="25"/>
                  </a:lnTo>
                  <a:lnTo>
                    <a:pt x="664" y="22"/>
                  </a:lnTo>
                  <a:lnTo>
                    <a:pt x="674" y="20"/>
                  </a:lnTo>
                  <a:lnTo>
                    <a:pt x="684" y="20"/>
                  </a:lnTo>
                  <a:lnTo>
                    <a:pt x="707" y="21"/>
                  </a:lnTo>
                  <a:lnTo>
                    <a:pt x="723" y="23"/>
                  </a:lnTo>
                  <a:lnTo>
                    <a:pt x="737" y="25"/>
                  </a:lnTo>
                  <a:lnTo>
                    <a:pt x="757" y="26"/>
                  </a:lnTo>
                  <a:lnTo>
                    <a:pt x="764" y="26"/>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3" name="Freeform 422">
              <a:extLst>
                <a:ext uri="{FF2B5EF4-FFF2-40B4-BE49-F238E27FC236}">
                  <a16:creationId xmlns:a16="http://schemas.microsoft.com/office/drawing/2014/main" id="{00000000-0008-0000-0700-0000A7010000}"/>
                </a:ext>
              </a:extLst>
            </xdr:cNvPr>
            <xdr:cNvSpPr>
              <a:spLocks/>
            </xdr:cNvSpPr>
          </xdr:nvSpPr>
          <xdr:spPr bwMode="auto">
            <a:xfrm>
              <a:off x="553" y="1660"/>
              <a:ext cx="51" cy="38"/>
            </a:xfrm>
            <a:custGeom>
              <a:avLst/>
              <a:gdLst>
                <a:gd name="T0" fmla="*/ 0 w 160"/>
                <a:gd name="T1" fmla="*/ 0 h 117"/>
                <a:gd name="T2" fmla="*/ 1 w 160"/>
                <a:gd name="T3" fmla="*/ 10 h 117"/>
                <a:gd name="T4" fmla="*/ 4 w 160"/>
                <a:gd name="T5" fmla="*/ 19 h 117"/>
                <a:gd name="T6" fmla="*/ 9 w 160"/>
                <a:gd name="T7" fmla="*/ 29 h 117"/>
                <a:gd name="T8" fmla="*/ 15 w 160"/>
                <a:gd name="T9" fmla="*/ 39 h 117"/>
                <a:gd name="T10" fmla="*/ 22 w 160"/>
                <a:gd name="T11" fmla="*/ 48 h 117"/>
                <a:gd name="T12" fmla="*/ 31 w 160"/>
                <a:gd name="T13" fmla="*/ 59 h 117"/>
                <a:gd name="T14" fmla="*/ 41 w 160"/>
                <a:gd name="T15" fmla="*/ 68 h 117"/>
                <a:gd name="T16" fmla="*/ 51 w 160"/>
                <a:gd name="T17" fmla="*/ 77 h 117"/>
                <a:gd name="T18" fmla="*/ 62 w 160"/>
                <a:gd name="T19" fmla="*/ 85 h 117"/>
                <a:gd name="T20" fmla="*/ 73 w 160"/>
                <a:gd name="T21" fmla="*/ 93 h 117"/>
                <a:gd name="T22" fmla="*/ 84 w 160"/>
                <a:gd name="T23" fmla="*/ 99 h 117"/>
                <a:gd name="T24" fmla="*/ 95 w 160"/>
                <a:gd name="T25" fmla="*/ 105 h 117"/>
                <a:gd name="T26" fmla="*/ 106 w 160"/>
                <a:gd name="T27" fmla="*/ 111 h 117"/>
                <a:gd name="T28" fmla="*/ 116 w 160"/>
                <a:gd name="T29" fmla="*/ 114 h 117"/>
                <a:gd name="T30" fmla="*/ 124 w 160"/>
                <a:gd name="T31" fmla="*/ 117 h 117"/>
                <a:gd name="T32" fmla="*/ 133 w 160"/>
                <a:gd name="T33" fmla="*/ 117 h 117"/>
                <a:gd name="T34" fmla="*/ 139 w 160"/>
                <a:gd name="T35" fmla="*/ 116 h 117"/>
                <a:gd name="T36" fmla="*/ 146 w 160"/>
                <a:gd name="T37" fmla="*/ 113 h 117"/>
                <a:gd name="T38" fmla="*/ 153 w 160"/>
                <a:gd name="T39" fmla="*/ 110 h 117"/>
                <a:gd name="T40" fmla="*/ 160 w 160"/>
                <a:gd name="T41" fmla="*/ 104 h 117"/>
                <a:gd name="T42" fmla="*/ 150 w 160"/>
                <a:gd name="T43" fmla="*/ 91 h 117"/>
                <a:gd name="T44" fmla="*/ 141 w 160"/>
                <a:gd name="T45" fmla="*/ 79 h 117"/>
                <a:gd name="T46" fmla="*/ 138 w 160"/>
                <a:gd name="T47" fmla="*/ 73 h 117"/>
                <a:gd name="T48" fmla="*/ 135 w 160"/>
                <a:gd name="T49" fmla="*/ 66 h 117"/>
                <a:gd name="T50" fmla="*/ 133 w 160"/>
                <a:gd name="T51" fmla="*/ 58 h 117"/>
                <a:gd name="T52" fmla="*/ 133 w 160"/>
                <a:gd name="T53" fmla="*/ 49 h 117"/>
                <a:gd name="T54" fmla="*/ 127 w 160"/>
                <a:gd name="T55" fmla="*/ 48 h 117"/>
                <a:gd name="T56" fmla="*/ 118 w 160"/>
                <a:gd name="T57" fmla="*/ 45 h 117"/>
                <a:gd name="T58" fmla="*/ 108 w 160"/>
                <a:gd name="T59" fmla="*/ 40 h 117"/>
                <a:gd name="T60" fmla="*/ 97 w 160"/>
                <a:gd name="T61" fmla="*/ 34 h 117"/>
                <a:gd name="T62" fmla="*/ 87 w 160"/>
                <a:gd name="T63" fmla="*/ 28 h 117"/>
                <a:gd name="T64" fmla="*/ 77 w 160"/>
                <a:gd name="T65" fmla="*/ 21 h 117"/>
                <a:gd name="T66" fmla="*/ 74 w 160"/>
                <a:gd name="T67" fmla="*/ 17 h 117"/>
                <a:gd name="T68" fmla="*/ 71 w 160"/>
                <a:gd name="T69" fmla="*/ 13 h 117"/>
                <a:gd name="T70" fmla="*/ 68 w 160"/>
                <a:gd name="T71" fmla="*/ 10 h 117"/>
                <a:gd name="T72" fmla="*/ 66 w 160"/>
                <a:gd name="T73" fmla="*/ 6 h 117"/>
                <a:gd name="T74" fmla="*/ 60 w 160"/>
                <a:gd name="T75" fmla="*/ 6 h 117"/>
                <a:gd name="T76" fmla="*/ 52 w 160"/>
                <a:gd name="T77" fmla="*/ 6 h 117"/>
                <a:gd name="T78" fmla="*/ 43 w 160"/>
                <a:gd name="T79" fmla="*/ 4 h 117"/>
                <a:gd name="T80" fmla="*/ 33 w 160"/>
                <a:gd name="T81" fmla="*/ 0 h 117"/>
                <a:gd name="T82" fmla="*/ 0 w 160"/>
                <a:gd name="T83" fmla="*/ 0 h 11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160" h="117">
                  <a:moveTo>
                    <a:pt x="0" y="0"/>
                  </a:moveTo>
                  <a:lnTo>
                    <a:pt x="1" y="10"/>
                  </a:lnTo>
                  <a:lnTo>
                    <a:pt x="4" y="19"/>
                  </a:lnTo>
                  <a:lnTo>
                    <a:pt x="9" y="29"/>
                  </a:lnTo>
                  <a:lnTo>
                    <a:pt x="15" y="39"/>
                  </a:lnTo>
                  <a:lnTo>
                    <a:pt x="22" y="48"/>
                  </a:lnTo>
                  <a:lnTo>
                    <a:pt x="31" y="59"/>
                  </a:lnTo>
                  <a:lnTo>
                    <a:pt x="41" y="68"/>
                  </a:lnTo>
                  <a:lnTo>
                    <a:pt x="51" y="77"/>
                  </a:lnTo>
                  <a:lnTo>
                    <a:pt x="62" y="85"/>
                  </a:lnTo>
                  <a:lnTo>
                    <a:pt x="73" y="93"/>
                  </a:lnTo>
                  <a:lnTo>
                    <a:pt x="84" y="99"/>
                  </a:lnTo>
                  <a:lnTo>
                    <a:pt x="95" y="105"/>
                  </a:lnTo>
                  <a:lnTo>
                    <a:pt x="106" y="111"/>
                  </a:lnTo>
                  <a:lnTo>
                    <a:pt x="116" y="114"/>
                  </a:lnTo>
                  <a:lnTo>
                    <a:pt x="124" y="117"/>
                  </a:lnTo>
                  <a:lnTo>
                    <a:pt x="133" y="117"/>
                  </a:lnTo>
                  <a:lnTo>
                    <a:pt x="139" y="116"/>
                  </a:lnTo>
                  <a:lnTo>
                    <a:pt x="146" y="113"/>
                  </a:lnTo>
                  <a:lnTo>
                    <a:pt x="153" y="110"/>
                  </a:lnTo>
                  <a:lnTo>
                    <a:pt x="160" y="104"/>
                  </a:lnTo>
                  <a:lnTo>
                    <a:pt x="150" y="91"/>
                  </a:lnTo>
                  <a:lnTo>
                    <a:pt x="141" y="79"/>
                  </a:lnTo>
                  <a:lnTo>
                    <a:pt x="138" y="73"/>
                  </a:lnTo>
                  <a:lnTo>
                    <a:pt x="135" y="66"/>
                  </a:lnTo>
                  <a:lnTo>
                    <a:pt x="133" y="58"/>
                  </a:lnTo>
                  <a:lnTo>
                    <a:pt x="133" y="49"/>
                  </a:lnTo>
                  <a:lnTo>
                    <a:pt x="127" y="48"/>
                  </a:lnTo>
                  <a:lnTo>
                    <a:pt x="118" y="45"/>
                  </a:lnTo>
                  <a:lnTo>
                    <a:pt x="108" y="40"/>
                  </a:lnTo>
                  <a:lnTo>
                    <a:pt x="97" y="34"/>
                  </a:lnTo>
                  <a:lnTo>
                    <a:pt x="87" y="28"/>
                  </a:lnTo>
                  <a:lnTo>
                    <a:pt x="77" y="21"/>
                  </a:lnTo>
                  <a:lnTo>
                    <a:pt x="74" y="17"/>
                  </a:lnTo>
                  <a:lnTo>
                    <a:pt x="71" y="13"/>
                  </a:lnTo>
                  <a:lnTo>
                    <a:pt x="68" y="10"/>
                  </a:lnTo>
                  <a:lnTo>
                    <a:pt x="66" y="6"/>
                  </a:lnTo>
                  <a:lnTo>
                    <a:pt x="60" y="6"/>
                  </a:lnTo>
                  <a:lnTo>
                    <a:pt x="52" y="6"/>
                  </a:lnTo>
                  <a:lnTo>
                    <a:pt x="43" y="4"/>
                  </a:lnTo>
                  <a:lnTo>
                    <a:pt x="33"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4" name="Freeform 423">
              <a:extLst>
                <a:ext uri="{FF2B5EF4-FFF2-40B4-BE49-F238E27FC236}">
                  <a16:creationId xmlns:a16="http://schemas.microsoft.com/office/drawing/2014/main" id="{00000000-0008-0000-0700-0000A8010000}"/>
                </a:ext>
              </a:extLst>
            </xdr:cNvPr>
            <xdr:cNvSpPr>
              <a:spLocks/>
            </xdr:cNvSpPr>
          </xdr:nvSpPr>
          <xdr:spPr bwMode="auto">
            <a:xfrm>
              <a:off x="527" y="1592"/>
              <a:ext cx="26" cy="46"/>
            </a:xfrm>
            <a:custGeom>
              <a:avLst/>
              <a:gdLst>
                <a:gd name="T0" fmla="*/ 40 w 80"/>
                <a:gd name="T1" fmla="*/ 123 h 141"/>
                <a:gd name="T2" fmla="*/ 80 w 80"/>
                <a:gd name="T3" fmla="*/ 36 h 141"/>
                <a:gd name="T4" fmla="*/ 80 w 80"/>
                <a:gd name="T5" fmla="*/ 18 h 141"/>
                <a:gd name="T6" fmla="*/ 68 w 80"/>
                <a:gd name="T7" fmla="*/ 17 h 141"/>
                <a:gd name="T8" fmla="*/ 59 w 80"/>
                <a:gd name="T9" fmla="*/ 16 h 141"/>
                <a:gd name="T10" fmla="*/ 53 w 80"/>
                <a:gd name="T11" fmla="*/ 14 h 141"/>
                <a:gd name="T12" fmla="*/ 47 w 80"/>
                <a:gd name="T13" fmla="*/ 11 h 141"/>
                <a:gd name="T14" fmla="*/ 44 w 80"/>
                <a:gd name="T15" fmla="*/ 8 h 141"/>
                <a:gd name="T16" fmla="*/ 42 w 80"/>
                <a:gd name="T17" fmla="*/ 5 h 141"/>
                <a:gd name="T18" fmla="*/ 41 w 80"/>
                <a:gd name="T19" fmla="*/ 2 h 141"/>
                <a:gd name="T20" fmla="*/ 40 w 80"/>
                <a:gd name="T21" fmla="*/ 0 h 141"/>
                <a:gd name="T22" fmla="*/ 0 w 80"/>
                <a:gd name="T23" fmla="*/ 0 h 141"/>
                <a:gd name="T24" fmla="*/ 0 w 80"/>
                <a:gd name="T25" fmla="*/ 23 h 141"/>
                <a:gd name="T26" fmla="*/ 0 w 80"/>
                <a:gd name="T27" fmla="*/ 40 h 141"/>
                <a:gd name="T28" fmla="*/ 0 w 80"/>
                <a:gd name="T29" fmla="*/ 52 h 141"/>
                <a:gd name="T30" fmla="*/ 0 w 80"/>
                <a:gd name="T31" fmla="*/ 61 h 141"/>
                <a:gd name="T32" fmla="*/ 1 w 80"/>
                <a:gd name="T33" fmla="*/ 69 h 141"/>
                <a:gd name="T34" fmla="*/ 3 w 80"/>
                <a:gd name="T35" fmla="*/ 78 h 141"/>
                <a:gd name="T36" fmla="*/ 7 w 80"/>
                <a:gd name="T37" fmla="*/ 88 h 141"/>
                <a:gd name="T38" fmla="*/ 11 w 80"/>
                <a:gd name="T39" fmla="*/ 99 h 141"/>
                <a:gd name="T40" fmla="*/ 20 w 80"/>
                <a:gd name="T41" fmla="*/ 121 h 141"/>
                <a:gd name="T42" fmla="*/ 27 w 80"/>
                <a:gd name="T43" fmla="*/ 141 h 141"/>
                <a:gd name="T44" fmla="*/ 31 w 80"/>
                <a:gd name="T45" fmla="*/ 135 h 141"/>
                <a:gd name="T46" fmla="*/ 33 w 80"/>
                <a:gd name="T47" fmla="*/ 129 h 141"/>
                <a:gd name="T48" fmla="*/ 34 w 80"/>
                <a:gd name="T49" fmla="*/ 127 h 141"/>
                <a:gd name="T50" fmla="*/ 36 w 80"/>
                <a:gd name="T51" fmla="*/ 125 h 141"/>
                <a:gd name="T52" fmla="*/ 38 w 80"/>
                <a:gd name="T53" fmla="*/ 123 h 141"/>
                <a:gd name="T54" fmla="*/ 40 w 80"/>
                <a:gd name="T55" fmla="*/ 123 h 14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80" h="141">
                  <a:moveTo>
                    <a:pt x="40" y="123"/>
                  </a:moveTo>
                  <a:lnTo>
                    <a:pt x="80" y="36"/>
                  </a:lnTo>
                  <a:lnTo>
                    <a:pt x="80" y="18"/>
                  </a:lnTo>
                  <a:lnTo>
                    <a:pt x="68" y="17"/>
                  </a:lnTo>
                  <a:lnTo>
                    <a:pt x="59" y="16"/>
                  </a:lnTo>
                  <a:lnTo>
                    <a:pt x="53" y="14"/>
                  </a:lnTo>
                  <a:lnTo>
                    <a:pt x="47" y="11"/>
                  </a:lnTo>
                  <a:lnTo>
                    <a:pt x="44" y="8"/>
                  </a:lnTo>
                  <a:lnTo>
                    <a:pt x="42" y="5"/>
                  </a:lnTo>
                  <a:lnTo>
                    <a:pt x="41" y="2"/>
                  </a:lnTo>
                  <a:lnTo>
                    <a:pt x="40" y="0"/>
                  </a:lnTo>
                  <a:lnTo>
                    <a:pt x="0" y="0"/>
                  </a:lnTo>
                  <a:lnTo>
                    <a:pt x="0" y="23"/>
                  </a:lnTo>
                  <a:lnTo>
                    <a:pt x="0" y="40"/>
                  </a:lnTo>
                  <a:lnTo>
                    <a:pt x="0" y="52"/>
                  </a:lnTo>
                  <a:lnTo>
                    <a:pt x="0" y="61"/>
                  </a:lnTo>
                  <a:lnTo>
                    <a:pt x="1" y="69"/>
                  </a:lnTo>
                  <a:lnTo>
                    <a:pt x="3" y="78"/>
                  </a:lnTo>
                  <a:lnTo>
                    <a:pt x="7" y="88"/>
                  </a:lnTo>
                  <a:lnTo>
                    <a:pt x="11" y="99"/>
                  </a:lnTo>
                  <a:lnTo>
                    <a:pt x="20" y="121"/>
                  </a:lnTo>
                  <a:lnTo>
                    <a:pt x="27" y="141"/>
                  </a:lnTo>
                  <a:lnTo>
                    <a:pt x="31" y="135"/>
                  </a:lnTo>
                  <a:lnTo>
                    <a:pt x="33" y="129"/>
                  </a:lnTo>
                  <a:lnTo>
                    <a:pt x="34" y="127"/>
                  </a:lnTo>
                  <a:lnTo>
                    <a:pt x="36" y="125"/>
                  </a:lnTo>
                  <a:lnTo>
                    <a:pt x="38" y="123"/>
                  </a:lnTo>
                  <a:lnTo>
                    <a:pt x="40" y="12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5" name="Freeform 424">
              <a:extLst>
                <a:ext uri="{FF2B5EF4-FFF2-40B4-BE49-F238E27FC236}">
                  <a16:creationId xmlns:a16="http://schemas.microsoft.com/office/drawing/2014/main" id="{00000000-0008-0000-0700-0000A9010000}"/>
                </a:ext>
              </a:extLst>
            </xdr:cNvPr>
            <xdr:cNvSpPr>
              <a:spLocks/>
            </xdr:cNvSpPr>
          </xdr:nvSpPr>
          <xdr:spPr bwMode="auto">
            <a:xfrm>
              <a:off x="1379" y="1383"/>
              <a:ext cx="83" cy="41"/>
            </a:xfrm>
            <a:custGeom>
              <a:avLst/>
              <a:gdLst>
                <a:gd name="T0" fmla="*/ 0 w 259"/>
                <a:gd name="T1" fmla="*/ 93 h 124"/>
                <a:gd name="T2" fmla="*/ 0 w 259"/>
                <a:gd name="T3" fmla="*/ 96 h 124"/>
                <a:gd name="T4" fmla="*/ 2 w 259"/>
                <a:gd name="T5" fmla="*/ 100 h 124"/>
                <a:gd name="T6" fmla="*/ 4 w 259"/>
                <a:gd name="T7" fmla="*/ 103 h 124"/>
                <a:gd name="T8" fmla="*/ 6 w 259"/>
                <a:gd name="T9" fmla="*/ 106 h 124"/>
                <a:gd name="T10" fmla="*/ 14 w 259"/>
                <a:gd name="T11" fmla="*/ 111 h 124"/>
                <a:gd name="T12" fmla="*/ 23 w 259"/>
                <a:gd name="T13" fmla="*/ 115 h 124"/>
                <a:gd name="T14" fmla="*/ 31 w 259"/>
                <a:gd name="T15" fmla="*/ 120 h 124"/>
                <a:gd name="T16" fmla="*/ 41 w 259"/>
                <a:gd name="T17" fmla="*/ 122 h 124"/>
                <a:gd name="T18" fmla="*/ 51 w 259"/>
                <a:gd name="T19" fmla="*/ 124 h 124"/>
                <a:gd name="T20" fmla="*/ 60 w 259"/>
                <a:gd name="T21" fmla="*/ 124 h 124"/>
                <a:gd name="T22" fmla="*/ 68 w 259"/>
                <a:gd name="T23" fmla="*/ 124 h 124"/>
                <a:gd name="T24" fmla="*/ 75 w 259"/>
                <a:gd name="T25" fmla="*/ 123 h 124"/>
                <a:gd name="T26" fmla="*/ 81 w 259"/>
                <a:gd name="T27" fmla="*/ 122 h 124"/>
                <a:gd name="T28" fmla="*/ 87 w 259"/>
                <a:gd name="T29" fmla="*/ 120 h 124"/>
                <a:gd name="T30" fmla="*/ 97 w 259"/>
                <a:gd name="T31" fmla="*/ 114 h 124"/>
                <a:gd name="T32" fmla="*/ 106 w 259"/>
                <a:gd name="T33" fmla="*/ 108 h 124"/>
                <a:gd name="T34" fmla="*/ 115 w 259"/>
                <a:gd name="T35" fmla="*/ 103 h 124"/>
                <a:gd name="T36" fmla="*/ 125 w 259"/>
                <a:gd name="T37" fmla="*/ 98 h 124"/>
                <a:gd name="T38" fmla="*/ 130 w 259"/>
                <a:gd name="T39" fmla="*/ 96 h 124"/>
                <a:gd name="T40" fmla="*/ 137 w 259"/>
                <a:gd name="T41" fmla="*/ 94 h 124"/>
                <a:gd name="T42" fmla="*/ 145 w 259"/>
                <a:gd name="T43" fmla="*/ 93 h 124"/>
                <a:gd name="T44" fmla="*/ 152 w 259"/>
                <a:gd name="T45" fmla="*/ 93 h 124"/>
                <a:gd name="T46" fmla="*/ 162 w 259"/>
                <a:gd name="T47" fmla="*/ 94 h 124"/>
                <a:gd name="T48" fmla="*/ 171 w 259"/>
                <a:gd name="T49" fmla="*/ 96 h 124"/>
                <a:gd name="T50" fmla="*/ 180 w 259"/>
                <a:gd name="T51" fmla="*/ 99 h 124"/>
                <a:gd name="T52" fmla="*/ 188 w 259"/>
                <a:gd name="T53" fmla="*/ 103 h 124"/>
                <a:gd name="T54" fmla="*/ 204 w 259"/>
                <a:gd name="T55" fmla="*/ 111 h 124"/>
                <a:gd name="T56" fmla="*/ 219 w 259"/>
                <a:gd name="T57" fmla="*/ 117 h 124"/>
                <a:gd name="T58" fmla="*/ 259 w 259"/>
                <a:gd name="T59" fmla="*/ 117 h 124"/>
                <a:gd name="T60" fmla="*/ 259 w 259"/>
                <a:gd name="T61" fmla="*/ 99 h 124"/>
                <a:gd name="T62" fmla="*/ 252 w 259"/>
                <a:gd name="T63" fmla="*/ 98 h 124"/>
                <a:gd name="T64" fmla="*/ 244 w 259"/>
                <a:gd name="T65" fmla="*/ 96 h 124"/>
                <a:gd name="T66" fmla="*/ 236 w 259"/>
                <a:gd name="T67" fmla="*/ 94 h 124"/>
                <a:gd name="T68" fmla="*/ 226 w 259"/>
                <a:gd name="T69" fmla="*/ 93 h 124"/>
                <a:gd name="T70" fmla="*/ 230 w 259"/>
                <a:gd name="T71" fmla="*/ 85 h 124"/>
                <a:gd name="T72" fmla="*/ 236 w 259"/>
                <a:gd name="T73" fmla="*/ 79 h 124"/>
                <a:gd name="T74" fmla="*/ 240 w 259"/>
                <a:gd name="T75" fmla="*/ 74 h 124"/>
                <a:gd name="T76" fmla="*/ 246 w 259"/>
                <a:gd name="T77" fmla="*/ 69 h 124"/>
                <a:gd name="T78" fmla="*/ 238 w 259"/>
                <a:gd name="T79" fmla="*/ 61 h 124"/>
                <a:gd name="T80" fmla="*/ 230 w 259"/>
                <a:gd name="T81" fmla="*/ 56 h 124"/>
                <a:gd name="T82" fmla="*/ 222 w 259"/>
                <a:gd name="T83" fmla="*/ 50 h 124"/>
                <a:gd name="T84" fmla="*/ 214 w 259"/>
                <a:gd name="T85" fmla="*/ 46 h 124"/>
                <a:gd name="T86" fmla="*/ 197 w 259"/>
                <a:gd name="T87" fmla="*/ 37 h 124"/>
                <a:gd name="T88" fmla="*/ 182 w 259"/>
                <a:gd name="T89" fmla="*/ 30 h 124"/>
                <a:gd name="T90" fmla="*/ 166 w 259"/>
                <a:gd name="T91" fmla="*/ 23 h 124"/>
                <a:gd name="T92" fmla="*/ 153 w 259"/>
                <a:gd name="T93" fmla="*/ 17 h 124"/>
                <a:gd name="T94" fmla="*/ 147 w 259"/>
                <a:gd name="T95" fmla="*/ 13 h 124"/>
                <a:gd name="T96" fmla="*/ 141 w 259"/>
                <a:gd name="T97" fmla="*/ 10 h 124"/>
                <a:gd name="T98" fmla="*/ 137 w 259"/>
                <a:gd name="T99" fmla="*/ 5 h 124"/>
                <a:gd name="T100" fmla="*/ 132 w 259"/>
                <a:gd name="T101" fmla="*/ 0 h 124"/>
                <a:gd name="T102" fmla="*/ 124 w 259"/>
                <a:gd name="T103" fmla="*/ 3 h 124"/>
                <a:gd name="T104" fmla="*/ 114 w 259"/>
                <a:gd name="T105" fmla="*/ 7 h 124"/>
                <a:gd name="T106" fmla="*/ 105 w 259"/>
                <a:gd name="T107" fmla="*/ 12 h 124"/>
                <a:gd name="T108" fmla="*/ 95 w 259"/>
                <a:gd name="T109" fmla="*/ 17 h 124"/>
                <a:gd name="T110" fmla="*/ 75 w 259"/>
                <a:gd name="T111" fmla="*/ 29 h 124"/>
                <a:gd name="T112" fmla="*/ 57 w 259"/>
                <a:gd name="T113" fmla="*/ 42 h 124"/>
                <a:gd name="T114" fmla="*/ 38 w 259"/>
                <a:gd name="T115" fmla="*/ 56 h 124"/>
                <a:gd name="T116" fmla="*/ 23 w 259"/>
                <a:gd name="T117" fmla="*/ 70 h 124"/>
                <a:gd name="T118" fmla="*/ 9 w 259"/>
                <a:gd name="T119" fmla="*/ 83 h 124"/>
                <a:gd name="T120" fmla="*/ 0 w 259"/>
                <a:gd name="T121" fmla="*/ 93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259" h="124">
                  <a:moveTo>
                    <a:pt x="0" y="93"/>
                  </a:moveTo>
                  <a:lnTo>
                    <a:pt x="0" y="96"/>
                  </a:lnTo>
                  <a:lnTo>
                    <a:pt x="2" y="100"/>
                  </a:lnTo>
                  <a:lnTo>
                    <a:pt x="4" y="103"/>
                  </a:lnTo>
                  <a:lnTo>
                    <a:pt x="6" y="106"/>
                  </a:lnTo>
                  <a:lnTo>
                    <a:pt x="14" y="111"/>
                  </a:lnTo>
                  <a:lnTo>
                    <a:pt x="23" y="115"/>
                  </a:lnTo>
                  <a:lnTo>
                    <a:pt x="31" y="120"/>
                  </a:lnTo>
                  <a:lnTo>
                    <a:pt x="41" y="122"/>
                  </a:lnTo>
                  <a:lnTo>
                    <a:pt x="51" y="124"/>
                  </a:lnTo>
                  <a:lnTo>
                    <a:pt x="60" y="124"/>
                  </a:lnTo>
                  <a:lnTo>
                    <a:pt x="68" y="124"/>
                  </a:lnTo>
                  <a:lnTo>
                    <a:pt x="75" y="123"/>
                  </a:lnTo>
                  <a:lnTo>
                    <a:pt x="81" y="122"/>
                  </a:lnTo>
                  <a:lnTo>
                    <a:pt x="87" y="120"/>
                  </a:lnTo>
                  <a:lnTo>
                    <a:pt x="97" y="114"/>
                  </a:lnTo>
                  <a:lnTo>
                    <a:pt x="106" y="108"/>
                  </a:lnTo>
                  <a:lnTo>
                    <a:pt x="115" y="103"/>
                  </a:lnTo>
                  <a:lnTo>
                    <a:pt x="125" y="98"/>
                  </a:lnTo>
                  <a:lnTo>
                    <a:pt x="130" y="96"/>
                  </a:lnTo>
                  <a:lnTo>
                    <a:pt x="137" y="94"/>
                  </a:lnTo>
                  <a:lnTo>
                    <a:pt x="145" y="93"/>
                  </a:lnTo>
                  <a:lnTo>
                    <a:pt x="152" y="93"/>
                  </a:lnTo>
                  <a:lnTo>
                    <a:pt x="162" y="94"/>
                  </a:lnTo>
                  <a:lnTo>
                    <a:pt x="171" y="96"/>
                  </a:lnTo>
                  <a:lnTo>
                    <a:pt x="180" y="99"/>
                  </a:lnTo>
                  <a:lnTo>
                    <a:pt x="188" y="103"/>
                  </a:lnTo>
                  <a:lnTo>
                    <a:pt x="204" y="111"/>
                  </a:lnTo>
                  <a:lnTo>
                    <a:pt x="219" y="117"/>
                  </a:lnTo>
                  <a:lnTo>
                    <a:pt x="259" y="117"/>
                  </a:lnTo>
                  <a:lnTo>
                    <a:pt x="259" y="99"/>
                  </a:lnTo>
                  <a:lnTo>
                    <a:pt x="252" y="98"/>
                  </a:lnTo>
                  <a:lnTo>
                    <a:pt x="244" y="96"/>
                  </a:lnTo>
                  <a:lnTo>
                    <a:pt x="236" y="94"/>
                  </a:lnTo>
                  <a:lnTo>
                    <a:pt x="226" y="93"/>
                  </a:lnTo>
                  <a:lnTo>
                    <a:pt x="230" y="85"/>
                  </a:lnTo>
                  <a:lnTo>
                    <a:pt x="236" y="79"/>
                  </a:lnTo>
                  <a:lnTo>
                    <a:pt x="240" y="74"/>
                  </a:lnTo>
                  <a:lnTo>
                    <a:pt x="246" y="69"/>
                  </a:lnTo>
                  <a:lnTo>
                    <a:pt x="238" y="61"/>
                  </a:lnTo>
                  <a:lnTo>
                    <a:pt x="230" y="56"/>
                  </a:lnTo>
                  <a:lnTo>
                    <a:pt x="222" y="50"/>
                  </a:lnTo>
                  <a:lnTo>
                    <a:pt x="214" y="46"/>
                  </a:lnTo>
                  <a:lnTo>
                    <a:pt x="197" y="37"/>
                  </a:lnTo>
                  <a:lnTo>
                    <a:pt x="182" y="30"/>
                  </a:lnTo>
                  <a:lnTo>
                    <a:pt x="166" y="23"/>
                  </a:lnTo>
                  <a:lnTo>
                    <a:pt x="153" y="17"/>
                  </a:lnTo>
                  <a:lnTo>
                    <a:pt x="147" y="13"/>
                  </a:lnTo>
                  <a:lnTo>
                    <a:pt x="141" y="10"/>
                  </a:lnTo>
                  <a:lnTo>
                    <a:pt x="137" y="5"/>
                  </a:lnTo>
                  <a:lnTo>
                    <a:pt x="132" y="0"/>
                  </a:lnTo>
                  <a:lnTo>
                    <a:pt x="124" y="3"/>
                  </a:lnTo>
                  <a:lnTo>
                    <a:pt x="114" y="7"/>
                  </a:lnTo>
                  <a:lnTo>
                    <a:pt x="105" y="12"/>
                  </a:lnTo>
                  <a:lnTo>
                    <a:pt x="95" y="17"/>
                  </a:lnTo>
                  <a:lnTo>
                    <a:pt x="75" y="29"/>
                  </a:lnTo>
                  <a:lnTo>
                    <a:pt x="57" y="42"/>
                  </a:lnTo>
                  <a:lnTo>
                    <a:pt x="38" y="56"/>
                  </a:lnTo>
                  <a:lnTo>
                    <a:pt x="23" y="70"/>
                  </a:lnTo>
                  <a:lnTo>
                    <a:pt x="9" y="83"/>
                  </a:lnTo>
                  <a:lnTo>
                    <a:pt x="0" y="9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6" name="Freeform 425">
              <a:extLst>
                <a:ext uri="{FF2B5EF4-FFF2-40B4-BE49-F238E27FC236}">
                  <a16:creationId xmlns:a16="http://schemas.microsoft.com/office/drawing/2014/main" id="{00000000-0008-0000-0700-0000AA010000}"/>
                </a:ext>
              </a:extLst>
            </xdr:cNvPr>
            <xdr:cNvSpPr>
              <a:spLocks/>
            </xdr:cNvSpPr>
          </xdr:nvSpPr>
          <xdr:spPr bwMode="auto">
            <a:xfrm>
              <a:off x="1509" y="1389"/>
              <a:ext cx="38" cy="19"/>
            </a:xfrm>
            <a:custGeom>
              <a:avLst/>
              <a:gdLst>
                <a:gd name="T0" fmla="*/ 0 w 119"/>
                <a:gd name="T1" fmla="*/ 32 h 57"/>
                <a:gd name="T2" fmla="*/ 7 w 119"/>
                <a:gd name="T3" fmla="*/ 35 h 57"/>
                <a:gd name="T4" fmla="*/ 14 w 119"/>
                <a:gd name="T5" fmla="*/ 38 h 57"/>
                <a:gd name="T6" fmla="*/ 20 w 119"/>
                <a:gd name="T7" fmla="*/ 42 h 57"/>
                <a:gd name="T8" fmla="*/ 26 w 119"/>
                <a:gd name="T9" fmla="*/ 47 h 57"/>
                <a:gd name="T10" fmla="*/ 32 w 119"/>
                <a:gd name="T11" fmla="*/ 51 h 57"/>
                <a:gd name="T12" fmla="*/ 36 w 119"/>
                <a:gd name="T13" fmla="*/ 54 h 57"/>
                <a:gd name="T14" fmla="*/ 41 w 119"/>
                <a:gd name="T15" fmla="*/ 56 h 57"/>
                <a:gd name="T16" fmla="*/ 47 w 119"/>
                <a:gd name="T17" fmla="*/ 57 h 57"/>
                <a:gd name="T18" fmla="*/ 55 w 119"/>
                <a:gd name="T19" fmla="*/ 57 h 57"/>
                <a:gd name="T20" fmla="*/ 62 w 119"/>
                <a:gd name="T21" fmla="*/ 56 h 57"/>
                <a:gd name="T22" fmla="*/ 70 w 119"/>
                <a:gd name="T23" fmla="*/ 55 h 57"/>
                <a:gd name="T24" fmla="*/ 77 w 119"/>
                <a:gd name="T25" fmla="*/ 53 h 57"/>
                <a:gd name="T26" fmla="*/ 83 w 119"/>
                <a:gd name="T27" fmla="*/ 50 h 57"/>
                <a:gd name="T28" fmla="*/ 89 w 119"/>
                <a:gd name="T29" fmla="*/ 48 h 57"/>
                <a:gd name="T30" fmla="*/ 93 w 119"/>
                <a:gd name="T31" fmla="*/ 44 h 57"/>
                <a:gd name="T32" fmla="*/ 97 w 119"/>
                <a:gd name="T33" fmla="*/ 40 h 57"/>
                <a:gd name="T34" fmla="*/ 106 w 119"/>
                <a:gd name="T35" fmla="*/ 32 h 57"/>
                <a:gd name="T36" fmla="*/ 112 w 119"/>
                <a:gd name="T37" fmla="*/ 23 h 57"/>
                <a:gd name="T38" fmla="*/ 116 w 119"/>
                <a:gd name="T39" fmla="*/ 13 h 57"/>
                <a:gd name="T40" fmla="*/ 119 w 119"/>
                <a:gd name="T41" fmla="*/ 1 h 57"/>
                <a:gd name="T42" fmla="*/ 101 w 119"/>
                <a:gd name="T43" fmla="*/ 0 h 57"/>
                <a:gd name="T44" fmla="*/ 82 w 119"/>
                <a:gd name="T45" fmla="*/ 0 h 57"/>
                <a:gd name="T46" fmla="*/ 63 w 119"/>
                <a:gd name="T47" fmla="*/ 2 h 57"/>
                <a:gd name="T48" fmla="*/ 45 w 119"/>
                <a:gd name="T49" fmla="*/ 5 h 57"/>
                <a:gd name="T50" fmla="*/ 36 w 119"/>
                <a:gd name="T51" fmla="*/ 7 h 57"/>
                <a:gd name="T52" fmla="*/ 28 w 119"/>
                <a:gd name="T53" fmla="*/ 10 h 57"/>
                <a:gd name="T54" fmla="*/ 22 w 119"/>
                <a:gd name="T55" fmla="*/ 13 h 57"/>
                <a:gd name="T56" fmla="*/ 15 w 119"/>
                <a:gd name="T57" fmla="*/ 16 h 57"/>
                <a:gd name="T58" fmla="*/ 10 w 119"/>
                <a:gd name="T59" fmla="*/ 19 h 57"/>
                <a:gd name="T60" fmla="*/ 5 w 119"/>
                <a:gd name="T61" fmla="*/ 23 h 57"/>
                <a:gd name="T62" fmla="*/ 2 w 119"/>
                <a:gd name="T63" fmla="*/ 27 h 57"/>
                <a:gd name="T64" fmla="*/ 0 w 119"/>
                <a:gd name="T65" fmla="*/ 32 h 5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Lst>
              <a:rect l="0" t="0" r="r" b="b"/>
              <a:pathLst>
                <a:path w="119" h="57">
                  <a:moveTo>
                    <a:pt x="0" y="32"/>
                  </a:moveTo>
                  <a:lnTo>
                    <a:pt x="7" y="35"/>
                  </a:lnTo>
                  <a:lnTo>
                    <a:pt x="14" y="38"/>
                  </a:lnTo>
                  <a:lnTo>
                    <a:pt x="20" y="42"/>
                  </a:lnTo>
                  <a:lnTo>
                    <a:pt x="26" y="47"/>
                  </a:lnTo>
                  <a:lnTo>
                    <a:pt x="32" y="51"/>
                  </a:lnTo>
                  <a:lnTo>
                    <a:pt x="36" y="54"/>
                  </a:lnTo>
                  <a:lnTo>
                    <a:pt x="41" y="56"/>
                  </a:lnTo>
                  <a:lnTo>
                    <a:pt x="47" y="57"/>
                  </a:lnTo>
                  <a:lnTo>
                    <a:pt x="55" y="57"/>
                  </a:lnTo>
                  <a:lnTo>
                    <a:pt x="62" y="56"/>
                  </a:lnTo>
                  <a:lnTo>
                    <a:pt x="70" y="55"/>
                  </a:lnTo>
                  <a:lnTo>
                    <a:pt x="77" y="53"/>
                  </a:lnTo>
                  <a:lnTo>
                    <a:pt x="83" y="50"/>
                  </a:lnTo>
                  <a:lnTo>
                    <a:pt x="89" y="48"/>
                  </a:lnTo>
                  <a:lnTo>
                    <a:pt x="93" y="44"/>
                  </a:lnTo>
                  <a:lnTo>
                    <a:pt x="97" y="40"/>
                  </a:lnTo>
                  <a:lnTo>
                    <a:pt x="106" y="32"/>
                  </a:lnTo>
                  <a:lnTo>
                    <a:pt x="112" y="23"/>
                  </a:lnTo>
                  <a:lnTo>
                    <a:pt x="116" y="13"/>
                  </a:lnTo>
                  <a:lnTo>
                    <a:pt x="119" y="1"/>
                  </a:lnTo>
                  <a:lnTo>
                    <a:pt x="101" y="0"/>
                  </a:lnTo>
                  <a:lnTo>
                    <a:pt x="82" y="0"/>
                  </a:lnTo>
                  <a:lnTo>
                    <a:pt x="63" y="2"/>
                  </a:lnTo>
                  <a:lnTo>
                    <a:pt x="45" y="5"/>
                  </a:lnTo>
                  <a:lnTo>
                    <a:pt x="36" y="7"/>
                  </a:lnTo>
                  <a:lnTo>
                    <a:pt x="28" y="10"/>
                  </a:lnTo>
                  <a:lnTo>
                    <a:pt x="22" y="13"/>
                  </a:lnTo>
                  <a:lnTo>
                    <a:pt x="15" y="16"/>
                  </a:lnTo>
                  <a:lnTo>
                    <a:pt x="10" y="19"/>
                  </a:lnTo>
                  <a:lnTo>
                    <a:pt x="5" y="23"/>
                  </a:lnTo>
                  <a:lnTo>
                    <a:pt x="2" y="27"/>
                  </a:lnTo>
                  <a:lnTo>
                    <a:pt x="0" y="3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7" name="Freeform 426">
              <a:extLst>
                <a:ext uri="{FF2B5EF4-FFF2-40B4-BE49-F238E27FC236}">
                  <a16:creationId xmlns:a16="http://schemas.microsoft.com/office/drawing/2014/main" id="{00000000-0008-0000-0700-0000AB010000}"/>
                </a:ext>
              </a:extLst>
            </xdr:cNvPr>
            <xdr:cNvSpPr>
              <a:spLocks/>
            </xdr:cNvSpPr>
          </xdr:nvSpPr>
          <xdr:spPr bwMode="auto">
            <a:xfrm>
              <a:off x="1554" y="1335"/>
              <a:ext cx="34" cy="17"/>
            </a:xfrm>
            <a:custGeom>
              <a:avLst/>
              <a:gdLst>
                <a:gd name="T0" fmla="*/ 0 w 107"/>
                <a:gd name="T1" fmla="*/ 50 h 52"/>
                <a:gd name="T2" fmla="*/ 6 w 107"/>
                <a:gd name="T3" fmla="*/ 51 h 52"/>
                <a:gd name="T4" fmla="*/ 9 w 107"/>
                <a:gd name="T5" fmla="*/ 52 h 52"/>
                <a:gd name="T6" fmla="*/ 13 w 107"/>
                <a:gd name="T7" fmla="*/ 52 h 52"/>
                <a:gd name="T8" fmla="*/ 17 w 107"/>
                <a:gd name="T9" fmla="*/ 52 h 52"/>
                <a:gd name="T10" fmla="*/ 24 w 107"/>
                <a:gd name="T11" fmla="*/ 50 h 52"/>
                <a:gd name="T12" fmla="*/ 34 w 107"/>
                <a:gd name="T13" fmla="*/ 50 h 52"/>
                <a:gd name="T14" fmla="*/ 43 w 107"/>
                <a:gd name="T15" fmla="*/ 49 h 52"/>
                <a:gd name="T16" fmla="*/ 53 w 107"/>
                <a:gd name="T17" fmla="*/ 48 h 52"/>
                <a:gd name="T18" fmla="*/ 62 w 107"/>
                <a:gd name="T19" fmla="*/ 47 h 52"/>
                <a:gd name="T20" fmla="*/ 70 w 107"/>
                <a:gd name="T21" fmla="*/ 43 h 52"/>
                <a:gd name="T22" fmla="*/ 79 w 107"/>
                <a:gd name="T23" fmla="*/ 40 h 52"/>
                <a:gd name="T24" fmla="*/ 88 w 107"/>
                <a:gd name="T25" fmla="*/ 36 h 52"/>
                <a:gd name="T26" fmla="*/ 97 w 107"/>
                <a:gd name="T27" fmla="*/ 31 h 52"/>
                <a:gd name="T28" fmla="*/ 107 w 107"/>
                <a:gd name="T29" fmla="*/ 24 h 52"/>
                <a:gd name="T30" fmla="*/ 107 w 107"/>
                <a:gd name="T31" fmla="*/ 0 h 52"/>
                <a:gd name="T32" fmla="*/ 98 w 107"/>
                <a:gd name="T33" fmla="*/ 1 h 52"/>
                <a:gd name="T34" fmla="*/ 86 w 107"/>
                <a:gd name="T35" fmla="*/ 3 h 52"/>
                <a:gd name="T36" fmla="*/ 72 w 107"/>
                <a:gd name="T37" fmla="*/ 7 h 52"/>
                <a:gd name="T38" fmla="*/ 56 w 107"/>
                <a:gd name="T39" fmla="*/ 13 h 52"/>
                <a:gd name="T40" fmla="*/ 41 w 107"/>
                <a:gd name="T41" fmla="*/ 20 h 52"/>
                <a:gd name="T42" fmla="*/ 25 w 107"/>
                <a:gd name="T43" fmla="*/ 28 h 52"/>
                <a:gd name="T44" fmla="*/ 19 w 107"/>
                <a:gd name="T45" fmla="*/ 33 h 52"/>
                <a:gd name="T46" fmla="*/ 12 w 107"/>
                <a:gd name="T47" fmla="*/ 38 h 52"/>
                <a:gd name="T48" fmla="*/ 6 w 107"/>
                <a:gd name="T49" fmla="*/ 43 h 52"/>
                <a:gd name="T50" fmla="*/ 0 w 107"/>
                <a:gd name="T51" fmla="*/ 50 h 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07" h="52">
                  <a:moveTo>
                    <a:pt x="0" y="50"/>
                  </a:moveTo>
                  <a:lnTo>
                    <a:pt x="6" y="51"/>
                  </a:lnTo>
                  <a:lnTo>
                    <a:pt x="9" y="52"/>
                  </a:lnTo>
                  <a:lnTo>
                    <a:pt x="13" y="52"/>
                  </a:lnTo>
                  <a:lnTo>
                    <a:pt x="17" y="52"/>
                  </a:lnTo>
                  <a:lnTo>
                    <a:pt x="24" y="50"/>
                  </a:lnTo>
                  <a:lnTo>
                    <a:pt x="34" y="50"/>
                  </a:lnTo>
                  <a:lnTo>
                    <a:pt x="43" y="49"/>
                  </a:lnTo>
                  <a:lnTo>
                    <a:pt x="53" y="48"/>
                  </a:lnTo>
                  <a:lnTo>
                    <a:pt x="62" y="47"/>
                  </a:lnTo>
                  <a:lnTo>
                    <a:pt x="70" y="43"/>
                  </a:lnTo>
                  <a:lnTo>
                    <a:pt x="79" y="40"/>
                  </a:lnTo>
                  <a:lnTo>
                    <a:pt x="88" y="36"/>
                  </a:lnTo>
                  <a:lnTo>
                    <a:pt x="97" y="31"/>
                  </a:lnTo>
                  <a:lnTo>
                    <a:pt x="107" y="24"/>
                  </a:lnTo>
                  <a:lnTo>
                    <a:pt x="107" y="0"/>
                  </a:lnTo>
                  <a:lnTo>
                    <a:pt x="98" y="1"/>
                  </a:lnTo>
                  <a:lnTo>
                    <a:pt x="86" y="3"/>
                  </a:lnTo>
                  <a:lnTo>
                    <a:pt x="72" y="7"/>
                  </a:lnTo>
                  <a:lnTo>
                    <a:pt x="56" y="13"/>
                  </a:lnTo>
                  <a:lnTo>
                    <a:pt x="41" y="20"/>
                  </a:lnTo>
                  <a:lnTo>
                    <a:pt x="25" y="28"/>
                  </a:lnTo>
                  <a:lnTo>
                    <a:pt x="19" y="33"/>
                  </a:lnTo>
                  <a:lnTo>
                    <a:pt x="12" y="38"/>
                  </a:lnTo>
                  <a:lnTo>
                    <a:pt x="6" y="43"/>
                  </a:lnTo>
                  <a:lnTo>
                    <a:pt x="0" y="5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8" name="Freeform 427">
              <a:extLst>
                <a:ext uri="{FF2B5EF4-FFF2-40B4-BE49-F238E27FC236}">
                  <a16:creationId xmlns:a16="http://schemas.microsoft.com/office/drawing/2014/main" id="{00000000-0008-0000-0700-0000AC010000}"/>
                </a:ext>
              </a:extLst>
            </xdr:cNvPr>
            <xdr:cNvSpPr>
              <a:spLocks/>
            </xdr:cNvSpPr>
          </xdr:nvSpPr>
          <xdr:spPr bwMode="auto">
            <a:xfrm>
              <a:off x="1381" y="1244"/>
              <a:ext cx="79" cy="32"/>
            </a:xfrm>
            <a:custGeom>
              <a:avLst/>
              <a:gdLst>
                <a:gd name="T0" fmla="*/ 27 w 246"/>
                <a:gd name="T1" fmla="*/ 99 h 99"/>
                <a:gd name="T2" fmla="*/ 22 w 246"/>
                <a:gd name="T3" fmla="*/ 97 h 99"/>
                <a:gd name="T4" fmla="*/ 17 w 246"/>
                <a:gd name="T5" fmla="*/ 96 h 99"/>
                <a:gd name="T6" fmla="*/ 12 w 246"/>
                <a:gd name="T7" fmla="*/ 93 h 99"/>
                <a:gd name="T8" fmla="*/ 9 w 246"/>
                <a:gd name="T9" fmla="*/ 90 h 99"/>
                <a:gd name="T10" fmla="*/ 6 w 246"/>
                <a:gd name="T11" fmla="*/ 86 h 99"/>
                <a:gd name="T12" fmla="*/ 2 w 246"/>
                <a:gd name="T13" fmla="*/ 82 h 99"/>
                <a:gd name="T14" fmla="*/ 1 w 246"/>
                <a:gd name="T15" fmla="*/ 78 h 99"/>
                <a:gd name="T16" fmla="*/ 0 w 246"/>
                <a:gd name="T17" fmla="*/ 73 h 99"/>
                <a:gd name="T18" fmla="*/ 0 w 246"/>
                <a:gd name="T19" fmla="*/ 69 h 99"/>
                <a:gd name="T20" fmla="*/ 1 w 246"/>
                <a:gd name="T21" fmla="*/ 65 h 99"/>
                <a:gd name="T22" fmla="*/ 3 w 246"/>
                <a:gd name="T23" fmla="*/ 60 h 99"/>
                <a:gd name="T24" fmla="*/ 5 w 246"/>
                <a:gd name="T25" fmla="*/ 56 h 99"/>
                <a:gd name="T26" fmla="*/ 10 w 246"/>
                <a:gd name="T27" fmla="*/ 49 h 99"/>
                <a:gd name="T28" fmla="*/ 18 w 246"/>
                <a:gd name="T29" fmla="*/ 41 h 99"/>
                <a:gd name="T30" fmla="*/ 25 w 246"/>
                <a:gd name="T31" fmla="*/ 34 h 99"/>
                <a:gd name="T32" fmla="*/ 35 w 246"/>
                <a:gd name="T33" fmla="*/ 28 h 99"/>
                <a:gd name="T34" fmla="*/ 46 w 246"/>
                <a:gd name="T35" fmla="*/ 23 h 99"/>
                <a:gd name="T36" fmla="*/ 57 w 246"/>
                <a:gd name="T37" fmla="*/ 18 h 99"/>
                <a:gd name="T38" fmla="*/ 69 w 246"/>
                <a:gd name="T39" fmla="*/ 14 h 99"/>
                <a:gd name="T40" fmla="*/ 81 w 246"/>
                <a:gd name="T41" fmla="*/ 10 h 99"/>
                <a:gd name="T42" fmla="*/ 92 w 246"/>
                <a:gd name="T43" fmla="*/ 7 h 99"/>
                <a:gd name="T44" fmla="*/ 104 w 246"/>
                <a:gd name="T45" fmla="*/ 4 h 99"/>
                <a:gd name="T46" fmla="*/ 124 w 246"/>
                <a:gd name="T47" fmla="*/ 1 h 99"/>
                <a:gd name="T48" fmla="*/ 140 w 246"/>
                <a:gd name="T49" fmla="*/ 0 h 99"/>
                <a:gd name="T50" fmla="*/ 168 w 246"/>
                <a:gd name="T51" fmla="*/ 0 h 99"/>
                <a:gd name="T52" fmla="*/ 193 w 246"/>
                <a:gd name="T53" fmla="*/ 1 h 99"/>
                <a:gd name="T54" fmla="*/ 219 w 246"/>
                <a:gd name="T55" fmla="*/ 2 h 99"/>
                <a:gd name="T56" fmla="*/ 246 w 246"/>
                <a:gd name="T57" fmla="*/ 6 h 99"/>
                <a:gd name="T58" fmla="*/ 244 w 246"/>
                <a:gd name="T59" fmla="*/ 11 h 99"/>
                <a:gd name="T60" fmla="*/ 241 w 246"/>
                <a:gd name="T61" fmla="*/ 15 h 99"/>
                <a:gd name="T62" fmla="*/ 236 w 246"/>
                <a:gd name="T63" fmla="*/ 20 h 99"/>
                <a:gd name="T64" fmla="*/ 231 w 246"/>
                <a:gd name="T65" fmla="*/ 26 h 99"/>
                <a:gd name="T66" fmla="*/ 215 w 246"/>
                <a:gd name="T67" fmla="*/ 36 h 99"/>
                <a:gd name="T68" fmla="*/ 199 w 246"/>
                <a:gd name="T69" fmla="*/ 46 h 99"/>
                <a:gd name="T70" fmla="*/ 180 w 246"/>
                <a:gd name="T71" fmla="*/ 55 h 99"/>
                <a:gd name="T72" fmla="*/ 162 w 246"/>
                <a:gd name="T73" fmla="*/ 61 h 99"/>
                <a:gd name="T74" fmla="*/ 152 w 246"/>
                <a:gd name="T75" fmla="*/ 64 h 99"/>
                <a:gd name="T76" fmla="*/ 143 w 246"/>
                <a:gd name="T77" fmla="*/ 66 h 99"/>
                <a:gd name="T78" fmla="*/ 134 w 246"/>
                <a:gd name="T79" fmla="*/ 67 h 99"/>
                <a:gd name="T80" fmla="*/ 126 w 246"/>
                <a:gd name="T81" fmla="*/ 67 h 99"/>
                <a:gd name="T82" fmla="*/ 120 w 246"/>
                <a:gd name="T83" fmla="*/ 67 h 99"/>
                <a:gd name="T84" fmla="*/ 110 w 246"/>
                <a:gd name="T85" fmla="*/ 67 h 99"/>
                <a:gd name="T86" fmla="*/ 100 w 246"/>
                <a:gd name="T87" fmla="*/ 67 h 99"/>
                <a:gd name="T88" fmla="*/ 93 w 246"/>
                <a:gd name="T89" fmla="*/ 67 h 99"/>
                <a:gd name="T90" fmla="*/ 88 w 246"/>
                <a:gd name="T91" fmla="*/ 69 h 99"/>
                <a:gd name="T92" fmla="*/ 80 w 246"/>
                <a:gd name="T93" fmla="*/ 72 h 99"/>
                <a:gd name="T94" fmla="*/ 72 w 246"/>
                <a:gd name="T95" fmla="*/ 77 h 99"/>
                <a:gd name="T96" fmla="*/ 63 w 246"/>
                <a:gd name="T97" fmla="*/ 83 h 99"/>
                <a:gd name="T98" fmla="*/ 53 w 246"/>
                <a:gd name="T99" fmla="*/ 88 h 99"/>
                <a:gd name="T100" fmla="*/ 44 w 246"/>
                <a:gd name="T101" fmla="*/ 93 h 99"/>
                <a:gd name="T102" fmla="*/ 35 w 246"/>
                <a:gd name="T103" fmla="*/ 96 h 99"/>
                <a:gd name="T104" fmla="*/ 27 w 246"/>
                <a:gd name="T105" fmla="*/ 99 h 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246" h="99">
                  <a:moveTo>
                    <a:pt x="27" y="99"/>
                  </a:moveTo>
                  <a:lnTo>
                    <a:pt x="22" y="97"/>
                  </a:lnTo>
                  <a:lnTo>
                    <a:pt x="17" y="96"/>
                  </a:lnTo>
                  <a:lnTo>
                    <a:pt x="12" y="93"/>
                  </a:lnTo>
                  <a:lnTo>
                    <a:pt x="9" y="90"/>
                  </a:lnTo>
                  <a:lnTo>
                    <a:pt x="6" y="86"/>
                  </a:lnTo>
                  <a:lnTo>
                    <a:pt x="2" y="82"/>
                  </a:lnTo>
                  <a:lnTo>
                    <a:pt x="1" y="78"/>
                  </a:lnTo>
                  <a:lnTo>
                    <a:pt x="0" y="73"/>
                  </a:lnTo>
                  <a:lnTo>
                    <a:pt x="0" y="69"/>
                  </a:lnTo>
                  <a:lnTo>
                    <a:pt x="1" y="65"/>
                  </a:lnTo>
                  <a:lnTo>
                    <a:pt x="3" y="60"/>
                  </a:lnTo>
                  <a:lnTo>
                    <a:pt x="5" y="56"/>
                  </a:lnTo>
                  <a:lnTo>
                    <a:pt x="10" y="49"/>
                  </a:lnTo>
                  <a:lnTo>
                    <a:pt x="18" y="41"/>
                  </a:lnTo>
                  <a:lnTo>
                    <a:pt x="25" y="34"/>
                  </a:lnTo>
                  <a:lnTo>
                    <a:pt x="35" y="28"/>
                  </a:lnTo>
                  <a:lnTo>
                    <a:pt x="46" y="23"/>
                  </a:lnTo>
                  <a:lnTo>
                    <a:pt x="57" y="18"/>
                  </a:lnTo>
                  <a:lnTo>
                    <a:pt x="69" y="14"/>
                  </a:lnTo>
                  <a:lnTo>
                    <a:pt x="81" y="10"/>
                  </a:lnTo>
                  <a:lnTo>
                    <a:pt x="92" y="7"/>
                  </a:lnTo>
                  <a:lnTo>
                    <a:pt x="104" y="4"/>
                  </a:lnTo>
                  <a:lnTo>
                    <a:pt x="124" y="1"/>
                  </a:lnTo>
                  <a:lnTo>
                    <a:pt x="140" y="0"/>
                  </a:lnTo>
                  <a:lnTo>
                    <a:pt x="168" y="0"/>
                  </a:lnTo>
                  <a:lnTo>
                    <a:pt x="193" y="1"/>
                  </a:lnTo>
                  <a:lnTo>
                    <a:pt x="219" y="2"/>
                  </a:lnTo>
                  <a:lnTo>
                    <a:pt x="246" y="6"/>
                  </a:lnTo>
                  <a:lnTo>
                    <a:pt x="244" y="11"/>
                  </a:lnTo>
                  <a:lnTo>
                    <a:pt x="241" y="15"/>
                  </a:lnTo>
                  <a:lnTo>
                    <a:pt x="236" y="20"/>
                  </a:lnTo>
                  <a:lnTo>
                    <a:pt x="231" y="26"/>
                  </a:lnTo>
                  <a:lnTo>
                    <a:pt x="215" y="36"/>
                  </a:lnTo>
                  <a:lnTo>
                    <a:pt x="199" y="46"/>
                  </a:lnTo>
                  <a:lnTo>
                    <a:pt x="180" y="55"/>
                  </a:lnTo>
                  <a:lnTo>
                    <a:pt x="162" y="61"/>
                  </a:lnTo>
                  <a:lnTo>
                    <a:pt x="152" y="64"/>
                  </a:lnTo>
                  <a:lnTo>
                    <a:pt x="143" y="66"/>
                  </a:lnTo>
                  <a:lnTo>
                    <a:pt x="134" y="67"/>
                  </a:lnTo>
                  <a:lnTo>
                    <a:pt x="126" y="67"/>
                  </a:lnTo>
                  <a:lnTo>
                    <a:pt x="120" y="67"/>
                  </a:lnTo>
                  <a:lnTo>
                    <a:pt x="110" y="67"/>
                  </a:lnTo>
                  <a:lnTo>
                    <a:pt x="100" y="67"/>
                  </a:lnTo>
                  <a:lnTo>
                    <a:pt x="93" y="67"/>
                  </a:lnTo>
                  <a:lnTo>
                    <a:pt x="88" y="69"/>
                  </a:lnTo>
                  <a:lnTo>
                    <a:pt x="80" y="72"/>
                  </a:lnTo>
                  <a:lnTo>
                    <a:pt x="72" y="77"/>
                  </a:lnTo>
                  <a:lnTo>
                    <a:pt x="63" y="83"/>
                  </a:lnTo>
                  <a:lnTo>
                    <a:pt x="53" y="88"/>
                  </a:lnTo>
                  <a:lnTo>
                    <a:pt x="44" y="93"/>
                  </a:lnTo>
                  <a:lnTo>
                    <a:pt x="35" y="96"/>
                  </a:lnTo>
                  <a:lnTo>
                    <a:pt x="27" y="9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9" name="Freeform 428">
              <a:extLst>
                <a:ext uri="{FF2B5EF4-FFF2-40B4-BE49-F238E27FC236}">
                  <a16:creationId xmlns:a16="http://schemas.microsoft.com/office/drawing/2014/main" id="{00000000-0008-0000-0700-0000AD010000}"/>
                </a:ext>
              </a:extLst>
            </xdr:cNvPr>
            <xdr:cNvSpPr>
              <a:spLocks/>
            </xdr:cNvSpPr>
          </xdr:nvSpPr>
          <xdr:spPr bwMode="auto">
            <a:xfrm>
              <a:off x="1294" y="1248"/>
              <a:ext cx="76" cy="40"/>
            </a:xfrm>
            <a:custGeom>
              <a:avLst/>
              <a:gdLst>
                <a:gd name="T0" fmla="*/ 33 w 233"/>
                <a:gd name="T1" fmla="*/ 88 h 123"/>
                <a:gd name="T2" fmla="*/ 10 w 233"/>
                <a:gd name="T3" fmla="*/ 78 h 123"/>
                <a:gd name="T4" fmla="*/ 0 w 233"/>
                <a:gd name="T5" fmla="*/ 55 h 123"/>
                <a:gd name="T6" fmla="*/ 20 w 233"/>
                <a:gd name="T7" fmla="*/ 37 h 123"/>
                <a:gd name="T8" fmla="*/ 40 w 233"/>
                <a:gd name="T9" fmla="*/ 37 h 123"/>
                <a:gd name="T10" fmla="*/ 61 w 233"/>
                <a:gd name="T11" fmla="*/ 37 h 123"/>
                <a:gd name="T12" fmla="*/ 72 w 233"/>
                <a:gd name="T13" fmla="*/ 36 h 123"/>
                <a:gd name="T14" fmla="*/ 83 w 233"/>
                <a:gd name="T15" fmla="*/ 33 h 123"/>
                <a:gd name="T16" fmla="*/ 104 w 233"/>
                <a:gd name="T17" fmla="*/ 23 h 123"/>
                <a:gd name="T18" fmla="*/ 123 w 233"/>
                <a:gd name="T19" fmla="*/ 11 h 123"/>
                <a:gd name="T20" fmla="*/ 146 w 233"/>
                <a:gd name="T21" fmla="*/ 0 h 123"/>
                <a:gd name="T22" fmla="*/ 161 w 233"/>
                <a:gd name="T23" fmla="*/ 8 h 123"/>
                <a:gd name="T24" fmla="*/ 181 w 233"/>
                <a:gd name="T25" fmla="*/ 12 h 123"/>
                <a:gd name="T26" fmla="*/ 190 w 233"/>
                <a:gd name="T27" fmla="*/ 10 h 123"/>
                <a:gd name="T28" fmla="*/ 201 w 233"/>
                <a:gd name="T29" fmla="*/ 6 h 123"/>
                <a:gd name="T30" fmla="*/ 213 w 233"/>
                <a:gd name="T31" fmla="*/ 0 h 123"/>
                <a:gd name="T32" fmla="*/ 232 w 233"/>
                <a:gd name="T33" fmla="*/ 6 h 123"/>
                <a:gd name="T34" fmla="*/ 228 w 233"/>
                <a:gd name="T35" fmla="*/ 18 h 123"/>
                <a:gd name="T36" fmla="*/ 219 w 233"/>
                <a:gd name="T37" fmla="*/ 25 h 123"/>
                <a:gd name="T38" fmla="*/ 207 w 233"/>
                <a:gd name="T39" fmla="*/ 30 h 123"/>
                <a:gd name="T40" fmla="*/ 201 w 233"/>
                <a:gd name="T41" fmla="*/ 43 h 123"/>
                <a:gd name="T42" fmla="*/ 206 w 233"/>
                <a:gd name="T43" fmla="*/ 62 h 123"/>
                <a:gd name="T44" fmla="*/ 185 w 233"/>
                <a:gd name="T45" fmla="*/ 85 h 123"/>
                <a:gd name="T46" fmla="*/ 157 w 233"/>
                <a:gd name="T47" fmla="*/ 96 h 123"/>
                <a:gd name="T48" fmla="*/ 139 w 233"/>
                <a:gd name="T49" fmla="*/ 98 h 123"/>
                <a:gd name="T50" fmla="*/ 116 w 233"/>
                <a:gd name="T51" fmla="*/ 100 h 123"/>
                <a:gd name="T52" fmla="*/ 96 w 233"/>
                <a:gd name="T53" fmla="*/ 106 h 123"/>
                <a:gd name="T54" fmla="*/ 82 w 233"/>
                <a:gd name="T55" fmla="*/ 115 h 123"/>
                <a:gd name="T56" fmla="*/ 67 w 233"/>
                <a:gd name="T57" fmla="*/ 122 h 123"/>
                <a:gd name="T58" fmla="*/ 58 w 233"/>
                <a:gd name="T59" fmla="*/ 122 h 123"/>
                <a:gd name="T60" fmla="*/ 53 w 233"/>
                <a:gd name="T61" fmla="*/ 115 h 123"/>
                <a:gd name="T62" fmla="*/ 48 w 233"/>
                <a:gd name="T63" fmla="*/ 100 h 1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233" h="123">
                  <a:moveTo>
                    <a:pt x="47" y="93"/>
                  </a:moveTo>
                  <a:lnTo>
                    <a:pt x="33" y="88"/>
                  </a:lnTo>
                  <a:lnTo>
                    <a:pt x="21" y="83"/>
                  </a:lnTo>
                  <a:lnTo>
                    <a:pt x="10" y="78"/>
                  </a:lnTo>
                  <a:lnTo>
                    <a:pt x="0" y="74"/>
                  </a:lnTo>
                  <a:lnTo>
                    <a:pt x="0" y="55"/>
                  </a:lnTo>
                  <a:lnTo>
                    <a:pt x="10" y="46"/>
                  </a:lnTo>
                  <a:lnTo>
                    <a:pt x="20" y="37"/>
                  </a:lnTo>
                  <a:lnTo>
                    <a:pt x="30" y="37"/>
                  </a:lnTo>
                  <a:lnTo>
                    <a:pt x="40" y="37"/>
                  </a:lnTo>
                  <a:lnTo>
                    <a:pt x="51" y="37"/>
                  </a:lnTo>
                  <a:lnTo>
                    <a:pt x="61" y="37"/>
                  </a:lnTo>
                  <a:lnTo>
                    <a:pt x="66" y="37"/>
                  </a:lnTo>
                  <a:lnTo>
                    <a:pt x="72" y="36"/>
                  </a:lnTo>
                  <a:lnTo>
                    <a:pt x="77" y="35"/>
                  </a:lnTo>
                  <a:lnTo>
                    <a:pt x="83" y="33"/>
                  </a:lnTo>
                  <a:lnTo>
                    <a:pt x="94" y="28"/>
                  </a:lnTo>
                  <a:lnTo>
                    <a:pt x="104" y="23"/>
                  </a:lnTo>
                  <a:lnTo>
                    <a:pt x="114" y="17"/>
                  </a:lnTo>
                  <a:lnTo>
                    <a:pt x="123" y="11"/>
                  </a:lnTo>
                  <a:lnTo>
                    <a:pt x="134" y="5"/>
                  </a:lnTo>
                  <a:lnTo>
                    <a:pt x="146" y="0"/>
                  </a:lnTo>
                  <a:lnTo>
                    <a:pt x="153" y="4"/>
                  </a:lnTo>
                  <a:lnTo>
                    <a:pt x="161" y="8"/>
                  </a:lnTo>
                  <a:lnTo>
                    <a:pt x="171" y="11"/>
                  </a:lnTo>
                  <a:lnTo>
                    <a:pt x="181" y="12"/>
                  </a:lnTo>
                  <a:lnTo>
                    <a:pt x="185" y="12"/>
                  </a:lnTo>
                  <a:lnTo>
                    <a:pt x="190" y="10"/>
                  </a:lnTo>
                  <a:lnTo>
                    <a:pt x="196" y="8"/>
                  </a:lnTo>
                  <a:lnTo>
                    <a:pt x="201" y="6"/>
                  </a:lnTo>
                  <a:lnTo>
                    <a:pt x="210" y="2"/>
                  </a:lnTo>
                  <a:lnTo>
                    <a:pt x="213" y="0"/>
                  </a:lnTo>
                  <a:lnTo>
                    <a:pt x="233" y="0"/>
                  </a:lnTo>
                  <a:lnTo>
                    <a:pt x="232" y="6"/>
                  </a:lnTo>
                  <a:lnTo>
                    <a:pt x="231" y="12"/>
                  </a:lnTo>
                  <a:lnTo>
                    <a:pt x="228" y="18"/>
                  </a:lnTo>
                  <a:lnTo>
                    <a:pt x="224" y="22"/>
                  </a:lnTo>
                  <a:lnTo>
                    <a:pt x="219" y="25"/>
                  </a:lnTo>
                  <a:lnTo>
                    <a:pt x="213" y="28"/>
                  </a:lnTo>
                  <a:lnTo>
                    <a:pt x="207" y="30"/>
                  </a:lnTo>
                  <a:lnTo>
                    <a:pt x="200" y="30"/>
                  </a:lnTo>
                  <a:lnTo>
                    <a:pt x="201" y="43"/>
                  </a:lnTo>
                  <a:lnTo>
                    <a:pt x="204" y="52"/>
                  </a:lnTo>
                  <a:lnTo>
                    <a:pt x="206" y="62"/>
                  </a:lnTo>
                  <a:lnTo>
                    <a:pt x="207" y="74"/>
                  </a:lnTo>
                  <a:lnTo>
                    <a:pt x="185" y="85"/>
                  </a:lnTo>
                  <a:lnTo>
                    <a:pt x="166" y="93"/>
                  </a:lnTo>
                  <a:lnTo>
                    <a:pt x="157" y="96"/>
                  </a:lnTo>
                  <a:lnTo>
                    <a:pt x="149" y="98"/>
                  </a:lnTo>
                  <a:lnTo>
                    <a:pt x="139" y="98"/>
                  </a:lnTo>
                  <a:lnTo>
                    <a:pt x="127" y="99"/>
                  </a:lnTo>
                  <a:lnTo>
                    <a:pt x="116" y="100"/>
                  </a:lnTo>
                  <a:lnTo>
                    <a:pt x="105" y="103"/>
                  </a:lnTo>
                  <a:lnTo>
                    <a:pt x="96" y="106"/>
                  </a:lnTo>
                  <a:lnTo>
                    <a:pt x="88" y="111"/>
                  </a:lnTo>
                  <a:lnTo>
                    <a:pt x="82" y="115"/>
                  </a:lnTo>
                  <a:lnTo>
                    <a:pt x="74" y="119"/>
                  </a:lnTo>
                  <a:lnTo>
                    <a:pt x="67" y="122"/>
                  </a:lnTo>
                  <a:lnTo>
                    <a:pt x="61" y="123"/>
                  </a:lnTo>
                  <a:lnTo>
                    <a:pt x="58" y="122"/>
                  </a:lnTo>
                  <a:lnTo>
                    <a:pt x="55" y="119"/>
                  </a:lnTo>
                  <a:lnTo>
                    <a:pt x="53" y="115"/>
                  </a:lnTo>
                  <a:lnTo>
                    <a:pt x="51" y="110"/>
                  </a:lnTo>
                  <a:lnTo>
                    <a:pt x="48" y="100"/>
                  </a:lnTo>
                  <a:lnTo>
                    <a:pt x="47" y="9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0" name="Freeform 429">
              <a:extLst>
                <a:ext uri="{FF2B5EF4-FFF2-40B4-BE49-F238E27FC236}">
                  <a16:creationId xmlns:a16="http://schemas.microsoft.com/office/drawing/2014/main" id="{00000000-0008-0000-0700-0000AE010000}"/>
                </a:ext>
              </a:extLst>
            </xdr:cNvPr>
            <xdr:cNvSpPr>
              <a:spLocks/>
            </xdr:cNvSpPr>
          </xdr:nvSpPr>
          <xdr:spPr bwMode="auto">
            <a:xfrm>
              <a:off x="983" y="1236"/>
              <a:ext cx="157" cy="56"/>
            </a:xfrm>
            <a:custGeom>
              <a:avLst/>
              <a:gdLst>
                <a:gd name="T0" fmla="*/ 0 w 484"/>
                <a:gd name="T1" fmla="*/ 147 h 172"/>
                <a:gd name="T2" fmla="*/ 3 w 484"/>
                <a:gd name="T3" fmla="*/ 156 h 172"/>
                <a:gd name="T4" fmla="*/ 9 w 484"/>
                <a:gd name="T5" fmla="*/ 162 h 172"/>
                <a:gd name="T6" fmla="*/ 17 w 484"/>
                <a:gd name="T7" fmla="*/ 167 h 172"/>
                <a:gd name="T8" fmla="*/ 31 w 484"/>
                <a:gd name="T9" fmla="*/ 170 h 172"/>
                <a:gd name="T10" fmla="*/ 51 w 484"/>
                <a:gd name="T11" fmla="*/ 172 h 172"/>
                <a:gd name="T12" fmla="*/ 73 w 484"/>
                <a:gd name="T13" fmla="*/ 172 h 172"/>
                <a:gd name="T14" fmla="*/ 99 w 484"/>
                <a:gd name="T15" fmla="*/ 167 h 172"/>
                <a:gd name="T16" fmla="*/ 139 w 484"/>
                <a:gd name="T17" fmla="*/ 156 h 172"/>
                <a:gd name="T18" fmla="*/ 189 w 484"/>
                <a:gd name="T19" fmla="*/ 135 h 172"/>
                <a:gd name="T20" fmla="*/ 240 w 484"/>
                <a:gd name="T21" fmla="*/ 113 h 172"/>
                <a:gd name="T22" fmla="*/ 287 w 484"/>
                <a:gd name="T23" fmla="*/ 100 h 172"/>
                <a:gd name="T24" fmla="*/ 350 w 484"/>
                <a:gd name="T25" fmla="*/ 87 h 172"/>
                <a:gd name="T26" fmla="*/ 401 w 484"/>
                <a:gd name="T27" fmla="*/ 75 h 172"/>
                <a:gd name="T28" fmla="*/ 434 w 484"/>
                <a:gd name="T29" fmla="*/ 64 h 172"/>
                <a:gd name="T30" fmla="*/ 461 w 484"/>
                <a:gd name="T31" fmla="*/ 52 h 172"/>
                <a:gd name="T32" fmla="*/ 475 w 484"/>
                <a:gd name="T33" fmla="*/ 42 h 172"/>
                <a:gd name="T34" fmla="*/ 482 w 484"/>
                <a:gd name="T35" fmla="*/ 35 h 172"/>
                <a:gd name="T36" fmla="*/ 449 w 484"/>
                <a:gd name="T37" fmla="*/ 26 h 172"/>
                <a:gd name="T38" fmla="*/ 387 w 484"/>
                <a:gd name="T39" fmla="*/ 16 h 172"/>
                <a:gd name="T40" fmla="*/ 331 w 484"/>
                <a:gd name="T41" fmla="*/ 6 h 172"/>
                <a:gd name="T42" fmla="*/ 272 w 484"/>
                <a:gd name="T43" fmla="*/ 0 h 172"/>
                <a:gd name="T44" fmla="*/ 225 w 484"/>
                <a:gd name="T45" fmla="*/ 0 h 172"/>
                <a:gd name="T46" fmla="*/ 203 w 484"/>
                <a:gd name="T47" fmla="*/ 4 h 172"/>
                <a:gd name="T48" fmla="*/ 186 w 484"/>
                <a:gd name="T49" fmla="*/ 8 h 172"/>
                <a:gd name="T50" fmla="*/ 176 w 484"/>
                <a:gd name="T51" fmla="*/ 6 h 172"/>
                <a:gd name="T52" fmla="*/ 169 w 484"/>
                <a:gd name="T53" fmla="*/ 3 h 172"/>
                <a:gd name="T54" fmla="*/ 165 w 484"/>
                <a:gd name="T55" fmla="*/ 8 h 172"/>
                <a:gd name="T56" fmla="*/ 161 w 484"/>
                <a:gd name="T57" fmla="*/ 24 h 172"/>
                <a:gd name="T58" fmla="*/ 154 w 484"/>
                <a:gd name="T59" fmla="*/ 36 h 172"/>
                <a:gd name="T60" fmla="*/ 144 w 484"/>
                <a:gd name="T61" fmla="*/ 46 h 172"/>
                <a:gd name="T62" fmla="*/ 127 w 484"/>
                <a:gd name="T63" fmla="*/ 58 h 172"/>
                <a:gd name="T64" fmla="*/ 97 w 484"/>
                <a:gd name="T65" fmla="*/ 69 h 172"/>
                <a:gd name="T66" fmla="*/ 66 w 484"/>
                <a:gd name="T67" fmla="*/ 78 h 172"/>
                <a:gd name="T68" fmla="*/ 38 w 484"/>
                <a:gd name="T69" fmla="*/ 88 h 172"/>
                <a:gd name="T70" fmla="*/ 19 w 484"/>
                <a:gd name="T71" fmla="*/ 98 h 172"/>
                <a:gd name="T72" fmla="*/ 10 w 484"/>
                <a:gd name="T73" fmla="*/ 107 h 172"/>
                <a:gd name="T74" fmla="*/ 3 w 484"/>
                <a:gd name="T75" fmla="*/ 119 h 172"/>
                <a:gd name="T76" fmla="*/ 0 w 484"/>
                <a:gd name="T77" fmla="*/ 134 h 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484" h="172">
                  <a:moveTo>
                    <a:pt x="0" y="142"/>
                  </a:moveTo>
                  <a:lnTo>
                    <a:pt x="0" y="147"/>
                  </a:lnTo>
                  <a:lnTo>
                    <a:pt x="1" y="152"/>
                  </a:lnTo>
                  <a:lnTo>
                    <a:pt x="3" y="156"/>
                  </a:lnTo>
                  <a:lnTo>
                    <a:pt x="6" y="159"/>
                  </a:lnTo>
                  <a:lnTo>
                    <a:pt x="9" y="162"/>
                  </a:lnTo>
                  <a:lnTo>
                    <a:pt x="13" y="165"/>
                  </a:lnTo>
                  <a:lnTo>
                    <a:pt x="17" y="167"/>
                  </a:lnTo>
                  <a:lnTo>
                    <a:pt x="21" y="168"/>
                  </a:lnTo>
                  <a:lnTo>
                    <a:pt x="31" y="170"/>
                  </a:lnTo>
                  <a:lnTo>
                    <a:pt x="41" y="172"/>
                  </a:lnTo>
                  <a:lnTo>
                    <a:pt x="51" y="172"/>
                  </a:lnTo>
                  <a:lnTo>
                    <a:pt x="59" y="172"/>
                  </a:lnTo>
                  <a:lnTo>
                    <a:pt x="73" y="172"/>
                  </a:lnTo>
                  <a:lnTo>
                    <a:pt x="86" y="170"/>
                  </a:lnTo>
                  <a:lnTo>
                    <a:pt x="99" y="167"/>
                  </a:lnTo>
                  <a:lnTo>
                    <a:pt x="113" y="164"/>
                  </a:lnTo>
                  <a:lnTo>
                    <a:pt x="139" y="156"/>
                  </a:lnTo>
                  <a:lnTo>
                    <a:pt x="164" y="146"/>
                  </a:lnTo>
                  <a:lnTo>
                    <a:pt x="189" y="135"/>
                  </a:lnTo>
                  <a:lnTo>
                    <a:pt x="215" y="124"/>
                  </a:lnTo>
                  <a:lnTo>
                    <a:pt x="240" y="113"/>
                  </a:lnTo>
                  <a:lnTo>
                    <a:pt x="265" y="104"/>
                  </a:lnTo>
                  <a:lnTo>
                    <a:pt x="287" y="100"/>
                  </a:lnTo>
                  <a:lnTo>
                    <a:pt x="316" y="94"/>
                  </a:lnTo>
                  <a:lnTo>
                    <a:pt x="350" y="87"/>
                  </a:lnTo>
                  <a:lnTo>
                    <a:pt x="385" y="80"/>
                  </a:lnTo>
                  <a:lnTo>
                    <a:pt x="401" y="75"/>
                  </a:lnTo>
                  <a:lnTo>
                    <a:pt x="418" y="70"/>
                  </a:lnTo>
                  <a:lnTo>
                    <a:pt x="434" y="64"/>
                  </a:lnTo>
                  <a:lnTo>
                    <a:pt x="449" y="58"/>
                  </a:lnTo>
                  <a:lnTo>
                    <a:pt x="461" y="52"/>
                  </a:lnTo>
                  <a:lnTo>
                    <a:pt x="471" y="46"/>
                  </a:lnTo>
                  <a:lnTo>
                    <a:pt x="475" y="42"/>
                  </a:lnTo>
                  <a:lnTo>
                    <a:pt x="479" y="39"/>
                  </a:lnTo>
                  <a:lnTo>
                    <a:pt x="482" y="35"/>
                  </a:lnTo>
                  <a:lnTo>
                    <a:pt x="484" y="31"/>
                  </a:lnTo>
                  <a:lnTo>
                    <a:pt x="449" y="26"/>
                  </a:lnTo>
                  <a:lnTo>
                    <a:pt x="417" y="21"/>
                  </a:lnTo>
                  <a:lnTo>
                    <a:pt x="387" y="16"/>
                  </a:lnTo>
                  <a:lnTo>
                    <a:pt x="359" y="10"/>
                  </a:lnTo>
                  <a:lnTo>
                    <a:pt x="331" y="6"/>
                  </a:lnTo>
                  <a:lnTo>
                    <a:pt x="303" y="3"/>
                  </a:lnTo>
                  <a:lnTo>
                    <a:pt x="272" y="0"/>
                  </a:lnTo>
                  <a:lnTo>
                    <a:pt x="239" y="0"/>
                  </a:lnTo>
                  <a:lnTo>
                    <a:pt x="225" y="0"/>
                  </a:lnTo>
                  <a:lnTo>
                    <a:pt x="213" y="2"/>
                  </a:lnTo>
                  <a:lnTo>
                    <a:pt x="203" y="4"/>
                  </a:lnTo>
                  <a:lnTo>
                    <a:pt x="195" y="6"/>
                  </a:lnTo>
                  <a:lnTo>
                    <a:pt x="186" y="8"/>
                  </a:lnTo>
                  <a:lnTo>
                    <a:pt x="180" y="7"/>
                  </a:lnTo>
                  <a:lnTo>
                    <a:pt x="176" y="6"/>
                  </a:lnTo>
                  <a:lnTo>
                    <a:pt x="173" y="5"/>
                  </a:lnTo>
                  <a:lnTo>
                    <a:pt x="169" y="3"/>
                  </a:lnTo>
                  <a:lnTo>
                    <a:pt x="165" y="0"/>
                  </a:lnTo>
                  <a:lnTo>
                    <a:pt x="165" y="8"/>
                  </a:lnTo>
                  <a:lnTo>
                    <a:pt x="163" y="17"/>
                  </a:lnTo>
                  <a:lnTo>
                    <a:pt x="161" y="24"/>
                  </a:lnTo>
                  <a:lnTo>
                    <a:pt x="159" y="31"/>
                  </a:lnTo>
                  <a:lnTo>
                    <a:pt x="154" y="36"/>
                  </a:lnTo>
                  <a:lnTo>
                    <a:pt x="150" y="42"/>
                  </a:lnTo>
                  <a:lnTo>
                    <a:pt x="144" y="46"/>
                  </a:lnTo>
                  <a:lnTo>
                    <a:pt x="139" y="50"/>
                  </a:lnTo>
                  <a:lnTo>
                    <a:pt x="127" y="58"/>
                  </a:lnTo>
                  <a:lnTo>
                    <a:pt x="113" y="63"/>
                  </a:lnTo>
                  <a:lnTo>
                    <a:pt x="97" y="69"/>
                  </a:lnTo>
                  <a:lnTo>
                    <a:pt x="82" y="73"/>
                  </a:lnTo>
                  <a:lnTo>
                    <a:pt x="66" y="78"/>
                  </a:lnTo>
                  <a:lnTo>
                    <a:pt x="52" y="82"/>
                  </a:lnTo>
                  <a:lnTo>
                    <a:pt x="38" y="88"/>
                  </a:lnTo>
                  <a:lnTo>
                    <a:pt x="25" y="94"/>
                  </a:lnTo>
                  <a:lnTo>
                    <a:pt x="19" y="98"/>
                  </a:lnTo>
                  <a:lnTo>
                    <a:pt x="15" y="103"/>
                  </a:lnTo>
                  <a:lnTo>
                    <a:pt x="10" y="107"/>
                  </a:lnTo>
                  <a:lnTo>
                    <a:pt x="6" y="113"/>
                  </a:lnTo>
                  <a:lnTo>
                    <a:pt x="3" y="119"/>
                  </a:lnTo>
                  <a:lnTo>
                    <a:pt x="1" y="126"/>
                  </a:lnTo>
                  <a:lnTo>
                    <a:pt x="0" y="134"/>
                  </a:lnTo>
                  <a:lnTo>
                    <a:pt x="0" y="14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1" name="Freeform 430">
              <a:extLst>
                <a:ext uri="{FF2B5EF4-FFF2-40B4-BE49-F238E27FC236}">
                  <a16:creationId xmlns:a16="http://schemas.microsoft.com/office/drawing/2014/main" id="{00000000-0008-0000-0700-0000AF010000}"/>
                </a:ext>
              </a:extLst>
            </xdr:cNvPr>
            <xdr:cNvSpPr>
              <a:spLocks/>
            </xdr:cNvSpPr>
          </xdr:nvSpPr>
          <xdr:spPr bwMode="auto">
            <a:xfrm>
              <a:off x="1043" y="1255"/>
              <a:ext cx="221" cy="79"/>
            </a:xfrm>
            <a:custGeom>
              <a:avLst/>
              <a:gdLst>
                <a:gd name="T0" fmla="*/ 317 w 684"/>
                <a:gd name="T1" fmla="*/ 5 h 240"/>
                <a:gd name="T2" fmla="*/ 304 w 684"/>
                <a:gd name="T3" fmla="*/ 27 h 240"/>
                <a:gd name="T4" fmla="*/ 297 w 684"/>
                <a:gd name="T5" fmla="*/ 41 h 240"/>
                <a:gd name="T6" fmla="*/ 299 w 684"/>
                <a:gd name="T7" fmla="*/ 43 h 240"/>
                <a:gd name="T8" fmla="*/ 337 w 684"/>
                <a:gd name="T9" fmla="*/ 39 h 240"/>
                <a:gd name="T10" fmla="*/ 372 w 684"/>
                <a:gd name="T11" fmla="*/ 19 h 240"/>
                <a:gd name="T12" fmla="*/ 379 w 684"/>
                <a:gd name="T13" fmla="*/ 38 h 240"/>
                <a:gd name="T14" fmla="*/ 377 w 684"/>
                <a:gd name="T15" fmla="*/ 55 h 240"/>
                <a:gd name="T16" fmla="*/ 405 w 684"/>
                <a:gd name="T17" fmla="*/ 69 h 240"/>
                <a:gd name="T18" fmla="*/ 511 w 684"/>
                <a:gd name="T19" fmla="*/ 51 h 240"/>
                <a:gd name="T20" fmla="*/ 514 w 684"/>
                <a:gd name="T21" fmla="*/ 70 h 240"/>
                <a:gd name="T22" fmla="*/ 541 w 684"/>
                <a:gd name="T23" fmla="*/ 63 h 240"/>
                <a:gd name="T24" fmla="*/ 557 w 684"/>
                <a:gd name="T25" fmla="*/ 45 h 240"/>
                <a:gd name="T26" fmla="*/ 558 w 684"/>
                <a:gd name="T27" fmla="*/ 19 h 240"/>
                <a:gd name="T28" fmla="*/ 563 w 684"/>
                <a:gd name="T29" fmla="*/ 8 h 240"/>
                <a:gd name="T30" fmla="*/ 579 w 684"/>
                <a:gd name="T31" fmla="*/ 0 h 240"/>
                <a:gd name="T32" fmla="*/ 624 w 684"/>
                <a:gd name="T33" fmla="*/ 3 h 240"/>
                <a:gd name="T34" fmla="*/ 645 w 684"/>
                <a:gd name="T35" fmla="*/ 0 h 240"/>
                <a:gd name="T36" fmla="*/ 657 w 684"/>
                <a:gd name="T37" fmla="*/ 39 h 240"/>
                <a:gd name="T38" fmla="*/ 653 w 684"/>
                <a:gd name="T39" fmla="*/ 70 h 240"/>
                <a:gd name="T40" fmla="*/ 637 w 684"/>
                <a:gd name="T41" fmla="*/ 101 h 240"/>
                <a:gd name="T42" fmla="*/ 618 w 684"/>
                <a:gd name="T43" fmla="*/ 124 h 240"/>
                <a:gd name="T44" fmla="*/ 648 w 684"/>
                <a:gd name="T45" fmla="*/ 137 h 240"/>
                <a:gd name="T46" fmla="*/ 672 w 684"/>
                <a:gd name="T47" fmla="*/ 145 h 240"/>
                <a:gd name="T48" fmla="*/ 684 w 684"/>
                <a:gd name="T49" fmla="*/ 180 h 240"/>
                <a:gd name="T50" fmla="*/ 639 w 684"/>
                <a:gd name="T51" fmla="*/ 185 h 240"/>
                <a:gd name="T52" fmla="*/ 608 w 684"/>
                <a:gd name="T53" fmla="*/ 181 h 240"/>
                <a:gd name="T54" fmla="*/ 574 w 684"/>
                <a:gd name="T55" fmla="*/ 180 h 240"/>
                <a:gd name="T56" fmla="*/ 564 w 684"/>
                <a:gd name="T57" fmla="*/ 184 h 240"/>
                <a:gd name="T58" fmla="*/ 542 w 684"/>
                <a:gd name="T59" fmla="*/ 200 h 240"/>
                <a:gd name="T60" fmla="*/ 524 w 684"/>
                <a:gd name="T61" fmla="*/ 209 h 240"/>
                <a:gd name="T62" fmla="*/ 493 w 684"/>
                <a:gd name="T63" fmla="*/ 209 h 240"/>
                <a:gd name="T64" fmla="*/ 452 w 684"/>
                <a:gd name="T65" fmla="*/ 204 h 240"/>
                <a:gd name="T66" fmla="*/ 422 w 684"/>
                <a:gd name="T67" fmla="*/ 198 h 240"/>
                <a:gd name="T68" fmla="*/ 337 w 684"/>
                <a:gd name="T69" fmla="*/ 211 h 240"/>
                <a:gd name="T70" fmla="*/ 231 w 684"/>
                <a:gd name="T71" fmla="*/ 230 h 240"/>
                <a:gd name="T72" fmla="*/ 169 w 684"/>
                <a:gd name="T73" fmla="*/ 238 h 240"/>
                <a:gd name="T74" fmla="*/ 124 w 684"/>
                <a:gd name="T75" fmla="*/ 238 h 240"/>
                <a:gd name="T76" fmla="*/ 100 w 684"/>
                <a:gd name="T77" fmla="*/ 228 h 240"/>
                <a:gd name="T78" fmla="*/ 67 w 684"/>
                <a:gd name="T79" fmla="*/ 208 h 240"/>
                <a:gd name="T80" fmla="*/ 29 w 684"/>
                <a:gd name="T81" fmla="*/ 196 h 240"/>
                <a:gd name="T82" fmla="*/ 0 w 684"/>
                <a:gd name="T83" fmla="*/ 173 h 240"/>
                <a:gd name="T84" fmla="*/ 64 w 684"/>
                <a:gd name="T85" fmla="*/ 159 h 240"/>
                <a:gd name="T86" fmla="*/ 100 w 684"/>
                <a:gd name="T87" fmla="*/ 154 h 240"/>
                <a:gd name="T88" fmla="*/ 156 w 684"/>
                <a:gd name="T89" fmla="*/ 160 h 240"/>
                <a:gd name="T90" fmla="*/ 201 w 684"/>
                <a:gd name="T91" fmla="*/ 165 h 240"/>
                <a:gd name="T92" fmla="*/ 224 w 684"/>
                <a:gd name="T93" fmla="*/ 162 h 240"/>
                <a:gd name="T94" fmla="*/ 26 w 684"/>
                <a:gd name="T95" fmla="*/ 136 h 240"/>
                <a:gd name="T96" fmla="*/ 52 w 684"/>
                <a:gd name="T97" fmla="*/ 128 h 240"/>
                <a:gd name="T98" fmla="*/ 109 w 684"/>
                <a:gd name="T99" fmla="*/ 117 h 240"/>
                <a:gd name="T100" fmla="*/ 165 w 684"/>
                <a:gd name="T101" fmla="*/ 108 h 240"/>
                <a:gd name="T102" fmla="*/ 187 w 684"/>
                <a:gd name="T103" fmla="*/ 99 h 240"/>
                <a:gd name="T104" fmla="*/ 166 w 684"/>
                <a:gd name="T105" fmla="*/ 93 h 240"/>
                <a:gd name="T106" fmla="*/ 125 w 684"/>
                <a:gd name="T107" fmla="*/ 98 h 240"/>
                <a:gd name="T108" fmla="*/ 71 w 684"/>
                <a:gd name="T109" fmla="*/ 110 h 240"/>
                <a:gd name="T110" fmla="*/ 52 w 684"/>
                <a:gd name="T111" fmla="*/ 106 h 240"/>
                <a:gd name="T112" fmla="*/ 55 w 684"/>
                <a:gd name="T113" fmla="*/ 90 h 240"/>
                <a:gd name="T114" fmla="*/ 54 w 684"/>
                <a:gd name="T115" fmla="*/ 81 h 240"/>
                <a:gd name="T116" fmla="*/ 59 w 684"/>
                <a:gd name="T117" fmla="*/ 78 h 2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684" h="240">
                  <a:moveTo>
                    <a:pt x="60" y="75"/>
                  </a:moveTo>
                  <a:lnTo>
                    <a:pt x="320" y="0"/>
                  </a:lnTo>
                  <a:lnTo>
                    <a:pt x="317" y="5"/>
                  </a:lnTo>
                  <a:lnTo>
                    <a:pt x="314" y="13"/>
                  </a:lnTo>
                  <a:lnTo>
                    <a:pt x="310" y="20"/>
                  </a:lnTo>
                  <a:lnTo>
                    <a:pt x="304" y="27"/>
                  </a:lnTo>
                  <a:lnTo>
                    <a:pt x="300" y="33"/>
                  </a:lnTo>
                  <a:lnTo>
                    <a:pt x="297" y="39"/>
                  </a:lnTo>
                  <a:lnTo>
                    <a:pt x="297" y="41"/>
                  </a:lnTo>
                  <a:lnTo>
                    <a:pt x="297" y="42"/>
                  </a:lnTo>
                  <a:lnTo>
                    <a:pt x="298" y="43"/>
                  </a:lnTo>
                  <a:lnTo>
                    <a:pt x="299" y="43"/>
                  </a:lnTo>
                  <a:lnTo>
                    <a:pt x="315" y="43"/>
                  </a:lnTo>
                  <a:lnTo>
                    <a:pt x="327" y="41"/>
                  </a:lnTo>
                  <a:lnTo>
                    <a:pt x="337" y="39"/>
                  </a:lnTo>
                  <a:lnTo>
                    <a:pt x="346" y="36"/>
                  </a:lnTo>
                  <a:lnTo>
                    <a:pt x="359" y="28"/>
                  </a:lnTo>
                  <a:lnTo>
                    <a:pt x="372" y="19"/>
                  </a:lnTo>
                  <a:lnTo>
                    <a:pt x="376" y="26"/>
                  </a:lnTo>
                  <a:lnTo>
                    <a:pt x="378" y="32"/>
                  </a:lnTo>
                  <a:lnTo>
                    <a:pt x="379" y="38"/>
                  </a:lnTo>
                  <a:lnTo>
                    <a:pt x="378" y="44"/>
                  </a:lnTo>
                  <a:lnTo>
                    <a:pt x="378" y="49"/>
                  </a:lnTo>
                  <a:lnTo>
                    <a:pt x="377" y="55"/>
                  </a:lnTo>
                  <a:lnTo>
                    <a:pt x="378" y="61"/>
                  </a:lnTo>
                  <a:lnTo>
                    <a:pt x="379" y="69"/>
                  </a:lnTo>
                  <a:lnTo>
                    <a:pt x="405" y="69"/>
                  </a:lnTo>
                  <a:lnTo>
                    <a:pt x="512" y="19"/>
                  </a:lnTo>
                  <a:lnTo>
                    <a:pt x="511" y="36"/>
                  </a:lnTo>
                  <a:lnTo>
                    <a:pt x="511" y="51"/>
                  </a:lnTo>
                  <a:lnTo>
                    <a:pt x="511" y="58"/>
                  </a:lnTo>
                  <a:lnTo>
                    <a:pt x="512" y="65"/>
                  </a:lnTo>
                  <a:lnTo>
                    <a:pt x="514" y="70"/>
                  </a:lnTo>
                  <a:lnTo>
                    <a:pt x="518" y="75"/>
                  </a:lnTo>
                  <a:lnTo>
                    <a:pt x="531" y="68"/>
                  </a:lnTo>
                  <a:lnTo>
                    <a:pt x="541" y="63"/>
                  </a:lnTo>
                  <a:lnTo>
                    <a:pt x="549" y="57"/>
                  </a:lnTo>
                  <a:lnTo>
                    <a:pt x="553" y="51"/>
                  </a:lnTo>
                  <a:lnTo>
                    <a:pt x="557" y="45"/>
                  </a:lnTo>
                  <a:lnTo>
                    <a:pt x="558" y="38"/>
                  </a:lnTo>
                  <a:lnTo>
                    <a:pt x="558" y="30"/>
                  </a:lnTo>
                  <a:lnTo>
                    <a:pt x="558" y="19"/>
                  </a:lnTo>
                  <a:lnTo>
                    <a:pt x="559" y="15"/>
                  </a:lnTo>
                  <a:lnTo>
                    <a:pt x="560" y="11"/>
                  </a:lnTo>
                  <a:lnTo>
                    <a:pt x="563" y="8"/>
                  </a:lnTo>
                  <a:lnTo>
                    <a:pt x="566" y="5"/>
                  </a:lnTo>
                  <a:lnTo>
                    <a:pt x="572" y="1"/>
                  </a:lnTo>
                  <a:lnTo>
                    <a:pt x="579" y="0"/>
                  </a:lnTo>
                  <a:lnTo>
                    <a:pt x="600" y="1"/>
                  </a:lnTo>
                  <a:lnTo>
                    <a:pt x="616" y="2"/>
                  </a:lnTo>
                  <a:lnTo>
                    <a:pt x="624" y="3"/>
                  </a:lnTo>
                  <a:lnTo>
                    <a:pt x="630" y="3"/>
                  </a:lnTo>
                  <a:lnTo>
                    <a:pt x="637" y="2"/>
                  </a:lnTo>
                  <a:lnTo>
                    <a:pt x="645" y="0"/>
                  </a:lnTo>
                  <a:lnTo>
                    <a:pt x="650" y="15"/>
                  </a:lnTo>
                  <a:lnTo>
                    <a:pt x="653" y="28"/>
                  </a:lnTo>
                  <a:lnTo>
                    <a:pt x="657" y="39"/>
                  </a:lnTo>
                  <a:lnTo>
                    <a:pt x="658" y="50"/>
                  </a:lnTo>
                  <a:lnTo>
                    <a:pt x="657" y="59"/>
                  </a:lnTo>
                  <a:lnTo>
                    <a:pt x="653" y="70"/>
                  </a:lnTo>
                  <a:lnTo>
                    <a:pt x="649" y="81"/>
                  </a:lnTo>
                  <a:lnTo>
                    <a:pt x="643" y="91"/>
                  </a:lnTo>
                  <a:lnTo>
                    <a:pt x="637" y="101"/>
                  </a:lnTo>
                  <a:lnTo>
                    <a:pt x="630" y="110"/>
                  </a:lnTo>
                  <a:lnTo>
                    <a:pt x="624" y="119"/>
                  </a:lnTo>
                  <a:lnTo>
                    <a:pt x="618" y="124"/>
                  </a:lnTo>
                  <a:lnTo>
                    <a:pt x="628" y="130"/>
                  </a:lnTo>
                  <a:lnTo>
                    <a:pt x="638" y="134"/>
                  </a:lnTo>
                  <a:lnTo>
                    <a:pt x="648" y="137"/>
                  </a:lnTo>
                  <a:lnTo>
                    <a:pt x="657" y="139"/>
                  </a:lnTo>
                  <a:lnTo>
                    <a:pt x="664" y="142"/>
                  </a:lnTo>
                  <a:lnTo>
                    <a:pt x="672" y="145"/>
                  </a:lnTo>
                  <a:lnTo>
                    <a:pt x="679" y="149"/>
                  </a:lnTo>
                  <a:lnTo>
                    <a:pt x="684" y="154"/>
                  </a:lnTo>
                  <a:lnTo>
                    <a:pt x="684" y="180"/>
                  </a:lnTo>
                  <a:lnTo>
                    <a:pt x="665" y="183"/>
                  </a:lnTo>
                  <a:lnTo>
                    <a:pt x="650" y="185"/>
                  </a:lnTo>
                  <a:lnTo>
                    <a:pt x="639" y="185"/>
                  </a:lnTo>
                  <a:lnTo>
                    <a:pt x="629" y="184"/>
                  </a:lnTo>
                  <a:lnTo>
                    <a:pt x="619" y="183"/>
                  </a:lnTo>
                  <a:lnTo>
                    <a:pt x="608" y="181"/>
                  </a:lnTo>
                  <a:lnTo>
                    <a:pt x="595" y="180"/>
                  </a:lnTo>
                  <a:lnTo>
                    <a:pt x="579" y="180"/>
                  </a:lnTo>
                  <a:lnTo>
                    <a:pt x="574" y="180"/>
                  </a:lnTo>
                  <a:lnTo>
                    <a:pt x="571" y="181"/>
                  </a:lnTo>
                  <a:lnTo>
                    <a:pt x="568" y="182"/>
                  </a:lnTo>
                  <a:lnTo>
                    <a:pt x="564" y="184"/>
                  </a:lnTo>
                  <a:lnTo>
                    <a:pt x="557" y="189"/>
                  </a:lnTo>
                  <a:lnTo>
                    <a:pt x="550" y="195"/>
                  </a:lnTo>
                  <a:lnTo>
                    <a:pt x="542" y="200"/>
                  </a:lnTo>
                  <a:lnTo>
                    <a:pt x="534" y="205"/>
                  </a:lnTo>
                  <a:lnTo>
                    <a:pt x="528" y="207"/>
                  </a:lnTo>
                  <a:lnTo>
                    <a:pt x="524" y="209"/>
                  </a:lnTo>
                  <a:lnTo>
                    <a:pt x="518" y="210"/>
                  </a:lnTo>
                  <a:lnTo>
                    <a:pt x="512" y="210"/>
                  </a:lnTo>
                  <a:lnTo>
                    <a:pt x="493" y="209"/>
                  </a:lnTo>
                  <a:lnTo>
                    <a:pt x="478" y="208"/>
                  </a:lnTo>
                  <a:lnTo>
                    <a:pt x="463" y="206"/>
                  </a:lnTo>
                  <a:lnTo>
                    <a:pt x="452" y="204"/>
                  </a:lnTo>
                  <a:lnTo>
                    <a:pt x="441" y="202"/>
                  </a:lnTo>
                  <a:lnTo>
                    <a:pt x="432" y="200"/>
                  </a:lnTo>
                  <a:lnTo>
                    <a:pt x="422" y="198"/>
                  </a:lnTo>
                  <a:lnTo>
                    <a:pt x="412" y="198"/>
                  </a:lnTo>
                  <a:lnTo>
                    <a:pt x="389" y="202"/>
                  </a:lnTo>
                  <a:lnTo>
                    <a:pt x="337" y="211"/>
                  </a:lnTo>
                  <a:lnTo>
                    <a:pt x="283" y="221"/>
                  </a:lnTo>
                  <a:lnTo>
                    <a:pt x="253" y="228"/>
                  </a:lnTo>
                  <a:lnTo>
                    <a:pt x="231" y="230"/>
                  </a:lnTo>
                  <a:lnTo>
                    <a:pt x="209" y="232"/>
                  </a:lnTo>
                  <a:lnTo>
                    <a:pt x="189" y="235"/>
                  </a:lnTo>
                  <a:lnTo>
                    <a:pt x="169" y="238"/>
                  </a:lnTo>
                  <a:lnTo>
                    <a:pt x="150" y="240"/>
                  </a:lnTo>
                  <a:lnTo>
                    <a:pt x="132" y="239"/>
                  </a:lnTo>
                  <a:lnTo>
                    <a:pt x="124" y="238"/>
                  </a:lnTo>
                  <a:lnTo>
                    <a:pt x="115" y="236"/>
                  </a:lnTo>
                  <a:lnTo>
                    <a:pt x="108" y="233"/>
                  </a:lnTo>
                  <a:lnTo>
                    <a:pt x="100" y="228"/>
                  </a:lnTo>
                  <a:lnTo>
                    <a:pt x="100" y="210"/>
                  </a:lnTo>
                  <a:lnTo>
                    <a:pt x="84" y="209"/>
                  </a:lnTo>
                  <a:lnTo>
                    <a:pt x="67" y="208"/>
                  </a:lnTo>
                  <a:lnTo>
                    <a:pt x="53" y="205"/>
                  </a:lnTo>
                  <a:lnTo>
                    <a:pt x="41" y="201"/>
                  </a:lnTo>
                  <a:lnTo>
                    <a:pt x="29" y="196"/>
                  </a:lnTo>
                  <a:lnTo>
                    <a:pt x="18" y="189"/>
                  </a:lnTo>
                  <a:lnTo>
                    <a:pt x="9" y="182"/>
                  </a:lnTo>
                  <a:lnTo>
                    <a:pt x="0" y="173"/>
                  </a:lnTo>
                  <a:lnTo>
                    <a:pt x="28" y="167"/>
                  </a:lnTo>
                  <a:lnTo>
                    <a:pt x="53" y="161"/>
                  </a:lnTo>
                  <a:lnTo>
                    <a:pt x="64" y="159"/>
                  </a:lnTo>
                  <a:lnTo>
                    <a:pt x="76" y="156"/>
                  </a:lnTo>
                  <a:lnTo>
                    <a:pt x="88" y="155"/>
                  </a:lnTo>
                  <a:lnTo>
                    <a:pt x="100" y="154"/>
                  </a:lnTo>
                  <a:lnTo>
                    <a:pt x="121" y="155"/>
                  </a:lnTo>
                  <a:lnTo>
                    <a:pt x="140" y="157"/>
                  </a:lnTo>
                  <a:lnTo>
                    <a:pt x="156" y="160"/>
                  </a:lnTo>
                  <a:lnTo>
                    <a:pt x="171" y="162"/>
                  </a:lnTo>
                  <a:lnTo>
                    <a:pt x="186" y="164"/>
                  </a:lnTo>
                  <a:lnTo>
                    <a:pt x="201" y="165"/>
                  </a:lnTo>
                  <a:lnTo>
                    <a:pt x="209" y="164"/>
                  </a:lnTo>
                  <a:lnTo>
                    <a:pt x="216" y="164"/>
                  </a:lnTo>
                  <a:lnTo>
                    <a:pt x="224" y="162"/>
                  </a:lnTo>
                  <a:lnTo>
                    <a:pt x="233" y="160"/>
                  </a:lnTo>
                  <a:lnTo>
                    <a:pt x="126" y="142"/>
                  </a:lnTo>
                  <a:lnTo>
                    <a:pt x="26" y="136"/>
                  </a:lnTo>
                  <a:lnTo>
                    <a:pt x="34" y="133"/>
                  </a:lnTo>
                  <a:lnTo>
                    <a:pt x="42" y="130"/>
                  </a:lnTo>
                  <a:lnTo>
                    <a:pt x="52" y="128"/>
                  </a:lnTo>
                  <a:lnTo>
                    <a:pt x="62" y="125"/>
                  </a:lnTo>
                  <a:lnTo>
                    <a:pt x="85" y="122"/>
                  </a:lnTo>
                  <a:lnTo>
                    <a:pt x="109" y="117"/>
                  </a:lnTo>
                  <a:lnTo>
                    <a:pt x="133" y="114"/>
                  </a:lnTo>
                  <a:lnTo>
                    <a:pt x="155" y="110"/>
                  </a:lnTo>
                  <a:lnTo>
                    <a:pt x="165" y="108"/>
                  </a:lnTo>
                  <a:lnTo>
                    <a:pt x="174" y="105"/>
                  </a:lnTo>
                  <a:lnTo>
                    <a:pt x="180" y="102"/>
                  </a:lnTo>
                  <a:lnTo>
                    <a:pt x="187" y="99"/>
                  </a:lnTo>
                  <a:lnTo>
                    <a:pt x="180" y="96"/>
                  </a:lnTo>
                  <a:lnTo>
                    <a:pt x="172" y="94"/>
                  </a:lnTo>
                  <a:lnTo>
                    <a:pt x="166" y="93"/>
                  </a:lnTo>
                  <a:lnTo>
                    <a:pt x="158" y="93"/>
                  </a:lnTo>
                  <a:lnTo>
                    <a:pt x="142" y="95"/>
                  </a:lnTo>
                  <a:lnTo>
                    <a:pt x="125" y="98"/>
                  </a:lnTo>
                  <a:lnTo>
                    <a:pt x="107" y="102"/>
                  </a:lnTo>
                  <a:lnTo>
                    <a:pt x="89" y="107"/>
                  </a:lnTo>
                  <a:lnTo>
                    <a:pt x="71" y="110"/>
                  </a:lnTo>
                  <a:lnTo>
                    <a:pt x="54" y="111"/>
                  </a:lnTo>
                  <a:lnTo>
                    <a:pt x="52" y="110"/>
                  </a:lnTo>
                  <a:lnTo>
                    <a:pt x="52" y="106"/>
                  </a:lnTo>
                  <a:lnTo>
                    <a:pt x="53" y="102"/>
                  </a:lnTo>
                  <a:lnTo>
                    <a:pt x="54" y="96"/>
                  </a:lnTo>
                  <a:lnTo>
                    <a:pt x="55" y="90"/>
                  </a:lnTo>
                  <a:lnTo>
                    <a:pt x="55" y="86"/>
                  </a:lnTo>
                  <a:lnTo>
                    <a:pt x="55" y="82"/>
                  </a:lnTo>
                  <a:lnTo>
                    <a:pt x="54" y="81"/>
                  </a:lnTo>
                  <a:lnTo>
                    <a:pt x="55" y="81"/>
                  </a:lnTo>
                  <a:lnTo>
                    <a:pt x="57" y="80"/>
                  </a:lnTo>
                  <a:lnTo>
                    <a:pt x="59" y="78"/>
                  </a:lnTo>
                  <a:lnTo>
                    <a:pt x="60" y="75"/>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2" name="Freeform 431">
              <a:extLst>
                <a:ext uri="{FF2B5EF4-FFF2-40B4-BE49-F238E27FC236}">
                  <a16:creationId xmlns:a16="http://schemas.microsoft.com/office/drawing/2014/main" id="{00000000-0008-0000-0700-0000B0010000}"/>
                </a:ext>
              </a:extLst>
            </xdr:cNvPr>
            <xdr:cNvSpPr>
              <a:spLocks/>
            </xdr:cNvSpPr>
          </xdr:nvSpPr>
          <xdr:spPr bwMode="auto">
            <a:xfrm>
              <a:off x="1645" y="1643"/>
              <a:ext cx="108" cy="93"/>
            </a:xfrm>
            <a:custGeom>
              <a:avLst/>
              <a:gdLst>
                <a:gd name="T0" fmla="*/ 180 w 332"/>
                <a:gd name="T1" fmla="*/ 38 h 287"/>
                <a:gd name="T2" fmla="*/ 202 w 332"/>
                <a:gd name="T3" fmla="*/ 24 h 287"/>
                <a:gd name="T4" fmla="*/ 226 w 332"/>
                <a:gd name="T5" fmla="*/ 7 h 287"/>
                <a:gd name="T6" fmla="*/ 240 w 332"/>
                <a:gd name="T7" fmla="*/ 1 h 287"/>
                <a:gd name="T8" fmla="*/ 246 w 332"/>
                <a:gd name="T9" fmla="*/ 1 h 287"/>
                <a:gd name="T10" fmla="*/ 245 w 332"/>
                <a:gd name="T11" fmla="*/ 12 h 287"/>
                <a:gd name="T12" fmla="*/ 234 w 332"/>
                <a:gd name="T13" fmla="*/ 33 h 287"/>
                <a:gd name="T14" fmla="*/ 217 w 332"/>
                <a:gd name="T15" fmla="*/ 55 h 287"/>
                <a:gd name="T16" fmla="*/ 202 w 332"/>
                <a:gd name="T17" fmla="*/ 67 h 287"/>
                <a:gd name="T18" fmla="*/ 191 w 332"/>
                <a:gd name="T19" fmla="*/ 71 h 287"/>
                <a:gd name="T20" fmla="*/ 191 w 332"/>
                <a:gd name="T21" fmla="*/ 73 h 287"/>
                <a:gd name="T22" fmla="*/ 201 w 332"/>
                <a:gd name="T23" fmla="*/ 74 h 287"/>
                <a:gd name="T24" fmla="*/ 216 w 332"/>
                <a:gd name="T25" fmla="*/ 72 h 287"/>
                <a:gd name="T26" fmla="*/ 224 w 332"/>
                <a:gd name="T27" fmla="*/ 77 h 287"/>
                <a:gd name="T28" fmla="*/ 217 w 332"/>
                <a:gd name="T29" fmla="*/ 88 h 287"/>
                <a:gd name="T30" fmla="*/ 214 w 332"/>
                <a:gd name="T31" fmla="*/ 97 h 287"/>
                <a:gd name="T32" fmla="*/ 217 w 332"/>
                <a:gd name="T33" fmla="*/ 105 h 287"/>
                <a:gd name="T34" fmla="*/ 249 w 332"/>
                <a:gd name="T35" fmla="*/ 113 h 287"/>
                <a:gd name="T36" fmla="*/ 308 w 332"/>
                <a:gd name="T37" fmla="*/ 124 h 287"/>
                <a:gd name="T38" fmla="*/ 322 w 332"/>
                <a:gd name="T39" fmla="*/ 131 h 287"/>
                <a:gd name="T40" fmla="*/ 315 w 332"/>
                <a:gd name="T41" fmla="*/ 140 h 287"/>
                <a:gd name="T42" fmla="*/ 303 w 332"/>
                <a:gd name="T43" fmla="*/ 149 h 287"/>
                <a:gd name="T44" fmla="*/ 299 w 332"/>
                <a:gd name="T45" fmla="*/ 154 h 287"/>
                <a:gd name="T46" fmla="*/ 302 w 332"/>
                <a:gd name="T47" fmla="*/ 160 h 287"/>
                <a:gd name="T48" fmla="*/ 308 w 332"/>
                <a:gd name="T49" fmla="*/ 168 h 287"/>
                <a:gd name="T50" fmla="*/ 319 w 332"/>
                <a:gd name="T51" fmla="*/ 176 h 287"/>
                <a:gd name="T52" fmla="*/ 329 w 332"/>
                <a:gd name="T53" fmla="*/ 184 h 287"/>
                <a:gd name="T54" fmla="*/ 290 w 332"/>
                <a:gd name="T55" fmla="*/ 211 h 287"/>
                <a:gd name="T56" fmla="*/ 241 w 332"/>
                <a:gd name="T57" fmla="*/ 241 h 287"/>
                <a:gd name="T58" fmla="*/ 207 w 332"/>
                <a:gd name="T59" fmla="*/ 268 h 287"/>
                <a:gd name="T60" fmla="*/ 173 w 332"/>
                <a:gd name="T61" fmla="*/ 244 h 287"/>
                <a:gd name="T62" fmla="*/ 182 w 332"/>
                <a:gd name="T63" fmla="*/ 243 h 287"/>
                <a:gd name="T64" fmla="*/ 189 w 332"/>
                <a:gd name="T65" fmla="*/ 240 h 287"/>
                <a:gd name="T66" fmla="*/ 200 w 332"/>
                <a:gd name="T67" fmla="*/ 232 h 287"/>
                <a:gd name="T68" fmla="*/ 149 w 332"/>
                <a:gd name="T69" fmla="*/ 232 h 287"/>
                <a:gd name="T70" fmla="*/ 101 w 332"/>
                <a:gd name="T71" fmla="*/ 232 h 287"/>
                <a:gd name="T72" fmla="*/ 58 w 332"/>
                <a:gd name="T73" fmla="*/ 232 h 287"/>
                <a:gd name="T74" fmla="*/ 27 w 332"/>
                <a:gd name="T75" fmla="*/ 232 h 287"/>
                <a:gd name="T76" fmla="*/ 11 w 332"/>
                <a:gd name="T77" fmla="*/ 227 h 287"/>
                <a:gd name="T78" fmla="*/ 3 w 332"/>
                <a:gd name="T79" fmla="*/ 222 h 287"/>
                <a:gd name="T80" fmla="*/ 0 w 332"/>
                <a:gd name="T81" fmla="*/ 213 h 287"/>
                <a:gd name="T82" fmla="*/ 4 w 332"/>
                <a:gd name="T83" fmla="*/ 205 h 287"/>
                <a:gd name="T84" fmla="*/ 13 w 332"/>
                <a:gd name="T85" fmla="*/ 197 h 287"/>
                <a:gd name="T86" fmla="*/ 41 w 332"/>
                <a:gd name="T87" fmla="*/ 179 h 287"/>
                <a:gd name="T88" fmla="*/ 73 w 332"/>
                <a:gd name="T89" fmla="*/ 162 h 287"/>
                <a:gd name="T90" fmla="*/ 85 w 332"/>
                <a:gd name="T91" fmla="*/ 152 h 287"/>
                <a:gd name="T92" fmla="*/ 93 w 332"/>
                <a:gd name="T93" fmla="*/ 145 h 287"/>
                <a:gd name="T94" fmla="*/ 106 w 332"/>
                <a:gd name="T95" fmla="*/ 130 h 287"/>
                <a:gd name="T96" fmla="*/ 116 w 332"/>
                <a:gd name="T97" fmla="*/ 114 h 287"/>
                <a:gd name="T98" fmla="*/ 130 w 332"/>
                <a:gd name="T99" fmla="*/ 79 h 287"/>
                <a:gd name="T100" fmla="*/ 138 w 332"/>
                <a:gd name="T101" fmla="*/ 64 h 287"/>
                <a:gd name="T102" fmla="*/ 147 w 332"/>
                <a:gd name="T103" fmla="*/ 52 h 287"/>
                <a:gd name="T104" fmla="*/ 158 w 332"/>
                <a:gd name="T105" fmla="*/ 43 h 287"/>
                <a:gd name="T106" fmla="*/ 173 w 332"/>
                <a:gd name="T107" fmla="*/ 40 h 2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32" h="287">
                  <a:moveTo>
                    <a:pt x="173" y="40"/>
                  </a:moveTo>
                  <a:lnTo>
                    <a:pt x="180" y="38"/>
                  </a:lnTo>
                  <a:lnTo>
                    <a:pt x="190" y="32"/>
                  </a:lnTo>
                  <a:lnTo>
                    <a:pt x="202" y="24"/>
                  </a:lnTo>
                  <a:lnTo>
                    <a:pt x="215" y="15"/>
                  </a:lnTo>
                  <a:lnTo>
                    <a:pt x="226" y="7"/>
                  </a:lnTo>
                  <a:lnTo>
                    <a:pt x="237" y="2"/>
                  </a:lnTo>
                  <a:lnTo>
                    <a:pt x="240" y="1"/>
                  </a:lnTo>
                  <a:lnTo>
                    <a:pt x="243" y="0"/>
                  </a:lnTo>
                  <a:lnTo>
                    <a:pt x="246" y="1"/>
                  </a:lnTo>
                  <a:lnTo>
                    <a:pt x="246" y="4"/>
                  </a:lnTo>
                  <a:lnTo>
                    <a:pt x="245" y="12"/>
                  </a:lnTo>
                  <a:lnTo>
                    <a:pt x="240" y="22"/>
                  </a:lnTo>
                  <a:lnTo>
                    <a:pt x="234" y="33"/>
                  </a:lnTo>
                  <a:lnTo>
                    <a:pt x="226" y="44"/>
                  </a:lnTo>
                  <a:lnTo>
                    <a:pt x="217" y="55"/>
                  </a:lnTo>
                  <a:lnTo>
                    <a:pt x="207" y="64"/>
                  </a:lnTo>
                  <a:lnTo>
                    <a:pt x="202" y="67"/>
                  </a:lnTo>
                  <a:lnTo>
                    <a:pt x="196" y="69"/>
                  </a:lnTo>
                  <a:lnTo>
                    <a:pt x="191" y="71"/>
                  </a:lnTo>
                  <a:lnTo>
                    <a:pt x="186" y="71"/>
                  </a:lnTo>
                  <a:lnTo>
                    <a:pt x="191" y="73"/>
                  </a:lnTo>
                  <a:lnTo>
                    <a:pt x="196" y="74"/>
                  </a:lnTo>
                  <a:lnTo>
                    <a:pt x="201" y="74"/>
                  </a:lnTo>
                  <a:lnTo>
                    <a:pt x="206" y="74"/>
                  </a:lnTo>
                  <a:lnTo>
                    <a:pt x="216" y="72"/>
                  </a:lnTo>
                  <a:lnTo>
                    <a:pt x="226" y="71"/>
                  </a:lnTo>
                  <a:lnTo>
                    <a:pt x="224" y="77"/>
                  </a:lnTo>
                  <a:lnTo>
                    <a:pt x="219" y="84"/>
                  </a:lnTo>
                  <a:lnTo>
                    <a:pt x="217" y="88"/>
                  </a:lnTo>
                  <a:lnTo>
                    <a:pt x="215" y="93"/>
                  </a:lnTo>
                  <a:lnTo>
                    <a:pt x="214" y="97"/>
                  </a:lnTo>
                  <a:lnTo>
                    <a:pt x="213" y="102"/>
                  </a:lnTo>
                  <a:lnTo>
                    <a:pt x="217" y="105"/>
                  </a:lnTo>
                  <a:lnTo>
                    <a:pt x="230" y="109"/>
                  </a:lnTo>
                  <a:lnTo>
                    <a:pt x="249" y="113"/>
                  </a:lnTo>
                  <a:lnTo>
                    <a:pt x="269" y="117"/>
                  </a:lnTo>
                  <a:lnTo>
                    <a:pt x="308" y="124"/>
                  </a:lnTo>
                  <a:lnTo>
                    <a:pt x="326" y="127"/>
                  </a:lnTo>
                  <a:lnTo>
                    <a:pt x="322" y="131"/>
                  </a:lnTo>
                  <a:lnTo>
                    <a:pt x="319" y="136"/>
                  </a:lnTo>
                  <a:lnTo>
                    <a:pt x="315" y="140"/>
                  </a:lnTo>
                  <a:lnTo>
                    <a:pt x="310" y="144"/>
                  </a:lnTo>
                  <a:lnTo>
                    <a:pt x="303" y="149"/>
                  </a:lnTo>
                  <a:lnTo>
                    <a:pt x="299" y="151"/>
                  </a:lnTo>
                  <a:lnTo>
                    <a:pt x="299" y="154"/>
                  </a:lnTo>
                  <a:lnTo>
                    <a:pt x="301" y="157"/>
                  </a:lnTo>
                  <a:lnTo>
                    <a:pt x="302" y="160"/>
                  </a:lnTo>
                  <a:lnTo>
                    <a:pt x="304" y="164"/>
                  </a:lnTo>
                  <a:lnTo>
                    <a:pt x="308" y="168"/>
                  </a:lnTo>
                  <a:lnTo>
                    <a:pt x="314" y="173"/>
                  </a:lnTo>
                  <a:lnTo>
                    <a:pt x="319" y="176"/>
                  </a:lnTo>
                  <a:lnTo>
                    <a:pt x="325" y="180"/>
                  </a:lnTo>
                  <a:lnTo>
                    <a:pt x="329" y="184"/>
                  </a:lnTo>
                  <a:lnTo>
                    <a:pt x="332" y="188"/>
                  </a:lnTo>
                  <a:lnTo>
                    <a:pt x="290" y="211"/>
                  </a:lnTo>
                  <a:lnTo>
                    <a:pt x="257" y="231"/>
                  </a:lnTo>
                  <a:lnTo>
                    <a:pt x="241" y="241"/>
                  </a:lnTo>
                  <a:lnTo>
                    <a:pt x="225" y="253"/>
                  </a:lnTo>
                  <a:lnTo>
                    <a:pt x="207" y="268"/>
                  </a:lnTo>
                  <a:lnTo>
                    <a:pt x="186" y="287"/>
                  </a:lnTo>
                  <a:lnTo>
                    <a:pt x="173" y="244"/>
                  </a:lnTo>
                  <a:lnTo>
                    <a:pt x="178" y="244"/>
                  </a:lnTo>
                  <a:lnTo>
                    <a:pt x="182" y="243"/>
                  </a:lnTo>
                  <a:lnTo>
                    <a:pt x="185" y="242"/>
                  </a:lnTo>
                  <a:lnTo>
                    <a:pt x="189" y="240"/>
                  </a:lnTo>
                  <a:lnTo>
                    <a:pt x="194" y="236"/>
                  </a:lnTo>
                  <a:lnTo>
                    <a:pt x="200" y="232"/>
                  </a:lnTo>
                  <a:lnTo>
                    <a:pt x="174" y="232"/>
                  </a:lnTo>
                  <a:lnTo>
                    <a:pt x="149" y="232"/>
                  </a:lnTo>
                  <a:lnTo>
                    <a:pt x="125" y="232"/>
                  </a:lnTo>
                  <a:lnTo>
                    <a:pt x="101" y="232"/>
                  </a:lnTo>
                  <a:lnTo>
                    <a:pt x="79" y="232"/>
                  </a:lnTo>
                  <a:lnTo>
                    <a:pt x="58" y="232"/>
                  </a:lnTo>
                  <a:lnTo>
                    <a:pt x="41" y="232"/>
                  </a:lnTo>
                  <a:lnTo>
                    <a:pt x="27" y="232"/>
                  </a:lnTo>
                  <a:lnTo>
                    <a:pt x="19" y="231"/>
                  </a:lnTo>
                  <a:lnTo>
                    <a:pt x="11" y="227"/>
                  </a:lnTo>
                  <a:lnTo>
                    <a:pt x="6" y="225"/>
                  </a:lnTo>
                  <a:lnTo>
                    <a:pt x="3" y="222"/>
                  </a:lnTo>
                  <a:lnTo>
                    <a:pt x="1" y="218"/>
                  </a:lnTo>
                  <a:lnTo>
                    <a:pt x="0" y="213"/>
                  </a:lnTo>
                  <a:lnTo>
                    <a:pt x="1" y="209"/>
                  </a:lnTo>
                  <a:lnTo>
                    <a:pt x="4" y="205"/>
                  </a:lnTo>
                  <a:lnTo>
                    <a:pt x="7" y="201"/>
                  </a:lnTo>
                  <a:lnTo>
                    <a:pt x="13" y="197"/>
                  </a:lnTo>
                  <a:lnTo>
                    <a:pt x="26" y="188"/>
                  </a:lnTo>
                  <a:lnTo>
                    <a:pt x="41" y="179"/>
                  </a:lnTo>
                  <a:lnTo>
                    <a:pt x="58" y="170"/>
                  </a:lnTo>
                  <a:lnTo>
                    <a:pt x="73" y="162"/>
                  </a:lnTo>
                  <a:lnTo>
                    <a:pt x="80" y="156"/>
                  </a:lnTo>
                  <a:lnTo>
                    <a:pt x="85" y="152"/>
                  </a:lnTo>
                  <a:lnTo>
                    <a:pt x="90" y="149"/>
                  </a:lnTo>
                  <a:lnTo>
                    <a:pt x="93" y="145"/>
                  </a:lnTo>
                  <a:lnTo>
                    <a:pt x="100" y="138"/>
                  </a:lnTo>
                  <a:lnTo>
                    <a:pt x="106" y="130"/>
                  </a:lnTo>
                  <a:lnTo>
                    <a:pt x="112" y="122"/>
                  </a:lnTo>
                  <a:lnTo>
                    <a:pt x="116" y="114"/>
                  </a:lnTo>
                  <a:lnTo>
                    <a:pt x="124" y="96"/>
                  </a:lnTo>
                  <a:lnTo>
                    <a:pt x="130" y="79"/>
                  </a:lnTo>
                  <a:lnTo>
                    <a:pt x="134" y="71"/>
                  </a:lnTo>
                  <a:lnTo>
                    <a:pt x="138" y="64"/>
                  </a:lnTo>
                  <a:lnTo>
                    <a:pt x="141" y="58"/>
                  </a:lnTo>
                  <a:lnTo>
                    <a:pt x="147" y="52"/>
                  </a:lnTo>
                  <a:lnTo>
                    <a:pt x="151" y="47"/>
                  </a:lnTo>
                  <a:lnTo>
                    <a:pt x="158" y="43"/>
                  </a:lnTo>
                  <a:lnTo>
                    <a:pt x="164" y="41"/>
                  </a:lnTo>
                  <a:lnTo>
                    <a:pt x="173" y="4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3" name="Freeform 432">
              <a:extLst>
                <a:ext uri="{FF2B5EF4-FFF2-40B4-BE49-F238E27FC236}">
                  <a16:creationId xmlns:a16="http://schemas.microsoft.com/office/drawing/2014/main" id="{00000000-0008-0000-0700-0000B1010000}"/>
                </a:ext>
              </a:extLst>
            </xdr:cNvPr>
            <xdr:cNvSpPr>
              <a:spLocks/>
            </xdr:cNvSpPr>
          </xdr:nvSpPr>
          <xdr:spPr bwMode="auto">
            <a:xfrm>
              <a:off x="1102" y="1190"/>
              <a:ext cx="111" cy="27"/>
            </a:xfrm>
            <a:custGeom>
              <a:avLst/>
              <a:gdLst>
                <a:gd name="T0" fmla="*/ 106 w 345"/>
                <a:gd name="T1" fmla="*/ 86 h 86"/>
                <a:gd name="T2" fmla="*/ 119 w 345"/>
                <a:gd name="T3" fmla="*/ 81 h 86"/>
                <a:gd name="T4" fmla="*/ 133 w 345"/>
                <a:gd name="T5" fmla="*/ 76 h 86"/>
                <a:gd name="T6" fmla="*/ 148 w 345"/>
                <a:gd name="T7" fmla="*/ 72 h 86"/>
                <a:gd name="T8" fmla="*/ 164 w 345"/>
                <a:gd name="T9" fmla="*/ 69 h 86"/>
                <a:gd name="T10" fmla="*/ 197 w 345"/>
                <a:gd name="T11" fmla="*/ 63 h 86"/>
                <a:gd name="T12" fmla="*/ 231 w 345"/>
                <a:gd name="T13" fmla="*/ 57 h 86"/>
                <a:gd name="T14" fmla="*/ 247 w 345"/>
                <a:gd name="T15" fmla="*/ 53 h 86"/>
                <a:gd name="T16" fmla="*/ 264 w 345"/>
                <a:gd name="T17" fmla="*/ 50 h 86"/>
                <a:gd name="T18" fmla="*/ 279 w 345"/>
                <a:gd name="T19" fmla="*/ 46 h 86"/>
                <a:gd name="T20" fmla="*/ 294 w 345"/>
                <a:gd name="T21" fmla="*/ 40 h 86"/>
                <a:gd name="T22" fmla="*/ 309 w 345"/>
                <a:gd name="T23" fmla="*/ 35 h 86"/>
                <a:gd name="T24" fmla="*/ 322 w 345"/>
                <a:gd name="T25" fmla="*/ 28 h 86"/>
                <a:gd name="T26" fmla="*/ 334 w 345"/>
                <a:gd name="T27" fmla="*/ 21 h 86"/>
                <a:gd name="T28" fmla="*/ 345 w 345"/>
                <a:gd name="T29" fmla="*/ 13 h 86"/>
                <a:gd name="T30" fmla="*/ 335 w 345"/>
                <a:gd name="T31" fmla="*/ 12 h 86"/>
                <a:gd name="T32" fmla="*/ 326 w 345"/>
                <a:gd name="T33" fmla="*/ 11 h 86"/>
                <a:gd name="T34" fmla="*/ 317 w 345"/>
                <a:gd name="T35" fmla="*/ 9 h 86"/>
                <a:gd name="T36" fmla="*/ 309 w 345"/>
                <a:gd name="T37" fmla="*/ 6 h 86"/>
                <a:gd name="T38" fmla="*/ 300 w 345"/>
                <a:gd name="T39" fmla="*/ 4 h 86"/>
                <a:gd name="T40" fmla="*/ 291 w 345"/>
                <a:gd name="T41" fmla="*/ 2 h 86"/>
                <a:gd name="T42" fmla="*/ 281 w 345"/>
                <a:gd name="T43" fmla="*/ 1 h 86"/>
                <a:gd name="T44" fmla="*/ 272 w 345"/>
                <a:gd name="T45" fmla="*/ 0 h 86"/>
                <a:gd name="T46" fmla="*/ 259 w 345"/>
                <a:gd name="T47" fmla="*/ 1 h 86"/>
                <a:gd name="T48" fmla="*/ 245 w 345"/>
                <a:gd name="T49" fmla="*/ 3 h 86"/>
                <a:gd name="T50" fmla="*/ 227 w 345"/>
                <a:gd name="T51" fmla="*/ 5 h 86"/>
                <a:gd name="T52" fmla="*/ 209 w 345"/>
                <a:gd name="T53" fmla="*/ 9 h 86"/>
                <a:gd name="T54" fmla="*/ 168 w 345"/>
                <a:gd name="T55" fmla="*/ 18 h 86"/>
                <a:gd name="T56" fmla="*/ 126 w 345"/>
                <a:gd name="T57" fmla="*/ 29 h 86"/>
                <a:gd name="T58" fmla="*/ 104 w 345"/>
                <a:gd name="T59" fmla="*/ 36 h 86"/>
                <a:gd name="T60" fmla="*/ 85 w 345"/>
                <a:gd name="T61" fmla="*/ 42 h 86"/>
                <a:gd name="T62" fmla="*/ 66 w 345"/>
                <a:gd name="T63" fmla="*/ 50 h 86"/>
                <a:gd name="T64" fmla="*/ 47 w 345"/>
                <a:gd name="T65" fmla="*/ 58 h 86"/>
                <a:gd name="T66" fmla="*/ 32 w 345"/>
                <a:gd name="T67" fmla="*/ 65 h 86"/>
                <a:gd name="T68" fmla="*/ 19 w 345"/>
                <a:gd name="T69" fmla="*/ 72 h 86"/>
                <a:gd name="T70" fmla="*/ 8 w 345"/>
                <a:gd name="T71" fmla="*/ 79 h 86"/>
                <a:gd name="T72" fmla="*/ 0 w 345"/>
                <a:gd name="T73" fmla="*/ 86 h 86"/>
                <a:gd name="T74" fmla="*/ 106 w 345"/>
                <a:gd name="T75" fmla="*/ 86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345" h="86">
                  <a:moveTo>
                    <a:pt x="106" y="86"/>
                  </a:moveTo>
                  <a:lnTo>
                    <a:pt x="119" y="81"/>
                  </a:lnTo>
                  <a:lnTo>
                    <a:pt x="133" y="76"/>
                  </a:lnTo>
                  <a:lnTo>
                    <a:pt x="148" y="72"/>
                  </a:lnTo>
                  <a:lnTo>
                    <a:pt x="164" y="69"/>
                  </a:lnTo>
                  <a:lnTo>
                    <a:pt x="197" y="63"/>
                  </a:lnTo>
                  <a:lnTo>
                    <a:pt x="231" y="57"/>
                  </a:lnTo>
                  <a:lnTo>
                    <a:pt x="247" y="53"/>
                  </a:lnTo>
                  <a:lnTo>
                    <a:pt x="264" y="50"/>
                  </a:lnTo>
                  <a:lnTo>
                    <a:pt x="279" y="46"/>
                  </a:lnTo>
                  <a:lnTo>
                    <a:pt x="294" y="40"/>
                  </a:lnTo>
                  <a:lnTo>
                    <a:pt x="309" y="35"/>
                  </a:lnTo>
                  <a:lnTo>
                    <a:pt x="322" y="28"/>
                  </a:lnTo>
                  <a:lnTo>
                    <a:pt x="334" y="21"/>
                  </a:lnTo>
                  <a:lnTo>
                    <a:pt x="345" y="13"/>
                  </a:lnTo>
                  <a:lnTo>
                    <a:pt x="335" y="12"/>
                  </a:lnTo>
                  <a:lnTo>
                    <a:pt x="326" y="11"/>
                  </a:lnTo>
                  <a:lnTo>
                    <a:pt x="317" y="9"/>
                  </a:lnTo>
                  <a:lnTo>
                    <a:pt x="309" y="6"/>
                  </a:lnTo>
                  <a:lnTo>
                    <a:pt x="300" y="4"/>
                  </a:lnTo>
                  <a:lnTo>
                    <a:pt x="291" y="2"/>
                  </a:lnTo>
                  <a:lnTo>
                    <a:pt x="281" y="1"/>
                  </a:lnTo>
                  <a:lnTo>
                    <a:pt x="272" y="0"/>
                  </a:lnTo>
                  <a:lnTo>
                    <a:pt x="259" y="1"/>
                  </a:lnTo>
                  <a:lnTo>
                    <a:pt x="245" y="3"/>
                  </a:lnTo>
                  <a:lnTo>
                    <a:pt x="227" y="5"/>
                  </a:lnTo>
                  <a:lnTo>
                    <a:pt x="209" y="9"/>
                  </a:lnTo>
                  <a:lnTo>
                    <a:pt x="168" y="18"/>
                  </a:lnTo>
                  <a:lnTo>
                    <a:pt x="126" y="29"/>
                  </a:lnTo>
                  <a:lnTo>
                    <a:pt x="104" y="36"/>
                  </a:lnTo>
                  <a:lnTo>
                    <a:pt x="85" y="42"/>
                  </a:lnTo>
                  <a:lnTo>
                    <a:pt x="66" y="50"/>
                  </a:lnTo>
                  <a:lnTo>
                    <a:pt x="47" y="58"/>
                  </a:lnTo>
                  <a:lnTo>
                    <a:pt x="32" y="65"/>
                  </a:lnTo>
                  <a:lnTo>
                    <a:pt x="19" y="72"/>
                  </a:lnTo>
                  <a:lnTo>
                    <a:pt x="8" y="79"/>
                  </a:lnTo>
                  <a:lnTo>
                    <a:pt x="0" y="86"/>
                  </a:lnTo>
                  <a:lnTo>
                    <a:pt x="106" y="8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4" name="Freeform 433">
              <a:extLst>
                <a:ext uri="{FF2B5EF4-FFF2-40B4-BE49-F238E27FC236}">
                  <a16:creationId xmlns:a16="http://schemas.microsoft.com/office/drawing/2014/main" id="{00000000-0008-0000-0700-0000B2010000}"/>
                </a:ext>
              </a:extLst>
            </xdr:cNvPr>
            <xdr:cNvSpPr>
              <a:spLocks/>
            </xdr:cNvSpPr>
          </xdr:nvSpPr>
          <xdr:spPr bwMode="auto">
            <a:xfrm>
              <a:off x="1158" y="1199"/>
              <a:ext cx="149" cy="43"/>
            </a:xfrm>
            <a:custGeom>
              <a:avLst/>
              <a:gdLst>
                <a:gd name="T0" fmla="*/ 19 w 464"/>
                <a:gd name="T1" fmla="*/ 86 h 130"/>
                <a:gd name="T2" fmla="*/ 77 w 464"/>
                <a:gd name="T3" fmla="*/ 81 h 130"/>
                <a:gd name="T4" fmla="*/ 103 w 464"/>
                <a:gd name="T5" fmla="*/ 81 h 130"/>
                <a:gd name="T6" fmla="*/ 92 w 464"/>
                <a:gd name="T7" fmla="*/ 89 h 130"/>
                <a:gd name="T8" fmla="*/ 81 w 464"/>
                <a:gd name="T9" fmla="*/ 100 h 130"/>
                <a:gd name="T10" fmla="*/ 73 w 464"/>
                <a:gd name="T11" fmla="*/ 112 h 130"/>
                <a:gd name="T12" fmla="*/ 73 w 464"/>
                <a:gd name="T13" fmla="*/ 119 h 130"/>
                <a:gd name="T14" fmla="*/ 79 w 464"/>
                <a:gd name="T15" fmla="*/ 124 h 130"/>
                <a:gd name="T16" fmla="*/ 92 w 464"/>
                <a:gd name="T17" fmla="*/ 129 h 130"/>
                <a:gd name="T18" fmla="*/ 109 w 464"/>
                <a:gd name="T19" fmla="*/ 129 h 130"/>
                <a:gd name="T20" fmla="*/ 128 w 464"/>
                <a:gd name="T21" fmla="*/ 127 h 130"/>
                <a:gd name="T22" fmla="*/ 157 w 464"/>
                <a:gd name="T23" fmla="*/ 119 h 130"/>
                <a:gd name="T24" fmla="*/ 196 w 464"/>
                <a:gd name="T25" fmla="*/ 108 h 130"/>
                <a:gd name="T26" fmla="*/ 226 w 464"/>
                <a:gd name="T27" fmla="*/ 101 h 130"/>
                <a:gd name="T28" fmla="*/ 248 w 464"/>
                <a:gd name="T29" fmla="*/ 99 h 130"/>
                <a:gd name="T30" fmla="*/ 266 w 464"/>
                <a:gd name="T31" fmla="*/ 99 h 130"/>
                <a:gd name="T32" fmla="*/ 304 w 464"/>
                <a:gd name="T33" fmla="*/ 99 h 130"/>
                <a:gd name="T34" fmla="*/ 333 w 464"/>
                <a:gd name="T35" fmla="*/ 98 h 130"/>
                <a:gd name="T36" fmla="*/ 376 w 464"/>
                <a:gd name="T37" fmla="*/ 93 h 130"/>
                <a:gd name="T38" fmla="*/ 415 w 464"/>
                <a:gd name="T39" fmla="*/ 83 h 130"/>
                <a:gd name="T40" fmla="*/ 449 w 464"/>
                <a:gd name="T41" fmla="*/ 66 h 130"/>
                <a:gd name="T42" fmla="*/ 455 w 464"/>
                <a:gd name="T43" fmla="*/ 51 h 130"/>
                <a:gd name="T44" fmla="*/ 439 w 464"/>
                <a:gd name="T45" fmla="*/ 48 h 130"/>
                <a:gd name="T46" fmla="*/ 413 w 464"/>
                <a:gd name="T47" fmla="*/ 48 h 130"/>
                <a:gd name="T48" fmla="*/ 396 w 464"/>
                <a:gd name="T49" fmla="*/ 46 h 130"/>
                <a:gd name="T50" fmla="*/ 406 w 464"/>
                <a:gd name="T51" fmla="*/ 36 h 130"/>
                <a:gd name="T52" fmla="*/ 413 w 464"/>
                <a:gd name="T53" fmla="*/ 22 h 130"/>
                <a:gd name="T54" fmla="*/ 418 w 464"/>
                <a:gd name="T55" fmla="*/ 7 h 130"/>
                <a:gd name="T56" fmla="*/ 378 w 464"/>
                <a:gd name="T57" fmla="*/ 0 h 130"/>
                <a:gd name="T58" fmla="*/ 360 w 464"/>
                <a:gd name="T59" fmla="*/ 19 h 130"/>
                <a:gd name="T60" fmla="*/ 343 w 464"/>
                <a:gd name="T61" fmla="*/ 41 h 130"/>
                <a:gd name="T62" fmla="*/ 323 w 464"/>
                <a:gd name="T63" fmla="*/ 59 h 130"/>
                <a:gd name="T64" fmla="*/ 312 w 464"/>
                <a:gd name="T65" fmla="*/ 65 h 130"/>
                <a:gd name="T66" fmla="*/ 298 w 464"/>
                <a:gd name="T67" fmla="*/ 68 h 130"/>
                <a:gd name="T68" fmla="*/ 278 w 464"/>
                <a:gd name="T69" fmla="*/ 66 h 130"/>
                <a:gd name="T70" fmla="*/ 262 w 464"/>
                <a:gd name="T71" fmla="*/ 63 h 130"/>
                <a:gd name="T72" fmla="*/ 239 w 464"/>
                <a:gd name="T73" fmla="*/ 54 h 130"/>
                <a:gd name="T74" fmla="*/ 205 w 464"/>
                <a:gd name="T75" fmla="*/ 31 h 130"/>
                <a:gd name="T76" fmla="*/ 180 w 464"/>
                <a:gd name="T77" fmla="*/ 29 h 130"/>
                <a:gd name="T78" fmla="*/ 150 w 464"/>
                <a:gd name="T79" fmla="*/ 31 h 130"/>
                <a:gd name="T80" fmla="*/ 117 w 464"/>
                <a:gd name="T81" fmla="*/ 37 h 130"/>
                <a:gd name="T82" fmla="*/ 85 w 464"/>
                <a:gd name="T83" fmla="*/ 45 h 130"/>
                <a:gd name="T84" fmla="*/ 54 w 464"/>
                <a:gd name="T85" fmla="*/ 54 h 130"/>
                <a:gd name="T86" fmla="*/ 29 w 464"/>
                <a:gd name="T87" fmla="*/ 65 h 130"/>
                <a:gd name="T88" fmla="*/ 9 w 464"/>
                <a:gd name="T89" fmla="*/ 77 h 130"/>
                <a:gd name="T90" fmla="*/ 0 w 464"/>
                <a:gd name="T91" fmla="*/ 86 h 1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464" h="130">
                  <a:moveTo>
                    <a:pt x="0" y="86"/>
                  </a:moveTo>
                  <a:lnTo>
                    <a:pt x="19" y="86"/>
                  </a:lnTo>
                  <a:lnTo>
                    <a:pt x="48" y="83"/>
                  </a:lnTo>
                  <a:lnTo>
                    <a:pt x="77" y="81"/>
                  </a:lnTo>
                  <a:lnTo>
                    <a:pt x="106" y="80"/>
                  </a:lnTo>
                  <a:lnTo>
                    <a:pt x="103" y="81"/>
                  </a:lnTo>
                  <a:lnTo>
                    <a:pt x="97" y="84"/>
                  </a:lnTo>
                  <a:lnTo>
                    <a:pt x="92" y="89"/>
                  </a:lnTo>
                  <a:lnTo>
                    <a:pt x="86" y="94"/>
                  </a:lnTo>
                  <a:lnTo>
                    <a:pt x="81" y="100"/>
                  </a:lnTo>
                  <a:lnTo>
                    <a:pt x="76" y="106"/>
                  </a:lnTo>
                  <a:lnTo>
                    <a:pt x="73" y="112"/>
                  </a:lnTo>
                  <a:lnTo>
                    <a:pt x="72" y="117"/>
                  </a:lnTo>
                  <a:lnTo>
                    <a:pt x="73" y="119"/>
                  </a:lnTo>
                  <a:lnTo>
                    <a:pt x="75" y="121"/>
                  </a:lnTo>
                  <a:lnTo>
                    <a:pt x="79" y="124"/>
                  </a:lnTo>
                  <a:lnTo>
                    <a:pt x="83" y="126"/>
                  </a:lnTo>
                  <a:lnTo>
                    <a:pt x="92" y="129"/>
                  </a:lnTo>
                  <a:lnTo>
                    <a:pt x="99" y="130"/>
                  </a:lnTo>
                  <a:lnTo>
                    <a:pt x="109" y="129"/>
                  </a:lnTo>
                  <a:lnTo>
                    <a:pt x="119" y="129"/>
                  </a:lnTo>
                  <a:lnTo>
                    <a:pt x="128" y="127"/>
                  </a:lnTo>
                  <a:lnTo>
                    <a:pt x="138" y="125"/>
                  </a:lnTo>
                  <a:lnTo>
                    <a:pt x="157" y="119"/>
                  </a:lnTo>
                  <a:lnTo>
                    <a:pt x="176" y="114"/>
                  </a:lnTo>
                  <a:lnTo>
                    <a:pt x="196" y="108"/>
                  </a:lnTo>
                  <a:lnTo>
                    <a:pt x="216" y="103"/>
                  </a:lnTo>
                  <a:lnTo>
                    <a:pt x="226" y="101"/>
                  </a:lnTo>
                  <a:lnTo>
                    <a:pt x="237" y="100"/>
                  </a:lnTo>
                  <a:lnTo>
                    <a:pt x="248" y="99"/>
                  </a:lnTo>
                  <a:lnTo>
                    <a:pt x="259" y="99"/>
                  </a:lnTo>
                  <a:lnTo>
                    <a:pt x="266" y="99"/>
                  </a:lnTo>
                  <a:lnTo>
                    <a:pt x="285" y="99"/>
                  </a:lnTo>
                  <a:lnTo>
                    <a:pt x="304" y="99"/>
                  </a:lnTo>
                  <a:lnTo>
                    <a:pt x="311" y="99"/>
                  </a:lnTo>
                  <a:lnTo>
                    <a:pt x="333" y="98"/>
                  </a:lnTo>
                  <a:lnTo>
                    <a:pt x="355" y="96"/>
                  </a:lnTo>
                  <a:lnTo>
                    <a:pt x="376" y="93"/>
                  </a:lnTo>
                  <a:lnTo>
                    <a:pt x="396" y="89"/>
                  </a:lnTo>
                  <a:lnTo>
                    <a:pt x="415" y="83"/>
                  </a:lnTo>
                  <a:lnTo>
                    <a:pt x="432" y="76"/>
                  </a:lnTo>
                  <a:lnTo>
                    <a:pt x="449" y="66"/>
                  </a:lnTo>
                  <a:lnTo>
                    <a:pt x="464" y="55"/>
                  </a:lnTo>
                  <a:lnTo>
                    <a:pt x="455" y="51"/>
                  </a:lnTo>
                  <a:lnTo>
                    <a:pt x="446" y="49"/>
                  </a:lnTo>
                  <a:lnTo>
                    <a:pt x="439" y="48"/>
                  </a:lnTo>
                  <a:lnTo>
                    <a:pt x="430" y="48"/>
                  </a:lnTo>
                  <a:lnTo>
                    <a:pt x="413" y="48"/>
                  </a:lnTo>
                  <a:lnTo>
                    <a:pt x="392" y="49"/>
                  </a:lnTo>
                  <a:lnTo>
                    <a:pt x="396" y="46"/>
                  </a:lnTo>
                  <a:lnTo>
                    <a:pt x="401" y="42"/>
                  </a:lnTo>
                  <a:lnTo>
                    <a:pt x="406" y="36"/>
                  </a:lnTo>
                  <a:lnTo>
                    <a:pt x="410" y="29"/>
                  </a:lnTo>
                  <a:lnTo>
                    <a:pt x="413" y="22"/>
                  </a:lnTo>
                  <a:lnTo>
                    <a:pt x="416" y="15"/>
                  </a:lnTo>
                  <a:lnTo>
                    <a:pt x="418" y="7"/>
                  </a:lnTo>
                  <a:lnTo>
                    <a:pt x="418" y="0"/>
                  </a:lnTo>
                  <a:lnTo>
                    <a:pt x="378" y="0"/>
                  </a:lnTo>
                  <a:lnTo>
                    <a:pt x="368" y="8"/>
                  </a:lnTo>
                  <a:lnTo>
                    <a:pt x="360" y="19"/>
                  </a:lnTo>
                  <a:lnTo>
                    <a:pt x="352" y="30"/>
                  </a:lnTo>
                  <a:lnTo>
                    <a:pt x="343" y="41"/>
                  </a:lnTo>
                  <a:lnTo>
                    <a:pt x="334" y="51"/>
                  </a:lnTo>
                  <a:lnTo>
                    <a:pt x="323" y="59"/>
                  </a:lnTo>
                  <a:lnTo>
                    <a:pt x="318" y="63"/>
                  </a:lnTo>
                  <a:lnTo>
                    <a:pt x="312" y="65"/>
                  </a:lnTo>
                  <a:lnTo>
                    <a:pt x="306" y="68"/>
                  </a:lnTo>
                  <a:lnTo>
                    <a:pt x="298" y="68"/>
                  </a:lnTo>
                  <a:lnTo>
                    <a:pt x="287" y="68"/>
                  </a:lnTo>
                  <a:lnTo>
                    <a:pt x="278" y="66"/>
                  </a:lnTo>
                  <a:lnTo>
                    <a:pt x="270" y="65"/>
                  </a:lnTo>
                  <a:lnTo>
                    <a:pt x="262" y="63"/>
                  </a:lnTo>
                  <a:lnTo>
                    <a:pt x="250" y="59"/>
                  </a:lnTo>
                  <a:lnTo>
                    <a:pt x="239" y="54"/>
                  </a:lnTo>
                  <a:lnTo>
                    <a:pt x="222" y="42"/>
                  </a:lnTo>
                  <a:lnTo>
                    <a:pt x="205" y="31"/>
                  </a:lnTo>
                  <a:lnTo>
                    <a:pt x="193" y="29"/>
                  </a:lnTo>
                  <a:lnTo>
                    <a:pt x="180" y="29"/>
                  </a:lnTo>
                  <a:lnTo>
                    <a:pt x="165" y="29"/>
                  </a:lnTo>
                  <a:lnTo>
                    <a:pt x="150" y="31"/>
                  </a:lnTo>
                  <a:lnTo>
                    <a:pt x="133" y="33"/>
                  </a:lnTo>
                  <a:lnTo>
                    <a:pt x="117" y="37"/>
                  </a:lnTo>
                  <a:lnTo>
                    <a:pt x="101" y="40"/>
                  </a:lnTo>
                  <a:lnTo>
                    <a:pt x="85" y="45"/>
                  </a:lnTo>
                  <a:lnTo>
                    <a:pt x="70" y="49"/>
                  </a:lnTo>
                  <a:lnTo>
                    <a:pt x="54" y="54"/>
                  </a:lnTo>
                  <a:lnTo>
                    <a:pt x="41" y="60"/>
                  </a:lnTo>
                  <a:lnTo>
                    <a:pt x="29" y="65"/>
                  </a:lnTo>
                  <a:lnTo>
                    <a:pt x="18" y="71"/>
                  </a:lnTo>
                  <a:lnTo>
                    <a:pt x="9" y="77"/>
                  </a:lnTo>
                  <a:lnTo>
                    <a:pt x="3" y="82"/>
                  </a:lnTo>
                  <a:lnTo>
                    <a:pt x="0" y="8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5" name="Freeform 434">
              <a:extLst>
                <a:ext uri="{FF2B5EF4-FFF2-40B4-BE49-F238E27FC236}">
                  <a16:creationId xmlns:a16="http://schemas.microsoft.com/office/drawing/2014/main" id="{00000000-0008-0000-0700-0000B3010000}"/>
                </a:ext>
              </a:extLst>
            </xdr:cNvPr>
            <xdr:cNvSpPr>
              <a:spLocks/>
            </xdr:cNvSpPr>
          </xdr:nvSpPr>
          <xdr:spPr bwMode="auto">
            <a:xfrm>
              <a:off x="1472" y="1205"/>
              <a:ext cx="153" cy="31"/>
            </a:xfrm>
            <a:custGeom>
              <a:avLst/>
              <a:gdLst>
                <a:gd name="T0" fmla="*/ 63 w 472"/>
                <a:gd name="T1" fmla="*/ 0 h 92"/>
                <a:gd name="T2" fmla="*/ 44 w 472"/>
                <a:gd name="T3" fmla="*/ 0 h 92"/>
                <a:gd name="T4" fmla="*/ 24 w 472"/>
                <a:gd name="T5" fmla="*/ 0 h 92"/>
                <a:gd name="T6" fmla="*/ 12 w 472"/>
                <a:gd name="T7" fmla="*/ 3 h 92"/>
                <a:gd name="T8" fmla="*/ 7 w 472"/>
                <a:gd name="T9" fmla="*/ 8 h 92"/>
                <a:gd name="T10" fmla="*/ 7 w 472"/>
                <a:gd name="T11" fmla="*/ 16 h 92"/>
                <a:gd name="T12" fmla="*/ 10 w 472"/>
                <a:gd name="T13" fmla="*/ 23 h 92"/>
                <a:gd name="T14" fmla="*/ 15 w 472"/>
                <a:gd name="T15" fmla="*/ 32 h 92"/>
                <a:gd name="T16" fmla="*/ 14 w 472"/>
                <a:gd name="T17" fmla="*/ 41 h 92"/>
                <a:gd name="T18" fmla="*/ 4 w 472"/>
                <a:gd name="T19" fmla="*/ 50 h 92"/>
                <a:gd name="T20" fmla="*/ 1 w 472"/>
                <a:gd name="T21" fmla="*/ 57 h 92"/>
                <a:gd name="T22" fmla="*/ 2 w 472"/>
                <a:gd name="T23" fmla="*/ 64 h 92"/>
                <a:gd name="T24" fmla="*/ 14 w 472"/>
                <a:gd name="T25" fmla="*/ 69 h 92"/>
                <a:gd name="T26" fmla="*/ 48 w 472"/>
                <a:gd name="T27" fmla="*/ 76 h 92"/>
                <a:gd name="T28" fmla="*/ 109 w 472"/>
                <a:gd name="T29" fmla="*/ 85 h 92"/>
                <a:gd name="T30" fmla="*/ 167 w 472"/>
                <a:gd name="T31" fmla="*/ 91 h 92"/>
                <a:gd name="T32" fmla="*/ 365 w 472"/>
                <a:gd name="T33" fmla="*/ 92 h 92"/>
                <a:gd name="T34" fmla="*/ 374 w 472"/>
                <a:gd name="T35" fmla="*/ 81 h 92"/>
                <a:gd name="T36" fmla="*/ 385 w 472"/>
                <a:gd name="T37" fmla="*/ 75 h 92"/>
                <a:gd name="T38" fmla="*/ 397 w 472"/>
                <a:gd name="T39" fmla="*/ 73 h 92"/>
                <a:gd name="T40" fmla="*/ 411 w 472"/>
                <a:gd name="T41" fmla="*/ 73 h 92"/>
                <a:gd name="T42" fmla="*/ 441 w 472"/>
                <a:gd name="T43" fmla="*/ 76 h 92"/>
                <a:gd name="T44" fmla="*/ 456 w 472"/>
                <a:gd name="T45" fmla="*/ 76 h 92"/>
                <a:gd name="T46" fmla="*/ 472 w 472"/>
                <a:gd name="T47" fmla="*/ 73 h 92"/>
                <a:gd name="T48" fmla="*/ 465 w 472"/>
                <a:gd name="T49" fmla="*/ 33 h 92"/>
                <a:gd name="T50" fmla="*/ 453 w 472"/>
                <a:gd name="T51" fmla="*/ 26 h 92"/>
                <a:gd name="T52" fmla="*/ 443 w 472"/>
                <a:gd name="T53" fmla="*/ 18 h 92"/>
                <a:gd name="T54" fmla="*/ 432 w 472"/>
                <a:gd name="T55" fmla="*/ 13 h 92"/>
                <a:gd name="T56" fmla="*/ 416 w 472"/>
                <a:gd name="T57" fmla="*/ 12 h 92"/>
                <a:gd name="T58" fmla="*/ 396 w 472"/>
                <a:gd name="T59" fmla="*/ 15 h 92"/>
                <a:gd name="T60" fmla="*/ 367 w 472"/>
                <a:gd name="T61" fmla="*/ 22 h 92"/>
                <a:gd name="T62" fmla="*/ 328 w 472"/>
                <a:gd name="T63" fmla="*/ 33 h 92"/>
                <a:gd name="T64" fmla="*/ 298 w 472"/>
                <a:gd name="T65" fmla="*/ 39 h 92"/>
                <a:gd name="T66" fmla="*/ 276 w 472"/>
                <a:gd name="T67" fmla="*/ 42 h 92"/>
                <a:gd name="T68" fmla="*/ 236 w 472"/>
                <a:gd name="T69" fmla="*/ 42 h 92"/>
                <a:gd name="T70" fmla="*/ 191 w 472"/>
                <a:gd name="T71" fmla="*/ 42 h 92"/>
                <a:gd name="T72" fmla="*/ 156 w 472"/>
                <a:gd name="T73" fmla="*/ 42 h 92"/>
                <a:gd name="T74" fmla="*/ 120 w 472"/>
                <a:gd name="T75" fmla="*/ 42 h 92"/>
                <a:gd name="T76" fmla="*/ 91 w 472"/>
                <a:gd name="T77" fmla="*/ 41 h 92"/>
                <a:gd name="T78" fmla="*/ 78 w 472"/>
                <a:gd name="T79" fmla="*/ 36 h 92"/>
                <a:gd name="T80" fmla="*/ 70 w 472"/>
                <a:gd name="T81" fmla="*/ 27 h 92"/>
                <a:gd name="T82" fmla="*/ 67 w 472"/>
                <a:gd name="T83" fmla="*/ 17 h 92"/>
                <a:gd name="T84" fmla="*/ 69 w 472"/>
                <a:gd name="T85" fmla="*/ 8 h 92"/>
                <a:gd name="T86" fmla="*/ 74 w 472"/>
                <a:gd name="T87" fmla="*/ 2 h 92"/>
                <a:gd name="T88" fmla="*/ 74 w 472"/>
                <a:gd name="T89" fmla="*/ 0 h 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Lst>
              <a:rect l="0" t="0" r="r" b="b"/>
              <a:pathLst>
                <a:path w="472" h="92">
                  <a:moveTo>
                    <a:pt x="73" y="0"/>
                  </a:moveTo>
                  <a:lnTo>
                    <a:pt x="63" y="0"/>
                  </a:lnTo>
                  <a:lnTo>
                    <a:pt x="53" y="0"/>
                  </a:lnTo>
                  <a:lnTo>
                    <a:pt x="44" y="0"/>
                  </a:lnTo>
                  <a:lnTo>
                    <a:pt x="34" y="0"/>
                  </a:lnTo>
                  <a:lnTo>
                    <a:pt x="24" y="0"/>
                  </a:lnTo>
                  <a:lnTo>
                    <a:pt x="15" y="1"/>
                  </a:lnTo>
                  <a:lnTo>
                    <a:pt x="12" y="3"/>
                  </a:lnTo>
                  <a:lnTo>
                    <a:pt x="8" y="5"/>
                  </a:lnTo>
                  <a:lnTo>
                    <a:pt x="7" y="8"/>
                  </a:lnTo>
                  <a:lnTo>
                    <a:pt x="6" y="12"/>
                  </a:lnTo>
                  <a:lnTo>
                    <a:pt x="7" y="16"/>
                  </a:lnTo>
                  <a:lnTo>
                    <a:pt x="7" y="20"/>
                  </a:lnTo>
                  <a:lnTo>
                    <a:pt x="10" y="23"/>
                  </a:lnTo>
                  <a:lnTo>
                    <a:pt x="11" y="26"/>
                  </a:lnTo>
                  <a:lnTo>
                    <a:pt x="15" y="32"/>
                  </a:lnTo>
                  <a:lnTo>
                    <a:pt x="19" y="36"/>
                  </a:lnTo>
                  <a:lnTo>
                    <a:pt x="14" y="41"/>
                  </a:lnTo>
                  <a:lnTo>
                    <a:pt x="7" y="46"/>
                  </a:lnTo>
                  <a:lnTo>
                    <a:pt x="4" y="50"/>
                  </a:lnTo>
                  <a:lnTo>
                    <a:pt x="2" y="53"/>
                  </a:lnTo>
                  <a:lnTo>
                    <a:pt x="1" y="57"/>
                  </a:lnTo>
                  <a:lnTo>
                    <a:pt x="0" y="61"/>
                  </a:lnTo>
                  <a:lnTo>
                    <a:pt x="2" y="64"/>
                  </a:lnTo>
                  <a:lnTo>
                    <a:pt x="6" y="66"/>
                  </a:lnTo>
                  <a:lnTo>
                    <a:pt x="14" y="69"/>
                  </a:lnTo>
                  <a:lnTo>
                    <a:pt x="24" y="71"/>
                  </a:lnTo>
                  <a:lnTo>
                    <a:pt x="48" y="76"/>
                  </a:lnTo>
                  <a:lnTo>
                    <a:pt x="78" y="81"/>
                  </a:lnTo>
                  <a:lnTo>
                    <a:pt x="109" y="85"/>
                  </a:lnTo>
                  <a:lnTo>
                    <a:pt x="140" y="89"/>
                  </a:lnTo>
                  <a:lnTo>
                    <a:pt x="167" y="91"/>
                  </a:lnTo>
                  <a:lnTo>
                    <a:pt x="186" y="92"/>
                  </a:lnTo>
                  <a:lnTo>
                    <a:pt x="365" y="92"/>
                  </a:lnTo>
                  <a:lnTo>
                    <a:pt x="370" y="86"/>
                  </a:lnTo>
                  <a:lnTo>
                    <a:pt x="374" y="81"/>
                  </a:lnTo>
                  <a:lnTo>
                    <a:pt x="380" y="78"/>
                  </a:lnTo>
                  <a:lnTo>
                    <a:pt x="385" y="75"/>
                  </a:lnTo>
                  <a:lnTo>
                    <a:pt x="391" y="74"/>
                  </a:lnTo>
                  <a:lnTo>
                    <a:pt x="397" y="73"/>
                  </a:lnTo>
                  <a:lnTo>
                    <a:pt x="404" y="73"/>
                  </a:lnTo>
                  <a:lnTo>
                    <a:pt x="411" y="73"/>
                  </a:lnTo>
                  <a:lnTo>
                    <a:pt x="426" y="75"/>
                  </a:lnTo>
                  <a:lnTo>
                    <a:pt x="441" y="76"/>
                  </a:lnTo>
                  <a:lnTo>
                    <a:pt x="449" y="77"/>
                  </a:lnTo>
                  <a:lnTo>
                    <a:pt x="456" y="76"/>
                  </a:lnTo>
                  <a:lnTo>
                    <a:pt x="464" y="75"/>
                  </a:lnTo>
                  <a:lnTo>
                    <a:pt x="472" y="73"/>
                  </a:lnTo>
                  <a:lnTo>
                    <a:pt x="472" y="36"/>
                  </a:lnTo>
                  <a:lnTo>
                    <a:pt x="465" y="33"/>
                  </a:lnTo>
                  <a:lnTo>
                    <a:pt x="459" y="30"/>
                  </a:lnTo>
                  <a:lnTo>
                    <a:pt x="453" y="26"/>
                  </a:lnTo>
                  <a:lnTo>
                    <a:pt x="449" y="22"/>
                  </a:lnTo>
                  <a:lnTo>
                    <a:pt x="443" y="18"/>
                  </a:lnTo>
                  <a:lnTo>
                    <a:pt x="438" y="15"/>
                  </a:lnTo>
                  <a:lnTo>
                    <a:pt x="432" y="13"/>
                  </a:lnTo>
                  <a:lnTo>
                    <a:pt x="426" y="12"/>
                  </a:lnTo>
                  <a:lnTo>
                    <a:pt x="416" y="12"/>
                  </a:lnTo>
                  <a:lnTo>
                    <a:pt x="406" y="13"/>
                  </a:lnTo>
                  <a:lnTo>
                    <a:pt x="396" y="15"/>
                  </a:lnTo>
                  <a:lnTo>
                    <a:pt x="386" y="17"/>
                  </a:lnTo>
                  <a:lnTo>
                    <a:pt x="367" y="22"/>
                  </a:lnTo>
                  <a:lnTo>
                    <a:pt x="348" y="27"/>
                  </a:lnTo>
                  <a:lnTo>
                    <a:pt x="328" y="33"/>
                  </a:lnTo>
                  <a:lnTo>
                    <a:pt x="308" y="38"/>
                  </a:lnTo>
                  <a:lnTo>
                    <a:pt x="298" y="39"/>
                  </a:lnTo>
                  <a:lnTo>
                    <a:pt x="287" y="41"/>
                  </a:lnTo>
                  <a:lnTo>
                    <a:pt x="276" y="42"/>
                  </a:lnTo>
                  <a:lnTo>
                    <a:pt x="265" y="42"/>
                  </a:lnTo>
                  <a:lnTo>
                    <a:pt x="236" y="42"/>
                  </a:lnTo>
                  <a:lnTo>
                    <a:pt x="212" y="42"/>
                  </a:lnTo>
                  <a:lnTo>
                    <a:pt x="191" y="42"/>
                  </a:lnTo>
                  <a:lnTo>
                    <a:pt x="173" y="42"/>
                  </a:lnTo>
                  <a:lnTo>
                    <a:pt x="156" y="42"/>
                  </a:lnTo>
                  <a:lnTo>
                    <a:pt x="139" y="42"/>
                  </a:lnTo>
                  <a:lnTo>
                    <a:pt x="120" y="42"/>
                  </a:lnTo>
                  <a:lnTo>
                    <a:pt x="100" y="42"/>
                  </a:lnTo>
                  <a:lnTo>
                    <a:pt x="91" y="41"/>
                  </a:lnTo>
                  <a:lnTo>
                    <a:pt x="83" y="39"/>
                  </a:lnTo>
                  <a:lnTo>
                    <a:pt x="78" y="36"/>
                  </a:lnTo>
                  <a:lnTo>
                    <a:pt x="73" y="32"/>
                  </a:lnTo>
                  <a:lnTo>
                    <a:pt x="70" y="27"/>
                  </a:lnTo>
                  <a:lnTo>
                    <a:pt x="68" y="22"/>
                  </a:lnTo>
                  <a:lnTo>
                    <a:pt x="67" y="17"/>
                  </a:lnTo>
                  <a:lnTo>
                    <a:pt x="67" y="12"/>
                  </a:lnTo>
                  <a:lnTo>
                    <a:pt x="69" y="8"/>
                  </a:lnTo>
                  <a:lnTo>
                    <a:pt x="72" y="4"/>
                  </a:lnTo>
                  <a:lnTo>
                    <a:pt x="74" y="2"/>
                  </a:lnTo>
                  <a:lnTo>
                    <a:pt x="75" y="1"/>
                  </a:lnTo>
                  <a:lnTo>
                    <a:pt x="74" y="0"/>
                  </a:lnTo>
                  <a:lnTo>
                    <a:pt x="7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6" name="Freeform 435">
              <a:extLst>
                <a:ext uri="{FF2B5EF4-FFF2-40B4-BE49-F238E27FC236}">
                  <a16:creationId xmlns:a16="http://schemas.microsoft.com/office/drawing/2014/main" id="{00000000-0008-0000-0700-0000B4010000}"/>
                </a:ext>
              </a:extLst>
            </xdr:cNvPr>
            <xdr:cNvSpPr>
              <a:spLocks/>
            </xdr:cNvSpPr>
          </xdr:nvSpPr>
          <xdr:spPr bwMode="auto">
            <a:xfrm>
              <a:off x="1513" y="1136"/>
              <a:ext cx="106" cy="45"/>
            </a:xfrm>
            <a:custGeom>
              <a:avLst/>
              <a:gdLst>
                <a:gd name="T0" fmla="*/ 145 w 326"/>
                <a:gd name="T1" fmla="*/ 107 h 135"/>
                <a:gd name="T2" fmla="*/ 203 w 326"/>
                <a:gd name="T3" fmla="*/ 97 h 135"/>
                <a:gd name="T4" fmla="*/ 262 w 326"/>
                <a:gd name="T5" fmla="*/ 84 h 135"/>
                <a:gd name="T6" fmla="*/ 300 w 326"/>
                <a:gd name="T7" fmla="*/ 74 h 135"/>
                <a:gd name="T8" fmla="*/ 318 w 326"/>
                <a:gd name="T9" fmla="*/ 66 h 135"/>
                <a:gd name="T10" fmla="*/ 322 w 326"/>
                <a:gd name="T11" fmla="*/ 56 h 135"/>
                <a:gd name="T12" fmla="*/ 312 w 326"/>
                <a:gd name="T13" fmla="*/ 48 h 135"/>
                <a:gd name="T14" fmla="*/ 300 w 326"/>
                <a:gd name="T15" fmla="*/ 41 h 135"/>
                <a:gd name="T16" fmla="*/ 286 w 326"/>
                <a:gd name="T17" fmla="*/ 37 h 135"/>
                <a:gd name="T18" fmla="*/ 263 w 326"/>
                <a:gd name="T19" fmla="*/ 32 h 135"/>
                <a:gd name="T20" fmla="*/ 230 w 326"/>
                <a:gd name="T21" fmla="*/ 30 h 135"/>
                <a:gd name="T22" fmla="*/ 209 w 326"/>
                <a:gd name="T23" fmla="*/ 30 h 135"/>
                <a:gd name="T24" fmla="*/ 202 w 326"/>
                <a:gd name="T25" fmla="*/ 24 h 135"/>
                <a:gd name="T26" fmla="*/ 196 w 326"/>
                <a:gd name="T27" fmla="*/ 17 h 135"/>
                <a:gd name="T28" fmla="*/ 191 w 326"/>
                <a:gd name="T29" fmla="*/ 9 h 135"/>
                <a:gd name="T30" fmla="*/ 180 w 326"/>
                <a:gd name="T31" fmla="*/ 5 h 135"/>
                <a:gd name="T32" fmla="*/ 162 w 326"/>
                <a:gd name="T33" fmla="*/ 1 h 135"/>
                <a:gd name="T34" fmla="*/ 135 w 326"/>
                <a:gd name="T35" fmla="*/ 1 h 135"/>
                <a:gd name="T36" fmla="*/ 87 w 326"/>
                <a:gd name="T37" fmla="*/ 8 h 135"/>
                <a:gd name="T38" fmla="*/ 49 w 326"/>
                <a:gd name="T39" fmla="*/ 17 h 135"/>
                <a:gd name="T40" fmla="*/ 27 w 326"/>
                <a:gd name="T41" fmla="*/ 26 h 135"/>
                <a:gd name="T42" fmla="*/ 11 w 326"/>
                <a:gd name="T43" fmla="*/ 37 h 135"/>
                <a:gd name="T44" fmla="*/ 3 w 326"/>
                <a:gd name="T45" fmla="*/ 46 h 135"/>
                <a:gd name="T46" fmla="*/ 1 w 326"/>
                <a:gd name="T47" fmla="*/ 52 h 135"/>
                <a:gd name="T48" fmla="*/ 34 w 326"/>
                <a:gd name="T49" fmla="*/ 74 h 135"/>
                <a:gd name="T50" fmla="*/ 56 w 326"/>
                <a:gd name="T51" fmla="*/ 81 h 135"/>
                <a:gd name="T52" fmla="*/ 41 w 326"/>
                <a:gd name="T53" fmla="*/ 90 h 135"/>
                <a:gd name="T54" fmla="*/ 38 w 326"/>
                <a:gd name="T55" fmla="*/ 99 h 135"/>
                <a:gd name="T56" fmla="*/ 44 w 326"/>
                <a:gd name="T57" fmla="*/ 114 h 135"/>
                <a:gd name="T58" fmla="*/ 48 w 326"/>
                <a:gd name="T59" fmla="*/ 128 h 135"/>
                <a:gd name="T60" fmla="*/ 55 w 326"/>
                <a:gd name="T61" fmla="*/ 134 h 135"/>
                <a:gd name="T62" fmla="*/ 69 w 326"/>
                <a:gd name="T63" fmla="*/ 135 h 135"/>
                <a:gd name="T64" fmla="*/ 86 w 326"/>
                <a:gd name="T65" fmla="*/ 131 h 135"/>
                <a:gd name="T66" fmla="*/ 101 w 326"/>
                <a:gd name="T67" fmla="*/ 127 h 135"/>
                <a:gd name="T68" fmla="*/ 117 w 326"/>
                <a:gd name="T69" fmla="*/ 124 h 135"/>
                <a:gd name="T70" fmla="*/ 120 w 326"/>
                <a:gd name="T71" fmla="*/ 111 h 13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326" h="135">
                  <a:moveTo>
                    <a:pt x="120" y="111"/>
                  </a:moveTo>
                  <a:lnTo>
                    <a:pt x="145" y="107"/>
                  </a:lnTo>
                  <a:lnTo>
                    <a:pt x="172" y="102"/>
                  </a:lnTo>
                  <a:lnTo>
                    <a:pt x="203" y="97"/>
                  </a:lnTo>
                  <a:lnTo>
                    <a:pt x="233" y="90"/>
                  </a:lnTo>
                  <a:lnTo>
                    <a:pt x="262" y="84"/>
                  </a:lnTo>
                  <a:lnTo>
                    <a:pt x="288" y="78"/>
                  </a:lnTo>
                  <a:lnTo>
                    <a:pt x="300" y="74"/>
                  </a:lnTo>
                  <a:lnTo>
                    <a:pt x="310" y="70"/>
                  </a:lnTo>
                  <a:lnTo>
                    <a:pt x="318" y="66"/>
                  </a:lnTo>
                  <a:lnTo>
                    <a:pt x="326" y="62"/>
                  </a:lnTo>
                  <a:lnTo>
                    <a:pt x="322" y="56"/>
                  </a:lnTo>
                  <a:lnTo>
                    <a:pt x="317" y="52"/>
                  </a:lnTo>
                  <a:lnTo>
                    <a:pt x="312" y="48"/>
                  </a:lnTo>
                  <a:lnTo>
                    <a:pt x="306" y="44"/>
                  </a:lnTo>
                  <a:lnTo>
                    <a:pt x="300" y="41"/>
                  </a:lnTo>
                  <a:lnTo>
                    <a:pt x="293" y="39"/>
                  </a:lnTo>
                  <a:lnTo>
                    <a:pt x="286" y="37"/>
                  </a:lnTo>
                  <a:lnTo>
                    <a:pt x="279" y="34"/>
                  </a:lnTo>
                  <a:lnTo>
                    <a:pt x="263" y="32"/>
                  </a:lnTo>
                  <a:lnTo>
                    <a:pt x="247" y="31"/>
                  </a:lnTo>
                  <a:lnTo>
                    <a:pt x="230" y="30"/>
                  </a:lnTo>
                  <a:lnTo>
                    <a:pt x="213" y="30"/>
                  </a:lnTo>
                  <a:lnTo>
                    <a:pt x="209" y="30"/>
                  </a:lnTo>
                  <a:lnTo>
                    <a:pt x="205" y="27"/>
                  </a:lnTo>
                  <a:lnTo>
                    <a:pt x="202" y="24"/>
                  </a:lnTo>
                  <a:lnTo>
                    <a:pt x="200" y="21"/>
                  </a:lnTo>
                  <a:lnTo>
                    <a:pt x="196" y="17"/>
                  </a:lnTo>
                  <a:lnTo>
                    <a:pt x="194" y="13"/>
                  </a:lnTo>
                  <a:lnTo>
                    <a:pt x="191" y="9"/>
                  </a:lnTo>
                  <a:lnTo>
                    <a:pt x="187" y="6"/>
                  </a:lnTo>
                  <a:lnTo>
                    <a:pt x="180" y="5"/>
                  </a:lnTo>
                  <a:lnTo>
                    <a:pt x="172" y="3"/>
                  </a:lnTo>
                  <a:lnTo>
                    <a:pt x="162" y="1"/>
                  </a:lnTo>
                  <a:lnTo>
                    <a:pt x="153" y="0"/>
                  </a:lnTo>
                  <a:lnTo>
                    <a:pt x="135" y="1"/>
                  </a:lnTo>
                  <a:lnTo>
                    <a:pt x="112" y="4"/>
                  </a:lnTo>
                  <a:lnTo>
                    <a:pt x="87" y="8"/>
                  </a:lnTo>
                  <a:lnTo>
                    <a:pt x="61" y="14"/>
                  </a:lnTo>
                  <a:lnTo>
                    <a:pt x="49" y="17"/>
                  </a:lnTo>
                  <a:lnTo>
                    <a:pt x="38" y="21"/>
                  </a:lnTo>
                  <a:lnTo>
                    <a:pt x="27" y="26"/>
                  </a:lnTo>
                  <a:lnTo>
                    <a:pt x="19" y="31"/>
                  </a:lnTo>
                  <a:lnTo>
                    <a:pt x="11" y="37"/>
                  </a:lnTo>
                  <a:lnTo>
                    <a:pt x="5" y="43"/>
                  </a:lnTo>
                  <a:lnTo>
                    <a:pt x="3" y="46"/>
                  </a:lnTo>
                  <a:lnTo>
                    <a:pt x="1" y="49"/>
                  </a:lnTo>
                  <a:lnTo>
                    <a:pt x="1" y="52"/>
                  </a:lnTo>
                  <a:lnTo>
                    <a:pt x="0" y="56"/>
                  </a:lnTo>
                  <a:lnTo>
                    <a:pt x="34" y="74"/>
                  </a:lnTo>
                  <a:lnTo>
                    <a:pt x="73" y="74"/>
                  </a:lnTo>
                  <a:lnTo>
                    <a:pt x="56" y="81"/>
                  </a:lnTo>
                  <a:lnTo>
                    <a:pt x="44" y="87"/>
                  </a:lnTo>
                  <a:lnTo>
                    <a:pt x="41" y="90"/>
                  </a:lnTo>
                  <a:lnTo>
                    <a:pt x="38" y="94"/>
                  </a:lnTo>
                  <a:lnTo>
                    <a:pt x="38" y="99"/>
                  </a:lnTo>
                  <a:lnTo>
                    <a:pt x="41" y="105"/>
                  </a:lnTo>
                  <a:lnTo>
                    <a:pt x="44" y="114"/>
                  </a:lnTo>
                  <a:lnTo>
                    <a:pt x="47" y="123"/>
                  </a:lnTo>
                  <a:lnTo>
                    <a:pt x="48" y="128"/>
                  </a:lnTo>
                  <a:lnTo>
                    <a:pt x="50" y="131"/>
                  </a:lnTo>
                  <a:lnTo>
                    <a:pt x="55" y="134"/>
                  </a:lnTo>
                  <a:lnTo>
                    <a:pt x="60" y="135"/>
                  </a:lnTo>
                  <a:lnTo>
                    <a:pt x="69" y="135"/>
                  </a:lnTo>
                  <a:lnTo>
                    <a:pt x="78" y="133"/>
                  </a:lnTo>
                  <a:lnTo>
                    <a:pt x="86" y="131"/>
                  </a:lnTo>
                  <a:lnTo>
                    <a:pt x="93" y="129"/>
                  </a:lnTo>
                  <a:lnTo>
                    <a:pt x="101" y="127"/>
                  </a:lnTo>
                  <a:lnTo>
                    <a:pt x="109" y="125"/>
                  </a:lnTo>
                  <a:lnTo>
                    <a:pt x="117" y="124"/>
                  </a:lnTo>
                  <a:lnTo>
                    <a:pt x="126" y="123"/>
                  </a:lnTo>
                  <a:lnTo>
                    <a:pt x="120" y="111"/>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7" name="Freeform 436">
              <a:extLst>
                <a:ext uri="{FF2B5EF4-FFF2-40B4-BE49-F238E27FC236}">
                  <a16:creationId xmlns:a16="http://schemas.microsoft.com/office/drawing/2014/main" id="{00000000-0008-0000-0700-0000B5010000}"/>
                </a:ext>
              </a:extLst>
            </xdr:cNvPr>
            <xdr:cNvSpPr>
              <a:spLocks/>
            </xdr:cNvSpPr>
          </xdr:nvSpPr>
          <xdr:spPr bwMode="auto">
            <a:xfrm>
              <a:off x="1584" y="1245"/>
              <a:ext cx="51" cy="18"/>
            </a:xfrm>
            <a:custGeom>
              <a:avLst/>
              <a:gdLst>
                <a:gd name="T0" fmla="*/ 46 w 159"/>
                <a:gd name="T1" fmla="*/ 53 h 56"/>
                <a:gd name="T2" fmla="*/ 40 w 159"/>
                <a:gd name="T3" fmla="*/ 52 h 56"/>
                <a:gd name="T4" fmla="*/ 34 w 159"/>
                <a:gd name="T5" fmla="*/ 49 h 56"/>
                <a:gd name="T6" fmla="*/ 26 w 159"/>
                <a:gd name="T7" fmla="*/ 45 h 56"/>
                <a:gd name="T8" fmla="*/ 18 w 159"/>
                <a:gd name="T9" fmla="*/ 38 h 56"/>
                <a:gd name="T10" fmla="*/ 10 w 159"/>
                <a:gd name="T11" fmla="*/ 31 h 56"/>
                <a:gd name="T12" fmla="*/ 5 w 159"/>
                <a:gd name="T13" fmla="*/ 24 h 56"/>
                <a:gd name="T14" fmla="*/ 3 w 159"/>
                <a:gd name="T15" fmla="*/ 21 h 56"/>
                <a:gd name="T16" fmla="*/ 1 w 159"/>
                <a:gd name="T17" fmla="*/ 17 h 56"/>
                <a:gd name="T18" fmla="*/ 0 w 159"/>
                <a:gd name="T19" fmla="*/ 13 h 56"/>
                <a:gd name="T20" fmla="*/ 0 w 159"/>
                <a:gd name="T21" fmla="*/ 10 h 56"/>
                <a:gd name="T22" fmla="*/ 21 w 159"/>
                <a:gd name="T23" fmla="*/ 10 h 56"/>
                <a:gd name="T24" fmla="*/ 39 w 159"/>
                <a:gd name="T25" fmla="*/ 10 h 56"/>
                <a:gd name="T26" fmla="*/ 52 w 159"/>
                <a:gd name="T27" fmla="*/ 10 h 56"/>
                <a:gd name="T28" fmla="*/ 59 w 159"/>
                <a:gd name="T29" fmla="*/ 10 h 56"/>
                <a:gd name="T30" fmla="*/ 83 w 159"/>
                <a:gd name="T31" fmla="*/ 6 h 56"/>
                <a:gd name="T32" fmla="*/ 117 w 159"/>
                <a:gd name="T33" fmla="*/ 0 h 56"/>
                <a:gd name="T34" fmla="*/ 125 w 159"/>
                <a:gd name="T35" fmla="*/ 0 h 56"/>
                <a:gd name="T36" fmla="*/ 132 w 159"/>
                <a:gd name="T37" fmla="*/ 0 h 56"/>
                <a:gd name="T38" fmla="*/ 140 w 159"/>
                <a:gd name="T39" fmla="*/ 0 h 56"/>
                <a:gd name="T40" fmla="*/ 147 w 159"/>
                <a:gd name="T41" fmla="*/ 2 h 56"/>
                <a:gd name="T42" fmla="*/ 151 w 159"/>
                <a:gd name="T43" fmla="*/ 5 h 56"/>
                <a:gd name="T44" fmla="*/ 155 w 159"/>
                <a:gd name="T45" fmla="*/ 9 h 56"/>
                <a:gd name="T46" fmla="*/ 158 w 159"/>
                <a:gd name="T47" fmla="*/ 15 h 56"/>
                <a:gd name="T48" fmla="*/ 159 w 159"/>
                <a:gd name="T49" fmla="*/ 22 h 56"/>
                <a:gd name="T50" fmla="*/ 158 w 159"/>
                <a:gd name="T51" fmla="*/ 30 h 56"/>
                <a:gd name="T52" fmla="*/ 155 w 159"/>
                <a:gd name="T53" fmla="*/ 37 h 56"/>
                <a:gd name="T54" fmla="*/ 151 w 159"/>
                <a:gd name="T55" fmla="*/ 44 h 56"/>
                <a:gd name="T56" fmla="*/ 146 w 159"/>
                <a:gd name="T57" fmla="*/ 48 h 56"/>
                <a:gd name="T58" fmla="*/ 139 w 159"/>
                <a:gd name="T59" fmla="*/ 52 h 56"/>
                <a:gd name="T60" fmla="*/ 132 w 159"/>
                <a:gd name="T61" fmla="*/ 54 h 56"/>
                <a:gd name="T62" fmla="*/ 124 w 159"/>
                <a:gd name="T63" fmla="*/ 55 h 56"/>
                <a:gd name="T64" fmla="*/ 115 w 159"/>
                <a:gd name="T65" fmla="*/ 56 h 56"/>
                <a:gd name="T66" fmla="*/ 77 w 159"/>
                <a:gd name="T67" fmla="*/ 55 h 56"/>
                <a:gd name="T68" fmla="*/ 46 w 159"/>
                <a:gd name="T69" fmla="*/ 53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159" h="56">
                  <a:moveTo>
                    <a:pt x="46" y="53"/>
                  </a:moveTo>
                  <a:lnTo>
                    <a:pt x="40" y="52"/>
                  </a:lnTo>
                  <a:lnTo>
                    <a:pt x="34" y="49"/>
                  </a:lnTo>
                  <a:lnTo>
                    <a:pt x="26" y="45"/>
                  </a:lnTo>
                  <a:lnTo>
                    <a:pt x="18" y="38"/>
                  </a:lnTo>
                  <a:lnTo>
                    <a:pt x="10" y="31"/>
                  </a:lnTo>
                  <a:lnTo>
                    <a:pt x="5" y="24"/>
                  </a:lnTo>
                  <a:lnTo>
                    <a:pt x="3" y="21"/>
                  </a:lnTo>
                  <a:lnTo>
                    <a:pt x="1" y="17"/>
                  </a:lnTo>
                  <a:lnTo>
                    <a:pt x="0" y="13"/>
                  </a:lnTo>
                  <a:lnTo>
                    <a:pt x="0" y="10"/>
                  </a:lnTo>
                  <a:lnTo>
                    <a:pt x="21" y="10"/>
                  </a:lnTo>
                  <a:lnTo>
                    <a:pt x="39" y="10"/>
                  </a:lnTo>
                  <a:lnTo>
                    <a:pt x="52" y="10"/>
                  </a:lnTo>
                  <a:lnTo>
                    <a:pt x="59" y="10"/>
                  </a:lnTo>
                  <a:lnTo>
                    <a:pt x="83" y="6"/>
                  </a:lnTo>
                  <a:lnTo>
                    <a:pt x="117" y="0"/>
                  </a:lnTo>
                  <a:lnTo>
                    <a:pt x="125" y="0"/>
                  </a:lnTo>
                  <a:lnTo>
                    <a:pt x="132" y="0"/>
                  </a:lnTo>
                  <a:lnTo>
                    <a:pt x="140" y="0"/>
                  </a:lnTo>
                  <a:lnTo>
                    <a:pt x="147" y="2"/>
                  </a:lnTo>
                  <a:lnTo>
                    <a:pt x="151" y="5"/>
                  </a:lnTo>
                  <a:lnTo>
                    <a:pt x="155" y="9"/>
                  </a:lnTo>
                  <a:lnTo>
                    <a:pt x="158" y="15"/>
                  </a:lnTo>
                  <a:lnTo>
                    <a:pt x="159" y="22"/>
                  </a:lnTo>
                  <a:lnTo>
                    <a:pt x="158" y="30"/>
                  </a:lnTo>
                  <a:lnTo>
                    <a:pt x="155" y="37"/>
                  </a:lnTo>
                  <a:lnTo>
                    <a:pt x="151" y="44"/>
                  </a:lnTo>
                  <a:lnTo>
                    <a:pt x="146" y="48"/>
                  </a:lnTo>
                  <a:lnTo>
                    <a:pt x="139" y="52"/>
                  </a:lnTo>
                  <a:lnTo>
                    <a:pt x="132" y="54"/>
                  </a:lnTo>
                  <a:lnTo>
                    <a:pt x="124" y="55"/>
                  </a:lnTo>
                  <a:lnTo>
                    <a:pt x="115" y="56"/>
                  </a:lnTo>
                  <a:lnTo>
                    <a:pt x="77" y="55"/>
                  </a:lnTo>
                  <a:lnTo>
                    <a:pt x="46" y="5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8" name="Freeform 437">
              <a:extLst>
                <a:ext uri="{FF2B5EF4-FFF2-40B4-BE49-F238E27FC236}">
                  <a16:creationId xmlns:a16="http://schemas.microsoft.com/office/drawing/2014/main" id="{00000000-0008-0000-0700-0000B6010000}"/>
                </a:ext>
              </a:extLst>
            </xdr:cNvPr>
            <xdr:cNvSpPr>
              <a:spLocks/>
            </xdr:cNvSpPr>
          </xdr:nvSpPr>
          <xdr:spPr bwMode="auto">
            <a:xfrm>
              <a:off x="534" y="1280"/>
              <a:ext cx="1205" cy="539"/>
            </a:xfrm>
            <a:custGeom>
              <a:avLst/>
              <a:gdLst>
                <a:gd name="T0" fmla="*/ 2931 w 3734"/>
                <a:gd name="T1" fmla="*/ 1362 h 1644"/>
                <a:gd name="T2" fmla="*/ 2556 w 3734"/>
                <a:gd name="T3" fmla="*/ 1522 h 1644"/>
                <a:gd name="T4" fmla="*/ 2312 w 3734"/>
                <a:gd name="T5" fmla="*/ 1592 h 1644"/>
                <a:gd name="T6" fmla="*/ 2294 w 3734"/>
                <a:gd name="T7" fmla="*/ 1634 h 1644"/>
                <a:gd name="T8" fmla="*/ 2177 w 3734"/>
                <a:gd name="T9" fmla="*/ 1607 h 1644"/>
                <a:gd name="T10" fmla="*/ 2279 w 3734"/>
                <a:gd name="T11" fmla="*/ 1512 h 1644"/>
                <a:gd name="T12" fmla="*/ 2166 w 3734"/>
                <a:gd name="T13" fmla="*/ 1416 h 1644"/>
                <a:gd name="T14" fmla="*/ 2094 w 3734"/>
                <a:gd name="T15" fmla="*/ 1295 h 1644"/>
                <a:gd name="T16" fmla="*/ 1947 w 3734"/>
                <a:gd name="T17" fmla="*/ 1317 h 1644"/>
                <a:gd name="T18" fmla="*/ 1771 w 3734"/>
                <a:gd name="T19" fmla="*/ 1281 h 1644"/>
                <a:gd name="T20" fmla="*/ 261 w 3734"/>
                <a:gd name="T21" fmla="*/ 1235 h 1644"/>
                <a:gd name="T22" fmla="*/ 127 w 3734"/>
                <a:gd name="T23" fmla="*/ 1125 h 1644"/>
                <a:gd name="T24" fmla="*/ 151 w 3734"/>
                <a:gd name="T25" fmla="*/ 1040 h 1644"/>
                <a:gd name="T26" fmla="*/ 147 w 3734"/>
                <a:gd name="T27" fmla="*/ 927 h 1644"/>
                <a:gd name="T28" fmla="*/ 259 w 3734"/>
                <a:gd name="T29" fmla="*/ 859 h 1644"/>
                <a:gd name="T30" fmla="*/ 250 w 3734"/>
                <a:gd name="T31" fmla="*/ 747 h 1644"/>
                <a:gd name="T32" fmla="*/ 128 w 3734"/>
                <a:gd name="T33" fmla="*/ 665 h 1644"/>
                <a:gd name="T34" fmla="*/ 602 w 3734"/>
                <a:gd name="T35" fmla="*/ 114 h 1644"/>
                <a:gd name="T36" fmla="*/ 1146 w 3734"/>
                <a:gd name="T37" fmla="*/ 105 h 1644"/>
                <a:gd name="T38" fmla="*/ 1296 w 3734"/>
                <a:gd name="T39" fmla="*/ 117 h 1644"/>
                <a:gd name="T40" fmla="*/ 1641 w 3734"/>
                <a:gd name="T41" fmla="*/ 166 h 1644"/>
                <a:gd name="T42" fmla="*/ 1771 w 3734"/>
                <a:gd name="T43" fmla="*/ 206 h 1644"/>
                <a:gd name="T44" fmla="*/ 2076 w 3734"/>
                <a:gd name="T45" fmla="*/ 193 h 1644"/>
                <a:gd name="T46" fmla="*/ 2286 w 3734"/>
                <a:gd name="T47" fmla="*/ 216 h 1644"/>
                <a:gd name="T48" fmla="*/ 2365 w 3734"/>
                <a:gd name="T49" fmla="*/ 216 h 1644"/>
                <a:gd name="T50" fmla="*/ 2518 w 3734"/>
                <a:gd name="T51" fmla="*/ 123 h 1644"/>
                <a:gd name="T52" fmla="*/ 2587 w 3734"/>
                <a:gd name="T53" fmla="*/ 2 h 1644"/>
                <a:gd name="T54" fmla="*/ 2644 w 3734"/>
                <a:gd name="T55" fmla="*/ 105 h 1644"/>
                <a:gd name="T56" fmla="*/ 2664 w 3734"/>
                <a:gd name="T57" fmla="*/ 166 h 1644"/>
                <a:gd name="T58" fmla="*/ 2716 w 3734"/>
                <a:gd name="T59" fmla="*/ 196 h 1644"/>
                <a:gd name="T60" fmla="*/ 2891 w 3734"/>
                <a:gd name="T61" fmla="*/ 121 h 1644"/>
                <a:gd name="T62" fmla="*/ 3036 w 3734"/>
                <a:gd name="T63" fmla="*/ 135 h 1644"/>
                <a:gd name="T64" fmla="*/ 2883 w 3734"/>
                <a:gd name="T65" fmla="*/ 271 h 1644"/>
                <a:gd name="T66" fmla="*/ 2790 w 3734"/>
                <a:gd name="T67" fmla="*/ 289 h 1644"/>
                <a:gd name="T68" fmla="*/ 2569 w 3734"/>
                <a:gd name="T69" fmla="*/ 304 h 1644"/>
                <a:gd name="T70" fmla="*/ 2501 w 3734"/>
                <a:gd name="T71" fmla="*/ 402 h 1644"/>
                <a:gd name="T72" fmla="*/ 2333 w 3734"/>
                <a:gd name="T73" fmla="*/ 471 h 1644"/>
                <a:gd name="T74" fmla="*/ 2087 w 3734"/>
                <a:gd name="T75" fmla="*/ 625 h 1644"/>
                <a:gd name="T76" fmla="*/ 2106 w 3734"/>
                <a:gd name="T77" fmla="*/ 793 h 1644"/>
                <a:gd name="T78" fmla="*/ 2360 w 3734"/>
                <a:gd name="T79" fmla="*/ 907 h 1644"/>
                <a:gd name="T80" fmla="*/ 2443 w 3734"/>
                <a:gd name="T81" fmla="*/ 1059 h 1644"/>
                <a:gd name="T82" fmla="*/ 2614 w 3734"/>
                <a:gd name="T83" fmla="*/ 987 h 1644"/>
                <a:gd name="T84" fmla="*/ 2848 w 3734"/>
                <a:gd name="T85" fmla="*/ 785 h 1644"/>
                <a:gd name="T86" fmla="*/ 2896 w 3734"/>
                <a:gd name="T87" fmla="*/ 597 h 1644"/>
                <a:gd name="T88" fmla="*/ 3156 w 3734"/>
                <a:gd name="T89" fmla="*/ 500 h 1644"/>
                <a:gd name="T90" fmla="*/ 3276 w 3734"/>
                <a:gd name="T91" fmla="*/ 592 h 1644"/>
                <a:gd name="T92" fmla="*/ 3226 w 3734"/>
                <a:gd name="T93" fmla="*/ 736 h 1644"/>
                <a:gd name="T94" fmla="*/ 3492 w 3734"/>
                <a:gd name="T95" fmla="*/ 613 h 1644"/>
                <a:gd name="T96" fmla="*/ 3545 w 3734"/>
                <a:gd name="T97" fmla="*/ 774 h 1644"/>
                <a:gd name="T98" fmla="*/ 3662 w 3734"/>
                <a:gd name="T99" fmla="*/ 924 h 1644"/>
                <a:gd name="T100" fmla="*/ 3616 w 3734"/>
                <a:gd name="T101" fmla="*/ 961 h 1644"/>
                <a:gd name="T102" fmla="*/ 3694 w 3734"/>
                <a:gd name="T103" fmla="*/ 1028 h 1644"/>
                <a:gd name="T104" fmla="*/ 3556 w 3734"/>
                <a:gd name="T105" fmla="*/ 1108 h 1644"/>
                <a:gd name="T106" fmla="*/ 3151 w 3734"/>
                <a:gd name="T107" fmla="*/ 1168 h 1644"/>
                <a:gd name="T108" fmla="*/ 2853 w 3734"/>
                <a:gd name="T109" fmla="*/ 1335 h 1644"/>
                <a:gd name="T110" fmla="*/ 2905 w 3734"/>
                <a:gd name="T111" fmla="*/ 1337 h 1644"/>
                <a:gd name="T112" fmla="*/ 3216 w 3734"/>
                <a:gd name="T113" fmla="*/ 1256 h 1644"/>
                <a:gd name="T114" fmla="*/ 3066 w 3734"/>
                <a:gd name="T115" fmla="*/ 1298 h 1644"/>
                <a:gd name="T116" fmla="*/ 3138 w 3734"/>
                <a:gd name="T117" fmla="*/ 1391 h 1644"/>
                <a:gd name="T118" fmla="*/ 3248 w 3734"/>
                <a:gd name="T119" fmla="*/ 1473 h 1644"/>
                <a:gd name="T120" fmla="*/ 3018 w 3734"/>
                <a:gd name="T121" fmla="*/ 1564 h 1644"/>
                <a:gd name="T122" fmla="*/ 3189 w 3734"/>
                <a:gd name="T123" fmla="*/ 1466 h 1644"/>
                <a:gd name="T124" fmla="*/ 3016 w 3734"/>
                <a:gd name="T125" fmla="*/ 1484 h 16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3734" h="1644">
                  <a:moveTo>
                    <a:pt x="3010" y="1478"/>
                  </a:moveTo>
                  <a:lnTo>
                    <a:pt x="3010" y="1410"/>
                  </a:lnTo>
                  <a:lnTo>
                    <a:pt x="3013" y="1407"/>
                  </a:lnTo>
                  <a:lnTo>
                    <a:pt x="3016" y="1400"/>
                  </a:lnTo>
                  <a:lnTo>
                    <a:pt x="3021" y="1391"/>
                  </a:lnTo>
                  <a:lnTo>
                    <a:pt x="3025" y="1382"/>
                  </a:lnTo>
                  <a:lnTo>
                    <a:pt x="3029" y="1370"/>
                  </a:lnTo>
                  <a:lnTo>
                    <a:pt x="3033" y="1360"/>
                  </a:lnTo>
                  <a:lnTo>
                    <a:pt x="3036" y="1351"/>
                  </a:lnTo>
                  <a:lnTo>
                    <a:pt x="3036" y="1343"/>
                  </a:lnTo>
                  <a:lnTo>
                    <a:pt x="3032" y="1345"/>
                  </a:lnTo>
                  <a:lnTo>
                    <a:pt x="3026" y="1345"/>
                  </a:lnTo>
                  <a:lnTo>
                    <a:pt x="3021" y="1346"/>
                  </a:lnTo>
                  <a:lnTo>
                    <a:pt x="3014" y="1345"/>
                  </a:lnTo>
                  <a:lnTo>
                    <a:pt x="2997" y="1344"/>
                  </a:lnTo>
                  <a:lnTo>
                    <a:pt x="2977" y="1343"/>
                  </a:lnTo>
                  <a:lnTo>
                    <a:pt x="2967" y="1343"/>
                  </a:lnTo>
                  <a:lnTo>
                    <a:pt x="2958" y="1345"/>
                  </a:lnTo>
                  <a:lnTo>
                    <a:pt x="2950" y="1348"/>
                  </a:lnTo>
                  <a:lnTo>
                    <a:pt x="2943" y="1352"/>
                  </a:lnTo>
                  <a:lnTo>
                    <a:pt x="2936" y="1356"/>
                  </a:lnTo>
                  <a:lnTo>
                    <a:pt x="2931" y="1362"/>
                  </a:lnTo>
                  <a:lnTo>
                    <a:pt x="2925" y="1368"/>
                  </a:lnTo>
                  <a:lnTo>
                    <a:pt x="2920" y="1374"/>
                  </a:lnTo>
                  <a:lnTo>
                    <a:pt x="2909" y="1388"/>
                  </a:lnTo>
                  <a:lnTo>
                    <a:pt x="2899" y="1403"/>
                  </a:lnTo>
                  <a:lnTo>
                    <a:pt x="2889" y="1416"/>
                  </a:lnTo>
                  <a:lnTo>
                    <a:pt x="2877" y="1429"/>
                  </a:lnTo>
                  <a:lnTo>
                    <a:pt x="2867" y="1438"/>
                  </a:lnTo>
                  <a:lnTo>
                    <a:pt x="2857" y="1445"/>
                  </a:lnTo>
                  <a:lnTo>
                    <a:pt x="2847" y="1451"/>
                  </a:lnTo>
                  <a:lnTo>
                    <a:pt x="2836" y="1456"/>
                  </a:lnTo>
                  <a:lnTo>
                    <a:pt x="2826" y="1460"/>
                  </a:lnTo>
                  <a:lnTo>
                    <a:pt x="2815" y="1463"/>
                  </a:lnTo>
                  <a:lnTo>
                    <a:pt x="2803" y="1465"/>
                  </a:lnTo>
                  <a:lnTo>
                    <a:pt x="2792" y="1467"/>
                  </a:lnTo>
                  <a:lnTo>
                    <a:pt x="2767" y="1470"/>
                  </a:lnTo>
                  <a:lnTo>
                    <a:pt x="2741" y="1472"/>
                  </a:lnTo>
                  <a:lnTo>
                    <a:pt x="2711" y="1474"/>
                  </a:lnTo>
                  <a:lnTo>
                    <a:pt x="2678" y="1478"/>
                  </a:lnTo>
                  <a:lnTo>
                    <a:pt x="2591" y="1478"/>
                  </a:lnTo>
                  <a:lnTo>
                    <a:pt x="2580" y="1494"/>
                  </a:lnTo>
                  <a:lnTo>
                    <a:pt x="2569" y="1508"/>
                  </a:lnTo>
                  <a:lnTo>
                    <a:pt x="2556" y="1522"/>
                  </a:lnTo>
                  <a:lnTo>
                    <a:pt x="2543" y="1534"/>
                  </a:lnTo>
                  <a:lnTo>
                    <a:pt x="2530" y="1547"/>
                  </a:lnTo>
                  <a:lnTo>
                    <a:pt x="2514" y="1558"/>
                  </a:lnTo>
                  <a:lnTo>
                    <a:pt x="2500" y="1568"/>
                  </a:lnTo>
                  <a:lnTo>
                    <a:pt x="2485" y="1577"/>
                  </a:lnTo>
                  <a:lnTo>
                    <a:pt x="2492" y="1571"/>
                  </a:lnTo>
                  <a:lnTo>
                    <a:pt x="2498" y="1565"/>
                  </a:lnTo>
                  <a:lnTo>
                    <a:pt x="2502" y="1559"/>
                  </a:lnTo>
                  <a:lnTo>
                    <a:pt x="2504" y="1553"/>
                  </a:lnTo>
                  <a:lnTo>
                    <a:pt x="2478" y="1546"/>
                  </a:lnTo>
                  <a:lnTo>
                    <a:pt x="2445" y="1559"/>
                  </a:lnTo>
                  <a:lnTo>
                    <a:pt x="2408" y="1562"/>
                  </a:lnTo>
                  <a:lnTo>
                    <a:pt x="2364" y="1565"/>
                  </a:lnTo>
                  <a:lnTo>
                    <a:pt x="2353" y="1567"/>
                  </a:lnTo>
                  <a:lnTo>
                    <a:pt x="2343" y="1569"/>
                  </a:lnTo>
                  <a:lnTo>
                    <a:pt x="2334" y="1572"/>
                  </a:lnTo>
                  <a:lnTo>
                    <a:pt x="2328" y="1575"/>
                  </a:lnTo>
                  <a:lnTo>
                    <a:pt x="2321" y="1579"/>
                  </a:lnTo>
                  <a:lnTo>
                    <a:pt x="2316" y="1583"/>
                  </a:lnTo>
                  <a:lnTo>
                    <a:pt x="2315" y="1586"/>
                  </a:lnTo>
                  <a:lnTo>
                    <a:pt x="2313" y="1589"/>
                  </a:lnTo>
                  <a:lnTo>
                    <a:pt x="2312" y="1592"/>
                  </a:lnTo>
                  <a:lnTo>
                    <a:pt x="2312" y="1595"/>
                  </a:lnTo>
                  <a:lnTo>
                    <a:pt x="2312" y="1598"/>
                  </a:lnTo>
                  <a:lnTo>
                    <a:pt x="2313" y="1602"/>
                  </a:lnTo>
                  <a:lnTo>
                    <a:pt x="2316" y="1604"/>
                  </a:lnTo>
                  <a:lnTo>
                    <a:pt x="2318" y="1605"/>
                  </a:lnTo>
                  <a:lnTo>
                    <a:pt x="2324" y="1608"/>
                  </a:lnTo>
                  <a:lnTo>
                    <a:pt x="2332" y="1609"/>
                  </a:lnTo>
                  <a:lnTo>
                    <a:pt x="2351" y="1609"/>
                  </a:lnTo>
                  <a:lnTo>
                    <a:pt x="2372" y="1608"/>
                  </a:lnTo>
                  <a:lnTo>
                    <a:pt x="2388" y="1607"/>
                  </a:lnTo>
                  <a:lnTo>
                    <a:pt x="2405" y="1605"/>
                  </a:lnTo>
                  <a:lnTo>
                    <a:pt x="2421" y="1602"/>
                  </a:lnTo>
                  <a:lnTo>
                    <a:pt x="2438" y="1597"/>
                  </a:lnTo>
                  <a:lnTo>
                    <a:pt x="2425" y="1602"/>
                  </a:lnTo>
                  <a:lnTo>
                    <a:pt x="2414" y="1605"/>
                  </a:lnTo>
                  <a:lnTo>
                    <a:pt x="2402" y="1607"/>
                  </a:lnTo>
                  <a:lnTo>
                    <a:pt x="2391" y="1608"/>
                  </a:lnTo>
                  <a:lnTo>
                    <a:pt x="2319" y="1626"/>
                  </a:lnTo>
                  <a:lnTo>
                    <a:pt x="2313" y="1629"/>
                  </a:lnTo>
                  <a:lnTo>
                    <a:pt x="2307" y="1631"/>
                  </a:lnTo>
                  <a:lnTo>
                    <a:pt x="2300" y="1633"/>
                  </a:lnTo>
                  <a:lnTo>
                    <a:pt x="2294" y="1634"/>
                  </a:lnTo>
                  <a:lnTo>
                    <a:pt x="2296" y="1633"/>
                  </a:lnTo>
                  <a:lnTo>
                    <a:pt x="2299" y="1632"/>
                  </a:lnTo>
                  <a:lnTo>
                    <a:pt x="2290" y="1625"/>
                  </a:lnTo>
                  <a:lnTo>
                    <a:pt x="2283" y="1620"/>
                  </a:lnTo>
                  <a:lnTo>
                    <a:pt x="2273" y="1617"/>
                  </a:lnTo>
                  <a:lnTo>
                    <a:pt x="2263" y="1614"/>
                  </a:lnTo>
                  <a:lnTo>
                    <a:pt x="2253" y="1613"/>
                  </a:lnTo>
                  <a:lnTo>
                    <a:pt x="2243" y="1614"/>
                  </a:lnTo>
                  <a:lnTo>
                    <a:pt x="2233" y="1615"/>
                  </a:lnTo>
                  <a:lnTo>
                    <a:pt x="2224" y="1616"/>
                  </a:lnTo>
                  <a:lnTo>
                    <a:pt x="2207" y="1621"/>
                  </a:lnTo>
                  <a:lnTo>
                    <a:pt x="2193" y="1626"/>
                  </a:lnTo>
                  <a:lnTo>
                    <a:pt x="2183" y="1630"/>
                  </a:lnTo>
                  <a:lnTo>
                    <a:pt x="2179" y="1632"/>
                  </a:lnTo>
                  <a:lnTo>
                    <a:pt x="2172" y="1634"/>
                  </a:lnTo>
                  <a:lnTo>
                    <a:pt x="2162" y="1637"/>
                  </a:lnTo>
                  <a:lnTo>
                    <a:pt x="2150" y="1641"/>
                  </a:lnTo>
                  <a:lnTo>
                    <a:pt x="2137" y="1644"/>
                  </a:lnTo>
                  <a:lnTo>
                    <a:pt x="2147" y="1632"/>
                  </a:lnTo>
                  <a:lnTo>
                    <a:pt x="2156" y="1623"/>
                  </a:lnTo>
                  <a:lnTo>
                    <a:pt x="2167" y="1614"/>
                  </a:lnTo>
                  <a:lnTo>
                    <a:pt x="2177" y="1607"/>
                  </a:lnTo>
                  <a:lnTo>
                    <a:pt x="2187" y="1599"/>
                  </a:lnTo>
                  <a:lnTo>
                    <a:pt x="2196" y="1592"/>
                  </a:lnTo>
                  <a:lnTo>
                    <a:pt x="2200" y="1587"/>
                  </a:lnTo>
                  <a:lnTo>
                    <a:pt x="2205" y="1582"/>
                  </a:lnTo>
                  <a:lnTo>
                    <a:pt x="2209" y="1577"/>
                  </a:lnTo>
                  <a:lnTo>
                    <a:pt x="2212" y="1571"/>
                  </a:lnTo>
                  <a:lnTo>
                    <a:pt x="2219" y="1558"/>
                  </a:lnTo>
                  <a:lnTo>
                    <a:pt x="2222" y="1544"/>
                  </a:lnTo>
                  <a:lnTo>
                    <a:pt x="2224" y="1533"/>
                  </a:lnTo>
                  <a:lnTo>
                    <a:pt x="2228" y="1522"/>
                  </a:lnTo>
                  <a:lnTo>
                    <a:pt x="2230" y="1511"/>
                  </a:lnTo>
                  <a:lnTo>
                    <a:pt x="2234" y="1501"/>
                  </a:lnTo>
                  <a:lnTo>
                    <a:pt x="2238" y="1495"/>
                  </a:lnTo>
                  <a:lnTo>
                    <a:pt x="2242" y="1490"/>
                  </a:lnTo>
                  <a:lnTo>
                    <a:pt x="2246" y="1484"/>
                  </a:lnTo>
                  <a:lnTo>
                    <a:pt x="2252" y="1478"/>
                  </a:lnTo>
                  <a:lnTo>
                    <a:pt x="2265" y="1478"/>
                  </a:lnTo>
                  <a:lnTo>
                    <a:pt x="2266" y="1485"/>
                  </a:lnTo>
                  <a:lnTo>
                    <a:pt x="2267" y="1492"/>
                  </a:lnTo>
                  <a:lnTo>
                    <a:pt x="2271" y="1497"/>
                  </a:lnTo>
                  <a:lnTo>
                    <a:pt x="2273" y="1502"/>
                  </a:lnTo>
                  <a:lnTo>
                    <a:pt x="2279" y="1512"/>
                  </a:lnTo>
                  <a:lnTo>
                    <a:pt x="2286" y="1521"/>
                  </a:lnTo>
                  <a:lnTo>
                    <a:pt x="2298" y="1517"/>
                  </a:lnTo>
                  <a:lnTo>
                    <a:pt x="2310" y="1512"/>
                  </a:lnTo>
                  <a:lnTo>
                    <a:pt x="2324" y="1508"/>
                  </a:lnTo>
                  <a:lnTo>
                    <a:pt x="2345" y="1503"/>
                  </a:lnTo>
                  <a:lnTo>
                    <a:pt x="2345" y="1478"/>
                  </a:lnTo>
                  <a:lnTo>
                    <a:pt x="2331" y="1462"/>
                  </a:lnTo>
                  <a:lnTo>
                    <a:pt x="2317" y="1444"/>
                  </a:lnTo>
                  <a:lnTo>
                    <a:pt x="2309" y="1436"/>
                  </a:lnTo>
                  <a:lnTo>
                    <a:pt x="2300" y="1428"/>
                  </a:lnTo>
                  <a:lnTo>
                    <a:pt x="2296" y="1426"/>
                  </a:lnTo>
                  <a:lnTo>
                    <a:pt x="2290" y="1424"/>
                  </a:lnTo>
                  <a:lnTo>
                    <a:pt x="2285" y="1423"/>
                  </a:lnTo>
                  <a:lnTo>
                    <a:pt x="2279" y="1422"/>
                  </a:lnTo>
                  <a:lnTo>
                    <a:pt x="2249" y="1423"/>
                  </a:lnTo>
                  <a:lnTo>
                    <a:pt x="2215" y="1424"/>
                  </a:lnTo>
                  <a:lnTo>
                    <a:pt x="2199" y="1424"/>
                  </a:lnTo>
                  <a:lnTo>
                    <a:pt x="2185" y="1423"/>
                  </a:lnTo>
                  <a:lnTo>
                    <a:pt x="2178" y="1422"/>
                  </a:lnTo>
                  <a:lnTo>
                    <a:pt x="2173" y="1420"/>
                  </a:lnTo>
                  <a:lnTo>
                    <a:pt x="2168" y="1419"/>
                  </a:lnTo>
                  <a:lnTo>
                    <a:pt x="2166" y="1416"/>
                  </a:lnTo>
                  <a:lnTo>
                    <a:pt x="2163" y="1413"/>
                  </a:lnTo>
                  <a:lnTo>
                    <a:pt x="2161" y="1409"/>
                  </a:lnTo>
                  <a:lnTo>
                    <a:pt x="2159" y="1405"/>
                  </a:lnTo>
                  <a:lnTo>
                    <a:pt x="2159" y="1401"/>
                  </a:lnTo>
                  <a:lnTo>
                    <a:pt x="2159" y="1392"/>
                  </a:lnTo>
                  <a:lnTo>
                    <a:pt x="2160" y="1382"/>
                  </a:lnTo>
                  <a:lnTo>
                    <a:pt x="2161" y="1372"/>
                  </a:lnTo>
                  <a:lnTo>
                    <a:pt x="2161" y="1362"/>
                  </a:lnTo>
                  <a:lnTo>
                    <a:pt x="2160" y="1357"/>
                  </a:lnTo>
                  <a:lnTo>
                    <a:pt x="2159" y="1352"/>
                  </a:lnTo>
                  <a:lnTo>
                    <a:pt x="2155" y="1347"/>
                  </a:lnTo>
                  <a:lnTo>
                    <a:pt x="2153" y="1343"/>
                  </a:lnTo>
                  <a:lnTo>
                    <a:pt x="2149" y="1339"/>
                  </a:lnTo>
                  <a:lnTo>
                    <a:pt x="2144" y="1335"/>
                  </a:lnTo>
                  <a:lnTo>
                    <a:pt x="2139" y="1332"/>
                  </a:lnTo>
                  <a:lnTo>
                    <a:pt x="2133" y="1329"/>
                  </a:lnTo>
                  <a:lnTo>
                    <a:pt x="2122" y="1323"/>
                  </a:lnTo>
                  <a:lnTo>
                    <a:pt x="2111" y="1315"/>
                  </a:lnTo>
                  <a:lnTo>
                    <a:pt x="2107" y="1311"/>
                  </a:lnTo>
                  <a:lnTo>
                    <a:pt x="2102" y="1307"/>
                  </a:lnTo>
                  <a:lnTo>
                    <a:pt x="2097" y="1301"/>
                  </a:lnTo>
                  <a:lnTo>
                    <a:pt x="2094" y="1295"/>
                  </a:lnTo>
                  <a:lnTo>
                    <a:pt x="2091" y="1288"/>
                  </a:lnTo>
                  <a:lnTo>
                    <a:pt x="2088" y="1279"/>
                  </a:lnTo>
                  <a:lnTo>
                    <a:pt x="2087" y="1269"/>
                  </a:lnTo>
                  <a:lnTo>
                    <a:pt x="2086" y="1256"/>
                  </a:lnTo>
                  <a:lnTo>
                    <a:pt x="2060" y="1256"/>
                  </a:lnTo>
                  <a:lnTo>
                    <a:pt x="2046" y="1259"/>
                  </a:lnTo>
                  <a:lnTo>
                    <a:pt x="2027" y="1261"/>
                  </a:lnTo>
                  <a:lnTo>
                    <a:pt x="2017" y="1262"/>
                  </a:lnTo>
                  <a:lnTo>
                    <a:pt x="2007" y="1265"/>
                  </a:lnTo>
                  <a:lnTo>
                    <a:pt x="2003" y="1267"/>
                  </a:lnTo>
                  <a:lnTo>
                    <a:pt x="1999" y="1270"/>
                  </a:lnTo>
                  <a:lnTo>
                    <a:pt x="1996" y="1272"/>
                  </a:lnTo>
                  <a:lnTo>
                    <a:pt x="1993" y="1275"/>
                  </a:lnTo>
                  <a:lnTo>
                    <a:pt x="1985" y="1287"/>
                  </a:lnTo>
                  <a:lnTo>
                    <a:pt x="1976" y="1301"/>
                  </a:lnTo>
                  <a:lnTo>
                    <a:pt x="1974" y="1304"/>
                  </a:lnTo>
                  <a:lnTo>
                    <a:pt x="1971" y="1307"/>
                  </a:lnTo>
                  <a:lnTo>
                    <a:pt x="1968" y="1310"/>
                  </a:lnTo>
                  <a:lnTo>
                    <a:pt x="1963" y="1313"/>
                  </a:lnTo>
                  <a:lnTo>
                    <a:pt x="1959" y="1315"/>
                  </a:lnTo>
                  <a:lnTo>
                    <a:pt x="1953" y="1316"/>
                  </a:lnTo>
                  <a:lnTo>
                    <a:pt x="1947" y="1317"/>
                  </a:lnTo>
                  <a:lnTo>
                    <a:pt x="1940" y="1318"/>
                  </a:lnTo>
                  <a:lnTo>
                    <a:pt x="1930" y="1317"/>
                  </a:lnTo>
                  <a:lnTo>
                    <a:pt x="1920" y="1315"/>
                  </a:lnTo>
                  <a:lnTo>
                    <a:pt x="1910" y="1313"/>
                  </a:lnTo>
                  <a:lnTo>
                    <a:pt x="1901" y="1309"/>
                  </a:lnTo>
                  <a:lnTo>
                    <a:pt x="1892" y="1305"/>
                  </a:lnTo>
                  <a:lnTo>
                    <a:pt x="1883" y="1300"/>
                  </a:lnTo>
                  <a:lnTo>
                    <a:pt x="1874" y="1294"/>
                  </a:lnTo>
                  <a:lnTo>
                    <a:pt x="1867" y="1287"/>
                  </a:lnTo>
                  <a:lnTo>
                    <a:pt x="1864" y="1289"/>
                  </a:lnTo>
                  <a:lnTo>
                    <a:pt x="1860" y="1293"/>
                  </a:lnTo>
                  <a:lnTo>
                    <a:pt x="1853" y="1298"/>
                  </a:lnTo>
                  <a:lnTo>
                    <a:pt x="1847" y="1299"/>
                  </a:lnTo>
                  <a:lnTo>
                    <a:pt x="1840" y="1299"/>
                  </a:lnTo>
                  <a:lnTo>
                    <a:pt x="1833" y="1297"/>
                  </a:lnTo>
                  <a:lnTo>
                    <a:pt x="1826" y="1294"/>
                  </a:lnTo>
                  <a:lnTo>
                    <a:pt x="1819" y="1290"/>
                  </a:lnTo>
                  <a:lnTo>
                    <a:pt x="1813" y="1287"/>
                  </a:lnTo>
                  <a:lnTo>
                    <a:pt x="1805" y="1284"/>
                  </a:lnTo>
                  <a:lnTo>
                    <a:pt x="1796" y="1282"/>
                  </a:lnTo>
                  <a:lnTo>
                    <a:pt x="1787" y="1281"/>
                  </a:lnTo>
                  <a:lnTo>
                    <a:pt x="1771" y="1281"/>
                  </a:lnTo>
                  <a:lnTo>
                    <a:pt x="1761" y="1281"/>
                  </a:lnTo>
                  <a:lnTo>
                    <a:pt x="1756" y="1281"/>
                  </a:lnTo>
                  <a:lnTo>
                    <a:pt x="1751" y="1280"/>
                  </a:lnTo>
                  <a:lnTo>
                    <a:pt x="1747" y="1279"/>
                  </a:lnTo>
                  <a:lnTo>
                    <a:pt x="1742" y="1277"/>
                  </a:lnTo>
                  <a:lnTo>
                    <a:pt x="1734" y="1272"/>
                  </a:lnTo>
                  <a:lnTo>
                    <a:pt x="1727" y="1264"/>
                  </a:lnTo>
                  <a:lnTo>
                    <a:pt x="1722" y="1256"/>
                  </a:lnTo>
                  <a:lnTo>
                    <a:pt x="1717" y="1247"/>
                  </a:lnTo>
                  <a:lnTo>
                    <a:pt x="1715" y="1237"/>
                  </a:lnTo>
                  <a:lnTo>
                    <a:pt x="1714" y="1226"/>
                  </a:lnTo>
                  <a:lnTo>
                    <a:pt x="1681" y="1226"/>
                  </a:lnTo>
                  <a:lnTo>
                    <a:pt x="1682" y="1231"/>
                  </a:lnTo>
                  <a:lnTo>
                    <a:pt x="1684" y="1239"/>
                  </a:lnTo>
                  <a:lnTo>
                    <a:pt x="1686" y="1247"/>
                  </a:lnTo>
                  <a:lnTo>
                    <a:pt x="1688" y="1256"/>
                  </a:lnTo>
                  <a:lnTo>
                    <a:pt x="259" y="1256"/>
                  </a:lnTo>
                  <a:lnTo>
                    <a:pt x="263" y="1245"/>
                  </a:lnTo>
                  <a:lnTo>
                    <a:pt x="265" y="1239"/>
                  </a:lnTo>
                  <a:lnTo>
                    <a:pt x="265" y="1237"/>
                  </a:lnTo>
                  <a:lnTo>
                    <a:pt x="263" y="1236"/>
                  </a:lnTo>
                  <a:lnTo>
                    <a:pt x="261" y="1235"/>
                  </a:lnTo>
                  <a:lnTo>
                    <a:pt x="258" y="1233"/>
                  </a:lnTo>
                  <a:lnTo>
                    <a:pt x="256" y="1229"/>
                  </a:lnTo>
                  <a:lnTo>
                    <a:pt x="252" y="1220"/>
                  </a:lnTo>
                  <a:lnTo>
                    <a:pt x="247" y="1214"/>
                  </a:lnTo>
                  <a:lnTo>
                    <a:pt x="240" y="1207"/>
                  </a:lnTo>
                  <a:lnTo>
                    <a:pt x="235" y="1200"/>
                  </a:lnTo>
                  <a:lnTo>
                    <a:pt x="233" y="1195"/>
                  </a:lnTo>
                  <a:lnTo>
                    <a:pt x="226" y="1194"/>
                  </a:lnTo>
                  <a:lnTo>
                    <a:pt x="217" y="1190"/>
                  </a:lnTo>
                  <a:lnTo>
                    <a:pt x="213" y="1188"/>
                  </a:lnTo>
                  <a:lnTo>
                    <a:pt x="210" y="1184"/>
                  </a:lnTo>
                  <a:lnTo>
                    <a:pt x="206" y="1181"/>
                  </a:lnTo>
                  <a:lnTo>
                    <a:pt x="206" y="1176"/>
                  </a:lnTo>
                  <a:lnTo>
                    <a:pt x="195" y="1173"/>
                  </a:lnTo>
                  <a:lnTo>
                    <a:pt x="182" y="1168"/>
                  </a:lnTo>
                  <a:lnTo>
                    <a:pt x="169" y="1161"/>
                  </a:lnTo>
                  <a:lnTo>
                    <a:pt x="156" y="1153"/>
                  </a:lnTo>
                  <a:lnTo>
                    <a:pt x="145" y="1145"/>
                  </a:lnTo>
                  <a:lnTo>
                    <a:pt x="135" y="1136"/>
                  </a:lnTo>
                  <a:lnTo>
                    <a:pt x="132" y="1132"/>
                  </a:lnTo>
                  <a:lnTo>
                    <a:pt x="128" y="1128"/>
                  </a:lnTo>
                  <a:lnTo>
                    <a:pt x="127" y="1125"/>
                  </a:lnTo>
                  <a:lnTo>
                    <a:pt x="126" y="1121"/>
                  </a:lnTo>
                  <a:lnTo>
                    <a:pt x="127" y="1116"/>
                  </a:lnTo>
                  <a:lnTo>
                    <a:pt x="128" y="1111"/>
                  </a:lnTo>
                  <a:lnTo>
                    <a:pt x="132" y="1106"/>
                  </a:lnTo>
                  <a:lnTo>
                    <a:pt x="136" y="1102"/>
                  </a:lnTo>
                  <a:lnTo>
                    <a:pt x="146" y="1094"/>
                  </a:lnTo>
                  <a:lnTo>
                    <a:pt x="157" y="1088"/>
                  </a:lnTo>
                  <a:lnTo>
                    <a:pt x="169" y="1083"/>
                  </a:lnTo>
                  <a:lnTo>
                    <a:pt x="180" y="1077"/>
                  </a:lnTo>
                  <a:lnTo>
                    <a:pt x="184" y="1075"/>
                  </a:lnTo>
                  <a:lnTo>
                    <a:pt x="188" y="1072"/>
                  </a:lnTo>
                  <a:lnTo>
                    <a:pt x="191" y="1069"/>
                  </a:lnTo>
                  <a:lnTo>
                    <a:pt x="193" y="1066"/>
                  </a:lnTo>
                  <a:lnTo>
                    <a:pt x="183" y="1065"/>
                  </a:lnTo>
                  <a:lnTo>
                    <a:pt x="170" y="1064"/>
                  </a:lnTo>
                  <a:lnTo>
                    <a:pt x="164" y="1063"/>
                  </a:lnTo>
                  <a:lnTo>
                    <a:pt x="158" y="1060"/>
                  </a:lnTo>
                  <a:lnTo>
                    <a:pt x="156" y="1059"/>
                  </a:lnTo>
                  <a:lnTo>
                    <a:pt x="155" y="1057"/>
                  </a:lnTo>
                  <a:lnTo>
                    <a:pt x="154" y="1056"/>
                  </a:lnTo>
                  <a:lnTo>
                    <a:pt x="153" y="1053"/>
                  </a:lnTo>
                  <a:lnTo>
                    <a:pt x="151" y="1040"/>
                  </a:lnTo>
                  <a:lnTo>
                    <a:pt x="148" y="1029"/>
                  </a:lnTo>
                  <a:lnTo>
                    <a:pt x="147" y="1024"/>
                  </a:lnTo>
                  <a:lnTo>
                    <a:pt x="147" y="1019"/>
                  </a:lnTo>
                  <a:lnTo>
                    <a:pt x="149" y="1015"/>
                  </a:lnTo>
                  <a:lnTo>
                    <a:pt x="153" y="1010"/>
                  </a:lnTo>
                  <a:lnTo>
                    <a:pt x="126" y="1010"/>
                  </a:lnTo>
                  <a:lnTo>
                    <a:pt x="133" y="992"/>
                  </a:lnTo>
                  <a:lnTo>
                    <a:pt x="120" y="989"/>
                  </a:lnTo>
                  <a:lnTo>
                    <a:pt x="106" y="985"/>
                  </a:lnTo>
                  <a:lnTo>
                    <a:pt x="108" y="979"/>
                  </a:lnTo>
                  <a:lnTo>
                    <a:pt x="110" y="973"/>
                  </a:lnTo>
                  <a:lnTo>
                    <a:pt x="112" y="969"/>
                  </a:lnTo>
                  <a:lnTo>
                    <a:pt x="114" y="965"/>
                  </a:lnTo>
                  <a:lnTo>
                    <a:pt x="121" y="958"/>
                  </a:lnTo>
                  <a:lnTo>
                    <a:pt x="127" y="954"/>
                  </a:lnTo>
                  <a:lnTo>
                    <a:pt x="134" y="950"/>
                  </a:lnTo>
                  <a:lnTo>
                    <a:pt x="140" y="947"/>
                  </a:lnTo>
                  <a:lnTo>
                    <a:pt x="147" y="942"/>
                  </a:lnTo>
                  <a:lnTo>
                    <a:pt x="153" y="936"/>
                  </a:lnTo>
                  <a:lnTo>
                    <a:pt x="149" y="932"/>
                  </a:lnTo>
                  <a:lnTo>
                    <a:pt x="148" y="929"/>
                  </a:lnTo>
                  <a:lnTo>
                    <a:pt x="147" y="927"/>
                  </a:lnTo>
                  <a:lnTo>
                    <a:pt x="147" y="925"/>
                  </a:lnTo>
                  <a:lnTo>
                    <a:pt x="148" y="923"/>
                  </a:lnTo>
                  <a:lnTo>
                    <a:pt x="149" y="921"/>
                  </a:lnTo>
                  <a:lnTo>
                    <a:pt x="151" y="919"/>
                  </a:lnTo>
                  <a:lnTo>
                    <a:pt x="155" y="917"/>
                  </a:lnTo>
                  <a:lnTo>
                    <a:pt x="161" y="914"/>
                  </a:lnTo>
                  <a:lnTo>
                    <a:pt x="170" y="910"/>
                  </a:lnTo>
                  <a:lnTo>
                    <a:pt x="178" y="905"/>
                  </a:lnTo>
                  <a:lnTo>
                    <a:pt x="187" y="899"/>
                  </a:lnTo>
                  <a:lnTo>
                    <a:pt x="191" y="901"/>
                  </a:lnTo>
                  <a:lnTo>
                    <a:pt x="196" y="902"/>
                  </a:lnTo>
                  <a:lnTo>
                    <a:pt x="203" y="901"/>
                  </a:lnTo>
                  <a:lnTo>
                    <a:pt x="209" y="900"/>
                  </a:lnTo>
                  <a:lnTo>
                    <a:pt x="215" y="898"/>
                  </a:lnTo>
                  <a:lnTo>
                    <a:pt x="221" y="896"/>
                  </a:lnTo>
                  <a:lnTo>
                    <a:pt x="227" y="893"/>
                  </a:lnTo>
                  <a:lnTo>
                    <a:pt x="233" y="889"/>
                  </a:lnTo>
                  <a:lnTo>
                    <a:pt x="243" y="881"/>
                  </a:lnTo>
                  <a:lnTo>
                    <a:pt x="251" y="872"/>
                  </a:lnTo>
                  <a:lnTo>
                    <a:pt x="255" y="868"/>
                  </a:lnTo>
                  <a:lnTo>
                    <a:pt x="257" y="863"/>
                  </a:lnTo>
                  <a:lnTo>
                    <a:pt x="259" y="859"/>
                  </a:lnTo>
                  <a:lnTo>
                    <a:pt x="259" y="856"/>
                  </a:lnTo>
                  <a:lnTo>
                    <a:pt x="259" y="851"/>
                  </a:lnTo>
                  <a:lnTo>
                    <a:pt x="258" y="847"/>
                  </a:lnTo>
                  <a:lnTo>
                    <a:pt x="256" y="843"/>
                  </a:lnTo>
                  <a:lnTo>
                    <a:pt x="254" y="840"/>
                  </a:lnTo>
                  <a:lnTo>
                    <a:pt x="248" y="832"/>
                  </a:lnTo>
                  <a:lnTo>
                    <a:pt x="243" y="826"/>
                  </a:lnTo>
                  <a:lnTo>
                    <a:pt x="236" y="818"/>
                  </a:lnTo>
                  <a:lnTo>
                    <a:pt x="232" y="811"/>
                  </a:lnTo>
                  <a:lnTo>
                    <a:pt x="229" y="807"/>
                  </a:lnTo>
                  <a:lnTo>
                    <a:pt x="227" y="803"/>
                  </a:lnTo>
                  <a:lnTo>
                    <a:pt x="226" y="799"/>
                  </a:lnTo>
                  <a:lnTo>
                    <a:pt x="226" y="794"/>
                  </a:lnTo>
                  <a:lnTo>
                    <a:pt x="226" y="789"/>
                  </a:lnTo>
                  <a:lnTo>
                    <a:pt x="227" y="784"/>
                  </a:lnTo>
                  <a:lnTo>
                    <a:pt x="228" y="780"/>
                  </a:lnTo>
                  <a:lnTo>
                    <a:pt x="231" y="776"/>
                  </a:lnTo>
                  <a:lnTo>
                    <a:pt x="234" y="770"/>
                  </a:lnTo>
                  <a:lnTo>
                    <a:pt x="239" y="763"/>
                  </a:lnTo>
                  <a:lnTo>
                    <a:pt x="244" y="757"/>
                  </a:lnTo>
                  <a:lnTo>
                    <a:pt x="248" y="751"/>
                  </a:lnTo>
                  <a:lnTo>
                    <a:pt x="250" y="747"/>
                  </a:lnTo>
                  <a:lnTo>
                    <a:pt x="251" y="743"/>
                  </a:lnTo>
                  <a:lnTo>
                    <a:pt x="252" y="738"/>
                  </a:lnTo>
                  <a:lnTo>
                    <a:pt x="252" y="733"/>
                  </a:lnTo>
                  <a:lnTo>
                    <a:pt x="252" y="724"/>
                  </a:lnTo>
                  <a:lnTo>
                    <a:pt x="251" y="716"/>
                  </a:lnTo>
                  <a:lnTo>
                    <a:pt x="249" y="707"/>
                  </a:lnTo>
                  <a:lnTo>
                    <a:pt x="247" y="700"/>
                  </a:lnTo>
                  <a:lnTo>
                    <a:pt x="242" y="686"/>
                  </a:lnTo>
                  <a:lnTo>
                    <a:pt x="234" y="674"/>
                  </a:lnTo>
                  <a:lnTo>
                    <a:pt x="218" y="653"/>
                  </a:lnTo>
                  <a:lnTo>
                    <a:pt x="206" y="634"/>
                  </a:lnTo>
                  <a:lnTo>
                    <a:pt x="200" y="634"/>
                  </a:lnTo>
                  <a:lnTo>
                    <a:pt x="194" y="635"/>
                  </a:lnTo>
                  <a:lnTo>
                    <a:pt x="190" y="637"/>
                  </a:lnTo>
                  <a:lnTo>
                    <a:pt x="186" y="639"/>
                  </a:lnTo>
                  <a:lnTo>
                    <a:pt x="177" y="644"/>
                  </a:lnTo>
                  <a:lnTo>
                    <a:pt x="168" y="649"/>
                  </a:lnTo>
                  <a:lnTo>
                    <a:pt x="159" y="656"/>
                  </a:lnTo>
                  <a:lnTo>
                    <a:pt x="148" y="661"/>
                  </a:lnTo>
                  <a:lnTo>
                    <a:pt x="142" y="662"/>
                  </a:lnTo>
                  <a:lnTo>
                    <a:pt x="135" y="664"/>
                  </a:lnTo>
                  <a:lnTo>
                    <a:pt x="128" y="665"/>
                  </a:lnTo>
                  <a:lnTo>
                    <a:pt x="120" y="665"/>
                  </a:lnTo>
                  <a:lnTo>
                    <a:pt x="113" y="663"/>
                  </a:lnTo>
                  <a:lnTo>
                    <a:pt x="104" y="658"/>
                  </a:lnTo>
                  <a:lnTo>
                    <a:pt x="100" y="656"/>
                  </a:lnTo>
                  <a:lnTo>
                    <a:pt x="97" y="652"/>
                  </a:lnTo>
                  <a:lnTo>
                    <a:pt x="94" y="649"/>
                  </a:lnTo>
                  <a:lnTo>
                    <a:pt x="93" y="646"/>
                  </a:lnTo>
                  <a:lnTo>
                    <a:pt x="93" y="640"/>
                  </a:lnTo>
                  <a:lnTo>
                    <a:pt x="95" y="633"/>
                  </a:lnTo>
                  <a:lnTo>
                    <a:pt x="98" y="628"/>
                  </a:lnTo>
                  <a:lnTo>
                    <a:pt x="100" y="622"/>
                  </a:lnTo>
                  <a:lnTo>
                    <a:pt x="102" y="616"/>
                  </a:lnTo>
                  <a:lnTo>
                    <a:pt x="104" y="610"/>
                  </a:lnTo>
                  <a:lnTo>
                    <a:pt x="105" y="604"/>
                  </a:lnTo>
                  <a:lnTo>
                    <a:pt x="106" y="597"/>
                  </a:lnTo>
                  <a:lnTo>
                    <a:pt x="86" y="597"/>
                  </a:lnTo>
                  <a:lnTo>
                    <a:pt x="64" y="597"/>
                  </a:lnTo>
                  <a:lnTo>
                    <a:pt x="35" y="597"/>
                  </a:lnTo>
                  <a:lnTo>
                    <a:pt x="0" y="597"/>
                  </a:lnTo>
                  <a:lnTo>
                    <a:pt x="585" y="117"/>
                  </a:lnTo>
                  <a:lnTo>
                    <a:pt x="594" y="116"/>
                  </a:lnTo>
                  <a:lnTo>
                    <a:pt x="602" y="114"/>
                  </a:lnTo>
                  <a:lnTo>
                    <a:pt x="612" y="112"/>
                  </a:lnTo>
                  <a:lnTo>
                    <a:pt x="625" y="111"/>
                  </a:lnTo>
                  <a:lnTo>
                    <a:pt x="635" y="111"/>
                  </a:lnTo>
                  <a:lnTo>
                    <a:pt x="643" y="113"/>
                  </a:lnTo>
                  <a:lnTo>
                    <a:pt x="651" y="116"/>
                  </a:lnTo>
                  <a:lnTo>
                    <a:pt x="659" y="119"/>
                  </a:lnTo>
                  <a:lnTo>
                    <a:pt x="674" y="128"/>
                  </a:lnTo>
                  <a:lnTo>
                    <a:pt x="687" y="138"/>
                  </a:lnTo>
                  <a:lnTo>
                    <a:pt x="702" y="148"/>
                  </a:lnTo>
                  <a:lnTo>
                    <a:pt x="716" y="158"/>
                  </a:lnTo>
                  <a:lnTo>
                    <a:pt x="724" y="161"/>
                  </a:lnTo>
                  <a:lnTo>
                    <a:pt x="732" y="164"/>
                  </a:lnTo>
                  <a:lnTo>
                    <a:pt x="741" y="166"/>
                  </a:lnTo>
                  <a:lnTo>
                    <a:pt x="751" y="166"/>
                  </a:lnTo>
                  <a:lnTo>
                    <a:pt x="943" y="111"/>
                  </a:lnTo>
                  <a:lnTo>
                    <a:pt x="1096" y="111"/>
                  </a:lnTo>
                  <a:lnTo>
                    <a:pt x="1103" y="112"/>
                  </a:lnTo>
                  <a:lnTo>
                    <a:pt x="1110" y="113"/>
                  </a:lnTo>
                  <a:lnTo>
                    <a:pt x="1117" y="113"/>
                  </a:lnTo>
                  <a:lnTo>
                    <a:pt x="1123" y="113"/>
                  </a:lnTo>
                  <a:lnTo>
                    <a:pt x="1135" y="110"/>
                  </a:lnTo>
                  <a:lnTo>
                    <a:pt x="1146" y="105"/>
                  </a:lnTo>
                  <a:lnTo>
                    <a:pt x="1157" y="100"/>
                  </a:lnTo>
                  <a:lnTo>
                    <a:pt x="1169" y="93"/>
                  </a:lnTo>
                  <a:lnTo>
                    <a:pt x="1181" y="89"/>
                  </a:lnTo>
                  <a:lnTo>
                    <a:pt x="1196" y="85"/>
                  </a:lnTo>
                  <a:lnTo>
                    <a:pt x="1195" y="90"/>
                  </a:lnTo>
                  <a:lnTo>
                    <a:pt x="1195" y="94"/>
                  </a:lnTo>
                  <a:lnTo>
                    <a:pt x="1195" y="100"/>
                  </a:lnTo>
                  <a:lnTo>
                    <a:pt x="1196" y="104"/>
                  </a:lnTo>
                  <a:lnTo>
                    <a:pt x="1198" y="112"/>
                  </a:lnTo>
                  <a:lnTo>
                    <a:pt x="1202" y="120"/>
                  </a:lnTo>
                  <a:lnTo>
                    <a:pt x="1208" y="126"/>
                  </a:lnTo>
                  <a:lnTo>
                    <a:pt x="1214" y="131"/>
                  </a:lnTo>
                  <a:lnTo>
                    <a:pt x="1218" y="132"/>
                  </a:lnTo>
                  <a:lnTo>
                    <a:pt x="1222" y="134"/>
                  </a:lnTo>
                  <a:lnTo>
                    <a:pt x="1225" y="135"/>
                  </a:lnTo>
                  <a:lnTo>
                    <a:pt x="1230" y="135"/>
                  </a:lnTo>
                  <a:lnTo>
                    <a:pt x="1238" y="134"/>
                  </a:lnTo>
                  <a:lnTo>
                    <a:pt x="1247" y="133"/>
                  </a:lnTo>
                  <a:lnTo>
                    <a:pt x="1255" y="131"/>
                  </a:lnTo>
                  <a:lnTo>
                    <a:pt x="1263" y="128"/>
                  </a:lnTo>
                  <a:lnTo>
                    <a:pt x="1278" y="122"/>
                  </a:lnTo>
                  <a:lnTo>
                    <a:pt x="1296" y="117"/>
                  </a:lnTo>
                  <a:lnTo>
                    <a:pt x="1298" y="119"/>
                  </a:lnTo>
                  <a:lnTo>
                    <a:pt x="1300" y="120"/>
                  </a:lnTo>
                  <a:lnTo>
                    <a:pt x="1303" y="122"/>
                  </a:lnTo>
                  <a:lnTo>
                    <a:pt x="1308" y="123"/>
                  </a:lnTo>
                  <a:lnTo>
                    <a:pt x="1319" y="124"/>
                  </a:lnTo>
                  <a:lnTo>
                    <a:pt x="1331" y="124"/>
                  </a:lnTo>
                  <a:lnTo>
                    <a:pt x="1343" y="123"/>
                  </a:lnTo>
                  <a:lnTo>
                    <a:pt x="1355" y="121"/>
                  </a:lnTo>
                  <a:lnTo>
                    <a:pt x="1367" y="119"/>
                  </a:lnTo>
                  <a:lnTo>
                    <a:pt x="1376" y="117"/>
                  </a:lnTo>
                  <a:lnTo>
                    <a:pt x="1386" y="116"/>
                  </a:lnTo>
                  <a:lnTo>
                    <a:pt x="1397" y="114"/>
                  </a:lnTo>
                  <a:lnTo>
                    <a:pt x="1405" y="112"/>
                  </a:lnTo>
                  <a:lnTo>
                    <a:pt x="1409" y="111"/>
                  </a:lnTo>
                  <a:lnTo>
                    <a:pt x="1424" y="112"/>
                  </a:lnTo>
                  <a:lnTo>
                    <a:pt x="1450" y="117"/>
                  </a:lnTo>
                  <a:lnTo>
                    <a:pt x="1483" y="123"/>
                  </a:lnTo>
                  <a:lnTo>
                    <a:pt x="1520" y="131"/>
                  </a:lnTo>
                  <a:lnTo>
                    <a:pt x="1557" y="140"/>
                  </a:lnTo>
                  <a:lnTo>
                    <a:pt x="1592" y="149"/>
                  </a:lnTo>
                  <a:lnTo>
                    <a:pt x="1621" y="159"/>
                  </a:lnTo>
                  <a:lnTo>
                    <a:pt x="1641" y="166"/>
                  </a:lnTo>
                  <a:lnTo>
                    <a:pt x="1632" y="174"/>
                  </a:lnTo>
                  <a:lnTo>
                    <a:pt x="1623" y="179"/>
                  </a:lnTo>
                  <a:lnTo>
                    <a:pt x="1615" y="183"/>
                  </a:lnTo>
                  <a:lnTo>
                    <a:pt x="1607" y="187"/>
                  </a:lnTo>
                  <a:lnTo>
                    <a:pt x="1601" y="189"/>
                  </a:lnTo>
                  <a:lnTo>
                    <a:pt x="1592" y="193"/>
                  </a:lnTo>
                  <a:lnTo>
                    <a:pt x="1584" y="197"/>
                  </a:lnTo>
                  <a:lnTo>
                    <a:pt x="1574" y="202"/>
                  </a:lnTo>
                  <a:lnTo>
                    <a:pt x="1591" y="209"/>
                  </a:lnTo>
                  <a:lnTo>
                    <a:pt x="1606" y="215"/>
                  </a:lnTo>
                  <a:lnTo>
                    <a:pt x="1621" y="219"/>
                  </a:lnTo>
                  <a:lnTo>
                    <a:pt x="1635" y="222"/>
                  </a:lnTo>
                  <a:lnTo>
                    <a:pt x="1648" y="225"/>
                  </a:lnTo>
                  <a:lnTo>
                    <a:pt x="1662" y="226"/>
                  </a:lnTo>
                  <a:lnTo>
                    <a:pt x="1678" y="227"/>
                  </a:lnTo>
                  <a:lnTo>
                    <a:pt x="1694" y="228"/>
                  </a:lnTo>
                  <a:lnTo>
                    <a:pt x="1711" y="227"/>
                  </a:lnTo>
                  <a:lnTo>
                    <a:pt x="1725" y="224"/>
                  </a:lnTo>
                  <a:lnTo>
                    <a:pt x="1737" y="220"/>
                  </a:lnTo>
                  <a:lnTo>
                    <a:pt x="1749" y="216"/>
                  </a:lnTo>
                  <a:lnTo>
                    <a:pt x="1760" y="211"/>
                  </a:lnTo>
                  <a:lnTo>
                    <a:pt x="1771" y="206"/>
                  </a:lnTo>
                  <a:lnTo>
                    <a:pt x="1782" y="203"/>
                  </a:lnTo>
                  <a:lnTo>
                    <a:pt x="1794" y="202"/>
                  </a:lnTo>
                  <a:lnTo>
                    <a:pt x="1800" y="203"/>
                  </a:lnTo>
                  <a:lnTo>
                    <a:pt x="1805" y="204"/>
                  </a:lnTo>
                  <a:lnTo>
                    <a:pt x="1811" y="206"/>
                  </a:lnTo>
                  <a:lnTo>
                    <a:pt x="1816" y="209"/>
                  </a:lnTo>
                  <a:lnTo>
                    <a:pt x="1825" y="217"/>
                  </a:lnTo>
                  <a:lnTo>
                    <a:pt x="1833" y="225"/>
                  </a:lnTo>
                  <a:lnTo>
                    <a:pt x="1841" y="232"/>
                  </a:lnTo>
                  <a:lnTo>
                    <a:pt x="1849" y="239"/>
                  </a:lnTo>
                  <a:lnTo>
                    <a:pt x="1853" y="242"/>
                  </a:lnTo>
                  <a:lnTo>
                    <a:pt x="1858" y="244"/>
                  </a:lnTo>
                  <a:lnTo>
                    <a:pt x="1862" y="245"/>
                  </a:lnTo>
                  <a:lnTo>
                    <a:pt x="1867" y="246"/>
                  </a:lnTo>
                  <a:lnTo>
                    <a:pt x="1880" y="202"/>
                  </a:lnTo>
                  <a:lnTo>
                    <a:pt x="2006" y="178"/>
                  </a:lnTo>
                  <a:lnTo>
                    <a:pt x="2016" y="179"/>
                  </a:lnTo>
                  <a:lnTo>
                    <a:pt x="2026" y="180"/>
                  </a:lnTo>
                  <a:lnTo>
                    <a:pt x="2035" y="181"/>
                  </a:lnTo>
                  <a:lnTo>
                    <a:pt x="2043" y="183"/>
                  </a:lnTo>
                  <a:lnTo>
                    <a:pt x="2060" y="188"/>
                  </a:lnTo>
                  <a:lnTo>
                    <a:pt x="2076" y="193"/>
                  </a:lnTo>
                  <a:lnTo>
                    <a:pt x="2093" y="199"/>
                  </a:lnTo>
                  <a:lnTo>
                    <a:pt x="2109" y="204"/>
                  </a:lnTo>
                  <a:lnTo>
                    <a:pt x="2118" y="206"/>
                  </a:lnTo>
                  <a:lnTo>
                    <a:pt x="2127" y="207"/>
                  </a:lnTo>
                  <a:lnTo>
                    <a:pt x="2137" y="208"/>
                  </a:lnTo>
                  <a:lnTo>
                    <a:pt x="2147" y="208"/>
                  </a:lnTo>
                  <a:lnTo>
                    <a:pt x="2162" y="208"/>
                  </a:lnTo>
                  <a:lnTo>
                    <a:pt x="2173" y="207"/>
                  </a:lnTo>
                  <a:lnTo>
                    <a:pt x="2183" y="205"/>
                  </a:lnTo>
                  <a:lnTo>
                    <a:pt x="2190" y="202"/>
                  </a:lnTo>
                  <a:lnTo>
                    <a:pt x="2198" y="200"/>
                  </a:lnTo>
                  <a:lnTo>
                    <a:pt x="2206" y="198"/>
                  </a:lnTo>
                  <a:lnTo>
                    <a:pt x="2215" y="197"/>
                  </a:lnTo>
                  <a:lnTo>
                    <a:pt x="2226" y="196"/>
                  </a:lnTo>
                  <a:lnTo>
                    <a:pt x="2235" y="197"/>
                  </a:lnTo>
                  <a:lnTo>
                    <a:pt x="2244" y="199"/>
                  </a:lnTo>
                  <a:lnTo>
                    <a:pt x="2253" y="202"/>
                  </a:lnTo>
                  <a:lnTo>
                    <a:pt x="2261" y="205"/>
                  </a:lnTo>
                  <a:lnTo>
                    <a:pt x="2267" y="209"/>
                  </a:lnTo>
                  <a:lnTo>
                    <a:pt x="2274" y="213"/>
                  </a:lnTo>
                  <a:lnTo>
                    <a:pt x="2280" y="215"/>
                  </a:lnTo>
                  <a:lnTo>
                    <a:pt x="2286" y="216"/>
                  </a:lnTo>
                  <a:lnTo>
                    <a:pt x="2290" y="215"/>
                  </a:lnTo>
                  <a:lnTo>
                    <a:pt x="2296" y="213"/>
                  </a:lnTo>
                  <a:lnTo>
                    <a:pt x="2300" y="211"/>
                  </a:lnTo>
                  <a:lnTo>
                    <a:pt x="2305" y="206"/>
                  </a:lnTo>
                  <a:lnTo>
                    <a:pt x="2309" y="202"/>
                  </a:lnTo>
                  <a:lnTo>
                    <a:pt x="2312" y="197"/>
                  </a:lnTo>
                  <a:lnTo>
                    <a:pt x="2316" y="191"/>
                  </a:lnTo>
                  <a:lnTo>
                    <a:pt x="2319" y="184"/>
                  </a:lnTo>
                  <a:lnTo>
                    <a:pt x="2326" y="183"/>
                  </a:lnTo>
                  <a:lnTo>
                    <a:pt x="2334" y="180"/>
                  </a:lnTo>
                  <a:lnTo>
                    <a:pt x="2339" y="179"/>
                  </a:lnTo>
                  <a:lnTo>
                    <a:pt x="2342" y="177"/>
                  </a:lnTo>
                  <a:lnTo>
                    <a:pt x="2344" y="174"/>
                  </a:lnTo>
                  <a:lnTo>
                    <a:pt x="2345" y="172"/>
                  </a:lnTo>
                  <a:lnTo>
                    <a:pt x="2378" y="172"/>
                  </a:lnTo>
                  <a:lnTo>
                    <a:pt x="2376" y="178"/>
                  </a:lnTo>
                  <a:lnTo>
                    <a:pt x="2372" y="185"/>
                  </a:lnTo>
                  <a:lnTo>
                    <a:pt x="2369" y="189"/>
                  </a:lnTo>
                  <a:lnTo>
                    <a:pt x="2367" y="193"/>
                  </a:lnTo>
                  <a:lnTo>
                    <a:pt x="2366" y="198"/>
                  </a:lnTo>
                  <a:lnTo>
                    <a:pt x="2365" y="202"/>
                  </a:lnTo>
                  <a:lnTo>
                    <a:pt x="2365" y="216"/>
                  </a:lnTo>
                  <a:lnTo>
                    <a:pt x="2365" y="228"/>
                  </a:lnTo>
                  <a:lnTo>
                    <a:pt x="2405" y="228"/>
                  </a:lnTo>
                  <a:lnTo>
                    <a:pt x="2401" y="213"/>
                  </a:lnTo>
                  <a:lnTo>
                    <a:pt x="2400" y="203"/>
                  </a:lnTo>
                  <a:lnTo>
                    <a:pt x="2401" y="195"/>
                  </a:lnTo>
                  <a:lnTo>
                    <a:pt x="2405" y="184"/>
                  </a:lnTo>
                  <a:lnTo>
                    <a:pt x="2430" y="184"/>
                  </a:lnTo>
                  <a:lnTo>
                    <a:pt x="2454" y="182"/>
                  </a:lnTo>
                  <a:lnTo>
                    <a:pt x="2465" y="180"/>
                  </a:lnTo>
                  <a:lnTo>
                    <a:pt x="2476" y="178"/>
                  </a:lnTo>
                  <a:lnTo>
                    <a:pt x="2487" y="175"/>
                  </a:lnTo>
                  <a:lnTo>
                    <a:pt x="2497" y="172"/>
                  </a:lnTo>
                  <a:lnTo>
                    <a:pt x="2506" y="168"/>
                  </a:lnTo>
                  <a:lnTo>
                    <a:pt x="2513" y="164"/>
                  </a:lnTo>
                  <a:lnTo>
                    <a:pt x="2521" y="159"/>
                  </a:lnTo>
                  <a:lnTo>
                    <a:pt x="2526" y="153"/>
                  </a:lnTo>
                  <a:lnTo>
                    <a:pt x="2532" y="146"/>
                  </a:lnTo>
                  <a:lnTo>
                    <a:pt x="2535" y="139"/>
                  </a:lnTo>
                  <a:lnTo>
                    <a:pt x="2537" y="131"/>
                  </a:lnTo>
                  <a:lnTo>
                    <a:pt x="2539" y="123"/>
                  </a:lnTo>
                  <a:lnTo>
                    <a:pt x="2532" y="123"/>
                  </a:lnTo>
                  <a:lnTo>
                    <a:pt x="2518" y="123"/>
                  </a:lnTo>
                  <a:lnTo>
                    <a:pt x="2501" y="123"/>
                  </a:lnTo>
                  <a:lnTo>
                    <a:pt x="2491" y="123"/>
                  </a:lnTo>
                  <a:lnTo>
                    <a:pt x="2487" y="120"/>
                  </a:lnTo>
                  <a:lnTo>
                    <a:pt x="2483" y="115"/>
                  </a:lnTo>
                  <a:lnTo>
                    <a:pt x="2479" y="110"/>
                  </a:lnTo>
                  <a:lnTo>
                    <a:pt x="2477" y="105"/>
                  </a:lnTo>
                  <a:lnTo>
                    <a:pt x="2473" y="93"/>
                  </a:lnTo>
                  <a:lnTo>
                    <a:pt x="2472" y="85"/>
                  </a:lnTo>
                  <a:lnTo>
                    <a:pt x="2473" y="81"/>
                  </a:lnTo>
                  <a:lnTo>
                    <a:pt x="2476" y="75"/>
                  </a:lnTo>
                  <a:lnTo>
                    <a:pt x="2480" y="69"/>
                  </a:lnTo>
                  <a:lnTo>
                    <a:pt x="2487" y="62"/>
                  </a:lnTo>
                  <a:lnTo>
                    <a:pt x="2495" y="55"/>
                  </a:lnTo>
                  <a:lnTo>
                    <a:pt x="2503" y="48"/>
                  </a:lnTo>
                  <a:lnTo>
                    <a:pt x="2512" y="40"/>
                  </a:lnTo>
                  <a:lnTo>
                    <a:pt x="2523" y="33"/>
                  </a:lnTo>
                  <a:lnTo>
                    <a:pt x="2534" y="26"/>
                  </a:lnTo>
                  <a:lnTo>
                    <a:pt x="2545" y="20"/>
                  </a:lnTo>
                  <a:lnTo>
                    <a:pt x="2556" y="15"/>
                  </a:lnTo>
                  <a:lnTo>
                    <a:pt x="2567" y="10"/>
                  </a:lnTo>
                  <a:lnTo>
                    <a:pt x="2577" y="6"/>
                  </a:lnTo>
                  <a:lnTo>
                    <a:pt x="2587" y="2"/>
                  </a:lnTo>
                  <a:lnTo>
                    <a:pt x="2597" y="0"/>
                  </a:lnTo>
                  <a:lnTo>
                    <a:pt x="2604" y="0"/>
                  </a:lnTo>
                  <a:lnTo>
                    <a:pt x="2611" y="0"/>
                  </a:lnTo>
                  <a:lnTo>
                    <a:pt x="2621" y="0"/>
                  </a:lnTo>
                  <a:lnTo>
                    <a:pt x="2631" y="0"/>
                  </a:lnTo>
                  <a:lnTo>
                    <a:pt x="2637" y="0"/>
                  </a:lnTo>
                  <a:lnTo>
                    <a:pt x="2638" y="8"/>
                  </a:lnTo>
                  <a:lnTo>
                    <a:pt x="2638" y="16"/>
                  </a:lnTo>
                  <a:lnTo>
                    <a:pt x="2640" y="24"/>
                  </a:lnTo>
                  <a:lnTo>
                    <a:pt x="2642" y="30"/>
                  </a:lnTo>
                  <a:lnTo>
                    <a:pt x="2646" y="42"/>
                  </a:lnTo>
                  <a:lnTo>
                    <a:pt x="2651" y="53"/>
                  </a:lnTo>
                  <a:lnTo>
                    <a:pt x="2656" y="62"/>
                  </a:lnTo>
                  <a:lnTo>
                    <a:pt x="2660" y="71"/>
                  </a:lnTo>
                  <a:lnTo>
                    <a:pt x="2663" y="81"/>
                  </a:lnTo>
                  <a:lnTo>
                    <a:pt x="2664" y="91"/>
                  </a:lnTo>
                  <a:lnTo>
                    <a:pt x="2664" y="95"/>
                  </a:lnTo>
                  <a:lnTo>
                    <a:pt x="2663" y="97"/>
                  </a:lnTo>
                  <a:lnTo>
                    <a:pt x="2660" y="100"/>
                  </a:lnTo>
                  <a:lnTo>
                    <a:pt x="2658" y="101"/>
                  </a:lnTo>
                  <a:lnTo>
                    <a:pt x="2652" y="103"/>
                  </a:lnTo>
                  <a:lnTo>
                    <a:pt x="2644" y="105"/>
                  </a:lnTo>
                  <a:lnTo>
                    <a:pt x="2635" y="106"/>
                  </a:lnTo>
                  <a:lnTo>
                    <a:pt x="2627" y="108"/>
                  </a:lnTo>
                  <a:lnTo>
                    <a:pt x="2624" y="109"/>
                  </a:lnTo>
                  <a:lnTo>
                    <a:pt x="2622" y="111"/>
                  </a:lnTo>
                  <a:lnTo>
                    <a:pt x="2620" y="114"/>
                  </a:lnTo>
                  <a:lnTo>
                    <a:pt x="2618" y="117"/>
                  </a:lnTo>
                  <a:lnTo>
                    <a:pt x="2627" y="118"/>
                  </a:lnTo>
                  <a:lnTo>
                    <a:pt x="2637" y="120"/>
                  </a:lnTo>
                  <a:lnTo>
                    <a:pt x="2647" y="122"/>
                  </a:lnTo>
                  <a:lnTo>
                    <a:pt x="2657" y="123"/>
                  </a:lnTo>
                  <a:lnTo>
                    <a:pt x="2653" y="127"/>
                  </a:lnTo>
                  <a:lnTo>
                    <a:pt x="2649" y="132"/>
                  </a:lnTo>
                  <a:lnTo>
                    <a:pt x="2647" y="137"/>
                  </a:lnTo>
                  <a:lnTo>
                    <a:pt x="2646" y="142"/>
                  </a:lnTo>
                  <a:lnTo>
                    <a:pt x="2644" y="153"/>
                  </a:lnTo>
                  <a:lnTo>
                    <a:pt x="2644" y="166"/>
                  </a:lnTo>
                  <a:lnTo>
                    <a:pt x="2645" y="168"/>
                  </a:lnTo>
                  <a:lnTo>
                    <a:pt x="2646" y="169"/>
                  </a:lnTo>
                  <a:lnTo>
                    <a:pt x="2648" y="169"/>
                  </a:lnTo>
                  <a:lnTo>
                    <a:pt x="2652" y="168"/>
                  </a:lnTo>
                  <a:lnTo>
                    <a:pt x="2658" y="167"/>
                  </a:lnTo>
                  <a:lnTo>
                    <a:pt x="2664" y="166"/>
                  </a:lnTo>
                  <a:lnTo>
                    <a:pt x="2664" y="160"/>
                  </a:lnTo>
                  <a:lnTo>
                    <a:pt x="2664" y="153"/>
                  </a:lnTo>
                  <a:lnTo>
                    <a:pt x="2672" y="151"/>
                  </a:lnTo>
                  <a:lnTo>
                    <a:pt x="2680" y="148"/>
                  </a:lnTo>
                  <a:lnTo>
                    <a:pt x="2685" y="145"/>
                  </a:lnTo>
                  <a:lnTo>
                    <a:pt x="2689" y="142"/>
                  </a:lnTo>
                  <a:lnTo>
                    <a:pt x="2692" y="139"/>
                  </a:lnTo>
                  <a:lnTo>
                    <a:pt x="2696" y="137"/>
                  </a:lnTo>
                  <a:lnTo>
                    <a:pt x="2700" y="135"/>
                  </a:lnTo>
                  <a:lnTo>
                    <a:pt x="2704" y="135"/>
                  </a:lnTo>
                  <a:lnTo>
                    <a:pt x="2709" y="137"/>
                  </a:lnTo>
                  <a:lnTo>
                    <a:pt x="2715" y="138"/>
                  </a:lnTo>
                  <a:lnTo>
                    <a:pt x="2724" y="139"/>
                  </a:lnTo>
                  <a:lnTo>
                    <a:pt x="2733" y="140"/>
                  </a:lnTo>
                  <a:lnTo>
                    <a:pt x="2749" y="141"/>
                  </a:lnTo>
                  <a:lnTo>
                    <a:pt x="2757" y="141"/>
                  </a:lnTo>
                  <a:lnTo>
                    <a:pt x="2752" y="153"/>
                  </a:lnTo>
                  <a:lnTo>
                    <a:pt x="2745" y="164"/>
                  </a:lnTo>
                  <a:lnTo>
                    <a:pt x="2738" y="173"/>
                  </a:lnTo>
                  <a:lnTo>
                    <a:pt x="2731" y="180"/>
                  </a:lnTo>
                  <a:lnTo>
                    <a:pt x="2723" y="188"/>
                  </a:lnTo>
                  <a:lnTo>
                    <a:pt x="2716" y="196"/>
                  </a:lnTo>
                  <a:lnTo>
                    <a:pt x="2710" y="204"/>
                  </a:lnTo>
                  <a:lnTo>
                    <a:pt x="2704" y="216"/>
                  </a:lnTo>
                  <a:lnTo>
                    <a:pt x="2712" y="217"/>
                  </a:lnTo>
                  <a:lnTo>
                    <a:pt x="2719" y="218"/>
                  </a:lnTo>
                  <a:lnTo>
                    <a:pt x="2725" y="218"/>
                  </a:lnTo>
                  <a:lnTo>
                    <a:pt x="2732" y="218"/>
                  </a:lnTo>
                  <a:lnTo>
                    <a:pt x="2744" y="216"/>
                  </a:lnTo>
                  <a:lnTo>
                    <a:pt x="2750" y="216"/>
                  </a:lnTo>
                  <a:lnTo>
                    <a:pt x="2780" y="194"/>
                  </a:lnTo>
                  <a:lnTo>
                    <a:pt x="2810" y="172"/>
                  </a:lnTo>
                  <a:lnTo>
                    <a:pt x="2817" y="167"/>
                  </a:lnTo>
                  <a:lnTo>
                    <a:pt x="2825" y="163"/>
                  </a:lnTo>
                  <a:lnTo>
                    <a:pt x="2834" y="159"/>
                  </a:lnTo>
                  <a:lnTo>
                    <a:pt x="2843" y="155"/>
                  </a:lnTo>
                  <a:lnTo>
                    <a:pt x="2853" y="151"/>
                  </a:lnTo>
                  <a:lnTo>
                    <a:pt x="2862" y="149"/>
                  </a:lnTo>
                  <a:lnTo>
                    <a:pt x="2872" y="147"/>
                  </a:lnTo>
                  <a:lnTo>
                    <a:pt x="2883" y="147"/>
                  </a:lnTo>
                  <a:lnTo>
                    <a:pt x="2884" y="139"/>
                  </a:lnTo>
                  <a:lnTo>
                    <a:pt x="2885" y="132"/>
                  </a:lnTo>
                  <a:lnTo>
                    <a:pt x="2888" y="126"/>
                  </a:lnTo>
                  <a:lnTo>
                    <a:pt x="2891" y="121"/>
                  </a:lnTo>
                  <a:lnTo>
                    <a:pt x="2895" y="116"/>
                  </a:lnTo>
                  <a:lnTo>
                    <a:pt x="2900" y="111"/>
                  </a:lnTo>
                  <a:lnTo>
                    <a:pt x="2905" y="107"/>
                  </a:lnTo>
                  <a:lnTo>
                    <a:pt x="2912" y="104"/>
                  </a:lnTo>
                  <a:lnTo>
                    <a:pt x="2918" y="101"/>
                  </a:lnTo>
                  <a:lnTo>
                    <a:pt x="2925" y="98"/>
                  </a:lnTo>
                  <a:lnTo>
                    <a:pt x="2932" y="96"/>
                  </a:lnTo>
                  <a:lnTo>
                    <a:pt x="2939" y="94"/>
                  </a:lnTo>
                  <a:lnTo>
                    <a:pt x="2955" y="92"/>
                  </a:lnTo>
                  <a:lnTo>
                    <a:pt x="2970" y="91"/>
                  </a:lnTo>
                  <a:lnTo>
                    <a:pt x="2978" y="92"/>
                  </a:lnTo>
                  <a:lnTo>
                    <a:pt x="2984" y="93"/>
                  </a:lnTo>
                  <a:lnTo>
                    <a:pt x="2993" y="95"/>
                  </a:lnTo>
                  <a:lnTo>
                    <a:pt x="3001" y="98"/>
                  </a:lnTo>
                  <a:lnTo>
                    <a:pt x="3008" y="101"/>
                  </a:lnTo>
                  <a:lnTo>
                    <a:pt x="3017" y="103"/>
                  </a:lnTo>
                  <a:lnTo>
                    <a:pt x="3026" y="104"/>
                  </a:lnTo>
                  <a:lnTo>
                    <a:pt x="3036" y="105"/>
                  </a:lnTo>
                  <a:lnTo>
                    <a:pt x="3036" y="110"/>
                  </a:lnTo>
                  <a:lnTo>
                    <a:pt x="3036" y="117"/>
                  </a:lnTo>
                  <a:lnTo>
                    <a:pt x="3036" y="126"/>
                  </a:lnTo>
                  <a:lnTo>
                    <a:pt x="3036" y="135"/>
                  </a:lnTo>
                  <a:lnTo>
                    <a:pt x="3036" y="139"/>
                  </a:lnTo>
                  <a:lnTo>
                    <a:pt x="3035" y="143"/>
                  </a:lnTo>
                  <a:lnTo>
                    <a:pt x="3033" y="147"/>
                  </a:lnTo>
                  <a:lnTo>
                    <a:pt x="3030" y="150"/>
                  </a:lnTo>
                  <a:lnTo>
                    <a:pt x="3025" y="157"/>
                  </a:lnTo>
                  <a:lnTo>
                    <a:pt x="3018" y="162"/>
                  </a:lnTo>
                  <a:lnTo>
                    <a:pt x="3003" y="170"/>
                  </a:lnTo>
                  <a:lnTo>
                    <a:pt x="2990" y="178"/>
                  </a:lnTo>
                  <a:lnTo>
                    <a:pt x="2982" y="196"/>
                  </a:lnTo>
                  <a:lnTo>
                    <a:pt x="2973" y="214"/>
                  </a:lnTo>
                  <a:lnTo>
                    <a:pt x="2968" y="222"/>
                  </a:lnTo>
                  <a:lnTo>
                    <a:pt x="2963" y="229"/>
                  </a:lnTo>
                  <a:lnTo>
                    <a:pt x="2958" y="236"/>
                  </a:lnTo>
                  <a:lnTo>
                    <a:pt x="2951" y="243"/>
                  </a:lnTo>
                  <a:lnTo>
                    <a:pt x="2945" y="249"/>
                  </a:lnTo>
                  <a:lnTo>
                    <a:pt x="2938" y="254"/>
                  </a:lnTo>
                  <a:lnTo>
                    <a:pt x="2931" y="259"/>
                  </a:lnTo>
                  <a:lnTo>
                    <a:pt x="2923" y="263"/>
                  </a:lnTo>
                  <a:lnTo>
                    <a:pt x="2914" y="267"/>
                  </a:lnTo>
                  <a:lnTo>
                    <a:pt x="2904" y="269"/>
                  </a:lnTo>
                  <a:lnTo>
                    <a:pt x="2894" y="271"/>
                  </a:lnTo>
                  <a:lnTo>
                    <a:pt x="2883" y="271"/>
                  </a:lnTo>
                  <a:lnTo>
                    <a:pt x="2878" y="271"/>
                  </a:lnTo>
                  <a:lnTo>
                    <a:pt x="2872" y="270"/>
                  </a:lnTo>
                  <a:lnTo>
                    <a:pt x="2867" y="268"/>
                  </a:lnTo>
                  <a:lnTo>
                    <a:pt x="2861" y="266"/>
                  </a:lnTo>
                  <a:lnTo>
                    <a:pt x="2856" y="263"/>
                  </a:lnTo>
                  <a:lnTo>
                    <a:pt x="2850" y="260"/>
                  </a:lnTo>
                  <a:lnTo>
                    <a:pt x="2847" y="256"/>
                  </a:lnTo>
                  <a:lnTo>
                    <a:pt x="2844" y="252"/>
                  </a:lnTo>
                  <a:lnTo>
                    <a:pt x="2838" y="257"/>
                  </a:lnTo>
                  <a:lnTo>
                    <a:pt x="2835" y="264"/>
                  </a:lnTo>
                  <a:lnTo>
                    <a:pt x="2834" y="268"/>
                  </a:lnTo>
                  <a:lnTo>
                    <a:pt x="2834" y="272"/>
                  </a:lnTo>
                  <a:lnTo>
                    <a:pt x="2835" y="275"/>
                  </a:lnTo>
                  <a:lnTo>
                    <a:pt x="2837" y="277"/>
                  </a:lnTo>
                  <a:lnTo>
                    <a:pt x="2829" y="278"/>
                  </a:lnTo>
                  <a:lnTo>
                    <a:pt x="2823" y="279"/>
                  </a:lnTo>
                  <a:lnTo>
                    <a:pt x="2817" y="281"/>
                  </a:lnTo>
                  <a:lnTo>
                    <a:pt x="2811" y="283"/>
                  </a:lnTo>
                  <a:lnTo>
                    <a:pt x="2805" y="285"/>
                  </a:lnTo>
                  <a:lnTo>
                    <a:pt x="2801" y="287"/>
                  </a:lnTo>
                  <a:lnTo>
                    <a:pt x="2795" y="289"/>
                  </a:lnTo>
                  <a:lnTo>
                    <a:pt x="2790" y="289"/>
                  </a:lnTo>
                  <a:lnTo>
                    <a:pt x="2783" y="288"/>
                  </a:lnTo>
                  <a:lnTo>
                    <a:pt x="2777" y="286"/>
                  </a:lnTo>
                  <a:lnTo>
                    <a:pt x="2770" y="283"/>
                  </a:lnTo>
                  <a:lnTo>
                    <a:pt x="2765" y="279"/>
                  </a:lnTo>
                  <a:lnTo>
                    <a:pt x="2754" y="271"/>
                  </a:lnTo>
                  <a:lnTo>
                    <a:pt x="2744" y="264"/>
                  </a:lnTo>
                  <a:lnTo>
                    <a:pt x="2730" y="272"/>
                  </a:lnTo>
                  <a:lnTo>
                    <a:pt x="2717" y="281"/>
                  </a:lnTo>
                  <a:lnTo>
                    <a:pt x="2707" y="290"/>
                  </a:lnTo>
                  <a:lnTo>
                    <a:pt x="2696" y="299"/>
                  </a:lnTo>
                  <a:lnTo>
                    <a:pt x="2685" y="307"/>
                  </a:lnTo>
                  <a:lnTo>
                    <a:pt x="2671" y="313"/>
                  </a:lnTo>
                  <a:lnTo>
                    <a:pt x="2664" y="316"/>
                  </a:lnTo>
                  <a:lnTo>
                    <a:pt x="2656" y="318"/>
                  </a:lnTo>
                  <a:lnTo>
                    <a:pt x="2647" y="319"/>
                  </a:lnTo>
                  <a:lnTo>
                    <a:pt x="2637" y="319"/>
                  </a:lnTo>
                  <a:lnTo>
                    <a:pt x="2626" y="319"/>
                  </a:lnTo>
                  <a:lnTo>
                    <a:pt x="2615" y="317"/>
                  </a:lnTo>
                  <a:lnTo>
                    <a:pt x="2602" y="315"/>
                  </a:lnTo>
                  <a:lnTo>
                    <a:pt x="2590" y="312"/>
                  </a:lnTo>
                  <a:lnTo>
                    <a:pt x="2579" y="308"/>
                  </a:lnTo>
                  <a:lnTo>
                    <a:pt x="2569" y="304"/>
                  </a:lnTo>
                  <a:lnTo>
                    <a:pt x="2562" y="300"/>
                  </a:lnTo>
                  <a:lnTo>
                    <a:pt x="2558" y="295"/>
                  </a:lnTo>
                  <a:lnTo>
                    <a:pt x="2518" y="295"/>
                  </a:lnTo>
                  <a:lnTo>
                    <a:pt x="2521" y="303"/>
                  </a:lnTo>
                  <a:lnTo>
                    <a:pt x="2525" y="309"/>
                  </a:lnTo>
                  <a:lnTo>
                    <a:pt x="2530" y="314"/>
                  </a:lnTo>
                  <a:lnTo>
                    <a:pt x="2536" y="318"/>
                  </a:lnTo>
                  <a:lnTo>
                    <a:pt x="2542" y="322"/>
                  </a:lnTo>
                  <a:lnTo>
                    <a:pt x="2550" y="324"/>
                  </a:lnTo>
                  <a:lnTo>
                    <a:pt x="2557" y="326"/>
                  </a:lnTo>
                  <a:lnTo>
                    <a:pt x="2565" y="327"/>
                  </a:lnTo>
                  <a:lnTo>
                    <a:pt x="2601" y="328"/>
                  </a:lnTo>
                  <a:lnTo>
                    <a:pt x="2637" y="326"/>
                  </a:lnTo>
                  <a:lnTo>
                    <a:pt x="2637" y="335"/>
                  </a:lnTo>
                  <a:lnTo>
                    <a:pt x="2638" y="342"/>
                  </a:lnTo>
                  <a:lnTo>
                    <a:pt x="2641" y="349"/>
                  </a:lnTo>
                  <a:lnTo>
                    <a:pt x="2644" y="357"/>
                  </a:lnTo>
                  <a:lnTo>
                    <a:pt x="2619" y="363"/>
                  </a:lnTo>
                  <a:lnTo>
                    <a:pt x="2590" y="371"/>
                  </a:lnTo>
                  <a:lnTo>
                    <a:pt x="2562" y="382"/>
                  </a:lnTo>
                  <a:lnTo>
                    <a:pt x="2531" y="392"/>
                  </a:lnTo>
                  <a:lnTo>
                    <a:pt x="2501" y="402"/>
                  </a:lnTo>
                  <a:lnTo>
                    <a:pt x="2473" y="410"/>
                  </a:lnTo>
                  <a:lnTo>
                    <a:pt x="2458" y="414"/>
                  </a:lnTo>
                  <a:lnTo>
                    <a:pt x="2444" y="416"/>
                  </a:lnTo>
                  <a:lnTo>
                    <a:pt x="2431" y="418"/>
                  </a:lnTo>
                  <a:lnTo>
                    <a:pt x="2419" y="418"/>
                  </a:lnTo>
                  <a:lnTo>
                    <a:pt x="2339" y="400"/>
                  </a:lnTo>
                  <a:lnTo>
                    <a:pt x="2319" y="400"/>
                  </a:lnTo>
                  <a:lnTo>
                    <a:pt x="2340" y="408"/>
                  </a:lnTo>
                  <a:lnTo>
                    <a:pt x="2361" y="416"/>
                  </a:lnTo>
                  <a:lnTo>
                    <a:pt x="2372" y="420"/>
                  </a:lnTo>
                  <a:lnTo>
                    <a:pt x="2382" y="425"/>
                  </a:lnTo>
                  <a:lnTo>
                    <a:pt x="2390" y="430"/>
                  </a:lnTo>
                  <a:lnTo>
                    <a:pt x="2398" y="437"/>
                  </a:lnTo>
                  <a:lnTo>
                    <a:pt x="2394" y="444"/>
                  </a:lnTo>
                  <a:lnTo>
                    <a:pt x="2388" y="449"/>
                  </a:lnTo>
                  <a:lnTo>
                    <a:pt x="2384" y="454"/>
                  </a:lnTo>
                  <a:lnTo>
                    <a:pt x="2378" y="457"/>
                  </a:lnTo>
                  <a:lnTo>
                    <a:pt x="2373" y="461"/>
                  </a:lnTo>
                  <a:lnTo>
                    <a:pt x="2368" y="463"/>
                  </a:lnTo>
                  <a:lnTo>
                    <a:pt x="2363" y="465"/>
                  </a:lnTo>
                  <a:lnTo>
                    <a:pt x="2357" y="467"/>
                  </a:lnTo>
                  <a:lnTo>
                    <a:pt x="2333" y="471"/>
                  </a:lnTo>
                  <a:lnTo>
                    <a:pt x="2306" y="474"/>
                  </a:lnTo>
                  <a:lnTo>
                    <a:pt x="2296" y="477"/>
                  </a:lnTo>
                  <a:lnTo>
                    <a:pt x="2286" y="481"/>
                  </a:lnTo>
                  <a:lnTo>
                    <a:pt x="2277" y="486"/>
                  </a:lnTo>
                  <a:lnTo>
                    <a:pt x="2268" y="492"/>
                  </a:lnTo>
                  <a:lnTo>
                    <a:pt x="2260" y="497"/>
                  </a:lnTo>
                  <a:lnTo>
                    <a:pt x="2251" y="501"/>
                  </a:lnTo>
                  <a:lnTo>
                    <a:pt x="2242" y="504"/>
                  </a:lnTo>
                  <a:lnTo>
                    <a:pt x="2232" y="505"/>
                  </a:lnTo>
                  <a:lnTo>
                    <a:pt x="2232" y="517"/>
                  </a:lnTo>
                  <a:lnTo>
                    <a:pt x="2232" y="529"/>
                  </a:lnTo>
                  <a:lnTo>
                    <a:pt x="2220" y="532"/>
                  </a:lnTo>
                  <a:lnTo>
                    <a:pt x="2208" y="537"/>
                  </a:lnTo>
                  <a:lnTo>
                    <a:pt x="2194" y="542"/>
                  </a:lnTo>
                  <a:lnTo>
                    <a:pt x="2181" y="550"/>
                  </a:lnTo>
                  <a:lnTo>
                    <a:pt x="2166" y="559"/>
                  </a:lnTo>
                  <a:lnTo>
                    <a:pt x="2151" y="568"/>
                  </a:lnTo>
                  <a:lnTo>
                    <a:pt x="2138" y="578"/>
                  </a:lnTo>
                  <a:lnTo>
                    <a:pt x="2123" y="588"/>
                  </a:lnTo>
                  <a:lnTo>
                    <a:pt x="2110" y="601"/>
                  </a:lnTo>
                  <a:lnTo>
                    <a:pt x="2098" y="613"/>
                  </a:lnTo>
                  <a:lnTo>
                    <a:pt x="2087" y="625"/>
                  </a:lnTo>
                  <a:lnTo>
                    <a:pt x="2078" y="637"/>
                  </a:lnTo>
                  <a:lnTo>
                    <a:pt x="2071" y="650"/>
                  </a:lnTo>
                  <a:lnTo>
                    <a:pt x="2064" y="664"/>
                  </a:lnTo>
                  <a:lnTo>
                    <a:pt x="2062" y="670"/>
                  </a:lnTo>
                  <a:lnTo>
                    <a:pt x="2061" y="677"/>
                  </a:lnTo>
                  <a:lnTo>
                    <a:pt x="2060" y="683"/>
                  </a:lnTo>
                  <a:lnTo>
                    <a:pt x="2060" y="689"/>
                  </a:lnTo>
                  <a:lnTo>
                    <a:pt x="2106" y="689"/>
                  </a:lnTo>
                  <a:lnTo>
                    <a:pt x="2104" y="714"/>
                  </a:lnTo>
                  <a:lnTo>
                    <a:pt x="2102" y="736"/>
                  </a:lnTo>
                  <a:lnTo>
                    <a:pt x="2100" y="745"/>
                  </a:lnTo>
                  <a:lnTo>
                    <a:pt x="2100" y="753"/>
                  </a:lnTo>
                  <a:lnTo>
                    <a:pt x="2102" y="757"/>
                  </a:lnTo>
                  <a:lnTo>
                    <a:pt x="2103" y="759"/>
                  </a:lnTo>
                  <a:lnTo>
                    <a:pt x="2104" y="762"/>
                  </a:lnTo>
                  <a:lnTo>
                    <a:pt x="2106" y="763"/>
                  </a:lnTo>
                  <a:lnTo>
                    <a:pt x="2086" y="776"/>
                  </a:lnTo>
                  <a:lnTo>
                    <a:pt x="2087" y="780"/>
                  </a:lnTo>
                  <a:lnTo>
                    <a:pt x="2089" y="784"/>
                  </a:lnTo>
                  <a:lnTo>
                    <a:pt x="2093" y="787"/>
                  </a:lnTo>
                  <a:lnTo>
                    <a:pt x="2097" y="790"/>
                  </a:lnTo>
                  <a:lnTo>
                    <a:pt x="2106" y="793"/>
                  </a:lnTo>
                  <a:lnTo>
                    <a:pt x="2112" y="794"/>
                  </a:lnTo>
                  <a:lnTo>
                    <a:pt x="2193" y="776"/>
                  </a:lnTo>
                  <a:lnTo>
                    <a:pt x="2204" y="782"/>
                  </a:lnTo>
                  <a:lnTo>
                    <a:pt x="2214" y="789"/>
                  </a:lnTo>
                  <a:lnTo>
                    <a:pt x="2223" y="796"/>
                  </a:lnTo>
                  <a:lnTo>
                    <a:pt x="2232" y="803"/>
                  </a:lnTo>
                  <a:lnTo>
                    <a:pt x="2250" y="819"/>
                  </a:lnTo>
                  <a:lnTo>
                    <a:pt x="2266" y="836"/>
                  </a:lnTo>
                  <a:lnTo>
                    <a:pt x="2284" y="852"/>
                  </a:lnTo>
                  <a:lnTo>
                    <a:pt x="2301" y="866"/>
                  </a:lnTo>
                  <a:lnTo>
                    <a:pt x="2311" y="872"/>
                  </a:lnTo>
                  <a:lnTo>
                    <a:pt x="2322" y="878"/>
                  </a:lnTo>
                  <a:lnTo>
                    <a:pt x="2333" y="883"/>
                  </a:lnTo>
                  <a:lnTo>
                    <a:pt x="2345" y="887"/>
                  </a:lnTo>
                  <a:lnTo>
                    <a:pt x="2345" y="891"/>
                  </a:lnTo>
                  <a:lnTo>
                    <a:pt x="2346" y="895"/>
                  </a:lnTo>
                  <a:lnTo>
                    <a:pt x="2347" y="898"/>
                  </a:lnTo>
                  <a:lnTo>
                    <a:pt x="2350" y="901"/>
                  </a:lnTo>
                  <a:lnTo>
                    <a:pt x="2352" y="903"/>
                  </a:lnTo>
                  <a:lnTo>
                    <a:pt x="2354" y="905"/>
                  </a:lnTo>
                  <a:lnTo>
                    <a:pt x="2356" y="906"/>
                  </a:lnTo>
                  <a:lnTo>
                    <a:pt x="2360" y="907"/>
                  </a:lnTo>
                  <a:lnTo>
                    <a:pt x="2367" y="909"/>
                  </a:lnTo>
                  <a:lnTo>
                    <a:pt x="2375" y="908"/>
                  </a:lnTo>
                  <a:lnTo>
                    <a:pt x="2383" y="907"/>
                  </a:lnTo>
                  <a:lnTo>
                    <a:pt x="2391" y="905"/>
                  </a:lnTo>
                  <a:lnTo>
                    <a:pt x="2409" y="900"/>
                  </a:lnTo>
                  <a:lnTo>
                    <a:pt x="2423" y="894"/>
                  </a:lnTo>
                  <a:lnTo>
                    <a:pt x="2434" y="889"/>
                  </a:lnTo>
                  <a:lnTo>
                    <a:pt x="2439" y="887"/>
                  </a:lnTo>
                  <a:lnTo>
                    <a:pt x="2485" y="905"/>
                  </a:lnTo>
                  <a:lnTo>
                    <a:pt x="2479" y="917"/>
                  </a:lnTo>
                  <a:lnTo>
                    <a:pt x="2474" y="925"/>
                  </a:lnTo>
                  <a:lnTo>
                    <a:pt x="2467" y="931"/>
                  </a:lnTo>
                  <a:lnTo>
                    <a:pt x="2458" y="936"/>
                  </a:lnTo>
                  <a:lnTo>
                    <a:pt x="2472" y="949"/>
                  </a:lnTo>
                  <a:lnTo>
                    <a:pt x="2461" y="971"/>
                  </a:lnTo>
                  <a:lnTo>
                    <a:pt x="2450" y="995"/>
                  </a:lnTo>
                  <a:lnTo>
                    <a:pt x="2445" y="1006"/>
                  </a:lnTo>
                  <a:lnTo>
                    <a:pt x="2442" y="1018"/>
                  </a:lnTo>
                  <a:lnTo>
                    <a:pt x="2440" y="1029"/>
                  </a:lnTo>
                  <a:lnTo>
                    <a:pt x="2439" y="1040"/>
                  </a:lnTo>
                  <a:lnTo>
                    <a:pt x="2440" y="1049"/>
                  </a:lnTo>
                  <a:lnTo>
                    <a:pt x="2443" y="1059"/>
                  </a:lnTo>
                  <a:lnTo>
                    <a:pt x="2447" y="1070"/>
                  </a:lnTo>
                  <a:lnTo>
                    <a:pt x="2454" y="1081"/>
                  </a:lnTo>
                  <a:lnTo>
                    <a:pt x="2462" y="1092"/>
                  </a:lnTo>
                  <a:lnTo>
                    <a:pt x="2469" y="1101"/>
                  </a:lnTo>
                  <a:lnTo>
                    <a:pt x="2473" y="1104"/>
                  </a:lnTo>
                  <a:lnTo>
                    <a:pt x="2477" y="1107"/>
                  </a:lnTo>
                  <a:lnTo>
                    <a:pt x="2481" y="1108"/>
                  </a:lnTo>
                  <a:lnTo>
                    <a:pt x="2485" y="1109"/>
                  </a:lnTo>
                  <a:lnTo>
                    <a:pt x="2487" y="1114"/>
                  </a:lnTo>
                  <a:lnTo>
                    <a:pt x="2492" y="1121"/>
                  </a:lnTo>
                  <a:lnTo>
                    <a:pt x="2499" y="1128"/>
                  </a:lnTo>
                  <a:lnTo>
                    <a:pt x="2504" y="1133"/>
                  </a:lnTo>
                  <a:lnTo>
                    <a:pt x="2528" y="1113"/>
                  </a:lnTo>
                  <a:lnTo>
                    <a:pt x="2548" y="1091"/>
                  </a:lnTo>
                  <a:lnTo>
                    <a:pt x="2559" y="1080"/>
                  </a:lnTo>
                  <a:lnTo>
                    <a:pt x="2569" y="1068"/>
                  </a:lnTo>
                  <a:lnTo>
                    <a:pt x="2578" y="1057"/>
                  </a:lnTo>
                  <a:lnTo>
                    <a:pt x="2587" y="1043"/>
                  </a:lnTo>
                  <a:lnTo>
                    <a:pt x="2595" y="1031"/>
                  </a:lnTo>
                  <a:lnTo>
                    <a:pt x="2602" y="1017"/>
                  </a:lnTo>
                  <a:lnTo>
                    <a:pt x="2609" y="1003"/>
                  </a:lnTo>
                  <a:lnTo>
                    <a:pt x="2614" y="987"/>
                  </a:lnTo>
                  <a:lnTo>
                    <a:pt x="2619" y="971"/>
                  </a:lnTo>
                  <a:lnTo>
                    <a:pt x="2622" y="955"/>
                  </a:lnTo>
                  <a:lnTo>
                    <a:pt x="2624" y="937"/>
                  </a:lnTo>
                  <a:lnTo>
                    <a:pt x="2624" y="917"/>
                  </a:lnTo>
                  <a:lnTo>
                    <a:pt x="2638" y="917"/>
                  </a:lnTo>
                  <a:lnTo>
                    <a:pt x="2655" y="914"/>
                  </a:lnTo>
                  <a:lnTo>
                    <a:pt x="2672" y="911"/>
                  </a:lnTo>
                  <a:lnTo>
                    <a:pt x="2690" y="906"/>
                  </a:lnTo>
                  <a:lnTo>
                    <a:pt x="2709" y="900"/>
                  </a:lnTo>
                  <a:lnTo>
                    <a:pt x="2727" y="892"/>
                  </a:lnTo>
                  <a:lnTo>
                    <a:pt x="2746" y="884"/>
                  </a:lnTo>
                  <a:lnTo>
                    <a:pt x="2765" y="873"/>
                  </a:lnTo>
                  <a:lnTo>
                    <a:pt x="2782" y="863"/>
                  </a:lnTo>
                  <a:lnTo>
                    <a:pt x="2798" y="852"/>
                  </a:lnTo>
                  <a:lnTo>
                    <a:pt x="2813" y="840"/>
                  </a:lnTo>
                  <a:lnTo>
                    <a:pt x="2825" y="827"/>
                  </a:lnTo>
                  <a:lnTo>
                    <a:pt x="2831" y="819"/>
                  </a:lnTo>
                  <a:lnTo>
                    <a:pt x="2836" y="813"/>
                  </a:lnTo>
                  <a:lnTo>
                    <a:pt x="2839" y="806"/>
                  </a:lnTo>
                  <a:lnTo>
                    <a:pt x="2844" y="799"/>
                  </a:lnTo>
                  <a:lnTo>
                    <a:pt x="2846" y="792"/>
                  </a:lnTo>
                  <a:lnTo>
                    <a:pt x="2848" y="785"/>
                  </a:lnTo>
                  <a:lnTo>
                    <a:pt x="2849" y="777"/>
                  </a:lnTo>
                  <a:lnTo>
                    <a:pt x="2850" y="770"/>
                  </a:lnTo>
                  <a:lnTo>
                    <a:pt x="2849" y="763"/>
                  </a:lnTo>
                  <a:lnTo>
                    <a:pt x="2848" y="757"/>
                  </a:lnTo>
                  <a:lnTo>
                    <a:pt x="2846" y="752"/>
                  </a:lnTo>
                  <a:lnTo>
                    <a:pt x="2843" y="747"/>
                  </a:lnTo>
                  <a:lnTo>
                    <a:pt x="2835" y="738"/>
                  </a:lnTo>
                  <a:lnTo>
                    <a:pt x="2827" y="731"/>
                  </a:lnTo>
                  <a:lnTo>
                    <a:pt x="2819" y="725"/>
                  </a:lnTo>
                  <a:lnTo>
                    <a:pt x="2811" y="718"/>
                  </a:lnTo>
                  <a:lnTo>
                    <a:pt x="2808" y="715"/>
                  </a:lnTo>
                  <a:lnTo>
                    <a:pt x="2805" y="711"/>
                  </a:lnTo>
                  <a:lnTo>
                    <a:pt x="2804" y="706"/>
                  </a:lnTo>
                  <a:lnTo>
                    <a:pt x="2804" y="702"/>
                  </a:lnTo>
                  <a:lnTo>
                    <a:pt x="2804" y="698"/>
                  </a:lnTo>
                  <a:lnTo>
                    <a:pt x="2808" y="694"/>
                  </a:lnTo>
                  <a:lnTo>
                    <a:pt x="2812" y="688"/>
                  </a:lnTo>
                  <a:lnTo>
                    <a:pt x="2819" y="680"/>
                  </a:lnTo>
                  <a:lnTo>
                    <a:pt x="2833" y="664"/>
                  </a:lnTo>
                  <a:lnTo>
                    <a:pt x="2850" y="645"/>
                  </a:lnTo>
                  <a:lnTo>
                    <a:pt x="2882" y="612"/>
                  </a:lnTo>
                  <a:lnTo>
                    <a:pt x="2896" y="597"/>
                  </a:lnTo>
                  <a:lnTo>
                    <a:pt x="2894" y="593"/>
                  </a:lnTo>
                  <a:lnTo>
                    <a:pt x="2892" y="589"/>
                  </a:lnTo>
                  <a:lnTo>
                    <a:pt x="2891" y="585"/>
                  </a:lnTo>
                  <a:lnTo>
                    <a:pt x="2890" y="581"/>
                  </a:lnTo>
                  <a:lnTo>
                    <a:pt x="2890" y="573"/>
                  </a:lnTo>
                  <a:lnTo>
                    <a:pt x="2892" y="566"/>
                  </a:lnTo>
                  <a:lnTo>
                    <a:pt x="2896" y="558"/>
                  </a:lnTo>
                  <a:lnTo>
                    <a:pt x="2902" y="551"/>
                  </a:lnTo>
                  <a:lnTo>
                    <a:pt x="2909" y="544"/>
                  </a:lnTo>
                  <a:lnTo>
                    <a:pt x="2916" y="535"/>
                  </a:lnTo>
                  <a:lnTo>
                    <a:pt x="2934" y="520"/>
                  </a:lnTo>
                  <a:lnTo>
                    <a:pt x="2951" y="505"/>
                  </a:lnTo>
                  <a:lnTo>
                    <a:pt x="2959" y="498"/>
                  </a:lnTo>
                  <a:lnTo>
                    <a:pt x="2966" y="490"/>
                  </a:lnTo>
                  <a:lnTo>
                    <a:pt x="2972" y="482"/>
                  </a:lnTo>
                  <a:lnTo>
                    <a:pt x="2977" y="474"/>
                  </a:lnTo>
                  <a:lnTo>
                    <a:pt x="3149" y="480"/>
                  </a:lnTo>
                  <a:lnTo>
                    <a:pt x="3149" y="485"/>
                  </a:lnTo>
                  <a:lnTo>
                    <a:pt x="3150" y="490"/>
                  </a:lnTo>
                  <a:lnTo>
                    <a:pt x="3151" y="494"/>
                  </a:lnTo>
                  <a:lnTo>
                    <a:pt x="3153" y="497"/>
                  </a:lnTo>
                  <a:lnTo>
                    <a:pt x="3156" y="500"/>
                  </a:lnTo>
                  <a:lnTo>
                    <a:pt x="3159" y="502"/>
                  </a:lnTo>
                  <a:lnTo>
                    <a:pt x="3161" y="503"/>
                  </a:lnTo>
                  <a:lnTo>
                    <a:pt x="3165" y="504"/>
                  </a:lnTo>
                  <a:lnTo>
                    <a:pt x="3180" y="505"/>
                  </a:lnTo>
                  <a:lnTo>
                    <a:pt x="3196" y="505"/>
                  </a:lnTo>
                  <a:lnTo>
                    <a:pt x="3201" y="509"/>
                  </a:lnTo>
                  <a:lnTo>
                    <a:pt x="3204" y="514"/>
                  </a:lnTo>
                  <a:lnTo>
                    <a:pt x="3208" y="521"/>
                  </a:lnTo>
                  <a:lnTo>
                    <a:pt x="3210" y="529"/>
                  </a:lnTo>
                  <a:lnTo>
                    <a:pt x="3215" y="545"/>
                  </a:lnTo>
                  <a:lnTo>
                    <a:pt x="3216" y="554"/>
                  </a:lnTo>
                  <a:lnTo>
                    <a:pt x="3221" y="556"/>
                  </a:lnTo>
                  <a:lnTo>
                    <a:pt x="3229" y="557"/>
                  </a:lnTo>
                  <a:lnTo>
                    <a:pt x="3238" y="557"/>
                  </a:lnTo>
                  <a:lnTo>
                    <a:pt x="3247" y="557"/>
                  </a:lnTo>
                  <a:lnTo>
                    <a:pt x="3268" y="555"/>
                  </a:lnTo>
                  <a:lnTo>
                    <a:pt x="3288" y="554"/>
                  </a:lnTo>
                  <a:lnTo>
                    <a:pt x="3292" y="566"/>
                  </a:lnTo>
                  <a:lnTo>
                    <a:pt x="3295" y="572"/>
                  </a:lnTo>
                  <a:lnTo>
                    <a:pt x="3288" y="579"/>
                  </a:lnTo>
                  <a:lnTo>
                    <a:pt x="3282" y="585"/>
                  </a:lnTo>
                  <a:lnTo>
                    <a:pt x="3276" y="592"/>
                  </a:lnTo>
                  <a:lnTo>
                    <a:pt x="3272" y="601"/>
                  </a:lnTo>
                  <a:lnTo>
                    <a:pt x="3264" y="616"/>
                  </a:lnTo>
                  <a:lnTo>
                    <a:pt x="3257" y="632"/>
                  </a:lnTo>
                  <a:lnTo>
                    <a:pt x="3251" y="646"/>
                  </a:lnTo>
                  <a:lnTo>
                    <a:pt x="3245" y="660"/>
                  </a:lnTo>
                  <a:lnTo>
                    <a:pt x="3241" y="666"/>
                  </a:lnTo>
                  <a:lnTo>
                    <a:pt x="3238" y="671"/>
                  </a:lnTo>
                  <a:lnTo>
                    <a:pt x="3234" y="675"/>
                  </a:lnTo>
                  <a:lnTo>
                    <a:pt x="3229" y="677"/>
                  </a:lnTo>
                  <a:lnTo>
                    <a:pt x="3238" y="677"/>
                  </a:lnTo>
                  <a:lnTo>
                    <a:pt x="3246" y="677"/>
                  </a:lnTo>
                  <a:lnTo>
                    <a:pt x="3253" y="677"/>
                  </a:lnTo>
                  <a:lnTo>
                    <a:pt x="3262" y="677"/>
                  </a:lnTo>
                  <a:lnTo>
                    <a:pt x="3262" y="683"/>
                  </a:lnTo>
                  <a:lnTo>
                    <a:pt x="3261" y="688"/>
                  </a:lnTo>
                  <a:lnTo>
                    <a:pt x="3259" y="693"/>
                  </a:lnTo>
                  <a:lnTo>
                    <a:pt x="3257" y="697"/>
                  </a:lnTo>
                  <a:lnTo>
                    <a:pt x="3251" y="705"/>
                  </a:lnTo>
                  <a:lnTo>
                    <a:pt x="3245" y="714"/>
                  </a:lnTo>
                  <a:lnTo>
                    <a:pt x="3238" y="721"/>
                  </a:lnTo>
                  <a:lnTo>
                    <a:pt x="3231" y="729"/>
                  </a:lnTo>
                  <a:lnTo>
                    <a:pt x="3226" y="736"/>
                  </a:lnTo>
                  <a:lnTo>
                    <a:pt x="3223" y="745"/>
                  </a:lnTo>
                  <a:lnTo>
                    <a:pt x="3229" y="742"/>
                  </a:lnTo>
                  <a:lnTo>
                    <a:pt x="3237" y="738"/>
                  </a:lnTo>
                  <a:lnTo>
                    <a:pt x="3245" y="734"/>
                  </a:lnTo>
                  <a:lnTo>
                    <a:pt x="3251" y="730"/>
                  </a:lnTo>
                  <a:lnTo>
                    <a:pt x="3264" y="721"/>
                  </a:lnTo>
                  <a:lnTo>
                    <a:pt x="3275" y="715"/>
                  </a:lnTo>
                  <a:lnTo>
                    <a:pt x="3280" y="717"/>
                  </a:lnTo>
                  <a:lnTo>
                    <a:pt x="3284" y="718"/>
                  </a:lnTo>
                  <a:lnTo>
                    <a:pt x="3290" y="718"/>
                  </a:lnTo>
                  <a:lnTo>
                    <a:pt x="3295" y="718"/>
                  </a:lnTo>
                  <a:lnTo>
                    <a:pt x="3307" y="715"/>
                  </a:lnTo>
                  <a:lnTo>
                    <a:pt x="3320" y="709"/>
                  </a:lnTo>
                  <a:lnTo>
                    <a:pt x="3336" y="703"/>
                  </a:lnTo>
                  <a:lnTo>
                    <a:pt x="3351" y="695"/>
                  </a:lnTo>
                  <a:lnTo>
                    <a:pt x="3368" y="685"/>
                  </a:lnTo>
                  <a:lnTo>
                    <a:pt x="3384" y="675"/>
                  </a:lnTo>
                  <a:lnTo>
                    <a:pt x="3417" y="653"/>
                  </a:lnTo>
                  <a:lnTo>
                    <a:pt x="3447" y="632"/>
                  </a:lnTo>
                  <a:lnTo>
                    <a:pt x="3471" y="615"/>
                  </a:lnTo>
                  <a:lnTo>
                    <a:pt x="3488" y="604"/>
                  </a:lnTo>
                  <a:lnTo>
                    <a:pt x="3492" y="613"/>
                  </a:lnTo>
                  <a:lnTo>
                    <a:pt x="3495" y="621"/>
                  </a:lnTo>
                  <a:lnTo>
                    <a:pt x="3496" y="629"/>
                  </a:lnTo>
                  <a:lnTo>
                    <a:pt x="3496" y="637"/>
                  </a:lnTo>
                  <a:lnTo>
                    <a:pt x="3496" y="653"/>
                  </a:lnTo>
                  <a:lnTo>
                    <a:pt x="3495" y="671"/>
                  </a:lnTo>
                  <a:lnTo>
                    <a:pt x="3521" y="671"/>
                  </a:lnTo>
                  <a:lnTo>
                    <a:pt x="3522" y="680"/>
                  </a:lnTo>
                  <a:lnTo>
                    <a:pt x="3523" y="687"/>
                  </a:lnTo>
                  <a:lnTo>
                    <a:pt x="3521" y="692"/>
                  </a:lnTo>
                  <a:lnTo>
                    <a:pt x="3519" y="698"/>
                  </a:lnTo>
                  <a:lnTo>
                    <a:pt x="3514" y="708"/>
                  </a:lnTo>
                  <a:lnTo>
                    <a:pt x="3508" y="721"/>
                  </a:lnTo>
                  <a:lnTo>
                    <a:pt x="3521" y="721"/>
                  </a:lnTo>
                  <a:lnTo>
                    <a:pt x="3534" y="721"/>
                  </a:lnTo>
                  <a:lnTo>
                    <a:pt x="3534" y="732"/>
                  </a:lnTo>
                  <a:lnTo>
                    <a:pt x="3534" y="741"/>
                  </a:lnTo>
                  <a:lnTo>
                    <a:pt x="3534" y="749"/>
                  </a:lnTo>
                  <a:lnTo>
                    <a:pt x="3534" y="757"/>
                  </a:lnTo>
                  <a:lnTo>
                    <a:pt x="3536" y="762"/>
                  </a:lnTo>
                  <a:lnTo>
                    <a:pt x="3540" y="769"/>
                  </a:lnTo>
                  <a:lnTo>
                    <a:pt x="3542" y="772"/>
                  </a:lnTo>
                  <a:lnTo>
                    <a:pt x="3545" y="774"/>
                  </a:lnTo>
                  <a:lnTo>
                    <a:pt x="3550" y="776"/>
                  </a:lnTo>
                  <a:lnTo>
                    <a:pt x="3554" y="776"/>
                  </a:lnTo>
                  <a:lnTo>
                    <a:pt x="3551" y="786"/>
                  </a:lnTo>
                  <a:lnTo>
                    <a:pt x="3548" y="794"/>
                  </a:lnTo>
                  <a:lnTo>
                    <a:pt x="3542" y="800"/>
                  </a:lnTo>
                  <a:lnTo>
                    <a:pt x="3537" y="804"/>
                  </a:lnTo>
                  <a:lnTo>
                    <a:pt x="3526" y="811"/>
                  </a:lnTo>
                  <a:lnTo>
                    <a:pt x="3515" y="818"/>
                  </a:lnTo>
                  <a:lnTo>
                    <a:pt x="3522" y="828"/>
                  </a:lnTo>
                  <a:lnTo>
                    <a:pt x="3530" y="836"/>
                  </a:lnTo>
                  <a:lnTo>
                    <a:pt x="3539" y="844"/>
                  </a:lnTo>
                  <a:lnTo>
                    <a:pt x="3546" y="851"/>
                  </a:lnTo>
                  <a:lnTo>
                    <a:pt x="3556" y="857"/>
                  </a:lnTo>
                  <a:lnTo>
                    <a:pt x="3565" y="863"/>
                  </a:lnTo>
                  <a:lnTo>
                    <a:pt x="3575" y="869"/>
                  </a:lnTo>
                  <a:lnTo>
                    <a:pt x="3584" y="874"/>
                  </a:lnTo>
                  <a:lnTo>
                    <a:pt x="3605" y="885"/>
                  </a:lnTo>
                  <a:lnTo>
                    <a:pt x="3627" y="894"/>
                  </a:lnTo>
                  <a:lnTo>
                    <a:pt x="3650" y="902"/>
                  </a:lnTo>
                  <a:lnTo>
                    <a:pt x="3674" y="911"/>
                  </a:lnTo>
                  <a:lnTo>
                    <a:pt x="3668" y="918"/>
                  </a:lnTo>
                  <a:lnTo>
                    <a:pt x="3662" y="924"/>
                  </a:lnTo>
                  <a:lnTo>
                    <a:pt x="3652" y="930"/>
                  </a:lnTo>
                  <a:lnTo>
                    <a:pt x="3640" y="936"/>
                  </a:lnTo>
                  <a:lnTo>
                    <a:pt x="3615" y="946"/>
                  </a:lnTo>
                  <a:lnTo>
                    <a:pt x="3588" y="954"/>
                  </a:lnTo>
                  <a:lnTo>
                    <a:pt x="3563" y="961"/>
                  </a:lnTo>
                  <a:lnTo>
                    <a:pt x="3545" y="966"/>
                  </a:lnTo>
                  <a:lnTo>
                    <a:pt x="3540" y="968"/>
                  </a:lnTo>
                  <a:lnTo>
                    <a:pt x="3537" y="970"/>
                  </a:lnTo>
                  <a:lnTo>
                    <a:pt x="3537" y="971"/>
                  </a:lnTo>
                  <a:lnTo>
                    <a:pt x="3537" y="972"/>
                  </a:lnTo>
                  <a:lnTo>
                    <a:pt x="3539" y="972"/>
                  </a:lnTo>
                  <a:lnTo>
                    <a:pt x="3541" y="973"/>
                  </a:lnTo>
                  <a:lnTo>
                    <a:pt x="3548" y="974"/>
                  </a:lnTo>
                  <a:lnTo>
                    <a:pt x="3554" y="974"/>
                  </a:lnTo>
                  <a:lnTo>
                    <a:pt x="3560" y="974"/>
                  </a:lnTo>
                  <a:lnTo>
                    <a:pt x="3564" y="972"/>
                  </a:lnTo>
                  <a:lnTo>
                    <a:pt x="3570" y="970"/>
                  </a:lnTo>
                  <a:lnTo>
                    <a:pt x="3575" y="969"/>
                  </a:lnTo>
                  <a:lnTo>
                    <a:pt x="3581" y="967"/>
                  </a:lnTo>
                  <a:lnTo>
                    <a:pt x="3588" y="967"/>
                  </a:lnTo>
                  <a:lnTo>
                    <a:pt x="3598" y="965"/>
                  </a:lnTo>
                  <a:lnTo>
                    <a:pt x="3616" y="961"/>
                  </a:lnTo>
                  <a:lnTo>
                    <a:pt x="3637" y="957"/>
                  </a:lnTo>
                  <a:lnTo>
                    <a:pt x="3654" y="955"/>
                  </a:lnTo>
                  <a:lnTo>
                    <a:pt x="3673" y="955"/>
                  </a:lnTo>
                  <a:lnTo>
                    <a:pt x="3686" y="956"/>
                  </a:lnTo>
                  <a:lnTo>
                    <a:pt x="3695" y="958"/>
                  </a:lnTo>
                  <a:lnTo>
                    <a:pt x="3701" y="959"/>
                  </a:lnTo>
                  <a:lnTo>
                    <a:pt x="3707" y="960"/>
                  </a:lnTo>
                  <a:lnTo>
                    <a:pt x="3713" y="960"/>
                  </a:lnTo>
                  <a:lnTo>
                    <a:pt x="3721" y="958"/>
                  </a:lnTo>
                  <a:lnTo>
                    <a:pt x="3734" y="955"/>
                  </a:lnTo>
                  <a:lnTo>
                    <a:pt x="3734" y="964"/>
                  </a:lnTo>
                  <a:lnTo>
                    <a:pt x="3734" y="972"/>
                  </a:lnTo>
                  <a:lnTo>
                    <a:pt x="3734" y="979"/>
                  </a:lnTo>
                  <a:lnTo>
                    <a:pt x="3734" y="985"/>
                  </a:lnTo>
                  <a:lnTo>
                    <a:pt x="3734" y="998"/>
                  </a:lnTo>
                  <a:lnTo>
                    <a:pt x="3733" y="1007"/>
                  </a:lnTo>
                  <a:lnTo>
                    <a:pt x="3732" y="1014"/>
                  </a:lnTo>
                  <a:lnTo>
                    <a:pt x="3729" y="1018"/>
                  </a:lnTo>
                  <a:lnTo>
                    <a:pt x="3724" y="1022"/>
                  </a:lnTo>
                  <a:lnTo>
                    <a:pt x="3717" y="1024"/>
                  </a:lnTo>
                  <a:lnTo>
                    <a:pt x="3707" y="1026"/>
                  </a:lnTo>
                  <a:lnTo>
                    <a:pt x="3694" y="1028"/>
                  </a:lnTo>
                  <a:lnTo>
                    <a:pt x="3699" y="1037"/>
                  </a:lnTo>
                  <a:lnTo>
                    <a:pt x="3704" y="1047"/>
                  </a:lnTo>
                  <a:lnTo>
                    <a:pt x="3709" y="1054"/>
                  </a:lnTo>
                  <a:lnTo>
                    <a:pt x="3713" y="1059"/>
                  </a:lnTo>
                  <a:lnTo>
                    <a:pt x="3706" y="1068"/>
                  </a:lnTo>
                  <a:lnTo>
                    <a:pt x="3697" y="1076"/>
                  </a:lnTo>
                  <a:lnTo>
                    <a:pt x="3687" y="1083"/>
                  </a:lnTo>
                  <a:lnTo>
                    <a:pt x="3676" y="1087"/>
                  </a:lnTo>
                  <a:lnTo>
                    <a:pt x="3672" y="1089"/>
                  </a:lnTo>
                  <a:lnTo>
                    <a:pt x="3666" y="1090"/>
                  </a:lnTo>
                  <a:lnTo>
                    <a:pt x="3661" y="1091"/>
                  </a:lnTo>
                  <a:lnTo>
                    <a:pt x="3655" y="1091"/>
                  </a:lnTo>
                  <a:lnTo>
                    <a:pt x="3650" y="1090"/>
                  </a:lnTo>
                  <a:lnTo>
                    <a:pt x="3644" y="1089"/>
                  </a:lnTo>
                  <a:lnTo>
                    <a:pt x="3639" y="1087"/>
                  </a:lnTo>
                  <a:lnTo>
                    <a:pt x="3634" y="1084"/>
                  </a:lnTo>
                  <a:lnTo>
                    <a:pt x="3627" y="1089"/>
                  </a:lnTo>
                  <a:lnTo>
                    <a:pt x="3617" y="1093"/>
                  </a:lnTo>
                  <a:lnTo>
                    <a:pt x="3608" y="1096"/>
                  </a:lnTo>
                  <a:lnTo>
                    <a:pt x="3598" y="1099"/>
                  </a:lnTo>
                  <a:lnTo>
                    <a:pt x="3577" y="1104"/>
                  </a:lnTo>
                  <a:lnTo>
                    <a:pt x="3556" y="1108"/>
                  </a:lnTo>
                  <a:lnTo>
                    <a:pt x="3546" y="1110"/>
                  </a:lnTo>
                  <a:lnTo>
                    <a:pt x="3538" y="1113"/>
                  </a:lnTo>
                  <a:lnTo>
                    <a:pt x="3529" y="1116"/>
                  </a:lnTo>
                  <a:lnTo>
                    <a:pt x="3522" y="1120"/>
                  </a:lnTo>
                  <a:lnTo>
                    <a:pt x="3516" y="1124"/>
                  </a:lnTo>
                  <a:lnTo>
                    <a:pt x="3511" y="1130"/>
                  </a:lnTo>
                  <a:lnTo>
                    <a:pt x="3509" y="1137"/>
                  </a:lnTo>
                  <a:lnTo>
                    <a:pt x="3508" y="1145"/>
                  </a:lnTo>
                  <a:lnTo>
                    <a:pt x="3501" y="1145"/>
                  </a:lnTo>
                  <a:lnTo>
                    <a:pt x="3489" y="1159"/>
                  </a:lnTo>
                  <a:lnTo>
                    <a:pt x="3480" y="1168"/>
                  </a:lnTo>
                  <a:lnTo>
                    <a:pt x="3474" y="1172"/>
                  </a:lnTo>
                  <a:lnTo>
                    <a:pt x="3467" y="1174"/>
                  </a:lnTo>
                  <a:lnTo>
                    <a:pt x="3459" y="1176"/>
                  </a:lnTo>
                  <a:lnTo>
                    <a:pt x="3448" y="1176"/>
                  </a:lnTo>
                  <a:lnTo>
                    <a:pt x="3336" y="1164"/>
                  </a:lnTo>
                  <a:lnTo>
                    <a:pt x="3301" y="1164"/>
                  </a:lnTo>
                  <a:lnTo>
                    <a:pt x="3264" y="1164"/>
                  </a:lnTo>
                  <a:lnTo>
                    <a:pt x="3228" y="1164"/>
                  </a:lnTo>
                  <a:lnTo>
                    <a:pt x="3189" y="1164"/>
                  </a:lnTo>
                  <a:lnTo>
                    <a:pt x="3169" y="1165"/>
                  </a:lnTo>
                  <a:lnTo>
                    <a:pt x="3151" y="1168"/>
                  </a:lnTo>
                  <a:lnTo>
                    <a:pt x="3135" y="1172"/>
                  </a:lnTo>
                  <a:lnTo>
                    <a:pt x="3119" y="1177"/>
                  </a:lnTo>
                  <a:lnTo>
                    <a:pt x="3105" y="1183"/>
                  </a:lnTo>
                  <a:lnTo>
                    <a:pt x="3093" y="1191"/>
                  </a:lnTo>
                  <a:lnTo>
                    <a:pt x="3081" y="1198"/>
                  </a:lnTo>
                  <a:lnTo>
                    <a:pt x="3070" y="1207"/>
                  </a:lnTo>
                  <a:lnTo>
                    <a:pt x="3047" y="1225"/>
                  </a:lnTo>
                  <a:lnTo>
                    <a:pt x="3025" y="1242"/>
                  </a:lnTo>
                  <a:lnTo>
                    <a:pt x="3013" y="1250"/>
                  </a:lnTo>
                  <a:lnTo>
                    <a:pt x="3000" y="1257"/>
                  </a:lnTo>
                  <a:lnTo>
                    <a:pt x="2985" y="1263"/>
                  </a:lnTo>
                  <a:lnTo>
                    <a:pt x="2970" y="1269"/>
                  </a:lnTo>
                  <a:lnTo>
                    <a:pt x="2959" y="1272"/>
                  </a:lnTo>
                  <a:lnTo>
                    <a:pt x="2948" y="1276"/>
                  </a:lnTo>
                  <a:lnTo>
                    <a:pt x="2936" y="1281"/>
                  </a:lnTo>
                  <a:lnTo>
                    <a:pt x="2924" y="1286"/>
                  </a:lnTo>
                  <a:lnTo>
                    <a:pt x="2912" y="1293"/>
                  </a:lnTo>
                  <a:lnTo>
                    <a:pt x="2900" y="1300"/>
                  </a:lnTo>
                  <a:lnTo>
                    <a:pt x="2887" y="1308"/>
                  </a:lnTo>
                  <a:lnTo>
                    <a:pt x="2876" y="1316"/>
                  </a:lnTo>
                  <a:lnTo>
                    <a:pt x="2864" y="1326"/>
                  </a:lnTo>
                  <a:lnTo>
                    <a:pt x="2853" y="1335"/>
                  </a:lnTo>
                  <a:lnTo>
                    <a:pt x="2843" y="1344"/>
                  </a:lnTo>
                  <a:lnTo>
                    <a:pt x="2834" y="1354"/>
                  </a:lnTo>
                  <a:lnTo>
                    <a:pt x="2825" y="1363"/>
                  </a:lnTo>
                  <a:lnTo>
                    <a:pt x="2819" y="1373"/>
                  </a:lnTo>
                  <a:lnTo>
                    <a:pt x="2814" y="1383"/>
                  </a:lnTo>
                  <a:lnTo>
                    <a:pt x="2811" y="1392"/>
                  </a:lnTo>
                  <a:lnTo>
                    <a:pt x="2819" y="1392"/>
                  </a:lnTo>
                  <a:lnTo>
                    <a:pt x="2825" y="1391"/>
                  </a:lnTo>
                  <a:lnTo>
                    <a:pt x="2832" y="1389"/>
                  </a:lnTo>
                  <a:lnTo>
                    <a:pt x="2836" y="1387"/>
                  </a:lnTo>
                  <a:lnTo>
                    <a:pt x="2840" y="1385"/>
                  </a:lnTo>
                  <a:lnTo>
                    <a:pt x="2845" y="1382"/>
                  </a:lnTo>
                  <a:lnTo>
                    <a:pt x="2847" y="1379"/>
                  </a:lnTo>
                  <a:lnTo>
                    <a:pt x="2850" y="1375"/>
                  </a:lnTo>
                  <a:lnTo>
                    <a:pt x="2855" y="1369"/>
                  </a:lnTo>
                  <a:lnTo>
                    <a:pt x="2859" y="1363"/>
                  </a:lnTo>
                  <a:lnTo>
                    <a:pt x="2861" y="1361"/>
                  </a:lnTo>
                  <a:lnTo>
                    <a:pt x="2864" y="1358"/>
                  </a:lnTo>
                  <a:lnTo>
                    <a:pt x="2867" y="1356"/>
                  </a:lnTo>
                  <a:lnTo>
                    <a:pt x="2870" y="1355"/>
                  </a:lnTo>
                  <a:lnTo>
                    <a:pt x="2888" y="1346"/>
                  </a:lnTo>
                  <a:lnTo>
                    <a:pt x="2905" y="1337"/>
                  </a:lnTo>
                  <a:lnTo>
                    <a:pt x="2923" y="1327"/>
                  </a:lnTo>
                  <a:lnTo>
                    <a:pt x="2940" y="1315"/>
                  </a:lnTo>
                  <a:lnTo>
                    <a:pt x="2976" y="1293"/>
                  </a:lnTo>
                  <a:lnTo>
                    <a:pt x="3012" y="1271"/>
                  </a:lnTo>
                  <a:lnTo>
                    <a:pt x="3029" y="1260"/>
                  </a:lnTo>
                  <a:lnTo>
                    <a:pt x="3048" y="1251"/>
                  </a:lnTo>
                  <a:lnTo>
                    <a:pt x="3067" y="1242"/>
                  </a:lnTo>
                  <a:lnTo>
                    <a:pt x="3085" y="1235"/>
                  </a:lnTo>
                  <a:lnTo>
                    <a:pt x="3104" y="1228"/>
                  </a:lnTo>
                  <a:lnTo>
                    <a:pt x="3123" y="1224"/>
                  </a:lnTo>
                  <a:lnTo>
                    <a:pt x="3142" y="1221"/>
                  </a:lnTo>
                  <a:lnTo>
                    <a:pt x="3162" y="1220"/>
                  </a:lnTo>
                  <a:lnTo>
                    <a:pt x="3171" y="1220"/>
                  </a:lnTo>
                  <a:lnTo>
                    <a:pt x="3179" y="1222"/>
                  </a:lnTo>
                  <a:lnTo>
                    <a:pt x="3189" y="1225"/>
                  </a:lnTo>
                  <a:lnTo>
                    <a:pt x="3196" y="1229"/>
                  </a:lnTo>
                  <a:lnTo>
                    <a:pt x="3204" y="1234"/>
                  </a:lnTo>
                  <a:lnTo>
                    <a:pt x="3210" y="1240"/>
                  </a:lnTo>
                  <a:lnTo>
                    <a:pt x="3213" y="1244"/>
                  </a:lnTo>
                  <a:lnTo>
                    <a:pt x="3214" y="1248"/>
                  </a:lnTo>
                  <a:lnTo>
                    <a:pt x="3215" y="1252"/>
                  </a:lnTo>
                  <a:lnTo>
                    <a:pt x="3216" y="1256"/>
                  </a:lnTo>
                  <a:lnTo>
                    <a:pt x="3215" y="1265"/>
                  </a:lnTo>
                  <a:lnTo>
                    <a:pt x="3213" y="1274"/>
                  </a:lnTo>
                  <a:lnTo>
                    <a:pt x="3208" y="1281"/>
                  </a:lnTo>
                  <a:lnTo>
                    <a:pt x="3203" y="1287"/>
                  </a:lnTo>
                  <a:lnTo>
                    <a:pt x="3197" y="1293"/>
                  </a:lnTo>
                  <a:lnTo>
                    <a:pt x="3191" y="1296"/>
                  </a:lnTo>
                  <a:lnTo>
                    <a:pt x="3183" y="1299"/>
                  </a:lnTo>
                  <a:lnTo>
                    <a:pt x="3175" y="1299"/>
                  </a:lnTo>
                  <a:lnTo>
                    <a:pt x="3165" y="1299"/>
                  </a:lnTo>
                  <a:lnTo>
                    <a:pt x="3156" y="1298"/>
                  </a:lnTo>
                  <a:lnTo>
                    <a:pt x="3146" y="1296"/>
                  </a:lnTo>
                  <a:lnTo>
                    <a:pt x="3136" y="1293"/>
                  </a:lnTo>
                  <a:lnTo>
                    <a:pt x="3126" y="1291"/>
                  </a:lnTo>
                  <a:lnTo>
                    <a:pt x="3116" y="1289"/>
                  </a:lnTo>
                  <a:lnTo>
                    <a:pt x="3106" y="1288"/>
                  </a:lnTo>
                  <a:lnTo>
                    <a:pt x="3096" y="1287"/>
                  </a:lnTo>
                  <a:lnTo>
                    <a:pt x="3089" y="1288"/>
                  </a:lnTo>
                  <a:lnTo>
                    <a:pt x="3082" y="1289"/>
                  </a:lnTo>
                  <a:lnTo>
                    <a:pt x="3077" y="1290"/>
                  </a:lnTo>
                  <a:lnTo>
                    <a:pt x="3072" y="1292"/>
                  </a:lnTo>
                  <a:lnTo>
                    <a:pt x="3068" y="1294"/>
                  </a:lnTo>
                  <a:lnTo>
                    <a:pt x="3066" y="1298"/>
                  </a:lnTo>
                  <a:lnTo>
                    <a:pt x="3063" y="1301"/>
                  </a:lnTo>
                  <a:lnTo>
                    <a:pt x="3063" y="1306"/>
                  </a:lnTo>
                  <a:lnTo>
                    <a:pt x="3129" y="1331"/>
                  </a:lnTo>
                  <a:lnTo>
                    <a:pt x="3140" y="1329"/>
                  </a:lnTo>
                  <a:lnTo>
                    <a:pt x="3152" y="1325"/>
                  </a:lnTo>
                  <a:lnTo>
                    <a:pt x="3159" y="1324"/>
                  </a:lnTo>
                  <a:lnTo>
                    <a:pt x="3164" y="1323"/>
                  </a:lnTo>
                  <a:lnTo>
                    <a:pt x="3171" y="1323"/>
                  </a:lnTo>
                  <a:lnTo>
                    <a:pt x="3175" y="1325"/>
                  </a:lnTo>
                  <a:lnTo>
                    <a:pt x="3170" y="1333"/>
                  </a:lnTo>
                  <a:lnTo>
                    <a:pt x="3164" y="1340"/>
                  </a:lnTo>
                  <a:lnTo>
                    <a:pt x="3158" y="1346"/>
                  </a:lnTo>
                  <a:lnTo>
                    <a:pt x="3151" y="1351"/>
                  </a:lnTo>
                  <a:lnTo>
                    <a:pt x="3145" y="1356"/>
                  </a:lnTo>
                  <a:lnTo>
                    <a:pt x="3140" y="1361"/>
                  </a:lnTo>
                  <a:lnTo>
                    <a:pt x="3138" y="1364"/>
                  </a:lnTo>
                  <a:lnTo>
                    <a:pt x="3137" y="1367"/>
                  </a:lnTo>
                  <a:lnTo>
                    <a:pt x="3136" y="1370"/>
                  </a:lnTo>
                  <a:lnTo>
                    <a:pt x="3136" y="1373"/>
                  </a:lnTo>
                  <a:lnTo>
                    <a:pt x="3136" y="1380"/>
                  </a:lnTo>
                  <a:lnTo>
                    <a:pt x="3137" y="1386"/>
                  </a:lnTo>
                  <a:lnTo>
                    <a:pt x="3138" y="1391"/>
                  </a:lnTo>
                  <a:lnTo>
                    <a:pt x="3140" y="1396"/>
                  </a:lnTo>
                  <a:lnTo>
                    <a:pt x="3144" y="1401"/>
                  </a:lnTo>
                  <a:lnTo>
                    <a:pt x="3146" y="1405"/>
                  </a:lnTo>
                  <a:lnTo>
                    <a:pt x="3149" y="1410"/>
                  </a:lnTo>
                  <a:lnTo>
                    <a:pt x="3153" y="1413"/>
                  </a:lnTo>
                  <a:lnTo>
                    <a:pt x="3162" y="1420"/>
                  </a:lnTo>
                  <a:lnTo>
                    <a:pt x="3173" y="1426"/>
                  </a:lnTo>
                  <a:lnTo>
                    <a:pt x="3184" y="1431"/>
                  </a:lnTo>
                  <a:lnTo>
                    <a:pt x="3196" y="1436"/>
                  </a:lnTo>
                  <a:lnTo>
                    <a:pt x="3209" y="1439"/>
                  </a:lnTo>
                  <a:lnTo>
                    <a:pt x="3224" y="1441"/>
                  </a:lnTo>
                  <a:lnTo>
                    <a:pt x="3237" y="1442"/>
                  </a:lnTo>
                  <a:lnTo>
                    <a:pt x="3251" y="1443"/>
                  </a:lnTo>
                  <a:lnTo>
                    <a:pt x="3277" y="1443"/>
                  </a:lnTo>
                  <a:lnTo>
                    <a:pt x="3302" y="1442"/>
                  </a:lnTo>
                  <a:lnTo>
                    <a:pt x="3302" y="1466"/>
                  </a:lnTo>
                  <a:lnTo>
                    <a:pt x="3292" y="1469"/>
                  </a:lnTo>
                  <a:lnTo>
                    <a:pt x="3283" y="1471"/>
                  </a:lnTo>
                  <a:lnTo>
                    <a:pt x="3274" y="1472"/>
                  </a:lnTo>
                  <a:lnTo>
                    <a:pt x="3265" y="1472"/>
                  </a:lnTo>
                  <a:lnTo>
                    <a:pt x="3257" y="1472"/>
                  </a:lnTo>
                  <a:lnTo>
                    <a:pt x="3248" y="1473"/>
                  </a:lnTo>
                  <a:lnTo>
                    <a:pt x="3239" y="1474"/>
                  </a:lnTo>
                  <a:lnTo>
                    <a:pt x="3229" y="1478"/>
                  </a:lnTo>
                  <a:lnTo>
                    <a:pt x="3213" y="1485"/>
                  </a:lnTo>
                  <a:lnTo>
                    <a:pt x="3198" y="1494"/>
                  </a:lnTo>
                  <a:lnTo>
                    <a:pt x="3184" y="1502"/>
                  </a:lnTo>
                  <a:lnTo>
                    <a:pt x="3172" y="1510"/>
                  </a:lnTo>
                  <a:lnTo>
                    <a:pt x="3158" y="1519"/>
                  </a:lnTo>
                  <a:lnTo>
                    <a:pt x="3144" y="1527"/>
                  </a:lnTo>
                  <a:lnTo>
                    <a:pt x="3128" y="1536"/>
                  </a:lnTo>
                  <a:lnTo>
                    <a:pt x="3109" y="1546"/>
                  </a:lnTo>
                  <a:lnTo>
                    <a:pt x="3099" y="1550"/>
                  </a:lnTo>
                  <a:lnTo>
                    <a:pt x="3088" y="1553"/>
                  </a:lnTo>
                  <a:lnTo>
                    <a:pt x="3077" y="1555"/>
                  </a:lnTo>
                  <a:lnTo>
                    <a:pt x="3066" y="1556"/>
                  </a:lnTo>
                  <a:lnTo>
                    <a:pt x="3056" y="1558"/>
                  </a:lnTo>
                  <a:lnTo>
                    <a:pt x="3047" y="1561"/>
                  </a:lnTo>
                  <a:lnTo>
                    <a:pt x="3044" y="1563"/>
                  </a:lnTo>
                  <a:lnTo>
                    <a:pt x="3040" y="1565"/>
                  </a:lnTo>
                  <a:lnTo>
                    <a:pt x="3038" y="1568"/>
                  </a:lnTo>
                  <a:lnTo>
                    <a:pt x="3036" y="1571"/>
                  </a:lnTo>
                  <a:lnTo>
                    <a:pt x="3026" y="1567"/>
                  </a:lnTo>
                  <a:lnTo>
                    <a:pt x="3018" y="1564"/>
                  </a:lnTo>
                  <a:lnTo>
                    <a:pt x="3015" y="1562"/>
                  </a:lnTo>
                  <a:lnTo>
                    <a:pt x="3012" y="1560"/>
                  </a:lnTo>
                  <a:lnTo>
                    <a:pt x="3011" y="1557"/>
                  </a:lnTo>
                  <a:lnTo>
                    <a:pt x="3010" y="1553"/>
                  </a:lnTo>
                  <a:lnTo>
                    <a:pt x="3010" y="1546"/>
                  </a:lnTo>
                  <a:lnTo>
                    <a:pt x="3012" y="1539"/>
                  </a:lnTo>
                  <a:lnTo>
                    <a:pt x="3013" y="1533"/>
                  </a:lnTo>
                  <a:lnTo>
                    <a:pt x="3016" y="1528"/>
                  </a:lnTo>
                  <a:lnTo>
                    <a:pt x="3019" y="1524"/>
                  </a:lnTo>
                  <a:lnTo>
                    <a:pt x="3024" y="1519"/>
                  </a:lnTo>
                  <a:lnTo>
                    <a:pt x="3028" y="1516"/>
                  </a:lnTo>
                  <a:lnTo>
                    <a:pt x="3033" y="1512"/>
                  </a:lnTo>
                  <a:lnTo>
                    <a:pt x="3045" y="1506"/>
                  </a:lnTo>
                  <a:lnTo>
                    <a:pt x="3058" y="1501"/>
                  </a:lnTo>
                  <a:lnTo>
                    <a:pt x="3072" y="1497"/>
                  </a:lnTo>
                  <a:lnTo>
                    <a:pt x="3086" y="1493"/>
                  </a:lnTo>
                  <a:lnTo>
                    <a:pt x="3117" y="1487"/>
                  </a:lnTo>
                  <a:lnTo>
                    <a:pt x="3147" y="1482"/>
                  </a:lnTo>
                  <a:lnTo>
                    <a:pt x="3160" y="1479"/>
                  </a:lnTo>
                  <a:lnTo>
                    <a:pt x="3172" y="1475"/>
                  </a:lnTo>
                  <a:lnTo>
                    <a:pt x="3182" y="1471"/>
                  </a:lnTo>
                  <a:lnTo>
                    <a:pt x="3189" y="1466"/>
                  </a:lnTo>
                  <a:lnTo>
                    <a:pt x="3178" y="1463"/>
                  </a:lnTo>
                  <a:lnTo>
                    <a:pt x="3169" y="1460"/>
                  </a:lnTo>
                  <a:lnTo>
                    <a:pt x="3160" y="1456"/>
                  </a:lnTo>
                  <a:lnTo>
                    <a:pt x="3153" y="1451"/>
                  </a:lnTo>
                  <a:lnTo>
                    <a:pt x="3147" y="1448"/>
                  </a:lnTo>
                  <a:lnTo>
                    <a:pt x="3139" y="1445"/>
                  </a:lnTo>
                  <a:lnTo>
                    <a:pt x="3131" y="1442"/>
                  </a:lnTo>
                  <a:lnTo>
                    <a:pt x="3123" y="1442"/>
                  </a:lnTo>
                  <a:lnTo>
                    <a:pt x="3117" y="1442"/>
                  </a:lnTo>
                  <a:lnTo>
                    <a:pt x="3113" y="1443"/>
                  </a:lnTo>
                  <a:lnTo>
                    <a:pt x="3107" y="1445"/>
                  </a:lnTo>
                  <a:lnTo>
                    <a:pt x="3103" y="1446"/>
                  </a:lnTo>
                  <a:lnTo>
                    <a:pt x="3093" y="1452"/>
                  </a:lnTo>
                  <a:lnTo>
                    <a:pt x="3083" y="1458"/>
                  </a:lnTo>
                  <a:lnTo>
                    <a:pt x="3074" y="1464"/>
                  </a:lnTo>
                  <a:lnTo>
                    <a:pt x="3066" y="1470"/>
                  </a:lnTo>
                  <a:lnTo>
                    <a:pt x="3057" y="1475"/>
                  </a:lnTo>
                  <a:lnTo>
                    <a:pt x="3049" y="1478"/>
                  </a:lnTo>
                  <a:lnTo>
                    <a:pt x="3044" y="1479"/>
                  </a:lnTo>
                  <a:lnTo>
                    <a:pt x="3036" y="1481"/>
                  </a:lnTo>
                  <a:lnTo>
                    <a:pt x="3026" y="1483"/>
                  </a:lnTo>
                  <a:lnTo>
                    <a:pt x="3016" y="1484"/>
                  </a:lnTo>
                  <a:lnTo>
                    <a:pt x="3010" y="1478"/>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80" name="Freeform 279">
            <a:extLst>
              <a:ext uri="{FF2B5EF4-FFF2-40B4-BE49-F238E27FC236}">
                <a16:creationId xmlns:a16="http://schemas.microsoft.com/office/drawing/2014/main" id="{00000000-0008-0000-0700-000018010000}"/>
              </a:ext>
            </a:extLst>
          </xdr:cNvPr>
          <xdr:cNvSpPr>
            <a:spLocks/>
          </xdr:cNvSpPr>
        </xdr:nvSpPr>
        <xdr:spPr bwMode="auto">
          <a:xfrm>
            <a:off x="4757738" y="3541713"/>
            <a:ext cx="127000" cy="158750"/>
          </a:xfrm>
          <a:custGeom>
            <a:avLst/>
            <a:gdLst>
              <a:gd name="T0" fmla="*/ 50128901 w 292"/>
              <a:gd name="T1" fmla="*/ 2656485 h 308"/>
              <a:gd name="T2" fmla="*/ 52209613 w 292"/>
              <a:gd name="T3" fmla="*/ 9829614 h 308"/>
              <a:gd name="T4" fmla="*/ 54101130 w 292"/>
              <a:gd name="T5" fmla="*/ 24174842 h 308"/>
              <a:gd name="T6" fmla="*/ 55236301 w 292"/>
              <a:gd name="T7" fmla="*/ 38255142 h 308"/>
              <a:gd name="T8" fmla="*/ 55047106 w 292"/>
              <a:gd name="T9" fmla="*/ 42771270 h 308"/>
              <a:gd name="T10" fmla="*/ 54101130 w 292"/>
              <a:gd name="T11" fmla="*/ 47553356 h 308"/>
              <a:gd name="T12" fmla="*/ 50885682 w 292"/>
              <a:gd name="T13" fmla="*/ 54725970 h 308"/>
              <a:gd name="T14" fmla="*/ 43697134 w 292"/>
              <a:gd name="T15" fmla="*/ 49147041 h 308"/>
              <a:gd name="T16" fmla="*/ 31212425 w 292"/>
              <a:gd name="T17" fmla="*/ 68540313 h 308"/>
              <a:gd name="T18" fmla="*/ 24969853 w 292"/>
              <a:gd name="T19" fmla="*/ 73853283 h 308"/>
              <a:gd name="T20" fmla="*/ 11160777 w 292"/>
              <a:gd name="T21" fmla="*/ 78635369 h 308"/>
              <a:gd name="T22" fmla="*/ 6053377 w 292"/>
              <a:gd name="T23" fmla="*/ 81823255 h 308"/>
              <a:gd name="T24" fmla="*/ 1135171 w 292"/>
              <a:gd name="T25" fmla="*/ 81823255 h 308"/>
              <a:gd name="T26" fmla="*/ 1702322 w 292"/>
              <a:gd name="T27" fmla="*/ 78900812 h 308"/>
              <a:gd name="T28" fmla="*/ 2080712 w 292"/>
              <a:gd name="T29" fmla="*/ 75978884 h 308"/>
              <a:gd name="T30" fmla="*/ 1324366 w 292"/>
              <a:gd name="T31" fmla="*/ 70399955 h 308"/>
              <a:gd name="T32" fmla="*/ 378390 w 292"/>
              <a:gd name="T33" fmla="*/ 65352427 h 308"/>
              <a:gd name="T34" fmla="*/ 0 w 292"/>
              <a:gd name="T35" fmla="*/ 60570341 h 308"/>
              <a:gd name="T36" fmla="*/ 567586 w 292"/>
              <a:gd name="T37" fmla="*/ 54460528 h 308"/>
              <a:gd name="T38" fmla="*/ 2269908 w 292"/>
              <a:gd name="T39" fmla="*/ 49943884 h 308"/>
              <a:gd name="T40" fmla="*/ 4918205 w 292"/>
              <a:gd name="T41" fmla="*/ 46224598 h 308"/>
              <a:gd name="T42" fmla="*/ 7944894 w 292"/>
              <a:gd name="T43" fmla="*/ 42771270 h 308"/>
              <a:gd name="T44" fmla="*/ 14565856 w 292"/>
              <a:gd name="T45" fmla="*/ 35864099 h 308"/>
              <a:gd name="T46" fmla="*/ 17592545 w 292"/>
              <a:gd name="T47" fmla="*/ 31613413 h 308"/>
              <a:gd name="T48" fmla="*/ 19862452 w 292"/>
              <a:gd name="T49" fmla="*/ 26034485 h 308"/>
              <a:gd name="T50" fmla="*/ 18538086 w 292"/>
              <a:gd name="T51" fmla="*/ 25503600 h 308"/>
              <a:gd name="T52" fmla="*/ 17403349 w 292"/>
              <a:gd name="T53" fmla="*/ 24174842 h 308"/>
              <a:gd name="T54" fmla="*/ 15511397 w 292"/>
              <a:gd name="T55" fmla="*/ 19393271 h 308"/>
              <a:gd name="T56" fmla="*/ 13998271 w 292"/>
              <a:gd name="T57" fmla="*/ 13282942 h 308"/>
              <a:gd name="T58" fmla="*/ 13619880 w 292"/>
              <a:gd name="T59" fmla="*/ 6375771 h 308"/>
              <a:gd name="T60" fmla="*/ 17024959 w 292"/>
              <a:gd name="T61" fmla="*/ 5047528 h 308"/>
              <a:gd name="T62" fmla="*/ 19862452 w 292"/>
              <a:gd name="T63" fmla="*/ 5312971 h 308"/>
              <a:gd name="T64" fmla="*/ 24969853 w 292"/>
              <a:gd name="T65" fmla="*/ 6375771 h 308"/>
              <a:gd name="T66" fmla="*/ 31968771 w 292"/>
              <a:gd name="T67" fmla="*/ 5578929 h 308"/>
              <a:gd name="T68" fmla="*/ 39724904 w 292"/>
              <a:gd name="T69" fmla="*/ 3187886 h 308"/>
              <a:gd name="T70" fmla="*/ 48993729 w 292"/>
              <a:gd name="T71" fmla="*/ 0 h 30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92" h="308">
                <a:moveTo>
                  <a:pt x="259" y="0"/>
                </a:moveTo>
                <a:lnTo>
                  <a:pt x="265" y="10"/>
                </a:lnTo>
                <a:lnTo>
                  <a:pt x="271" y="23"/>
                </a:lnTo>
                <a:lnTo>
                  <a:pt x="276" y="37"/>
                </a:lnTo>
                <a:lnTo>
                  <a:pt x="280" y="54"/>
                </a:lnTo>
                <a:lnTo>
                  <a:pt x="286" y="91"/>
                </a:lnTo>
                <a:lnTo>
                  <a:pt x="292" y="135"/>
                </a:lnTo>
                <a:lnTo>
                  <a:pt x="292" y="144"/>
                </a:lnTo>
                <a:lnTo>
                  <a:pt x="292" y="153"/>
                </a:lnTo>
                <a:lnTo>
                  <a:pt x="291" y="161"/>
                </a:lnTo>
                <a:lnTo>
                  <a:pt x="289" y="168"/>
                </a:lnTo>
                <a:lnTo>
                  <a:pt x="286" y="179"/>
                </a:lnTo>
                <a:lnTo>
                  <a:pt x="281" y="189"/>
                </a:lnTo>
                <a:lnTo>
                  <a:pt x="269" y="206"/>
                </a:lnTo>
                <a:lnTo>
                  <a:pt x="258" y="225"/>
                </a:lnTo>
                <a:lnTo>
                  <a:pt x="231" y="185"/>
                </a:lnTo>
                <a:lnTo>
                  <a:pt x="192" y="222"/>
                </a:lnTo>
                <a:lnTo>
                  <a:pt x="165" y="258"/>
                </a:lnTo>
                <a:lnTo>
                  <a:pt x="152" y="246"/>
                </a:lnTo>
                <a:lnTo>
                  <a:pt x="132" y="278"/>
                </a:lnTo>
                <a:lnTo>
                  <a:pt x="132" y="296"/>
                </a:lnTo>
                <a:lnTo>
                  <a:pt x="59" y="296"/>
                </a:lnTo>
                <a:lnTo>
                  <a:pt x="46" y="302"/>
                </a:lnTo>
                <a:lnTo>
                  <a:pt x="32" y="308"/>
                </a:lnTo>
                <a:lnTo>
                  <a:pt x="19" y="308"/>
                </a:lnTo>
                <a:lnTo>
                  <a:pt x="6" y="308"/>
                </a:lnTo>
                <a:lnTo>
                  <a:pt x="8" y="302"/>
                </a:lnTo>
                <a:lnTo>
                  <a:pt x="9" y="297"/>
                </a:lnTo>
                <a:lnTo>
                  <a:pt x="11" y="291"/>
                </a:lnTo>
                <a:lnTo>
                  <a:pt x="11" y="286"/>
                </a:lnTo>
                <a:lnTo>
                  <a:pt x="9" y="276"/>
                </a:lnTo>
                <a:lnTo>
                  <a:pt x="7" y="265"/>
                </a:lnTo>
                <a:lnTo>
                  <a:pt x="5" y="256"/>
                </a:lnTo>
                <a:lnTo>
                  <a:pt x="2" y="246"/>
                </a:lnTo>
                <a:lnTo>
                  <a:pt x="0" y="237"/>
                </a:lnTo>
                <a:lnTo>
                  <a:pt x="0" y="228"/>
                </a:lnTo>
                <a:lnTo>
                  <a:pt x="0" y="216"/>
                </a:lnTo>
                <a:lnTo>
                  <a:pt x="3" y="205"/>
                </a:lnTo>
                <a:lnTo>
                  <a:pt x="6" y="196"/>
                </a:lnTo>
                <a:lnTo>
                  <a:pt x="12" y="188"/>
                </a:lnTo>
                <a:lnTo>
                  <a:pt x="18" y="180"/>
                </a:lnTo>
                <a:lnTo>
                  <a:pt x="26" y="174"/>
                </a:lnTo>
                <a:lnTo>
                  <a:pt x="34" y="167"/>
                </a:lnTo>
                <a:lnTo>
                  <a:pt x="42" y="161"/>
                </a:lnTo>
                <a:lnTo>
                  <a:pt x="60" y="148"/>
                </a:lnTo>
                <a:lnTo>
                  <a:pt x="77" y="135"/>
                </a:lnTo>
                <a:lnTo>
                  <a:pt x="85" y="128"/>
                </a:lnTo>
                <a:lnTo>
                  <a:pt x="93" y="119"/>
                </a:lnTo>
                <a:lnTo>
                  <a:pt x="99" y="110"/>
                </a:lnTo>
                <a:lnTo>
                  <a:pt x="105" y="98"/>
                </a:lnTo>
                <a:lnTo>
                  <a:pt x="102" y="98"/>
                </a:lnTo>
                <a:lnTo>
                  <a:pt x="98" y="96"/>
                </a:lnTo>
                <a:lnTo>
                  <a:pt x="95" y="94"/>
                </a:lnTo>
                <a:lnTo>
                  <a:pt x="92" y="91"/>
                </a:lnTo>
                <a:lnTo>
                  <a:pt x="86" y="83"/>
                </a:lnTo>
                <a:lnTo>
                  <a:pt x="82" y="73"/>
                </a:lnTo>
                <a:lnTo>
                  <a:pt x="77" y="62"/>
                </a:lnTo>
                <a:lnTo>
                  <a:pt x="74" y="50"/>
                </a:lnTo>
                <a:lnTo>
                  <a:pt x="73" y="36"/>
                </a:lnTo>
                <a:lnTo>
                  <a:pt x="72" y="24"/>
                </a:lnTo>
                <a:lnTo>
                  <a:pt x="82" y="21"/>
                </a:lnTo>
                <a:lnTo>
                  <a:pt x="90" y="19"/>
                </a:lnTo>
                <a:lnTo>
                  <a:pt x="97" y="19"/>
                </a:lnTo>
                <a:lnTo>
                  <a:pt x="105" y="20"/>
                </a:lnTo>
                <a:lnTo>
                  <a:pt x="118" y="23"/>
                </a:lnTo>
                <a:lnTo>
                  <a:pt x="132" y="24"/>
                </a:lnTo>
                <a:lnTo>
                  <a:pt x="149" y="23"/>
                </a:lnTo>
                <a:lnTo>
                  <a:pt x="169" y="21"/>
                </a:lnTo>
                <a:lnTo>
                  <a:pt x="189" y="17"/>
                </a:lnTo>
                <a:lnTo>
                  <a:pt x="210" y="12"/>
                </a:lnTo>
                <a:lnTo>
                  <a:pt x="244" y="4"/>
                </a:lnTo>
                <a:lnTo>
                  <a:pt x="259"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1" name="Freeform 280">
            <a:extLst>
              <a:ext uri="{FF2B5EF4-FFF2-40B4-BE49-F238E27FC236}">
                <a16:creationId xmlns:a16="http://schemas.microsoft.com/office/drawing/2014/main" id="{00000000-0008-0000-0700-000019010000}"/>
              </a:ext>
            </a:extLst>
          </xdr:cNvPr>
          <xdr:cNvSpPr>
            <a:spLocks/>
          </xdr:cNvSpPr>
        </xdr:nvSpPr>
        <xdr:spPr bwMode="auto">
          <a:xfrm>
            <a:off x="4864100" y="3692525"/>
            <a:ext cx="6350" cy="57150"/>
          </a:xfrm>
          <a:custGeom>
            <a:avLst/>
            <a:gdLst>
              <a:gd name="T0" fmla="*/ 2262868 w 14"/>
              <a:gd name="T1" fmla="*/ 0 h 7"/>
              <a:gd name="T2" fmla="*/ 2674257 w 14"/>
              <a:gd name="T3" fmla="*/ 199967850 h 7"/>
              <a:gd name="T4" fmla="*/ 2880179 w 14"/>
              <a:gd name="T5" fmla="*/ 466588929 h 7"/>
              <a:gd name="T6" fmla="*/ 0 w 14"/>
              <a:gd name="T7" fmla="*/ 466588929 h 7"/>
              <a:gd name="T8" fmla="*/ 2262868 w 14"/>
              <a:gd name="T9" fmla="*/ 0 h 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4" h="7">
                <a:moveTo>
                  <a:pt x="11" y="0"/>
                </a:moveTo>
                <a:lnTo>
                  <a:pt x="13" y="3"/>
                </a:lnTo>
                <a:lnTo>
                  <a:pt x="14" y="7"/>
                </a:lnTo>
                <a:lnTo>
                  <a:pt x="0" y="7"/>
                </a:lnTo>
                <a:lnTo>
                  <a:pt x="11"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2" name="Freeform 281">
            <a:extLst>
              <a:ext uri="{FF2B5EF4-FFF2-40B4-BE49-F238E27FC236}">
                <a16:creationId xmlns:a16="http://schemas.microsoft.com/office/drawing/2014/main" id="{00000000-0008-0000-0700-00001A010000}"/>
              </a:ext>
            </a:extLst>
          </xdr:cNvPr>
          <xdr:cNvSpPr>
            <a:spLocks/>
          </xdr:cNvSpPr>
        </xdr:nvSpPr>
        <xdr:spPr bwMode="auto">
          <a:xfrm>
            <a:off x="4354513" y="2928938"/>
            <a:ext cx="249237" cy="500062"/>
          </a:xfrm>
          <a:custGeom>
            <a:avLst/>
            <a:gdLst>
              <a:gd name="T0" fmla="*/ 81 w 581"/>
              <a:gd name="T1" fmla="*/ 115 h 955"/>
              <a:gd name="T2" fmla="*/ 104 w 581"/>
              <a:gd name="T3" fmla="*/ 152 h 955"/>
              <a:gd name="T4" fmla="*/ 111 w 581"/>
              <a:gd name="T5" fmla="*/ 180 h 955"/>
              <a:gd name="T6" fmla="*/ 95 w 581"/>
              <a:gd name="T7" fmla="*/ 234 h 955"/>
              <a:gd name="T8" fmla="*/ 96 w 581"/>
              <a:gd name="T9" fmla="*/ 325 h 955"/>
              <a:gd name="T10" fmla="*/ 93 w 581"/>
              <a:gd name="T11" fmla="*/ 363 h 955"/>
              <a:gd name="T12" fmla="*/ 82 w 581"/>
              <a:gd name="T13" fmla="*/ 396 h 955"/>
              <a:gd name="T14" fmla="*/ 59 w 581"/>
              <a:gd name="T15" fmla="*/ 429 h 955"/>
              <a:gd name="T16" fmla="*/ 31 w 581"/>
              <a:gd name="T17" fmla="*/ 461 h 955"/>
              <a:gd name="T18" fmla="*/ 17 w 581"/>
              <a:gd name="T19" fmla="*/ 481 h 955"/>
              <a:gd name="T20" fmla="*/ 2 w 581"/>
              <a:gd name="T21" fmla="*/ 542 h 955"/>
              <a:gd name="T22" fmla="*/ 69 w 581"/>
              <a:gd name="T23" fmla="*/ 616 h 955"/>
              <a:gd name="T24" fmla="*/ 69 w 581"/>
              <a:gd name="T25" fmla="*/ 634 h 955"/>
              <a:gd name="T26" fmla="*/ 74 w 581"/>
              <a:gd name="T27" fmla="*/ 665 h 955"/>
              <a:gd name="T28" fmla="*/ 74 w 581"/>
              <a:gd name="T29" fmla="*/ 696 h 955"/>
              <a:gd name="T30" fmla="*/ 78 w 581"/>
              <a:gd name="T31" fmla="*/ 733 h 955"/>
              <a:gd name="T32" fmla="*/ 94 w 581"/>
              <a:gd name="T33" fmla="*/ 778 h 955"/>
              <a:gd name="T34" fmla="*/ 105 w 581"/>
              <a:gd name="T35" fmla="*/ 792 h 955"/>
              <a:gd name="T36" fmla="*/ 68 w 581"/>
              <a:gd name="T37" fmla="*/ 794 h 955"/>
              <a:gd name="T38" fmla="*/ 42 w 581"/>
              <a:gd name="T39" fmla="*/ 802 h 955"/>
              <a:gd name="T40" fmla="*/ 36 w 581"/>
              <a:gd name="T41" fmla="*/ 812 h 955"/>
              <a:gd name="T42" fmla="*/ 42 w 581"/>
              <a:gd name="T43" fmla="*/ 842 h 955"/>
              <a:gd name="T44" fmla="*/ 69 w 581"/>
              <a:gd name="T45" fmla="*/ 876 h 955"/>
              <a:gd name="T46" fmla="*/ 87 w 581"/>
              <a:gd name="T47" fmla="*/ 899 h 955"/>
              <a:gd name="T48" fmla="*/ 100 w 581"/>
              <a:gd name="T49" fmla="*/ 927 h 955"/>
              <a:gd name="T50" fmla="*/ 156 w 581"/>
              <a:gd name="T51" fmla="*/ 955 h 955"/>
              <a:gd name="T52" fmla="*/ 189 w 581"/>
              <a:gd name="T53" fmla="*/ 942 h 955"/>
              <a:gd name="T54" fmla="*/ 248 w 581"/>
              <a:gd name="T55" fmla="*/ 929 h 955"/>
              <a:gd name="T56" fmla="*/ 279 w 581"/>
              <a:gd name="T57" fmla="*/ 921 h 955"/>
              <a:gd name="T58" fmla="*/ 297 w 581"/>
              <a:gd name="T59" fmla="*/ 904 h 955"/>
              <a:gd name="T60" fmla="*/ 302 w 581"/>
              <a:gd name="T61" fmla="*/ 892 h 955"/>
              <a:gd name="T62" fmla="*/ 302 w 581"/>
              <a:gd name="T63" fmla="*/ 868 h 955"/>
              <a:gd name="T64" fmla="*/ 338 w 581"/>
              <a:gd name="T65" fmla="*/ 871 h 955"/>
              <a:gd name="T66" fmla="*/ 367 w 581"/>
              <a:gd name="T67" fmla="*/ 866 h 955"/>
              <a:gd name="T68" fmla="*/ 389 w 581"/>
              <a:gd name="T69" fmla="*/ 856 h 955"/>
              <a:gd name="T70" fmla="*/ 405 w 581"/>
              <a:gd name="T71" fmla="*/ 842 h 955"/>
              <a:gd name="T72" fmla="*/ 432 w 581"/>
              <a:gd name="T73" fmla="*/ 807 h 955"/>
              <a:gd name="T74" fmla="*/ 460 w 581"/>
              <a:gd name="T75" fmla="*/ 773 h 955"/>
              <a:gd name="T76" fmla="*/ 477 w 581"/>
              <a:gd name="T77" fmla="*/ 760 h 955"/>
              <a:gd name="T78" fmla="*/ 502 w 581"/>
              <a:gd name="T79" fmla="*/ 752 h 955"/>
              <a:gd name="T80" fmla="*/ 521 w 581"/>
              <a:gd name="T81" fmla="*/ 745 h 955"/>
              <a:gd name="T82" fmla="*/ 499 w 581"/>
              <a:gd name="T83" fmla="*/ 697 h 955"/>
              <a:gd name="T84" fmla="*/ 484 w 581"/>
              <a:gd name="T85" fmla="*/ 653 h 955"/>
              <a:gd name="T86" fmla="*/ 472 w 581"/>
              <a:gd name="T87" fmla="*/ 623 h 955"/>
              <a:gd name="T88" fmla="*/ 481 w 581"/>
              <a:gd name="T89" fmla="*/ 610 h 955"/>
              <a:gd name="T90" fmla="*/ 487 w 581"/>
              <a:gd name="T91" fmla="*/ 579 h 955"/>
              <a:gd name="T92" fmla="*/ 494 w 581"/>
              <a:gd name="T93" fmla="*/ 541 h 955"/>
              <a:gd name="T94" fmla="*/ 505 w 581"/>
              <a:gd name="T95" fmla="*/ 519 h 955"/>
              <a:gd name="T96" fmla="*/ 532 w 581"/>
              <a:gd name="T97" fmla="*/ 486 h 955"/>
              <a:gd name="T98" fmla="*/ 570 w 581"/>
              <a:gd name="T99" fmla="*/ 461 h 955"/>
              <a:gd name="T100" fmla="*/ 129 w 581"/>
              <a:gd name="T101" fmla="*/ 0 h 955"/>
              <a:gd name="T102" fmla="*/ 98 w 581"/>
              <a:gd name="T103" fmla="*/ 5 h 955"/>
              <a:gd name="T104" fmla="*/ 69 w 581"/>
              <a:gd name="T105" fmla="*/ 24 h 9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581" h="955">
                <a:moveTo>
                  <a:pt x="69" y="24"/>
                </a:moveTo>
                <a:lnTo>
                  <a:pt x="69" y="97"/>
                </a:lnTo>
                <a:lnTo>
                  <a:pt x="81" y="115"/>
                </a:lnTo>
                <a:lnTo>
                  <a:pt x="91" y="129"/>
                </a:lnTo>
                <a:lnTo>
                  <a:pt x="99" y="141"/>
                </a:lnTo>
                <a:lnTo>
                  <a:pt x="104" y="152"/>
                </a:lnTo>
                <a:lnTo>
                  <a:pt x="107" y="163"/>
                </a:lnTo>
                <a:lnTo>
                  <a:pt x="110" y="172"/>
                </a:lnTo>
                <a:lnTo>
                  <a:pt x="111" y="180"/>
                </a:lnTo>
                <a:lnTo>
                  <a:pt x="110" y="186"/>
                </a:lnTo>
                <a:lnTo>
                  <a:pt x="102" y="209"/>
                </a:lnTo>
                <a:lnTo>
                  <a:pt x="95" y="234"/>
                </a:lnTo>
                <a:lnTo>
                  <a:pt x="96" y="276"/>
                </a:lnTo>
                <a:lnTo>
                  <a:pt x="96" y="309"/>
                </a:lnTo>
                <a:lnTo>
                  <a:pt x="96" y="325"/>
                </a:lnTo>
                <a:lnTo>
                  <a:pt x="96" y="339"/>
                </a:lnTo>
                <a:lnTo>
                  <a:pt x="95" y="351"/>
                </a:lnTo>
                <a:lnTo>
                  <a:pt x="93" y="363"/>
                </a:lnTo>
                <a:lnTo>
                  <a:pt x="91" y="374"/>
                </a:lnTo>
                <a:lnTo>
                  <a:pt x="87" y="386"/>
                </a:lnTo>
                <a:lnTo>
                  <a:pt x="82" y="396"/>
                </a:lnTo>
                <a:lnTo>
                  <a:pt x="76" y="407"/>
                </a:lnTo>
                <a:lnTo>
                  <a:pt x="69" y="418"/>
                </a:lnTo>
                <a:lnTo>
                  <a:pt x="59" y="429"/>
                </a:lnTo>
                <a:lnTo>
                  <a:pt x="48" y="442"/>
                </a:lnTo>
                <a:lnTo>
                  <a:pt x="36" y="455"/>
                </a:lnTo>
                <a:lnTo>
                  <a:pt x="31" y="461"/>
                </a:lnTo>
                <a:lnTo>
                  <a:pt x="26" y="467"/>
                </a:lnTo>
                <a:lnTo>
                  <a:pt x="22" y="474"/>
                </a:lnTo>
                <a:lnTo>
                  <a:pt x="17" y="481"/>
                </a:lnTo>
                <a:lnTo>
                  <a:pt x="12" y="496"/>
                </a:lnTo>
                <a:lnTo>
                  <a:pt x="8" y="512"/>
                </a:lnTo>
                <a:lnTo>
                  <a:pt x="2" y="542"/>
                </a:lnTo>
                <a:lnTo>
                  <a:pt x="0" y="568"/>
                </a:lnTo>
                <a:lnTo>
                  <a:pt x="29" y="578"/>
                </a:lnTo>
                <a:lnTo>
                  <a:pt x="69" y="616"/>
                </a:lnTo>
                <a:lnTo>
                  <a:pt x="51" y="632"/>
                </a:lnTo>
                <a:lnTo>
                  <a:pt x="60" y="633"/>
                </a:lnTo>
                <a:lnTo>
                  <a:pt x="69" y="634"/>
                </a:lnTo>
                <a:lnTo>
                  <a:pt x="70" y="643"/>
                </a:lnTo>
                <a:lnTo>
                  <a:pt x="72" y="653"/>
                </a:lnTo>
                <a:lnTo>
                  <a:pt x="74" y="665"/>
                </a:lnTo>
                <a:lnTo>
                  <a:pt x="76" y="677"/>
                </a:lnTo>
                <a:lnTo>
                  <a:pt x="74" y="686"/>
                </a:lnTo>
                <a:lnTo>
                  <a:pt x="74" y="696"/>
                </a:lnTo>
                <a:lnTo>
                  <a:pt x="74" y="705"/>
                </a:lnTo>
                <a:lnTo>
                  <a:pt x="76" y="715"/>
                </a:lnTo>
                <a:lnTo>
                  <a:pt x="78" y="733"/>
                </a:lnTo>
                <a:lnTo>
                  <a:pt x="82" y="749"/>
                </a:lnTo>
                <a:lnTo>
                  <a:pt x="88" y="764"/>
                </a:lnTo>
                <a:lnTo>
                  <a:pt x="94" y="778"/>
                </a:lnTo>
                <a:lnTo>
                  <a:pt x="98" y="783"/>
                </a:lnTo>
                <a:lnTo>
                  <a:pt x="102" y="788"/>
                </a:lnTo>
                <a:lnTo>
                  <a:pt x="105" y="792"/>
                </a:lnTo>
                <a:lnTo>
                  <a:pt x="109" y="794"/>
                </a:lnTo>
                <a:lnTo>
                  <a:pt x="92" y="794"/>
                </a:lnTo>
                <a:lnTo>
                  <a:pt x="68" y="794"/>
                </a:lnTo>
                <a:lnTo>
                  <a:pt x="56" y="796"/>
                </a:lnTo>
                <a:lnTo>
                  <a:pt x="46" y="799"/>
                </a:lnTo>
                <a:lnTo>
                  <a:pt x="42" y="802"/>
                </a:lnTo>
                <a:lnTo>
                  <a:pt x="38" y="805"/>
                </a:lnTo>
                <a:lnTo>
                  <a:pt x="36" y="808"/>
                </a:lnTo>
                <a:lnTo>
                  <a:pt x="36" y="812"/>
                </a:lnTo>
                <a:lnTo>
                  <a:pt x="36" y="824"/>
                </a:lnTo>
                <a:lnTo>
                  <a:pt x="38" y="834"/>
                </a:lnTo>
                <a:lnTo>
                  <a:pt x="42" y="842"/>
                </a:lnTo>
                <a:lnTo>
                  <a:pt x="46" y="850"/>
                </a:lnTo>
                <a:lnTo>
                  <a:pt x="57" y="863"/>
                </a:lnTo>
                <a:lnTo>
                  <a:pt x="69" y="876"/>
                </a:lnTo>
                <a:lnTo>
                  <a:pt x="76" y="884"/>
                </a:lnTo>
                <a:lnTo>
                  <a:pt x="81" y="891"/>
                </a:lnTo>
                <a:lnTo>
                  <a:pt x="87" y="899"/>
                </a:lnTo>
                <a:lnTo>
                  <a:pt x="92" y="907"/>
                </a:lnTo>
                <a:lnTo>
                  <a:pt x="96" y="917"/>
                </a:lnTo>
                <a:lnTo>
                  <a:pt x="100" y="927"/>
                </a:lnTo>
                <a:lnTo>
                  <a:pt x="102" y="941"/>
                </a:lnTo>
                <a:lnTo>
                  <a:pt x="102" y="955"/>
                </a:lnTo>
                <a:lnTo>
                  <a:pt x="156" y="955"/>
                </a:lnTo>
                <a:lnTo>
                  <a:pt x="166" y="949"/>
                </a:lnTo>
                <a:lnTo>
                  <a:pt x="177" y="945"/>
                </a:lnTo>
                <a:lnTo>
                  <a:pt x="189" y="942"/>
                </a:lnTo>
                <a:lnTo>
                  <a:pt x="201" y="939"/>
                </a:lnTo>
                <a:lnTo>
                  <a:pt x="225" y="935"/>
                </a:lnTo>
                <a:lnTo>
                  <a:pt x="248" y="929"/>
                </a:lnTo>
                <a:lnTo>
                  <a:pt x="259" y="927"/>
                </a:lnTo>
                <a:lnTo>
                  <a:pt x="270" y="924"/>
                </a:lnTo>
                <a:lnTo>
                  <a:pt x="279" y="921"/>
                </a:lnTo>
                <a:lnTo>
                  <a:pt x="286" y="916"/>
                </a:lnTo>
                <a:lnTo>
                  <a:pt x="293" y="911"/>
                </a:lnTo>
                <a:lnTo>
                  <a:pt x="297" y="904"/>
                </a:lnTo>
                <a:lnTo>
                  <a:pt x="300" y="901"/>
                </a:lnTo>
                <a:lnTo>
                  <a:pt x="301" y="896"/>
                </a:lnTo>
                <a:lnTo>
                  <a:pt x="302" y="892"/>
                </a:lnTo>
                <a:lnTo>
                  <a:pt x="302" y="887"/>
                </a:lnTo>
                <a:lnTo>
                  <a:pt x="302" y="877"/>
                </a:lnTo>
                <a:lnTo>
                  <a:pt x="302" y="868"/>
                </a:lnTo>
                <a:lnTo>
                  <a:pt x="315" y="870"/>
                </a:lnTo>
                <a:lnTo>
                  <a:pt x="327" y="871"/>
                </a:lnTo>
                <a:lnTo>
                  <a:pt x="338" y="871"/>
                </a:lnTo>
                <a:lnTo>
                  <a:pt x="348" y="870"/>
                </a:lnTo>
                <a:lnTo>
                  <a:pt x="358" y="868"/>
                </a:lnTo>
                <a:lnTo>
                  <a:pt x="367" y="866"/>
                </a:lnTo>
                <a:lnTo>
                  <a:pt x="374" y="863"/>
                </a:lnTo>
                <a:lnTo>
                  <a:pt x="382" y="860"/>
                </a:lnTo>
                <a:lnTo>
                  <a:pt x="389" y="856"/>
                </a:lnTo>
                <a:lnTo>
                  <a:pt x="394" y="852"/>
                </a:lnTo>
                <a:lnTo>
                  <a:pt x="401" y="847"/>
                </a:lnTo>
                <a:lnTo>
                  <a:pt x="405" y="842"/>
                </a:lnTo>
                <a:lnTo>
                  <a:pt x="415" y="831"/>
                </a:lnTo>
                <a:lnTo>
                  <a:pt x="424" y="818"/>
                </a:lnTo>
                <a:lnTo>
                  <a:pt x="432" y="807"/>
                </a:lnTo>
                <a:lnTo>
                  <a:pt x="440" y="795"/>
                </a:lnTo>
                <a:lnTo>
                  <a:pt x="449" y="783"/>
                </a:lnTo>
                <a:lnTo>
                  <a:pt x="460" y="773"/>
                </a:lnTo>
                <a:lnTo>
                  <a:pt x="465" y="769"/>
                </a:lnTo>
                <a:lnTo>
                  <a:pt x="471" y="764"/>
                </a:lnTo>
                <a:lnTo>
                  <a:pt x="477" y="760"/>
                </a:lnTo>
                <a:lnTo>
                  <a:pt x="485" y="757"/>
                </a:lnTo>
                <a:lnTo>
                  <a:pt x="493" y="754"/>
                </a:lnTo>
                <a:lnTo>
                  <a:pt x="502" y="752"/>
                </a:lnTo>
                <a:lnTo>
                  <a:pt x="510" y="751"/>
                </a:lnTo>
                <a:lnTo>
                  <a:pt x="521" y="751"/>
                </a:lnTo>
                <a:lnTo>
                  <a:pt x="521" y="745"/>
                </a:lnTo>
                <a:lnTo>
                  <a:pt x="511" y="729"/>
                </a:lnTo>
                <a:lnTo>
                  <a:pt x="505" y="713"/>
                </a:lnTo>
                <a:lnTo>
                  <a:pt x="499" y="697"/>
                </a:lnTo>
                <a:lnTo>
                  <a:pt x="494" y="682"/>
                </a:lnTo>
                <a:lnTo>
                  <a:pt x="490" y="667"/>
                </a:lnTo>
                <a:lnTo>
                  <a:pt x="484" y="653"/>
                </a:lnTo>
                <a:lnTo>
                  <a:pt x="476" y="640"/>
                </a:lnTo>
                <a:lnTo>
                  <a:pt x="468" y="628"/>
                </a:lnTo>
                <a:lnTo>
                  <a:pt x="472" y="623"/>
                </a:lnTo>
                <a:lnTo>
                  <a:pt x="476" y="619"/>
                </a:lnTo>
                <a:lnTo>
                  <a:pt x="479" y="614"/>
                </a:lnTo>
                <a:lnTo>
                  <a:pt x="481" y="610"/>
                </a:lnTo>
                <a:lnTo>
                  <a:pt x="484" y="599"/>
                </a:lnTo>
                <a:lnTo>
                  <a:pt x="486" y="589"/>
                </a:lnTo>
                <a:lnTo>
                  <a:pt x="487" y="579"/>
                </a:lnTo>
                <a:lnTo>
                  <a:pt x="488" y="567"/>
                </a:lnTo>
                <a:lnTo>
                  <a:pt x="491" y="555"/>
                </a:lnTo>
                <a:lnTo>
                  <a:pt x="494" y="541"/>
                </a:lnTo>
                <a:lnTo>
                  <a:pt x="497" y="533"/>
                </a:lnTo>
                <a:lnTo>
                  <a:pt x="501" y="526"/>
                </a:lnTo>
                <a:lnTo>
                  <a:pt x="505" y="519"/>
                </a:lnTo>
                <a:lnTo>
                  <a:pt x="509" y="512"/>
                </a:lnTo>
                <a:lnTo>
                  <a:pt x="520" y="499"/>
                </a:lnTo>
                <a:lnTo>
                  <a:pt x="532" y="486"/>
                </a:lnTo>
                <a:lnTo>
                  <a:pt x="546" y="476"/>
                </a:lnTo>
                <a:lnTo>
                  <a:pt x="558" y="468"/>
                </a:lnTo>
                <a:lnTo>
                  <a:pt x="570" y="461"/>
                </a:lnTo>
                <a:lnTo>
                  <a:pt x="581" y="455"/>
                </a:lnTo>
                <a:lnTo>
                  <a:pt x="581" y="234"/>
                </a:lnTo>
                <a:lnTo>
                  <a:pt x="129" y="0"/>
                </a:lnTo>
                <a:lnTo>
                  <a:pt x="116" y="1"/>
                </a:lnTo>
                <a:lnTo>
                  <a:pt x="106" y="3"/>
                </a:lnTo>
                <a:lnTo>
                  <a:pt x="98" y="5"/>
                </a:lnTo>
                <a:lnTo>
                  <a:pt x="89" y="6"/>
                </a:lnTo>
                <a:lnTo>
                  <a:pt x="79" y="15"/>
                </a:lnTo>
                <a:lnTo>
                  <a:pt x="69" y="24"/>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83" name="Freeform 282">
            <a:extLst>
              <a:ext uri="{FF2B5EF4-FFF2-40B4-BE49-F238E27FC236}">
                <a16:creationId xmlns:a16="http://schemas.microsoft.com/office/drawing/2014/main" id="{00000000-0008-0000-0700-00001B010000}"/>
              </a:ext>
            </a:extLst>
          </xdr:cNvPr>
          <xdr:cNvSpPr>
            <a:spLocks/>
          </xdr:cNvSpPr>
        </xdr:nvSpPr>
        <xdr:spPr bwMode="auto">
          <a:xfrm>
            <a:off x="4030663" y="2311400"/>
            <a:ext cx="15875" cy="57150"/>
          </a:xfrm>
          <a:custGeom>
            <a:avLst/>
            <a:gdLst>
              <a:gd name="T0" fmla="*/ 3235678 w 45"/>
              <a:gd name="T1" fmla="*/ 0 h 36"/>
              <a:gd name="T2" fmla="*/ 0 w 45"/>
              <a:gd name="T3" fmla="*/ 45362813 h 36"/>
              <a:gd name="T4" fmla="*/ 2862439 w 45"/>
              <a:gd name="T5" fmla="*/ 90725625 h 36"/>
              <a:gd name="T6" fmla="*/ 5600347 w 45"/>
              <a:gd name="T7" fmla="*/ 37803138 h 36"/>
              <a:gd name="T8" fmla="*/ 3235678 w 45"/>
              <a:gd name="T9" fmla="*/ 0 h 3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45" h="36">
                <a:moveTo>
                  <a:pt x="26" y="0"/>
                </a:moveTo>
                <a:lnTo>
                  <a:pt x="0" y="18"/>
                </a:lnTo>
                <a:lnTo>
                  <a:pt x="23" y="36"/>
                </a:lnTo>
                <a:lnTo>
                  <a:pt x="45" y="15"/>
                </a:lnTo>
                <a:lnTo>
                  <a:pt x="26" y="0"/>
                </a:lnTo>
                <a:close/>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84" name="Group 283">
            <a:extLst>
              <a:ext uri="{FF2B5EF4-FFF2-40B4-BE49-F238E27FC236}">
                <a16:creationId xmlns:a16="http://schemas.microsoft.com/office/drawing/2014/main" id="{00000000-0008-0000-0700-00001C010000}"/>
              </a:ext>
            </a:extLst>
          </xdr:cNvPr>
          <xdr:cNvGrpSpPr>
            <a:grpSpLocks/>
          </xdr:cNvGrpSpPr>
        </xdr:nvGrpSpPr>
        <xdr:grpSpPr bwMode="auto">
          <a:xfrm>
            <a:off x="2330434" y="4371980"/>
            <a:ext cx="384172" cy="1031876"/>
            <a:chOff x="1589" y="3126"/>
            <a:chExt cx="290" cy="657"/>
          </a:xfrm>
          <a:grpFill/>
        </xdr:grpSpPr>
        <xdr:sp macro="" textlink="">
          <xdr:nvSpPr>
            <xdr:cNvPr id="394" name="Freeform 393">
              <a:extLst>
                <a:ext uri="{FF2B5EF4-FFF2-40B4-BE49-F238E27FC236}">
                  <a16:creationId xmlns:a16="http://schemas.microsoft.com/office/drawing/2014/main" id="{00000000-0008-0000-0700-00008A010000}"/>
                </a:ext>
              </a:extLst>
            </xdr:cNvPr>
            <xdr:cNvSpPr>
              <a:spLocks/>
            </xdr:cNvSpPr>
          </xdr:nvSpPr>
          <xdr:spPr bwMode="auto">
            <a:xfrm>
              <a:off x="1748" y="3531"/>
              <a:ext cx="15" cy="17"/>
            </a:xfrm>
            <a:custGeom>
              <a:avLst/>
              <a:gdLst>
                <a:gd name="T0" fmla="*/ 46 w 46"/>
                <a:gd name="T1" fmla="*/ 12 h 51"/>
                <a:gd name="T2" fmla="*/ 19 w 46"/>
                <a:gd name="T3" fmla="*/ 0 h 51"/>
                <a:gd name="T4" fmla="*/ 13 w 46"/>
                <a:gd name="T5" fmla="*/ 5 h 51"/>
                <a:gd name="T6" fmla="*/ 7 w 46"/>
                <a:gd name="T7" fmla="*/ 9 h 51"/>
                <a:gd name="T8" fmla="*/ 4 w 46"/>
                <a:gd name="T9" fmla="*/ 12 h 51"/>
                <a:gd name="T10" fmla="*/ 2 w 46"/>
                <a:gd name="T11" fmla="*/ 14 h 51"/>
                <a:gd name="T12" fmla="*/ 0 w 46"/>
                <a:gd name="T13" fmla="*/ 16 h 51"/>
                <a:gd name="T14" fmla="*/ 0 w 46"/>
                <a:gd name="T15" fmla="*/ 19 h 51"/>
                <a:gd name="T16" fmla="*/ 0 w 46"/>
                <a:gd name="T17" fmla="*/ 24 h 51"/>
                <a:gd name="T18" fmla="*/ 2 w 46"/>
                <a:gd name="T19" fmla="*/ 29 h 51"/>
                <a:gd name="T20" fmla="*/ 4 w 46"/>
                <a:gd name="T21" fmla="*/ 36 h 51"/>
                <a:gd name="T22" fmla="*/ 7 w 46"/>
                <a:gd name="T23" fmla="*/ 41 h 51"/>
                <a:gd name="T24" fmla="*/ 10 w 46"/>
                <a:gd name="T25" fmla="*/ 46 h 51"/>
                <a:gd name="T26" fmla="*/ 13 w 46"/>
                <a:gd name="T27" fmla="*/ 49 h 51"/>
                <a:gd name="T28" fmla="*/ 15 w 46"/>
                <a:gd name="T29" fmla="*/ 50 h 51"/>
                <a:gd name="T30" fmla="*/ 16 w 46"/>
                <a:gd name="T31" fmla="*/ 51 h 51"/>
                <a:gd name="T32" fmla="*/ 18 w 46"/>
                <a:gd name="T33" fmla="*/ 51 h 51"/>
                <a:gd name="T34" fmla="*/ 19 w 46"/>
                <a:gd name="T35" fmla="*/ 50 h 51"/>
                <a:gd name="T36" fmla="*/ 35 w 46"/>
                <a:gd name="T37" fmla="*/ 50 h 51"/>
                <a:gd name="T38" fmla="*/ 46 w 46"/>
                <a:gd name="T39" fmla="*/ 50 h 51"/>
                <a:gd name="T40" fmla="*/ 46 w 46"/>
                <a:gd name="T41" fmla="*/ 37 h 51"/>
                <a:gd name="T42" fmla="*/ 46 w 46"/>
                <a:gd name="T43" fmla="*/ 26 h 51"/>
                <a:gd name="T44" fmla="*/ 46 w 46"/>
                <a:gd name="T45" fmla="*/ 18 h 51"/>
                <a:gd name="T46" fmla="*/ 46 w 46"/>
                <a:gd name="T47" fmla="*/ 12 h 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6" h="51">
                  <a:moveTo>
                    <a:pt x="46" y="12"/>
                  </a:moveTo>
                  <a:lnTo>
                    <a:pt x="19" y="0"/>
                  </a:lnTo>
                  <a:lnTo>
                    <a:pt x="13" y="5"/>
                  </a:lnTo>
                  <a:lnTo>
                    <a:pt x="7" y="9"/>
                  </a:lnTo>
                  <a:lnTo>
                    <a:pt x="4" y="12"/>
                  </a:lnTo>
                  <a:lnTo>
                    <a:pt x="2" y="14"/>
                  </a:lnTo>
                  <a:lnTo>
                    <a:pt x="0" y="16"/>
                  </a:lnTo>
                  <a:lnTo>
                    <a:pt x="0" y="19"/>
                  </a:lnTo>
                  <a:lnTo>
                    <a:pt x="0" y="24"/>
                  </a:lnTo>
                  <a:lnTo>
                    <a:pt x="2" y="29"/>
                  </a:lnTo>
                  <a:lnTo>
                    <a:pt x="4" y="36"/>
                  </a:lnTo>
                  <a:lnTo>
                    <a:pt x="7" y="41"/>
                  </a:lnTo>
                  <a:lnTo>
                    <a:pt x="10" y="46"/>
                  </a:lnTo>
                  <a:lnTo>
                    <a:pt x="13" y="49"/>
                  </a:lnTo>
                  <a:lnTo>
                    <a:pt x="15" y="50"/>
                  </a:lnTo>
                  <a:lnTo>
                    <a:pt x="16" y="51"/>
                  </a:lnTo>
                  <a:lnTo>
                    <a:pt x="18" y="51"/>
                  </a:lnTo>
                  <a:lnTo>
                    <a:pt x="19" y="50"/>
                  </a:lnTo>
                  <a:lnTo>
                    <a:pt x="35" y="50"/>
                  </a:lnTo>
                  <a:lnTo>
                    <a:pt x="46" y="50"/>
                  </a:lnTo>
                  <a:lnTo>
                    <a:pt x="46" y="37"/>
                  </a:lnTo>
                  <a:lnTo>
                    <a:pt x="46" y="26"/>
                  </a:lnTo>
                  <a:lnTo>
                    <a:pt x="46" y="18"/>
                  </a:lnTo>
                  <a:lnTo>
                    <a:pt x="46" y="1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5" name="Freeform 394">
              <a:extLst>
                <a:ext uri="{FF2B5EF4-FFF2-40B4-BE49-F238E27FC236}">
                  <a16:creationId xmlns:a16="http://schemas.microsoft.com/office/drawing/2014/main" id="{00000000-0008-0000-0700-00008B010000}"/>
                </a:ext>
              </a:extLst>
            </xdr:cNvPr>
            <xdr:cNvSpPr>
              <a:spLocks/>
            </xdr:cNvSpPr>
          </xdr:nvSpPr>
          <xdr:spPr bwMode="auto">
            <a:xfrm>
              <a:off x="1759" y="3730"/>
              <a:ext cx="63" cy="53"/>
            </a:xfrm>
            <a:custGeom>
              <a:avLst/>
              <a:gdLst>
                <a:gd name="T0" fmla="*/ 0 w 192"/>
                <a:gd name="T1" fmla="*/ 0 h 158"/>
                <a:gd name="T2" fmla="*/ 0 w 192"/>
                <a:gd name="T3" fmla="*/ 14 h 158"/>
                <a:gd name="T4" fmla="*/ 2 w 192"/>
                <a:gd name="T5" fmla="*/ 26 h 158"/>
                <a:gd name="T6" fmla="*/ 4 w 192"/>
                <a:gd name="T7" fmla="*/ 38 h 158"/>
                <a:gd name="T8" fmla="*/ 7 w 192"/>
                <a:gd name="T9" fmla="*/ 50 h 158"/>
                <a:gd name="T10" fmla="*/ 11 w 192"/>
                <a:gd name="T11" fmla="*/ 61 h 158"/>
                <a:gd name="T12" fmla="*/ 15 w 192"/>
                <a:gd name="T13" fmla="*/ 71 h 158"/>
                <a:gd name="T14" fmla="*/ 21 w 192"/>
                <a:gd name="T15" fmla="*/ 81 h 158"/>
                <a:gd name="T16" fmla="*/ 25 w 192"/>
                <a:gd name="T17" fmla="*/ 90 h 158"/>
                <a:gd name="T18" fmla="*/ 47 w 192"/>
                <a:gd name="T19" fmla="*/ 122 h 158"/>
                <a:gd name="T20" fmla="*/ 66 w 192"/>
                <a:gd name="T21" fmla="*/ 148 h 158"/>
                <a:gd name="T22" fmla="*/ 72 w 192"/>
                <a:gd name="T23" fmla="*/ 151 h 158"/>
                <a:gd name="T24" fmla="*/ 79 w 192"/>
                <a:gd name="T25" fmla="*/ 153 h 158"/>
                <a:gd name="T26" fmla="*/ 85 w 192"/>
                <a:gd name="T27" fmla="*/ 155 h 158"/>
                <a:gd name="T28" fmla="*/ 92 w 192"/>
                <a:gd name="T29" fmla="*/ 156 h 158"/>
                <a:gd name="T30" fmla="*/ 105 w 192"/>
                <a:gd name="T31" fmla="*/ 158 h 158"/>
                <a:gd name="T32" fmla="*/ 119 w 192"/>
                <a:gd name="T33" fmla="*/ 158 h 158"/>
                <a:gd name="T34" fmla="*/ 152 w 192"/>
                <a:gd name="T35" fmla="*/ 155 h 158"/>
                <a:gd name="T36" fmla="*/ 192 w 192"/>
                <a:gd name="T37" fmla="*/ 154 h 158"/>
                <a:gd name="T38" fmla="*/ 184 w 192"/>
                <a:gd name="T39" fmla="*/ 153 h 158"/>
                <a:gd name="T40" fmla="*/ 176 w 192"/>
                <a:gd name="T41" fmla="*/ 152 h 158"/>
                <a:gd name="T42" fmla="*/ 168 w 192"/>
                <a:gd name="T43" fmla="*/ 151 h 158"/>
                <a:gd name="T44" fmla="*/ 160 w 192"/>
                <a:gd name="T45" fmla="*/ 149 h 158"/>
                <a:gd name="T46" fmla="*/ 145 w 192"/>
                <a:gd name="T47" fmla="*/ 144 h 158"/>
                <a:gd name="T48" fmla="*/ 129 w 192"/>
                <a:gd name="T49" fmla="*/ 138 h 158"/>
                <a:gd name="T50" fmla="*/ 115 w 192"/>
                <a:gd name="T51" fmla="*/ 130 h 158"/>
                <a:gd name="T52" fmla="*/ 101 w 192"/>
                <a:gd name="T53" fmla="*/ 120 h 158"/>
                <a:gd name="T54" fmla="*/ 87 w 192"/>
                <a:gd name="T55" fmla="*/ 110 h 158"/>
                <a:gd name="T56" fmla="*/ 75 w 192"/>
                <a:gd name="T57" fmla="*/ 98 h 158"/>
                <a:gd name="T58" fmla="*/ 63 w 192"/>
                <a:gd name="T59" fmla="*/ 87 h 158"/>
                <a:gd name="T60" fmla="*/ 52 w 192"/>
                <a:gd name="T61" fmla="*/ 75 h 158"/>
                <a:gd name="T62" fmla="*/ 42 w 192"/>
                <a:gd name="T63" fmla="*/ 63 h 158"/>
                <a:gd name="T64" fmla="*/ 35 w 192"/>
                <a:gd name="T65" fmla="*/ 50 h 158"/>
                <a:gd name="T66" fmla="*/ 27 w 192"/>
                <a:gd name="T67" fmla="*/ 38 h 158"/>
                <a:gd name="T68" fmla="*/ 21 w 192"/>
                <a:gd name="T69" fmla="*/ 26 h 158"/>
                <a:gd name="T70" fmla="*/ 16 w 192"/>
                <a:gd name="T71" fmla="*/ 16 h 158"/>
                <a:gd name="T72" fmla="*/ 13 w 192"/>
                <a:gd name="T73" fmla="*/ 6 h 158"/>
                <a:gd name="T74" fmla="*/ 0 w 192"/>
                <a:gd name="T75" fmla="*/ 0 h 15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192" h="158">
                  <a:moveTo>
                    <a:pt x="0" y="0"/>
                  </a:moveTo>
                  <a:lnTo>
                    <a:pt x="0" y="14"/>
                  </a:lnTo>
                  <a:lnTo>
                    <a:pt x="2" y="26"/>
                  </a:lnTo>
                  <a:lnTo>
                    <a:pt x="4" y="38"/>
                  </a:lnTo>
                  <a:lnTo>
                    <a:pt x="7" y="50"/>
                  </a:lnTo>
                  <a:lnTo>
                    <a:pt x="11" y="61"/>
                  </a:lnTo>
                  <a:lnTo>
                    <a:pt x="15" y="71"/>
                  </a:lnTo>
                  <a:lnTo>
                    <a:pt x="21" y="81"/>
                  </a:lnTo>
                  <a:lnTo>
                    <a:pt x="25" y="90"/>
                  </a:lnTo>
                  <a:lnTo>
                    <a:pt x="47" y="122"/>
                  </a:lnTo>
                  <a:lnTo>
                    <a:pt x="66" y="148"/>
                  </a:lnTo>
                  <a:lnTo>
                    <a:pt x="72" y="151"/>
                  </a:lnTo>
                  <a:lnTo>
                    <a:pt x="79" y="153"/>
                  </a:lnTo>
                  <a:lnTo>
                    <a:pt x="85" y="155"/>
                  </a:lnTo>
                  <a:lnTo>
                    <a:pt x="92" y="156"/>
                  </a:lnTo>
                  <a:lnTo>
                    <a:pt x="105" y="158"/>
                  </a:lnTo>
                  <a:lnTo>
                    <a:pt x="119" y="158"/>
                  </a:lnTo>
                  <a:lnTo>
                    <a:pt x="152" y="155"/>
                  </a:lnTo>
                  <a:lnTo>
                    <a:pt x="192" y="154"/>
                  </a:lnTo>
                  <a:lnTo>
                    <a:pt x="184" y="153"/>
                  </a:lnTo>
                  <a:lnTo>
                    <a:pt x="176" y="152"/>
                  </a:lnTo>
                  <a:lnTo>
                    <a:pt x="168" y="151"/>
                  </a:lnTo>
                  <a:lnTo>
                    <a:pt x="160" y="149"/>
                  </a:lnTo>
                  <a:lnTo>
                    <a:pt x="145" y="144"/>
                  </a:lnTo>
                  <a:lnTo>
                    <a:pt x="129" y="138"/>
                  </a:lnTo>
                  <a:lnTo>
                    <a:pt x="115" y="130"/>
                  </a:lnTo>
                  <a:lnTo>
                    <a:pt x="101" y="120"/>
                  </a:lnTo>
                  <a:lnTo>
                    <a:pt x="87" y="110"/>
                  </a:lnTo>
                  <a:lnTo>
                    <a:pt x="75" y="98"/>
                  </a:lnTo>
                  <a:lnTo>
                    <a:pt x="63" y="87"/>
                  </a:lnTo>
                  <a:lnTo>
                    <a:pt x="52" y="75"/>
                  </a:lnTo>
                  <a:lnTo>
                    <a:pt x="42" y="63"/>
                  </a:lnTo>
                  <a:lnTo>
                    <a:pt x="35" y="50"/>
                  </a:lnTo>
                  <a:lnTo>
                    <a:pt x="27" y="38"/>
                  </a:lnTo>
                  <a:lnTo>
                    <a:pt x="21" y="26"/>
                  </a:lnTo>
                  <a:lnTo>
                    <a:pt x="16" y="16"/>
                  </a:lnTo>
                  <a:lnTo>
                    <a:pt x="13" y="6"/>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6" name="Freeform 395">
              <a:extLst>
                <a:ext uri="{FF2B5EF4-FFF2-40B4-BE49-F238E27FC236}">
                  <a16:creationId xmlns:a16="http://schemas.microsoft.com/office/drawing/2014/main" id="{00000000-0008-0000-0700-00008C010000}"/>
                </a:ext>
              </a:extLst>
            </xdr:cNvPr>
            <xdr:cNvSpPr>
              <a:spLocks/>
            </xdr:cNvSpPr>
          </xdr:nvSpPr>
          <xdr:spPr bwMode="auto">
            <a:xfrm>
              <a:off x="1589" y="3126"/>
              <a:ext cx="290" cy="606"/>
            </a:xfrm>
            <a:custGeom>
              <a:avLst/>
              <a:gdLst>
                <a:gd name="T0" fmla="*/ 772 w 884"/>
                <a:gd name="T1" fmla="*/ 415 h 1818"/>
                <a:gd name="T2" fmla="*/ 873 w 884"/>
                <a:gd name="T3" fmla="*/ 342 h 1818"/>
                <a:gd name="T4" fmla="*/ 884 w 884"/>
                <a:gd name="T5" fmla="*/ 232 h 1818"/>
                <a:gd name="T6" fmla="*/ 840 w 884"/>
                <a:gd name="T7" fmla="*/ 192 h 1818"/>
                <a:gd name="T8" fmla="*/ 841 w 884"/>
                <a:gd name="T9" fmla="*/ 262 h 1818"/>
                <a:gd name="T10" fmla="*/ 774 w 884"/>
                <a:gd name="T11" fmla="*/ 328 h 1818"/>
                <a:gd name="T12" fmla="*/ 667 w 884"/>
                <a:gd name="T13" fmla="*/ 331 h 1818"/>
                <a:gd name="T14" fmla="*/ 625 w 884"/>
                <a:gd name="T15" fmla="*/ 290 h 1818"/>
                <a:gd name="T16" fmla="*/ 658 w 884"/>
                <a:gd name="T17" fmla="*/ 215 h 1818"/>
                <a:gd name="T18" fmla="*/ 544 w 884"/>
                <a:gd name="T19" fmla="*/ 148 h 1818"/>
                <a:gd name="T20" fmla="*/ 425 w 884"/>
                <a:gd name="T21" fmla="*/ 87 h 1818"/>
                <a:gd name="T22" fmla="*/ 373 w 884"/>
                <a:gd name="T23" fmla="*/ 10 h 1818"/>
                <a:gd name="T24" fmla="*/ 286 w 884"/>
                <a:gd name="T25" fmla="*/ 22 h 1818"/>
                <a:gd name="T26" fmla="*/ 234 w 884"/>
                <a:gd name="T27" fmla="*/ 24 h 1818"/>
                <a:gd name="T28" fmla="*/ 171 w 884"/>
                <a:gd name="T29" fmla="*/ 8 h 1818"/>
                <a:gd name="T30" fmla="*/ 98 w 884"/>
                <a:gd name="T31" fmla="*/ 54 h 1818"/>
                <a:gd name="T32" fmla="*/ 67 w 884"/>
                <a:gd name="T33" fmla="*/ 116 h 1818"/>
                <a:gd name="T34" fmla="*/ 27 w 884"/>
                <a:gd name="T35" fmla="*/ 179 h 1818"/>
                <a:gd name="T36" fmla="*/ 55 w 884"/>
                <a:gd name="T37" fmla="*/ 251 h 1818"/>
                <a:gd name="T38" fmla="*/ 51 w 884"/>
                <a:gd name="T39" fmla="*/ 319 h 1818"/>
                <a:gd name="T40" fmla="*/ 0 w 884"/>
                <a:gd name="T41" fmla="*/ 432 h 1818"/>
                <a:gd name="T42" fmla="*/ 12 w 884"/>
                <a:gd name="T43" fmla="*/ 609 h 1818"/>
                <a:gd name="T44" fmla="*/ 76 w 884"/>
                <a:gd name="T45" fmla="*/ 696 h 1818"/>
                <a:gd name="T46" fmla="*/ 60 w 884"/>
                <a:gd name="T47" fmla="*/ 753 h 1818"/>
                <a:gd name="T48" fmla="*/ 60 w 884"/>
                <a:gd name="T49" fmla="*/ 808 h 1818"/>
                <a:gd name="T50" fmla="*/ 81 w 884"/>
                <a:gd name="T51" fmla="*/ 850 h 1818"/>
                <a:gd name="T52" fmla="*/ 53 w 884"/>
                <a:gd name="T53" fmla="*/ 900 h 1818"/>
                <a:gd name="T54" fmla="*/ 82 w 884"/>
                <a:gd name="T55" fmla="*/ 983 h 1818"/>
                <a:gd name="T56" fmla="*/ 81 w 884"/>
                <a:gd name="T57" fmla="*/ 1055 h 1818"/>
                <a:gd name="T58" fmla="*/ 78 w 884"/>
                <a:gd name="T59" fmla="*/ 1152 h 1818"/>
                <a:gd name="T60" fmla="*/ 137 w 884"/>
                <a:gd name="T61" fmla="*/ 1265 h 1818"/>
                <a:gd name="T62" fmla="*/ 198 w 884"/>
                <a:gd name="T63" fmla="*/ 1394 h 1818"/>
                <a:gd name="T64" fmla="*/ 217 w 884"/>
                <a:gd name="T65" fmla="*/ 1463 h 1818"/>
                <a:gd name="T66" fmla="*/ 230 w 884"/>
                <a:gd name="T67" fmla="*/ 1526 h 1818"/>
                <a:gd name="T68" fmla="*/ 213 w 884"/>
                <a:gd name="T69" fmla="*/ 1590 h 1818"/>
                <a:gd name="T70" fmla="*/ 201 w 884"/>
                <a:gd name="T71" fmla="*/ 1644 h 1818"/>
                <a:gd name="T72" fmla="*/ 228 w 884"/>
                <a:gd name="T73" fmla="*/ 1718 h 1818"/>
                <a:gd name="T74" fmla="*/ 311 w 884"/>
                <a:gd name="T75" fmla="*/ 1772 h 1818"/>
                <a:gd name="T76" fmla="*/ 392 w 884"/>
                <a:gd name="T77" fmla="*/ 1798 h 1818"/>
                <a:gd name="T78" fmla="*/ 451 w 884"/>
                <a:gd name="T79" fmla="*/ 1786 h 1818"/>
                <a:gd name="T80" fmla="*/ 454 w 884"/>
                <a:gd name="T81" fmla="*/ 1703 h 1818"/>
                <a:gd name="T82" fmla="*/ 470 w 884"/>
                <a:gd name="T83" fmla="*/ 1612 h 1818"/>
                <a:gd name="T84" fmla="*/ 495 w 884"/>
                <a:gd name="T85" fmla="*/ 1509 h 1818"/>
                <a:gd name="T86" fmla="*/ 420 w 884"/>
                <a:gd name="T87" fmla="*/ 1486 h 1818"/>
                <a:gd name="T88" fmla="*/ 401 w 884"/>
                <a:gd name="T89" fmla="*/ 1430 h 1818"/>
                <a:gd name="T90" fmla="*/ 453 w 884"/>
                <a:gd name="T91" fmla="*/ 1395 h 1818"/>
                <a:gd name="T92" fmla="*/ 484 w 884"/>
                <a:gd name="T93" fmla="*/ 1332 h 1818"/>
                <a:gd name="T94" fmla="*/ 455 w 884"/>
                <a:gd name="T95" fmla="*/ 1224 h 1818"/>
                <a:gd name="T96" fmla="*/ 425 w 884"/>
                <a:gd name="T97" fmla="*/ 1141 h 1818"/>
                <a:gd name="T98" fmla="*/ 518 w 884"/>
                <a:gd name="T99" fmla="*/ 1166 h 1818"/>
                <a:gd name="T100" fmla="*/ 568 w 884"/>
                <a:gd name="T101" fmla="*/ 1151 h 1818"/>
                <a:gd name="T102" fmla="*/ 558 w 884"/>
                <a:gd name="T103" fmla="*/ 1078 h 1818"/>
                <a:gd name="T104" fmla="*/ 565 w 884"/>
                <a:gd name="T105" fmla="*/ 1030 h 1818"/>
                <a:gd name="T106" fmla="*/ 676 w 884"/>
                <a:gd name="T107" fmla="*/ 1023 h 1818"/>
                <a:gd name="T108" fmla="*/ 795 w 884"/>
                <a:gd name="T109" fmla="*/ 973 h 1818"/>
                <a:gd name="T110" fmla="*/ 816 w 884"/>
                <a:gd name="T111" fmla="*/ 882 h 1818"/>
                <a:gd name="T112" fmla="*/ 781 w 884"/>
                <a:gd name="T113" fmla="*/ 852 h 1818"/>
                <a:gd name="T114" fmla="*/ 758 w 884"/>
                <a:gd name="T115" fmla="*/ 810 h 1818"/>
                <a:gd name="T116" fmla="*/ 692 w 884"/>
                <a:gd name="T117" fmla="*/ 752 h 1818"/>
                <a:gd name="T118" fmla="*/ 701 w 884"/>
                <a:gd name="T119" fmla="*/ 532 h 18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884" h="1818">
                  <a:moveTo>
                    <a:pt x="725" y="493"/>
                  </a:moveTo>
                  <a:lnTo>
                    <a:pt x="726" y="484"/>
                  </a:lnTo>
                  <a:lnTo>
                    <a:pt x="729" y="474"/>
                  </a:lnTo>
                  <a:lnTo>
                    <a:pt x="735" y="462"/>
                  </a:lnTo>
                  <a:lnTo>
                    <a:pt x="742" y="450"/>
                  </a:lnTo>
                  <a:lnTo>
                    <a:pt x="750" y="438"/>
                  </a:lnTo>
                  <a:lnTo>
                    <a:pt x="761" y="427"/>
                  </a:lnTo>
                  <a:lnTo>
                    <a:pt x="772" y="415"/>
                  </a:lnTo>
                  <a:lnTo>
                    <a:pt x="784" y="402"/>
                  </a:lnTo>
                  <a:lnTo>
                    <a:pt x="798" y="391"/>
                  </a:lnTo>
                  <a:lnTo>
                    <a:pt x="811" y="381"/>
                  </a:lnTo>
                  <a:lnTo>
                    <a:pt x="824" y="371"/>
                  </a:lnTo>
                  <a:lnTo>
                    <a:pt x="837" y="362"/>
                  </a:lnTo>
                  <a:lnTo>
                    <a:pt x="849" y="353"/>
                  </a:lnTo>
                  <a:lnTo>
                    <a:pt x="862" y="347"/>
                  </a:lnTo>
                  <a:lnTo>
                    <a:pt x="873" y="342"/>
                  </a:lnTo>
                  <a:lnTo>
                    <a:pt x="884" y="339"/>
                  </a:lnTo>
                  <a:lnTo>
                    <a:pt x="884" y="329"/>
                  </a:lnTo>
                  <a:lnTo>
                    <a:pt x="884" y="310"/>
                  </a:lnTo>
                  <a:lnTo>
                    <a:pt x="884" y="289"/>
                  </a:lnTo>
                  <a:lnTo>
                    <a:pt x="884" y="272"/>
                  </a:lnTo>
                  <a:lnTo>
                    <a:pt x="884" y="259"/>
                  </a:lnTo>
                  <a:lnTo>
                    <a:pt x="884" y="247"/>
                  </a:lnTo>
                  <a:lnTo>
                    <a:pt x="884" y="232"/>
                  </a:lnTo>
                  <a:lnTo>
                    <a:pt x="884" y="216"/>
                  </a:lnTo>
                  <a:lnTo>
                    <a:pt x="874" y="216"/>
                  </a:lnTo>
                  <a:lnTo>
                    <a:pt x="867" y="214"/>
                  </a:lnTo>
                  <a:lnTo>
                    <a:pt x="859" y="211"/>
                  </a:lnTo>
                  <a:lnTo>
                    <a:pt x="854" y="208"/>
                  </a:lnTo>
                  <a:lnTo>
                    <a:pt x="848" y="203"/>
                  </a:lnTo>
                  <a:lnTo>
                    <a:pt x="844" y="198"/>
                  </a:lnTo>
                  <a:lnTo>
                    <a:pt x="840" y="192"/>
                  </a:lnTo>
                  <a:lnTo>
                    <a:pt x="837" y="185"/>
                  </a:lnTo>
                  <a:lnTo>
                    <a:pt x="837" y="222"/>
                  </a:lnTo>
                  <a:lnTo>
                    <a:pt x="840" y="227"/>
                  </a:lnTo>
                  <a:lnTo>
                    <a:pt x="843" y="231"/>
                  </a:lnTo>
                  <a:lnTo>
                    <a:pt x="844" y="236"/>
                  </a:lnTo>
                  <a:lnTo>
                    <a:pt x="845" y="241"/>
                  </a:lnTo>
                  <a:lnTo>
                    <a:pt x="844" y="252"/>
                  </a:lnTo>
                  <a:lnTo>
                    <a:pt x="841" y="262"/>
                  </a:lnTo>
                  <a:lnTo>
                    <a:pt x="837" y="271"/>
                  </a:lnTo>
                  <a:lnTo>
                    <a:pt x="832" y="281"/>
                  </a:lnTo>
                  <a:lnTo>
                    <a:pt x="824" y="290"/>
                  </a:lnTo>
                  <a:lnTo>
                    <a:pt x="815" y="299"/>
                  </a:lnTo>
                  <a:lnTo>
                    <a:pt x="805" y="308"/>
                  </a:lnTo>
                  <a:lnTo>
                    <a:pt x="795" y="316"/>
                  </a:lnTo>
                  <a:lnTo>
                    <a:pt x="785" y="322"/>
                  </a:lnTo>
                  <a:lnTo>
                    <a:pt x="774" y="328"/>
                  </a:lnTo>
                  <a:lnTo>
                    <a:pt x="765" y="333"/>
                  </a:lnTo>
                  <a:lnTo>
                    <a:pt x="755" y="336"/>
                  </a:lnTo>
                  <a:lnTo>
                    <a:pt x="746" y="338"/>
                  </a:lnTo>
                  <a:lnTo>
                    <a:pt x="738" y="339"/>
                  </a:lnTo>
                  <a:lnTo>
                    <a:pt x="722" y="339"/>
                  </a:lnTo>
                  <a:lnTo>
                    <a:pt x="703" y="338"/>
                  </a:lnTo>
                  <a:lnTo>
                    <a:pt x="684" y="335"/>
                  </a:lnTo>
                  <a:lnTo>
                    <a:pt x="667" y="331"/>
                  </a:lnTo>
                  <a:lnTo>
                    <a:pt x="658" y="328"/>
                  </a:lnTo>
                  <a:lnTo>
                    <a:pt x="650" y="325"/>
                  </a:lnTo>
                  <a:lnTo>
                    <a:pt x="643" y="321"/>
                  </a:lnTo>
                  <a:lnTo>
                    <a:pt x="637" y="316"/>
                  </a:lnTo>
                  <a:lnTo>
                    <a:pt x="632" y="311"/>
                  </a:lnTo>
                  <a:lnTo>
                    <a:pt x="628" y="305"/>
                  </a:lnTo>
                  <a:lnTo>
                    <a:pt x="625" y="297"/>
                  </a:lnTo>
                  <a:lnTo>
                    <a:pt x="625" y="290"/>
                  </a:lnTo>
                  <a:lnTo>
                    <a:pt x="625" y="283"/>
                  </a:lnTo>
                  <a:lnTo>
                    <a:pt x="626" y="277"/>
                  </a:lnTo>
                  <a:lnTo>
                    <a:pt x="628" y="270"/>
                  </a:lnTo>
                  <a:lnTo>
                    <a:pt x="631" y="264"/>
                  </a:lnTo>
                  <a:lnTo>
                    <a:pt x="636" y="252"/>
                  </a:lnTo>
                  <a:lnTo>
                    <a:pt x="643" y="240"/>
                  </a:lnTo>
                  <a:lnTo>
                    <a:pt x="650" y="228"/>
                  </a:lnTo>
                  <a:lnTo>
                    <a:pt x="658" y="215"/>
                  </a:lnTo>
                  <a:lnTo>
                    <a:pt x="666" y="201"/>
                  </a:lnTo>
                  <a:lnTo>
                    <a:pt x="671" y="185"/>
                  </a:lnTo>
                  <a:lnTo>
                    <a:pt x="654" y="178"/>
                  </a:lnTo>
                  <a:lnTo>
                    <a:pt x="637" y="172"/>
                  </a:lnTo>
                  <a:lnTo>
                    <a:pt x="621" y="166"/>
                  </a:lnTo>
                  <a:lnTo>
                    <a:pt x="605" y="162"/>
                  </a:lnTo>
                  <a:lnTo>
                    <a:pt x="574" y="155"/>
                  </a:lnTo>
                  <a:lnTo>
                    <a:pt x="544" y="148"/>
                  </a:lnTo>
                  <a:lnTo>
                    <a:pt x="529" y="144"/>
                  </a:lnTo>
                  <a:lnTo>
                    <a:pt x="514" y="139"/>
                  </a:lnTo>
                  <a:lnTo>
                    <a:pt x="499" y="133"/>
                  </a:lnTo>
                  <a:lnTo>
                    <a:pt x="485" y="127"/>
                  </a:lnTo>
                  <a:lnTo>
                    <a:pt x="470" y="119"/>
                  </a:lnTo>
                  <a:lnTo>
                    <a:pt x="455" y="110"/>
                  </a:lnTo>
                  <a:lnTo>
                    <a:pt x="441" y="100"/>
                  </a:lnTo>
                  <a:lnTo>
                    <a:pt x="425" y="87"/>
                  </a:lnTo>
                  <a:lnTo>
                    <a:pt x="417" y="76"/>
                  </a:lnTo>
                  <a:lnTo>
                    <a:pt x="410" y="66"/>
                  </a:lnTo>
                  <a:lnTo>
                    <a:pt x="403" y="55"/>
                  </a:lnTo>
                  <a:lnTo>
                    <a:pt x="398" y="44"/>
                  </a:lnTo>
                  <a:lnTo>
                    <a:pt x="390" y="32"/>
                  </a:lnTo>
                  <a:lnTo>
                    <a:pt x="383" y="20"/>
                  </a:lnTo>
                  <a:lnTo>
                    <a:pt x="378" y="15"/>
                  </a:lnTo>
                  <a:lnTo>
                    <a:pt x="373" y="10"/>
                  </a:lnTo>
                  <a:lnTo>
                    <a:pt x="366" y="5"/>
                  </a:lnTo>
                  <a:lnTo>
                    <a:pt x="359" y="0"/>
                  </a:lnTo>
                  <a:lnTo>
                    <a:pt x="332" y="6"/>
                  </a:lnTo>
                  <a:lnTo>
                    <a:pt x="308" y="11"/>
                  </a:lnTo>
                  <a:lnTo>
                    <a:pt x="302" y="13"/>
                  </a:lnTo>
                  <a:lnTo>
                    <a:pt x="297" y="15"/>
                  </a:lnTo>
                  <a:lnTo>
                    <a:pt x="291" y="19"/>
                  </a:lnTo>
                  <a:lnTo>
                    <a:pt x="286" y="22"/>
                  </a:lnTo>
                  <a:lnTo>
                    <a:pt x="281" y="28"/>
                  </a:lnTo>
                  <a:lnTo>
                    <a:pt x="276" y="34"/>
                  </a:lnTo>
                  <a:lnTo>
                    <a:pt x="272" y="41"/>
                  </a:lnTo>
                  <a:lnTo>
                    <a:pt x="266" y="50"/>
                  </a:lnTo>
                  <a:lnTo>
                    <a:pt x="257" y="44"/>
                  </a:lnTo>
                  <a:lnTo>
                    <a:pt x="249" y="38"/>
                  </a:lnTo>
                  <a:lnTo>
                    <a:pt x="242" y="31"/>
                  </a:lnTo>
                  <a:lnTo>
                    <a:pt x="234" y="24"/>
                  </a:lnTo>
                  <a:lnTo>
                    <a:pt x="225" y="17"/>
                  </a:lnTo>
                  <a:lnTo>
                    <a:pt x="215" y="11"/>
                  </a:lnTo>
                  <a:lnTo>
                    <a:pt x="209" y="9"/>
                  </a:lnTo>
                  <a:lnTo>
                    <a:pt x="202" y="8"/>
                  </a:lnTo>
                  <a:lnTo>
                    <a:pt x="195" y="7"/>
                  </a:lnTo>
                  <a:lnTo>
                    <a:pt x="186" y="6"/>
                  </a:lnTo>
                  <a:lnTo>
                    <a:pt x="178" y="7"/>
                  </a:lnTo>
                  <a:lnTo>
                    <a:pt x="171" y="8"/>
                  </a:lnTo>
                  <a:lnTo>
                    <a:pt x="163" y="11"/>
                  </a:lnTo>
                  <a:lnTo>
                    <a:pt x="156" y="14"/>
                  </a:lnTo>
                  <a:lnTo>
                    <a:pt x="143" y="22"/>
                  </a:lnTo>
                  <a:lnTo>
                    <a:pt x="132" y="32"/>
                  </a:lnTo>
                  <a:lnTo>
                    <a:pt x="120" y="41"/>
                  </a:lnTo>
                  <a:lnTo>
                    <a:pt x="110" y="48"/>
                  </a:lnTo>
                  <a:lnTo>
                    <a:pt x="105" y="51"/>
                  </a:lnTo>
                  <a:lnTo>
                    <a:pt x="98" y="54"/>
                  </a:lnTo>
                  <a:lnTo>
                    <a:pt x="93" y="55"/>
                  </a:lnTo>
                  <a:lnTo>
                    <a:pt x="87" y="56"/>
                  </a:lnTo>
                  <a:lnTo>
                    <a:pt x="86" y="69"/>
                  </a:lnTo>
                  <a:lnTo>
                    <a:pt x="84" y="81"/>
                  </a:lnTo>
                  <a:lnTo>
                    <a:pt x="82" y="91"/>
                  </a:lnTo>
                  <a:lnTo>
                    <a:pt x="77" y="100"/>
                  </a:lnTo>
                  <a:lnTo>
                    <a:pt x="73" y="109"/>
                  </a:lnTo>
                  <a:lnTo>
                    <a:pt x="67" y="116"/>
                  </a:lnTo>
                  <a:lnTo>
                    <a:pt x="62" y="123"/>
                  </a:lnTo>
                  <a:lnTo>
                    <a:pt x="56" y="129"/>
                  </a:lnTo>
                  <a:lnTo>
                    <a:pt x="45" y="141"/>
                  </a:lnTo>
                  <a:lnTo>
                    <a:pt x="37" y="152"/>
                  </a:lnTo>
                  <a:lnTo>
                    <a:pt x="32" y="158"/>
                  </a:lnTo>
                  <a:lnTo>
                    <a:pt x="30" y="164"/>
                  </a:lnTo>
                  <a:lnTo>
                    <a:pt x="28" y="171"/>
                  </a:lnTo>
                  <a:lnTo>
                    <a:pt x="27" y="179"/>
                  </a:lnTo>
                  <a:lnTo>
                    <a:pt x="28" y="186"/>
                  </a:lnTo>
                  <a:lnTo>
                    <a:pt x="28" y="194"/>
                  </a:lnTo>
                  <a:lnTo>
                    <a:pt x="30" y="201"/>
                  </a:lnTo>
                  <a:lnTo>
                    <a:pt x="32" y="207"/>
                  </a:lnTo>
                  <a:lnTo>
                    <a:pt x="38" y="218"/>
                  </a:lnTo>
                  <a:lnTo>
                    <a:pt x="43" y="228"/>
                  </a:lnTo>
                  <a:lnTo>
                    <a:pt x="50" y="239"/>
                  </a:lnTo>
                  <a:lnTo>
                    <a:pt x="55" y="251"/>
                  </a:lnTo>
                  <a:lnTo>
                    <a:pt x="57" y="257"/>
                  </a:lnTo>
                  <a:lnTo>
                    <a:pt x="59" y="263"/>
                  </a:lnTo>
                  <a:lnTo>
                    <a:pt x="60" y="270"/>
                  </a:lnTo>
                  <a:lnTo>
                    <a:pt x="60" y="278"/>
                  </a:lnTo>
                  <a:lnTo>
                    <a:pt x="60" y="289"/>
                  </a:lnTo>
                  <a:lnTo>
                    <a:pt x="57" y="299"/>
                  </a:lnTo>
                  <a:lnTo>
                    <a:pt x="54" y="310"/>
                  </a:lnTo>
                  <a:lnTo>
                    <a:pt x="51" y="319"/>
                  </a:lnTo>
                  <a:lnTo>
                    <a:pt x="41" y="337"/>
                  </a:lnTo>
                  <a:lnTo>
                    <a:pt x="30" y="354"/>
                  </a:lnTo>
                  <a:lnTo>
                    <a:pt x="19" y="372"/>
                  </a:lnTo>
                  <a:lnTo>
                    <a:pt x="9" y="390"/>
                  </a:lnTo>
                  <a:lnTo>
                    <a:pt x="6" y="400"/>
                  </a:lnTo>
                  <a:lnTo>
                    <a:pt x="3" y="410"/>
                  </a:lnTo>
                  <a:lnTo>
                    <a:pt x="2" y="421"/>
                  </a:lnTo>
                  <a:lnTo>
                    <a:pt x="0" y="432"/>
                  </a:lnTo>
                  <a:lnTo>
                    <a:pt x="0" y="471"/>
                  </a:lnTo>
                  <a:lnTo>
                    <a:pt x="0" y="501"/>
                  </a:lnTo>
                  <a:lnTo>
                    <a:pt x="0" y="529"/>
                  </a:lnTo>
                  <a:lnTo>
                    <a:pt x="0" y="561"/>
                  </a:lnTo>
                  <a:lnTo>
                    <a:pt x="2" y="574"/>
                  </a:lnTo>
                  <a:lnTo>
                    <a:pt x="4" y="587"/>
                  </a:lnTo>
                  <a:lnTo>
                    <a:pt x="8" y="598"/>
                  </a:lnTo>
                  <a:lnTo>
                    <a:pt x="12" y="609"/>
                  </a:lnTo>
                  <a:lnTo>
                    <a:pt x="19" y="618"/>
                  </a:lnTo>
                  <a:lnTo>
                    <a:pt x="26" y="627"/>
                  </a:lnTo>
                  <a:lnTo>
                    <a:pt x="33" y="637"/>
                  </a:lnTo>
                  <a:lnTo>
                    <a:pt x="40" y="645"/>
                  </a:lnTo>
                  <a:lnTo>
                    <a:pt x="55" y="662"/>
                  </a:lnTo>
                  <a:lnTo>
                    <a:pt x="67" y="678"/>
                  </a:lnTo>
                  <a:lnTo>
                    <a:pt x="73" y="686"/>
                  </a:lnTo>
                  <a:lnTo>
                    <a:pt x="76" y="696"/>
                  </a:lnTo>
                  <a:lnTo>
                    <a:pt x="79" y="705"/>
                  </a:lnTo>
                  <a:lnTo>
                    <a:pt x="81" y="715"/>
                  </a:lnTo>
                  <a:lnTo>
                    <a:pt x="79" y="722"/>
                  </a:lnTo>
                  <a:lnTo>
                    <a:pt x="78" y="728"/>
                  </a:lnTo>
                  <a:lnTo>
                    <a:pt x="75" y="733"/>
                  </a:lnTo>
                  <a:lnTo>
                    <a:pt x="73" y="738"/>
                  </a:lnTo>
                  <a:lnTo>
                    <a:pt x="66" y="747"/>
                  </a:lnTo>
                  <a:lnTo>
                    <a:pt x="60" y="753"/>
                  </a:lnTo>
                  <a:lnTo>
                    <a:pt x="71" y="753"/>
                  </a:lnTo>
                  <a:lnTo>
                    <a:pt x="81" y="753"/>
                  </a:lnTo>
                  <a:lnTo>
                    <a:pt x="79" y="760"/>
                  </a:lnTo>
                  <a:lnTo>
                    <a:pt x="77" y="768"/>
                  </a:lnTo>
                  <a:lnTo>
                    <a:pt x="74" y="776"/>
                  </a:lnTo>
                  <a:lnTo>
                    <a:pt x="71" y="784"/>
                  </a:lnTo>
                  <a:lnTo>
                    <a:pt x="63" y="799"/>
                  </a:lnTo>
                  <a:lnTo>
                    <a:pt x="60" y="808"/>
                  </a:lnTo>
                  <a:lnTo>
                    <a:pt x="61" y="813"/>
                  </a:lnTo>
                  <a:lnTo>
                    <a:pt x="63" y="817"/>
                  </a:lnTo>
                  <a:lnTo>
                    <a:pt x="66" y="822"/>
                  </a:lnTo>
                  <a:lnTo>
                    <a:pt x="71" y="827"/>
                  </a:lnTo>
                  <a:lnTo>
                    <a:pt x="74" y="832"/>
                  </a:lnTo>
                  <a:lnTo>
                    <a:pt x="77" y="838"/>
                  </a:lnTo>
                  <a:lnTo>
                    <a:pt x="79" y="844"/>
                  </a:lnTo>
                  <a:lnTo>
                    <a:pt x="81" y="850"/>
                  </a:lnTo>
                  <a:lnTo>
                    <a:pt x="79" y="858"/>
                  </a:lnTo>
                  <a:lnTo>
                    <a:pt x="76" y="864"/>
                  </a:lnTo>
                  <a:lnTo>
                    <a:pt x="72" y="870"/>
                  </a:lnTo>
                  <a:lnTo>
                    <a:pt x="67" y="876"/>
                  </a:lnTo>
                  <a:lnTo>
                    <a:pt x="62" y="881"/>
                  </a:lnTo>
                  <a:lnTo>
                    <a:pt x="57" y="887"/>
                  </a:lnTo>
                  <a:lnTo>
                    <a:pt x="54" y="893"/>
                  </a:lnTo>
                  <a:lnTo>
                    <a:pt x="53" y="900"/>
                  </a:lnTo>
                  <a:lnTo>
                    <a:pt x="54" y="909"/>
                  </a:lnTo>
                  <a:lnTo>
                    <a:pt x="55" y="918"/>
                  </a:lnTo>
                  <a:lnTo>
                    <a:pt x="56" y="925"/>
                  </a:lnTo>
                  <a:lnTo>
                    <a:pt x="59" y="932"/>
                  </a:lnTo>
                  <a:lnTo>
                    <a:pt x="64" y="945"/>
                  </a:lnTo>
                  <a:lnTo>
                    <a:pt x="71" y="958"/>
                  </a:lnTo>
                  <a:lnTo>
                    <a:pt x="76" y="970"/>
                  </a:lnTo>
                  <a:lnTo>
                    <a:pt x="82" y="983"/>
                  </a:lnTo>
                  <a:lnTo>
                    <a:pt x="84" y="989"/>
                  </a:lnTo>
                  <a:lnTo>
                    <a:pt x="85" y="996"/>
                  </a:lnTo>
                  <a:lnTo>
                    <a:pt x="86" y="1003"/>
                  </a:lnTo>
                  <a:lnTo>
                    <a:pt x="87" y="1011"/>
                  </a:lnTo>
                  <a:lnTo>
                    <a:pt x="86" y="1022"/>
                  </a:lnTo>
                  <a:lnTo>
                    <a:pt x="85" y="1034"/>
                  </a:lnTo>
                  <a:lnTo>
                    <a:pt x="83" y="1044"/>
                  </a:lnTo>
                  <a:lnTo>
                    <a:pt x="81" y="1055"/>
                  </a:lnTo>
                  <a:lnTo>
                    <a:pt x="77" y="1066"/>
                  </a:lnTo>
                  <a:lnTo>
                    <a:pt x="75" y="1077"/>
                  </a:lnTo>
                  <a:lnTo>
                    <a:pt x="74" y="1090"/>
                  </a:lnTo>
                  <a:lnTo>
                    <a:pt x="74" y="1103"/>
                  </a:lnTo>
                  <a:lnTo>
                    <a:pt x="74" y="1116"/>
                  </a:lnTo>
                  <a:lnTo>
                    <a:pt x="75" y="1128"/>
                  </a:lnTo>
                  <a:lnTo>
                    <a:pt x="76" y="1141"/>
                  </a:lnTo>
                  <a:lnTo>
                    <a:pt x="78" y="1152"/>
                  </a:lnTo>
                  <a:lnTo>
                    <a:pt x="82" y="1163"/>
                  </a:lnTo>
                  <a:lnTo>
                    <a:pt x="85" y="1174"/>
                  </a:lnTo>
                  <a:lnTo>
                    <a:pt x="89" y="1184"/>
                  </a:lnTo>
                  <a:lnTo>
                    <a:pt x="94" y="1195"/>
                  </a:lnTo>
                  <a:lnTo>
                    <a:pt x="103" y="1213"/>
                  </a:lnTo>
                  <a:lnTo>
                    <a:pt x="113" y="1231"/>
                  </a:lnTo>
                  <a:lnTo>
                    <a:pt x="124" y="1249"/>
                  </a:lnTo>
                  <a:lnTo>
                    <a:pt x="137" y="1265"/>
                  </a:lnTo>
                  <a:lnTo>
                    <a:pt x="149" y="1282"/>
                  </a:lnTo>
                  <a:lnTo>
                    <a:pt x="160" y="1298"/>
                  </a:lnTo>
                  <a:lnTo>
                    <a:pt x="171" y="1316"/>
                  </a:lnTo>
                  <a:lnTo>
                    <a:pt x="180" y="1334"/>
                  </a:lnTo>
                  <a:lnTo>
                    <a:pt x="188" y="1352"/>
                  </a:lnTo>
                  <a:lnTo>
                    <a:pt x="195" y="1373"/>
                  </a:lnTo>
                  <a:lnTo>
                    <a:pt x="197" y="1383"/>
                  </a:lnTo>
                  <a:lnTo>
                    <a:pt x="198" y="1394"/>
                  </a:lnTo>
                  <a:lnTo>
                    <a:pt x="199" y="1405"/>
                  </a:lnTo>
                  <a:lnTo>
                    <a:pt x="200" y="1418"/>
                  </a:lnTo>
                  <a:lnTo>
                    <a:pt x="200" y="1425"/>
                  </a:lnTo>
                  <a:lnTo>
                    <a:pt x="201" y="1431"/>
                  </a:lnTo>
                  <a:lnTo>
                    <a:pt x="202" y="1437"/>
                  </a:lnTo>
                  <a:lnTo>
                    <a:pt x="205" y="1442"/>
                  </a:lnTo>
                  <a:lnTo>
                    <a:pt x="210" y="1453"/>
                  </a:lnTo>
                  <a:lnTo>
                    <a:pt x="217" y="1463"/>
                  </a:lnTo>
                  <a:lnTo>
                    <a:pt x="222" y="1475"/>
                  </a:lnTo>
                  <a:lnTo>
                    <a:pt x="228" y="1485"/>
                  </a:lnTo>
                  <a:lnTo>
                    <a:pt x="230" y="1491"/>
                  </a:lnTo>
                  <a:lnTo>
                    <a:pt x="231" y="1497"/>
                  </a:lnTo>
                  <a:lnTo>
                    <a:pt x="232" y="1503"/>
                  </a:lnTo>
                  <a:lnTo>
                    <a:pt x="233" y="1510"/>
                  </a:lnTo>
                  <a:lnTo>
                    <a:pt x="232" y="1518"/>
                  </a:lnTo>
                  <a:lnTo>
                    <a:pt x="230" y="1526"/>
                  </a:lnTo>
                  <a:lnTo>
                    <a:pt x="227" y="1532"/>
                  </a:lnTo>
                  <a:lnTo>
                    <a:pt x="223" y="1537"/>
                  </a:lnTo>
                  <a:lnTo>
                    <a:pt x="219" y="1542"/>
                  </a:lnTo>
                  <a:lnTo>
                    <a:pt x="216" y="1547"/>
                  </a:lnTo>
                  <a:lnTo>
                    <a:pt x="213" y="1553"/>
                  </a:lnTo>
                  <a:lnTo>
                    <a:pt x="213" y="1559"/>
                  </a:lnTo>
                  <a:lnTo>
                    <a:pt x="213" y="1578"/>
                  </a:lnTo>
                  <a:lnTo>
                    <a:pt x="213" y="1590"/>
                  </a:lnTo>
                  <a:lnTo>
                    <a:pt x="213" y="1598"/>
                  </a:lnTo>
                  <a:lnTo>
                    <a:pt x="213" y="1603"/>
                  </a:lnTo>
                  <a:lnTo>
                    <a:pt x="212" y="1609"/>
                  </a:lnTo>
                  <a:lnTo>
                    <a:pt x="211" y="1615"/>
                  </a:lnTo>
                  <a:lnTo>
                    <a:pt x="209" y="1622"/>
                  </a:lnTo>
                  <a:lnTo>
                    <a:pt x="207" y="1628"/>
                  </a:lnTo>
                  <a:lnTo>
                    <a:pt x="204" y="1635"/>
                  </a:lnTo>
                  <a:lnTo>
                    <a:pt x="201" y="1644"/>
                  </a:lnTo>
                  <a:lnTo>
                    <a:pt x="200" y="1654"/>
                  </a:lnTo>
                  <a:lnTo>
                    <a:pt x="200" y="1664"/>
                  </a:lnTo>
                  <a:lnTo>
                    <a:pt x="200" y="1672"/>
                  </a:lnTo>
                  <a:lnTo>
                    <a:pt x="204" y="1681"/>
                  </a:lnTo>
                  <a:lnTo>
                    <a:pt x="207" y="1690"/>
                  </a:lnTo>
                  <a:lnTo>
                    <a:pt x="213" y="1700"/>
                  </a:lnTo>
                  <a:lnTo>
                    <a:pt x="220" y="1709"/>
                  </a:lnTo>
                  <a:lnTo>
                    <a:pt x="228" y="1718"/>
                  </a:lnTo>
                  <a:lnTo>
                    <a:pt x="236" y="1727"/>
                  </a:lnTo>
                  <a:lnTo>
                    <a:pt x="246" y="1735"/>
                  </a:lnTo>
                  <a:lnTo>
                    <a:pt x="256" y="1743"/>
                  </a:lnTo>
                  <a:lnTo>
                    <a:pt x="267" y="1752"/>
                  </a:lnTo>
                  <a:lnTo>
                    <a:pt x="278" y="1758"/>
                  </a:lnTo>
                  <a:lnTo>
                    <a:pt x="289" y="1764"/>
                  </a:lnTo>
                  <a:lnTo>
                    <a:pt x="300" y="1769"/>
                  </a:lnTo>
                  <a:lnTo>
                    <a:pt x="311" y="1772"/>
                  </a:lnTo>
                  <a:lnTo>
                    <a:pt x="322" y="1774"/>
                  </a:lnTo>
                  <a:lnTo>
                    <a:pt x="333" y="1775"/>
                  </a:lnTo>
                  <a:lnTo>
                    <a:pt x="342" y="1776"/>
                  </a:lnTo>
                  <a:lnTo>
                    <a:pt x="351" y="1779"/>
                  </a:lnTo>
                  <a:lnTo>
                    <a:pt x="358" y="1781"/>
                  </a:lnTo>
                  <a:lnTo>
                    <a:pt x="366" y="1784"/>
                  </a:lnTo>
                  <a:lnTo>
                    <a:pt x="380" y="1791"/>
                  </a:lnTo>
                  <a:lnTo>
                    <a:pt x="392" y="1798"/>
                  </a:lnTo>
                  <a:lnTo>
                    <a:pt x="404" y="1807"/>
                  </a:lnTo>
                  <a:lnTo>
                    <a:pt x="419" y="1813"/>
                  </a:lnTo>
                  <a:lnTo>
                    <a:pt x="426" y="1815"/>
                  </a:lnTo>
                  <a:lnTo>
                    <a:pt x="434" y="1817"/>
                  </a:lnTo>
                  <a:lnTo>
                    <a:pt x="443" y="1818"/>
                  </a:lnTo>
                  <a:lnTo>
                    <a:pt x="452" y="1818"/>
                  </a:lnTo>
                  <a:lnTo>
                    <a:pt x="452" y="1803"/>
                  </a:lnTo>
                  <a:lnTo>
                    <a:pt x="451" y="1786"/>
                  </a:lnTo>
                  <a:lnTo>
                    <a:pt x="448" y="1772"/>
                  </a:lnTo>
                  <a:lnTo>
                    <a:pt x="445" y="1758"/>
                  </a:lnTo>
                  <a:lnTo>
                    <a:pt x="441" y="1736"/>
                  </a:lnTo>
                  <a:lnTo>
                    <a:pt x="439" y="1726"/>
                  </a:lnTo>
                  <a:lnTo>
                    <a:pt x="440" y="1721"/>
                  </a:lnTo>
                  <a:lnTo>
                    <a:pt x="443" y="1715"/>
                  </a:lnTo>
                  <a:lnTo>
                    <a:pt x="448" y="1709"/>
                  </a:lnTo>
                  <a:lnTo>
                    <a:pt x="454" y="1703"/>
                  </a:lnTo>
                  <a:lnTo>
                    <a:pt x="460" y="1698"/>
                  </a:lnTo>
                  <a:lnTo>
                    <a:pt x="467" y="1693"/>
                  </a:lnTo>
                  <a:lnTo>
                    <a:pt x="474" y="1689"/>
                  </a:lnTo>
                  <a:lnTo>
                    <a:pt x="479" y="1688"/>
                  </a:lnTo>
                  <a:lnTo>
                    <a:pt x="466" y="1633"/>
                  </a:lnTo>
                  <a:lnTo>
                    <a:pt x="459" y="1633"/>
                  </a:lnTo>
                  <a:lnTo>
                    <a:pt x="459" y="1615"/>
                  </a:lnTo>
                  <a:lnTo>
                    <a:pt x="470" y="1612"/>
                  </a:lnTo>
                  <a:lnTo>
                    <a:pt x="479" y="1610"/>
                  </a:lnTo>
                  <a:lnTo>
                    <a:pt x="487" y="1608"/>
                  </a:lnTo>
                  <a:lnTo>
                    <a:pt x="493" y="1605"/>
                  </a:lnTo>
                  <a:lnTo>
                    <a:pt x="505" y="1599"/>
                  </a:lnTo>
                  <a:lnTo>
                    <a:pt x="519" y="1590"/>
                  </a:lnTo>
                  <a:lnTo>
                    <a:pt x="519" y="1510"/>
                  </a:lnTo>
                  <a:lnTo>
                    <a:pt x="507" y="1510"/>
                  </a:lnTo>
                  <a:lnTo>
                    <a:pt x="495" y="1509"/>
                  </a:lnTo>
                  <a:lnTo>
                    <a:pt x="482" y="1508"/>
                  </a:lnTo>
                  <a:lnTo>
                    <a:pt x="471" y="1506"/>
                  </a:lnTo>
                  <a:lnTo>
                    <a:pt x="462" y="1504"/>
                  </a:lnTo>
                  <a:lnTo>
                    <a:pt x="452" y="1502"/>
                  </a:lnTo>
                  <a:lnTo>
                    <a:pt x="443" y="1498"/>
                  </a:lnTo>
                  <a:lnTo>
                    <a:pt x="434" y="1495"/>
                  </a:lnTo>
                  <a:lnTo>
                    <a:pt x="426" y="1490"/>
                  </a:lnTo>
                  <a:lnTo>
                    <a:pt x="420" y="1486"/>
                  </a:lnTo>
                  <a:lnTo>
                    <a:pt x="413" y="1480"/>
                  </a:lnTo>
                  <a:lnTo>
                    <a:pt x="409" y="1474"/>
                  </a:lnTo>
                  <a:lnTo>
                    <a:pt x="404" y="1466"/>
                  </a:lnTo>
                  <a:lnTo>
                    <a:pt x="401" y="1459"/>
                  </a:lnTo>
                  <a:lnTo>
                    <a:pt x="400" y="1451"/>
                  </a:lnTo>
                  <a:lnTo>
                    <a:pt x="399" y="1442"/>
                  </a:lnTo>
                  <a:lnTo>
                    <a:pt x="400" y="1436"/>
                  </a:lnTo>
                  <a:lnTo>
                    <a:pt x="401" y="1430"/>
                  </a:lnTo>
                  <a:lnTo>
                    <a:pt x="404" y="1424"/>
                  </a:lnTo>
                  <a:lnTo>
                    <a:pt x="408" y="1419"/>
                  </a:lnTo>
                  <a:lnTo>
                    <a:pt x="412" y="1415"/>
                  </a:lnTo>
                  <a:lnTo>
                    <a:pt x="417" y="1410"/>
                  </a:lnTo>
                  <a:lnTo>
                    <a:pt x="422" y="1407"/>
                  </a:lnTo>
                  <a:lnTo>
                    <a:pt x="429" y="1403"/>
                  </a:lnTo>
                  <a:lnTo>
                    <a:pt x="441" y="1399"/>
                  </a:lnTo>
                  <a:lnTo>
                    <a:pt x="453" y="1395"/>
                  </a:lnTo>
                  <a:lnTo>
                    <a:pt x="464" y="1393"/>
                  </a:lnTo>
                  <a:lnTo>
                    <a:pt x="473" y="1393"/>
                  </a:lnTo>
                  <a:lnTo>
                    <a:pt x="473" y="1384"/>
                  </a:lnTo>
                  <a:lnTo>
                    <a:pt x="474" y="1374"/>
                  </a:lnTo>
                  <a:lnTo>
                    <a:pt x="476" y="1364"/>
                  </a:lnTo>
                  <a:lnTo>
                    <a:pt x="479" y="1353"/>
                  </a:lnTo>
                  <a:lnTo>
                    <a:pt x="481" y="1342"/>
                  </a:lnTo>
                  <a:lnTo>
                    <a:pt x="484" y="1332"/>
                  </a:lnTo>
                  <a:lnTo>
                    <a:pt x="485" y="1323"/>
                  </a:lnTo>
                  <a:lnTo>
                    <a:pt x="486" y="1313"/>
                  </a:lnTo>
                  <a:lnTo>
                    <a:pt x="485" y="1301"/>
                  </a:lnTo>
                  <a:lnTo>
                    <a:pt x="482" y="1290"/>
                  </a:lnTo>
                  <a:lnTo>
                    <a:pt x="480" y="1278"/>
                  </a:lnTo>
                  <a:lnTo>
                    <a:pt x="476" y="1267"/>
                  </a:lnTo>
                  <a:lnTo>
                    <a:pt x="466" y="1245"/>
                  </a:lnTo>
                  <a:lnTo>
                    <a:pt x="455" y="1224"/>
                  </a:lnTo>
                  <a:lnTo>
                    <a:pt x="444" y="1205"/>
                  </a:lnTo>
                  <a:lnTo>
                    <a:pt x="435" y="1187"/>
                  </a:lnTo>
                  <a:lnTo>
                    <a:pt x="431" y="1179"/>
                  </a:lnTo>
                  <a:lnTo>
                    <a:pt x="429" y="1172"/>
                  </a:lnTo>
                  <a:lnTo>
                    <a:pt x="426" y="1165"/>
                  </a:lnTo>
                  <a:lnTo>
                    <a:pt x="425" y="1159"/>
                  </a:lnTo>
                  <a:lnTo>
                    <a:pt x="425" y="1148"/>
                  </a:lnTo>
                  <a:lnTo>
                    <a:pt x="425" y="1141"/>
                  </a:lnTo>
                  <a:lnTo>
                    <a:pt x="433" y="1141"/>
                  </a:lnTo>
                  <a:lnTo>
                    <a:pt x="441" y="1142"/>
                  </a:lnTo>
                  <a:lnTo>
                    <a:pt x="448" y="1144"/>
                  </a:lnTo>
                  <a:lnTo>
                    <a:pt x="456" y="1145"/>
                  </a:lnTo>
                  <a:lnTo>
                    <a:pt x="473" y="1150"/>
                  </a:lnTo>
                  <a:lnTo>
                    <a:pt x="488" y="1156"/>
                  </a:lnTo>
                  <a:lnTo>
                    <a:pt x="503" y="1161"/>
                  </a:lnTo>
                  <a:lnTo>
                    <a:pt x="518" y="1166"/>
                  </a:lnTo>
                  <a:lnTo>
                    <a:pt x="532" y="1170"/>
                  </a:lnTo>
                  <a:lnTo>
                    <a:pt x="545" y="1171"/>
                  </a:lnTo>
                  <a:lnTo>
                    <a:pt x="549" y="1171"/>
                  </a:lnTo>
                  <a:lnTo>
                    <a:pt x="554" y="1169"/>
                  </a:lnTo>
                  <a:lnTo>
                    <a:pt x="557" y="1168"/>
                  </a:lnTo>
                  <a:lnTo>
                    <a:pt x="560" y="1165"/>
                  </a:lnTo>
                  <a:lnTo>
                    <a:pt x="565" y="1159"/>
                  </a:lnTo>
                  <a:lnTo>
                    <a:pt x="568" y="1151"/>
                  </a:lnTo>
                  <a:lnTo>
                    <a:pt x="570" y="1142"/>
                  </a:lnTo>
                  <a:lnTo>
                    <a:pt x="571" y="1132"/>
                  </a:lnTo>
                  <a:lnTo>
                    <a:pt x="571" y="1123"/>
                  </a:lnTo>
                  <a:lnTo>
                    <a:pt x="571" y="1116"/>
                  </a:lnTo>
                  <a:lnTo>
                    <a:pt x="569" y="1112"/>
                  </a:lnTo>
                  <a:lnTo>
                    <a:pt x="565" y="1102"/>
                  </a:lnTo>
                  <a:lnTo>
                    <a:pt x="560" y="1090"/>
                  </a:lnTo>
                  <a:lnTo>
                    <a:pt x="558" y="1078"/>
                  </a:lnTo>
                  <a:lnTo>
                    <a:pt x="552" y="1066"/>
                  </a:lnTo>
                  <a:lnTo>
                    <a:pt x="545" y="1054"/>
                  </a:lnTo>
                  <a:lnTo>
                    <a:pt x="546" y="1049"/>
                  </a:lnTo>
                  <a:lnTo>
                    <a:pt x="548" y="1044"/>
                  </a:lnTo>
                  <a:lnTo>
                    <a:pt x="551" y="1040"/>
                  </a:lnTo>
                  <a:lnTo>
                    <a:pt x="555" y="1036"/>
                  </a:lnTo>
                  <a:lnTo>
                    <a:pt x="559" y="1032"/>
                  </a:lnTo>
                  <a:lnTo>
                    <a:pt x="565" y="1030"/>
                  </a:lnTo>
                  <a:lnTo>
                    <a:pt x="571" y="1027"/>
                  </a:lnTo>
                  <a:lnTo>
                    <a:pt x="578" y="1025"/>
                  </a:lnTo>
                  <a:lnTo>
                    <a:pt x="591" y="1022"/>
                  </a:lnTo>
                  <a:lnTo>
                    <a:pt x="604" y="1021"/>
                  </a:lnTo>
                  <a:lnTo>
                    <a:pt x="615" y="1021"/>
                  </a:lnTo>
                  <a:lnTo>
                    <a:pt x="625" y="1023"/>
                  </a:lnTo>
                  <a:lnTo>
                    <a:pt x="652" y="1023"/>
                  </a:lnTo>
                  <a:lnTo>
                    <a:pt x="676" y="1023"/>
                  </a:lnTo>
                  <a:lnTo>
                    <a:pt x="697" y="1021"/>
                  </a:lnTo>
                  <a:lnTo>
                    <a:pt x="716" y="1017"/>
                  </a:lnTo>
                  <a:lnTo>
                    <a:pt x="734" y="1013"/>
                  </a:lnTo>
                  <a:lnTo>
                    <a:pt x="750" y="1007"/>
                  </a:lnTo>
                  <a:lnTo>
                    <a:pt x="764" y="1001"/>
                  </a:lnTo>
                  <a:lnTo>
                    <a:pt x="776" y="993"/>
                  </a:lnTo>
                  <a:lnTo>
                    <a:pt x="787" y="984"/>
                  </a:lnTo>
                  <a:lnTo>
                    <a:pt x="795" y="973"/>
                  </a:lnTo>
                  <a:lnTo>
                    <a:pt x="802" y="961"/>
                  </a:lnTo>
                  <a:lnTo>
                    <a:pt x="809" y="949"/>
                  </a:lnTo>
                  <a:lnTo>
                    <a:pt x="812" y="935"/>
                  </a:lnTo>
                  <a:lnTo>
                    <a:pt x="815" y="921"/>
                  </a:lnTo>
                  <a:lnTo>
                    <a:pt x="817" y="904"/>
                  </a:lnTo>
                  <a:lnTo>
                    <a:pt x="817" y="888"/>
                  </a:lnTo>
                  <a:lnTo>
                    <a:pt x="817" y="884"/>
                  </a:lnTo>
                  <a:lnTo>
                    <a:pt x="816" y="882"/>
                  </a:lnTo>
                  <a:lnTo>
                    <a:pt x="815" y="879"/>
                  </a:lnTo>
                  <a:lnTo>
                    <a:pt x="813" y="877"/>
                  </a:lnTo>
                  <a:lnTo>
                    <a:pt x="809" y="874"/>
                  </a:lnTo>
                  <a:lnTo>
                    <a:pt x="803" y="871"/>
                  </a:lnTo>
                  <a:lnTo>
                    <a:pt x="792" y="867"/>
                  </a:lnTo>
                  <a:lnTo>
                    <a:pt x="784" y="863"/>
                  </a:lnTo>
                  <a:lnTo>
                    <a:pt x="782" y="859"/>
                  </a:lnTo>
                  <a:lnTo>
                    <a:pt x="781" y="852"/>
                  </a:lnTo>
                  <a:lnTo>
                    <a:pt x="780" y="847"/>
                  </a:lnTo>
                  <a:lnTo>
                    <a:pt x="779" y="841"/>
                  </a:lnTo>
                  <a:lnTo>
                    <a:pt x="780" y="836"/>
                  </a:lnTo>
                  <a:lnTo>
                    <a:pt x="781" y="830"/>
                  </a:lnTo>
                  <a:lnTo>
                    <a:pt x="782" y="825"/>
                  </a:lnTo>
                  <a:lnTo>
                    <a:pt x="784" y="820"/>
                  </a:lnTo>
                  <a:lnTo>
                    <a:pt x="772" y="816"/>
                  </a:lnTo>
                  <a:lnTo>
                    <a:pt x="758" y="810"/>
                  </a:lnTo>
                  <a:lnTo>
                    <a:pt x="742" y="800"/>
                  </a:lnTo>
                  <a:lnTo>
                    <a:pt x="725" y="789"/>
                  </a:lnTo>
                  <a:lnTo>
                    <a:pt x="717" y="783"/>
                  </a:lnTo>
                  <a:lnTo>
                    <a:pt x="711" y="777"/>
                  </a:lnTo>
                  <a:lnTo>
                    <a:pt x="704" y="771"/>
                  </a:lnTo>
                  <a:lnTo>
                    <a:pt x="700" y="765"/>
                  </a:lnTo>
                  <a:lnTo>
                    <a:pt x="695" y="758"/>
                  </a:lnTo>
                  <a:lnTo>
                    <a:pt x="692" y="752"/>
                  </a:lnTo>
                  <a:lnTo>
                    <a:pt x="691" y="745"/>
                  </a:lnTo>
                  <a:lnTo>
                    <a:pt x="691" y="739"/>
                  </a:lnTo>
                  <a:lnTo>
                    <a:pt x="698" y="616"/>
                  </a:lnTo>
                  <a:lnTo>
                    <a:pt x="697" y="585"/>
                  </a:lnTo>
                  <a:lnTo>
                    <a:pt x="697" y="553"/>
                  </a:lnTo>
                  <a:lnTo>
                    <a:pt x="698" y="546"/>
                  </a:lnTo>
                  <a:lnTo>
                    <a:pt x="699" y="539"/>
                  </a:lnTo>
                  <a:lnTo>
                    <a:pt x="701" y="532"/>
                  </a:lnTo>
                  <a:lnTo>
                    <a:pt x="703" y="525"/>
                  </a:lnTo>
                  <a:lnTo>
                    <a:pt x="708" y="518"/>
                  </a:lnTo>
                  <a:lnTo>
                    <a:pt x="712" y="511"/>
                  </a:lnTo>
                  <a:lnTo>
                    <a:pt x="717" y="505"/>
                  </a:lnTo>
                  <a:lnTo>
                    <a:pt x="725" y="499"/>
                  </a:lnTo>
                  <a:lnTo>
                    <a:pt x="725" y="493"/>
                  </a:lnTo>
                </a:path>
              </a:pathLst>
            </a:custGeom>
            <a:solidFill>
              <a:schemeClr val="accent5">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85" name="Freeform 284">
            <a:extLst>
              <a:ext uri="{FF2B5EF4-FFF2-40B4-BE49-F238E27FC236}">
                <a16:creationId xmlns:a16="http://schemas.microsoft.com/office/drawing/2014/main" id="{00000000-0008-0000-0700-00001D010000}"/>
              </a:ext>
            </a:extLst>
          </xdr:cNvPr>
          <xdr:cNvSpPr>
            <a:spLocks/>
          </xdr:cNvSpPr>
        </xdr:nvSpPr>
        <xdr:spPr bwMode="auto">
          <a:xfrm>
            <a:off x="5040313" y="2324100"/>
            <a:ext cx="123825" cy="109538"/>
          </a:xfrm>
          <a:custGeom>
            <a:avLst/>
            <a:gdLst>
              <a:gd name="T0" fmla="*/ 6500147 w 279"/>
              <a:gd name="T1" fmla="*/ 25083665 h 204"/>
              <a:gd name="T2" fmla="*/ 11621353 w 279"/>
              <a:gd name="T3" fmla="*/ 40940901 h 204"/>
              <a:gd name="T4" fmla="*/ 11621353 w 279"/>
              <a:gd name="T5" fmla="*/ 51608507 h 204"/>
              <a:gd name="T6" fmla="*/ 20091161 w 279"/>
              <a:gd name="T7" fmla="*/ 56509795 h 204"/>
              <a:gd name="T8" fmla="*/ 24030926 w 279"/>
              <a:gd name="T9" fmla="*/ 58239851 h 204"/>
              <a:gd name="T10" fmla="*/ 27379527 w 279"/>
              <a:gd name="T11" fmla="*/ 58816536 h 204"/>
              <a:gd name="T12" fmla="*/ 28758023 w 279"/>
              <a:gd name="T13" fmla="*/ 57951508 h 204"/>
              <a:gd name="T14" fmla="*/ 29742854 w 279"/>
              <a:gd name="T15" fmla="*/ 55933110 h 204"/>
              <a:gd name="T16" fmla="*/ 31515903 w 279"/>
              <a:gd name="T17" fmla="*/ 49590645 h 204"/>
              <a:gd name="T18" fmla="*/ 33879674 w 279"/>
              <a:gd name="T19" fmla="*/ 42959300 h 204"/>
              <a:gd name="T20" fmla="*/ 35652280 w 279"/>
              <a:gd name="T21" fmla="*/ 40652559 h 204"/>
              <a:gd name="T22" fmla="*/ 37818995 w 279"/>
              <a:gd name="T23" fmla="*/ 39210845 h 204"/>
              <a:gd name="T24" fmla="*/ 41167596 w 279"/>
              <a:gd name="T25" fmla="*/ 39787531 h 204"/>
              <a:gd name="T26" fmla="*/ 43334312 w 279"/>
              <a:gd name="T27" fmla="*/ 40940901 h 204"/>
              <a:gd name="T28" fmla="*/ 44909863 w 279"/>
              <a:gd name="T29" fmla="*/ 42670957 h 204"/>
              <a:gd name="T30" fmla="*/ 45501027 w 279"/>
              <a:gd name="T31" fmla="*/ 44400477 h 204"/>
              <a:gd name="T32" fmla="*/ 46091748 w 279"/>
              <a:gd name="T33" fmla="*/ 47283903 h 204"/>
              <a:gd name="T34" fmla="*/ 45501027 w 279"/>
              <a:gd name="T35" fmla="*/ 48148931 h 204"/>
              <a:gd name="T36" fmla="*/ 46091748 w 279"/>
              <a:gd name="T37" fmla="*/ 44112671 h 204"/>
              <a:gd name="T38" fmla="*/ 46879524 w 279"/>
              <a:gd name="T39" fmla="*/ 40364216 h 204"/>
              <a:gd name="T40" fmla="*/ 48258464 w 279"/>
              <a:gd name="T41" fmla="*/ 33732871 h 204"/>
              <a:gd name="T42" fmla="*/ 50031513 w 279"/>
              <a:gd name="T43" fmla="*/ 33156186 h 204"/>
              <a:gd name="T44" fmla="*/ 52001174 w 279"/>
              <a:gd name="T45" fmla="*/ 31715010 h 204"/>
              <a:gd name="T46" fmla="*/ 54955665 w 279"/>
              <a:gd name="T47" fmla="*/ 28543240 h 204"/>
              <a:gd name="T48" fmla="*/ 49637404 w 279"/>
              <a:gd name="T49" fmla="*/ 21623553 h 204"/>
              <a:gd name="T50" fmla="*/ 44713252 w 279"/>
              <a:gd name="T51" fmla="*/ 16722264 h 204"/>
              <a:gd name="T52" fmla="*/ 40182766 w 279"/>
              <a:gd name="T53" fmla="*/ 12686004 h 204"/>
              <a:gd name="T54" fmla="*/ 36440055 w 279"/>
              <a:gd name="T55" fmla="*/ 8937549 h 204"/>
              <a:gd name="T56" fmla="*/ 28758023 w 279"/>
              <a:gd name="T57" fmla="*/ 19605691 h 204"/>
              <a:gd name="T58" fmla="*/ 15561119 w 279"/>
              <a:gd name="T59" fmla="*/ 7208030 h 204"/>
              <a:gd name="T60" fmla="*/ 10242413 w 279"/>
              <a:gd name="T61" fmla="*/ 3459575 h 204"/>
              <a:gd name="T62" fmla="*/ 9060972 w 279"/>
              <a:gd name="T63" fmla="*/ 17875635 h 204"/>
              <a:gd name="T64" fmla="*/ 0 w 279"/>
              <a:gd name="T65" fmla="*/ 16145579 h 204"/>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79" h="204">
                <a:moveTo>
                  <a:pt x="0" y="56"/>
                </a:moveTo>
                <a:lnTo>
                  <a:pt x="33" y="87"/>
                </a:lnTo>
                <a:lnTo>
                  <a:pt x="46" y="123"/>
                </a:lnTo>
                <a:lnTo>
                  <a:pt x="59" y="142"/>
                </a:lnTo>
                <a:lnTo>
                  <a:pt x="59" y="173"/>
                </a:lnTo>
                <a:lnTo>
                  <a:pt x="59" y="179"/>
                </a:lnTo>
                <a:lnTo>
                  <a:pt x="80" y="188"/>
                </a:lnTo>
                <a:lnTo>
                  <a:pt x="102" y="196"/>
                </a:lnTo>
                <a:lnTo>
                  <a:pt x="112" y="199"/>
                </a:lnTo>
                <a:lnTo>
                  <a:pt x="122" y="202"/>
                </a:lnTo>
                <a:lnTo>
                  <a:pt x="130" y="203"/>
                </a:lnTo>
                <a:lnTo>
                  <a:pt x="139" y="204"/>
                </a:lnTo>
                <a:lnTo>
                  <a:pt x="142" y="203"/>
                </a:lnTo>
                <a:lnTo>
                  <a:pt x="146" y="201"/>
                </a:lnTo>
                <a:lnTo>
                  <a:pt x="148" y="198"/>
                </a:lnTo>
                <a:lnTo>
                  <a:pt x="151" y="194"/>
                </a:lnTo>
                <a:lnTo>
                  <a:pt x="156" y="183"/>
                </a:lnTo>
                <a:lnTo>
                  <a:pt x="160" y="172"/>
                </a:lnTo>
                <a:lnTo>
                  <a:pt x="165" y="160"/>
                </a:lnTo>
                <a:lnTo>
                  <a:pt x="172" y="149"/>
                </a:lnTo>
                <a:lnTo>
                  <a:pt x="176" y="145"/>
                </a:lnTo>
                <a:lnTo>
                  <a:pt x="181" y="141"/>
                </a:lnTo>
                <a:lnTo>
                  <a:pt x="186" y="138"/>
                </a:lnTo>
                <a:lnTo>
                  <a:pt x="192" y="136"/>
                </a:lnTo>
                <a:lnTo>
                  <a:pt x="201" y="137"/>
                </a:lnTo>
                <a:lnTo>
                  <a:pt x="209" y="138"/>
                </a:lnTo>
                <a:lnTo>
                  <a:pt x="215" y="140"/>
                </a:lnTo>
                <a:lnTo>
                  <a:pt x="220" y="142"/>
                </a:lnTo>
                <a:lnTo>
                  <a:pt x="225" y="145"/>
                </a:lnTo>
                <a:lnTo>
                  <a:pt x="228" y="148"/>
                </a:lnTo>
                <a:lnTo>
                  <a:pt x="230" y="151"/>
                </a:lnTo>
                <a:lnTo>
                  <a:pt x="231" y="154"/>
                </a:lnTo>
                <a:lnTo>
                  <a:pt x="234" y="160"/>
                </a:lnTo>
                <a:lnTo>
                  <a:pt x="234" y="164"/>
                </a:lnTo>
                <a:lnTo>
                  <a:pt x="232" y="167"/>
                </a:lnTo>
                <a:lnTo>
                  <a:pt x="231" y="167"/>
                </a:lnTo>
                <a:lnTo>
                  <a:pt x="232" y="160"/>
                </a:lnTo>
                <a:lnTo>
                  <a:pt x="234" y="153"/>
                </a:lnTo>
                <a:lnTo>
                  <a:pt x="236" y="147"/>
                </a:lnTo>
                <a:lnTo>
                  <a:pt x="238" y="140"/>
                </a:lnTo>
                <a:lnTo>
                  <a:pt x="243" y="127"/>
                </a:lnTo>
                <a:lnTo>
                  <a:pt x="245" y="117"/>
                </a:lnTo>
                <a:lnTo>
                  <a:pt x="250" y="117"/>
                </a:lnTo>
                <a:lnTo>
                  <a:pt x="254" y="115"/>
                </a:lnTo>
                <a:lnTo>
                  <a:pt x="260" y="113"/>
                </a:lnTo>
                <a:lnTo>
                  <a:pt x="264" y="110"/>
                </a:lnTo>
                <a:lnTo>
                  <a:pt x="272" y="104"/>
                </a:lnTo>
                <a:lnTo>
                  <a:pt x="279" y="99"/>
                </a:lnTo>
                <a:lnTo>
                  <a:pt x="265" y="87"/>
                </a:lnTo>
                <a:lnTo>
                  <a:pt x="252" y="75"/>
                </a:lnTo>
                <a:lnTo>
                  <a:pt x="239" y="66"/>
                </a:lnTo>
                <a:lnTo>
                  <a:pt x="227" y="58"/>
                </a:lnTo>
                <a:lnTo>
                  <a:pt x="215" y="51"/>
                </a:lnTo>
                <a:lnTo>
                  <a:pt x="204" y="44"/>
                </a:lnTo>
                <a:lnTo>
                  <a:pt x="194" y="38"/>
                </a:lnTo>
                <a:lnTo>
                  <a:pt x="185" y="31"/>
                </a:lnTo>
                <a:lnTo>
                  <a:pt x="172" y="31"/>
                </a:lnTo>
                <a:lnTo>
                  <a:pt x="146" y="68"/>
                </a:lnTo>
                <a:lnTo>
                  <a:pt x="112" y="50"/>
                </a:lnTo>
                <a:lnTo>
                  <a:pt x="79" y="25"/>
                </a:lnTo>
                <a:lnTo>
                  <a:pt x="33" y="0"/>
                </a:lnTo>
                <a:lnTo>
                  <a:pt x="52" y="12"/>
                </a:lnTo>
                <a:lnTo>
                  <a:pt x="72" y="74"/>
                </a:lnTo>
                <a:lnTo>
                  <a:pt x="46" y="62"/>
                </a:lnTo>
                <a:lnTo>
                  <a:pt x="19" y="50"/>
                </a:lnTo>
                <a:lnTo>
                  <a:pt x="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6" name="Freeform 285">
            <a:extLst>
              <a:ext uri="{FF2B5EF4-FFF2-40B4-BE49-F238E27FC236}">
                <a16:creationId xmlns:a16="http://schemas.microsoft.com/office/drawing/2014/main" id="{00000000-0008-0000-0700-00001E010000}"/>
              </a:ext>
            </a:extLst>
          </xdr:cNvPr>
          <xdr:cNvSpPr>
            <a:spLocks/>
          </xdr:cNvSpPr>
        </xdr:nvSpPr>
        <xdr:spPr bwMode="auto">
          <a:xfrm>
            <a:off x="4506913" y="1897063"/>
            <a:ext cx="209550" cy="150812"/>
          </a:xfrm>
          <a:custGeom>
            <a:avLst/>
            <a:gdLst>
              <a:gd name="T0" fmla="*/ 47042895 w 485"/>
              <a:gd name="T1" fmla="*/ 5371706 h 291"/>
              <a:gd name="T2" fmla="*/ 56003426 w 485"/>
              <a:gd name="T3" fmla="*/ 11817753 h 291"/>
              <a:gd name="T4" fmla="*/ 69444006 w 485"/>
              <a:gd name="T5" fmla="*/ 11817753 h 291"/>
              <a:gd name="T6" fmla="*/ 79337790 w 485"/>
              <a:gd name="T7" fmla="*/ 35184802 h 291"/>
              <a:gd name="T8" fmla="*/ 90538562 w 485"/>
              <a:gd name="T9" fmla="*/ 44853873 h 291"/>
              <a:gd name="T10" fmla="*/ 76910899 w 485"/>
              <a:gd name="T11" fmla="*/ 46465644 h 291"/>
              <a:gd name="T12" fmla="*/ 80831428 w 485"/>
              <a:gd name="T13" fmla="*/ 56403170 h 291"/>
              <a:gd name="T14" fmla="*/ 73177452 w 485"/>
              <a:gd name="T15" fmla="*/ 64729443 h 291"/>
              <a:gd name="T16" fmla="*/ 71870897 w 485"/>
              <a:gd name="T17" fmla="*/ 78158967 h 291"/>
              <a:gd name="T18" fmla="*/ 53203233 w 485"/>
              <a:gd name="T19" fmla="*/ 71444464 h 291"/>
              <a:gd name="T20" fmla="*/ 32295328 w 485"/>
              <a:gd name="T21" fmla="*/ 68221441 h 291"/>
              <a:gd name="T22" fmla="*/ 11200772 w 485"/>
              <a:gd name="T23" fmla="*/ 71444464 h 291"/>
              <a:gd name="T24" fmla="*/ 2800193 w 485"/>
              <a:gd name="T25" fmla="*/ 72787261 h 291"/>
              <a:gd name="T26" fmla="*/ 1493206 w 485"/>
              <a:gd name="T27" fmla="*/ 69026808 h 291"/>
              <a:gd name="T28" fmla="*/ 559952 w 485"/>
              <a:gd name="T29" fmla="*/ 65535329 h 291"/>
              <a:gd name="T30" fmla="*/ 0 w 485"/>
              <a:gd name="T31" fmla="*/ 61506420 h 291"/>
              <a:gd name="T32" fmla="*/ 933254 w 485"/>
              <a:gd name="T33" fmla="*/ 58820826 h 291"/>
              <a:gd name="T34" fmla="*/ 2613542 w 485"/>
              <a:gd name="T35" fmla="*/ 55597803 h 291"/>
              <a:gd name="T36" fmla="*/ 4293399 w 485"/>
              <a:gd name="T37" fmla="*/ 50763008 h 291"/>
              <a:gd name="T38" fmla="*/ 5787036 w 485"/>
              <a:gd name="T39" fmla="*/ 44585417 h 291"/>
              <a:gd name="T40" fmla="*/ 7653976 w 485"/>
              <a:gd name="T41" fmla="*/ 36796573 h 291"/>
              <a:gd name="T42" fmla="*/ 8960531 w 485"/>
              <a:gd name="T43" fmla="*/ 33842005 h 291"/>
              <a:gd name="T44" fmla="*/ 11200772 w 485"/>
              <a:gd name="T45" fmla="*/ 31961779 h 291"/>
              <a:gd name="T46" fmla="*/ 16240773 w 485"/>
              <a:gd name="T47" fmla="*/ 29813097 h 291"/>
              <a:gd name="T48" fmla="*/ 16614507 w 485"/>
              <a:gd name="T49" fmla="*/ 28470300 h 291"/>
              <a:gd name="T50" fmla="*/ 17547760 w 485"/>
              <a:gd name="T51" fmla="*/ 26858529 h 291"/>
              <a:gd name="T52" fmla="*/ 18854315 w 485"/>
              <a:gd name="T53" fmla="*/ 25515732 h 291"/>
              <a:gd name="T54" fmla="*/ 19788001 w 485"/>
              <a:gd name="T55" fmla="*/ 24978821 h 291"/>
              <a:gd name="T56" fmla="*/ 19788001 w 485"/>
              <a:gd name="T57" fmla="*/ 20412482 h 291"/>
              <a:gd name="T58" fmla="*/ 20347953 w 485"/>
              <a:gd name="T59" fmla="*/ 18801229 h 291"/>
              <a:gd name="T60" fmla="*/ 21094556 w 485"/>
              <a:gd name="T61" fmla="*/ 17995344 h 291"/>
              <a:gd name="T62" fmla="*/ 22774845 w 485"/>
              <a:gd name="T63" fmla="*/ 18532774 h 291"/>
              <a:gd name="T64" fmla="*/ 23894749 w 485"/>
              <a:gd name="T65" fmla="*/ 18532774 h 291"/>
              <a:gd name="T66" fmla="*/ 24641352 w 485"/>
              <a:gd name="T67" fmla="*/ 17726888 h 291"/>
              <a:gd name="T68" fmla="*/ 25014653 w 485"/>
              <a:gd name="T69" fmla="*/ 15040776 h 291"/>
              <a:gd name="T70" fmla="*/ 25948339 w 485"/>
              <a:gd name="T71" fmla="*/ 11817753 h 291"/>
              <a:gd name="T72" fmla="*/ 26881592 w 485"/>
              <a:gd name="T73" fmla="*/ 10474956 h 291"/>
              <a:gd name="T74" fmla="*/ 39762221 w 485"/>
              <a:gd name="T75" fmla="*/ 0 h 29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485" h="291">
                <a:moveTo>
                  <a:pt x="206" y="6"/>
                </a:moveTo>
                <a:lnTo>
                  <a:pt x="252" y="20"/>
                </a:lnTo>
                <a:lnTo>
                  <a:pt x="292" y="20"/>
                </a:lnTo>
                <a:lnTo>
                  <a:pt x="300" y="44"/>
                </a:lnTo>
                <a:lnTo>
                  <a:pt x="339" y="32"/>
                </a:lnTo>
                <a:lnTo>
                  <a:pt x="372" y="44"/>
                </a:lnTo>
                <a:lnTo>
                  <a:pt x="379" y="93"/>
                </a:lnTo>
                <a:lnTo>
                  <a:pt x="425" y="131"/>
                </a:lnTo>
                <a:lnTo>
                  <a:pt x="459" y="149"/>
                </a:lnTo>
                <a:lnTo>
                  <a:pt x="485" y="167"/>
                </a:lnTo>
                <a:lnTo>
                  <a:pt x="459" y="186"/>
                </a:lnTo>
                <a:lnTo>
                  <a:pt x="412" y="173"/>
                </a:lnTo>
                <a:lnTo>
                  <a:pt x="418" y="198"/>
                </a:lnTo>
                <a:lnTo>
                  <a:pt x="433" y="210"/>
                </a:lnTo>
                <a:lnTo>
                  <a:pt x="433" y="241"/>
                </a:lnTo>
                <a:lnTo>
                  <a:pt x="392" y="241"/>
                </a:lnTo>
                <a:lnTo>
                  <a:pt x="385" y="266"/>
                </a:lnTo>
                <a:lnTo>
                  <a:pt x="385" y="291"/>
                </a:lnTo>
                <a:lnTo>
                  <a:pt x="339" y="278"/>
                </a:lnTo>
                <a:lnTo>
                  <a:pt x="285" y="266"/>
                </a:lnTo>
                <a:lnTo>
                  <a:pt x="239" y="272"/>
                </a:lnTo>
                <a:lnTo>
                  <a:pt x="173" y="254"/>
                </a:lnTo>
                <a:lnTo>
                  <a:pt x="113" y="254"/>
                </a:lnTo>
                <a:lnTo>
                  <a:pt x="60" y="266"/>
                </a:lnTo>
                <a:lnTo>
                  <a:pt x="20" y="278"/>
                </a:lnTo>
                <a:lnTo>
                  <a:pt x="15" y="271"/>
                </a:lnTo>
                <a:lnTo>
                  <a:pt x="11" y="264"/>
                </a:lnTo>
                <a:lnTo>
                  <a:pt x="8" y="257"/>
                </a:lnTo>
                <a:lnTo>
                  <a:pt x="5" y="251"/>
                </a:lnTo>
                <a:lnTo>
                  <a:pt x="3" y="244"/>
                </a:lnTo>
                <a:lnTo>
                  <a:pt x="1" y="237"/>
                </a:lnTo>
                <a:lnTo>
                  <a:pt x="0" y="229"/>
                </a:lnTo>
                <a:lnTo>
                  <a:pt x="0" y="222"/>
                </a:lnTo>
                <a:lnTo>
                  <a:pt x="5" y="219"/>
                </a:lnTo>
                <a:lnTo>
                  <a:pt x="10" y="214"/>
                </a:lnTo>
                <a:lnTo>
                  <a:pt x="14" y="207"/>
                </a:lnTo>
                <a:lnTo>
                  <a:pt x="20" y="198"/>
                </a:lnTo>
                <a:lnTo>
                  <a:pt x="23" y="189"/>
                </a:lnTo>
                <a:lnTo>
                  <a:pt x="27" y="178"/>
                </a:lnTo>
                <a:lnTo>
                  <a:pt x="31" y="166"/>
                </a:lnTo>
                <a:lnTo>
                  <a:pt x="33" y="155"/>
                </a:lnTo>
                <a:lnTo>
                  <a:pt x="41" y="137"/>
                </a:lnTo>
                <a:lnTo>
                  <a:pt x="44" y="131"/>
                </a:lnTo>
                <a:lnTo>
                  <a:pt x="48" y="126"/>
                </a:lnTo>
                <a:lnTo>
                  <a:pt x="54" y="123"/>
                </a:lnTo>
                <a:lnTo>
                  <a:pt x="60" y="119"/>
                </a:lnTo>
                <a:lnTo>
                  <a:pt x="75" y="115"/>
                </a:lnTo>
                <a:lnTo>
                  <a:pt x="87" y="111"/>
                </a:lnTo>
                <a:lnTo>
                  <a:pt x="87" y="109"/>
                </a:lnTo>
                <a:lnTo>
                  <a:pt x="89" y="106"/>
                </a:lnTo>
                <a:lnTo>
                  <a:pt x="91" y="103"/>
                </a:lnTo>
                <a:lnTo>
                  <a:pt x="94" y="100"/>
                </a:lnTo>
                <a:lnTo>
                  <a:pt x="98" y="97"/>
                </a:lnTo>
                <a:lnTo>
                  <a:pt x="101" y="95"/>
                </a:lnTo>
                <a:lnTo>
                  <a:pt x="103" y="94"/>
                </a:lnTo>
                <a:lnTo>
                  <a:pt x="106" y="93"/>
                </a:lnTo>
                <a:lnTo>
                  <a:pt x="106" y="81"/>
                </a:lnTo>
                <a:lnTo>
                  <a:pt x="106" y="76"/>
                </a:lnTo>
                <a:lnTo>
                  <a:pt x="107" y="72"/>
                </a:lnTo>
                <a:lnTo>
                  <a:pt x="109" y="70"/>
                </a:lnTo>
                <a:lnTo>
                  <a:pt x="110" y="68"/>
                </a:lnTo>
                <a:lnTo>
                  <a:pt x="113" y="67"/>
                </a:lnTo>
                <a:lnTo>
                  <a:pt x="117" y="68"/>
                </a:lnTo>
                <a:lnTo>
                  <a:pt x="122" y="69"/>
                </a:lnTo>
                <a:lnTo>
                  <a:pt x="126" y="69"/>
                </a:lnTo>
                <a:lnTo>
                  <a:pt x="128" y="69"/>
                </a:lnTo>
                <a:lnTo>
                  <a:pt x="129" y="68"/>
                </a:lnTo>
                <a:lnTo>
                  <a:pt x="132" y="66"/>
                </a:lnTo>
                <a:lnTo>
                  <a:pt x="133" y="62"/>
                </a:lnTo>
                <a:lnTo>
                  <a:pt x="134" y="56"/>
                </a:lnTo>
                <a:lnTo>
                  <a:pt x="137" y="48"/>
                </a:lnTo>
                <a:lnTo>
                  <a:pt x="139" y="44"/>
                </a:lnTo>
                <a:lnTo>
                  <a:pt x="142" y="41"/>
                </a:lnTo>
                <a:lnTo>
                  <a:pt x="144" y="39"/>
                </a:lnTo>
                <a:lnTo>
                  <a:pt x="146" y="38"/>
                </a:lnTo>
                <a:lnTo>
                  <a:pt x="213" y="0"/>
                </a:lnTo>
                <a:lnTo>
                  <a:pt x="206" y="6"/>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7" name="Freeform 286">
            <a:extLst>
              <a:ext uri="{FF2B5EF4-FFF2-40B4-BE49-F238E27FC236}">
                <a16:creationId xmlns:a16="http://schemas.microsoft.com/office/drawing/2014/main" id="{00000000-0008-0000-0700-00001F010000}"/>
              </a:ext>
            </a:extLst>
          </xdr:cNvPr>
          <xdr:cNvSpPr>
            <a:spLocks/>
          </xdr:cNvSpPr>
        </xdr:nvSpPr>
        <xdr:spPr bwMode="auto">
          <a:xfrm>
            <a:off x="4364038" y="2228850"/>
            <a:ext cx="82550" cy="87313"/>
          </a:xfrm>
          <a:custGeom>
            <a:avLst/>
            <a:gdLst>
              <a:gd name="T0" fmla="*/ 16939615 w 186"/>
              <a:gd name="T1" fmla="*/ 40668397 h 166"/>
              <a:gd name="T2" fmla="*/ 16348894 w 186"/>
              <a:gd name="T3" fmla="*/ 37625591 h 166"/>
              <a:gd name="T4" fmla="*/ 15364064 w 186"/>
              <a:gd name="T5" fmla="*/ 35135593 h 166"/>
              <a:gd name="T6" fmla="*/ 14575845 w 186"/>
              <a:gd name="T7" fmla="*/ 32645594 h 166"/>
              <a:gd name="T8" fmla="*/ 13788069 w 186"/>
              <a:gd name="T9" fmla="*/ 30432262 h 166"/>
              <a:gd name="T10" fmla="*/ 11818408 w 186"/>
              <a:gd name="T11" fmla="*/ 26282265 h 166"/>
              <a:gd name="T12" fmla="*/ 9651693 w 186"/>
              <a:gd name="T13" fmla="*/ 22686127 h 166"/>
              <a:gd name="T14" fmla="*/ 7287922 w 186"/>
              <a:gd name="T15" fmla="*/ 19366129 h 166"/>
              <a:gd name="T16" fmla="*/ 4924152 w 186"/>
              <a:gd name="T17" fmla="*/ 15492798 h 166"/>
              <a:gd name="T18" fmla="*/ 2560825 w 186"/>
              <a:gd name="T19" fmla="*/ 10512801 h 166"/>
              <a:gd name="T20" fmla="*/ 0 w 186"/>
              <a:gd name="T21" fmla="*/ 4979997 h 166"/>
              <a:gd name="T22" fmla="*/ 0 w 186"/>
              <a:gd name="T23" fmla="*/ 0 h 166"/>
              <a:gd name="T24" fmla="*/ 1378940 w 186"/>
              <a:gd name="T25" fmla="*/ 553333 h 166"/>
              <a:gd name="T26" fmla="*/ 2757436 w 186"/>
              <a:gd name="T27" fmla="*/ 829999 h 166"/>
              <a:gd name="T28" fmla="*/ 3939322 w 186"/>
              <a:gd name="T29" fmla="*/ 1106666 h 166"/>
              <a:gd name="T30" fmla="*/ 5318262 w 186"/>
              <a:gd name="T31" fmla="*/ 1106666 h 166"/>
              <a:gd name="T32" fmla="*/ 6500147 w 186"/>
              <a:gd name="T33" fmla="*/ 1106666 h 166"/>
              <a:gd name="T34" fmla="*/ 7879087 w 186"/>
              <a:gd name="T35" fmla="*/ 829999 h 166"/>
              <a:gd name="T36" fmla="*/ 9257583 w 186"/>
              <a:gd name="T37" fmla="*/ 553333 h 166"/>
              <a:gd name="T38" fmla="*/ 10439468 w 186"/>
              <a:gd name="T39" fmla="*/ 0 h 166"/>
              <a:gd name="T40" fmla="*/ 27576138 w 186"/>
              <a:gd name="T41" fmla="*/ 3319998 h 166"/>
              <a:gd name="T42" fmla="*/ 36637110 w 186"/>
              <a:gd name="T43" fmla="*/ 25175599 h 166"/>
              <a:gd name="T44" fmla="*/ 33682619 w 186"/>
              <a:gd name="T45" fmla="*/ 30985595 h 166"/>
              <a:gd name="T46" fmla="*/ 30531073 w 186"/>
              <a:gd name="T47" fmla="*/ 35688926 h 166"/>
              <a:gd name="T48" fmla="*/ 29349188 w 186"/>
              <a:gd name="T49" fmla="*/ 37902258 h 166"/>
              <a:gd name="T50" fmla="*/ 28364358 w 186"/>
              <a:gd name="T51" fmla="*/ 40115064 h 166"/>
              <a:gd name="T52" fmla="*/ 27970248 w 186"/>
              <a:gd name="T53" fmla="*/ 41498396 h 166"/>
              <a:gd name="T54" fmla="*/ 27773193 w 186"/>
              <a:gd name="T55" fmla="*/ 43158395 h 166"/>
              <a:gd name="T56" fmla="*/ 27576138 w 186"/>
              <a:gd name="T57" fmla="*/ 44541728 h 166"/>
              <a:gd name="T58" fmla="*/ 27576138 w 186"/>
              <a:gd name="T59" fmla="*/ 45925060 h 166"/>
              <a:gd name="T60" fmla="*/ 16939615 w 186"/>
              <a:gd name="T61" fmla="*/ 40668397 h 16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186" h="166">
                <a:moveTo>
                  <a:pt x="86" y="147"/>
                </a:moveTo>
                <a:lnTo>
                  <a:pt x="83" y="136"/>
                </a:lnTo>
                <a:lnTo>
                  <a:pt x="78" y="127"/>
                </a:lnTo>
                <a:lnTo>
                  <a:pt x="74" y="118"/>
                </a:lnTo>
                <a:lnTo>
                  <a:pt x="70" y="110"/>
                </a:lnTo>
                <a:lnTo>
                  <a:pt x="60" y="95"/>
                </a:lnTo>
                <a:lnTo>
                  <a:pt x="49" y="82"/>
                </a:lnTo>
                <a:lnTo>
                  <a:pt x="37" y="70"/>
                </a:lnTo>
                <a:lnTo>
                  <a:pt x="25" y="56"/>
                </a:lnTo>
                <a:lnTo>
                  <a:pt x="13" y="38"/>
                </a:lnTo>
                <a:lnTo>
                  <a:pt x="0" y="18"/>
                </a:lnTo>
                <a:lnTo>
                  <a:pt x="0" y="0"/>
                </a:lnTo>
                <a:lnTo>
                  <a:pt x="7" y="2"/>
                </a:lnTo>
                <a:lnTo>
                  <a:pt x="14" y="3"/>
                </a:lnTo>
                <a:lnTo>
                  <a:pt x="20" y="4"/>
                </a:lnTo>
                <a:lnTo>
                  <a:pt x="27" y="4"/>
                </a:lnTo>
                <a:lnTo>
                  <a:pt x="33" y="4"/>
                </a:lnTo>
                <a:lnTo>
                  <a:pt x="40" y="3"/>
                </a:lnTo>
                <a:lnTo>
                  <a:pt x="47" y="2"/>
                </a:lnTo>
                <a:lnTo>
                  <a:pt x="53" y="0"/>
                </a:lnTo>
                <a:lnTo>
                  <a:pt x="140" y="12"/>
                </a:lnTo>
                <a:lnTo>
                  <a:pt x="186" y="91"/>
                </a:lnTo>
                <a:lnTo>
                  <a:pt x="171" y="112"/>
                </a:lnTo>
                <a:lnTo>
                  <a:pt x="155" y="129"/>
                </a:lnTo>
                <a:lnTo>
                  <a:pt x="149" y="137"/>
                </a:lnTo>
                <a:lnTo>
                  <a:pt x="144" y="145"/>
                </a:lnTo>
                <a:lnTo>
                  <a:pt x="142" y="150"/>
                </a:lnTo>
                <a:lnTo>
                  <a:pt x="141" y="156"/>
                </a:lnTo>
                <a:lnTo>
                  <a:pt x="140" y="161"/>
                </a:lnTo>
                <a:lnTo>
                  <a:pt x="140" y="166"/>
                </a:lnTo>
                <a:lnTo>
                  <a:pt x="86" y="14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8" name="Freeform 287">
            <a:extLst>
              <a:ext uri="{FF2B5EF4-FFF2-40B4-BE49-F238E27FC236}">
                <a16:creationId xmlns:a16="http://schemas.microsoft.com/office/drawing/2014/main" id="{00000000-0008-0000-0700-000020010000}"/>
              </a:ext>
            </a:extLst>
          </xdr:cNvPr>
          <xdr:cNvSpPr>
            <a:spLocks/>
          </xdr:cNvSpPr>
        </xdr:nvSpPr>
        <xdr:spPr bwMode="auto">
          <a:xfrm>
            <a:off x="2728913" y="3665538"/>
            <a:ext cx="82550" cy="57150"/>
          </a:xfrm>
          <a:custGeom>
            <a:avLst/>
            <a:gdLst>
              <a:gd name="T0" fmla="*/ 30136963 w 186"/>
              <a:gd name="T1" fmla="*/ 6341452 h 104"/>
              <a:gd name="T2" fmla="*/ 28758023 w 186"/>
              <a:gd name="T3" fmla="*/ 6341452 h 104"/>
              <a:gd name="T4" fmla="*/ 27773193 w 186"/>
              <a:gd name="T5" fmla="*/ 6039216 h 104"/>
              <a:gd name="T6" fmla="*/ 26788363 w 186"/>
              <a:gd name="T7" fmla="*/ 5435295 h 104"/>
              <a:gd name="T8" fmla="*/ 26197642 w 186"/>
              <a:gd name="T9" fmla="*/ 4529687 h 104"/>
              <a:gd name="T10" fmla="*/ 25606477 w 186"/>
              <a:gd name="T11" fmla="*/ 3925765 h 104"/>
              <a:gd name="T12" fmla="*/ 24621647 w 186"/>
              <a:gd name="T13" fmla="*/ 3321844 h 104"/>
              <a:gd name="T14" fmla="*/ 23636817 w 186"/>
              <a:gd name="T15" fmla="*/ 3019608 h 104"/>
              <a:gd name="T16" fmla="*/ 22257877 w 186"/>
              <a:gd name="T17" fmla="*/ 2717922 h 104"/>
              <a:gd name="T18" fmla="*/ 19697495 w 186"/>
              <a:gd name="T19" fmla="*/ 2415687 h 104"/>
              <a:gd name="T20" fmla="*/ 17333725 w 186"/>
              <a:gd name="T21" fmla="*/ 1811765 h 104"/>
              <a:gd name="T22" fmla="*/ 14772899 w 186"/>
              <a:gd name="T23" fmla="*/ 906157 h 104"/>
              <a:gd name="T24" fmla="*/ 12606184 w 186"/>
              <a:gd name="T25" fmla="*/ 302236 h 104"/>
              <a:gd name="T26" fmla="*/ 11818408 w 186"/>
              <a:gd name="T27" fmla="*/ 0 h 104"/>
              <a:gd name="T28" fmla="*/ 10636523 w 186"/>
              <a:gd name="T29" fmla="*/ 0 h 104"/>
              <a:gd name="T30" fmla="*/ 10045802 w 186"/>
              <a:gd name="T31" fmla="*/ 302236 h 104"/>
              <a:gd name="T32" fmla="*/ 9060972 w 186"/>
              <a:gd name="T33" fmla="*/ 603922 h 104"/>
              <a:gd name="T34" fmla="*/ 8666862 w 186"/>
              <a:gd name="T35" fmla="*/ 1207843 h 104"/>
              <a:gd name="T36" fmla="*/ 8272753 w 186"/>
              <a:gd name="T37" fmla="*/ 1811765 h 104"/>
              <a:gd name="T38" fmla="*/ 8076142 w 186"/>
              <a:gd name="T39" fmla="*/ 3019608 h 104"/>
              <a:gd name="T40" fmla="*/ 7879087 w 186"/>
              <a:gd name="T41" fmla="*/ 4529687 h 104"/>
              <a:gd name="T42" fmla="*/ 6697202 w 186"/>
              <a:gd name="T43" fmla="*/ 8153217 h 104"/>
              <a:gd name="T44" fmla="*/ 3939322 w 186"/>
              <a:gd name="T45" fmla="*/ 14192433 h 104"/>
              <a:gd name="T46" fmla="*/ 1378940 w 186"/>
              <a:gd name="T47" fmla="*/ 19929963 h 104"/>
              <a:gd name="T48" fmla="*/ 0 w 186"/>
              <a:gd name="T49" fmla="*/ 23251807 h 104"/>
              <a:gd name="T50" fmla="*/ 1575995 w 186"/>
              <a:gd name="T51" fmla="*/ 23251807 h 104"/>
              <a:gd name="T52" fmla="*/ 3151546 w 186"/>
              <a:gd name="T53" fmla="*/ 23554043 h 104"/>
              <a:gd name="T54" fmla="*/ 4136376 w 186"/>
              <a:gd name="T55" fmla="*/ 23855729 h 104"/>
              <a:gd name="T56" fmla="*/ 4924152 w 186"/>
              <a:gd name="T57" fmla="*/ 24459650 h 104"/>
              <a:gd name="T58" fmla="*/ 6500147 w 186"/>
              <a:gd name="T59" fmla="*/ 25667494 h 104"/>
              <a:gd name="T60" fmla="*/ 7879087 w 186"/>
              <a:gd name="T61" fmla="*/ 26875337 h 104"/>
              <a:gd name="T62" fmla="*/ 8863917 w 186"/>
              <a:gd name="T63" fmla="*/ 28385416 h 104"/>
              <a:gd name="T64" fmla="*/ 10242413 w 186"/>
              <a:gd name="T65" fmla="*/ 29593259 h 104"/>
              <a:gd name="T66" fmla="*/ 11030633 w 186"/>
              <a:gd name="T67" fmla="*/ 30197181 h 104"/>
              <a:gd name="T68" fmla="*/ 12015463 w 186"/>
              <a:gd name="T69" fmla="*/ 30498867 h 104"/>
              <a:gd name="T70" fmla="*/ 13000294 w 186"/>
              <a:gd name="T71" fmla="*/ 30801102 h 104"/>
              <a:gd name="T72" fmla="*/ 14575845 w 186"/>
              <a:gd name="T73" fmla="*/ 30801102 h 104"/>
              <a:gd name="T74" fmla="*/ 21075991 w 186"/>
              <a:gd name="T75" fmla="*/ 31102788 h 104"/>
              <a:gd name="T76" fmla="*/ 25803532 w 186"/>
              <a:gd name="T77" fmla="*/ 31405024 h 104"/>
              <a:gd name="T78" fmla="*/ 26591308 w 186"/>
              <a:gd name="T79" fmla="*/ 31102788 h 104"/>
              <a:gd name="T80" fmla="*/ 27379527 w 186"/>
              <a:gd name="T81" fmla="*/ 30801102 h 104"/>
              <a:gd name="T82" fmla="*/ 27970248 w 186"/>
              <a:gd name="T83" fmla="*/ 30197181 h 104"/>
              <a:gd name="T84" fmla="*/ 28560969 w 186"/>
              <a:gd name="T85" fmla="*/ 29291024 h 104"/>
              <a:gd name="T86" fmla="*/ 28955078 w 186"/>
              <a:gd name="T87" fmla="*/ 28385416 h 104"/>
              <a:gd name="T88" fmla="*/ 29546243 w 186"/>
              <a:gd name="T89" fmla="*/ 26573651 h 104"/>
              <a:gd name="T90" fmla="*/ 29939909 w 186"/>
              <a:gd name="T91" fmla="*/ 25063572 h 104"/>
              <a:gd name="T92" fmla="*/ 30136963 w 186"/>
              <a:gd name="T93" fmla="*/ 23251807 h 104"/>
              <a:gd name="T94" fmla="*/ 36637110 w 186"/>
              <a:gd name="T95" fmla="*/ 8153217 h 104"/>
              <a:gd name="T96" fmla="*/ 30136963 w 186"/>
              <a:gd name="T97" fmla="*/ 6341452 h 10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186" h="104">
                <a:moveTo>
                  <a:pt x="153" y="21"/>
                </a:moveTo>
                <a:lnTo>
                  <a:pt x="146" y="21"/>
                </a:lnTo>
                <a:lnTo>
                  <a:pt x="141" y="20"/>
                </a:lnTo>
                <a:lnTo>
                  <a:pt x="136" y="18"/>
                </a:lnTo>
                <a:lnTo>
                  <a:pt x="133" y="15"/>
                </a:lnTo>
                <a:lnTo>
                  <a:pt x="130" y="13"/>
                </a:lnTo>
                <a:lnTo>
                  <a:pt x="125" y="11"/>
                </a:lnTo>
                <a:lnTo>
                  <a:pt x="120" y="10"/>
                </a:lnTo>
                <a:lnTo>
                  <a:pt x="113" y="9"/>
                </a:lnTo>
                <a:lnTo>
                  <a:pt x="100" y="8"/>
                </a:lnTo>
                <a:lnTo>
                  <a:pt x="88" y="6"/>
                </a:lnTo>
                <a:lnTo>
                  <a:pt x="75" y="3"/>
                </a:lnTo>
                <a:lnTo>
                  <a:pt x="64" y="1"/>
                </a:lnTo>
                <a:lnTo>
                  <a:pt x="60" y="0"/>
                </a:lnTo>
                <a:lnTo>
                  <a:pt x="54" y="0"/>
                </a:lnTo>
                <a:lnTo>
                  <a:pt x="51" y="1"/>
                </a:lnTo>
                <a:lnTo>
                  <a:pt x="46" y="2"/>
                </a:lnTo>
                <a:lnTo>
                  <a:pt x="44" y="4"/>
                </a:lnTo>
                <a:lnTo>
                  <a:pt x="42" y="6"/>
                </a:lnTo>
                <a:lnTo>
                  <a:pt x="41" y="10"/>
                </a:lnTo>
                <a:lnTo>
                  <a:pt x="40" y="15"/>
                </a:lnTo>
                <a:lnTo>
                  <a:pt x="34" y="27"/>
                </a:lnTo>
                <a:lnTo>
                  <a:pt x="20" y="47"/>
                </a:lnTo>
                <a:lnTo>
                  <a:pt x="7" y="66"/>
                </a:lnTo>
                <a:lnTo>
                  <a:pt x="0" y="77"/>
                </a:lnTo>
                <a:lnTo>
                  <a:pt x="8" y="77"/>
                </a:lnTo>
                <a:lnTo>
                  <a:pt x="16" y="78"/>
                </a:lnTo>
                <a:lnTo>
                  <a:pt x="21" y="79"/>
                </a:lnTo>
                <a:lnTo>
                  <a:pt x="25" y="81"/>
                </a:lnTo>
                <a:lnTo>
                  <a:pt x="33" y="85"/>
                </a:lnTo>
                <a:lnTo>
                  <a:pt x="40" y="89"/>
                </a:lnTo>
                <a:lnTo>
                  <a:pt x="45" y="94"/>
                </a:lnTo>
                <a:lnTo>
                  <a:pt x="52" y="98"/>
                </a:lnTo>
                <a:lnTo>
                  <a:pt x="56" y="100"/>
                </a:lnTo>
                <a:lnTo>
                  <a:pt x="61" y="101"/>
                </a:lnTo>
                <a:lnTo>
                  <a:pt x="66" y="102"/>
                </a:lnTo>
                <a:lnTo>
                  <a:pt x="74" y="102"/>
                </a:lnTo>
                <a:lnTo>
                  <a:pt x="107" y="103"/>
                </a:lnTo>
                <a:lnTo>
                  <a:pt x="131" y="104"/>
                </a:lnTo>
                <a:lnTo>
                  <a:pt x="135" y="103"/>
                </a:lnTo>
                <a:lnTo>
                  <a:pt x="139" y="102"/>
                </a:lnTo>
                <a:lnTo>
                  <a:pt x="142" y="100"/>
                </a:lnTo>
                <a:lnTo>
                  <a:pt x="145" y="97"/>
                </a:lnTo>
                <a:lnTo>
                  <a:pt x="147" y="94"/>
                </a:lnTo>
                <a:lnTo>
                  <a:pt x="150" y="88"/>
                </a:lnTo>
                <a:lnTo>
                  <a:pt x="152" y="83"/>
                </a:lnTo>
                <a:lnTo>
                  <a:pt x="153" y="77"/>
                </a:lnTo>
                <a:lnTo>
                  <a:pt x="186" y="27"/>
                </a:lnTo>
                <a:lnTo>
                  <a:pt x="153" y="2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9" name="Freeform 288">
            <a:extLst>
              <a:ext uri="{FF2B5EF4-FFF2-40B4-BE49-F238E27FC236}">
                <a16:creationId xmlns:a16="http://schemas.microsoft.com/office/drawing/2014/main" id="{00000000-0008-0000-0700-000021010000}"/>
              </a:ext>
            </a:extLst>
          </xdr:cNvPr>
          <xdr:cNvSpPr>
            <a:spLocks/>
          </xdr:cNvSpPr>
        </xdr:nvSpPr>
        <xdr:spPr bwMode="auto">
          <a:xfrm>
            <a:off x="4522788" y="2263775"/>
            <a:ext cx="133350" cy="96838"/>
          </a:xfrm>
          <a:custGeom>
            <a:avLst/>
            <a:gdLst>
              <a:gd name="T0" fmla="*/ 14524002 w 311"/>
              <a:gd name="T1" fmla="*/ 11121763 h 179"/>
              <a:gd name="T2" fmla="*/ 21142621 w 311"/>
              <a:gd name="T3" fmla="*/ 7609627 h 179"/>
              <a:gd name="T4" fmla="*/ 27209832 w 311"/>
              <a:gd name="T5" fmla="*/ 4097492 h 179"/>
              <a:gd name="T6" fmla="*/ 32725634 w 311"/>
              <a:gd name="T7" fmla="*/ 1170712 h 179"/>
              <a:gd name="T8" fmla="*/ 38792415 w 311"/>
              <a:gd name="T9" fmla="*/ 0 h 179"/>
              <a:gd name="T10" fmla="*/ 43388917 w 311"/>
              <a:gd name="T11" fmla="*/ 585356 h 179"/>
              <a:gd name="T12" fmla="*/ 47065690 w 311"/>
              <a:gd name="T13" fmla="*/ 1756068 h 179"/>
              <a:gd name="T14" fmla="*/ 53684309 w 311"/>
              <a:gd name="T15" fmla="*/ 3512136 h 179"/>
              <a:gd name="T16" fmla="*/ 52765009 w 311"/>
              <a:gd name="T17" fmla="*/ 8194983 h 179"/>
              <a:gd name="T18" fmla="*/ 51110354 w 311"/>
              <a:gd name="T19" fmla="*/ 12292475 h 179"/>
              <a:gd name="T20" fmla="*/ 49455699 w 311"/>
              <a:gd name="T21" fmla="*/ 15511933 h 179"/>
              <a:gd name="T22" fmla="*/ 48720344 w 311"/>
              <a:gd name="T23" fmla="*/ 18146035 h 179"/>
              <a:gd name="T24" fmla="*/ 48904290 w 311"/>
              <a:gd name="T25" fmla="*/ 19316747 h 179"/>
              <a:gd name="T26" fmla="*/ 49823591 w 311"/>
              <a:gd name="T27" fmla="*/ 20780136 h 179"/>
              <a:gd name="T28" fmla="*/ 52397546 w 311"/>
              <a:gd name="T29" fmla="*/ 23121560 h 179"/>
              <a:gd name="T30" fmla="*/ 57177564 w 311"/>
              <a:gd name="T31" fmla="*/ 27218511 h 179"/>
              <a:gd name="T32" fmla="*/ 52765009 w 311"/>
              <a:gd name="T33" fmla="*/ 31316003 h 179"/>
              <a:gd name="T34" fmla="*/ 51662191 w 311"/>
              <a:gd name="T35" fmla="*/ 33657426 h 179"/>
              <a:gd name="T36" fmla="*/ 51110354 w 311"/>
              <a:gd name="T37" fmla="*/ 37754918 h 179"/>
              <a:gd name="T38" fmla="*/ 46330335 w 311"/>
              <a:gd name="T39" fmla="*/ 39803664 h 179"/>
              <a:gd name="T40" fmla="*/ 38792415 w 311"/>
              <a:gd name="T41" fmla="*/ 43315800 h 179"/>
              <a:gd name="T42" fmla="*/ 35115643 w 311"/>
              <a:gd name="T43" fmla="*/ 49169359 h 179"/>
              <a:gd name="T44" fmla="*/ 32725634 w 311"/>
              <a:gd name="T45" fmla="*/ 51510783 h 179"/>
              <a:gd name="T46" fmla="*/ 30335195 w 311"/>
              <a:gd name="T47" fmla="*/ 52388817 h 179"/>
              <a:gd name="T48" fmla="*/ 27761240 w 311"/>
              <a:gd name="T49" fmla="*/ 51218105 h 179"/>
              <a:gd name="T50" fmla="*/ 25187714 w 311"/>
              <a:gd name="T51" fmla="*/ 48876681 h 179"/>
              <a:gd name="T52" fmla="*/ 22061921 w 311"/>
              <a:gd name="T53" fmla="*/ 46242579 h 179"/>
              <a:gd name="T54" fmla="*/ 18017257 w 311"/>
              <a:gd name="T55" fmla="*/ 45364546 h 179"/>
              <a:gd name="T56" fmla="*/ 12133992 w 311"/>
              <a:gd name="T57" fmla="*/ 45364546 h 179"/>
              <a:gd name="T58" fmla="*/ 9376520 w 311"/>
              <a:gd name="T59" fmla="*/ 45949901 h 179"/>
              <a:gd name="T60" fmla="*/ 7170028 w 311"/>
              <a:gd name="T61" fmla="*/ 47120613 h 179"/>
              <a:gd name="T62" fmla="*/ 6618619 w 311"/>
              <a:gd name="T63" fmla="*/ 41559732 h 179"/>
              <a:gd name="T64" fmla="*/ 5883265 w 311"/>
              <a:gd name="T65" fmla="*/ 35998850 h 179"/>
              <a:gd name="T66" fmla="*/ 3860718 w 311"/>
              <a:gd name="T67" fmla="*/ 37462240 h 179"/>
              <a:gd name="T68" fmla="*/ 2390009 w 311"/>
              <a:gd name="T69" fmla="*/ 37754918 h 179"/>
              <a:gd name="T70" fmla="*/ 1286763 w 311"/>
              <a:gd name="T71" fmla="*/ 36876884 h 179"/>
              <a:gd name="T72" fmla="*/ 551409 w 311"/>
              <a:gd name="T73" fmla="*/ 35413494 h 179"/>
              <a:gd name="T74" fmla="*/ 0 w 311"/>
              <a:gd name="T75" fmla="*/ 30730647 h 179"/>
              <a:gd name="T76" fmla="*/ 0 w 311"/>
              <a:gd name="T77" fmla="*/ 25462984 h 179"/>
              <a:gd name="T78" fmla="*/ 551409 w 311"/>
              <a:gd name="T79" fmla="*/ 23999594 h 179"/>
              <a:gd name="T80" fmla="*/ 2390009 w 311"/>
              <a:gd name="T81" fmla="*/ 22828882 h 179"/>
              <a:gd name="T82" fmla="*/ 3860718 w 311"/>
              <a:gd name="T83" fmla="*/ 21072814 h 179"/>
              <a:gd name="T84" fmla="*/ 4596073 w 311"/>
              <a:gd name="T85" fmla="*/ 19902102 h 179"/>
              <a:gd name="T86" fmla="*/ 4780019 w 311"/>
              <a:gd name="T87" fmla="*/ 18146035 h 179"/>
              <a:gd name="T88" fmla="*/ 4412556 w 311"/>
              <a:gd name="T89" fmla="*/ 14926577 h 179"/>
              <a:gd name="T90" fmla="*/ 3493255 w 311"/>
              <a:gd name="T91" fmla="*/ 12585153 h 179"/>
              <a:gd name="T92" fmla="*/ 1470709 w 311"/>
              <a:gd name="T93" fmla="*/ 8487661 h 179"/>
              <a:gd name="T94" fmla="*/ 183946 w 311"/>
              <a:gd name="T95" fmla="*/ 5268204 h 179"/>
              <a:gd name="T96" fmla="*/ 183946 w 311"/>
              <a:gd name="T97" fmla="*/ 3804814 h 179"/>
              <a:gd name="T98" fmla="*/ 1103246 w 311"/>
              <a:gd name="T99" fmla="*/ 1756068 h 179"/>
              <a:gd name="T100" fmla="*/ 0 w 311"/>
              <a:gd name="T101" fmla="*/ 1756068 h 179"/>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311" h="179">
                <a:moveTo>
                  <a:pt x="0" y="6"/>
                </a:moveTo>
                <a:lnTo>
                  <a:pt x="79" y="38"/>
                </a:lnTo>
                <a:lnTo>
                  <a:pt x="97" y="33"/>
                </a:lnTo>
                <a:lnTo>
                  <a:pt x="115" y="26"/>
                </a:lnTo>
                <a:lnTo>
                  <a:pt x="132" y="20"/>
                </a:lnTo>
                <a:lnTo>
                  <a:pt x="148" y="14"/>
                </a:lnTo>
                <a:lnTo>
                  <a:pt x="163" y="9"/>
                </a:lnTo>
                <a:lnTo>
                  <a:pt x="178" y="4"/>
                </a:lnTo>
                <a:lnTo>
                  <a:pt x="195" y="1"/>
                </a:lnTo>
                <a:lnTo>
                  <a:pt x="211" y="0"/>
                </a:lnTo>
                <a:lnTo>
                  <a:pt x="224" y="1"/>
                </a:lnTo>
                <a:lnTo>
                  <a:pt x="236" y="2"/>
                </a:lnTo>
                <a:lnTo>
                  <a:pt x="247" y="4"/>
                </a:lnTo>
                <a:lnTo>
                  <a:pt x="256" y="6"/>
                </a:lnTo>
                <a:lnTo>
                  <a:pt x="275" y="10"/>
                </a:lnTo>
                <a:lnTo>
                  <a:pt x="292" y="12"/>
                </a:lnTo>
                <a:lnTo>
                  <a:pt x="290" y="21"/>
                </a:lnTo>
                <a:lnTo>
                  <a:pt x="287" y="28"/>
                </a:lnTo>
                <a:lnTo>
                  <a:pt x="283" y="36"/>
                </a:lnTo>
                <a:lnTo>
                  <a:pt x="278" y="42"/>
                </a:lnTo>
                <a:lnTo>
                  <a:pt x="273" y="48"/>
                </a:lnTo>
                <a:lnTo>
                  <a:pt x="269" y="53"/>
                </a:lnTo>
                <a:lnTo>
                  <a:pt x="266" y="57"/>
                </a:lnTo>
                <a:lnTo>
                  <a:pt x="265" y="62"/>
                </a:lnTo>
                <a:lnTo>
                  <a:pt x="265" y="64"/>
                </a:lnTo>
                <a:lnTo>
                  <a:pt x="266" y="66"/>
                </a:lnTo>
                <a:lnTo>
                  <a:pt x="269" y="69"/>
                </a:lnTo>
                <a:lnTo>
                  <a:pt x="271" y="71"/>
                </a:lnTo>
                <a:lnTo>
                  <a:pt x="277" y="75"/>
                </a:lnTo>
                <a:lnTo>
                  <a:pt x="285" y="79"/>
                </a:lnTo>
                <a:lnTo>
                  <a:pt x="301" y="87"/>
                </a:lnTo>
                <a:lnTo>
                  <a:pt x="311" y="93"/>
                </a:lnTo>
                <a:lnTo>
                  <a:pt x="298" y="100"/>
                </a:lnTo>
                <a:lnTo>
                  <a:pt x="287" y="107"/>
                </a:lnTo>
                <a:lnTo>
                  <a:pt x="283" y="110"/>
                </a:lnTo>
                <a:lnTo>
                  <a:pt x="281" y="115"/>
                </a:lnTo>
                <a:lnTo>
                  <a:pt x="278" y="121"/>
                </a:lnTo>
                <a:lnTo>
                  <a:pt x="278" y="129"/>
                </a:lnTo>
                <a:lnTo>
                  <a:pt x="271" y="131"/>
                </a:lnTo>
                <a:lnTo>
                  <a:pt x="252" y="136"/>
                </a:lnTo>
                <a:lnTo>
                  <a:pt x="230" y="143"/>
                </a:lnTo>
                <a:lnTo>
                  <a:pt x="211" y="148"/>
                </a:lnTo>
                <a:lnTo>
                  <a:pt x="202" y="158"/>
                </a:lnTo>
                <a:lnTo>
                  <a:pt x="191" y="168"/>
                </a:lnTo>
                <a:lnTo>
                  <a:pt x="185" y="172"/>
                </a:lnTo>
                <a:lnTo>
                  <a:pt x="178" y="176"/>
                </a:lnTo>
                <a:lnTo>
                  <a:pt x="172" y="178"/>
                </a:lnTo>
                <a:lnTo>
                  <a:pt x="165" y="179"/>
                </a:lnTo>
                <a:lnTo>
                  <a:pt x="158" y="178"/>
                </a:lnTo>
                <a:lnTo>
                  <a:pt x="151" y="175"/>
                </a:lnTo>
                <a:lnTo>
                  <a:pt x="144" y="171"/>
                </a:lnTo>
                <a:lnTo>
                  <a:pt x="137" y="167"/>
                </a:lnTo>
                <a:lnTo>
                  <a:pt x="129" y="162"/>
                </a:lnTo>
                <a:lnTo>
                  <a:pt x="120" y="158"/>
                </a:lnTo>
                <a:lnTo>
                  <a:pt x="110" y="156"/>
                </a:lnTo>
                <a:lnTo>
                  <a:pt x="98" y="155"/>
                </a:lnTo>
                <a:lnTo>
                  <a:pt x="83" y="155"/>
                </a:lnTo>
                <a:lnTo>
                  <a:pt x="66" y="155"/>
                </a:lnTo>
                <a:lnTo>
                  <a:pt x="59" y="156"/>
                </a:lnTo>
                <a:lnTo>
                  <a:pt x="51" y="157"/>
                </a:lnTo>
                <a:lnTo>
                  <a:pt x="45" y="159"/>
                </a:lnTo>
                <a:lnTo>
                  <a:pt x="39" y="161"/>
                </a:lnTo>
                <a:lnTo>
                  <a:pt x="38" y="151"/>
                </a:lnTo>
                <a:lnTo>
                  <a:pt x="36" y="142"/>
                </a:lnTo>
                <a:lnTo>
                  <a:pt x="34" y="132"/>
                </a:lnTo>
                <a:lnTo>
                  <a:pt x="32" y="123"/>
                </a:lnTo>
                <a:lnTo>
                  <a:pt x="26" y="126"/>
                </a:lnTo>
                <a:lnTo>
                  <a:pt x="21" y="128"/>
                </a:lnTo>
                <a:lnTo>
                  <a:pt x="17" y="129"/>
                </a:lnTo>
                <a:lnTo>
                  <a:pt x="13" y="129"/>
                </a:lnTo>
                <a:lnTo>
                  <a:pt x="9" y="128"/>
                </a:lnTo>
                <a:lnTo>
                  <a:pt x="7" y="126"/>
                </a:lnTo>
                <a:lnTo>
                  <a:pt x="5" y="124"/>
                </a:lnTo>
                <a:lnTo>
                  <a:pt x="3" y="121"/>
                </a:lnTo>
                <a:lnTo>
                  <a:pt x="1" y="114"/>
                </a:lnTo>
                <a:lnTo>
                  <a:pt x="0" y="105"/>
                </a:lnTo>
                <a:lnTo>
                  <a:pt x="0" y="96"/>
                </a:lnTo>
                <a:lnTo>
                  <a:pt x="0" y="87"/>
                </a:lnTo>
                <a:lnTo>
                  <a:pt x="1" y="84"/>
                </a:lnTo>
                <a:lnTo>
                  <a:pt x="3" y="82"/>
                </a:lnTo>
                <a:lnTo>
                  <a:pt x="7" y="80"/>
                </a:lnTo>
                <a:lnTo>
                  <a:pt x="13" y="78"/>
                </a:lnTo>
                <a:lnTo>
                  <a:pt x="17" y="76"/>
                </a:lnTo>
                <a:lnTo>
                  <a:pt x="21" y="72"/>
                </a:lnTo>
                <a:lnTo>
                  <a:pt x="23" y="70"/>
                </a:lnTo>
                <a:lnTo>
                  <a:pt x="25" y="68"/>
                </a:lnTo>
                <a:lnTo>
                  <a:pt x="25" y="65"/>
                </a:lnTo>
                <a:lnTo>
                  <a:pt x="26" y="62"/>
                </a:lnTo>
                <a:lnTo>
                  <a:pt x="25" y="56"/>
                </a:lnTo>
                <a:lnTo>
                  <a:pt x="24" y="51"/>
                </a:lnTo>
                <a:lnTo>
                  <a:pt x="21" y="47"/>
                </a:lnTo>
                <a:lnTo>
                  <a:pt x="19" y="43"/>
                </a:lnTo>
                <a:lnTo>
                  <a:pt x="14" y="36"/>
                </a:lnTo>
                <a:lnTo>
                  <a:pt x="8" y="29"/>
                </a:lnTo>
                <a:lnTo>
                  <a:pt x="3" y="24"/>
                </a:lnTo>
                <a:lnTo>
                  <a:pt x="1" y="18"/>
                </a:lnTo>
                <a:lnTo>
                  <a:pt x="0" y="16"/>
                </a:lnTo>
                <a:lnTo>
                  <a:pt x="1" y="13"/>
                </a:lnTo>
                <a:lnTo>
                  <a:pt x="3" y="10"/>
                </a:lnTo>
                <a:lnTo>
                  <a:pt x="6" y="6"/>
                </a:lnTo>
                <a:lnTo>
                  <a:pt x="3" y="6"/>
                </a:lnTo>
                <a:lnTo>
                  <a:pt x="0" y="6"/>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0" name="Freeform 289">
            <a:extLst>
              <a:ext uri="{FF2B5EF4-FFF2-40B4-BE49-F238E27FC236}">
                <a16:creationId xmlns:a16="http://schemas.microsoft.com/office/drawing/2014/main" id="{00000000-0008-0000-0700-000022010000}"/>
              </a:ext>
            </a:extLst>
          </xdr:cNvPr>
          <xdr:cNvSpPr>
            <a:spLocks/>
          </xdr:cNvSpPr>
        </xdr:nvSpPr>
        <xdr:spPr bwMode="auto">
          <a:xfrm>
            <a:off x="3878263" y="3190875"/>
            <a:ext cx="177800" cy="165100"/>
          </a:xfrm>
          <a:custGeom>
            <a:avLst/>
            <a:gdLst>
              <a:gd name="T0" fmla="*/ 1156359 w 405"/>
              <a:gd name="T1" fmla="*/ 71880018 h 314"/>
              <a:gd name="T2" fmla="*/ 2505443 w 405"/>
              <a:gd name="T3" fmla="*/ 65521565 h 314"/>
              <a:gd name="T4" fmla="*/ 3276349 w 405"/>
              <a:gd name="T5" fmla="*/ 55845338 h 314"/>
              <a:gd name="T6" fmla="*/ 4432708 w 405"/>
              <a:gd name="T7" fmla="*/ 47827998 h 314"/>
              <a:gd name="T8" fmla="*/ 6167245 w 405"/>
              <a:gd name="T9" fmla="*/ 44786793 h 314"/>
              <a:gd name="T10" fmla="*/ 9251307 w 405"/>
              <a:gd name="T11" fmla="*/ 41469019 h 314"/>
              <a:gd name="T12" fmla="*/ 13876741 w 405"/>
              <a:gd name="T13" fmla="*/ 38980951 h 314"/>
              <a:gd name="T14" fmla="*/ 17923996 w 405"/>
              <a:gd name="T15" fmla="*/ 37046021 h 314"/>
              <a:gd name="T16" fmla="*/ 20043987 w 405"/>
              <a:gd name="T17" fmla="*/ 34557954 h 314"/>
              <a:gd name="T18" fmla="*/ 21778524 w 405"/>
              <a:gd name="T19" fmla="*/ 31516749 h 314"/>
              <a:gd name="T20" fmla="*/ 23706228 w 405"/>
              <a:gd name="T21" fmla="*/ 25710907 h 314"/>
              <a:gd name="T22" fmla="*/ 26211671 w 405"/>
              <a:gd name="T23" fmla="*/ 19075885 h 314"/>
              <a:gd name="T24" fmla="*/ 28331662 w 405"/>
              <a:gd name="T25" fmla="*/ 15205500 h 314"/>
              <a:gd name="T26" fmla="*/ 29873473 w 405"/>
              <a:gd name="T27" fmla="*/ 14099750 h 314"/>
              <a:gd name="T28" fmla="*/ 32764369 w 405"/>
              <a:gd name="T29" fmla="*/ 14099750 h 314"/>
              <a:gd name="T30" fmla="*/ 36426171 w 405"/>
              <a:gd name="T31" fmla="*/ 13270044 h 314"/>
              <a:gd name="T32" fmla="*/ 41052044 w 405"/>
              <a:gd name="T33" fmla="*/ 9676227 h 314"/>
              <a:gd name="T34" fmla="*/ 45677479 w 405"/>
              <a:gd name="T35" fmla="*/ 5529273 h 314"/>
              <a:gd name="T36" fmla="*/ 49532007 w 405"/>
              <a:gd name="T37" fmla="*/ 3041205 h 314"/>
              <a:gd name="T38" fmla="*/ 54350167 w 405"/>
              <a:gd name="T39" fmla="*/ 1105749 h 314"/>
              <a:gd name="T40" fmla="*/ 60517852 w 405"/>
              <a:gd name="T41" fmla="*/ 0 h 314"/>
              <a:gd name="T42" fmla="*/ 63986927 w 405"/>
              <a:gd name="T43" fmla="*/ 3870386 h 314"/>
              <a:gd name="T44" fmla="*/ 64950560 w 405"/>
              <a:gd name="T45" fmla="*/ 9399658 h 314"/>
              <a:gd name="T46" fmla="*/ 66106918 w 405"/>
              <a:gd name="T47" fmla="*/ 13823182 h 314"/>
              <a:gd name="T48" fmla="*/ 67841456 w 405"/>
              <a:gd name="T49" fmla="*/ 17140430 h 314"/>
              <a:gd name="T50" fmla="*/ 70925518 w 405"/>
              <a:gd name="T51" fmla="*/ 20458204 h 314"/>
              <a:gd name="T52" fmla="*/ 73623687 w 405"/>
              <a:gd name="T53" fmla="*/ 23499409 h 314"/>
              <a:gd name="T54" fmla="*/ 75165499 w 405"/>
              <a:gd name="T55" fmla="*/ 25710907 h 314"/>
              <a:gd name="T56" fmla="*/ 76321857 w 405"/>
              <a:gd name="T57" fmla="*/ 31793318 h 314"/>
              <a:gd name="T58" fmla="*/ 76707310 w 405"/>
              <a:gd name="T59" fmla="*/ 39534089 h 314"/>
              <a:gd name="T60" fmla="*/ 76707310 w 405"/>
              <a:gd name="T61" fmla="*/ 46998291 h 314"/>
              <a:gd name="T62" fmla="*/ 77478216 w 405"/>
              <a:gd name="T63" fmla="*/ 54186451 h 314"/>
              <a:gd name="T64" fmla="*/ 76707310 w 405"/>
              <a:gd name="T65" fmla="*/ 59992292 h 314"/>
              <a:gd name="T66" fmla="*/ 73623687 w 405"/>
              <a:gd name="T67" fmla="*/ 62480360 h 314"/>
              <a:gd name="T68" fmla="*/ 70347338 w 405"/>
              <a:gd name="T69" fmla="*/ 66627314 h 314"/>
              <a:gd name="T70" fmla="*/ 69961446 w 405"/>
              <a:gd name="T71" fmla="*/ 65521565 h 314"/>
              <a:gd name="T72" fmla="*/ 68997814 w 405"/>
              <a:gd name="T73" fmla="*/ 64415816 h 314"/>
              <a:gd name="T74" fmla="*/ 65914192 w 405"/>
              <a:gd name="T75" fmla="*/ 62756929 h 314"/>
              <a:gd name="T76" fmla="*/ 61481484 w 405"/>
              <a:gd name="T77" fmla="*/ 61651179 h 314"/>
              <a:gd name="T78" fmla="*/ 29295294 w 405"/>
              <a:gd name="T79" fmla="*/ 66627314 h 314"/>
              <a:gd name="T80" fmla="*/ 28909841 w 405"/>
              <a:gd name="T81" fmla="*/ 71050838 h 314"/>
              <a:gd name="T82" fmla="*/ 28909841 w 405"/>
              <a:gd name="T83" fmla="*/ 75750404 h 314"/>
              <a:gd name="T84" fmla="*/ 29295294 w 405"/>
              <a:gd name="T85" fmla="*/ 86808949 h 314"/>
              <a:gd name="T86" fmla="*/ 26789850 w 405"/>
              <a:gd name="T87" fmla="*/ 86255811 h 314"/>
              <a:gd name="T88" fmla="*/ 24284407 w 405"/>
              <a:gd name="T89" fmla="*/ 84320882 h 314"/>
              <a:gd name="T90" fmla="*/ 19273081 w 405"/>
              <a:gd name="T91" fmla="*/ 80173927 h 314"/>
              <a:gd name="T92" fmla="*/ 17153090 w 405"/>
              <a:gd name="T93" fmla="*/ 84873493 h 314"/>
              <a:gd name="T94" fmla="*/ 15804005 w 405"/>
              <a:gd name="T95" fmla="*/ 86255811 h 314"/>
              <a:gd name="T96" fmla="*/ 14069468 w 405"/>
              <a:gd name="T97" fmla="*/ 86808949 h 314"/>
              <a:gd name="T98" fmla="*/ 11564024 w 405"/>
              <a:gd name="T99" fmla="*/ 85979768 h 314"/>
              <a:gd name="T100" fmla="*/ 9058581 w 405"/>
              <a:gd name="T101" fmla="*/ 83491175 h 314"/>
              <a:gd name="T102" fmla="*/ 5396340 w 405"/>
              <a:gd name="T103" fmla="*/ 80450496 h 314"/>
              <a:gd name="T104" fmla="*/ 0 w 405"/>
              <a:gd name="T105" fmla="*/ 78515040 h 31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405" h="314">
                <a:moveTo>
                  <a:pt x="0" y="272"/>
                </a:moveTo>
                <a:lnTo>
                  <a:pt x="6" y="260"/>
                </a:lnTo>
                <a:lnTo>
                  <a:pt x="11" y="248"/>
                </a:lnTo>
                <a:lnTo>
                  <a:pt x="13" y="237"/>
                </a:lnTo>
                <a:lnTo>
                  <a:pt x="15" y="226"/>
                </a:lnTo>
                <a:lnTo>
                  <a:pt x="17" y="202"/>
                </a:lnTo>
                <a:lnTo>
                  <a:pt x="20" y="179"/>
                </a:lnTo>
                <a:lnTo>
                  <a:pt x="23" y="173"/>
                </a:lnTo>
                <a:lnTo>
                  <a:pt x="26" y="167"/>
                </a:lnTo>
                <a:lnTo>
                  <a:pt x="32" y="162"/>
                </a:lnTo>
                <a:lnTo>
                  <a:pt x="36" y="158"/>
                </a:lnTo>
                <a:lnTo>
                  <a:pt x="48" y="150"/>
                </a:lnTo>
                <a:lnTo>
                  <a:pt x="60" y="145"/>
                </a:lnTo>
                <a:lnTo>
                  <a:pt x="72" y="141"/>
                </a:lnTo>
                <a:lnTo>
                  <a:pt x="83" y="137"/>
                </a:lnTo>
                <a:lnTo>
                  <a:pt x="93" y="134"/>
                </a:lnTo>
                <a:lnTo>
                  <a:pt x="100" y="130"/>
                </a:lnTo>
                <a:lnTo>
                  <a:pt x="104" y="125"/>
                </a:lnTo>
                <a:lnTo>
                  <a:pt x="109" y="120"/>
                </a:lnTo>
                <a:lnTo>
                  <a:pt x="113" y="114"/>
                </a:lnTo>
                <a:lnTo>
                  <a:pt x="116" y="107"/>
                </a:lnTo>
                <a:lnTo>
                  <a:pt x="123" y="93"/>
                </a:lnTo>
                <a:lnTo>
                  <a:pt x="129" y="81"/>
                </a:lnTo>
                <a:lnTo>
                  <a:pt x="136" y="69"/>
                </a:lnTo>
                <a:lnTo>
                  <a:pt x="143" y="59"/>
                </a:lnTo>
                <a:lnTo>
                  <a:pt x="147" y="55"/>
                </a:lnTo>
                <a:lnTo>
                  <a:pt x="150" y="53"/>
                </a:lnTo>
                <a:lnTo>
                  <a:pt x="155" y="51"/>
                </a:lnTo>
                <a:lnTo>
                  <a:pt x="159" y="50"/>
                </a:lnTo>
                <a:lnTo>
                  <a:pt x="170" y="51"/>
                </a:lnTo>
                <a:lnTo>
                  <a:pt x="180" y="50"/>
                </a:lnTo>
                <a:lnTo>
                  <a:pt x="189" y="48"/>
                </a:lnTo>
                <a:lnTo>
                  <a:pt x="196" y="44"/>
                </a:lnTo>
                <a:lnTo>
                  <a:pt x="213" y="35"/>
                </a:lnTo>
                <a:lnTo>
                  <a:pt x="228" y="25"/>
                </a:lnTo>
                <a:lnTo>
                  <a:pt x="237" y="20"/>
                </a:lnTo>
                <a:lnTo>
                  <a:pt x="247" y="15"/>
                </a:lnTo>
                <a:lnTo>
                  <a:pt x="257" y="11"/>
                </a:lnTo>
                <a:lnTo>
                  <a:pt x="269" y="7"/>
                </a:lnTo>
                <a:lnTo>
                  <a:pt x="282" y="4"/>
                </a:lnTo>
                <a:lnTo>
                  <a:pt x="296" y="1"/>
                </a:lnTo>
                <a:lnTo>
                  <a:pt x="314" y="0"/>
                </a:lnTo>
                <a:lnTo>
                  <a:pt x="332" y="1"/>
                </a:lnTo>
                <a:lnTo>
                  <a:pt x="332" y="14"/>
                </a:lnTo>
                <a:lnTo>
                  <a:pt x="335" y="25"/>
                </a:lnTo>
                <a:lnTo>
                  <a:pt x="337" y="34"/>
                </a:lnTo>
                <a:lnTo>
                  <a:pt x="340" y="43"/>
                </a:lnTo>
                <a:lnTo>
                  <a:pt x="343" y="50"/>
                </a:lnTo>
                <a:lnTo>
                  <a:pt x="348" y="56"/>
                </a:lnTo>
                <a:lnTo>
                  <a:pt x="352" y="62"/>
                </a:lnTo>
                <a:lnTo>
                  <a:pt x="357" y="66"/>
                </a:lnTo>
                <a:lnTo>
                  <a:pt x="368" y="74"/>
                </a:lnTo>
                <a:lnTo>
                  <a:pt x="378" y="81"/>
                </a:lnTo>
                <a:lnTo>
                  <a:pt x="382" y="85"/>
                </a:lnTo>
                <a:lnTo>
                  <a:pt x="385" y="89"/>
                </a:lnTo>
                <a:lnTo>
                  <a:pt x="390" y="93"/>
                </a:lnTo>
                <a:lnTo>
                  <a:pt x="392" y="100"/>
                </a:lnTo>
                <a:lnTo>
                  <a:pt x="396" y="115"/>
                </a:lnTo>
                <a:lnTo>
                  <a:pt x="398" y="129"/>
                </a:lnTo>
                <a:lnTo>
                  <a:pt x="398" y="143"/>
                </a:lnTo>
                <a:lnTo>
                  <a:pt x="398" y="157"/>
                </a:lnTo>
                <a:lnTo>
                  <a:pt x="398" y="170"/>
                </a:lnTo>
                <a:lnTo>
                  <a:pt x="399" y="183"/>
                </a:lnTo>
                <a:lnTo>
                  <a:pt x="402" y="196"/>
                </a:lnTo>
                <a:lnTo>
                  <a:pt x="405" y="211"/>
                </a:lnTo>
                <a:lnTo>
                  <a:pt x="398" y="217"/>
                </a:lnTo>
                <a:lnTo>
                  <a:pt x="390" y="221"/>
                </a:lnTo>
                <a:lnTo>
                  <a:pt x="382" y="226"/>
                </a:lnTo>
                <a:lnTo>
                  <a:pt x="374" y="233"/>
                </a:lnTo>
                <a:lnTo>
                  <a:pt x="365" y="241"/>
                </a:lnTo>
                <a:lnTo>
                  <a:pt x="365" y="239"/>
                </a:lnTo>
                <a:lnTo>
                  <a:pt x="363" y="237"/>
                </a:lnTo>
                <a:lnTo>
                  <a:pt x="361" y="235"/>
                </a:lnTo>
                <a:lnTo>
                  <a:pt x="358" y="233"/>
                </a:lnTo>
                <a:lnTo>
                  <a:pt x="351" y="230"/>
                </a:lnTo>
                <a:lnTo>
                  <a:pt x="342" y="227"/>
                </a:lnTo>
                <a:lnTo>
                  <a:pt x="326" y="224"/>
                </a:lnTo>
                <a:lnTo>
                  <a:pt x="319" y="223"/>
                </a:lnTo>
                <a:lnTo>
                  <a:pt x="300" y="241"/>
                </a:lnTo>
                <a:lnTo>
                  <a:pt x="152" y="241"/>
                </a:lnTo>
                <a:lnTo>
                  <a:pt x="151" y="249"/>
                </a:lnTo>
                <a:lnTo>
                  <a:pt x="150" y="257"/>
                </a:lnTo>
                <a:lnTo>
                  <a:pt x="150" y="266"/>
                </a:lnTo>
                <a:lnTo>
                  <a:pt x="150" y="274"/>
                </a:lnTo>
                <a:lnTo>
                  <a:pt x="152" y="291"/>
                </a:lnTo>
                <a:lnTo>
                  <a:pt x="152" y="314"/>
                </a:lnTo>
                <a:lnTo>
                  <a:pt x="146" y="314"/>
                </a:lnTo>
                <a:lnTo>
                  <a:pt x="139" y="312"/>
                </a:lnTo>
                <a:lnTo>
                  <a:pt x="133" y="308"/>
                </a:lnTo>
                <a:lnTo>
                  <a:pt x="126" y="305"/>
                </a:lnTo>
                <a:lnTo>
                  <a:pt x="114" y="297"/>
                </a:lnTo>
                <a:lnTo>
                  <a:pt x="100" y="290"/>
                </a:lnTo>
                <a:lnTo>
                  <a:pt x="94" y="299"/>
                </a:lnTo>
                <a:lnTo>
                  <a:pt x="89" y="307"/>
                </a:lnTo>
                <a:lnTo>
                  <a:pt x="85" y="310"/>
                </a:lnTo>
                <a:lnTo>
                  <a:pt x="82" y="312"/>
                </a:lnTo>
                <a:lnTo>
                  <a:pt x="78" y="314"/>
                </a:lnTo>
                <a:lnTo>
                  <a:pt x="73" y="314"/>
                </a:lnTo>
                <a:lnTo>
                  <a:pt x="66" y="313"/>
                </a:lnTo>
                <a:lnTo>
                  <a:pt x="60" y="311"/>
                </a:lnTo>
                <a:lnTo>
                  <a:pt x="54" y="306"/>
                </a:lnTo>
                <a:lnTo>
                  <a:pt x="47" y="302"/>
                </a:lnTo>
                <a:lnTo>
                  <a:pt x="38" y="296"/>
                </a:lnTo>
                <a:lnTo>
                  <a:pt x="28" y="291"/>
                </a:lnTo>
                <a:lnTo>
                  <a:pt x="16" y="287"/>
                </a:lnTo>
                <a:lnTo>
                  <a:pt x="0" y="284"/>
                </a:lnTo>
                <a:lnTo>
                  <a:pt x="0" y="27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1" name="Freeform 290">
            <a:extLst>
              <a:ext uri="{FF2B5EF4-FFF2-40B4-BE49-F238E27FC236}">
                <a16:creationId xmlns:a16="http://schemas.microsoft.com/office/drawing/2014/main" id="{00000000-0008-0000-0700-000023010000}"/>
              </a:ext>
            </a:extLst>
          </xdr:cNvPr>
          <xdr:cNvSpPr>
            <a:spLocks/>
          </xdr:cNvSpPr>
        </xdr:nvSpPr>
        <xdr:spPr bwMode="auto">
          <a:xfrm>
            <a:off x="4225925" y="3259138"/>
            <a:ext cx="193675" cy="349250"/>
          </a:xfrm>
          <a:custGeom>
            <a:avLst/>
            <a:gdLst>
              <a:gd name="T0" fmla="*/ 61234220 w 453"/>
              <a:gd name="T1" fmla="*/ 10050052 h 661"/>
              <a:gd name="T2" fmla="*/ 58675402 w 453"/>
              <a:gd name="T3" fmla="*/ 27358797 h 661"/>
              <a:gd name="T4" fmla="*/ 50632545 w 453"/>
              <a:gd name="T5" fmla="*/ 45225497 h 661"/>
              <a:gd name="T6" fmla="*/ 46245571 w 453"/>
              <a:gd name="T7" fmla="*/ 61138300 h 661"/>
              <a:gd name="T8" fmla="*/ 42407129 w 453"/>
              <a:gd name="T9" fmla="*/ 75934664 h 661"/>
              <a:gd name="T10" fmla="*/ 38203142 w 453"/>
              <a:gd name="T11" fmla="*/ 91846938 h 661"/>
              <a:gd name="T12" fmla="*/ 35826882 w 453"/>
              <a:gd name="T13" fmla="*/ 101060058 h 661"/>
              <a:gd name="T14" fmla="*/ 32902090 w 453"/>
              <a:gd name="T15" fmla="*/ 106084820 h 661"/>
              <a:gd name="T16" fmla="*/ 30525831 w 453"/>
              <a:gd name="T17" fmla="*/ 108876706 h 661"/>
              <a:gd name="T18" fmla="*/ 25773311 w 453"/>
              <a:gd name="T19" fmla="*/ 106643303 h 661"/>
              <a:gd name="T20" fmla="*/ 22117428 w 453"/>
              <a:gd name="T21" fmla="*/ 103292933 h 661"/>
              <a:gd name="T22" fmla="*/ 17182350 w 453"/>
              <a:gd name="T23" fmla="*/ 102455473 h 661"/>
              <a:gd name="T24" fmla="*/ 11698312 w 453"/>
              <a:gd name="T25" fmla="*/ 106084820 h 661"/>
              <a:gd name="T26" fmla="*/ 8042857 w 453"/>
              <a:gd name="T27" fmla="*/ 112506053 h 661"/>
              <a:gd name="T28" fmla="*/ 3838442 w 453"/>
              <a:gd name="T29" fmla="*/ 126743406 h 661"/>
              <a:gd name="T30" fmla="*/ 1279623 w 453"/>
              <a:gd name="T31" fmla="*/ 134560054 h 661"/>
              <a:gd name="T32" fmla="*/ 182987 w 453"/>
              <a:gd name="T33" fmla="*/ 139585345 h 661"/>
              <a:gd name="T34" fmla="*/ 1462182 w 453"/>
              <a:gd name="T35" fmla="*/ 144331129 h 661"/>
              <a:gd name="T36" fmla="*/ 3655883 w 453"/>
              <a:gd name="T37" fmla="*/ 146844038 h 661"/>
              <a:gd name="T38" fmla="*/ 10053571 w 453"/>
              <a:gd name="T39" fmla="*/ 146844038 h 661"/>
              <a:gd name="T40" fmla="*/ 12977935 w 453"/>
              <a:gd name="T41" fmla="*/ 152985766 h 661"/>
              <a:gd name="T42" fmla="*/ 13343481 w 453"/>
              <a:gd name="T43" fmla="*/ 164710738 h 661"/>
              <a:gd name="T44" fmla="*/ 12246844 w 453"/>
              <a:gd name="T45" fmla="*/ 175877756 h 661"/>
              <a:gd name="T46" fmla="*/ 79147662 w 453"/>
              <a:gd name="T47" fmla="*/ 184531865 h 661"/>
              <a:gd name="T48" fmla="*/ 80792830 w 453"/>
              <a:gd name="T49" fmla="*/ 162477335 h 661"/>
              <a:gd name="T50" fmla="*/ 75857752 w 453"/>
              <a:gd name="T51" fmla="*/ 158569011 h 661"/>
              <a:gd name="T52" fmla="*/ 68180441 w 453"/>
              <a:gd name="T53" fmla="*/ 155498147 h 661"/>
              <a:gd name="T54" fmla="*/ 64524558 w 453"/>
              <a:gd name="T55" fmla="*/ 153264743 h 661"/>
              <a:gd name="T56" fmla="*/ 62148298 w 453"/>
              <a:gd name="T57" fmla="*/ 149914902 h 661"/>
              <a:gd name="T58" fmla="*/ 60868675 w 453"/>
              <a:gd name="T59" fmla="*/ 143773174 h 661"/>
              <a:gd name="T60" fmla="*/ 60868675 w 453"/>
              <a:gd name="T61" fmla="*/ 129535293 h 661"/>
              <a:gd name="T62" fmla="*/ 61600194 w 453"/>
              <a:gd name="T63" fmla="*/ 119485241 h 661"/>
              <a:gd name="T64" fmla="*/ 64159012 w 453"/>
              <a:gd name="T65" fmla="*/ 110830604 h 661"/>
              <a:gd name="T66" fmla="*/ 68180441 w 453"/>
              <a:gd name="T67" fmla="*/ 101618012 h 661"/>
              <a:gd name="T68" fmla="*/ 71653337 w 453"/>
              <a:gd name="T69" fmla="*/ 92126444 h 661"/>
              <a:gd name="T70" fmla="*/ 72932960 w 453"/>
              <a:gd name="T71" fmla="*/ 82913852 h 661"/>
              <a:gd name="T72" fmla="*/ 71105232 w 453"/>
              <a:gd name="T73" fmla="*/ 74538721 h 661"/>
              <a:gd name="T74" fmla="*/ 68180441 w 453"/>
              <a:gd name="T75" fmla="*/ 68675970 h 661"/>
              <a:gd name="T76" fmla="*/ 62696830 w 453"/>
              <a:gd name="T77" fmla="*/ 60579817 h 661"/>
              <a:gd name="T78" fmla="*/ 60868675 w 453"/>
              <a:gd name="T79" fmla="*/ 53600629 h 661"/>
              <a:gd name="T80" fmla="*/ 61234220 w 453"/>
              <a:gd name="T81" fmla="*/ 48296361 h 661"/>
              <a:gd name="T82" fmla="*/ 64524558 w 453"/>
              <a:gd name="T83" fmla="*/ 45783980 h 661"/>
              <a:gd name="T84" fmla="*/ 74212583 w 453"/>
              <a:gd name="T85" fmla="*/ 45225497 h 661"/>
              <a:gd name="T86" fmla="*/ 72201869 w 453"/>
              <a:gd name="T87" fmla="*/ 42154634 h 661"/>
              <a:gd name="T88" fmla="*/ 69277077 w 453"/>
              <a:gd name="T89" fmla="*/ 32663065 h 661"/>
              <a:gd name="T90" fmla="*/ 67814895 w 453"/>
              <a:gd name="T91" fmla="*/ 20379609 h 661"/>
              <a:gd name="T92" fmla="*/ 68180441 w 453"/>
              <a:gd name="T93" fmla="*/ 12562433 h 661"/>
              <a:gd name="T94" fmla="*/ 67083804 w 453"/>
              <a:gd name="T95" fmla="*/ 3070864 h 661"/>
              <a:gd name="T96" fmla="*/ 63427921 w 453"/>
              <a:gd name="T97" fmla="*/ 0 h 66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453" h="661">
                <a:moveTo>
                  <a:pt x="330" y="9"/>
                </a:moveTo>
                <a:lnTo>
                  <a:pt x="332" y="23"/>
                </a:lnTo>
                <a:lnTo>
                  <a:pt x="335" y="36"/>
                </a:lnTo>
                <a:lnTo>
                  <a:pt x="340" y="50"/>
                </a:lnTo>
                <a:lnTo>
                  <a:pt x="346" y="63"/>
                </a:lnTo>
                <a:lnTo>
                  <a:pt x="321" y="98"/>
                </a:lnTo>
                <a:lnTo>
                  <a:pt x="298" y="129"/>
                </a:lnTo>
                <a:lnTo>
                  <a:pt x="287" y="145"/>
                </a:lnTo>
                <a:lnTo>
                  <a:pt x="277" y="162"/>
                </a:lnTo>
                <a:lnTo>
                  <a:pt x="268" y="179"/>
                </a:lnTo>
                <a:lnTo>
                  <a:pt x="259" y="200"/>
                </a:lnTo>
                <a:lnTo>
                  <a:pt x="253" y="219"/>
                </a:lnTo>
                <a:lnTo>
                  <a:pt x="245" y="237"/>
                </a:lnTo>
                <a:lnTo>
                  <a:pt x="239" y="255"/>
                </a:lnTo>
                <a:lnTo>
                  <a:pt x="232" y="272"/>
                </a:lnTo>
                <a:lnTo>
                  <a:pt x="225" y="289"/>
                </a:lnTo>
                <a:lnTo>
                  <a:pt x="218" y="309"/>
                </a:lnTo>
                <a:lnTo>
                  <a:pt x="209" y="329"/>
                </a:lnTo>
                <a:lnTo>
                  <a:pt x="200" y="353"/>
                </a:lnTo>
                <a:lnTo>
                  <a:pt x="199" y="356"/>
                </a:lnTo>
                <a:lnTo>
                  <a:pt x="196" y="362"/>
                </a:lnTo>
                <a:lnTo>
                  <a:pt x="191" y="368"/>
                </a:lnTo>
                <a:lnTo>
                  <a:pt x="186" y="374"/>
                </a:lnTo>
                <a:lnTo>
                  <a:pt x="180" y="380"/>
                </a:lnTo>
                <a:lnTo>
                  <a:pt x="175" y="385"/>
                </a:lnTo>
                <a:lnTo>
                  <a:pt x="171" y="389"/>
                </a:lnTo>
                <a:lnTo>
                  <a:pt x="167" y="390"/>
                </a:lnTo>
                <a:lnTo>
                  <a:pt x="157" y="389"/>
                </a:lnTo>
                <a:lnTo>
                  <a:pt x="149" y="386"/>
                </a:lnTo>
                <a:lnTo>
                  <a:pt x="141" y="382"/>
                </a:lnTo>
                <a:lnTo>
                  <a:pt x="134" y="378"/>
                </a:lnTo>
                <a:lnTo>
                  <a:pt x="128" y="374"/>
                </a:lnTo>
                <a:lnTo>
                  <a:pt x="121" y="370"/>
                </a:lnTo>
                <a:lnTo>
                  <a:pt x="115" y="367"/>
                </a:lnTo>
                <a:lnTo>
                  <a:pt x="107" y="366"/>
                </a:lnTo>
                <a:lnTo>
                  <a:pt x="94" y="367"/>
                </a:lnTo>
                <a:lnTo>
                  <a:pt x="83" y="370"/>
                </a:lnTo>
                <a:lnTo>
                  <a:pt x="73" y="374"/>
                </a:lnTo>
                <a:lnTo>
                  <a:pt x="64" y="380"/>
                </a:lnTo>
                <a:lnTo>
                  <a:pt x="56" y="387"/>
                </a:lnTo>
                <a:lnTo>
                  <a:pt x="50" y="395"/>
                </a:lnTo>
                <a:lnTo>
                  <a:pt x="44" y="403"/>
                </a:lnTo>
                <a:lnTo>
                  <a:pt x="39" y="413"/>
                </a:lnTo>
                <a:lnTo>
                  <a:pt x="30" y="434"/>
                </a:lnTo>
                <a:lnTo>
                  <a:pt x="21" y="454"/>
                </a:lnTo>
                <a:lnTo>
                  <a:pt x="17" y="463"/>
                </a:lnTo>
                <a:lnTo>
                  <a:pt x="11" y="473"/>
                </a:lnTo>
                <a:lnTo>
                  <a:pt x="7" y="482"/>
                </a:lnTo>
                <a:lnTo>
                  <a:pt x="0" y="489"/>
                </a:lnTo>
                <a:lnTo>
                  <a:pt x="1" y="494"/>
                </a:lnTo>
                <a:lnTo>
                  <a:pt x="1" y="500"/>
                </a:lnTo>
                <a:lnTo>
                  <a:pt x="4" y="506"/>
                </a:lnTo>
                <a:lnTo>
                  <a:pt x="6" y="512"/>
                </a:lnTo>
                <a:lnTo>
                  <a:pt x="8" y="517"/>
                </a:lnTo>
                <a:lnTo>
                  <a:pt x="11" y="521"/>
                </a:lnTo>
                <a:lnTo>
                  <a:pt x="16" y="524"/>
                </a:lnTo>
                <a:lnTo>
                  <a:pt x="20" y="526"/>
                </a:lnTo>
                <a:lnTo>
                  <a:pt x="28" y="526"/>
                </a:lnTo>
                <a:lnTo>
                  <a:pt x="40" y="526"/>
                </a:lnTo>
                <a:lnTo>
                  <a:pt x="55" y="526"/>
                </a:lnTo>
                <a:lnTo>
                  <a:pt x="74" y="526"/>
                </a:lnTo>
                <a:lnTo>
                  <a:pt x="72" y="537"/>
                </a:lnTo>
                <a:lnTo>
                  <a:pt x="71" y="548"/>
                </a:lnTo>
                <a:lnTo>
                  <a:pt x="71" y="558"/>
                </a:lnTo>
                <a:lnTo>
                  <a:pt x="72" y="569"/>
                </a:lnTo>
                <a:lnTo>
                  <a:pt x="73" y="590"/>
                </a:lnTo>
                <a:lnTo>
                  <a:pt x="74" y="612"/>
                </a:lnTo>
                <a:lnTo>
                  <a:pt x="71" y="621"/>
                </a:lnTo>
                <a:lnTo>
                  <a:pt x="67" y="630"/>
                </a:lnTo>
                <a:lnTo>
                  <a:pt x="167" y="630"/>
                </a:lnTo>
                <a:lnTo>
                  <a:pt x="273" y="630"/>
                </a:lnTo>
                <a:lnTo>
                  <a:pt x="433" y="661"/>
                </a:lnTo>
                <a:lnTo>
                  <a:pt x="453" y="594"/>
                </a:lnTo>
                <a:lnTo>
                  <a:pt x="447" y="588"/>
                </a:lnTo>
                <a:lnTo>
                  <a:pt x="442" y="582"/>
                </a:lnTo>
                <a:lnTo>
                  <a:pt x="435" y="577"/>
                </a:lnTo>
                <a:lnTo>
                  <a:pt x="430" y="573"/>
                </a:lnTo>
                <a:lnTo>
                  <a:pt x="415" y="568"/>
                </a:lnTo>
                <a:lnTo>
                  <a:pt x="402" y="564"/>
                </a:lnTo>
                <a:lnTo>
                  <a:pt x="387" y="561"/>
                </a:lnTo>
                <a:lnTo>
                  <a:pt x="373" y="557"/>
                </a:lnTo>
                <a:lnTo>
                  <a:pt x="366" y="555"/>
                </a:lnTo>
                <a:lnTo>
                  <a:pt x="359" y="552"/>
                </a:lnTo>
                <a:lnTo>
                  <a:pt x="353" y="549"/>
                </a:lnTo>
                <a:lnTo>
                  <a:pt x="346" y="544"/>
                </a:lnTo>
                <a:lnTo>
                  <a:pt x="343" y="541"/>
                </a:lnTo>
                <a:lnTo>
                  <a:pt x="340" y="537"/>
                </a:lnTo>
                <a:lnTo>
                  <a:pt x="337" y="532"/>
                </a:lnTo>
                <a:lnTo>
                  <a:pt x="335" y="527"/>
                </a:lnTo>
                <a:lnTo>
                  <a:pt x="333" y="515"/>
                </a:lnTo>
                <a:lnTo>
                  <a:pt x="332" y="504"/>
                </a:lnTo>
                <a:lnTo>
                  <a:pt x="332" y="482"/>
                </a:lnTo>
                <a:lnTo>
                  <a:pt x="333" y="464"/>
                </a:lnTo>
                <a:lnTo>
                  <a:pt x="333" y="451"/>
                </a:lnTo>
                <a:lnTo>
                  <a:pt x="335" y="439"/>
                </a:lnTo>
                <a:lnTo>
                  <a:pt x="337" y="428"/>
                </a:lnTo>
                <a:lnTo>
                  <a:pt x="342" y="417"/>
                </a:lnTo>
                <a:lnTo>
                  <a:pt x="345" y="406"/>
                </a:lnTo>
                <a:lnTo>
                  <a:pt x="351" y="397"/>
                </a:lnTo>
                <a:lnTo>
                  <a:pt x="355" y="389"/>
                </a:lnTo>
                <a:lnTo>
                  <a:pt x="362" y="380"/>
                </a:lnTo>
                <a:lnTo>
                  <a:pt x="373" y="364"/>
                </a:lnTo>
                <a:lnTo>
                  <a:pt x="384" y="347"/>
                </a:lnTo>
                <a:lnTo>
                  <a:pt x="388" y="338"/>
                </a:lnTo>
                <a:lnTo>
                  <a:pt x="392" y="330"/>
                </a:lnTo>
                <a:lnTo>
                  <a:pt x="397" y="320"/>
                </a:lnTo>
                <a:lnTo>
                  <a:pt x="399" y="310"/>
                </a:lnTo>
                <a:lnTo>
                  <a:pt x="399" y="297"/>
                </a:lnTo>
                <a:lnTo>
                  <a:pt x="397" y="286"/>
                </a:lnTo>
                <a:lnTo>
                  <a:pt x="393" y="276"/>
                </a:lnTo>
                <a:lnTo>
                  <a:pt x="389" y="267"/>
                </a:lnTo>
                <a:lnTo>
                  <a:pt x="384" y="260"/>
                </a:lnTo>
                <a:lnTo>
                  <a:pt x="378" y="253"/>
                </a:lnTo>
                <a:lnTo>
                  <a:pt x="373" y="246"/>
                </a:lnTo>
                <a:lnTo>
                  <a:pt x="366" y="240"/>
                </a:lnTo>
                <a:lnTo>
                  <a:pt x="354" y="229"/>
                </a:lnTo>
                <a:lnTo>
                  <a:pt x="343" y="217"/>
                </a:lnTo>
                <a:lnTo>
                  <a:pt x="339" y="209"/>
                </a:lnTo>
                <a:lnTo>
                  <a:pt x="335" y="201"/>
                </a:lnTo>
                <a:lnTo>
                  <a:pt x="333" y="192"/>
                </a:lnTo>
                <a:lnTo>
                  <a:pt x="333" y="180"/>
                </a:lnTo>
                <a:lnTo>
                  <a:pt x="333" y="176"/>
                </a:lnTo>
                <a:lnTo>
                  <a:pt x="335" y="173"/>
                </a:lnTo>
                <a:lnTo>
                  <a:pt x="339" y="170"/>
                </a:lnTo>
                <a:lnTo>
                  <a:pt x="343" y="167"/>
                </a:lnTo>
                <a:lnTo>
                  <a:pt x="353" y="164"/>
                </a:lnTo>
                <a:lnTo>
                  <a:pt x="365" y="162"/>
                </a:lnTo>
                <a:lnTo>
                  <a:pt x="389" y="162"/>
                </a:lnTo>
                <a:lnTo>
                  <a:pt x="406" y="162"/>
                </a:lnTo>
                <a:lnTo>
                  <a:pt x="402" y="160"/>
                </a:lnTo>
                <a:lnTo>
                  <a:pt x="399" y="156"/>
                </a:lnTo>
                <a:lnTo>
                  <a:pt x="395" y="151"/>
                </a:lnTo>
                <a:lnTo>
                  <a:pt x="391" y="146"/>
                </a:lnTo>
                <a:lnTo>
                  <a:pt x="385" y="132"/>
                </a:lnTo>
                <a:lnTo>
                  <a:pt x="379" y="117"/>
                </a:lnTo>
                <a:lnTo>
                  <a:pt x="375" y="101"/>
                </a:lnTo>
                <a:lnTo>
                  <a:pt x="373" y="83"/>
                </a:lnTo>
                <a:lnTo>
                  <a:pt x="371" y="73"/>
                </a:lnTo>
                <a:lnTo>
                  <a:pt x="371" y="64"/>
                </a:lnTo>
                <a:lnTo>
                  <a:pt x="371" y="54"/>
                </a:lnTo>
                <a:lnTo>
                  <a:pt x="373" y="45"/>
                </a:lnTo>
                <a:lnTo>
                  <a:pt x="371" y="33"/>
                </a:lnTo>
                <a:lnTo>
                  <a:pt x="369" y="21"/>
                </a:lnTo>
                <a:lnTo>
                  <a:pt x="367" y="11"/>
                </a:lnTo>
                <a:lnTo>
                  <a:pt x="366" y="2"/>
                </a:lnTo>
                <a:lnTo>
                  <a:pt x="357" y="1"/>
                </a:lnTo>
                <a:lnTo>
                  <a:pt x="347" y="0"/>
                </a:lnTo>
                <a:lnTo>
                  <a:pt x="346" y="2"/>
                </a:lnTo>
                <a:lnTo>
                  <a:pt x="330" y="9"/>
                </a:lnTo>
              </a:path>
            </a:pathLst>
          </a:custGeom>
          <a:solidFill>
            <a:schemeClr val="bg1">
              <a:lumMod val="6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2" name="Freeform 291">
            <a:extLst>
              <a:ext uri="{FF2B5EF4-FFF2-40B4-BE49-F238E27FC236}">
                <a16:creationId xmlns:a16="http://schemas.microsoft.com/office/drawing/2014/main" id="{00000000-0008-0000-0700-000024010000}"/>
              </a:ext>
            </a:extLst>
          </xdr:cNvPr>
          <xdr:cNvSpPr>
            <a:spLocks/>
          </xdr:cNvSpPr>
        </xdr:nvSpPr>
        <xdr:spPr bwMode="auto">
          <a:xfrm>
            <a:off x="6677025" y="3017838"/>
            <a:ext cx="55563" cy="57150"/>
          </a:xfrm>
          <a:custGeom>
            <a:avLst/>
            <a:gdLst>
              <a:gd name="T0" fmla="*/ 0 w 126"/>
              <a:gd name="T1" fmla="*/ 16589829 h 105"/>
              <a:gd name="T2" fmla="*/ 777882 w 126"/>
              <a:gd name="T3" fmla="*/ 14516100 h 105"/>
              <a:gd name="T4" fmla="*/ 1944705 w 126"/>
              <a:gd name="T5" fmla="*/ 12146280 h 105"/>
              <a:gd name="T6" fmla="*/ 3111528 w 126"/>
              <a:gd name="T7" fmla="*/ 9775916 h 105"/>
              <a:gd name="T8" fmla="*/ 4666851 w 126"/>
              <a:gd name="T9" fmla="*/ 7406096 h 105"/>
              <a:gd name="T10" fmla="*/ 7194968 w 126"/>
              <a:gd name="T11" fmla="*/ 3258639 h 105"/>
              <a:gd name="T12" fmla="*/ 9139673 w 126"/>
              <a:gd name="T13" fmla="*/ 0 h 105"/>
              <a:gd name="T14" fmla="*/ 21973844 w 126"/>
              <a:gd name="T15" fmla="*/ 0 h 105"/>
              <a:gd name="T16" fmla="*/ 22168314 w 126"/>
              <a:gd name="T17" fmla="*/ 1184910 h 105"/>
              <a:gd name="T18" fmla="*/ 22362785 w 126"/>
              <a:gd name="T19" fmla="*/ 2369820 h 105"/>
              <a:gd name="T20" fmla="*/ 22751726 w 126"/>
              <a:gd name="T21" fmla="*/ 3554730 h 105"/>
              <a:gd name="T22" fmla="*/ 23140667 w 126"/>
              <a:gd name="T23" fmla="*/ 4147457 h 105"/>
              <a:gd name="T24" fmla="*/ 24113019 w 126"/>
              <a:gd name="T25" fmla="*/ 5925094 h 105"/>
              <a:gd name="T26" fmla="*/ 24501960 w 126"/>
              <a:gd name="T27" fmla="*/ 7110004 h 105"/>
              <a:gd name="T28" fmla="*/ 24501960 w 126"/>
              <a:gd name="T29" fmla="*/ 9479824 h 105"/>
              <a:gd name="T30" fmla="*/ 24307490 w 126"/>
              <a:gd name="T31" fmla="*/ 12146280 h 105"/>
              <a:gd name="T32" fmla="*/ 24113019 w 126"/>
              <a:gd name="T33" fmla="*/ 14220009 h 105"/>
              <a:gd name="T34" fmla="*/ 23724078 w 126"/>
              <a:gd name="T35" fmla="*/ 16293737 h 105"/>
              <a:gd name="T36" fmla="*/ 23140667 w 126"/>
              <a:gd name="T37" fmla="*/ 18367466 h 105"/>
              <a:gd name="T38" fmla="*/ 22557255 w 126"/>
              <a:gd name="T39" fmla="*/ 20441194 h 105"/>
              <a:gd name="T40" fmla="*/ 21779373 w 126"/>
              <a:gd name="T41" fmla="*/ 22218287 h 105"/>
              <a:gd name="T42" fmla="*/ 21001491 w 126"/>
              <a:gd name="T43" fmla="*/ 23995924 h 105"/>
              <a:gd name="T44" fmla="*/ 20224050 w 126"/>
              <a:gd name="T45" fmla="*/ 25477470 h 105"/>
              <a:gd name="T46" fmla="*/ 19251698 w 126"/>
              <a:gd name="T47" fmla="*/ 26662380 h 105"/>
              <a:gd name="T48" fmla="*/ 18084875 w 126"/>
              <a:gd name="T49" fmla="*/ 27847290 h 105"/>
              <a:gd name="T50" fmla="*/ 17112522 w 126"/>
              <a:gd name="T51" fmla="*/ 29328291 h 105"/>
              <a:gd name="T52" fmla="*/ 15751229 w 126"/>
              <a:gd name="T53" fmla="*/ 29921019 h 105"/>
              <a:gd name="T54" fmla="*/ 14389935 w 126"/>
              <a:gd name="T55" fmla="*/ 30513201 h 105"/>
              <a:gd name="T56" fmla="*/ 13028642 w 126"/>
              <a:gd name="T57" fmla="*/ 31105929 h 105"/>
              <a:gd name="T58" fmla="*/ 11667789 w 126"/>
              <a:gd name="T59" fmla="*/ 31105929 h 105"/>
              <a:gd name="T60" fmla="*/ 9334143 w 126"/>
              <a:gd name="T61" fmla="*/ 30809837 h 105"/>
              <a:gd name="T62" fmla="*/ 7389438 w 126"/>
              <a:gd name="T63" fmla="*/ 30217110 h 105"/>
              <a:gd name="T64" fmla="*/ 6028145 w 126"/>
              <a:gd name="T65" fmla="*/ 29032200 h 105"/>
              <a:gd name="T66" fmla="*/ 4666851 w 126"/>
              <a:gd name="T67" fmla="*/ 27254563 h 105"/>
              <a:gd name="T68" fmla="*/ 3889410 w 126"/>
              <a:gd name="T69" fmla="*/ 25477470 h 105"/>
              <a:gd name="T70" fmla="*/ 3111528 w 126"/>
              <a:gd name="T71" fmla="*/ 23107106 h 105"/>
              <a:gd name="T72" fmla="*/ 2722587 w 126"/>
              <a:gd name="T73" fmla="*/ 20737286 h 105"/>
              <a:gd name="T74" fmla="*/ 2528117 w 126"/>
              <a:gd name="T75" fmla="*/ 18367466 h 105"/>
              <a:gd name="T76" fmla="*/ 0 w 126"/>
              <a:gd name="T77" fmla="*/ 16589829 h 10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126" h="105">
                <a:moveTo>
                  <a:pt x="0" y="56"/>
                </a:moveTo>
                <a:lnTo>
                  <a:pt x="4" y="49"/>
                </a:lnTo>
                <a:lnTo>
                  <a:pt x="10" y="41"/>
                </a:lnTo>
                <a:lnTo>
                  <a:pt x="16" y="33"/>
                </a:lnTo>
                <a:lnTo>
                  <a:pt x="24" y="25"/>
                </a:lnTo>
                <a:lnTo>
                  <a:pt x="37" y="11"/>
                </a:lnTo>
                <a:lnTo>
                  <a:pt x="47" y="0"/>
                </a:lnTo>
                <a:lnTo>
                  <a:pt x="113" y="0"/>
                </a:lnTo>
                <a:lnTo>
                  <a:pt x="114" y="4"/>
                </a:lnTo>
                <a:lnTo>
                  <a:pt x="115" y="8"/>
                </a:lnTo>
                <a:lnTo>
                  <a:pt x="117" y="12"/>
                </a:lnTo>
                <a:lnTo>
                  <a:pt x="119" y="14"/>
                </a:lnTo>
                <a:lnTo>
                  <a:pt x="124" y="20"/>
                </a:lnTo>
                <a:lnTo>
                  <a:pt x="126" y="24"/>
                </a:lnTo>
                <a:lnTo>
                  <a:pt x="126" y="32"/>
                </a:lnTo>
                <a:lnTo>
                  <a:pt x="125" y="41"/>
                </a:lnTo>
                <a:lnTo>
                  <a:pt x="124" y="48"/>
                </a:lnTo>
                <a:lnTo>
                  <a:pt x="122" y="55"/>
                </a:lnTo>
                <a:lnTo>
                  <a:pt x="119" y="62"/>
                </a:lnTo>
                <a:lnTo>
                  <a:pt x="116" y="69"/>
                </a:lnTo>
                <a:lnTo>
                  <a:pt x="112" y="75"/>
                </a:lnTo>
                <a:lnTo>
                  <a:pt x="108" y="81"/>
                </a:lnTo>
                <a:lnTo>
                  <a:pt x="104" y="86"/>
                </a:lnTo>
                <a:lnTo>
                  <a:pt x="99" y="90"/>
                </a:lnTo>
                <a:lnTo>
                  <a:pt x="93" y="94"/>
                </a:lnTo>
                <a:lnTo>
                  <a:pt x="88" y="99"/>
                </a:lnTo>
                <a:lnTo>
                  <a:pt x="81" y="101"/>
                </a:lnTo>
                <a:lnTo>
                  <a:pt x="74" y="103"/>
                </a:lnTo>
                <a:lnTo>
                  <a:pt x="67" y="105"/>
                </a:lnTo>
                <a:lnTo>
                  <a:pt x="60" y="105"/>
                </a:lnTo>
                <a:lnTo>
                  <a:pt x="48" y="104"/>
                </a:lnTo>
                <a:lnTo>
                  <a:pt x="38" y="102"/>
                </a:lnTo>
                <a:lnTo>
                  <a:pt x="31" y="98"/>
                </a:lnTo>
                <a:lnTo>
                  <a:pt x="24" y="92"/>
                </a:lnTo>
                <a:lnTo>
                  <a:pt x="20" y="86"/>
                </a:lnTo>
                <a:lnTo>
                  <a:pt x="16" y="78"/>
                </a:lnTo>
                <a:lnTo>
                  <a:pt x="14" y="70"/>
                </a:lnTo>
                <a:lnTo>
                  <a:pt x="13" y="62"/>
                </a:lnTo>
                <a:lnTo>
                  <a:pt x="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3" name="Freeform 292">
            <a:extLst>
              <a:ext uri="{FF2B5EF4-FFF2-40B4-BE49-F238E27FC236}">
                <a16:creationId xmlns:a16="http://schemas.microsoft.com/office/drawing/2014/main" id="{00000000-0008-0000-0700-000025010000}"/>
              </a:ext>
            </a:extLst>
          </xdr:cNvPr>
          <xdr:cNvSpPr>
            <a:spLocks/>
          </xdr:cNvSpPr>
        </xdr:nvSpPr>
        <xdr:spPr bwMode="auto">
          <a:xfrm>
            <a:off x="2032000" y="3281363"/>
            <a:ext cx="298450" cy="523875"/>
          </a:xfrm>
          <a:custGeom>
            <a:avLst/>
            <a:gdLst>
              <a:gd name="T0" fmla="*/ 127747945 w 684"/>
              <a:gd name="T1" fmla="*/ 157887946 h 998"/>
              <a:gd name="T2" fmla="*/ 129461414 w 684"/>
              <a:gd name="T3" fmla="*/ 151550528 h 998"/>
              <a:gd name="T4" fmla="*/ 127747945 w 684"/>
              <a:gd name="T5" fmla="*/ 135293081 h 998"/>
              <a:gd name="T6" fmla="*/ 125463319 w 684"/>
              <a:gd name="T7" fmla="*/ 116555888 h 998"/>
              <a:gd name="T8" fmla="*/ 129080498 w 684"/>
              <a:gd name="T9" fmla="*/ 107187555 h 998"/>
              <a:gd name="T10" fmla="*/ 106043997 w 684"/>
              <a:gd name="T11" fmla="*/ 99472209 h 998"/>
              <a:gd name="T12" fmla="*/ 101474745 w 684"/>
              <a:gd name="T13" fmla="*/ 89828290 h 998"/>
              <a:gd name="T14" fmla="*/ 87957666 w 684"/>
              <a:gd name="T15" fmla="*/ 85419446 h 998"/>
              <a:gd name="T16" fmla="*/ 76534535 w 684"/>
              <a:gd name="T17" fmla="*/ 74397599 h 998"/>
              <a:gd name="T18" fmla="*/ 71394127 w 684"/>
              <a:gd name="T19" fmla="*/ 55384821 h 998"/>
              <a:gd name="T20" fmla="*/ 71394127 w 684"/>
              <a:gd name="T21" fmla="*/ 36647628 h 998"/>
              <a:gd name="T22" fmla="*/ 75201982 w 684"/>
              <a:gd name="T23" fmla="*/ 23146036 h 998"/>
              <a:gd name="T24" fmla="*/ 82817257 w 684"/>
              <a:gd name="T25" fmla="*/ 13226007 h 998"/>
              <a:gd name="T26" fmla="*/ 88147906 w 684"/>
              <a:gd name="T27" fmla="*/ 3030916 h 998"/>
              <a:gd name="T28" fmla="*/ 74059669 w 684"/>
              <a:gd name="T29" fmla="*/ 10746262 h 998"/>
              <a:gd name="T30" fmla="*/ 63778852 w 684"/>
              <a:gd name="T31" fmla="*/ 18737193 h 998"/>
              <a:gd name="T32" fmla="*/ 57876611 w 684"/>
              <a:gd name="T33" fmla="*/ 21492523 h 998"/>
              <a:gd name="T34" fmla="*/ 52926879 w 684"/>
              <a:gd name="T35" fmla="*/ 23146036 h 998"/>
              <a:gd name="T36" fmla="*/ 45882761 w 684"/>
              <a:gd name="T37" fmla="*/ 22319280 h 998"/>
              <a:gd name="T38" fmla="*/ 41313508 w 684"/>
              <a:gd name="T39" fmla="*/ 29759040 h 998"/>
              <a:gd name="T40" fmla="*/ 37315413 w 684"/>
              <a:gd name="T41" fmla="*/ 48220647 h 998"/>
              <a:gd name="T42" fmla="*/ 29890378 w 684"/>
              <a:gd name="T43" fmla="*/ 62548995 h 998"/>
              <a:gd name="T44" fmla="*/ 20370958 w 684"/>
              <a:gd name="T45" fmla="*/ 78255272 h 998"/>
              <a:gd name="T46" fmla="*/ 17134695 w 684"/>
              <a:gd name="T47" fmla="*/ 87348020 h 998"/>
              <a:gd name="T48" fmla="*/ 16372862 w 684"/>
              <a:gd name="T49" fmla="*/ 98094281 h 998"/>
              <a:gd name="T50" fmla="*/ 18467248 w 684"/>
              <a:gd name="T51" fmla="*/ 105258456 h 998"/>
              <a:gd name="T52" fmla="*/ 18467248 w 684"/>
              <a:gd name="T53" fmla="*/ 124271234 h 998"/>
              <a:gd name="T54" fmla="*/ 18086332 w 684"/>
              <a:gd name="T55" fmla="*/ 144661940 h 998"/>
              <a:gd name="T56" fmla="*/ 13707756 w 684"/>
              <a:gd name="T57" fmla="*/ 155132616 h 998"/>
              <a:gd name="T58" fmla="*/ 7044118 w 684"/>
              <a:gd name="T59" fmla="*/ 163123547 h 998"/>
              <a:gd name="T60" fmla="*/ 2094386 w 684"/>
              <a:gd name="T61" fmla="*/ 168634208 h 998"/>
              <a:gd name="T62" fmla="*/ 5711565 w 684"/>
              <a:gd name="T63" fmla="*/ 184064899 h 998"/>
              <a:gd name="T64" fmla="*/ 23417417 w 684"/>
              <a:gd name="T65" fmla="*/ 199771175 h 998"/>
              <a:gd name="T66" fmla="*/ 33317317 w 684"/>
              <a:gd name="T67" fmla="*/ 200597407 h 998"/>
              <a:gd name="T68" fmla="*/ 44549771 w 684"/>
              <a:gd name="T69" fmla="*/ 205557422 h 998"/>
              <a:gd name="T70" fmla="*/ 56924974 w 684"/>
              <a:gd name="T71" fmla="*/ 219059014 h 998"/>
              <a:gd name="T72" fmla="*/ 64159332 w 684"/>
              <a:gd name="T73" fmla="*/ 234214119 h 998"/>
              <a:gd name="T74" fmla="*/ 69870897 w 684"/>
              <a:gd name="T75" fmla="*/ 242756221 h 998"/>
              <a:gd name="T76" fmla="*/ 78438245 w 684"/>
              <a:gd name="T77" fmla="*/ 244133624 h 998"/>
              <a:gd name="T78" fmla="*/ 87957666 w 684"/>
              <a:gd name="T79" fmla="*/ 241378293 h 998"/>
              <a:gd name="T80" fmla="*/ 93669231 w 684"/>
              <a:gd name="T81" fmla="*/ 241929464 h 998"/>
              <a:gd name="T82" fmla="*/ 98047806 w 684"/>
              <a:gd name="T83" fmla="*/ 249093639 h 998"/>
              <a:gd name="T84" fmla="*/ 97667326 w 684"/>
              <a:gd name="T85" fmla="*/ 254053654 h 998"/>
              <a:gd name="T86" fmla="*/ 92907398 w 684"/>
              <a:gd name="T87" fmla="*/ 258186912 h 998"/>
              <a:gd name="T88" fmla="*/ 92907398 w 684"/>
              <a:gd name="T89" fmla="*/ 265351086 h 998"/>
              <a:gd name="T90" fmla="*/ 97286410 w 684"/>
              <a:gd name="T91" fmla="*/ 273892663 h 998"/>
              <a:gd name="T92" fmla="*/ 103188215 w 684"/>
              <a:gd name="T93" fmla="*/ 265075501 h 998"/>
              <a:gd name="T94" fmla="*/ 107757467 w 684"/>
              <a:gd name="T95" fmla="*/ 237245035 h 998"/>
              <a:gd name="T96" fmla="*/ 108709540 w 684"/>
              <a:gd name="T97" fmla="*/ 221263698 h 998"/>
              <a:gd name="T98" fmla="*/ 105663081 w 684"/>
              <a:gd name="T99" fmla="*/ 212446010 h 998"/>
              <a:gd name="T100" fmla="*/ 99571036 w 684"/>
              <a:gd name="T101" fmla="*/ 206384178 h 998"/>
              <a:gd name="T102" fmla="*/ 99190119 w 684"/>
              <a:gd name="T103" fmla="*/ 199220004 h 998"/>
              <a:gd name="T104" fmla="*/ 107757467 w 684"/>
              <a:gd name="T105" fmla="*/ 192882061 h 998"/>
              <a:gd name="T106" fmla="*/ 105853757 w 684"/>
              <a:gd name="T107" fmla="*/ 183238142 h 998"/>
              <a:gd name="T108" fmla="*/ 105853757 w 684"/>
              <a:gd name="T109" fmla="*/ 178829298 h 998"/>
              <a:gd name="T110" fmla="*/ 124701486 w 684"/>
              <a:gd name="T111" fmla="*/ 173043051 h 99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684" h="998">
                <a:moveTo>
                  <a:pt x="684" y="622"/>
                </a:moveTo>
                <a:lnTo>
                  <a:pt x="680" y="609"/>
                </a:lnTo>
                <a:lnTo>
                  <a:pt x="676" y="596"/>
                </a:lnTo>
                <a:lnTo>
                  <a:pt x="672" y="583"/>
                </a:lnTo>
                <a:lnTo>
                  <a:pt x="671" y="573"/>
                </a:lnTo>
                <a:lnTo>
                  <a:pt x="671" y="568"/>
                </a:lnTo>
                <a:lnTo>
                  <a:pt x="673" y="564"/>
                </a:lnTo>
                <a:lnTo>
                  <a:pt x="676" y="559"/>
                </a:lnTo>
                <a:lnTo>
                  <a:pt x="678" y="555"/>
                </a:lnTo>
                <a:lnTo>
                  <a:pt x="680" y="550"/>
                </a:lnTo>
                <a:lnTo>
                  <a:pt x="682" y="546"/>
                </a:lnTo>
                <a:lnTo>
                  <a:pt x="683" y="541"/>
                </a:lnTo>
                <a:lnTo>
                  <a:pt x="684" y="537"/>
                </a:lnTo>
                <a:lnTo>
                  <a:pt x="680" y="519"/>
                </a:lnTo>
                <a:lnTo>
                  <a:pt x="671" y="491"/>
                </a:lnTo>
                <a:lnTo>
                  <a:pt x="666" y="475"/>
                </a:lnTo>
                <a:lnTo>
                  <a:pt x="662" y="459"/>
                </a:lnTo>
                <a:lnTo>
                  <a:pt x="659" y="444"/>
                </a:lnTo>
                <a:lnTo>
                  <a:pt x="658" y="432"/>
                </a:lnTo>
                <a:lnTo>
                  <a:pt x="659" y="423"/>
                </a:lnTo>
                <a:lnTo>
                  <a:pt x="661" y="415"/>
                </a:lnTo>
                <a:lnTo>
                  <a:pt x="665" y="409"/>
                </a:lnTo>
                <a:lnTo>
                  <a:pt x="669" y="403"/>
                </a:lnTo>
                <a:lnTo>
                  <a:pt x="673" y="396"/>
                </a:lnTo>
                <a:lnTo>
                  <a:pt x="678" y="389"/>
                </a:lnTo>
                <a:lnTo>
                  <a:pt x="681" y="381"/>
                </a:lnTo>
                <a:lnTo>
                  <a:pt x="684" y="370"/>
                </a:lnTo>
                <a:lnTo>
                  <a:pt x="571" y="370"/>
                </a:lnTo>
                <a:lnTo>
                  <a:pt x="564" y="366"/>
                </a:lnTo>
                <a:lnTo>
                  <a:pt x="557" y="361"/>
                </a:lnTo>
                <a:lnTo>
                  <a:pt x="550" y="355"/>
                </a:lnTo>
                <a:lnTo>
                  <a:pt x="544" y="347"/>
                </a:lnTo>
                <a:lnTo>
                  <a:pt x="539" y="340"/>
                </a:lnTo>
                <a:lnTo>
                  <a:pt x="535" y="333"/>
                </a:lnTo>
                <a:lnTo>
                  <a:pt x="533" y="326"/>
                </a:lnTo>
                <a:lnTo>
                  <a:pt x="532" y="321"/>
                </a:lnTo>
                <a:lnTo>
                  <a:pt x="512" y="320"/>
                </a:lnTo>
                <a:lnTo>
                  <a:pt x="494" y="318"/>
                </a:lnTo>
                <a:lnTo>
                  <a:pt x="477" y="315"/>
                </a:lnTo>
                <a:lnTo>
                  <a:pt x="462" y="310"/>
                </a:lnTo>
                <a:lnTo>
                  <a:pt x="447" y="304"/>
                </a:lnTo>
                <a:lnTo>
                  <a:pt x="434" y="298"/>
                </a:lnTo>
                <a:lnTo>
                  <a:pt x="423" y="290"/>
                </a:lnTo>
                <a:lnTo>
                  <a:pt x="412" y="281"/>
                </a:lnTo>
                <a:lnTo>
                  <a:pt x="402" y="270"/>
                </a:lnTo>
                <a:lnTo>
                  <a:pt x="395" y="259"/>
                </a:lnTo>
                <a:lnTo>
                  <a:pt x="388" y="246"/>
                </a:lnTo>
                <a:lnTo>
                  <a:pt x="382" y="232"/>
                </a:lnTo>
                <a:lnTo>
                  <a:pt x="378" y="218"/>
                </a:lnTo>
                <a:lnTo>
                  <a:pt x="375" y="201"/>
                </a:lnTo>
                <a:lnTo>
                  <a:pt x="373" y="184"/>
                </a:lnTo>
                <a:lnTo>
                  <a:pt x="373" y="167"/>
                </a:lnTo>
                <a:lnTo>
                  <a:pt x="373" y="155"/>
                </a:lnTo>
                <a:lnTo>
                  <a:pt x="374" y="144"/>
                </a:lnTo>
                <a:lnTo>
                  <a:pt x="375" y="133"/>
                </a:lnTo>
                <a:lnTo>
                  <a:pt x="377" y="123"/>
                </a:lnTo>
                <a:lnTo>
                  <a:pt x="380" y="113"/>
                </a:lnTo>
                <a:lnTo>
                  <a:pt x="385" y="103"/>
                </a:lnTo>
                <a:lnTo>
                  <a:pt x="389" y="94"/>
                </a:lnTo>
                <a:lnTo>
                  <a:pt x="395" y="84"/>
                </a:lnTo>
                <a:lnTo>
                  <a:pt x="401" y="76"/>
                </a:lnTo>
                <a:lnTo>
                  <a:pt x="408" y="68"/>
                </a:lnTo>
                <a:lnTo>
                  <a:pt x="416" y="61"/>
                </a:lnTo>
                <a:lnTo>
                  <a:pt x="425" y="54"/>
                </a:lnTo>
                <a:lnTo>
                  <a:pt x="435" y="48"/>
                </a:lnTo>
                <a:lnTo>
                  <a:pt x="446" y="42"/>
                </a:lnTo>
                <a:lnTo>
                  <a:pt x="458" y="36"/>
                </a:lnTo>
                <a:lnTo>
                  <a:pt x="471" y="31"/>
                </a:lnTo>
                <a:lnTo>
                  <a:pt x="471" y="18"/>
                </a:lnTo>
                <a:lnTo>
                  <a:pt x="463" y="11"/>
                </a:lnTo>
                <a:lnTo>
                  <a:pt x="455" y="7"/>
                </a:lnTo>
                <a:lnTo>
                  <a:pt x="447" y="4"/>
                </a:lnTo>
                <a:lnTo>
                  <a:pt x="438" y="0"/>
                </a:lnTo>
                <a:lnTo>
                  <a:pt x="414" y="19"/>
                </a:lnTo>
                <a:lnTo>
                  <a:pt x="389" y="39"/>
                </a:lnTo>
                <a:lnTo>
                  <a:pt x="378" y="48"/>
                </a:lnTo>
                <a:lnTo>
                  <a:pt x="367" y="56"/>
                </a:lnTo>
                <a:lnTo>
                  <a:pt x="356" y="63"/>
                </a:lnTo>
                <a:lnTo>
                  <a:pt x="345" y="68"/>
                </a:lnTo>
                <a:lnTo>
                  <a:pt x="335" y="68"/>
                </a:lnTo>
                <a:lnTo>
                  <a:pt x="326" y="68"/>
                </a:lnTo>
                <a:lnTo>
                  <a:pt x="319" y="68"/>
                </a:lnTo>
                <a:lnTo>
                  <a:pt x="312" y="68"/>
                </a:lnTo>
                <a:lnTo>
                  <a:pt x="309" y="74"/>
                </a:lnTo>
                <a:lnTo>
                  <a:pt x="304" y="78"/>
                </a:lnTo>
                <a:lnTo>
                  <a:pt x="299" y="81"/>
                </a:lnTo>
                <a:lnTo>
                  <a:pt x="295" y="83"/>
                </a:lnTo>
                <a:lnTo>
                  <a:pt x="289" y="85"/>
                </a:lnTo>
                <a:lnTo>
                  <a:pt x="284" y="85"/>
                </a:lnTo>
                <a:lnTo>
                  <a:pt x="278" y="84"/>
                </a:lnTo>
                <a:lnTo>
                  <a:pt x="273" y="84"/>
                </a:lnTo>
                <a:lnTo>
                  <a:pt x="262" y="82"/>
                </a:lnTo>
                <a:lnTo>
                  <a:pt x="251" y="81"/>
                </a:lnTo>
                <a:lnTo>
                  <a:pt x="245" y="81"/>
                </a:lnTo>
                <a:lnTo>
                  <a:pt x="241" y="81"/>
                </a:lnTo>
                <a:lnTo>
                  <a:pt x="236" y="83"/>
                </a:lnTo>
                <a:lnTo>
                  <a:pt x="233" y="86"/>
                </a:lnTo>
                <a:lnTo>
                  <a:pt x="225" y="94"/>
                </a:lnTo>
                <a:lnTo>
                  <a:pt x="221" y="101"/>
                </a:lnTo>
                <a:lnTo>
                  <a:pt x="217" y="108"/>
                </a:lnTo>
                <a:lnTo>
                  <a:pt x="213" y="114"/>
                </a:lnTo>
                <a:lnTo>
                  <a:pt x="209" y="128"/>
                </a:lnTo>
                <a:lnTo>
                  <a:pt x="206" y="143"/>
                </a:lnTo>
                <a:lnTo>
                  <a:pt x="201" y="159"/>
                </a:lnTo>
                <a:lnTo>
                  <a:pt x="196" y="175"/>
                </a:lnTo>
                <a:lnTo>
                  <a:pt x="192" y="183"/>
                </a:lnTo>
                <a:lnTo>
                  <a:pt x="187" y="191"/>
                </a:lnTo>
                <a:lnTo>
                  <a:pt x="180" y="200"/>
                </a:lnTo>
                <a:lnTo>
                  <a:pt x="173" y="210"/>
                </a:lnTo>
                <a:lnTo>
                  <a:pt x="157" y="227"/>
                </a:lnTo>
                <a:lnTo>
                  <a:pt x="140" y="244"/>
                </a:lnTo>
                <a:lnTo>
                  <a:pt x="131" y="253"/>
                </a:lnTo>
                <a:lnTo>
                  <a:pt x="122" y="263"/>
                </a:lnTo>
                <a:lnTo>
                  <a:pt x="115" y="273"/>
                </a:lnTo>
                <a:lnTo>
                  <a:pt x="107" y="284"/>
                </a:lnTo>
                <a:lnTo>
                  <a:pt x="102" y="288"/>
                </a:lnTo>
                <a:lnTo>
                  <a:pt x="98" y="294"/>
                </a:lnTo>
                <a:lnTo>
                  <a:pt x="96" y="299"/>
                </a:lnTo>
                <a:lnTo>
                  <a:pt x="94" y="305"/>
                </a:lnTo>
                <a:lnTo>
                  <a:pt x="90" y="317"/>
                </a:lnTo>
                <a:lnTo>
                  <a:pt x="86" y="327"/>
                </a:lnTo>
                <a:lnTo>
                  <a:pt x="85" y="331"/>
                </a:lnTo>
                <a:lnTo>
                  <a:pt x="84" y="338"/>
                </a:lnTo>
                <a:lnTo>
                  <a:pt x="84" y="347"/>
                </a:lnTo>
                <a:lnTo>
                  <a:pt x="86" y="356"/>
                </a:lnTo>
                <a:lnTo>
                  <a:pt x="88" y="366"/>
                </a:lnTo>
                <a:lnTo>
                  <a:pt x="91" y="375"/>
                </a:lnTo>
                <a:lnTo>
                  <a:pt x="93" y="378"/>
                </a:lnTo>
                <a:lnTo>
                  <a:pt x="95" y="380"/>
                </a:lnTo>
                <a:lnTo>
                  <a:pt x="97" y="382"/>
                </a:lnTo>
                <a:lnTo>
                  <a:pt x="100" y="382"/>
                </a:lnTo>
                <a:lnTo>
                  <a:pt x="98" y="397"/>
                </a:lnTo>
                <a:lnTo>
                  <a:pt x="97" y="414"/>
                </a:lnTo>
                <a:lnTo>
                  <a:pt x="97" y="433"/>
                </a:lnTo>
                <a:lnTo>
                  <a:pt x="97" y="451"/>
                </a:lnTo>
                <a:lnTo>
                  <a:pt x="99" y="484"/>
                </a:lnTo>
                <a:lnTo>
                  <a:pt x="100" y="505"/>
                </a:lnTo>
                <a:lnTo>
                  <a:pt x="99" y="511"/>
                </a:lnTo>
                <a:lnTo>
                  <a:pt x="98" y="518"/>
                </a:lnTo>
                <a:lnTo>
                  <a:pt x="95" y="525"/>
                </a:lnTo>
                <a:lnTo>
                  <a:pt x="91" y="532"/>
                </a:lnTo>
                <a:lnTo>
                  <a:pt x="88" y="541"/>
                </a:lnTo>
                <a:lnTo>
                  <a:pt x="83" y="548"/>
                </a:lnTo>
                <a:lnTo>
                  <a:pt x="77" y="556"/>
                </a:lnTo>
                <a:lnTo>
                  <a:pt x="72" y="563"/>
                </a:lnTo>
                <a:lnTo>
                  <a:pt x="65" y="570"/>
                </a:lnTo>
                <a:lnTo>
                  <a:pt x="59" y="576"/>
                </a:lnTo>
                <a:lnTo>
                  <a:pt x="51" y="582"/>
                </a:lnTo>
                <a:lnTo>
                  <a:pt x="43" y="587"/>
                </a:lnTo>
                <a:lnTo>
                  <a:pt x="37" y="592"/>
                </a:lnTo>
                <a:lnTo>
                  <a:pt x="29" y="596"/>
                </a:lnTo>
                <a:lnTo>
                  <a:pt x="21" y="598"/>
                </a:lnTo>
                <a:lnTo>
                  <a:pt x="14" y="598"/>
                </a:lnTo>
                <a:lnTo>
                  <a:pt x="12" y="605"/>
                </a:lnTo>
                <a:lnTo>
                  <a:pt x="11" y="612"/>
                </a:lnTo>
                <a:lnTo>
                  <a:pt x="9" y="618"/>
                </a:lnTo>
                <a:lnTo>
                  <a:pt x="7" y="625"/>
                </a:lnTo>
                <a:lnTo>
                  <a:pt x="3" y="637"/>
                </a:lnTo>
                <a:lnTo>
                  <a:pt x="0" y="648"/>
                </a:lnTo>
                <a:lnTo>
                  <a:pt x="30" y="668"/>
                </a:lnTo>
                <a:lnTo>
                  <a:pt x="67" y="694"/>
                </a:lnTo>
                <a:lnTo>
                  <a:pt x="87" y="707"/>
                </a:lnTo>
                <a:lnTo>
                  <a:pt x="106" y="718"/>
                </a:lnTo>
                <a:lnTo>
                  <a:pt x="115" y="722"/>
                </a:lnTo>
                <a:lnTo>
                  <a:pt x="123" y="725"/>
                </a:lnTo>
                <a:lnTo>
                  <a:pt x="132" y="727"/>
                </a:lnTo>
                <a:lnTo>
                  <a:pt x="140" y="727"/>
                </a:lnTo>
                <a:lnTo>
                  <a:pt x="153" y="727"/>
                </a:lnTo>
                <a:lnTo>
                  <a:pt x="166" y="727"/>
                </a:lnTo>
                <a:lnTo>
                  <a:pt x="175" y="728"/>
                </a:lnTo>
                <a:lnTo>
                  <a:pt x="184" y="729"/>
                </a:lnTo>
                <a:lnTo>
                  <a:pt x="192" y="730"/>
                </a:lnTo>
                <a:lnTo>
                  <a:pt x="201" y="732"/>
                </a:lnTo>
                <a:lnTo>
                  <a:pt x="218" y="738"/>
                </a:lnTo>
                <a:lnTo>
                  <a:pt x="234" y="746"/>
                </a:lnTo>
                <a:lnTo>
                  <a:pt x="250" y="755"/>
                </a:lnTo>
                <a:lnTo>
                  <a:pt x="265" y="767"/>
                </a:lnTo>
                <a:lnTo>
                  <a:pt x="279" y="778"/>
                </a:lnTo>
                <a:lnTo>
                  <a:pt x="292" y="789"/>
                </a:lnTo>
                <a:lnTo>
                  <a:pt x="299" y="795"/>
                </a:lnTo>
                <a:lnTo>
                  <a:pt x="306" y="802"/>
                </a:lnTo>
                <a:lnTo>
                  <a:pt x="312" y="809"/>
                </a:lnTo>
                <a:lnTo>
                  <a:pt x="318" y="818"/>
                </a:lnTo>
                <a:lnTo>
                  <a:pt x="328" y="834"/>
                </a:lnTo>
                <a:lnTo>
                  <a:pt x="337" y="850"/>
                </a:lnTo>
                <a:lnTo>
                  <a:pt x="342" y="857"/>
                </a:lnTo>
                <a:lnTo>
                  <a:pt x="347" y="864"/>
                </a:lnTo>
                <a:lnTo>
                  <a:pt x="354" y="871"/>
                </a:lnTo>
                <a:lnTo>
                  <a:pt x="359" y="877"/>
                </a:lnTo>
                <a:lnTo>
                  <a:pt x="367" y="881"/>
                </a:lnTo>
                <a:lnTo>
                  <a:pt x="374" y="885"/>
                </a:lnTo>
                <a:lnTo>
                  <a:pt x="382" y="887"/>
                </a:lnTo>
                <a:lnTo>
                  <a:pt x="392" y="888"/>
                </a:lnTo>
                <a:lnTo>
                  <a:pt x="402" y="887"/>
                </a:lnTo>
                <a:lnTo>
                  <a:pt x="412" y="886"/>
                </a:lnTo>
                <a:lnTo>
                  <a:pt x="422" y="884"/>
                </a:lnTo>
                <a:lnTo>
                  <a:pt x="432" y="882"/>
                </a:lnTo>
                <a:lnTo>
                  <a:pt x="442" y="879"/>
                </a:lnTo>
                <a:lnTo>
                  <a:pt x="452" y="877"/>
                </a:lnTo>
                <a:lnTo>
                  <a:pt x="462" y="876"/>
                </a:lnTo>
                <a:lnTo>
                  <a:pt x="471" y="875"/>
                </a:lnTo>
                <a:lnTo>
                  <a:pt x="478" y="876"/>
                </a:lnTo>
                <a:lnTo>
                  <a:pt x="485" y="878"/>
                </a:lnTo>
                <a:lnTo>
                  <a:pt x="489" y="878"/>
                </a:lnTo>
                <a:lnTo>
                  <a:pt x="492" y="878"/>
                </a:lnTo>
                <a:lnTo>
                  <a:pt x="496" y="877"/>
                </a:lnTo>
                <a:lnTo>
                  <a:pt x="499" y="875"/>
                </a:lnTo>
                <a:lnTo>
                  <a:pt x="501" y="883"/>
                </a:lnTo>
                <a:lnTo>
                  <a:pt x="509" y="894"/>
                </a:lnTo>
                <a:lnTo>
                  <a:pt x="515" y="904"/>
                </a:lnTo>
                <a:lnTo>
                  <a:pt x="519" y="912"/>
                </a:lnTo>
                <a:lnTo>
                  <a:pt x="518" y="915"/>
                </a:lnTo>
                <a:lnTo>
                  <a:pt x="516" y="918"/>
                </a:lnTo>
                <a:lnTo>
                  <a:pt x="515" y="920"/>
                </a:lnTo>
                <a:lnTo>
                  <a:pt x="513" y="922"/>
                </a:lnTo>
                <a:lnTo>
                  <a:pt x="508" y="927"/>
                </a:lnTo>
                <a:lnTo>
                  <a:pt x="502" y="930"/>
                </a:lnTo>
                <a:lnTo>
                  <a:pt x="496" y="933"/>
                </a:lnTo>
                <a:lnTo>
                  <a:pt x="490" y="936"/>
                </a:lnTo>
                <a:lnTo>
                  <a:pt x="488" y="937"/>
                </a:lnTo>
                <a:lnTo>
                  <a:pt x="487" y="939"/>
                </a:lnTo>
                <a:lnTo>
                  <a:pt x="486" y="941"/>
                </a:lnTo>
                <a:lnTo>
                  <a:pt x="485" y="943"/>
                </a:lnTo>
                <a:lnTo>
                  <a:pt x="486" y="954"/>
                </a:lnTo>
                <a:lnTo>
                  <a:pt x="488" y="963"/>
                </a:lnTo>
                <a:lnTo>
                  <a:pt x="490" y="970"/>
                </a:lnTo>
                <a:lnTo>
                  <a:pt x="494" y="977"/>
                </a:lnTo>
                <a:lnTo>
                  <a:pt x="499" y="984"/>
                </a:lnTo>
                <a:lnTo>
                  <a:pt x="504" y="989"/>
                </a:lnTo>
                <a:lnTo>
                  <a:pt x="511" y="994"/>
                </a:lnTo>
                <a:lnTo>
                  <a:pt x="519" y="998"/>
                </a:lnTo>
                <a:lnTo>
                  <a:pt x="538" y="998"/>
                </a:lnTo>
                <a:lnTo>
                  <a:pt x="538" y="986"/>
                </a:lnTo>
                <a:lnTo>
                  <a:pt x="539" y="973"/>
                </a:lnTo>
                <a:lnTo>
                  <a:pt x="542" y="962"/>
                </a:lnTo>
                <a:lnTo>
                  <a:pt x="544" y="950"/>
                </a:lnTo>
                <a:lnTo>
                  <a:pt x="548" y="928"/>
                </a:lnTo>
                <a:lnTo>
                  <a:pt x="555" y="906"/>
                </a:lnTo>
                <a:lnTo>
                  <a:pt x="561" y="884"/>
                </a:lnTo>
                <a:lnTo>
                  <a:pt x="566" y="861"/>
                </a:lnTo>
                <a:lnTo>
                  <a:pt x="568" y="850"/>
                </a:lnTo>
                <a:lnTo>
                  <a:pt x="570" y="838"/>
                </a:lnTo>
                <a:lnTo>
                  <a:pt x="571" y="826"/>
                </a:lnTo>
                <a:lnTo>
                  <a:pt x="571" y="813"/>
                </a:lnTo>
                <a:lnTo>
                  <a:pt x="571" y="803"/>
                </a:lnTo>
                <a:lnTo>
                  <a:pt x="569" y="794"/>
                </a:lnTo>
                <a:lnTo>
                  <a:pt x="567" y="786"/>
                </a:lnTo>
                <a:lnTo>
                  <a:pt x="564" y="780"/>
                </a:lnTo>
                <a:lnTo>
                  <a:pt x="559" y="775"/>
                </a:lnTo>
                <a:lnTo>
                  <a:pt x="555" y="771"/>
                </a:lnTo>
                <a:lnTo>
                  <a:pt x="549" y="768"/>
                </a:lnTo>
                <a:lnTo>
                  <a:pt x="545" y="765"/>
                </a:lnTo>
                <a:lnTo>
                  <a:pt x="535" y="759"/>
                </a:lnTo>
                <a:lnTo>
                  <a:pt x="526" y="752"/>
                </a:lnTo>
                <a:lnTo>
                  <a:pt x="523" y="749"/>
                </a:lnTo>
                <a:lnTo>
                  <a:pt x="521" y="745"/>
                </a:lnTo>
                <a:lnTo>
                  <a:pt x="519" y="740"/>
                </a:lnTo>
                <a:lnTo>
                  <a:pt x="519" y="733"/>
                </a:lnTo>
                <a:lnTo>
                  <a:pt x="519" y="728"/>
                </a:lnTo>
                <a:lnTo>
                  <a:pt x="521" y="723"/>
                </a:lnTo>
                <a:lnTo>
                  <a:pt x="523" y="719"/>
                </a:lnTo>
                <a:lnTo>
                  <a:pt x="526" y="716"/>
                </a:lnTo>
                <a:lnTo>
                  <a:pt x="535" y="710"/>
                </a:lnTo>
                <a:lnTo>
                  <a:pt x="546" y="706"/>
                </a:lnTo>
                <a:lnTo>
                  <a:pt x="566" y="700"/>
                </a:lnTo>
                <a:lnTo>
                  <a:pt x="578" y="696"/>
                </a:lnTo>
                <a:lnTo>
                  <a:pt x="578" y="678"/>
                </a:lnTo>
                <a:lnTo>
                  <a:pt x="568" y="673"/>
                </a:lnTo>
                <a:lnTo>
                  <a:pt x="560" y="668"/>
                </a:lnTo>
                <a:lnTo>
                  <a:pt x="556" y="665"/>
                </a:lnTo>
                <a:lnTo>
                  <a:pt x="554" y="662"/>
                </a:lnTo>
                <a:lnTo>
                  <a:pt x="552" y="658"/>
                </a:lnTo>
                <a:lnTo>
                  <a:pt x="552" y="654"/>
                </a:lnTo>
                <a:lnTo>
                  <a:pt x="553" y="651"/>
                </a:lnTo>
                <a:lnTo>
                  <a:pt x="556" y="649"/>
                </a:lnTo>
                <a:lnTo>
                  <a:pt x="563" y="646"/>
                </a:lnTo>
                <a:lnTo>
                  <a:pt x="569" y="644"/>
                </a:lnTo>
                <a:lnTo>
                  <a:pt x="588" y="639"/>
                </a:lnTo>
                <a:lnTo>
                  <a:pt x="611" y="635"/>
                </a:lnTo>
                <a:lnTo>
                  <a:pt x="655" y="628"/>
                </a:lnTo>
                <a:lnTo>
                  <a:pt x="684" y="622"/>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4" name="Freeform 293">
            <a:extLst>
              <a:ext uri="{FF2B5EF4-FFF2-40B4-BE49-F238E27FC236}">
                <a16:creationId xmlns:a16="http://schemas.microsoft.com/office/drawing/2014/main" id="{00000000-0008-0000-0700-000026010000}"/>
              </a:ext>
            </a:extLst>
          </xdr:cNvPr>
          <xdr:cNvSpPr>
            <a:spLocks/>
          </xdr:cNvSpPr>
        </xdr:nvSpPr>
        <xdr:spPr bwMode="auto">
          <a:xfrm>
            <a:off x="4284663" y="3549650"/>
            <a:ext cx="187325" cy="274638"/>
          </a:xfrm>
          <a:custGeom>
            <a:avLst/>
            <a:gdLst>
              <a:gd name="T0" fmla="*/ 81796400 w 429"/>
              <a:gd name="T1" fmla="*/ 6043608 h 524"/>
              <a:gd name="T2" fmla="*/ 81605582 w 429"/>
              <a:gd name="T3" fmla="*/ 11812055 h 524"/>
              <a:gd name="T4" fmla="*/ 80843182 w 429"/>
              <a:gd name="T5" fmla="*/ 14833597 h 524"/>
              <a:gd name="T6" fmla="*/ 79127128 w 429"/>
              <a:gd name="T7" fmla="*/ 18404939 h 524"/>
              <a:gd name="T8" fmla="*/ 78745928 w 429"/>
              <a:gd name="T9" fmla="*/ 22250919 h 524"/>
              <a:gd name="T10" fmla="*/ 78936310 w 429"/>
              <a:gd name="T11" fmla="*/ 43952038 h 524"/>
              <a:gd name="T12" fmla="*/ 77792274 w 429"/>
              <a:gd name="T13" fmla="*/ 56862645 h 524"/>
              <a:gd name="T14" fmla="*/ 75504201 w 429"/>
              <a:gd name="T15" fmla="*/ 66202957 h 524"/>
              <a:gd name="T16" fmla="*/ 70928493 w 429"/>
              <a:gd name="T17" fmla="*/ 76366660 h 524"/>
              <a:gd name="T18" fmla="*/ 64445477 w 429"/>
              <a:gd name="T19" fmla="*/ 84882534 h 524"/>
              <a:gd name="T20" fmla="*/ 60822987 w 429"/>
              <a:gd name="T21" fmla="*/ 91474895 h 524"/>
              <a:gd name="T22" fmla="*/ 59488132 w 429"/>
              <a:gd name="T23" fmla="*/ 113176538 h 524"/>
              <a:gd name="T24" fmla="*/ 57962896 w 429"/>
              <a:gd name="T25" fmla="*/ 120593336 h 524"/>
              <a:gd name="T26" fmla="*/ 55293624 w 429"/>
              <a:gd name="T27" fmla="*/ 123065602 h 524"/>
              <a:gd name="T28" fmla="*/ 51289498 w 429"/>
              <a:gd name="T29" fmla="*/ 124988592 h 524"/>
              <a:gd name="T30" fmla="*/ 48239026 w 429"/>
              <a:gd name="T31" fmla="*/ 129658487 h 524"/>
              <a:gd name="T32" fmla="*/ 44616099 w 429"/>
              <a:gd name="T33" fmla="*/ 137349923 h 524"/>
              <a:gd name="T34" fmla="*/ 42518845 w 429"/>
              <a:gd name="T35" fmla="*/ 138723637 h 524"/>
              <a:gd name="T36" fmla="*/ 38324337 w 429"/>
              <a:gd name="T37" fmla="*/ 138448999 h 524"/>
              <a:gd name="T38" fmla="*/ 36036265 w 429"/>
              <a:gd name="T39" fmla="*/ 136800647 h 524"/>
              <a:gd name="T40" fmla="*/ 27646812 w 429"/>
              <a:gd name="T41" fmla="*/ 137349923 h 524"/>
              <a:gd name="T42" fmla="*/ 23452304 w 429"/>
              <a:gd name="T43" fmla="*/ 137349923 h 524"/>
              <a:gd name="T44" fmla="*/ 21545432 w 429"/>
              <a:gd name="T45" fmla="*/ 135701571 h 524"/>
              <a:gd name="T46" fmla="*/ 18113323 w 429"/>
              <a:gd name="T47" fmla="*/ 135426933 h 524"/>
              <a:gd name="T48" fmla="*/ 14872033 w 429"/>
              <a:gd name="T49" fmla="*/ 137899199 h 524"/>
              <a:gd name="T50" fmla="*/ 11821561 w 429"/>
              <a:gd name="T51" fmla="*/ 142569093 h 524"/>
              <a:gd name="T52" fmla="*/ 5148163 w 429"/>
              <a:gd name="T53" fmla="*/ 134877657 h 524"/>
              <a:gd name="T54" fmla="*/ 1144036 w 429"/>
              <a:gd name="T55" fmla="*/ 122790964 h 524"/>
              <a:gd name="T56" fmla="*/ 4766526 w 429"/>
              <a:gd name="T57" fmla="*/ 118121070 h 524"/>
              <a:gd name="T58" fmla="*/ 8008253 w 429"/>
              <a:gd name="T59" fmla="*/ 116472718 h 524"/>
              <a:gd name="T60" fmla="*/ 11630743 w 429"/>
              <a:gd name="T61" fmla="*/ 117571794 h 524"/>
              <a:gd name="T62" fmla="*/ 11058725 w 429"/>
              <a:gd name="T63" fmla="*/ 114824366 h 524"/>
              <a:gd name="T64" fmla="*/ 8579834 w 429"/>
              <a:gd name="T65" fmla="*/ 106034377 h 524"/>
              <a:gd name="T66" fmla="*/ 8961471 w 429"/>
              <a:gd name="T67" fmla="*/ 100540045 h 524"/>
              <a:gd name="T68" fmla="*/ 10867907 w 429"/>
              <a:gd name="T69" fmla="*/ 97793141 h 524"/>
              <a:gd name="T70" fmla="*/ 13537615 w 429"/>
              <a:gd name="T71" fmla="*/ 96694589 h 524"/>
              <a:gd name="T72" fmla="*/ 16969287 w 429"/>
              <a:gd name="T73" fmla="*/ 92573971 h 524"/>
              <a:gd name="T74" fmla="*/ 19829377 w 429"/>
              <a:gd name="T75" fmla="*/ 91474895 h 524"/>
              <a:gd name="T76" fmla="*/ 21926631 w 429"/>
              <a:gd name="T77" fmla="*/ 93947161 h 524"/>
              <a:gd name="T78" fmla="*/ 25739940 w 429"/>
              <a:gd name="T79" fmla="*/ 98617055 h 524"/>
              <a:gd name="T80" fmla="*/ 29362866 w 429"/>
              <a:gd name="T81" fmla="*/ 96419951 h 524"/>
              <a:gd name="T82" fmla="*/ 34511029 w 429"/>
              <a:gd name="T83" fmla="*/ 96969227 h 524"/>
              <a:gd name="T84" fmla="*/ 37942701 w 429"/>
              <a:gd name="T85" fmla="*/ 93397885 h 524"/>
              <a:gd name="T86" fmla="*/ 40040391 w 429"/>
              <a:gd name="T87" fmla="*/ 86530362 h 524"/>
              <a:gd name="T88" fmla="*/ 40612409 w 429"/>
              <a:gd name="T89" fmla="*/ 79662840 h 524"/>
              <a:gd name="T90" fmla="*/ 40993609 w 429"/>
              <a:gd name="T91" fmla="*/ 73894394 h 524"/>
              <a:gd name="T92" fmla="*/ 38324337 w 429"/>
              <a:gd name="T93" fmla="*/ 64829243 h 524"/>
              <a:gd name="T94" fmla="*/ 35845447 w 429"/>
              <a:gd name="T95" fmla="*/ 55764093 h 524"/>
              <a:gd name="T96" fmla="*/ 39468373 w 429"/>
              <a:gd name="T97" fmla="*/ 48621932 h 524"/>
              <a:gd name="T98" fmla="*/ 40040391 w 429"/>
              <a:gd name="T99" fmla="*/ 45050590 h 524"/>
              <a:gd name="T100" fmla="*/ 38133519 w 429"/>
              <a:gd name="T101" fmla="*/ 42578324 h 524"/>
              <a:gd name="T102" fmla="*/ 37561501 w 429"/>
              <a:gd name="T103" fmla="*/ 37633792 h 524"/>
              <a:gd name="T104" fmla="*/ 35845447 w 429"/>
              <a:gd name="T105" fmla="*/ 35436164 h 524"/>
              <a:gd name="T106" fmla="*/ 30697284 w 429"/>
              <a:gd name="T107" fmla="*/ 36260602 h 524"/>
              <a:gd name="T108" fmla="*/ 26121576 w 429"/>
              <a:gd name="T109" fmla="*/ 35985964 h 524"/>
              <a:gd name="T110" fmla="*/ 23833504 w 429"/>
              <a:gd name="T111" fmla="*/ 32689260 h 524"/>
              <a:gd name="T112" fmla="*/ 23452304 w 429"/>
              <a:gd name="T113" fmla="*/ 28294003 h 524"/>
              <a:gd name="T114" fmla="*/ 25167922 w 429"/>
              <a:gd name="T115" fmla="*/ 20877205 h 524"/>
              <a:gd name="T116" fmla="*/ 58344096 w 429"/>
              <a:gd name="T117" fmla="*/ 10438340 h 524"/>
              <a:gd name="T118" fmla="*/ 61585823 w 429"/>
              <a:gd name="T119" fmla="*/ 4669894 h 524"/>
              <a:gd name="T120" fmla="*/ 65399131 w 429"/>
              <a:gd name="T121" fmla="*/ 1922990 h 524"/>
              <a:gd name="T122" fmla="*/ 71309693 w 429"/>
              <a:gd name="T123" fmla="*/ 1373714 h 524"/>
              <a:gd name="T124" fmla="*/ 77792274 w 429"/>
              <a:gd name="T125" fmla="*/ 1098552 h 524"/>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29" h="524">
                <a:moveTo>
                  <a:pt x="426" y="0"/>
                </a:moveTo>
                <a:lnTo>
                  <a:pt x="427" y="12"/>
                </a:lnTo>
                <a:lnTo>
                  <a:pt x="429" y="22"/>
                </a:lnTo>
                <a:lnTo>
                  <a:pt x="429" y="31"/>
                </a:lnTo>
                <a:lnTo>
                  <a:pt x="429" y="38"/>
                </a:lnTo>
                <a:lnTo>
                  <a:pt x="428" y="43"/>
                </a:lnTo>
                <a:lnTo>
                  <a:pt x="427" y="48"/>
                </a:lnTo>
                <a:lnTo>
                  <a:pt x="426" y="51"/>
                </a:lnTo>
                <a:lnTo>
                  <a:pt x="424" y="54"/>
                </a:lnTo>
                <a:lnTo>
                  <a:pt x="419" y="60"/>
                </a:lnTo>
                <a:lnTo>
                  <a:pt x="416" y="64"/>
                </a:lnTo>
                <a:lnTo>
                  <a:pt x="415" y="67"/>
                </a:lnTo>
                <a:lnTo>
                  <a:pt x="413" y="71"/>
                </a:lnTo>
                <a:lnTo>
                  <a:pt x="413" y="75"/>
                </a:lnTo>
                <a:lnTo>
                  <a:pt x="413" y="81"/>
                </a:lnTo>
                <a:lnTo>
                  <a:pt x="413" y="109"/>
                </a:lnTo>
                <a:lnTo>
                  <a:pt x="414" y="135"/>
                </a:lnTo>
                <a:lnTo>
                  <a:pt x="414" y="160"/>
                </a:lnTo>
                <a:lnTo>
                  <a:pt x="413" y="183"/>
                </a:lnTo>
                <a:lnTo>
                  <a:pt x="410" y="196"/>
                </a:lnTo>
                <a:lnTo>
                  <a:pt x="408" y="207"/>
                </a:lnTo>
                <a:lnTo>
                  <a:pt x="405" y="218"/>
                </a:lnTo>
                <a:lnTo>
                  <a:pt x="401" y="229"/>
                </a:lnTo>
                <a:lnTo>
                  <a:pt x="396" y="241"/>
                </a:lnTo>
                <a:lnTo>
                  <a:pt x="390" y="254"/>
                </a:lnTo>
                <a:lnTo>
                  <a:pt x="382" y="266"/>
                </a:lnTo>
                <a:lnTo>
                  <a:pt x="372" y="278"/>
                </a:lnTo>
                <a:lnTo>
                  <a:pt x="360" y="288"/>
                </a:lnTo>
                <a:lnTo>
                  <a:pt x="346" y="300"/>
                </a:lnTo>
                <a:lnTo>
                  <a:pt x="338" y="309"/>
                </a:lnTo>
                <a:lnTo>
                  <a:pt x="331" y="316"/>
                </a:lnTo>
                <a:lnTo>
                  <a:pt x="325" y="324"/>
                </a:lnTo>
                <a:lnTo>
                  <a:pt x="319" y="333"/>
                </a:lnTo>
                <a:lnTo>
                  <a:pt x="318" y="361"/>
                </a:lnTo>
                <a:lnTo>
                  <a:pt x="314" y="395"/>
                </a:lnTo>
                <a:lnTo>
                  <a:pt x="312" y="412"/>
                </a:lnTo>
                <a:lnTo>
                  <a:pt x="308" y="428"/>
                </a:lnTo>
                <a:lnTo>
                  <a:pt x="306" y="434"/>
                </a:lnTo>
                <a:lnTo>
                  <a:pt x="304" y="439"/>
                </a:lnTo>
                <a:lnTo>
                  <a:pt x="302" y="442"/>
                </a:lnTo>
                <a:lnTo>
                  <a:pt x="300" y="444"/>
                </a:lnTo>
                <a:lnTo>
                  <a:pt x="290" y="448"/>
                </a:lnTo>
                <a:lnTo>
                  <a:pt x="280" y="451"/>
                </a:lnTo>
                <a:lnTo>
                  <a:pt x="274" y="453"/>
                </a:lnTo>
                <a:lnTo>
                  <a:pt x="269" y="455"/>
                </a:lnTo>
                <a:lnTo>
                  <a:pt x="264" y="458"/>
                </a:lnTo>
                <a:lnTo>
                  <a:pt x="259" y="462"/>
                </a:lnTo>
                <a:lnTo>
                  <a:pt x="253" y="472"/>
                </a:lnTo>
                <a:lnTo>
                  <a:pt x="245" y="487"/>
                </a:lnTo>
                <a:lnTo>
                  <a:pt x="239" y="494"/>
                </a:lnTo>
                <a:lnTo>
                  <a:pt x="234" y="500"/>
                </a:lnTo>
                <a:lnTo>
                  <a:pt x="230" y="502"/>
                </a:lnTo>
                <a:lnTo>
                  <a:pt x="227" y="504"/>
                </a:lnTo>
                <a:lnTo>
                  <a:pt x="223" y="505"/>
                </a:lnTo>
                <a:lnTo>
                  <a:pt x="219" y="506"/>
                </a:lnTo>
                <a:lnTo>
                  <a:pt x="210" y="505"/>
                </a:lnTo>
                <a:lnTo>
                  <a:pt x="201" y="504"/>
                </a:lnTo>
                <a:lnTo>
                  <a:pt x="196" y="503"/>
                </a:lnTo>
                <a:lnTo>
                  <a:pt x="192" y="501"/>
                </a:lnTo>
                <a:lnTo>
                  <a:pt x="189" y="498"/>
                </a:lnTo>
                <a:lnTo>
                  <a:pt x="186" y="494"/>
                </a:lnTo>
                <a:lnTo>
                  <a:pt x="166" y="496"/>
                </a:lnTo>
                <a:lnTo>
                  <a:pt x="145" y="500"/>
                </a:lnTo>
                <a:lnTo>
                  <a:pt x="135" y="502"/>
                </a:lnTo>
                <a:lnTo>
                  <a:pt x="126" y="501"/>
                </a:lnTo>
                <a:lnTo>
                  <a:pt x="123" y="500"/>
                </a:lnTo>
                <a:lnTo>
                  <a:pt x="119" y="499"/>
                </a:lnTo>
                <a:lnTo>
                  <a:pt x="116" y="497"/>
                </a:lnTo>
                <a:lnTo>
                  <a:pt x="113" y="494"/>
                </a:lnTo>
                <a:lnTo>
                  <a:pt x="106" y="493"/>
                </a:lnTo>
                <a:lnTo>
                  <a:pt x="100" y="493"/>
                </a:lnTo>
                <a:lnTo>
                  <a:pt x="95" y="493"/>
                </a:lnTo>
                <a:lnTo>
                  <a:pt x="91" y="494"/>
                </a:lnTo>
                <a:lnTo>
                  <a:pt x="83" y="497"/>
                </a:lnTo>
                <a:lnTo>
                  <a:pt x="78" y="502"/>
                </a:lnTo>
                <a:lnTo>
                  <a:pt x="73" y="507"/>
                </a:lnTo>
                <a:lnTo>
                  <a:pt x="68" y="513"/>
                </a:lnTo>
                <a:lnTo>
                  <a:pt x="62" y="519"/>
                </a:lnTo>
                <a:lnTo>
                  <a:pt x="54" y="524"/>
                </a:lnTo>
                <a:lnTo>
                  <a:pt x="39" y="507"/>
                </a:lnTo>
                <a:lnTo>
                  <a:pt x="27" y="491"/>
                </a:lnTo>
                <a:lnTo>
                  <a:pt x="14" y="474"/>
                </a:lnTo>
                <a:lnTo>
                  <a:pt x="0" y="456"/>
                </a:lnTo>
                <a:lnTo>
                  <a:pt x="6" y="447"/>
                </a:lnTo>
                <a:lnTo>
                  <a:pt x="13" y="440"/>
                </a:lnTo>
                <a:lnTo>
                  <a:pt x="18" y="434"/>
                </a:lnTo>
                <a:lnTo>
                  <a:pt x="25" y="430"/>
                </a:lnTo>
                <a:lnTo>
                  <a:pt x="31" y="427"/>
                </a:lnTo>
                <a:lnTo>
                  <a:pt x="36" y="425"/>
                </a:lnTo>
                <a:lnTo>
                  <a:pt x="42" y="424"/>
                </a:lnTo>
                <a:lnTo>
                  <a:pt x="46" y="424"/>
                </a:lnTo>
                <a:lnTo>
                  <a:pt x="55" y="425"/>
                </a:lnTo>
                <a:lnTo>
                  <a:pt x="61" y="428"/>
                </a:lnTo>
                <a:lnTo>
                  <a:pt x="65" y="431"/>
                </a:lnTo>
                <a:lnTo>
                  <a:pt x="67" y="432"/>
                </a:lnTo>
                <a:lnTo>
                  <a:pt x="58" y="418"/>
                </a:lnTo>
                <a:lnTo>
                  <a:pt x="51" y="405"/>
                </a:lnTo>
                <a:lnTo>
                  <a:pt x="47" y="395"/>
                </a:lnTo>
                <a:lnTo>
                  <a:pt x="45" y="386"/>
                </a:lnTo>
                <a:lnTo>
                  <a:pt x="45" y="378"/>
                </a:lnTo>
                <a:lnTo>
                  <a:pt x="45" y="372"/>
                </a:lnTo>
                <a:lnTo>
                  <a:pt x="47" y="366"/>
                </a:lnTo>
                <a:lnTo>
                  <a:pt x="50" y="362"/>
                </a:lnTo>
                <a:lnTo>
                  <a:pt x="54" y="359"/>
                </a:lnTo>
                <a:lnTo>
                  <a:pt x="57" y="356"/>
                </a:lnTo>
                <a:lnTo>
                  <a:pt x="61" y="354"/>
                </a:lnTo>
                <a:lnTo>
                  <a:pt x="65" y="353"/>
                </a:lnTo>
                <a:lnTo>
                  <a:pt x="71" y="352"/>
                </a:lnTo>
                <a:lnTo>
                  <a:pt x="73" y="351"/>
                </a:lnTo>
                <a:lnTo>
                  <a:pt x="81" y="343"/>
                </a:lnTo>
                <a:lnTo>
                  <a:pt x="89" y="337"/>
                </a:lnTo>
                <a:lnTo>
                  <a:pt x="94" y="334"/>
                </a:lnTo>
                <a:lnTo>
                  <a:pt x="100" y="333"/>
                </a:lnTo>
                <a:lnTo>
                  <a:pt x="104" y="333"/>
                </a:lnTo>
                <a:lnTo>
                  <a:pt x="109" y="335"/>
                </a:lnTo>
                <a:lnTo>
                  <a:pt x="112" y="339"/>
                </a:lnTo>
                <a:lnTo>
                  <a:pt x="115" y="342"/>
                </a:lnTo>
                <a:lnTo>
                  <a:pt x="123" y="350"/>
                </a:lnTo>
                <a:lnTo>
                  <a:pt x="130" y="356"/>
                </a:lnTo>
                <a:lnTo>
                  <a:pt x="135" y="359"/>
                </a:lnTo>
                <a:lnTo>
                  <a:pt x="140" y="359"/>
                </a:lnTo>
                <a:lnTo>
                  <a:pt x="146" y="356"/>
                </a:lnTo>
                <a:lnTo>
                  <a:pt x="154" y="351"/>
                </a:lnTo>
                <a:lnTo>
                  <a:pt x="163" y="354"/>
                </a:lnTo>
                <a:lnTo>
                  <a:pt x="172" y="354"/>
                </a:lnTo>
                <a:lnTo>
                  <a:pt x="181" y="353"/>
                </a:lnTo>
                <a:lnTo>
                  <a:pt x="188" y="350"/>
                </a:lnTo>
                <a:lnTo>
                  <a:pt x="193" y="345"/>
                </a:lnTo>
                <a:lnTo>
                  <a:pt x="199" y="340"/>
                </a:lnTo>
                <a:lnTo>
                  <a:pt x="202" y="334"/>
                </a:lnTo>
                <a:lnTo>
                  <a:pt x="205" y="328"/>
                </a:lnTo>
                <a:lnTo>
                  <a:pt x="210" y="315"/>
                </a:lnTo>
                <a:lnTo>
                  <a:pt x="212" y="302"/>
                </a:lnTo>
                <a:lnTo>
                  <a:pt x="213" y="293"/>
                </a:lnTo>
                <a:lnTo>
                  <a:pt x="213" y="290"/>
                </a:lnTo>
                <a:lnTo>
                  <a:pt x="215" y="283"/>
                </a:lnTo>
                <a:lnTo>
                  <a:pt x="215" y="276"/>
                </a:lnTo>
                <a:lnTo>
                  <a:pt x="215" y="269"/>
                </a:lnTo>
                <a:lnTo>
                  <a:pt x="213" y="262"/>
                </a:lnTo>
                <a:lnTo>
                  <a:pt x="208" y="249"/>
                </a:lnTo>
                <a:lnTo>
                  <a:pt x="201" y="236"/>
                </a:lnTo>
                <a:lnTo>
                  <a:pt x="186" y="217"/>
                </a:lnTo>
                <a:lnTo>
                  <a:pt x="180" y="210"/>
                </a:lnTo>
                <a:lnTo>
                  <a:pt x="188" y="203"/>
                </a:lnTo>
                <a:lnTo>
                  <a:pt x="202" y="187"/>
                </a:lnTo>
                <a:lnTo>
                  <a:pt x="205" y="182"/>
                </a:lnTo>
                <a:lnTo>
                  <a:pt x="207" y="177"/>
                </a:lnTo>
                <a:lnTo>
                  <a:pt x="210" y="173"/>
                </a:lnTo>
                <a:lnTo>
                  <a:pt x="211" y="168"/>
                </a:lnTo>
                <a:lnTo>
                  <a:pt x="210" y="164"/>
                </a:lnTo>
                <a:lnTo>
                  <a:pt x="208" y="161"/>
                </a:lnTo>
                <a:lnTo>
                  <a:pt x="205" y="157"/>
                </a:lnTo>
                <a:lnTo>
                  <a:pt x="200" y="155"/>
                </a:lnTo>
                <a:lnTo>
                  <a:pt x="200" y="148"/>
                </a:lnTo>
                <a:lnTo>
                  <a:pt x="200" y="142"/>
                </a:lnTo>
                <a:lnTo>
                  <a:pt x="197" y="137"/>
                </a:lnTo>
                <a:lnTo>
                  <a:pt x="195" y="133"/>
                </a:lnTo>
                <a:lnTo>
                  <a:pt x="192" y="131"/>
                </a:lnTo>
                <a:lnTo>
                  <a:pt x="188" y="129"/>
                </a:lnTo>
                <a:lnTo>
                  <a:pt x="183" y="129"/>
                </a:lnTo>
                <a:lnTo>
                  <a:pt x="179" y="129"/>
                </a:lnTo>
                <a:lnTo>
                  <a:pt x="161" y="132"/>
                </a:lnTo>
                <a:lnTo>
                  <a:pt x="154" y="137"/>
                </a:lnTo>
                <a:lnTo>
                  <a:pt x="144" y="134"/>
                </a:lnTo>
                <a:lnTo>
                  <a:pt x="137" y="131"/>
                </a:lnTo>
                <a:lnTo>
                  <a:pt x="132" y="128"/>
                </a:lnTo>
                <a:lnTo>
                  <a:pt x="127" y="124"/>
                </a:lnTo>
                <a:lnTo>
                  <a:pt x="125" y="119"/>
                </a:lnTo>
                <a:lnTo>
                  <a:pt x="123" y="114"/>
                </a:lnTo>
                <a:lnTo>
                  <a:pt x="123" y="109"/>
                </a:lnTo>
                <a:lnTo>
                  <a:pt x="123" y="103"/>
                </a:lnTo>
                <a:lnTo>
                  <a:pt x="125" y="93"/>
                </a:lnTo>
                <a:lnTo>
                  <a:pt x="128" y="84"/>
                </a:lnTo>
                <a:lnTo>
                  <a:pt x="132" y="76"/>
                </a:lnTo>
                <a:lnTo>
                  <a:pt x="133" y="74"/>
                </a:lnTo>
                <a:lnTo>
                  <a:pt x="293" y="105"/>
                </a:lnTo>
                <a:lnTo>
                  <a:pt x="306" y="38"/>
                </a:lnTo>
                <a:lnTo>
                  <a:pt x="311" y="30"/>
                </a:lnTo>
                <a:lnTo>
                  <a:pt x="317" y="22"/>
                </a:lnTo>
                <a:lnTo>
                  <a:pt x="323" y="17"/>
                </a:lnTo>
                <a:lnTo>
                  <a:pt x="329" y="12"/>
                </a:lnTo>
                <a:lnTo>
                  <a:pt x="336" y="9"/>
                </a:lnTo>
                <a:lnTo>
                  <a:pt x="343" y="7"/>
                </a:lnTo>
                <a:lnTo>
                  <a:pt x="350" y="6"/>
                </a:lnTo>
                <a:lnTo>
                  <a:pt x="358" y="5"/>
                </a:lnTo>
                <a:lnTo>
                  <a:pt x="374" y="5"/>
                </a:lnTo>
                <a:lnTo>
                  <a:pt x="391" y="4"/>
                </a:lnTo>
                <a:lnTo>
                  <a:pt x="399" y="4"/>
                </a:lnTo>
                <a:lnTo>
                  <a:pt x="408" y="4"/>
                </a:lnTo>
                <a:lnTo>
                  <a:pt x="417" y="2"/>
                </a:lnTo>
                <a:lnTo>
                  <a:pt x="426" y="0"/>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5" name="Freeform 294">
            <a:extLst>
              <a:ext uri="{FF2B5EF4-FFF2-40B4-BE49-F238E27FC236}">
                <a16:creationId xmlns:a16="http://schemas.microsoft.com/office/drawing/2014/main" id="{00000000-0008-0000-0700-000027010000}"/>
              </a:ext>
            </a:extLst>
          </xdr:cNvPr>
          <xdr:cNvSpPr>
            <a:spLocks/>
          </xdr:cNvSpPr>
        </xdr:nvSpPr>
        <xdr:spPr bwMode="auto">
          <a:xfrm>
            <a:off x="4316413" y="2192338"/>
            <a:ext cx="127000" cy="114300"/>
          </a:xfrm>
          <a:custGeom>
            <a:avLst/>
            <a:gdLst>
              <a:gd name="T0" fmla="*/ 48993729 w 292"/>
              <a:gd name="T1" fmla="*/ 24432522 h 223"/>
              <a:gd name="T2" fmla="*/ 31401620 w 292"/>
              <a:gd name="T3" fmla="*/ 20229050 h 223"/>
              <a:gd name="T4" fmla="*/ 28753322 w 292"/>
              <a:gd name="T5" fmla="*/ 20754420 h 223"/>
              <a:gd name="T6" fmla="*/ 26293784 w 292"/>
              <a:gd name="T7" fmla="*/ 20754420 h 223"/>
              <a:gd name="T8" fmla="*/ 23834682 w 292"/>
              <a:gd name="T9" fmla="*/ 20229050 h 223"/>
              <a:gd name="T10" fmla="*/ 22510750 w 292"/>
              <a:gd name="T11" fmla="*/ 24432522 h 223"/>
              <a:gd name="T12" fmla="*/ 27239760 w 292"/>
              <a:gd name="T13" fmla="*/ 34415576 h 223"/>
              <a:gd name="T14" fmla="*/ 31779575 w 292"/>
              <a:gd name="T15" fmla="*/ 41245898 h 223"/>
              <a:gd name="T16" fmla="*/ 35752240 w 292"/>
              <a:gd name="T17" fmla="*/ 48602103 h 223"/>
              <a:gd name="T18" fmla="*/ 37265801 w 292"/>
              <a:gd name="T19" fmla="*/ 53068004 h 223"/>
              <a:gd name="T20" fmla="*/ 38778928 w 292"/>
              <a:gd name="T21" fmla="*/ 58322216 h 223"/>
              <a:gd name="T22" fmla="*/ 33103942 w 292"/>
              <a:gd name="T23" fmla="*/ 58585157 h 223"/>
              <a:gd name="T24" fmla="*/ 30455644 w 292"/>
              <a:gd name="T25" fmla="*/ 58322216 h 223"/>
              <a:gd name="T26" fmla="*/ 27618151 w 292"/>
              <a:gd name="T27" fmla="*/ 56746106 h 223"/>
              <a:gd name="T28" fmla="*/ 25348243 w 292"/>
              <a:gd name="T29" fmla="*/ 54907055 h 223"/>
              <a:gd name="T30" fmla="*/ 24023877 w 292"/>
              <a:gd name="T31" fmla="*/ 52017264 h 223"/>
              <a:gd name="T32" fmla="*/ 22889140 w 292"/>
              <a:gd name="T33" fmla="*/ 49127473 h 223"/>
              <a:gd name="T34" fmla="*/ 21375579 w 292"/>
              <a:gd name="T35" fmla="*/ 47288422 h 223"/>
              <a:gd name="T36" fmla="*/ 17214154 w 292"/>
              <a:gd name="T37" fmla="*/ 38093678 h 223"/>
              <a:gd name="T38" fmla="*/ 12863099 w 292"/>
              <a:gd name="T39" fmla="*/ 29686734 h 223"/>
              <a:gd name="T40" fmla="*/ 10403997 w 292"/>
              <a:gd name="T41" fmla="*/ 26008632 h 223"/>
              <a:gd name="T42" fmla="*/ 7944894 w 292"/>
              <a:gd name="T43" fmla="*/ 22855900 h 223"/>
              <a:gd name="T44" fmla="*/ 5107401 w 292"/>
              <a:gd name="T45" fmla="*/ 20754420 h 223"/>
              <a:gd name="T46" fmla="*/ 2459103 w 292"/>
              <a:gd name="T47" fmla="*/ 19703680 h 223"/>
              <a:gd name="T48" fmla="*/ 756781 w 292"/>
              <a:gd name="T49" fmla="*/ 17076317 h 223"/>
              <a:gd name="T50" fmla="*/ 189195 w 292"/>
              <a:gd name="T51" fmla="*/ 15237266 h 223"/>
              <a:gd name="T52" fmla="*/ 0 w 292"/>
              <a:gd name="T53" fmla="*/ 12872845 h 223"/>
              <a:gd name="T54" fmla="*/ 7566503 w 292"/>
              <a:gd name="T55" fmla="*/ 14449468 h 223"/>
              <a:gd name="T56" fmla="*/ 13241490 w 292"/>
              <a:gd name="T57" fmla="*/ 14449468 h 223"/>
              <a:gd name="T58" fmla="*/ 17214154 w 292"/>
              <a:gd name="T59" fmla="*/ 13135787 h 223"/>
              <a:gd name="T60" fmla="*/ 20051647 w 292"/>
              <a:gd name="T61" fmla="*/ 10771365 h 223"/>
              <a:gd name="T62" fmla="*/ 24023877 w 292"/>
              <a:gd name="T63" fmla="*/ 5254212 h 223"/>
              <a:gd name="T64" fmla="*/ 26105024 w 292"/>
              <a:gd name="T65" fmla="*/ 2364421 h 223"/>
              <a:gd name="T66" fmla="*/ 28753322 w 292"/>
              <a:gd name="T67" fmla="*/ 0 h 223"/>
              <a:gd name="T68" fmla="*/ 32536356 w 292"/>
              <a:gd name="T69" fmla="*/ 3678102 h 223"/>
              <a:gd name="T70" fmla="*/ 36698216 w 292"/>
              <a:gd name="T71" fmla="*/ 6830322 h 223"/>
              <a:gd name="T72" fmla="*/ 41238031 w 292"/>
              <a:gd name="T73" fmla="*/ 8932314 h 223"/>
              <a:gd name="T74" fmla="*/ 46534627 w 292"/>
              <a:gd name="T75" fmla="*/ 9720626 h 223"/>
              <a:gd name="T76" fmla="*/ 49561315 w 292"/>
              <a:gd name="T77" fmla="*/ 8932314 h 223"/>
              <a:gd name="T78" fmla="*/ 52777199 w 292"/>
              <a:gd name="T79" fmla="*/ 8144003 h 223"/>
              <a:gd name="T80" fmla="*/ 53911935 w 292"/>
              <a:gd name="T81" fmla="*/ 12347475 h 223"/>
              <a:gd name="T82" fmla="*/ 54290325 w 292"/>
              <a:gd name="T83" fmla="*/ 12872845 h 223"/>
              <a:gd name="T84" fmla="*/ 55236301 w 292"/>
              <a:gd name="T85" fmla="*/ 18127057 h 223"/>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292" h="223">
                <a:moveTo>
                  <a:pt x="292" y="69"/>
                </a:moveTo>
                <a:lnTo>
                  <a:pt x="259" y="93"/>
                </a:lnTo>
                <a:lnTo>
                  <a:pt x="172" y="75"/>
                </a:lnTo>
                <a:lnTo>
                  <a:pt x="166" y="77"/>
                </a:lnTo>
                <a:lnTo>
                  <a:pt x="159" y="78"/>
                </a:lnTo>
                <a:lnTo>
                  <a:pt x="152" y="79"/>
                </a:lnTo>
                <a:lnTo>
                  <a:pt x="146" y="79"/>
                </a:lnTo>
                <a:lnTo>
                  <a:pt x="139" y="79"/>
                </a:lnTo>
                <a:lnTo>
                  <a:pt x="133" y="78"/>
                </a:lnTo>
                <a:lnTo>
                  <a:pt x="126" y="77"/>
                </a:lnTo>
                <a:lnTo>
                  <a:pt x="119" y="75"/>
                </a:lnTo>
                <a:lnTo>
                  <a:pt x="119" y="93"/>
                </a:lnTo>
                <a:lnTo>
                  <a:pt x="132" y="113"/>
                </a:lnTo>
                <a:lnTo>
                  <a:pt x="144" y="131"/>
                </a:lnTo>
                <a:lnTo>
                  <a:pt x="156" y="145"/>
                </a:lnTo>
                <a:lnTo>
                  <a:pt x="168" y="157"/>
                </a:lnTo>
                <a:lnTo>
                  <a:pt x="179" y="170"/>
                </a:lnTo>
                <a:lnTo>
                  <a:pt x="189" y="185"/>
                </a:lnTo>
                <a:lnTo>
                  <a:pt x="193" y="193"/>
                </a:lnTo>
                <a:lnTo>
                  <a:pt x="197" y="202"/>
                </a:lnTo>
                <a:lnTo>
                  <a:pt x="202" y="211"/>
                </a:lnTo>
                <a:lnTo>
                  <a:pt x="205" y="222"/>
                </a:lnTo>
                <a:lnTo>
                  <a:pt x="191" y="223"/>
                </a:lnTo>
                <a:lnTo>
                  <a:pt x="175" y="223"/>
                </a:lnTo>
                <a:lnTo>
                  <a:pt x="168" y="223"/>
                </a:lnTo>
                <a:lnTo>
                  <a:pt x="161" y="222"/>
                </a:lnTo>
                <a:lnTo>
                  <a:pt x="154" y="220"/>
                </a:lnTo>
                <a:lnTo>
                  <a:pt x="146" y="216"/>
                </a:lnTo>
                <a:lnTo>
                  <a:pt x="139" y="213"/>
                </a:lnTo>
                <a:lnTo>
                  <a:pt x="134" y="209"/>
                </a:lnTo>
                <a:lnTo>
                  <a:pt x="130" y="203"/>
                </a:lnTo>
                <a:lnTo>
                  <a:pt x="127" y="198"/>
                </a:lnTo>
                <a:lnTo>
                  <a:pt x="124" y="192"/>
                </a:lnTo>
                <a:lnTo>
                  <a:pt x="121" y="187"/>
                </a:lnTo>
                <a:lnTo>
                  <a:pt x="117" y="183"/>
                </a:lnTo>
                <a:lnTo>
                  <a:pt x="113" y="180"/>
                </a:lnTo>
                <a:lnTo>
                  <a:pt x="102" y="162"/>
                </a:lnTo>
                <a:lnTo>
                  <a:pt x="91" y="145"/>
                </a:lnTo>
                <a:lnTo>
                  <a:pt x="80" y="129"/>
                </a:lnTo>
                <a:lnTo>
                  <a:pt x="68" y="113"/>
                </a:lnTo>
                <a:lnTo>
                  <a:pt x="61" y="105"/>
                </a:lnTo>
                <a:lnTo>
                  <a:pt x="55" y="99"/>
                </a:lnTo>
                <a:lnTo>
                  <a:pt x="48" y="93"/>
                </a:lnTo>
                <a:lnTo>
                  <a:pt x="42" y="87"/>
                </a:lnTo>
                <a:lnTo>
                  <a:pt x="35" y="83"/>
                </a:lnTo>
                <a:lnTo>
                  <a:pt x="27" y="79"/>
                </a:lnTo>
                <a:lnTo>
                  <a:pt x="21" y="76"/>
                </a:lnTo>
                <a:lnTo>
                  <a:pt x="13" y="75"/>
                </a:lnTo>
                <a:lnTo>
                  <a:pt x="9" y="70"/>
                </a:lnTo>
                <a:lnTo>
                  <a:pt x="4" y="65"/>
                </a:lnTo>
                <a:lnTo>
                  <a:pt x="2" y="62"/>
                </a:lnTo>
                <a:lnTo>
                  <a:pt x="1" y="58"/>
                </a:lnTo>
                <a:lnTo>
                  <a:pt x="0" y="54"/>
                </a:lnTo>
                <a:lnTo>
                  <a:pt x="0" y="49"/>
                </a:lnTo>
                <a:lnTo>
                  <a:pt x="22" y="53"/>
                </a:lnTo>
                <a:lnTo>
                  <a:pt x="40" y="55"/>
                </a:lnTo>
                <a:lnTo>
                  <a:pt x="57" y="56"/>
                </a:lnTo>
                <a:lnTo>
                  <a:pt x="70" y="55"/>
                </a:lnTo>
                <a:lnTo>
                  <a:pt x="82" y="53"/>
                </a:lnTo>
                <a:lnTo>
                  <a:pt x="91" y="50"/>
                </a:lnTo>
                <a:lnTo>
                  <a:pt x="99" y="46"/>
                </a:lnTo>
                <a:lnTo>
                  <a:pt x="106" y="41"/>
                </a:lnTo>
                <a:lnTo>
                  <a:pt x="117" y="31"/>
                </a:lnTo>
                <a:lnTo>
                  <a:pt x="127" y="20"/>
                </a:lnTo>
                <a:lnTo>
                  <a:pt x="132" y="14"/>
                </a:lnTo>
                <a:lnTo>
                  <a:pt x="138" y="9"/>
                </a:lnTo>
                <a:lnTo>
                  <a:pt x="145" y="4"/>
                </a:lnTo>
                <a:lnTo>
                  <a:pt x="152" y="0"/>
                </a:lnTo>
                <a:lnTo>
                  <a:pt x="162" y="8"/>
                </a:lnTo>
                <a:lnTo>
                  <a:pt x="172" y="14"/>
                </a:lnTo>
                <a:lnTo>
                  <a:pt x="183" y="21"/>
                </a:lnTo>
                <a:lnTo>
                  <a:pt x="194" y="26"/>
                </a:lnTo>
                <a:lnTo>
                  <a:pt x="205" y="31"/>
                </a:lnTo>
                <a:lnTo>
                  <a:pt x="218" y="34"/>
                </a:lnTo>
                <a:lnTo>
                  <a:pt x="231" y="37"/>
                </a:lnTo>
                <a:lnTo>
                  <a:pt x="246" y="37"/>
                </a:lnTo>
                <a:lnTo>
                  <a:pt x="255" y="36"/>
                </a:lnTo>
                <a:lnTo>
                  <a:pt x="262" y="34"/>
                </a:lnTo>
                <a:lnTo>
                  <a:pt x="270" y="32"/>
                </a:lnTo>
                <a:lnTo>
                  <a:pt x="279" y="31"/>
                </a:lnTo>
                <a:lnTo>
                  <a:pt x="283" y="42"/>
                </a:lnTo>
                <a:lnTo>
                  <a:pt x="285" y="47"/>
                </a:lnTo>
                <a:lnTo>
                  <a:pt x="287" y="49"/>
                </a:lnTo>
                <a:lnTo>
                  <a:pt x="289" y="52"/>
                </a:lnTo>
                <a:lnTo>
                  <a:pt x="292" y="6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6" name="Freeform 295">
            <a:extLst>
              <a:ext uri="{FF2B5EF4-FFF2-40B4-BE49-F238E27FC236}">
                <a16:creationId xmlns:a16="http://schemas.microsoft.com/office/drawing/2014/main" id="{00000000-0008-0000-0700-000028010000}"/>
              </a:ext>
            </a:extLst>
          </xdr:cNvPr>
          <xdr:cNvSpPr>
            <a:spLocks/>
          </xdr:cNvSpPr>
        </xdr:nvSpPr>
        <xdr:spPr bwMode="auto">
          <a:xfrm>
            <a:off x="4267200" y="2051050"/>
            <a:ext cx="168275" cy="77788"/>
          </a:xfrm>
          <a:custGeom>
            <a:avLst/>
            <a:gdLst>
              <a:gd name="T0" fmla="*/ 73925117 w 379"/>
              <a:gd name="T1" fmla="*/ 26321978 h 147"/>
              <a:gd name="T2" fmla="*/ 70968094 w 379"/>
              <a:gd name="T3" fmla="*/ 28282023 h 147"/>
              <a:gd name="T4" fmla="*/ 69785285 w 379"/>
              <a:gd name="T5" fmla="*/ 30242069 h 147"/>
              <a:gd name="T6" fmla="*/ 68405341 w 379"/>
              <a:gd name="T7" fmla="*/ 32762506 h 147"/>
              <a:gd name="T8" fmla="*/ 65645454 w 379"/>
              <a:gd name="T9" fmla="*/ 35562874 h 147"/>
              <a:gd name="T10" fmla="*/ 63082701 w 379"/>
              <a:gd name="T11" fmla="*/ 36682598 h 147"/>
              <a:gd name="T12" fmla="*/ 61308488 w 379"/>
              <a:gd name="T13" fmla="*/ 36962529 h 147"/>
              <a:gd name="T14" fmla="*/ 59337139 w 379"/>
              <a:gd name="T15" fmla="*/ 36402667 h 147"/>
              <a:gd name="T16" fmla="*/ 57365791 w 379"/>
              <a:gd name="T17" fmla="*/ 35282414 h 147"/>
              <a:gd name="T18" fmla="*/ 55394443 w 379"/>
              <a:gd name="T19" fmla="*/ 33322368 h 147"/>
              <a:gd name="T20" fmla="*/ 54211634 w 379"/>
              <a:gd name="T21" fmla="*/ 32482575 h 147"/>
              <a:gd name="T22" fmla="*/ 53028825 w 379"/>
              <a:gd name="T23" fmla="*/ 33042437 h 147"/>
              <a:gd name="T24" fmla="*/ 52634555 w 379"/>
              <a:gd name="T25" fmla="*/ 34442621 h 147"/>
              <a:gd name="T26" fmla="*/ 52437420 w 379"/>
              <a:gd name="T27" fmla="*/ 39203035 h 147"/>
              <a:gd name="T28" fmla="*/ 50663207 w 379"/>
              <a:gd name="T29" fmla="*/ 40603219 h 147"/>
              <a:gd name="T30" fmla="*/ 48100454 w 379"/>
              <a:gd name="T31" fmla="*/ 39203035 h 147"/>
              <a:gd name="T32" fmla="*/ 45143432 w 379"/>
              <a:gd name="T33" fmla="*/ 36682598 h 147"/>
              <a:gd name="T34" fmla="*/ 22276236 w 379"/>
              <a:gd name="T35" fmla="*/ 39482966 h 147"/>
              <a:gd name="T36" fmla="*/ 15770786 w 379"/>
              <a:gd name="T37" fmla="*/ 34722552 h 147"/>
              <a:gd name="T38" fmla="*/ 11433820 w 379"/>
              <a:gd name="T39" fmla="*/ 30522530 h 147"/>
              <a:gd name="T40" fmla="*/ 8871067 w 379"/>
              <a:gd name="T41" fmla="*/ 26321978 h 147"/>
              <a:gd name="T42" fmla="*/ 7293989 w 379"/>
              <a:gd name="T43" fmla="*/ 22961748 h 147"/>
              <a:gd name="T44" fmla="*/ 5125506 w 379"/>
              <a:gd name="T45" fmla="*/ 16521219 h 147"/>
              <a:gd name="T46" fmla="*/ 3154157 w 379"/>
              <a:gd name="T47" fmla="*/ 13440920 h 147"/>
              <a:gd name="T48" fmla="*/ 0 w 379"/>
              <a:gd name="T49" fmla="*/ 10080690 h 147"/>
              <a:gd name="T50" fmla="*/ 5716910 w 379"/>
              <a:gd name="T51" fmla="*/ 11200943 h 147"/>
              <a:gd name="T52" fmla="*/ 10251011 w 379"/>
              <a:gd name="T53" fmla="*/ 10640552 h 147"/>
              <a:gd name="T54" fmla="*/ 14193708 w 379"/>
              <a:gd name="T55" fmla="*/ 9240897 h 147"/>
              <a:gd name="T56" fmla="*/ 17150730 w 379"/>
              <a:gd name="T57" fmla="*/ 7000391 h 147"/>
              <a:gd name="T58" fmla="*/ 23459045 w 379"/>
              <a:gd name="T59" fmla="*/ 2239977 h 147"/>
              <a:gd name="T60" fmla="*/ 27204606 w 379"/>
              <a:gd name="T61" fmla="*/ 559862 h 147"/>
              <a:gd name="T62" fmla="*/ 31344438 w 379"/>
              <a:gd name="T63" fmla="*/ 0 h 147"/>
              <a:gd name="T64" fmla="*/ 39426522 w 379"/>
              <a:gd name="T65" fmla="*/ 6440529 h 147"/>
              <a:gd name="T66" fmla="*/ 48100454 w 379"/>
              <a:gd name="T67" fmla="*/ 12601127 h 147"/>
              <a:gd name="T68" fmla="*/ 57562926 w 379"/>
              <a:gd name="T69" fmla="*/ 18761196 h 147"/>
              <a:gd name="T70" fmla="*/ 65645454 w 379"/>
              <a:gd name="T71" fmla="*/ 22401886 h 147"/>
              <a:gd name="T72" fmla="*/ 69785285 w 379"/>
              <a:gd name="T73" fmla="*/ 24082001 h 147"/>
              <a:gd name="T74" fmla="*/ 74713656 w 379"/>
              <a:gd name="T75" fmla="*/ 25762116 h 14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379" h="147">
                <a:moveTo>
                  <a:pt x="379" y="92"/>
                </a:moveTo>
                <a:lnTo>
                  <a:pt x="375" y="94"/>
                </a:lnTo>
                <a:lnTo>
                  <a:pt x="366" y="98"/>
                </a:lnTo>
                <a:lnTo>
                  <a:pt x="360" y="101"/>
                </a:lnTo>
                <a:lnTo>
                  <a:pt x="357" y="105"/>
                </a:lnTo>
                <a:lnTo>
                  <a:pt x="354" y="108"/>
                </a:lnTo>
                <a:lnTo>
                  <a:pt x="353" y="111"/>
                </a:lnTo>
                <a:lnTo>
                  <a:pt x="347" y="117"/>
                </a:lnTo>
                <a:lnTo>
                  <a:pt x="341" y="123"/>
                </a:lnTo>
                <a:lnTo>
                  <a:pt x="333" y="127"/>
                </a:lnTo>
                <a:lnTo>
                  <a:pt x="324" y="130"/>
                </a:lnTo>
                <a:lnTo>
                  <a:pt x="320" y="131"/>
                </a:lnTo>
                <a:lnTo>
                  <a:pt x="315" y="132"/>
                </a:lnTo>
                <a:lnTo>
                  <a:pt x="311" y="132"/>
                </a:lnTo>
                <a:lnTo>
                  <a:pt x="306" y="131"/>
                </a:lnTo>
                <a:lnTo>
                  <a:pt x="301" y="130"/>
                </a:lnTo>
                <a:lnTo>
                  <a:pt x="296" y="128"/>
                </a:lnTo>
                <a:lnTo>
                  <a:pt x="291" y="126"/>
                </a:lnTo>
                <a:lnTo>
                  <a:pt x="286" y="123"/>
                </a:lnTo>
                <a:lnTo>
                  <a:pt x="281" y="119"/>
                </a:lnTo>
                <a:lnTo>
                  <a:pt x="277" y="117"/>
                </a:lnTo>
                <a:lnTo>
                  <a:pt x="275" y="116"/>
                </a:lnTo>
                <a:lnTo>
                  <a:pt x="271" y="116"/>
                </a:lnTo>
                <a:lnTo>
                  <a:pt x="269" y="118"/>
                </a:lnTo>
                <a:lnTo>
                  <a:pt x="268" y="120"/>
                </a:lnTo>
                <a:lnTo>
                  <a:pt x="267" y="123"/>
                </a:lnTo>
                <a:lnTo>
                  <a:pt x="266" y="126"/>
                </a:lnTo>
                <a:lnTo>
                  <a:pt x="266" y="140"/>
                </a:lnTo>
                <a:lnTo>
                  <a:pt x="266" y="147"/>
                </a:lnTo>
                <a:lnTo>
                  <a:pt x="257" y="145"/>
                </a:lnTo>
                <a:lnTo>
                  <a:pt x="251" y="143"/>
                </a:lnTo>
                <a:lnTo>
                  <a:pt x="244" y="140"/>
                </a:lnTo>
                <a:lnTo>
                  <a:pt x="240" y="137"/>
                </a:lnTo>
                <a:lnTo>
                  <a:pt x="229" y="131"/>
                </a:lnTo>
                <a:lnTo>
                  <a:pt x="213" y="123"/>
                </a:lnTo>
                <a:lnTo>
                  <a:pt x="113" y="141"/>
                </a:lnTo>
                <a:lnTo>
                  <a:pt x="95" y="132"/>
                </a:lnTo>
                <a:lnTo>
                  <a:pt x="80" y="124"/>
                </a:lnTo>
                <a:lnTo>
                  <a:pt x="68" y="116"/>
                </a:lnTo>
                <a:lnTo>
                  <a:pt x="58" y="109"/>
                </a:lnTo>
                <a:lnTo>
                  <a:pt x="51" y="101"/>
                </a:lnTo>
                <a:lnTo>
                  <a:pt x="45" y="94"/>
                </a:lnTo>
                <a:lnTo>
                  <a:pt x="40" y="88"/>
                </a:lnTo>
                <a:lnTo>
                  <a:pt x="37" y="82"/>
                </a:lnTo>
                <a:lnTo>
                  <a:pt x="31" y="70"/>
                </a:lnTo>
                <a:lnTo>
                  <a:pt x="26" y="59"/>
                </a:lnTo>
                <a:lnTo>
                  <a:pt x="21" y="54"/>
                </a:lnTo>
                <a:lnTo>
                  <a:pt x="16" y="48"/>
                </a:lnTo>
                <a:lnTo>
                  <a:pt x="9" y="42"/>
                </a:lnTo>
                <a:lnTo>
                  <a:pt x="0" y="36"/>
                </a:lnTo>
                <a:lnTo>
                  <a:pt x="16" y="39"/>
                </a:lnTo>
                <a:lnTo>
                  <a:pt x="29" y="40"/>
                </a:lnTo>
                <a:lnTo>
                  <a:pt x="41" y="40"/>
                </a:lnTo>
                <a:lnTo>
                  <a:pt x="52" y="38"/>
                </a:lnTo>
                <a:lnTo>
                  <a:pt x="62" y="36"/>
                </a:lnTo>
                <a:lnTo>
                  <a:pt x="72" y="33"/>
                </a:lnTo>
                <a:lnTo>
                  <a:pt x="79" y="29"/>
                </a:lnTo>
                <a:lnTo>
                  <a:pt x="87" y="25"/>
                </a:lnTo>
                <a:lnTo>
                  <a:pt x="102" y="16"/>
                </a:lnTo>
                <a:lnTo>
                  <a:pt x="119" y="8"/>
                </a:lnTo>
                <a:lnTo>
                  <a:pt x="128" y="5"/>
                </a:lnTo>
                <a:lnTo>
                  <a:pt x="138" y="2"/>
                </a:lnTo>
                <a:lnTo>
                  <a:pt x="149" y="1"/>
                </a:lnTo>
                <a:lnTo>
                  <a:pt x="159" y="0"/>
                </a:lnTo>
                <a:lnTo>
                  <a:pt x="179" y="11"/>
                </a:lnTo>
                <a:lnTo>
                  <a:pt x="200" y="23"/>
                </a:lnTo>
                <a:lnTo>
                  <a:pt x="222" y="34"/>
                </a:lnTo>
                <a:lnTo>
                  <a:pt x="244" y="45"/>
                </a:lnTo>
                <a:lnTo>
                  <a:pt x="278" y="61"/>
                </a:lnTo>
                <a:lnTo>
                  <a:pt x="292" y="67"/>
                </a:lnTo>
                <a:lnTo>
                  <a:pt x="314" y="73"/>
                </a:lnTo>
                <a:lnTo>
                  <a:pt x="333" y="80"/>
                </a:lnTo>
                <a:lnTo>
                  <a:pt x="343" y="83"/>
                </a:lnTo>
                <a:lnTo>
                  <a:pt x="354" y="86"/>
                </a:lnTo>
                <a:lnTo>
                  <a:pt x="365" y="89"/>
                </a:lnTo>
                <a:lnTo>
                  <a:pt x="379" y="92"/>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7" name="Freeform 296">
            <a:extLst>
              <a:ext uri="{FF2B5EF4-FFF2-40B4-BE49-F238E27FC236}">
                <a16:creationId xmlns:a16="http://schemas.microsoft.com/office/drawing/2014/main" id="{00000000-0008-0000-0700-000029010000}"/>
              </a:ext>
            </a:extLst>
          </xdr:cNvPr>
          <xdr:cNvSpPr>
            <a:spLocks/>
          </xdr:cNvSpPr>
        </xdr:nvSpPr>
        <xdr:spPr bwMode="auto">
          <a:xfrm>
            <a:off x="4230688" y="1906588"/>
            <a:ext cx="30162" cy="60325"/>
          </a:xfrm>
          <a:custGeom>
            <a:avLst/>
            <a:gdLst>
              <a:gd name="T0" fmla="*/ 0 w 61"/>
              <a:gd name="T1" fmla="*/ 0 h 67"/>
              <a:gd name="T2" fmla="*/ 0 w 61"/>
              <a:gd name="T3" fmla="*/ 7295724 h 67"/>
              <a:gd name="T4" fmla="*/ 0 w 61"/>
              <a:gd name="T5" fmla="*/ 14592347 h 67"/>
              <a:gd name="T6" fmla="*/ 244263 w 61"/>
              <a:gd name="T7" fmla="*/ 19456163 h 67"/>
              <a:gd name="T8" fmla="*/ 489020 w 61"/>
              <a:gd name="T9" fmla="*/ 24319979 h 67"/>
              <a:gd name="T10" fmla="*/ 733283 w 61"/>
              <a:gd name="T11" fmla="*/ 29183794 h 67"/>
              <a:gd name="T12" fmla="*/ 1467060 w 61"/>
              <a:gd name="T13" fmla="*/ 34048510 h 67"/>
              <a:gd name="T14" fmla="*/ 2934120 w 61"/>
              <a:gd name="T15" fmla="*/ 44587378 h 67"/>
              <a:gd name="T16" fmla="*/ 5134462 w 61"/>
              <a:gd name="T17" fmla="*/ 54315009 h 67"/>
              <a:gd name="T18" fmla="*/ 6845785 w 61"/>
              <a:gd name="T19" fmla="*/ 52693437 h 67"/>
              <a:gd name="T20" fmla="*/ 8557108 w 61"/>
              <a:gd name="T21" fmla="*/ 49451194 h 67"/>
              <a:gd name="T22" fmla="*/ 10268430 w 61"/>
              <a:gd name="T23" fmla="*/ 47019286 h 67"/>
              <a:gd name="T24" fmla="*/ 11735490 w 61"/>
              <a:gd name="T25" fmla="*/ 42965806 h 67"/>
              <a:gd name="T26" fmla="*/ 12957793 w 61"/>
              <a:gd name="T27" fmla="*/ 38101990 h 67"/>
              <a:gd name="T28" fmla="*/ 13935833 w 61"/>
              <a:gd name="T29" fmla="*/ 32426938 h 67"/>
              <a:gd name="T30" fmla="*/ 14424853 w 61"/>
              <a:gd name="T31" fmla="*/ 25941551 h 67"/>
              <a:gd name="T32" fmla="*/ 14913873 w 61"/>
              <a:gd name="T33" fmla="*/ 19456163 h 67"/>
              <a:gd name="T34" fmla="*/ 12957793 w 61"/>
              <a:gd name="T35" fmla="*/ 11349203 h 67"/>
              <a:gd name="T36" fmla="*/ 10024168 w 61"/>
              <a:gd name="T37" fmla="*/ 0 h 67"/>
              <a:gd name="T38" fmla="*/ 6845785 w 61"/>
              <a:gd name="T39" fmla="*/ 2431908 h 67"/>
              <a:gd name="T40" fmla="*/ 4400685 w 61"/>
              <a:gd name="T41" fmla="*/ 3242244 h 67"/>
              <a:gd name="T42" fmla="*/ 3178383 w 61"/>
              <a:gd name="T43" fmla="*/ 3242244 h 67"/>
              <a:gd name="T44" fmla="*/ 2445100 w 61"/>
              <a:gd name="T45" fmla="*/ 2431908 h 67"/>
              <a:gd name="T46" fmla="*/ 1467060 w 61"/>
              <a:gd name="T47" fmla="*/ 1621572 h 67"/>
              <a:gd name="T48" fmla="*/ 0 w 61"/>
              <a:gd name="T49" fmla="*/ 0 h 67"/>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61" h="67">
                <a:moveTo>
                  <a:pt x="0" y="0"/>
                </a:moveTo>
                <a:lnTo>
                  <a:pt x="0" y="9"/>
                </a:lnTo>
                <a:lnTo>
                  <a:pt x="0" y="18"/>
                </a:lnTo>
                <a:lnTo>
                  <a:pt x="1" y="24"/>
                </a:lnTo>
                <a:lnTo>
                  <a:pt x="2" y="30"/>
                </a:lnTo>
                <a:lnTo>
                  <a:pt x="3" y="36"/>
                </a:lnTo>
                <a:lnTo>
                  <a:pt x="6" y="42"/>
                </a:lnTo>
                <a:lnTo>
                  <a:pt x="12" y="55"/>
                </a:lnTo>
                <a:lnTo>
                  <a:pt x="21" y="67"/>
                </a:lnTo>
                <a:lnTo>
                  <a:pt x="28" y="65"/>
                </a:lnTo>
                <a:lnTo>
                  <a:pt x="35" y="61"/>
                </a:lnTo>
                <a:lnTo>
                  <a:pt x="42" y="58"/>
                </a:lnTo>
                <a:lnTo>
                  <a:pt x="48" y="53"/>
                </a:lnTo>
                <a:lnTo>
                  <a:pt x="53" y="47"/>
                </a:lnTo>
                <a:lnTo>
                  <a:pt x="57" y="40"/>
                </a:lnTo>
                <a:lnTo>
                  <a:pt x="59" y="32"/>
                </a:lnTo>
                <a:lnTo>
                  <a:pt x="61" y="24"/>
                </a:lnTo>
                <a:lnTo>
                  <a:pt x="53" y="14"/>
                </a:lnTo>
                <a:lnTo>
                  <a:pt x="41" y="0"/>
                </a:lnTo>
                <a:lnTo>
                  <a:pt x="28" y="3"/>
                </a:lnTo>
                <a:lnTo>
                  <a:pt x="18" y="4"/>
                </a:lnTo>
                <a:lnTo>
                  <a:pt x="13" y="4"/>
                </a:lnTo>
                <a:lnTo>
                  <a:pt x="10" y="3"/>
                </a:lnTo>
                <a:lnTo>
                  <a:pt x="6" y="2"/>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8" name="Freeform 297">
            <a:extLst>
              <a:ext uri="{FF2B5EF4-FFF2-40B4-BE49-F238E27FC236}">
                <a16:creationId xmlns:a16="http://schemas.microsoft.com/office/drawing/2014/main" id="{00000000-0008-0000-0700-00002A010000}"/>
              </a:ext>
            </a:extLst>
          </xdr:cNvPr>
          <xdr:cNvSpPr>
            <a:spLocks/>
          </xdr:cNvSpPr>
        </xdr:nvSpPr>
        <xdr:spPr bwMode="auto">
          <a:xfrm>
            <a:off x="4202113" y="1911350"/>
            <a:ext cx="25400" cy="58738"/>
          </a:xfrm>
          <a:custGeom>
            <a:avLst/>
            <a:gdLst>
              <a:gd name="T0" fmla="*/ 0 w 60"/>
              <a:gd name="T1" fmla="*/ 6843511 h 55"/>
              <a:gd name="T2" fmla="*/ 0 w 60"/>
              <a:gd name="T3" fmla="*/ 27372976 h 55"/>
              <a:gd name="T4" fmla="*/ 896197 w 60"/>
              <a:gd name="T5" fmla="*/ 36497657 h 55"/>
              <a:gd name="T6" fmla="*/ 1791970 w 60"/>
              <a:gd name="T7" fmla="*/ 45622339 h 55"/>
              <a:gd name="T8" fmla="*/ 2867237 w 60"/>
              <a:gd name="T9" fmla="*/ 51324196 h 55"/>
              <a:gd name="T10" fmla="*/ 3763433 w 60"/>
              <a:gd name="T11" fmla="*/ 55886537 h 55"/>
              <a:gd name="T12" fmla="*/ 4838700 w 60"/>
              <a:gd name="T13" fmla="*/ 59308293 h 55"/>
              <a:gd name="T14" fmla="*/ 5913967 w 60"/>
              <a:gd name="T15" fmla="*/ 61589463 h 55"/>
              <a:gd name="T16" fmla="*/ 7168303 w 60"/>
              <a:gd name="T17" fmla="*/ 62730048 h 55"/>
              <a:gd name="T18" fmla="*/ 8243570 w 60"/>
              <a:gd name="T19" fmla="*/ 62730048 h 55"/>
              <a:gd name="T20" fmla="*/ 9498330 w 60"/>
              <a:gd name="T21" fmla="*/ 59308293 h 55"/>
              <a:gd name="T22" fmla="*/ 10752667 w 60"/>
              <a:gd name="T23" fmla="*/ 55886537 h 55"/>
              <a:gd name="T24" fmla="*/ 8960697 w 60"/>
              <a:gd name="T25" fmla="*/ 38778828 h 55"/>
              <a:gd name="T26" fmla="*/ 7526867 w 60"/>
              <a:gd name="T27" fmla="*/ 25091806 h 55"/>
              <a:gd name="T28" fmla="*/ 6989233 w 60"/>
              <a:gd name="T29" fmla="*/ 19388880 h 55"/>
              <a:gd name="T30" fmla="*/ 6272530 w 60"/>
              <a:gd name="T31" fmla="*/ 13687022 h 55"/>
              <a:gd name="T32" fmla="*/ 6093037 w 60"/>
              <a:gd name="T33" fmla="*/ 6843511 h 55"/>
              <a:gd name="T34" fmla="*/ 5913967 w 60"/>
              <a:gd name="T35" fmla="*/ 0 h 55"/>
              <a:gd name="T36" fmla="*/ 4121997 w 60"/>
              <a:gd name="T37" fmla="*/ 1140585 h 55"/>
              <a:gd name="T38" fmla="*/ 2688167 w 60"/>
              <a:gd name="T39" fmla="*/ 3421755 h 55"/>
              <a:gd name="T40" fmla="*/ 1254337 w 60"/>
              <a:gd name="T41" fmla="*/ 5702926 h 55"/>
              <a:gd name="T42" fmla="*/ 0 w 60"/>
              <a:gd name="T43" fmla="*/ 6843511 h 5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60" h="55">
                <a:moveTo>
                  <a:pt x="0" y="6"/>
                </a:moveTo>
                <a:lnTo>
                  <a:pt x="0" y="24"/>
                </a:lnTo>
                <a:lnTo>
                  <a:pt x="5" y="32"/>
                </a:lnTo>
                <a:lnTo>
                  <a:pt x="10" y="40"/>
                </a:lnTo>
                <a:lnTo>
                  <a:pt x="16" y="45"/>
                </a:lnTo>
                <a:lnTo>
                  <a:pt x="21" y="49"/>
                </a:lnTo>
                <a:lnTo>
                  <a:pt x="27" y="52"/>
                </a:lnTo>
                <a:lnTo>
                  <a:pt x="33" y="54"/>
                </a:lnTo>
                <a:lnTo>
                  <a:pt x="40" y="55"/>
                </a:lnTo>
                <a:lnTo>
                  <a:pt x="46" y="55"/>
                </a:lnTo>
                <a:lnTo>
                  <a:pt x="53" y="52"/>
                </a:lnTo>
                <a:lnTo>
                  <a:pt x="60" y="49"/>
                </a:lnTo>
                <a:lnTo>
                  <a:pt x="50" y="34"/>
                </a:lnTo>
                <a:lnTo>
                  <a:pt x="42" y="22"/>
                </a:lnTo>
                <a:lnTo>
                  <a:pt x="39" y="17"/>
                </a:lnTo>
                <a:lnTo>
                  <a:pt x="35" y="12"/>
                </a:lnTo>
                <a:lnTo>
                  <a:pt x="34" y="6"/>
                </a:lnTo>
                <a:lnTo>
                  <a:pt x="33" y="0"/>
                </a:lnTo>
                <a:lnTo>
                  <a:pt x="23" y="1"/>
                </a:lnTo>
                <a:lnTo>
                  <a:pt x="15" y="3"/>
                </a:lnTo>
                <a:lnTo>
                  <a:pt x="7" y="5"/>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9" name="Freeform 298">
            <a:extLst>
              <a:ext uri="{FF2B5EF4-FFF2-40B4-BE49-F238E27FC236}">
                <a16:creationId xmlns:a16="http://schemas.microsoft.com/office/drawing/2014/main" id="{00000000-0008-0000-0700-00002B010000}"/>
              </a:ext>
            </a:extLst>
          </xdr:cNvPr>
          <xdr:cNvSpPr>
            <a:spLocks/>
          </xdr:cNvSpPr>
        </xdr:nvSpPr>
        <xdr:spPr bwMode="auto">
          <a:xfrm>
            <a:off x="4171950" y="1857375"/>
            <a:ext cx="52388" cy="77788"/>
          </a:xfrm>
          <a:custGeom>
            <a:avLst/>
            <a:gdLst>
              <a:gd name="T0" fmla="*/ 14103723 w 120"/>
              <a:gd name="T1" fmla="*/ 35636365 h 148"/>
              <a:gd name="T2" fmla="*/ 13341477 w 120"/>
              <a:gd name="T3" fmla="*/ 36188765 h 148"/>
              <a:gd name="T4" fmla="*/ 12769575 w 120"/>
              <a:gd name="T5" fmla="*/ 36464702 h 148"/>
              <a:gd name="T6" fmla="*/ 12197673 w 120"/>
              <a:gd name="T7" fmla="*/ 36741165 h 148"/>
              <a:gd name="T8" fmla="*/ 11435427 w 120"/>
              <a:gd name="T9" fmla="*/ 36741165 h 148"/>
              <a:gd name="T10" fmla="*/ 10673182 w 120"/>
              <a:gd name="T11" fmla="*/ 36741165 h 148"/>
              <a:gd name="T12" fmla="*/ 10101280 w 120"/>
              <a:gd name="T13" fmla="*/ 36464702 h 148"/>
              <a:gd name="T14" fmla="*/ 9529377 w 120"/>
              <a:gd name="T15" fmla="*/ 36188765 h 148"/>
              <a:gd name="T16" fmla="*/ 8957911 w 120"/>
              <a:gd name="T17" fmla="*/ 35636365 h 148"/>
              <a:gd name="T18" fmla="*/ 7814107 w 120"/>
              <a:gd name="T19" fmla="*/ 35359902 h 148"/>
              <a:gd name="T20" fmla="*/ 6479959 w 120"/>
              <a:gd name="T21" fmla="*/ 34531039 h 148"/>
              <a:gd name="T22" fmla="*/ 4955468 w 120"/>
              <a:gd name="T23" fmla="*/ 33149777 h 148"/>
              <a:gd name="T24" fmla="*/ 3621321 w 120"/>
              <a:gd name="T25" fmla="*/ 31768514 h 148"/>
              <a:gd name="T26" fmla="*/ 2096393 w 120"/>
              <a:gd name="T27" fmla="*/ 29834852 h 148"/>
              <a:gd name="T28" fmla="*/ 1143368 w 120"/>
              <a:gd name="T29" fmla="*/ 27901189 h 148"/>
              <a:gd name="T30" fmla="*/ 571902 w 120"/>
              <a:gd name="T31" fmla="*/ 26796389 h 148"/>
              <a:gd name="T32" fmla="*/ 381123 w 120"/>
              <a:gd name="T33" fmla="*/ 25967527 h 148"/>
              <a:gd name="T34" fmla="*/ 190780 w 120"/>
              <a:gd name="T35" fmla="*/ 24862727 h 148"/>
              <a:gd name="T36" fmla="*/ 0 w 120"/>
              <a:gd name="T37" fmla="*/ 24033864 h 148"/>
              <a:gd name="T38" fmla="*/ 381123 w 120"/>
              <a:gd name="T39" fmla="*/ 20166013 h 148"/>
              <a:gd name="T40" fmla="*/ 1524927 w 120"/>
              <a:gd name="T41" fmla="*/ 15193889 h 148"/>
              <a:gd name="T42" fmla="*/ 2668295 w 120"/>
              <a:gd name="T43" fmla="*/ 9668838 h 148"/>
              <a:gd name="T44" fmla="*/ 3811664 w 120"/>
              <a:gd name="T45" fmla="*/ 4972650 h 148"/>
              <a:gd name="T46" fmla="*/ 6098836 w 120"/>
              <a:gd name="T47" fmla="*/ 4696188 h 148"/>
              <a:gd name="T48" fmla="*/ 8004886 w 120"/>
              <a:gd name="T49" fmla="*/ 4420251 h 148"/>
              <a:gd name="T50" fmla="*/ 9720157 w 120"/>
              <a:gd name="T51" fmla="*/ 3867325 h 148"/>
              <a:gd name="T52" fmla="*/ 11054305 w 120"/>
              <a:gd name="T53" fmla="*/ 3038988 h 148"/>
              <a:gd name="T54" fmla="*/ 13341477 w 120"/>
              <a:gd name="T55" fmla="*/ 1381263 h 148"/>
              <a:gd name="T56" fmla="*/ 15247091 w 120"/>
              <a:gd name="T57" fmla="*/ 0 h 148"/>
              <a:gd name="T58" fmla="*/ 16200116 w 120"/>
              <a:gd name="T59" fmla="*/ 552400 h 148"/>
              <a:gd name="T60" fmla="*/ 17725043 w 120"/>
              <a:gd name="T61" fmla="*/ 1933663 h 148"/>
              <a:gd name="T62" fmla="*/ 18678068 w 120"/>
              <a:gd name="T63" fmla="*/ 2762525 h 148"/>
              <a:gd name="T64" fmla="*/ 19440314 w 120"/>
              <a:gd name="T65" fmla="*/ 3591388 h 148"/>
              <a:gd name="T66" fmla="*/ 20202559 w 120"/>
              <a:gd name="T67" fmla="*/ 4420251 h 148"/>
              <a:gd name="T68" fmla="*/ 20393339 w 120"/>
              <a:gd name="T69" fmla="*/ 4972650 h 148"/>
              <a:gd name="T70" fmla="*/ 19059191 w 120"/>
              <a:gd name="T71" fmla="*/ 7735176 h 148"/>
              <a:gd name="T72" fmla="*/ 17725043 w 120"/>
              <a:gd name="T73" fmla="*/ 10221238 h 148"/>
              <a:gd name="T74" fmla="*/ 18106166 w 120"/>
              <a:gd name="T75" fmla="*/ 11602501 h 148"/>
              <a:gd name="T76" fmla="*/ 18678068 w 120"/>
              <a:gd name="T77" fmla="*/ 13536163 h 148"/>
              <a:gd name="T78" fmla="*/ 19440314 w 120"/>
              <a:gd name="T79" fmla="*/ 15469826 h 148"/>
              <a:gd name="T80" fmla="*/ 20393339 w 120"/>
              <a:gd name="T81" fmla="*/ 17403488 h 148"/>
              <a:gd name="T82" fmla="*/ 21917830 w 120"/>
              <a:gd name="T83" fmla="*/ 20718939 h 148"/>
              <a:gd name="T84" fmla="*/ 22870855 w 120"/>
              <a:gd name="T85" fmla="*/ 21823739 h 148"/>
              <a:gd name="T86" fmla="*/ 21536707 w 120"/>
              <a:gd name="T87" fmla="*/ 22376139 h 148"/>
              <a:gd name="T88" fmla="*/ 20393339 w 120"/>
              <a:gd name="T89" fmla="*/ 23205001 h 148"/>
              <a:gd name="T90" fmla="*/ 19059191 w 120"/>
              <a:gd name="T91" fmla="*/ 24033864 h 148"/>
              <a:gd name="T92" fmla="*/ 18296509 w 120"/>
              <a:gd name="T93" fmla="*/ 25138664 h 148"/>
              <a:gd name="T94" fmla="*/ 17153141 w 120"/>
              <a:gd name="T95" fmla="*/ 26243464 h 148"/>
              <a:gd name="T96" fmla="*/ 16581239 w 120"/>
              <a:gd name="T97" fmla="*/ 27348789 h 148"/>
              <a:gd name="T98" fmla="*/ 15628214 w 120"/>
              <a:gd name="T99" fmla="*/ 28730052 h 148"/>
              <a:gd name="T100" fmla="*/ 15247091 w 120"/>
              <a:gd name="T101" fmla="*/ 30111314 h 148"/>
              <a:gd name="T102" fmla="*/ 14865968 w 120"/>
              <a:gd name="T103" fmla="*/ 31492577 h 148"/>
              <a:gd name="T104" fmla="*/ 14675625 w 120"/>
              <a:gd name="T105" fmla="*/ 33149777 h 148"/>
              <a:gd name="T106" fmla="*/ 14484845 w 120"/>
              <a:gd name="T107" fmla="*/ 34531039 h 148"/>
              <a:gd name="T108" fmla="*/ 14294502 w 120"/>
              <a:gd name="T109" fmla="*/ 35912302 h 148"/>
              <a:gd name="T110" fmla="*/ 14484845 w 120"/>
              <a:gd name="T111" fmla="*/ 37293564 h 148"/>
              <a:gd name="T112" fmla="*/ 14675625 w 120"/>
              <a:gd name="T113" fmla="*/ 38674827 h 148"/>
              <a:gd name="T114" fmla="*/ 14865968 w 120"/>
              <a:gd name="T115" fmla="*/ 39780152 h 148"/>
              <a:gd name="T116" fmla="*/ 15247091 w 120"/>
              <a:gd name="T117" fmla="*/ 40884952 h 148"/>
              <a:gd name="T118" fmla="*/ 14103723 w 120"/>
              <a:gd name="T119" fmla="*/ 35636365 h 148"/>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120" h="148">
                <a:moveTo>
                  <a:pt x="74" y="129"/>
                </a:moveTo>
                <a:lnTo>
                  <a:pt x="70" y="131"/>
                </a:lnTo>
                <a:lnTo>
                  <a:pt x="67" y="132"/>
                </a:lnTo>
                <a:lnTo>
                  <a:pt x="64" y="133"/>
                </a:lnTo>
                <a:lnTo>
                  <a:pt x="60" y="133"/>
                </a:lnTo>
                <a:lnTo>
                  <a:pt x="56" y="133"/>
                </a:lnTo>
                <a:lnTo>
                  <a:pt x="53" y="132"/>
                </a:lnTo>
                <a:lnTo>
                  <a:pt x="50" y="131"/>
                </a:lnTo>
                <a:lnTo>
                  <a:pt x="47" y="129"/>
                </a:lnTo>
                <a:lnTo>
                  <a:pt x="41" y="128"/>
                </a:lnTo>
                <a:lnTo>
                  <a:pt x="34" y="125"/>
                </a:lnTo>
                <a:lnTo>
                  <a:pt x="26" y="120"/>
                </a:lnTo>
                <a:lnTo>
                  <a:pt x="19" y="115"/>
                </a:lnTo>
                <a:lnTo>
                  <a:pt x="11" y="108"/>
                </a:lnTo>
                <a:lnTo>
                  <a:pt x="6" y="101"/>
                </a:lnTo>
                <a:lnTo>
                  <a:pt x="3" y="97"/>
                </a:lnTo>
                <a:lnTo>
                  <a:pt x="2" y="94"/>
                </a:lnTo>
                <a:lnTo>
                  <a:pt x="1" y="90"/>
                </a:lnTo>
                <a:lnTo>
                  <a:pt x="0" y="87"/>
                </a:lnTo>
                <a:lnTo>
                  <a:pt x="2" y="73"/>
                </a:lnTo>
                <a:lnTo>
                  <a:pt x="8" y="55"/>
                </a:lnTo>
                <a:lnTo>
                  <a:pt x="14" y="35"/>
                </a:lnTo>
                <a:lnTo>
                  <a:pt x="20" y="18"/>
                </a:lnTo>
                <a:lnTo>
                  <a:pt x="32" y="17"/>
                </a:lnTo>
                <a:lnTo>
                  <a:pt x="42" y="16"/>
                </a:lnTo>
                <a:lnTo>
                  <a:pt x="51" y="14"/>
                </a:lnTo>
                <a:lnTo>
                  <a:pt x="58" y="11"/>
                </a:lnTo>
                <a:lnTo>
                  <a:pt x="70" y="5"/>
                </a:lnTo>
                <a:lnTo>
                  <a:pt x="80" y="0"/>
                </a:lnTo>
                <a:lnTo>
                  <a:pt x="85" y="2"/>
                </a:lnTo>
                <a:lnTo>
                  <a:pt x="93" y="7"/>
                </a:lnTo>
                <a:lnTo>
                  <a:pt x="98" y="10"/>
                </a:lnTo>
                <a:lnTo>
                  <a:pt x="102" y="13"/>
                </a:lnTo>
                <a:lnTo>
                  <a:pt x="106" y="16"/>
                </a:lnTo>
                <a:lnTo>
                  <a:pt x="107" y="18"/>
                </a:lnTo>
                <a:lnTo>
                  <a:pt x="100" y="28"/>
                </a:lnTo>
                <a:lnTo>
                  <a:pt x="93" y="37"/>
                </a:lnTo>
                <a:lnTo>
                  <a:pt x="95" y="42"/>
                </a:lnTo>
                <a:lnTo>
                  <a:pt x="98" y="49"/>
                </a:lnTo>
                <a:lnTo>
                  <a:pt x="102" y="56"/>
                </a:lnTo>
                <a:lnTo>
                  <a:pt x="107" y="63"/>
                </a:lnTo>
                <a:lnTo>
                  <a:pt x="115" y="75"/>
                </a:lnTo>
                <a:lnTo>
                  <a:pt x="120" y="79"/>
                </a:lnTo>
                <a:lnTo>
                  <a:pt x="113" y="81"/>
                </a:lnTo>
                <a:lnTo>
                  <a:pt x="107" y="84"/>
                </a:lnTo>
                <a:lnTo>
                  <a:pt x="100" y="87"/>
                </a:lnTo>
                <a:lnTo>
                  <a:pt x="96" y="91"/>
                </a:lnTo>
                <a:lnTo>
                  <a:pt x="90" y="95"/>
                </a:lnTo>
                <a:lnTo>
                  <a:pt x="87" y="99"/>
                </a:lnTo>
                <a:lnTo>
                  <a:pt x="82" y="104"/>
                </a:lnTo>
                <a:lnTo>
                  <a:pt x="80" y="109"/>
                </a:lnTo>
                <a:lnTo>
                  <a:pt x="78" y="114"/>
                </a:lnTo>
                <a:lnTo>
                  <a:pt x="77" y="120"/>
                </a:lnTo>
                <a:lnTo>
                  <a:pt x="76" y="125"/>
                </a:lnTo>
                <a:lnTo>
                  <a:pt x="75" y="130"/>
                </a:lnTo>
                <a:lnTo>
                  <a:pt x="76" y="135"/>
                </a:lnTo>
                <a:lnTo>
                  <a:pt x="77" y="140"/>
                </a:lnTo>
                <a:lnTo>
                  <a:pt x="78" y="144"/>
                </a:lnTo>
                <a:lnTo>
                  <a:pt x="80" y="148"/>
                </a:lnTo>
                <a:lnTo>
                  <a:pt x="74" y="12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0" name="Freeform 299">
            <a:extLst>
              <a:ext uri="{FF2B5EF4-FFF2-40B4-BE49-F238E27FC236}">
                <a16:creationId xmlns:a16="http://schemas.microsoft.com/office/drawing/2014/main" id="{00000000-0008-0000-0700-00002C010000}"/>
              </a:ext>
            </a:extLst>
          </xdr:cNvPr>
          <xdr:cNvSpPr>
            <a:spLocks/>
          </xdr:cNvSpPr>
        </xdr:nvSpPr>
        <xdr:spPr bwMode="auto">
          <a:xfrm>
            <a:off x="4603750" y="2662238"/>
            <a:ext cx="273050" cy="307975"/>
          </a:xfrm>
          <a:custGeom>
            <a:avLst/>
            <a:gdLst>
              <a:gd name="T0" fmla="*/ 21 w 631"/>
              <a:gd name="T1" fmla="*/ 2 h 592"/>
              <a:gd name="T2" fmla="*/ 32 w 631"/>
              <a:gd name="T3" fmla="*/ 4 h 592"/>
              <a:gd name="T4" fmla="*/ 54 w 631"/>
              <a:gd name="T5" fmla="*/ 8 h 592"/>
              <a:gd name="T6" fmla="*/ 78 w 631"/>
              <a:gd name="T7" fmla="*/ 11 h 592"/>
              <a:gd name="T8" fmla="*/ 104 w 631"/>
              <a:gd name="T9" fmla="*/ 19 h 592"/>
              <a:gd name="T10" fmla="*/ 130 w 631"/>
              <a:gd name="T11" fmla="*/ 32 h 592"/>
              <a:gd name="T12" fmla="*/ 146 w 631"/>
              <a:gd name="T13" fmla="*/ 40 h 592"/>
              <a:gd name="T14" fmla="*/ 159 w 631"/>
              <a:gd name="T15" fmla="*/ 43 h 592"/>
              <a:gd name="T16" fmla="*/ 189 w 631"/>
              <a:gd name="T17" fmla="*/ 43 h 592"/>
              <a:gd name="T18" fmla="*/ 227 w 631"/>
              <a:gd name="T19" fmla="*/ 37 h 592"/>
              <a:gd name="T20" fmla="*/ 277 w 631"/>
              <a:gd name="T21" fmla="*/ 23 h 592"/>
              <a:gd name="T22" fmla="*/ 399 w 631"/>
              <a:gd name="T23" fmla="*/ 38 h 592"/>
              <a:gd name="T24" fmla="*/ 403 w 631"/>
              <a:gd name="T25" fmla="*/ 69 h 592"/>
              <a:gd name="T26" fmla="*/ 410 w 631"/>
              <a:gd name="T27" fmla="*/ 95 h 592"/>
              <a:gd name="T28" fmla="*/ 417 w 631"/>
              <a:gd name="T29" fmla="*/ 119 h 592"/>
              <a:gd name="T30" fmla="*/ 427 w 631"/>
              <a:gd name="T31" fmla="*/ 140 h 592"/>
              <a:gd name="T32" fmla="*/ 450 w 631"/>
              <a:gd name="T33" fmla="*/ 175 h 592"/>
              <a:gd name="T34" fmla="*/ 472 w 631"/>
              <a:gd name="T35" fmla="*/ 204 h 592"/>
              <a:gd name="T36" fmla="*/ 482 w 631"/>
              <a:gd name="T37" fmla="*/ 222 h 592"/>
              <a:gd name="T38" fmla="*/ 485 w 631"/>
              <a:gd name="T39" fmla="*/ 240 h 592"/>
              <a:gd name="T40" fmla="*/ 491 w 631"/>
              <a:gd name="T41" fmla="*/ 255 h 592"/>
              <a:gd name="T42" fmla="*/ 496 w 631"/>
              <a:gd name="T43" fmla="*/ 261 h 592"/>
              <a:gd name="T44" fmla="*/ 505 w 631"/>
              <a:gd name="T45" fmla="*/ 266 h 592"/>
              <a:gd name="T46" fmla="*/ 513 w 631"/>
              <a:gd name="T47" fmla="*/ 270 h 592"/>
              <a:gd name="T48" fmla="*/ 519 w 631"/>
              <a:gd name="T49" fmla="*/ 278 h 592"/>
              <a:gd name="T50" fmla="*/ 533 w 631"/>
              <a:gd name="T51" fmla="*/ 303 h 592"/>
              <a:gd name="T52" fmla="*/ 541 w 631"/>
              <a:gd name="T53" fmla="*/ 331 h 592"/>
              <a:gd name="T54" fmla="*/ 545 w 631"/>
              <a:gd name="T55" fmla="*/ 358 h 592"/>
              <a:gd name="T56" fmla="*/ 548 w 631"/>
              <a:gd name="T57" fmla="*/ 368 h 592"/>
              <a:gd name="T58" fmla="*/ 557 w 631"/>
              <a:gd name="T59" fmla="*/ 381 h 592"/>
              <a:gd name="T60" fmla="*/ 583 w 631"/>
              <a:gd name="T61" fmla="*/ 415 h 592"/>
              <a:gd name="T62" fmla="*/ 612 w 631"/>
              <a:gd name="T63" fmla="*/ 447 h 592"/>
              <a:gd name="T64" fmla="*/ 631 w 631"/>
              <a:gd name="T65" fmla="*/ 463 h 592"/>
              <a:gd name="T66" fmla="*/ 612 w 631"/>
              <a:gd name="T67" fmla="*/ 481 h 592"/>
              <a:gd name="T68" fmla="*/ 624 w 631"/>
              <a:gd name="T69" fmla="*/ 496 h 592"/>
              <a:gd name="T70" fmla="*/ 626 w 631"/>
              <a:gd name="T71" fmla="*/ 507 h 592"/>
              <a:gd name="T72" fmla="*/ 626 w 631"/>
              <a:gd name="T73" fmla="*/ 516 h 592"/>
              <a:gd name="T74" fmla="*/ 631 w 631"/>
              <a:gd name="T75" fmla="*/ 531 h 592"/>
              <a:gd name="T76" fmla="*/ 626 w 631"/>
              <a:gd name="T77" fmla="*/ 539 h 592"/>
              <a:gd name="T78" fmla="*/ 617 w 631"/>
              <a:gd name="T79" fmla="*/ 548 h 592"/>
              <a:gd name="T80" fmla="*/ 592 w 631"/>
              <a:gd name="T81" fmla="*/ 569 h 592"/>
              <a:gd name="T82" fmla="*/ 558 w 631"/>
              <a:gd name="T83" fmla="*/ 592 h 592"/>
              <a:gd name="T84" fmla="*/ 46 w 631"/>
              <a:gd name="T85" fmla="*/ 174 h 592"/>
              <a:gd name="T86" fmla="*/ 25 w 631"/>
              <a:gd name="T87" fmla="*/ 157 h 592"/>
              <a:gd name="T88" fmla="*/ 11 w 631"/>
              <a:gd name="T89" fmla="*/ 138 h 592"/>
              <a:gd name="T90" fmla="*/ 2 w 631"/>
              <a:gd name="T91" fmla="*/ 117 h 592"/>
              <a:gd name="T92" fmla="*/ 0 w 631"/>
              <a:gd name="T93" fmla="*/ 93 h 592"/>
              <a:gd name="T94" fmla="*/ 3 w 631"/>
              <a:gd name="T95" fmla="*/ 89 h 592"/>
              <a:gd name="T96" fmla="*/ 10 w 631"/>
              <a:gd name="T97" fmla="*/ 83 h 592"/>
              <a:gd name="T98" fmla="*/ 17 w 631"/>
              <a:gd name="T99" fmla="*/ 77 h 592"/>
              <a:gd name="T100" fmla="*/ 20 w 631"/>
              <a:gd name="T101" fmla="*/ 69 h 592"/>
              <a:gd name="T102" fmla="*/ 18 w 631"/>
              <a:gd name="T103" fmla="*/ 53 h 592"/>
              <a:gd name="T104" fmla="*/ 13 w 631"/>
              <a:gd name="T105" fmla="*/ 42 h 592"/>
              <a:gd name="T106" fmla="*/ 9 w 631"/>
              <a:gd name="T107" fmla="*/ 34 h 592"/>
              <a:gd name="T108" fmla="*/ 7 w 631"/>
              <a:gd name="T109" fmla="*/ 26 h 592"/>
              <a:gd name="T110" fmla="*/ 13 w 631"/>
              <a:gd name="T111" fmla="*/ 0 h 5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631" h="592">
                <a:moveTo>
                  <a:pt x="13" y="0"/>
                </a:moveTo>
                <a:lnTo>
                  <a:pt x="21" y="2"/>
                </a:lnTo>
                <a:lnTo>
                  <a:pt x="26" y="2"/>
                </a:lnTo>
                <a:lnTo>
                  <a:pt x="32" y="4"/>
                </a:lnTo>
                <a:lnTo>
                  <a:pt x="40" y="7"/>
                </a:lnTo>
                <a:lnTo>
                  <a:pt x="54" y="8"/>
                </a:lnTo>
                <a:lnTo>
                  <a:pt x="67" y="9"/>
                </a:lnTo>
                <a:lnTo>
                  <a:pt x="78" y="11"/>
                </a:lnTo>
                <a:lnTo>
                  <a:pt x="88" y="13"/>
                </a:lnTo>
                <a:lnTo>
                  <a:pt x="104" y="19"/>
                </a:lnTo>
                <a:lnTo>
                  <a:pt x="118" y="26"/>
                </a:lnTo>
                <a:lnTo>
                  <a:pt x="130" y="32"/>
                </a:lnTo>
                <a:lnTo>
                  <a:pt x="141" y="38"/>
                </a:lnTo>
                <a:lnTo>
                  <a:pt x="146" y="40"/>
                </a:lnTo>
                <a:lnTo>
                  <a:pt x="153" y="42"/>
                </a:lnTo>
                <a:lnTo>
                  <a:pt x="159" y="43"/>
                </a:lnTo>
                <a:lnTo>
                  <a:pt x="166" y="44"/>
                </a:lnTo>
                <a:lnTo>
                  <a:pt x="189" y="43"/>
                </a:lnTo>
                <a:lnTo>
                  <a:pt x="210" y="41"/>
                </a:lnTo>
                <a:lnTo>
                  <a:pt x="227" y="37"/>
                </a:lnTo>
                <a:lnTo>
                  <a:pt x="244" y="33"/>
                </a:lnTo>
                <a:lnTo>
                  <a:pt x="277" y="23"/>
                </a:lnTo>
                <a:lnTo>
                  <a:pt x="312" y="14"/>
                </a:lnTo>
                <a:lnTo>
                  <a:pt x="399" y="38"/>
                </a:lnTo>
                <a:lnTo>
                  <a:pt x="400" y="53"/>
                </a:lnTo>
                <a:lnTo>
                  <a:pt x="403" y="69"/>
                </a:lnTo>
                <a:lnTo>
                  <a:pt x="405" y="82"/>
                </a:lnTo>
                <a:lnTo>
                  <a:pt x="410" y="95"/>
                </a:lnTo>
                <a:lnTo>
                  <a:pt x="413" y="107"/>
                </a:lnTo>
                <a:lnTo>
                  <a:pt x="417" y="119"/>
                </a:lnTo>
                <a:lnTo>
                  <a:pt x="423" y="130"/>
                </a:lnTo>
                <a:lnTo>
                  <a:pt x="427" y="140"/>
                </a:lnTo>
                <a:lnTo>
                  <a:pt x="438" y="158"/>
                </a:lnTo>
                <a:lnTo>
                  <a:pt x="450" y="175"/>
                </a:lnTo>
                <a:lnTo>
                  <a:pt x="461" y="190"/>
                </a:lnTo>
                <a:lnTo>
                  <a:pt x="472" y="204"/>
                </a:lnTo>
                <a:lnTo>
                  <a:pt x="478" y="213"/>
                </a:lnTo>
                <a:lnTo>
                  <a:pt x="482" y="222"/>
                </a:lnTo>
                <a:lnTo>
                  <a:pt x="484" y="232"/>
                </a:lnTo>
                <a:lnTo>
                  <a:pt x="485" y="240"/>
                </a:lnTo>
                <a:lnTo>
                  <a:pt x="488" y="248"/>
                </a:lnTo>
                <a:lnTo>
                  <a:pt x="491" y="255"/>
                </a:lnTo>
                <a:lnTo>
                  <a:pt x="494" y="258"/>
                </a:lnTo>
                <a:lnTo>
                  <a:pt x="496" y="261"/>
                </a:lnTo>
                <a:lnTo>
                  <a:pt x="501" y="263"/>
                </a:lnTo>
                <a:lnTo>
                  <a:pt x="505" y="266"/>
                </a:lnTo>
                <a:lnTo>
                  <a:pt x="508" y="267"/>
                </a:lnTo>
                <a:lnTo>
                  <a:pt x="513" y="270"/>
                </a:lnTo>
                <a:lnTo>
                  <a:pt x="516" y="274"/>
                </a:lnTo>
                <a:lnTo>
                  <a:pt x="519" y="278"/>
                </a:lnTo>
                <a:lnTo>
                  <a:pt x="526" y="290"/>
                </a:lnTo>
                <a:lnTo>
                  <a:pt x="533" y="303"/>
                </a:lnTo>
                <a:lnTo>
                  <a:pt x="537" y="317"/>
                </a:lnTo>
                <a:lnTo>
                  <a:pt x="541" y="331"/>
                </a:lnTo>
                <a:lnTo>
                  <a:pt x="544" y="346"/>
                </a:lnTo>
                <a:lnTo>
                  <a:pt x="545" y="358"/>
                </a:lnTo>
                <a:lnTo>
                  <a:pt x="546" y="363"/>
                </a:lnTo>
                <a:lnTo>
                  <a:pt x="548" y="368"/>
                </a:lnTo>
                <a:lnTo>
                  <a:pt x="551" y="374"/>
                </a:lnTo>
                <a:lnTo>
                  <a:pt x="557" y="381"/>
                </a:lnTo>
                <a:lnTo>
                  <a:pt x="569" y="398"/>
                </a:lnTo>
                <a:lnTo>
                  <a:pt x="583" y="415"/>
                </a:lnTo>
                <a:lnTo>
                  <a:pt x="598" y="432"/>
                </a:lnTo>
                <a:lnTo>
                  <a:pt x="612" y="447"/>
                </a:lnTo>
                <a:lnTo>
                  <a:pt x="624" y="458"/>
                </a:lnTo>
                <a:lnTo>
                  <a:pt x="631" y="463"/>
                </a:lnTo>
                <a:lnTo>
                  <a:pt x="622" y="472"/>
                </a:lnTo>
                <a:lnTo>
                  <a:pt x="612" y="481"/>
                </a:lnTo>
                <a:lnTo>
                  <a:pt x="619" y="489"/>
                </a:lnTo>
                <a:lnTo>
                  <a:pt x="624" y="496"/>
                </a:lnTo>
                <a:lnTo>
                  <a:pt x="626" y="501"/>
                </a:lnTo>
                <a:lnTo>
                  <a:pt x="626" y="507"/>
                </a:lnTo>
                <a:lnTo>
                  <a:pt x="626" y="511"/>
                </a:lnTo>
                <a:lnTo>
                  <a:pt x="626" y="516"/>
                </a:lnTo>
                <a:lnTo>
                  <a:pt x="627" y="523"/>
                </a:lnTo>
                <a:lnTo>
                  <a:pt x="631" y="531"/>
                </a:lnTo>
                <a:lnTo>
                  <a:pt x="629" y="535"/>
                </a:lnTo>
                <a:lnTo>
                  <a:pt x="626" y="539"/>
                </a:lnTo>
                <a:lnTo>
                  <a:pt x="622" y="543"/>
                </a:lnTo>
                <a:lnTo>
                  <a:pt x="617" y="548"/>
                </a:lnTo>
                <a:lnTo>
                  <a:pt x="605" y="559"/>
                </a:lnTo>
                <a:lnTo>
                  <a:pt x="592" y="569"/>
                </a:lnTo>
                <a:lnTo>
                  <a:pt x="569" y="585"/>
                </a:lnTo>
                <a:lnTo>
                  <a:pt x="558" y="592"/>
                </a:lnTo>
                <a:lnTo>
                  <a:pt x="53" y="592"/>
                </a:lnTo>
                <a:lnTo>
                  <a:pt x="46" y="174"/>
                </a:lnTo>
                <a:lnTo>
                  <a:pt x="35" y="166"/>
                </a:lnTo>
                <a:lnTo>
                  <a:pt x="25" y="157"/>
                </a:lnTo>
                <a:lnTo>
                  <a:pt x="18" y="148"/>
                </a:lnTo>
                <a:lnTo>
                  <a:pt x="11" y="138"/>
                </a:lnTo>
                <a:lnTo>
                  <a:pt x="6" y="128"/>
                </a:lnTo>
                <a:lnTo>
                  <a:pt x="2" y="117"/>
                </a:lnTo>
                <a:lnTo>
                  <a:pt x="1" y="105"/>
                </a:lnTo>
                <a:lnTo>
                  <a:pt x="0" y="93"/>
                </a:lnTo>
                <a:lnTo>
                  <a:pt x="1" y="91"/>
                </a:lnTo>
                <a:lnTo>
                  <a:pt x="3" y="89"/>
                </a:lnTo>
                <a:lnTo>
                  <a:pt x="7" y="86"/>
                </a:lnTo>
                <a:lnTo>
                  <a:pt x="10" y="83"/>
                </a:lnTo>
                <a:lnTo>
                  <a:pt x="13" y="80"/>
                </a:lnTo>
                <a:lnTo>
                  <a:pt x="17" y="77"/>
                </a:lnTo>
                <a:lnTo>
                  <a:pt x="19" y="73"/>
                </a:lnTo>
                <a:lnTo>
                  <a:pt x="20" y="69"/>
                </a:lnTo>
                <a:lnTo>
                  <a:pt x="20" y="61"/>
                </a:lnTo>
                <a:lnTo>
                  <a:pt x="18" y="53"/>
                </a:lnTo>
                <a:lnTo>
                  <a:pt x="15" y="47"/>
                </a:lnTo>
                <a:lnTo>
                  <a:pt x="13" y="42"/>
                </a:lnTo>
                <a:lnTo>
                  <a:pt x="11" y="38"/>
                </a:lnTo>
                <a:lnTo>
                  <a:pt x="9" y="34"/>
                </a:lnTo>
                <a:lnTo>
                  <a:pt x="7" y="30"/>
                </a:lnTo>
                <a:lnTo>
                  <a:pt x="7" y="26"/>
                </a:lnTo>
                <a:lnTo>
                  <a:pt x="10" y="11"/>
                </a:lnTo>
                <a:lnTo>
                  <a:pt x="13" y="0"/>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01" name="Freeform 300">
            <a:extLst>
              <a:ext uri="{FF2B5EF4-FFF2-40B4-BE49-F238E27FC236}">
                <a16:creationId xmlns:a16="http://schemas.microsoft.com/office/drawing/2014/main" id="{00000000-0008-0000-0700-00002D010000}"/>
              </a:ext>
            </a:extLst>
          </xdr:cNvPr>
          <xdr:cNvSpPr>
            <a:spLocks/>
          </xdr:cNvSpPr>
        </xdr:nvSpPr>
        <xdr:spPr bwMode="auto">
          <a:xfrm>
            <a:off x="4198938" y="2297113"/>
            <a:ext cx="17462" cy="57150"/>
          </a:xfrm>
          <a:custGeom>
            <a:avLst/>
            <a:gdLst>
              <a:gd name="T0" fmla="*/ 1334097 w 40"/>
              <a:gd name="T1" fmla="*/ 11706532 h 93"/>
              <a:gd name="T2" fmla="*/ 1905977 w 40"/>
              <a:gd name="T3" fmla="*/ 11328605 h 93"/>
              <a:gd name="T4" fmla="*/ 2668194 w 40"/>
              <a:gd name="T5" fmla="*/ 9818124 h 93"/>
              <a:gd name="T6" fmla="*/ 3811518 w 40"/>
              <a:gd name="T7" fmla="*/ 7552403 h 93"/>
              <a:gd name="T8" fmla="*/ 4764507 w 40"/>
              <a:gd name="T9" fmla="*/ 5664610 h 93"/>
              <a:gd name="T10" fmla="*/ 6670047 w 40"/>
              <a:gd name="T11" fmla="*/ 1510481 h 93"/>
              <a:gd name="T12" fmla="*/ 7623036 w 40"/>
              <a:gd name="T13" fmla="*/ 0 h 93"/>
              <a:gd name="T14" fmla="*/ 7051156 w 40"/>
              <a:gd name="T15" fmla="*/ 9818124 h 93"/>
              <a:gd name="T16" fmla="*/ 6670047 w 40"/>
              <a:gd name="T17" fmla="*/ 20014176 h 93"/>
              <a:gd name="T18" fmla="*/ 6479712 w 40"/>
              <a:gd name="T19" fmla="*/ 24546232 h 93"/>
              <a:gd name="T20" fmla="*/ 6479712 w 40"/>
              <a:gd name="T21" fmla="*/ 29077674 h 93"/>
              <a:gd name="T22" fmla="*/ 6670047 w 40"/>
              <a:gd name="T23" fmla="*/ 30965468 h 93"/>
              <a:gd name="T24" fmla="*/ 6860820 w 40"/>
              <a:gd name="T25" fmla="*/ 32475948 h 93"/>
              <a:gd name="T26" fmla="*/ 7051156 w 40"/>
              <a:gd name="T27" fmla="*/ 33986429 h 93"/>
              <a:gd name="T28" fmla="*/ 7623036 w 40"/>
              <a:gd name="T29" fmla="*/ 35119597 h 93"/>
              <a:gd name="T30" fmla="*/ 4954843 w 40"/>
              <a:gd name="T31" fmla="*/ 35119597 h 93"/>
              <a:gd name="T32" fmla="*/ 2477421 w 40"/>
              <a:gd name="T33" fmla="*/ 35119597 h 93"/>
              <a:gd name="T34" fmla="*/ 2096313 w 40"/>
              <a:gd name="T35" fmla="*/ 34741669 h 93"/>
              <a:gd name="T36" fmla="*/ 1524433 w 40"/>
              <a:gd name="T37" fmla="*/ 34364356 h 93"/>
              <a:gd name="T38" fmla="*/ 1143324 w 40"/>
              <a:gd name="T39" fmla="*/ 33231189 h 93"/>
              <a:gd name="T40" fmla="*/ 762216 w 40"/>
              <a:gd name="T41" fmla="*/ 32475948 h 93"/>
              <a:gd name="T42" fmla="*/ 190772 w 40"/>
              <a:gd name="T43" fmla="*/ 30210227 h 93"/>
              <a:gd name="T44" fmla="*/ 0 w 40"/>
              <a:gd name="T45" fmla="*/ 27567194 h 93"/>
              <a:gd name="T46" fmla="*/ 190772 w 40"/>
              <a:gd name="T47" fmla="*/ 24168305 h 93"/>
              <a:gd name="T48" fmla="*/ 571881 w 40"/>
              <a:gd name="T49" fmla="*/ 18881623 h 93"/>
              <a:gd name="T50" fmla="*/ 1143324 w 40"/>
              <a:gd name="T51" fmla="*/ 13972253 h 93"/>
              <a:gd name="T52" fmla="*/ 1334097 w 40"/>
              <a:gd name="T53" fmla="*/ 11706532 h 93"/>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40" h="93">
                <a:moveTo>
                  <a:pt x="7" y="31"/>
                </a:moveTo>
                <a:lnTo>
                  <a:pt x="10" y="30"/>
                </a:lnTo>
                <a:lnTo>
                  <a:pt x="14" y="26"/>
                </a:lnTo>
                <a:lnTo>
                  <a:pt x="20" y="20"/>
                </a:lnTo>
                <a:lnTo>
                  <a:pt x="25" y="15"/>
                </a:lnTo>
                <a:lnTo>
                  <a:pt x="35" y="4"/>
                </a:lnTo>
                <a:lnTo>
                  <a:pt x="40" y="0"/>
                </a:lnTo>
                <a:lnTo>
                  <a:pt x="37" y="26"/>
                </a:lnTo>
                <a:lnTo>
                  <a:pt x="35" y="53"/>
                </a:lnTo>
                <a:lnTo>
                  <a:pt x="34" y="65"/>
                </a:lnTo>
                <a:lnTo>
                  <a:pt x="34" y="77"/>
                </a:lnTo>
                <a:lnTo>
                  <a:pt x="35" y="82"/>
                </a:lnTo>
                <a:lnTo>
                  <a:pt x="36" y="86"/>
                </a:lnTo>
                <a:lnTo>
                  <a:pt x="37" y="90"/>
                </a:lnTo>
                <a:lnTo>
                  <a:pt x="40" y="93"/>
                </a:lnTo>
                <a:lnTo>
                  <a:pt x="26" y="93"/>
                </a:lnTo>
                <a:lnTo>
                  <a:pt x="13" y="93"/>
                </a:lnTo>
                <a:lnTo>
                  <a:pt x="11" y="92"/>
                </a:lnTo>
                <a:lnTo>
                  <a:pt x="8" y="91"/>
                </a:lnTo>
                <a:lnTo>
                  <a:pt x="6" y="88"/>
                </a:lnTo>
                <a:lnTo>
                  <a:pt x="4" y="86"/>
                </a:lnTo>
                <a:lnTo>
                  <a:pt x="1" y="80"/>
                </a:lnTo>
                <a:lnTo>
                  <a:pt x="0" y="73"/>
                </a:lnTo>
                <a:lnTo>
                  <a:pt x="1" y="64"/>
                </a:lnTo>
                <a:lnTo>
                  <a:pt x="3" y="50"/>
                </a:lnTo>
                <a:lnTo>
                  <a:pt x="6" y="37"/>
                </a:lnTo>
                <a:lnTo>
                  <a:pt x="7" y="3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2" name="Freeform 301">
            <a:extLst>
              <a:ext uri="{FF2B5EF4-FFF2-40B4-BE49-F238E27FC236}">
                <a16:creationId xmlns:a16="http://schemas.microsoft.com/office/drawing/2014/main" id="{00000000-0008-0000-0700-00002E010000}"/>
              </a:ext>
            </a:extLst>
          </xdr:cNvPr>
          <xdr:cNvSpPr>
            <a:spLocks/>
          </xdr:cNvSpPr>
        </xdr:nvSpPr>
        <xdr:spPr bwMode="auto">
          <a:xfrm>
            <a:off x="3838575" y="2047875"/>
            <a:ext cx="295275" cy="273050"/>
          </a:xfrm>
          <a:custGeom>
            <a:avLst/>
            <a:gdLst>
              <a:gd name="T0" fmla="*/ 29464799 w 664"/>
              <a:gd name="T1" fmla="*/ 123647372 h 518"/>
              <a:gd name="T2" fmla="*/ 29860129 w 664"/>
              <a:gd name="T3" fmla="*/ 119757200 h 518"/>
              <a:gd name="T4" fmla="*/ 28871580 w 664"/>
              <a:gd name="T5" fmla="*/ 111143474 h 518"/>
              <a:gd name="T6" fmla="*/ 29860129 w 664"/>
              <a:gd name="T7" fmla="*/ 98084515 h 518"/>
              <a:gd name="T8" fmla="*/ 28871580 w 664"/>
              <a:gd name="T9" fmla="*/ 82802149 h 518"/>
              <a:gd name="T10" fmla="*/ 26498708 w 664"/>
              <a:gd name="T11" fmla="*/ 69742663 h 518"/>
              <a:gd name="T12" fmla="*/ 21554630 w 664"/>
              <a:gd name="T13" fmla="*/ 66964195 h 518"/>
              <a:gd name="T14" fmla="*/ 3955084 w 664"/>
              <a:gd name="T15" fmla="*/ 53349120 h 518"/>
              <a:gd name="T16" fmla="*/ 4746190 w 664"/>
              <a:gd name="T17" fmla="*/ 47513863 h 518"/>
              <a:gd name="T18" fmla="*/ 7119062 w 664"/>
              <a:gd name="T19" fmla="*/ 44179806 h 518"/>
              <a:gd name="T20" fmla="*/ 9491935 w 664"/>
              <a:gd name="T21" fmla="*/ 41123017 h 518"/>
              <a:gd name="T22" fmla="*/ 19774976 w 664"/>
              <a:gd name="T23" fmla="*/ 43068103 h 518"/>
              <a:gd name="T24" fmla="*/ 24718609 w 664"/>
              <a:gd name="T25" fmla="*/ 42234720 h 518"/>
              <a:gd name="T26" fmla="*/ 29069468 w 664"/>
              <a:gd name="T27" fmla="*/ 43623691 h 518"/>
              <a:gd name="T28" fmla="*/ 32628777 w 664"/>
              <a:gd name="T29" fmla="*/ 26118972 h 518"/>
              <a:gd name="T30" fmla="*/ 36583861 w 664"/>
              <a:gd name="T31" fmla="*/ 30286411 h 518"/>
              <a:gd name="T32" fmla="*/ 40934276 w 664"/>
              <a:gd name="T33" fmla="*/ 30564732 h 518"/>
              <a:gd name="T34" fmla="*/ 46669014 w 664"/>
              <a:gd name="T35" fmla="*/ 27507943 h 518"/>
              <a:gd name="T36" fmla="*/ 52205865 w 664"/>
              <a:gd name="T37" fmla="*/ 22228800 h 518"/>
              <a:gd name="T38" fmla="*/ 57149943 w 664"/>
              <a:gd name="T39" fmla="*/ 15837954 h 518"/>
              <a:gd name="T40" fmla="*/ 60907139 w 664"/>
              <a:gd name="T41" fmla="*/ 8891520 h 518"/>
              <a:gd name="T42" fmla="*/ 62884681 w 664"/>
              <a:gd name="T43" fmla="*/ 3334056 h 518"/>
              <a:gd name="T44" fmla="*/ 73167722 w 664"/>
              <a:gd name="T45" fmla="*/ 1111176 h 518"/>
              <a:gd name="T46" fmla="*/ 79891009 w 664"/>
              <a:gd name="T47" fmla="*/ 8891520 h 518"/>
              <a:gd name="T48" fmla="*/ 90371938 w 664"/>
              <a:gd name="T49" fmla="*/ 16949658 h 518"/>
              <a:gd name="T50" fmla="*/ 101050309 w 664"/>
              <a:gd name="T51" fmla="*/ 25007268 h 518"/>
              <a:gd name="T52" fmla="*/ 109158365 w 664"/>
              <a:gd name="T53" fmla="*/ 29730823 h 518"/>
              <a:gd name="T54" fmla="*/ 114299885 w 664"/>
              <a:gd name="T55" fmla="*/ 32231497 h 518"/>
              <a:gd name="T56" fmla="*/ 123198602 w 664"/>
              <a:gd name="T57" fmla="*/ 33620994 h 518"/>
              <a:gd name="T58" fmla="*/ 130119777 w 664"/>
              <a:gd name="T59" fmla="*/ 37788960 h 518"/>
              <a:gd name="T60" fmla="*/ 127549017 w 664"/>
              <a:gd name="T61" fmla="*/ 46124892 h 518"/>
              <a:gd name="T62" fmla="*/ 122605384 w 664"/>
              <a:gd name="T63" fmla="*/ 65574697 h 518"/>
              <a:gd name="T64" fmla="*/ 118254525 w 664"/>
              <a:gd name="T65" fmla="*/ 75577921 h 518"/>
              <a:gd name="T66" fmla="*/ 115683764 w 664"/>
              <a:gd name="T67" fmla="*/ 79467565 h 518"/>
              <a:gd name="T68" fmla="*/ 118452412 w 664"/>
              <a:gd name="T69" fmla="*/ 82802149 h 518"/>
              <a:gd name="T70" fmla="*/ 122209609 w 664"/>
              <a:gd name="T71" fmla="*/ 85302823 h 518"/>
              <a:gd name="T72" fmla="*/ 123198602 w 664"/>
              <a:gd name="T73" fmla="*/ 92804845 h 518"/>
              <a:gd name="T74" fmla="*/ 122605384 w 664"/>
              <a:gd name="T75" fmla="*/ 96417223 h 518"/>
              <a:gd name="T76" fmla="*/ 122209609 w 664"/>
              <a:gd name="T77" fmla="*/ 103363657 h 518"/>
              <a:gd name="T78" fmla="*/ 123000715 w 664"/>
              <a:gd name="T79" fmla="*/ 110865680 h 518"/>
              <a:gd name="T80" fmla="*/ 124978257 w 664"/>
              <a:gd name="T81" fmla="*/ 117534320 h 518"/>
              <a:gd name="T82" fmla="*/ 120232067 w 664"/>
              <a:gd name="T83" fmla="*/ 126981428 h 518"/>
              <a:gd name="T84" fmla="*/ 112519786 w 664"/>
              <a:gd name="T85" fmla="*/ 134483978 h 518"/>
              <a:gd name="T86" fmla="*/ 107180823 w 664"/>
              <a:gd name="T87" fmla="*/ 135872948 h 518"/>
              <a:gd name="T88" fmla="*/ 100654978 w 664"/>
              <a:gd name="T89" fmla="*/ 133650068 h 518"/>
              <a:gd name="T90" fmla="*/ 94327022 w 664"/>
              <a:gd name="T91" fmla="*/ 127815338 h 518"/>
              <a:gd name="T92" fmla="*/ 91558374 w 664"/>
              <a:gd name="T93" fmla="*/ 126703634 h 518"/>
              <a:gd name="T94" fmla="*/ 87603290 w 664"/>
              <a:gd name="T95" fmla="*/ 126981428 h 518"/>
              <a:gd name="T96" fmla="*/ 83648206 w 664"/>
              <a:gd name="T97" fmla="*/ 129204308 h 518"/>
              <a:gd name="T98" fmla="*/ 80286784 w 664"/>
              <a:gd name="T99" fmla="*/ 132538892 h 518"/>
              <a:gd name="T100" fmla="*/ 76727031 w 664"/>
              <a:gd name="T101" fmla="*/ 139763120 h 518"/>
              <a:gd name="T102" fmla="*/ 76133813 w 664"/>
              <a:gd name="T103" fmla="*/ 143653292 h 518"/>
              <a:gd name="T104" fmla="*/ 65850772 w 664"/>
              <a:gd name="T105" fmla="*/ 143097704 h 518"/>
              <a:gd name="T106" fmla="*/ 62686794 w 664"/>
              <a:gd name="T107" fmla="*/ 140874824 h 518"/>
              <a:gd name="T108" fmla="*/ 60709252 w 664"/>
              <a:gd name="T109" fmla="*/ 138929738 h 518"/>
              <a:gd name="T110" fmla="*/ 58534267 w 664"/>
              <a:gd name="T111" fmla="*/ 141152618 h 518"/>
              <a:gd name="T112" fmla="*/ 56754167 w 664"/>
              <a:gd name="T113" fmla="*/ 143375498 h 518"/>
              <a:gd name="T114" fmla="*/ 52996971 w 664"/>
              <a:gd name="T115" fmla="*/ 143375498 h 518"/>
              <a:gd name="T116" fmla="*/ 44889360 w 664"/>
              <a:gd name="T117" fmla="*/ 140597029 h 518"/>
              <a:gd name="T118" fmla="*/ 36583861 w 664"/>
              <a:gd name="T119" fmla="*/ 135317360 h 518"/>
              <a:gd name="T120" fmla="*/ 31640228 w 664"/>
              <a:gd name="T121" fmla="*/ 130316012 h 518"/>
              <a:gd name="T122" fmla="*/ 28871580 w 664"/>
              <a:gd name="T123" fmla="*/ 125036869 h 51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664" h="518">
                <a:moveTo>
                  <a:pt x="146" y="450"/>
                </a:moveTo>
                <a:lnTo>
                  <a:pt x="148" y="447"/>
                </a:lnTo>
                <a:lnTo>
                  <a:pt x="149" y="445"/>
                </a:lnTo>
                <a:lnTo>
                  <a:pt x="150" y="441"/>
                </a:lnTo>
                <a:lnTo>
                  <a:pt x="151" y="438"/>
                </a:lnTo>
                <a:lnTo>
                  <a:pt x="151" y="431"/>
                </a:lnTo>
                <a:lnTo>
                  <a:pt x="150" y="424"/>
                </a:lnTo>
                <a:lnTo>
                  <a:pt x="147" y="411"/>
                </a:lnTo>
                <a:lnTo>
                  <a:pt x="146" y="400"/>
                </a:lnTo>
                <a:lnTo>
                  <a:pt x="147" y="378"/>
                </a:lnTo>
                <a:lnTo>
                  <a:pt x="149" y="364"/>
                </a:lnTo>
                <a:lnTo>
                  <a:pt x="151" y="353"/>
                </a:lnTo>
                <a:lnTo>
                  <a:pt x="152" y="339"/>
                </a:lnTo>
                <a:lnTo>
                  <a:pt x="150" y="320"/>
                </a:lnTo>
                <a:lnTo>
                  <a:pt x="146" y="298"/>
                </a:lnTo>
                <a:lnTo>
                  <a:pt x="141" y="273"/>
                </a:lnTo>
                <a:lnTo>
                  <a:pt x="139" y="252"/>
                </a:lnTo>
                <a:lnTo>
                  <a:pt x="134" y="251"/>
                </a:lnTo>
                <a:lnTo>
                  <a:pt x="127" y="249"/>
                </a:lnTo>
                <a:lnTo>
                  <a:pt x="119" y="246"/>
                </a:lnTo>
                <a:lnTo>
                  <a:pt x="109" y="241"/>
                </a:lnTo>
                <a:lnTo>
                  <a:pt x="87" y="231"/>
                </a:lnTo>
                <a:lnTo>
                  <a:pt x="64" y="217"/>
                </a:lnTo>
                <a:lnTo>
                  <a:pt x="20" y="192"/>
                </a:lnTo>
                <a:lnTo>
                  <a:pt x="0" y="178"/>
                </a:lnTo>
                <a:lnTo>
                  <a:pt x="19" y="172"/>
                </a:lnTo>
                <a:lnTo>
                  <a:pt x="24" y="171"/>
                </a:lnTo>
                <a:lnTo>
                  <a:pt x="28" y="168"/>
                </a:lnTo>
                <a:lnTo>
                  <a:pt x="31" y="165"/>
                </a:lnTo>
                <a:lnTo>
                  <a:pt x="36" y="159"/>
                </a:lnTo>
                <a:lnTo>
                  <a:pt x="39" y="155"/>
                </a:lnTo>
                <a:lnTo>
                  <a:pt x="44" y="151"/>
                </a:lnTo>
                <a:lnTo>
                  <a:pt x="48" y="148"/>
                </a:lnTo>
                <a:lnTo>
                  <a:pt x="52" y="147"/>
                </a:lnTo>
                <a:lnTo>
                  <a:pt x="92" y="159"/>
                </a:lnTo>
                <a:lnTo>
                  <a:pt x="100" y="155"/>
                </a:lnTo>
                <a:lnTo>
                  <a:pt x="108" y="153"/>
                </a:lnTo>
                <a:lnTo>
                  <a:pt x="116" y="152"/>
                </a:lnTo>
                <a:lnTo>
                  <a:pt x="125" y="152"/>
                </a:lnTo>
                <a:lnTo>
                  <a:pt x="132" y="153"/>
                </a:lnTo>
                <a:lnTo>
                  <a:pt x="140" y="155"/>
                </a:lnTo>
                <a:lnTo>
                  <a:pt x="147" y="157"/>
                </a:lnTo>
                <a:lnTo>
                  <a:pt x="152" y="159"/>
                </a:lnTo>
                <a:lnTo>
                  <a:pt x="152" y="86"/>
                </a:lnTo>
                <a:lnTo>
                  <a:pt x="165" y="94"/>
                </a:lnTo>
                <a:lnTo>
                  <a:pt x="175" y="102"/>
                </a:lnTo>
                <a:lnTo>
                  <a:pt x="181" y="105"/>
                </a:lnTo>
                <a:lnTo>
                  <a:pt x="185" y="109"/>
                </a:lnTo>
                <a:lnTo>
                  <a:pt x="192" y="110"/>
                </a:lnTo>
                <a:lnTo>
                  <a:pt x="198" y="111"/>
                </a:lnTo>
                <a:lnTo>
                  <a:pt x="207" y="110"/>
                </a:lnTo>
                <a:lnTo>
                  <a:pt x="217" y="107"/>
                </a:lnTo>
                <a:lnTo>
                  <a:pt x="226" y="103"/>
                </a:lnTo>
                <a:lnTo>
                  <a:pt x="236" y="99"/>
                </a:lnTo>
                <a:lnTo>
                  <a:pt x="246" y="93"/>
                </a:lnTo>
                <a:lnTo>
                  <a:pt x="255" y="87"/>
                </a:lnTo>
                <a:lnTo>
                  <a:pt x="264" y="80"/>
                </a:lnTo>
                <a:lnTo>
                  <a:pt x="273" y="73"/>
                </a:lnTo>
                <a:lnTo>
                  <a:pt x="282" y="65"/>
                </a:lnTo>
                <a:lnTo>
                  <a:pt x="289" y="57"/>
                </a:lnTo>
                <a:lnTo>
                  <a:pt x="297" y="48"/>
                </a:lnTo>
                <a:lnTo>
                  <a:pt x="303" y="40"/>
                </a:lnTo>
                <a:lnTo>
                  <a:pt x="308" y="32"/>
                </a:lnTo>
                <a:lnTo>
                  <a:pt x="313" y="25"/>
                </a:lnTo>
                <a:lnTo>
                  <a:pt x="316" y="18"/>
                </a:lnTo>
                <a:lnTo>
                  <a:pt x="318" y="12"/>
                </a:lnTo>
                <a:lnTo>
                  <a:pt x="337" y="11"/>
                </a:lnTo>
                <a:lnTo>
                  <a:pt x="354" y="8"/>
                </a:lnTo>
                <a:lnTo>
                  <a:pt x="370" y="4"/>
                </a:lnTo>
                <a:lnTo>
                  <a:pt x="385" y="0"/>
                </a:lnTo>
                <a:lnTo>
                  <a:pt x="385" y="24"/>
                </a:lnTo>
                <a:lnTo>
                  <a:pt x="404" y="32"/>
                </a:lnTo>
                <a:lnTo>
                  <a:pt x="422" y="40"/>
                </a:lnTo>
                <a:lnTo>
                  <a:pt x="440" y="50"/>
                </a:lnTo>
                <a:lnTo>
                  <a:pt x="457" y="61"/>
                </a:lnTo>
                <a:lnTo>
                  <a:pt x="475" y="72"/>
                </a:lnTo>
                <a:lnTo>
                  <a:pt x="493" y="81"/>
                </a:lnTo>
                <a:lnTo>
                  <a:pt x="511" y="90"/>
                </a:lnTo>
                <a:lnTo>
                  <a:pt x="531" y="98"/>
                </a:lnTo>
                <a:lnTo>
                  <a:pt x="538" y="101"/>
                </a:lnTo>
                <a:lnTo>
                  <a:pt x="552" y="107"/>
                </a:lnTo>
                <a:lnTo>
                  <a:pt x="561" y="111"/>
                </a:lnTo>
                <a:lnTo>
                  <a:pt x="569" y="114"/>
                </a:lnTo>
                <a:lnTo>
                  <a:pt x="578" y="116"/>
                </a:lnTo>
                <a:lnTo>
                  <a:pt x="584" y="117"/>
                </a:lnTo>
                <a:lnTo>
                  <a:pt x="604" y="118"/>
                </a:lnTo>
                <a:lnTo>
                  <a:pt x="623" y="121"/>
                </a:lnTo>
                <a:lnTo>
                  <a:pt x="644" y="124"/>
                </a:lnTo>
                <a:lnTo>
                  <a:pt x="664" y="129"/>
                </a:lnTo>
                <a:lnTo>
                  <a:pt x="658" y="136"/>
                </a:lnTo>
                <a:lnTo>
                  <a:pt x="654" y="145"/>
                </a:lnTo>
                <a:lnTo>
                  <a:pt x="650" y="155"/>
                </a:lnTo>
                <a:lnTo>
                  <a:pt x="645" y="166"/>
                </a:lnTo>
                <a:lnTo>
                  <a:pt x="638" y="189"/>
                </a:lnTo>
                <a:lnTo>
                  <a:pt x="629" y="212"/>
                </a:lnTo>
                <a:lnTo>
                  <a:pt x="620" y="236"/>
                </a:lnTo>
                <a:lnTo>
                  <a:pt x="609" y="256"/>
                </a:lnTo>
                <a:lnTo>
                  <a:pt x="604" y="265"/>
                </a:lnTo>
                <a:lnTo>
                  <a:pt x="598" y="272"/>
                </a:lnTo>
                <a:lnTo>
                  <a:pt x="591" y="279"/>
                </a:lnTo>
                <a:lnTo>
                  <a:pt x="584" y="283"/>
                </a:lnTo>
                <a:lnTo>
                  <a:pt x="585" y="286"/>
                </a:lnTo>
                <a:lnTo>
                  <a:pt x="588" y="290"/>
                </a:lnTo>
                <a:lnTo>
                  <a:pt x="593" y="294"/>
                </a:lnTo>
                <a:lnTo>
                  <a:pt x="599" y="298"/>
                </a:lnTo>
                <a:lnTo>
                  <a:pt x="606" y="301"/>
                </a:lnTo>
                <a:lnTo>
                  <a:pt x="612" y="304"/>
                </a:lnTo>
                <a:lnTo>
                  <a:pt x="618" y="307"/>
                </a:lnTo>
                <a:lnTo>
                  <a:pt x="623" y="307"/>
                </a:lnTo>
                <a:lnTo>
                  <a:pt x="623" y="326"/>
                </a:lnTo>
                <a:lnTo>
                  <a:pt x="623" y="334"/>
                </a:lnTo>
                <a:lnTo>
                  <a:pt x="622" y="340"/>
                </a:lnTo>
                <a:lnTo>
                  <a:pt x="622" y="344"/>
                </a:lnTo>
                <a:lnTo>
                  <a:pt x="620" y="347"/>
                </a:lnTo>
                <a:lnTo>
                  <a:pt x="618" y="353"/>
                </a:lnTo>
                <a:lnTo>
                  <a:pt x="617" y="363"/>
                </a:lnTo>
                <a:lnTo>
                  <a:pt x="618" y="372"/>
                </a:lnTo>
                <a:lnTo>
                  <a:pt x="618" y="381"/>
                </a:lnTo>
                <a:lnTo>
                  <a:pt x="620" y="391"/>
                </a:lnTo>
                <a:lnTo>
                  <a:pt x="622" y="399"/>
                </a:lnTo>
                <a:lnTo>
                  <a:pt x="624" y="408"/>
                </a:lnTo>
                <a:lnTo>
                  <a:pt x="629" y="416"/>
                </a:lnTo>
                <a:lnTo>
                  <a:pt x="632" y="423"/>
                </a:lnTo>
                <a:lnTo>
                  <a:pt x="638" y="430"/>
                </a:lnTo>
                <a:lnTo>
                  <a:pt x="622" y="444"/>
                </a:lnTo>
                <a:lnTo>
                  <a:pt x="608" y="457"/>
                </a:lnTo>
                <a:lnTo>
                  <a:pt x="593" y="469"/>
                </a:lnTo>
                <a:lnTo>
                  <a:pt x="577" y="480"/>
                </a:lnTo>
                <a:lnTo>
                  <a:pt x="569" y="484"/>
                </a:lnTo>
                <a:lnTo>
                  <a:pt x="561" y="487"/>
                </a:lnTo>
                <a:lnTo>
                  <a:pt x="551" y="489"/>
                </a:lnTo>
                <a:lnTo>
                  <a:pt x="542" y="489"/>
                </a:lnTo>
                <a:lnTo>
                  <a:pt x="532" y="488"/>
                </a:lnTo>
                <a:lnTo>
                  <a:pt x="521" y="485"/>
                </a:lnTo>
                <a:lnTo>
                  <a:pt x="509" y="481"/>
                </a:lnTo>
                <a:lnTo>
                  <a:pt x="497" y="474"/>
                </a:lnTo>
                <a:lnTo>
                  <a:pt x="487" y="466"/>
                </a:lnTo>
                <a:lnTo>
                  <a:pt x="477" y="460"/>
                </a:lnTo>
                <a:lnTo>
                  <a:pt x="473" y="458"/>
                </a:lnTo>
                <a:lnTo>
                  <a:pt x="467" y="457"/>
                </a:lnTo>
                <a:lnTo>
                  <a:pt x="463" y="456"/>
                </a:lnTo>
                <a:lnTo>
                  <a:pt x="457" y="456"/>
                </a:lnTo>
                <a:lnTo>
                  <a:pt x="450" y="456"/>
                </a:lnTo>
                <a:lnTo>
                  <a:pt x="443" y="457"/>
                </a:lnTo>
                <a:lnTo>
                  <a:pt x="436" y="459"/>
                </a:lnTo>
                <a:lnTo>
                  <a:pt x="429" y="462"/>
                </a:lnTo>
                <a:lnTo>
                  <a:pt x="423" y="465"/>
                </a:lnTo>
                <a:lnTo>
                  <a:pt x="417" y="468"/>
                </a:lnTo>
                <a:lnTo>
                  <a:pt x="411" y="472"/>
                </a:lnTo>
                <a:lnTo>
                  <a:pt x="406" y="477"/>
                </a:lnTo>
                <a:lnTo>
                  <a:pt x="397" y="486"/>
                </a:lnTo>
                <a:lnTo>
                  <a:pt x="390" y="496"/>
                </a:lnTo>
                <a:lnTo>
                  <a:pt x="388" y="503"/>
                </a:lnTo>
                <a:lnTo>
                  <a:pt x="386" y="508"/>
                </a:lnTo>
                <a:lnTo>
                  <a:pt x="385" y="512"/>
                </a:lnTo>
                <a:lnTo>
                  <a:pt x="385" y="517"/>
                </a:lnTo>
                <a:lnTo>
                  <a:pt x="364" y="518"/>
                </a:lnTo>
                <a:lnTo>
                  <a:pt x="343" y="517"/>
                </a:lnTo>
                <a:lnTo>
                  <a:pt x="333" y="515"/>
                </a:lnTo>
                <a:lnTo>
                  <a:pt x="325" y="512"/>
                </a:lnTo>
                <a:lnTo>
                  <a:pt x="321" y="510"/>
                </a:lnTo>
                <a:lnTo>
                  <a:pt x="317" y="507"/>
                </a:lnTo>
                <a:lnTo>
                  <a:pt x="314" y="503"/>
                </a:lnTo>
                <a:lnTo>
                  <a:pt x="311" y="499"/>
                </a:lnTo>
                <a:lnTo>
                  <a:pt x="307" y="500"/>
                </a:lnTo>
                <a:lnTo>
                  <a:pt x="303" y="502"/>
                </a:lnTo>
                <a:lnTo>
                  <a:pt x="299" y="505"/>
                </a:lnTo>
                <a:lnTo>
                  <a:pt x="296" y="508"/>
                </a:lnTo>
                <a:lnTo>
                  <a:pt x="293" y="511"/>
                </a:lnTo>
                <a:lnTo>
                  <a:pt x="289" y="514"/>
                </a:lnTo>
                <a:lnTo>
                  <a:pt x="287" y="516"/>
                </a:lnTo>
                <a:lnTo>
                  <a:pt x="285" y="517"/>
                </a:lnTo>
                <a:lnTo>
                  <a:pt x="277" y="517"/>
                </a:lnTo>
                <a:lnTo>
                  <a:pt x="268" y="516"/>
                </a:lnTo>
                <a:lnTo>
                  <a:pt x="259" y="514"/>
                </a:lnTo>
                <a:lnTo>
                  <a:pt x="248" y="512"/>
                </a:lnTo>
                <a:lnTo>
                  <a:pt x="227" y="506"/>
                </a:lnTo>
                <a:lnTo>
                  <a:pt x="205" y="496"/>
                </a:lnTo>
                <a:lnTo>
                  <a:pt x="195" y="492"/>
                </a:lnTo>
                <a:lnTo>
                  <a:pt x="185" y="487"/>
                </a:lnTo>
                <a:lnTo>
                  <a:pt x="175" y="481"/>
                </a:lnTo>
                <a:lnTo>
                  <a:pt x="168" y="475"/>
                </a:lnTo>
                <a:lnTo>
                  <a:pt x="160" y="469"/>
                </a:lnTo>
                <a:lnTo>
                  <a:pt x="153" y="463"/>
                </a:lnTo>
                <a:lnTo>
                  <a:pt x="149" y="456"/>
                </a:lnTo>
                <a:lnTo>
                  <a:pt x="146" y="450"/>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3" name="Freeform 302">
            <a:extLst>
              <a:ext uri="{FF2B5EF4-FFF2-40B4-BE49-F238E27FC236}">
                <a16:creationId xmlns:a16="http://schemas.microsoft.com/office/drawing/2014/main" id="{00000000-0008-0000-0700-00002F010000}"/>
              </a:ext>
            </a:extLst>
          </xdr:cNvPr>
          <xdr:cNvSpPr>
            <a:spLocks/>
          </xdr:cNvSpPr>
        </xdr:nvSpPr>
        <xdr:spPr bwMode="auto">
          <a:xfrm>
            <a:off x="4919663" y="2282825"/>
            <a:ext cx="150812" cy="82550"/>
          </a:xfrm>
          <a:custGeom>
            <a:avLst/>
            <a:gdLst>
              <a:gd name="T0" fmla="*/ 60943044 w 352"/>
              <a:gd name="T1" fmla="*/ 26490457 h 153"/>
              <a:gd name="T2" fmla="*/ 64614373 w 352"/>
              <a:gd name="T3" fmla="*/ 44539232 h 153"/>
              <a:gd name="T4" fmla="*/ 59841516 w 352"/>
              <a:gd name="T5" fmla="*/ 41045694 h 153"/>
              <a:gd name="T6" fmla="*/ 54885714 w 352"/>
              <a:gd name="T7" fmla="*/ 37552696 h 153"/>
              <a:gd name="T8" fmla="*/ 48827956 w 352"/>
              <a:gd name="T9" fmla="*/ 41045694 h 153"/>
              <a:gd name="T10" fmla="*/ 42586824 w 352"/>
              <a:gd name="T11" fmla="*/ 41045694 h 153"/>
              <a:gd name="T12" fmla="*/ 41669099 w 352"/>
              <a:gd name="T13" fmla="*/ 39299195 h 153"/>
              <a:gd name="T14" fmla="*/ 41485296 w 352"/>
              <a:gd name="T15" fmla="*/ 39299195 h 153"/>
              <a:gd name="T16" fmla="*/ 40200395 w 352"/>
              <a:gd name="T17" fmla="*/ 37552696 h 153"/>
              <a:gd name="T18" fmla="*/ 39098868 w 352"/>
              <a:gd name="T19" fmla="*/ 36388364 h 153"/>
              <a:gd name="T20" fmla="*/ 37630593 w 352"/>
              <a:gd name="T21" fmla="*/ 35224031 h 153"/>
              <a:gd name="T22" fmla="*/ 36161890 w 352"/>
              <a:gd name="T23" fmla="*/ 34350512 h 153"/>
              <a:gd name="T24" fmla="*/ 33224912 w 352"/>
              <a:gd name="T25" fmla="*/ 32894826 h 153"/>
              <a:gd name="T26" fmla="*/ 29920758 w 352"/>
              <a:gd name="T27" fmla="*/ 32021846 h 153"/>
              <a:gd name="T28" fmla="*/ 23129077 w 352"/>
              <a:gd name="T29" fmla="*/ 31148327 h 153"/>
              <a:gd name="T30" fmla="*/ 15786417 w 352"/>
              <a:gd name="T31" fmla="*/ 30274808 h 153"/>
              <a:gd name="T32" fmla="*/ 15603044 w 352"/>
              <a:gd name="T33" fmla="*/ 27363976 h 153"/>
              <a:gd name="T34" fmla="*/ 15052066 w 352"/>
              <a:gd name="T35" fmla="*/ 24453144 h 153"/>
              <a:gd name="T36" fmla="*/ 14684890 w 352"/>
              <a:gd name="T37" fmla="*/ 21833126 h 153"/>
              <a:gd name="T38" fmla="*/ 13767165 w 352"/>
              <a:gd name="T39" fmla="*/ 19503921 h 153"/>
              <a:gd name="T40" fmla="*/ 13032813 w 352"/>
              <a:gd name="T41" fmla="*/ 17175256 h 153"/>
              <a:gd name="T42" fmla="*/ 12298890 w 352"/>
              <a:gd name="T43" fmla="*/ 15137404 h 153"/>
              <a:gd name="T44" fmla="*/ 11197363 w 352"/>
              <a:gd name="T45" fmla="*/ 12808739 h 153"/>
              <a:gd name="T46" fmla="*/ 10279637 w 352"/>
              <a:gd name="T47" fmla="*/ 10770887 h 153"/>
              <a:gd name="T48" fmla="*/ 8077011 w 352"/>
              <a:gd name="T49" fmla="*/ 7568702 h 153"/>
              <a:gd name="T50" fmla="*/ 5323407 w 352"/>
              <a:gd name="T51" fmla="*/ 4657870 h 153"/>
              <a:gd name="T52" fmla="*/ 2753604 w 352"/>
              <a:gd name="T53" fmla="*/ 2037852 h 153"/>
              <a:gd name="T54" fmla="*/ 0 w 352"/>
              <a:gd name="T55" fmla="*/ 0 h 153"/>
              <a:gd name="T56" fmla="*/ 1284901 w 352"/>
              <a:gd name="T57" fmla="*/ 0 h 153"/>
              <a:gd name="T58" fmla="*/ 11013989 w 352"/>
              <a:gd name="T59" fmla="*/ 5240037 h 153"/>
              <a:gd name="T60" fmla="*/ 19457747 w 352"/>
              <a:gd name="T61" fmla="*/ 8733035 h 153"/>
              <a:gd name="T62" fmla="*/ 24597352 w 352"/>
              <a:gd name="T63" fmla="*/ 5240037 h 153"/>
              <a:gd name="T64" fmla="*/ 33041538 w 352"/>
              <a:gd name="T65" fmla="*/ 10480073 h 153"/>
              <a:gd name="T66" fmla="*/ 37813967 w 352"/>
              <a:gd name="T67" fmla="*/ 16010923 h 153"/>
              <a:gd name="T68" fmla="*/ 45156626 w 352"/>
              <a:gd name="T69" fmla="*/ 14264424 h 153"/>
              <a:gd name="T70" fmla="*/ 52499285 w 352"/>
              <a:gd name="T71" fmla="*/ 17757422 h 153"/>
              <a:gd name="T72" fmla="*/ 57455516 w 352"/>
              <a:gd name="T73" fmla="*/ 22997459 h 153"/>
              <a:gd name="T74" fmla="*/ 60943044 w 352"/>
              <a:gd name="T75" fmla="*/ 26490457 h 15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352" h="153">
                <a:moveTo>
                  <a:pt x="332" y="91"/>
                </a:moveTo>
                <a:lnTo>
                  <a:pt x="352" y="153"/>
                </a:lnTo>
                <a:lnTo>
                  <a:pt x="326" y="141"/>
                </a:lnTo>
                <a:lnTo>
                  <a:pt x="299" y="129"/>
                </a:lnTo>
                <a:lnTo>
                  <a:pt x="266" y="141"/>
                </a:lnTo>
                <a:lnTo>
                  <a:pt x="232" y="141"/>
                </a:lnTo>
                <a:lnTo>
                  <a:pt x="227" y="135"/>
                </a:lnTo>
                <a:lnTo>
                  <a:pt x="226" y="135"/>
                </a:lnTo>
                <a:lnTo>
                  <a:pt x="219" y="129"/>
                </a:lnTo>
                <a:lnTo>
                  <a:pt x="213" y="125"/>
                </a:lnTo>
                <a:lnTo>
                  <a:pt x="205" y="121"/>
                </a:lnTo>
                <a:lnTo>
                  <a:pt x="197" y="118"/>
                </a:lnTo>
                <a:lnTo>
                  <a:pt x="181" y="113"/>
                </a:lnTo>
                <a:lnTo>
                  <a:pt x="163" y="110"/>
                </a:lnTo>
                <a:lnTo>
                  <a:pt x="126" y="107"/>
                </a:lnTo>
                <a:lnTo>
                  <a:pt x="86" y="104"/>
                </a:lnTo>
                <a:lnTo>
                  <a:pt x="85" y="94"/>
                </a:lnTo>
                <a:lnTo>
                  <a:pt x="82" y="84"/>
                </a:lnTo>
                <a:lnTo>
                  <a:pt x="80" y="75"/>
                </a:lnTo>
                <a:lnTo>
                  <a:pt x="75" y="67"/>
                </a:lnTo>
                <a:lnTo>
                  <a:pt x="71" y="59"/>
                </a:lnTo>
                <a:lnTo>
                  <a:pt x="67" y="52"/>
                </a:lnTo>
                <a:lnTo>
                  <a:pt x="61" y="44"/>
                </a:lnTo>
                <a:lnTo>
                  <a:pt x="56" y="37"/>
                </a:lnTo>
                <a:lnTo>
                  <a:pt x="44" y="26"/>
                </a:lnTo>
                <a:lnTo>
                  <a:pt x="29" y="16"/>
                </a:lnTo>
                <a:lnTo>
                  <a:pt x="15" y="7"/>
                </a:lnTo>
                <a:lnTo>
                  <a:pt x="0" y="0"/>
                </a:lnTo>
                <a:lnTo>
                  <a:pt x="7" y="0"/>
                </a:lnTo>
                <a:lnTo>
                  <a:pt x="60" y="18"/>
                </a:lnTo>
                <a:lnTo>
                  <a:pt x="106" y="30"/>
                </a:lnTo>
                <a:lnTo>
                  <a:pt x="134" y="18"/>
                </a:lnTo>
                <a:lnTo>
                  <a:pt x="180" y="36"/>
                </a:lnTo>
                <a:lnTo>
                  <a:pt x="206" y="55"/>
                </a:lnTo>
                <a:lnTo>
                  <a:pt x="246" y="49"/>
                </a:lnTo>
                <a:lnTo>
                  <a:pt x="286" y="61"/>
                </a:lnTo>
                <a:lnTo>
                  <a:pt x="313" y="79"/>
                </a:lnTo>
                <a:lnTo>
                  <a:pt x="332" y="9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4" name="Freeform 303">
            <a:extLst>
              <a:ext uri="{FF2B5EF4-FFF2-40B4-BE49-F238E27FC236}">
                <a16:creationId xmlns:a16="http://schemas.microsoft.com/office/drawing/2014/main" id="{00000000-0008-0000-0700-000030010000}"/>
              </a:ext>
            </a:extLst>
          </xdr:cNvPr>
          <xdr:cNvSpPr>
            <a:spLocks/>
          </xdr:cNvSpPr>
        </xdr:nvSpPr>
        <xdr:spPr bwMode="auto">
          <a:xfrm>
            <a:off x="4468813" y="2343150"/>
            <a:ext cx="147637" cy="173038"/>
          </a:xfrm>
          <a:custGeom>
            <a:avLst/>
            <a:gdLst>
              <a:gd name="T0" fmla="*/ 45757657 w 331"/>
              <a:gd name="T1" fmla="*/ 11200903 h 327"/>
              <a:gd name="T2" fmla="*/ 38396325 w 331"/>
              <a:gd name="T3" fmla="*/ 15680841 h 327"/>
              <a:gd name="T4" fmla="*/ 36208086 w 331"/>
              <a:gd name="T5" fmla="*/ 18761129 h 327"/>
              <a:gd name="T6" fmla="*/ 36009155 w 331"/>
              <a:gd name="T7" fmla="*/ 22681736 h 327"/>
              <a:gd name="T8" fmla="*/ 36605947 w 331"/>
              <a:gd name="T9" fmla="*/ 26321884 h 327"/>
              <a:gd name="T10" fmla="*/ 35213432 w 331"/>
              <a:gd name="T11" fmla="*/ 28561853 h 327"/>
              <a:gd name="T12" fmla="*/ 33423054 w 331"/>
              <a:gd name="T13" fmla="*/ 29402172 h 327"/>
              <a:gd name="T14" fmla="*/ 31831162 w 331"/>
              <a:gd name="T15" fmla="*/ 27441604 h 327"/>
              <a:gd name="T16" fmla="*/ 29642923 w 331"/>
              <a:gd name="T17" fmla="*/ 23801456 h 327"/>
              <a:gd name="T18" fmla="*/ 25067068 w 331"/>
              <a:gd name="T19" fmla="*/ 20721168 h 327"/>
              <a:gd name="T20" fmla="*/ 25265998 w 331"/>
              <a:gd name="T21" fmla="*/ 26881744 h 327"/>
              <a:gd name="T22" fmla="*/ 27653614 w 331"/>
              <a:gd name="T23" fmla="*/ 32482461 h 327"/>
              <a:gd name="T24" fmla="*/ 30637577 w 331"/>
              <a:gd name="T25" fmla="*/ 36122609 h 327"/>
              <a:gd name="T26" fmla="*/ 31632231 w 331"/>
              <a:gd name="T27" fmla="*/ 36402539 h 327"/>
              <a:gd name="T28" fmla="*/ 31632231 w 331"/>
              <a:gd name="T29" fmla="*/ 49563481 h 327"/>
              <a:gd name="T30" fmla="*/ 31632231 w 331"/>
              <a:gd name="T31" fmla="*/ 66364571 h 327"/>
              <a:gd name="T32" fmla="*/ 31035438 w 331"/>
              <a:gd name="T33" fmla="*/ 70284649 h 327"/>
              <a:gd name="T34" fmla="*/ 29245061 w 331"/>
              <a:gd name="T35" fmla="*/ 72525147 h 327"/>
              <a:gd name="T36" fmla="*/ 28847199 w 331"/>
              <a:gd name="T37" fmla="*/ 73924797 h 327"/>
              <a:gd name="T38" fmla="*/ 32229023 w 331"/>
              <a:gd name="T39" fmla="*/ 77285015 h 327"/>
              <a:gd name="T40" fmla="*/ 33224123 w 331"/>
              <a:gd name="T41" fmla="*/ 80085373 h 327"/>
              <a:gd name="T42" fmla="*/ 30836508 w 331"/>
              <a:gd name="T43" fmla="*/ 82605801 h 327"/>
              <a:gd name="T44" fmla="*/ 27852545 w 331"/>
              <a:gd name="T45" fmla="*/ 83165661 h 327"/>
              <a:gd name="T46" fmla="*/ 25862791 w 331"/>
              <a:gd name="T47" fmla="*/ 85966019 h 327"/>
              <a:gd name="T48" fmla="*/ 25067068 w 331"/>
              <a:gd name="T49" fmla="*/ 89886097 h 327"/>
              <a:gd name="T50" fmla="*/ 24072414 w 331"/>
              <a:gd name="T51" fmla="*/ 84005451 h 327"/>
              <a:gd name="T52" fmla="*/ 24669206 w 331"/>
              <a:gd name="T53" fmla="*/ 80645233 h 327"/>
              <a:gd name="T54" fmla="*/ 21685244 w 331"/>
              <a:gd name="T55" fmla="*/ 80085373 h 327"/>
              <a:gd name="T56" fmla="*/ 18501905 w 331"/>
              <a:gd name="T57" fmla="*/ 81765482 h 327"/>
              <a:gd name="T58" fmla="*/ 15716873 w 331"/>
              <a:gd name="T59" fmla="*/ 82885731 h 327"/>
              <a:gd name="T60" fmla="*/ 14522842 w 331"/>
              <a:gd name="T61" fmla="*/ 67764750 h 327"/>
              <a:gd name="T62" fmla="*/ 15716873 w 331"/>
              <a:gd name="T63" fmla="*/ 60483925 h 327"/>
              <a:gd name="T64" fmla="*/ 9549572 w 331"/>
              <a:gd name="T65" fmla="*/ 59083746 h 327"/>
              <a:gd name="T66" fmla="*/ 5570509 w 331"/>
              <a:gd name="T67" fmla="*/ 55443598 h 327"/>
              <a:gd name="T68" fmla="*/ 2586101 w 331"/>
              <a:gd name="T69" fmla="*/ 48443232 h 327"/>
              <a:gd name="T70" fmla="*/ 0 w 331"/>
              <a:gd name="T71" fmla="*/ 36402539 h 327"/>
              <a:gd name="T72" fmla="*/ 5570509 w 331"/>
              <a:gd name="T73" fmla="*/ 31082281 h 327"/>
              <a:gd name="T74" fmla="*/ 9947433 w 331"/>
              <a:gd name="T75" fmla="*/ 22681736 h 327"/>
              <a:gd name="T76" fmla="*/ 14522842 w 331"/>
              <a:gd name="T77" fmla="*/ 15400911 h 327"/>
              <a:gd name="T78" fmla="*/ 22878829 w 331"/>
              <a:gd name="T79" fmla="*/ 11480833 h 327"/>
              <a:gd name="T80" fmla="*/ 35810224 w 331"/>
              <a:gd name="T81" fmla="*/ 3920078 h 327"/>
              <a:gd name="T82" fmla="*/ 43370041 w 331"/>
              <a:gd name="T83" fmla="*/ 1960039 h 327"/>
              <a:gd name="T84" fmla="*/ 49537343 w 331"/>
              <a:gd name="T85" fmla="*/ 3920078 h 327"/>
              <a:gd name="T86" fmla="*/ 53914267 w 331"/>
              <a:gd name="T87" fmla="*/ 7560755 h 327"/>
              <a:gd name="T88" fmla="*/ 58092260 w 331"/>
              <a:gd name="T89" fmla="*/ 8400545 h 327"/>
              <a:gd name="T90" fmla="*/ 61076223 w 331"/>
              <a:gd name="T91" fmla="*/ 5600187 h 327"/>
              <a:gd name="T92" fmla="*/ 65055285 w 331"/>
              <a:gd name="T93" fmla="*/ 1680109 h 327"/>
              <a:gd name="T94" fmla="*/ 65652078 w 331"/>
              <a:gd name="T95" fmla="*/ 8960405 h 327"/>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331" h="327">
                <a:moveTo>
                  <a:pt x="331" y="56"/>
                </a:moveTo>
                <a:lnTo>
                  <a:pt x="245" y="37"/>
                </a:lnTo>
                <a:lnTo>
                  <a:pt x="230" y="40"/>
                </a:lnTo>
                <a:lnTo>
                  <a:pt x="216" y="44"/>
                </a:lnTo>
                <a:lnTo>
                  <a:pt x="204" y="50"/>
                </a:lnTo>
                <a:lnTo>
                  <a:pt x="193" y="56"/>
                </a:lnTo>
                <a:lnTo>
                  <a:pt x="189" y="59"/>
                </a:lnTo>
                <a:lnTo>
                  <a:pt x="185" y="63"/>
                </a:lnTo>
                <a:lnTo>
                  <a:pt x="182" y="67"/>
                </a:lnTo>
                <a:lnTo>
                  <a:pt x="181" y="72"/>
                </a:lnTo>
                <a:lnTo>
                  <a:pt x="180" y="77"/>
                </a:lnTo>
                <a:lnTo>
                  <a:pt x="181" y="81"/>
                </a:lnTo>
                <a:lnTo>
                  <a:pt x="182" y="87"/>
                </a:lnTo>
                <a:lnTo>
                  <a:pt x="185" y="92"/>
                </a:lnTo>
                <a:lnTo>
                  <a:pt x="184" y="94"/>
                </a:lnTo>
                <a:lnTo>
                  <a:pt x="181" y="98"/>
                </a:lnTo>
                <a:lnTo>
                  <a:pt x="179" y="101"/>
                </a:lnTo>
                <a:lnTo>
                  <a:pt x="177" y="102"/>
                </a:lnTo>
                <a:lnTo>
                  <a:pt x="174" y="105"/>
                </a:lnTo>
                <a:lnTo>
                  <a:pt x="172" y="105"/>
                </a:lnTo>
                <a:lnTo>
                  <a:pt x="168" y="105"/>
                </a:lnTo>
                <a:lnTo>
                  <a:pt x="165" y="102"/>
                </a:lnTo>
                <a:lnTo>
                  <a:pt x="162" y="100"/>
                </a:lnTo>
                <a:lnTo>
                  <a:pt x="160" y="98"/>
                </a:lnTo>
                <a:lnTo>
                  <a:pt x="159" y="92"/>
                </a:lnTo>
                <a:lnTo>
                  <a:pt x="159" y="86"/>
                </a:lnTo>
                <a:lnTo>
                  <a:pt x="149" y="85"/>
                </a:lnTo>
                <a:lnTo>
                  <a:pt x="139" y="82"/>
                </a:lnTo>
                <a:lnTo>
                  <a:pt x="132" y="79"/>
                </a:lnTo>
                <a:lnTo>
                  <a:pt x="126" y="74"/>
                </a:lnTo>
                <a:lnTo>
                  <a:pt x="126" y="83"/>
                </a:lnTo>
                <a:lnTo>
                  <a:pt x="126" y="92"/>
                </a:lnTo>
                <a:lnTo>
                  <a:pt x="127" y="96"/>
                </a:lnTo>
                <a:lnTo>
                  <a:pt x="129" y="101"/>
                </a:lnTo>
                <a:lnTo>
                  <a:pt x="135" y="109"/>
                </a:lnTo>
                <a:lnTo>
                  <a:pt x="139" y="116"/>
                </a:lnTo>
                <a:lnTo>
                  <a:pt x="146" y="122"/>
                </a:lnTo>
                <a:lnTo>
                  <a:pt x="151" y="127"/>
                </a:lnTo>
                <a:lnTo>
                  <a:pt x="154" y="129"/>
                </a:lnTo>
                <a:lnTo>
                  <a:pt x="156" y="130"/>
                </a:lnTo>
                <a:lnTo>
                  <a:pt x="157" y="130"/>
                </a:lnTo>
                <a:lnTo>
                  <a:pt x="159" y="130"/>
                </a:lnTo>
                <a:lnTo>
                  <a:pt x="159" y="147"/>
                </a:lnTo>
                <a:lnTo>
                  <a:pt x="159" y="163"/>
                </a:lnTo>
                <a:lnTo>
                  <a:pt x="159" y="177"/>
                </a:lnTo>
                <a:lnTo>
                  <a:pt x="159" y="191"/>
                </a:lnTo>
                <a:lnTo>
                  <a:pt x="159" y="213"/>
                </a:lnTo>
                <a:lnTo>
                  <a:pt x="159" y="237"/>
                </a:lnTo>
                <a:lnTo>
                  <a:pt x="158" y="242"/>
                </a:lnTo>
                <a:lnTo>
                  <a:pt x="157" y="247"/>
                </a:lnTo>
                <a:lnTo>
                  <a:pt x="156" y="251"/>
                </a:lnTo>
                <a:lnTo>
                  <a:pt x="154" y="254"/>
                </a:lnTo>
                <a:lnTo>
                  <a:pt x="150" y="257"/>
                </a:lnTo>
                <a:lnTo>
                  <a:pt x="147" y="259"/>
                </a:lnTo>
                <a:lnTo>
                  <a:pt x="144" y="259"/>
                </a:lnTo>
                <a:lnTo>
                  <a:pt x="139" y="259"/>
                </a:lnTo>
                <a:lnTo>
                  <a:pt x="145" y="264"/>
                </a:lnTo>
                <a:lnTo>
                  <a:pt x="154" y="270"/>
                </a:lnTo>
                <a:lnTo>
                  <a:pt x="158" y="274"/>
                </a:lnTo>
                <a:lnTo>
                  <a:pt x="162" y="276"/>
                </a:lnTo>
                <a:lnTo>
                  <a:pt x="167" y="277"/>
                </a:lnTo>
                <a:lnTo>
                  <a:pt x="172" y="278"/>
                </a:lnTo>
                <a:lnTo>
                  <a:pt x="167" y="286"/>
                </a:lnTo>
                <a:lnTo>
                  <a:pt x="161" y="291"/>
                </a:lnTo>
                <a:lnTo>
                  <a:pt x="158" y="293"/>
                </a:lnTo>
                <a:lnTo>
                  <a:pt x="155" y="295"/>
                </a:lnTo>
                <a:lnTo>
                  <a:pt x="150" y="296"/>
                </a:lnTo>
                <a:lnTo>
                  <a:pt x="146" y="296"/>
                </a:lnTo>
                <a:lnTo>
                  <a:pt x="140" y="297"/>
                </a:lnTo>
                <a:lnTo>
                  <a:pt x="137" y="299"/>
                </a:lnTo>
                <a:lnTo>
                  <a:pt x="134" y="302"/>
                </a:lnTo>
                <a:lnTo>
                  <a:pt x="130" y="307"/>
                </a:lnTo>
                <a:lnTo>
                  <a:pt x="128" y="311"/>
                </a:lnTo>
                <a:lnTo>
                  <a:pt x="127" y="316"/>
                </a:lnTo>
                <a:lnTo>
                  <a:pt x="126" y="321"/>
                </a:lnTo>
                <a:lnTo>
                  <a:pt x="126" y="327"/>
                </a:lnTo>
                <a:lnTo>
                  <a:pt x="122" y="311"/>
                </a:lnTo>
                <a:lnTo>
                  <a:pt x="121" y="300"/>
                </a:lnTo>
                <a:lnTo>
                  <a:pt x="121" y="296"/>
                </a:lnTo>
                <a:lnTo>
                  <a:pt x="122" y="292"/>
                </a:lnTo>
                <a:lnTo>
                  <a:pt x="124" y="288"/>
                </a:lnTo>
                <a:lnTo>
                  <a:pt x="126" y="284"/>
                </a:lnTo>
                <a:lnTo>
                  <a:pt x="116" y="284"/>
                </a:lnTo>
                <a:lnTo>
                  <a:pt x="109" y="286"/>
                </a:lnTo>
                <a:lnTo>
                  <a:pt x="103" y="288"/>
                </a:lnTo>
                <a:lnTo>
                  <a:pt x="98" y="290"/>
                </a:lnTo>
                <a:lnTo>
                  <a:pt x="93" y="292"/>
                </a:lnTo>
                <a:lnTo>
                  <a:pt x="89" y="294"/>
                </a:lnTo>
                <a:lnTo>
                  <a:pt x="83" y="295"/>
                </a:lnTo>
                <a:lnTo>
                  <a:pt x="79" y="296"/>
                </a:lnTo>
                <a:lnTo>
                  <a:pt x="78" y="272"/>
                </a:lnTo>
                <a:lnTo>
                  <a:pt x="74" y="251"/>
                </a:lnTo>
                <a:lnTo>
                  <a:pt x="73" y="242"/>
                </a:lnTo>
                <a:lnTo>
                  <a:pt x="73" y="234"/>
                </a:lnTo>
                <a:lnTo>
                  <a:pt x="76" y="225"/>
                </a:lnTo>
                <a:lnTo>
                  <a:pt x="79" y="216"/>
                </a:lnTo>
                <a:lnTo>
                  <a:pt x="68" y="216"/>
                </a:lnTo>
                <a:lnTo>
                  <a:pt x="57" y="213"/>
                </a:lnTo>
                <a:lnTo>
                  <a:pt x="48" y="211"/>
                </a:lnTo>
                <a:lnTo>
                  <a:pt x="40" y="207"/>
                </a:lnTo>
                <a:lnTo>
                  <a:pt x="34" y="203"/>
                </a:lnTo>
                <a:lnTo>
                  <a:pt x="28" y="198"/>
                </a:lnTo>
                <a:lnTo>
                  <a:pt x="23" y="193"/>
                </a:lnTo>
                <a:lnTo>
                  <a:pt x="20" y="187"/>
                </a:lnTo>
                <a:lnTo>
                  <a:pt x="13" y="173"/>
                </a:lnTo>
                <a:lnTo>
                  <a:pt x="9" y="158"/>
                </a:lnTo>
                <a:lnTo>
                  <a:pt x="4" y="144"/>
                </a:lnTo>
                <a:lnTo>
                  <a:pt x="0" y="130"/>
                </a:lnTo>
                <a:lnTo>
                  <a:pt x="10" y="124"/>
                </a:lnTo>
                <a:lnTo>
                  <a:pt x="19" y="118"/>
                </a:lnTo>
                <a:lnTo>
                  <a:pt x="28" y="111"/>
                </a:lnTo>
                <a:lnTo>
                  <a:pt x="37" y="101"/>
                </a:lnTo>
                <a:lnTo>
                  <a:pt x="45" y="92"/>
                </a:lnTo>
                <a:lnTo>
                  <a:pt x="50" y="81"/>
                </a:lnTo>
                <a:lnTo>
                  <a:pt x="56" y="69"/>
                </a:lnTo>
                <a:lnTo>
                  <a:pt x="59" y="56"/>
                </a:lnTo>
                <a:lnTo>
                  <a:pt x="73" y="55"/>
                </a:lnTo>
                <a:lnTo>
                  <a:pt x="88" y="52"/>
                </a:lnTo>
                <a:lnTo>
                  <a:pt x="102" y="47"/>
                </a:lnTo>
                <a:lnTo>
                  <a:pt x="115" y="41"/>
                </a:lnTo>
                <a:lnTo>
                  <a:pt x="140" y="29"/>
                </a:lnTo>
                <a:lnTo>
                  <a:pt x="166" y="19"/>
                </a:lnTo>
                <a:lnTo>
                  <a:pt x="180" y="14"/>
                </a:lnTo>
                <a:lnTo>
                  <a:pt x="192" y="10"/>
                </a:lnTo>
                <a:lnTo>
                  <a:pt x="205" y="8"/>
                </a:lnTo>
                <a:lnTo>
                  <a:pt x="218" y="7"/>
                </a:lnTo>
                <a:lnTo>
                  <a:pt x="230" y="8"/>
                </a:lnTo>
                <a:lnTo>
                  <a:pt x="240" y="10"/>
                </a:lnTo>
                <a:lnTo>
                  <a:pt x="249" y="14"/>
                </a:lnTo>
                <a:lnTo>
                  <a:pt x="257" y="19"/>
                </a:lnTo>
                <a:lnTo>
                  <a:pt x="264" y="23"/>
                </a:lnTo>
                <a:lnTo>
                  <a:pt x="271" y="27"/>
                </a:lnTo>
                <a:lnTo>
                  <a:pt x="278" y="30"/>
                </a:lnTo>
                <a:lnTo>
                  <a:pt x="285" y="31"/>
                </a:lnTo>
                <a:lnTo>
                  <a:pt x="292" y="30"/>
                </a:lnTo>
                <a:lnTo>
                  <a:pt x="297" y="28"/>
                </a:lnTo>
                <a:lnTo>
                  <a:pt x="303" y="24"/>
                </a:lnTo>
                <a:lnTo>
                  <a:pt x="307" y="20"/>
                </a:lnTo>
                <a:lnTo>
                  <a:pt x="316" y="10"/>
                </a:lnTo>
                <a:lnTo>
                  <a:pt x="325" y="0"/>
                </a:lnTo>
                <a:lnTo>
                  <a:pt x="327" y="6"/>
                </a:lnTo>
                <a:lnTo>
                  <a:pt x="329" y="14"/>
                </a:lnTo>
                <a:lnTo>
                  <a:pt x="330" y="23"/>
                </a:lnTo>
                <a:lnTo>
                  <a:pt x="330" y="32"/>
                </a:lnTo>
                <a:lnTo>
                  <a:pt x="331" y="49"/>
                </a:lnTo>
                <a:lnTo>
                  <a:pt x="331"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5" name="Freeform 304">
            <a:extLst>
              <a:ext uri="{FF2B5EF4-FFF2-40B4-BE49-F238E27FC236}">
                <a16:creationId xmlns:a16="http://schemas.microsoft.com/office/drawing/2014/main" id="{00000000-0008-0000-0700-000031010000}"/>
              </a:ext>
            </a:extLst>
          </xdr:cNvPr>
          <xdr:cNvSpPr>
            <a:spLocks/>
          </xdr:cNvSpPr>
        </xdr:nvSpPr>
        <xdr:spPr bwMode="auto">
          <a:xfrm>
            <a:off x="4552950" y="2535238"/>
            <a:ext cx="69850" cy="57150"/>
          </a:xfrm>
          <a:custGeom>
            <a:avLst/>
            <a:gdLst>
              <a:gd name="T0" fmla="*/ 0 w 153"/>
              <a:gd name="T1" fmla="*/ 0 h 49"/>
              <a:gd name="T2" fmla="*/ 9170894 w 153"/>
              <a:gd name="T3" fmla="*/ 2721040 h 49"/>
              <a:gd name="T4" fmla="*/ 17299060 w 153"/>
              <a:gd name="T5" fmla="*/ 8161953 h 49"/>
              <a:gd name="T6" fmla="*/ 21467690 w 153"/>
              <a:gd name="T7" fmla="*/ 10882993 h 49"/>
              <a:gd name="T8" fmla="*/ 25219502 w 153"/>
              <a:gd name="T9" fmla="*/ 9521890 h 49"/>
              <a:gd name="T10" fmla="*/ 27095408 w 153"/>
              <a:gd name="T11" fmla="*/ 8161953 h 49"/>
              <a:gd name="T12" fmla="*/ 28554041 w 153"/>
              <a:gd name="T13" fmla="*/ 6802016 h 49"/>
              <a:gd name="T14" fmla="*/ 30221767 w 153"/>
              <a:gd name="T15" fmla="*/ 4080977 h 49"/>
              <a:gd name="T16" fmla="*/ 31889036 w 153"/>
              <a:gd name="T17" fmla="*/ 0 h 49"/>
              <a:gd name="T18" fmla="*/ 31889036 w 153"/>
              <a:gd name="T19" fmla="*/ 12242930 h 49"/>
              <a:gd name="T20" fmla="*/ 31889036 w 153"/>
              <a:gd name="T21" fmla="*/ 34007749 h 49"/>
              <a:gd name="T22" fmla="*/ 29804949 w 153"/>
              <a:gd name="T23" fmla="*/ 42169702 h 49"/>
              <a:gd name="T24" fmla="*/ 27720406 w 153"/>
              <a:gd name="T25" fmla="*/ 48971718 h 49"/>
              <a:gd name="T26" fmla="*/ 25844500 w 153"/>
              <a:gd name="T27" fmla="*/ 54412632 h 49"/>
              <a:gd name="T28" fmla="*/ 23760413 w 153"/>
              <a:gd name="T29" fmla="*/ 59853545 h 49"/>
              <a:gd name="T30" fmla="*/ 22093144 w 153"/>
              <a:gd name="T31" fmla="*/ 62574585 h 49"/>
              <a:gd name="T32" fmla="*/ 20634055 w 153"/>
              <a:gd name="T33" fmla="*/ 65295624 h 49"/>
              <a:gd name="T34" fmla="*/ 19174966 w 153"/>
              <a:gd name="T35" fmla="*/ 66655561 h 49"/>
              <a:gd name="T36" fmla="*/ 18133151 w 153"/>
              <a:gd name="T37" fmla="*/ 66655561 h 49"/>
              <a:gd name="T38" fmla="*/ 15006793 w 153"/>
              <a:gd name="T39" fmla="*/ 65295624 h 49"/>
              <a:gd name="T40" fmla="*/ 12505433 w 153"/>
              <a:gd name="T41" fmla="*/ 62574585 h 49"/>
              <a:gd name="T42" fmla="*/ 10421346 w 153"/>
              <a:gd name="T43" fmla="*/ 58493608 h 49"/>
              <a:gd name="T44" fmla="*/ 8545440 w 153"/>
              <a:gd name="T45" fmla="*/ 51691592 h 49"/>
              <a:gd name="T46" fmla="*/ 4585447 w 153"/>
              <a:gd name="T47" fmla="*/ 39448662 h 49"/>
              <a:gd name="T48" fmla="*/ 0 w 153"/>
              <a:gd name="T49" fmla="*/ 25845796 h 49"/>
              <a:gd name="T50" fmla="*/ 0 w 153"/>
              <a:gd name="T51" fmla="*/ 0 h 49"/>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53" h="49">
                <a:moveTo>
                  <a:pt x="0" y="0"/>
                </a:moveTo>
                <a:lnTo>
                  <a:pt x="44" y="2"/>
                </a:lnTo>
                <a:lnTo>
                  <a:pt x="83" y="6"/>
                </a:lnTo>
                <a:lnTo>
                  <a:pt x="103" y="8"/>
                </a:lnTo>
                <a:lnTo>
                  <a:pt x="121" y="7"/>
                </a:lnTo>
                <a:lnTo>
                  <a:pt x="130" y="6"/>
                </a:lnTo>
                <a:lnTo>
                  <a:pt x="137" y="5"/>
                </a:lnTo>
                <a:lnTo>
                  <a:pt x="145" y="3"/>
                </a:lnTo>
                <a:lnTo>
                  <a:pt x="153" y="0"/>
                </a:lnTo>
                <a:lnTo>
                  <a:pt x="153" y="9"/>
                </a:lnTo>
                <a:lnTo>
                  <a:pt x="153" y="25"/>
                </a:lnTo>
                <a:lnTo>
                  <a:pt x="143" y="31"/>
                </a:lnTo>
                <a:lnTo>
                  <a:pt x="133" y="36"/>
                </a:lnTo>
                <a:lnTo>
                  <a:pt x="124" y="40"/>
                </a:lnTo>
                <a:lnTo>
                  <a:pt x="114" y="44"/>
                </a:lnTo>
                <a:lnTo>
                  <a:pt x="106" y="46"/>
                </a:lnTo>
                <a:lnTo>
                  <a:pt x="99" y="48"/>
                </a:lnTo>
                <a:lnTo>
                  <a:pt x="92" y="49"/>
                </a:lnTo>
                <a:lnTo>
                  <a:pt x="87" y="49"/>
                </a:lnTo>
                <a:lnTo>
                  <a:pt x="72" y="48"/>
                </a:lnTo>
                <a:lnTo>
                  <a:pt x="60" y="46"/>
                </a:lnTo>
                <a:lnTo>
                  <a:pt x="50" y="43"/>
                </a:lnTo>
                <a:lnTo>
                  <a:pt x="41" y="38"/>
                </a:lnTo>
                <a:lnTo>
                  <a:pt x="22" y="29"/>
                </a:lnTo>
                <a:lnTo>
                  <a:pt x="0" y="19"/>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6" name="Freeform 305">
            <a:extLst>
              <a:ext uri="{FF2B5EF4-FFF2-40B4-BE49-F238E27FC236}">
                <a16:creationId xmlns:a16="http://schemas.microsoft.com/office/drawing/2014/main" id="{00000000-0008-0000-0700-000032010000}"/>
              </a:ext>
            </a:extLst>
          </xdr:cNvPr>
          <xdr:cNvSpPr>
            <a:spLocks/>
          </xdr:cNvSpPr>
        </xdr:nvSpPr>
        <xdr:spPr bwMode="auto">
          <a:xfrm>
            <a:off x="3632200" y="3267075"/>
            <a:ext cx="187325" cy="158750"/>
          </a:xfrm>
          <a:custGeom>
            <a:avLst/>
            <a:gdLst>
              <a:gd name="T0" fmla="*/ 37512491 w 426"/>
              <a:gd name="T1" fmla="*/ 4510305 h 299"/>
              <a:gd name="T2" fmla="*/ 41766439 w 426"/>
              <a:gd name="T3" fmla="*/ 6201869 h 299"/>
              <a:gd name="T4" fmla="*/ 44473417 w 426"/>
              <a:gd name="T5" fmla="*/ 8174829 h 299"/>
              <a:gd name="T6" fmla="*/ 48920847 w 426"/>
              <a:gd name="T7" fmla="*/ 9866392 h 299"/>
              <a:gd name="T8" fmla="*/ 53948281 w 426"/>
              <a:gd name="T9" fmla="*/ 10430247 h 299"/>
              <a:gd name="T10" fmla="*/ 58008748 w 426"/>
              <a:gd name="T11" fmla="*/ 10430247 h 299"/>
              <a:gd name="T12" fmla="*/ 61682693 w 426"/>
              <a:gd name="T13" fmla="*/ 9584465 h 299"/>
              <a:gd name="T14" fmla="*/ 63616186 w 426"/>
              <a:gd name="T15" fmla="*/ 8174829 h 299"/>
              <a:gd name="T16" fmla="*/ 70577112 w 426"/>
              <a:gd name="T17" fmla="*/ 7047120 h 299"/>
              <a:gd name="T18" fmla="*/ 71931041 w 426"/>
              <a:gd name="T19" fmla="*/ 13812843 h 299"/>
              <a:gd name="T20" fmla="*/ 74058015 w 426"/>
              <a:gd name="T21" fmla="*/ 20859962 h 299"/>
              <a:gd name="T22" fmla="*/ 75604546 w 426"/>
              <a:gd name="T23" fmla="*/ 23679235 h 299"/>
              <a:gd name="T24" fmla="*/ 77344997 w 426"/>
              <a:gd name="T25" fmla="*/ 25934122 h 299"/>
              <a:gd name="T26" fmla="*/ 79665453 w 426"/>
              <a:gd name="T27" fmla="*/ 27343758 h 299"/>
              <a:gd name="T28" fmla="*/ 82178950 w 426"/>
              <a:gd name="T29" fmla="*/ 27907613 h 299"/>
              <a:gd name="T30" fmla="*/ 82178950 w 426"/>
              <a:gd name="T31" fmla="*/ 33827023 h 299"/>
              <a:gd name="T32" fmla="*/ 82178950 w 426"/>
              <a:gd name="T33" fmla="*/ 40028892 h 299"/>
              <a:gd name="T34" fmla="*/ 80438938 w 426"/>
              <a:gd name="T35" fmla="*/ 44539197 h 299"/>
              <a:gd name="T36" fmla="*/ 79665453 w 426"/>
              <a:gd name="T37" fmla="*/ 47921793 h 299"/>
              <a:gd name="T38" fmla="*/ 79665453 w 426"/>
              <a:gd name="T39" fmla="*/ 51022462 h 299"/>
              <a:gd name="T40" fmla="*/ 80245457 w 426"/>
              <a:gd name="T41" fmla="*/ 53559808 h 299"/>
              <a:gd name="T42" fmla="*/ 81792427 w 426"/>
              <a:gd name="T43" fmla="*/ 59479749 h 299"/>
              <a:gd name="T44" fmla="*/ 82372431 w 426"/>
              <a:gd name="T45" fmla="*/ 63708127 h 299"/>
              <a:gd name="T46" fmla="*/ 82178950 w 426"/>
              <a:gd name="T47" fmla="*/ 69627538 h 299"/>
              <a:gd name="T48" fmla="*/ 82372431 w 426"/>
              <a:gd name="T49" fmla="*/ 77239043 h 299"/>
              <a:gd name="T50" fmla="*/ 81792427 w 426"/>
              <a:gd name="T51" fmla="*/ 80339712 h 299"/>
              <a:gd name="T52" fmla="*/ 79665453 w 426"/>
              <a:gd name="T53" fmla="*/ 83440380 h 299"/>
              <a:gd name="T54" fmla="*/ 73477572 w 426"/>
              <a:gd name="T55" fmla="*/ 84004235 h 299"/>
              <a:gd name="T56" fmla="*/ 71544079 w 426"/>
              <a:gd name="T57" fmla="*/ 84286162 h 299"/>
              <a:gd name="T58" fmla="*/ 69610586 w 426"/>
              <a:gd name="T59" fmla="*/ 83440380 h 299"/>
              <a:gd name="T60" fmla="*/ 67870134 w 426"/>
              <a:gd name="T61" fmla="*/ 81749348 h 299"/>
              <a:gd name="T62" fmla="*/ 65356637 w 426"/>
              <a:gd name="T63" fmla="*/ 78366221 h 299"/>
              <a:gd name="T64" fmla="*/ 62649659 w 426"/>
              <a:gd name="T65" fmla="*/ 73573988 h 299"/>
              <a:gd name="T66" fmla="*/ 60135722 w 426"/>
              <a:gd name="T67" fmla="*/ 71319101 h 299"/>
              <a:gd name="T68" fmla="*/ 56848740 w 426"/>
              <a:gd name="T69" fmla="*/ 70755247 h 299"/>
              <a:gd name="T70" fmla="*/ 53754800 w 426"/>
              <a:gd name="T71" fmla="*/ 65399160 h 299"/>
              <a:gd name="T72" fmla="*/ 52981314 w 426"/>
              <a:gd name="T73" fmla="*/ 59197822 h 299"/>
              <a:gd name="T74" fmla="*/ 52014348 w 426"/>
              <a:gd name="T75" fmla="*/ 55532768 h 299"/>
              <a:gd name="T76" fmla="*/ 50467817 w 426"/>
              <a:gd name="T77" fmla="*/ 51868244 h 299"/>
              <a:gd name="T78" fmla="*/ 48533885 w 426"/>
              <a:gd name="T79" fmla="*/ 48767575 h 299"/>
              <a:gd name="T80" fmla="*/ 46020388 w 426"/>
              <a:gd name="T81" fmla="*/ 46512688 h 299"/>
              <a:gd name="T82" fmla="*/ 42926447 w 426"/>
              <a:gd name="T83" fmla="*/ 45384979 h 299"/>
              <a:gd name="T84" fmla="*/ 39445984 w 426"/>
              <a:gd name="T85" fmla="*/ 45384979 h 299"/>
              <a:gd name="T86" fmla="*/ 36352043 w 426"/>
              <a:gd name="T87" fmla="*/ 45948834 h 299"/>
              <a:gd name="T88" fmla="*/ 33451584 w 426"/>
              <a:gd name="T89" fmla="*/ 47357939 h 299"/>
              <a:gd name="T90" fmla="*/ 30938087 w 426"/>
              <a:gd name="T91" fmla="*/ 49613357 h 299"/>
              <a:gd name="T92" fmla="*/ 27264142 w 426"/>
              <a:gd name="T93" fmla="*/ 53841735 h 299"/>
              <a:gd name="T94" fmla="*/ 22816713 w 426"/>
              <a:gd name="T95" fmla="*/ 60606927 h 299"/>
              <a:gd name="T96" fmla="*/ 20303216 w 426"/>
              <a:gd name="T97" fmla="*/ 61452709 h 299"/>
              <a:gd name="T98" fmla="*/ 19336249 w 426"/>
              <a:gd name="T99" fmla="*/ 56660477 h 299"/>
              <a:gd name="T100" fmla="*/ 17402756 w 426"/>
              <a:gd name="T101" fmla="*/ 52432099 h 299"/>
              <a:gd name="T102" fmla="*/ 14695338 w 426"/>
              <a:gd name="T103" fmla="*/ 48203721 h 299"/>
              <a:gd name="T104" fmla="*/ 9668345 w 426"/>
              <a:gd name="T105" fmla="*/ 43129561 h 299"/>
              <a:gd name="T106" fmla="*/ 4640911 w 426"/>
              <a:gd name="T107" fmla="*/ 37773474 h 299"/>
              <a:gd name="T108" fmla="*/ 1546970 w 426"/>
              <a:gd name="T109" fmla="*/ 33545096 h 299"/>
              <a:gd name="T110" fmla="*/ 2900459 w 426"/>
              <a:gd name="T111" fmla="*/ 28471467 h 299"/>
              <a:gd name="T112" fmla="*/ 8894859 w 426"/>
              <a:gd name="T113" fmla="*/ 21705744 h 299"/>
              <a:gd name="T114" fmla="*/ 14502297 w 426"/>
              <a:gd name="T115" fmla="*/ 13530916 h 299"/>
              <a:gd name="T116" fmla="*/ 18949727 w 426"/>
              <a:gd name="T117" fmla="*/ 4792232 h 299"/>
              <a:gd name="T118" fmla="*/ 34612031 w 426"/>
              <a:gd name="T119" fmla="*/ 3664523 h 29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426" h="299">
                <a:moveTo>
                  <a:pt x="179" y="13"/>
                </a:moveTo>
                <a:lnTo>
                  <a:pt x="194" y="16"/>
                </a:lnTo>
                <a:lnTo>
                  <a:pt x="207" y="19"/>
                </a:lnTo>
                <a:lnTo>
                  <a:pt x="216" y="22"/>
                </a:lnTo>
                <a:lnTo>
                  <a:pt x="223" y="24"/>
                </a:lnTo>
                <a:lnTo>
                  <a:pt x="230" y="29"/>
                </a:lnTo>
                <a:lnTo>
                  <a:pt x="233" y="31"/>
                </a:lnTo>
                <a:lnTo>
                  <a:pt x="253" y="35"/>
                </a:lnTo>
                <a:lnTo>
                  <a:pt x="269" y="37"/>
                </a:lnTo>
                <a:lnTo>
                  <a:pt x="279" y="37"/>
                </a:lnTo>
                <a:lnTo>
                  <a:pt x="285" y="37"/>
                </a:lnTo>
                <a:lnTo>
                  <a:pt x="300" y="37"/>
                </a:lnTo>
                <a:lnTo>
                  <a:pt x="314" y="36"/>
                </a:lnTo>
                <a:lnTo>
                  <a:pt x="319" y="34"/>
                </a:lnTo>
                <a:lnTo>
                  <a:pt x="325" y="32"/>
                </a:lnTo>
                <a:lnTo>
                  <a:pt x="329" y="29"/>
                </a:lnTo>
                <a:lnTo>
                  <a:pt x="331" y="25"/>
                </a:lnTo>
                <a:lnTo>
                  <a:pt x="365" y="25"/>
                </a:lnTo>
                <a:lnTo>
                  <a:pt x="368" y="37"/>
                </a:lnTo>
                <a:lnTo>
                  <a:pt x="372" y="49"/>
                </a:lnTo>
                <a:lnTo>
                  <a:pt x="376" y="62"/>
                </a:lnTo>
                <a:lnTo>
                  <a:pt x="383" y="74"/>
                </a:lnTo>
                <a:lnTo>
                  <a:pt x="386" y="79"/>
                </a:lnTo>
                <a:lnTo>
                  <a:pt x="391" y="84"/>
                </a:lnTo>
                <a:lnTo>
                  <a:pt x="395" y="88"/>
                </a:lnTo>
                <a:lnTo>
                  <a:pt x="400" y="92"/>
                </a:lnTo>
                <a:lnTo>
                  <a:pt x="405" y="95"/>
                </a:lnTo>
                <a:lnTo>
                  <a:pt x="412" y="97"/>
                </a:lnTo>
                <a:lnTo>
                  <a:pt x="418" y="98"/>
                </a:lnTo>
                <a:lnTo>
                  <a:pt x="425" y="99"/>
                </a:lnTo>
                <a:lnTo>
                  <a:pt x="425" y="111"/>
                </a:lnTo>
                <a:lnTo>
                  <a:pt x="425" y="120"/>
                </a:lnTo>
                <a:lnTo>
                  <a:pt x="425" y="130"/>
                </a:lnTo>
                <a:lnTo>
                  <a:pt x="425" y="142"/>
                </a:lnTo>
                <a:lnTo>
                  <a:pt x="419" y="151"/>
                </a:lnTo>
                <a:lnTo>
                  <a:pt x="416" y="158"/>
                </a:lnTo>
                <a:lnTo>
                  <a:pt x="413" y="164"/>
                </a:lnTo>
                <a:lnTo>
                  <a:pt x="412" y="170"/>
                </a:lnTo>
                <a:lnTo>
                  <a:pt x="412" y="175"/>
                </a:lnTo>
                <a:lnTo>
                  <a:pt x="412" y="181"/>
                </a:lnTo>
                <a:lnTo>
                  <a:pt x="414" y="186"/>
                </a:lnTo>
                <a:lnTo>
                  <a:pt x="415" y="190"/>
                </a:lnTo>
                <a:lnTo>
                  <a:pt x="419" y="200"/>
                </a:lnTo>
                <a:lnTo>
                  <a:pt x="423" y="211"/>
                </a:lnTo>
                <a:lnTo>
                  <a:pt x="425" y="218"/>
                </a:lnTo>
                <a:lnTo>
                  <a:pt x="426" y="226"/>
                </a:lnTo>
                <a:lnTo>
                  <a:pt x="426" y="236"/>
                </a:lnTo>
                <a:lnTo>
                  <a:pt x="425" y="247"/>
                </a:lnTo>
                <a:lnTo>
                  <a:pt x="426" y="261"/>
                </a:lnTo>
                <a:lnTo>
                  <a:pt x="426" y="274"/>
                </a:lnTo>
                <a:lnTo>
                  <a:pt x="425" y="280"/>
                </a:lnTo>
                <a:lnTo>
                  <a:pt x="423" y="285"/>
                </a:lnTo>
                <a:lnTo>
                  <a:pt x="418" y="292"/>
                </a:lnTo>
                <a:lnTo>
                  <a:pt x="412" y="296"/>
                </a:lnTo>
                <a:lnTo>
                  <a:pt x="385" y="296"/>
                </a:lnTo>
                <a:lnTo>
                  <a:pt x="380" y="298"/>
                </a:lnTo>
                <a:lnTo>
                  <a:pt x="375" y="299"/>
                </a:lnTo>
                <a:lnTo>
                  <a:pt x="370" y="299"/>
                </a:lnTo>
                <a:lnTo>
                  <a:pt x="365" y="297"/>
                </a:lnTo>
                <a:lnTo>
                  <a:pt x="360" y="296"/>
                </a:lnTo>
                <a:lnTo>
                  <a:pt x="356" y="293"/>
                </a:lnTo>
                <a:lnTo>
                  <a:pt x="351" y="290"/>
                </a:lnTo>
                <a:lnTo>
                  <a:pt x="347" y="286"/>
                </a:lnTo>
                <a:lnTo>
                  <a:pt x="338" y="278"/>
                </a:lnTo>
                <a:lnTo>
                  <a:pt x="330" y="269"/>
                </a:lnTo>
                <a:lnTo>
                  <a:pt x="324" y="261"/>
                </a:lnTo>
                <a:lnTo>
                  <a:pt x="318" y="253"/>
                </a:lnTo>
                <a:lnTo>
                  <a:pt x="311" y="253"/>
                </a:lnTo>
                <a:lnTo>
                  <a:pt x="304" y="252"/>
                </a:lnTo>
                <a:lnTo>
                  <a:pt x="294" y="251"/>
                </a:lnTo>
                <a:lnTo>
                  <a:pt x="279" y="247"/>
                </a:lnTo>
                <a:lnTo>
                  <a:pt x="278" y="232"/>
                </a:lnTo>
                <a:lnTo>
                  <a:pt x="275" y="217"/>
                </a:lnTo>
                <a:lnTo>
                  <a:pt x="274" y="210"/>
                </a:lnTo>
                <a:lnTo>
                  <a:pt x="272" y="203"/>
                </a:lnTo>
                <a:lnTo>
                  <a:pt x="269" y="197"/>
                </a:lnTo>
                <a:lnTo>
                  <a:pt x="266" y="190"/>
                </a:lnTo>
                <a:lnTo>
                  <a:pt x="261" y="184"/>
                </a:lnTo>
                <a:lnTo>
                  <a:pt x="257" y="179"/>
                </a:lnTo>
                <a:lnTo>
                  <a:pt x="251" y="173"/>
                </a:lnTo>
                <a:lnTo>
                  <a:pt x="245" y="168"/>
                </a:lnTo>
                <a:lnTo>
                  <a:pt x="238" y="165"/>
                </a:lnTo>
                <a:lnTo>
                  <a:pt x="230" y="162"/>
                </a:lnTo>
                <a:lnTo>
                  <a:pt x="222" y="161"/>
                </a:lnTo>
                <a:lnTo>
                  <a:pt x="213" y="160"/>
                </a:lnTo>
                <a:lnTo>
                  <a:pt x="204" y="161"/>
                </a:lnTo>
                <a:lnTo>
                  <a:pt x="195" y="162"/>
                </a:lnTo>
                <a:lnTo>
                  <a:pt x="188" y="163"/>
                </a:lnTo>
                <a:lnTo>
                  <a:pt x="181" y="166"/>
                </a:lnTo>
                <a:lnTo>
                  <a:pt x="173" y="168"/>
                </a:lnTo>
                <a:lnTo>
                  <a:pt x="167" y="172"/>
                </a:lnTo>
                <a:lnTo>
                  <a:pt x="160" y="176"/>
                </a:lnTo>
                <a:lnTo>
                  <a:pt x="155" y="181"/>
                </a:lnTo>
                <a:lnTo>
                  <a:pt x="141" y="191"/>
                </a:lnTo>
                <a:lnTo>
                  <a:pt x="131" y="202"/>
                </a:lnTo>
                <a:lnTo>
                  <a:pt x="118" y="215"/>
                </a:lnTo>
                <a:lnTo>
                  <a:pt x="106" y="228"/>
                </a:lnTo>
                <a:lnTo>
                  <a:pt x="105" y="218"/>
                </a:lnTo>
                <a:lnTo>
                  <a:pt x="103" y="209"/>
                </a:lnTo>
                <a:lnTo>
                  <a:pt x="100" y="201"/>
                </a:lnTo>
                <a:lnTo>
                  <a:pt x="95" y="193"/>
                </a:lnTo>
                <a:lnTo>
                  <a:pt x="90" y="186"/>
                </a:lnTo>
                <a:lnTo>
                  <a:pt x="83" y="179"/>
                </a:lnTo>
                <a:lnTo>
                  <a:pt x="76" y="171"/>
                </a:lnTo>
                <a:lnTo>
                  <a:pt x="68" y="165"/>
                </a:lnTo>
                <a:lnTo>
                  <a:pt x="50" y="153"/>
                </a:lnTo>
                <a:lnTo>
                  <a:pt x="33" y="140"/>
                </a:lnTo>
                <a:lnTo>
                  <a:pt x="24" y="134"/>
                </a:lnTo>
                <a:lnTo>
                  <a:pt x="15" y="127"/>
                </a:lnTo>
                <a:lnTo>
                  <a:pt x="8" y="119"/>
                </a:lnTo>
                <a:lnTo>
                  <a:pt x="0" y="111"/>
                </a:lnTo>
                <a:lnTo>
                  <a:pt x="15" y="101"/>
                </a:lnTo>
                <a:lnTo>
                  <a:pt x="31" y="90"/>
                </a:lnTo>
                <a:lnTo>
                  <a:pt x="46" y="77"/>
                </a:lnTo>
                <a:lnTo>
                  <a:pt x="60" y="62"/>
                </a:lnTo>
                <a:lnTo>
                  <a:pt x="75" y="48"/>
                </a:lnTo>
                <a:lnTo>
                  <a:pt x="87" y="33"/>
                </a:lnTo>
                <a:lnTo>
                  <a:pt x="98" y="17"/>
                </a:lnTo>
                <a:lnTo>
                  <a:pt x="106" y="0"/>
                </a:lnTo>
                <a:lnTo>
                  <a:pt x="179" y="13"/>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7" name="Freeform 306">
            <a:extLst>
              <a:ext uri="{FF2B5EF4-FFF2-40B4-BE49-F238E27FC236}">
                <a16:creationId xmlns:a16="http://schemas.microsoft.com/office/drawing/2014/main" id="{00000000-0008-0000-0700-000033010000}"/>
              </a:ext>
            </a:extLst>
          </xdr:cNvPr>
          <xdr:cNvSpPr>
            <a:spLocks/>
          </xdr:cNvSpPr>
        </xdr:nvSpPr>
        <xdr:spPr bwMode="auto">
          <a:xfrm>
            <a:off x="5676900" y="2530475"/>
            <a:ext cx="692150" cy="874713"/>
          </a:xfrm>
          <a:custGeom>
            <a:avLst/>
            <a:gdLst>
              <a:gd name="T0" fmla="*/ 89937815 w 1594"/>
              <a:gd name="T1" fmla="*/ 29354740 h 1670"/>
              <a:gd name="T2" fmla="*/ 91446302 w 1594"/>
              <a:gd name="T3" fmla="*/ 50753781 h 1670"/>
              <a:gd name="T4" fmla="*/ 108981058 w 1594"/>
              <a:gd name="T5" fmla="*/ 78737265 h 1670"/>
              <a:gd name="T6" fmla="*/ 132172860 w 1594"/>
              <a:gd name="T7" fmla="*/ 125924626 h 1670"/>
              <a:gd name="T8" fmla="*/ 149896503 w 1594"/>
              <a:gd name="T9" fmla="*/ 136898346 h 1670"/>
              <a:gd name="T10" fmla="*/ 165357414 w 1594"/>
              <a:gd name="T11" fmla="*/ 135252629 h 1670"/>
              <a:gd name="T12" fmla="*/ 175350601 w 1594"/>
              <a:gd name="T13" fmla="*/ 147323668 h 1670"/>
              <a:gd name="T14" fmla="*/ 207780912 w 1594"/>
              <a:gd name="T15" fmla="*/ 155553827 h 1670"/>
              <a:gd name="T16" fmla="*/ 211363244 w 1594"/>
              <a:gd name="T17" fmla="*/ 126473548 h 1670"/>
              <a:gd name="T18" fmla="*/ 222299127 w 1594"/>
              <a:gd name="T19" fmla="*/ 147872590 h 1670"/>
              <a:gd name="T20" fmla="*/ 234366159 w 1594"/>
              <a:gd name="T21" fmla="*/ 153908109 h 1670"/>
              <a:gd name="T22" fmla="*/ 244924703 w 1594"/>
              <a:gd name="T23" fmla="*/ 136624409 h 1670"/>
              <a:gd name="T24" fmla="*/ 264722624 w 1594"/>
              <a:gd name="T25" fmla="*/ 112207346 h 1670"/>
              <a:gd name="T26" fmla="*/ 292062115 w 1594"/>
              <a:gd name="T27" fmla="*/ 117420007 h 1670"/>
              <a:gd name="T28" fmla="*/ 297718726 w 1594"/>
              <a:gd name="T29" fmla="*/ 136624409 h 1670"/>
              <a:gd name="T30" fmla="*/ 283577416 w 1594"/>
              <a:gd name="T31" fmla="*/ 148695448 h 1670"/>
              <a:gd name="T32" fmla="*/ 279995083 w 1594"/>
              <a:gd name="T33" fmla="*/ 186280871 h 1670"/>
              <a:gd name="T34" fmla="*/ 269436105 w 1594"/>
              <a:gd name="T35" fmla="*/ 193139249 h 1670"/>
              <a:gd name="T36" fmla="*/ 265476868 w 1594"/>
              <a:gd name="T37" fmla="*/ 223317372 h 1670"/>
              <a:gd name="T38" fmla="*/ 249072826 w 1594"/>
              <a:gd name="T39" fmla="*/ 206856530 h 1670"/>
              <a:gd name="T40" fmla="*/ 249450165 w 1594"/>
              <a:gd name="T41" fmla="*/ 191493532 h 1670"/>
              <a:gd name="T42" fmla="*/ 230972279 w 1594"/>
              <a:gd name="T43" fmla="*/ 175032690 h 1670"/>
              <a:gd name="T44" fmla="*/ 223807614 w 1594"/>
              <a:gd name="T45" fmla="*/ 161315410 h 1670"/>
              <a:gd name="T46" fmla="*/ 213248636 w 1594"/>
              <a:gd name="T47" fmla="*/ 157748990 h 1670"/>
              <a:gd name="T48" fmla="*/ 212494392 w 1594"/>
              <a:gd name="T49" fmla="*/ 171466271 h 1670"/>
              <a:gd name="T50" fmla="*/ 210609000 w 1594"/>
              <a:gd name="T51" fmla="*/ 187378190 h 1670"/>
              <a:gd name="T52" fmla="*/ 218716795 w 1594"/>
              <a:gd name="T53" fmla="*/ 201643869 h 1670"/>
              <a:gd name="T54" fmla="*/ 216642516 w 1594"/>
              <a:gd name="T55" fmla="*/ 231273593 h 1670"/>
              <a:gd name="T56" fmla="*/ 202690092 w 1594"/>
              <a:gd name="T57" fmla="*/ 237034652 h 1670"/>
              <a:gd name="T58" fmla="*/ 197787724 w 1594"/>
              <a:gd name="T59" fmla="*/ 257061914 h 1670"/>
              <a:gd name="T60" fmla="*/ 179875629 w 1594"/>
              <a:gd name="T61" fmla="*/ 274620075 h 1670"/>
              <a:gd name="T62" fmla="*/ 171956721 w 1594"/>
              <a:gd name="T63" fmla="*/ 288062895 h 1670"/>
              <a:gd name="T64" fmla="*/ 147067980 w 1594"/>
              <a:gd name="T65" fmla="*/ 325922778 h 1670"/>
              <a:gd name="T66" fmla="*/ 136320983 w 1594"/>
              <a:gd name="T67" fmla="*/ 338268278 h 1670"/>
              <a:gd name="T68" fmla="*/ 140280220 w 1594"/>
              <a:gd name="T69" fmla="*/ 368720861 h 1670"/>
              <a:gd name="T70" fmla="*/ 134246704 w 1594"/>
              <a:gd name="T71" fmla="*/ 396429360 h 1670"/>
              <a:gd name="T72" fmla="*/ 136132097 w 1594"/>
              <a:gd name="T73" fmla="*/ 418102862 h 1670"/>
              <a:gd name="T74" fmla="*/ 130664372 w 1594"/>
              <a:gd name="T75" fmla="*/ 432369065 h 1670"/>
              <a:gd name="T76" fmla="*/ 112186486 w 1594"/>
              <a:gd name="T77" fmla="*/ 456237206 h 1670"/>
              <a:gd name="T78" fmla="*/ 97291366 w 1594"/>
              <a:gd name="T79" fmla="*/ 419474643 h 1670"/>
              <a:gd name="T80" fmla="*/ 79001932 w 1594"/>
              <a:gd name="T81" fmla="*/ 365977300 h 1670"/>
              <a:gd name="T82" fmla="*/ 56753260 w 1594"/>
              <a:gd name="T83" fmla="*/ 305621056 h 1670"/>
              <a:gd name="T84" fmla="*/ 48834352 w 1594"/>
              <a:gd name="T85" fmla="*/ 236211794 h 1670"/>
              <a:gd name="T86" fmla="*/ 43366194 w 1594"/>
              <a:gd name="T87" fmla="*/ 223317372 h 1670"/>
              <a:gd name="T88" fmla="*/ 30921823 w 1594"/>
              <a:gd name="T89" fmla="*/ 246911052 h 1670"/>
              <a:gd name="T90" fmla="*/ 16969399 w 1594"/>
              <a:gd name="T91" fmla="*/ 240326611 h 1670"/>
              <a:gd name="T92" fmla="*/ 9615848 w 1594"/>
              <a:gd name="T93" fmla="*/ 218928093 h 1670"/>
              <a:gd name="T94" fmla="*/ 5656611 w 1594"/>
              <a:gd name="T95" fmla="*/ 211520793 h 1670"/>
              <a:gd name="T96" fmla="*/ 6033516 w 1594"/>
              <a:gd name="T97" fmla="*/ 194236569 h 1670"/>
              <a:gd name="T98" fmla="*/ 29979127 w 1594"/>
              <a:gd name="T99" fmla="*/ 180793749 h 1670"/>
              <a:gd name="T100" fmla="*/ 17346304 w 1594"/>
              <a:gd name="T101" fmla="*/ 156102749 h 1670"/>
              <a:gd name="T102" fmla="*/ 11124336 w 1594"/>
              <a:gd name="T103" fmla="*/ 137172807 h 1670"/>
              <a:gd name="T104" fmla="*/ 30544918 w 1594"/>
              <a:gd name="T105" fmla="*/ 125924626 h 1670"/>
              <a:gd name="T106" fmla="*/ 50908197 w 1594"/>
              <a:gd name="T107" fmla="*/ 80657443 h 1670"/>
              <a:gd name="T108" fmla="*/ 51662441 w 1594"/>
              <a:gd name="T109" fmla="*/ 63099282 h 1670"/>
              <a:gd name="T110" fmla="*/ 42800402 w 1594"/>
              <a:gd name="T111" fmla="*/ 38957203 h 1670"/>
              <a:gd name="T112" fmla="*/ 60712932 w 1594"/>
              <a:gd name="T113" fmla="*/ 14814600 h 167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1594" h="1670">
                <a:moveTo>
                  <a:pt x="385" y="0"/>
                </a:moveTo>
                <a:lnTo>
                  <a:pt x="400" y="16"/>
                </a:lnTo>
                <a:lnTo>
                  <a:pt x="415" y="33"/>
                </a:lnTo>
                <a:lnTo>
                  <a:pt x="427" y="48"/>
                </a:lnTo>
                <a:lnTo>
                  <a:pt x="437" y="63"/>
                </a:lnTo>
                <a:lnTo>
                  <a:pt x="448" y="76"/>
                </a:lnTo>
                <a:lnTo>
                  <a:pt x="459" y="90"/>
                </a:lnTo>
                <a:lnTo>
                  <a:pt x="464" y="96"/>
                </a:lnTo>
                <a:lnTo>
                  <a:pt x="471" y="101"/>
                </a:lnTo>
                <a:lnTo>
                  <a:pt x="477" y="107"/>
                </a:lnTo>
                <a:lnTo>
                  <a:pt x="485" y="111"/>
                </a:lnTo>
                <a:lnTo>
                  <a:pt x="492" y="118"/>
                </a:lnTo>
                <a:lnTo>
                  <a:pt x="499" y="126"/>
                </a:lnTo>
                <a:lnTo>
                  <a:pt x="506" y="134"/>
                </a:lnTo>
                <a:lnTo>
                  <a:pt x="512" y="144"/>
                </a:lnTo>
                <a:lnTo>
                  <a:pt x="519" y="153"/>
                </a:lnTo>
                <a:lnTo>
                  <a:pt x="523" y="163"/>
                </a:lnTo>
                <a:lnTo>
                  <a:pt x="528" y="174"/>
                </a:lnTo>
                <a:lnTo>
                  <a:pt x="531" y="185"/>
                </a:lnTo>
                <a:lnTo>
                  <a:pt x="485" y="185"/>
                </a:lnTo>
                <a:lnTo>
                  <a:pt x="485" y="216"/>
                </a:lnTo>
                <a:lnTo>
                  <a:pt x="490" y="229"/>
                </a:lnTo>
                <a:lnTo>
                  <a:pt x="497" y="240"/>
                </a:lnTo>
                <a:lnTo>
                  <a:pt x="505" y="250"/>
                </a:lnTo>
                <a:lnTo>
                  <a:pt x="514" y="257"/>
                </a:lnTo>
                <a:lnTo>
                  <a:pt x="523" y="264"/>
                </a:lnTo>
                <a:lnTo>
                  <a:pt x="534" y="269"/>
                </a:lnTo>
                <a:lnTo>
                  <a:pt x="544" y="274"/>
                </a:lnTo>
                <a:lnTo>
                  <a:pt x="556" y="278"/>
                </a:lnTo>
                <a:lnTo>
                  <a:pt x="578" y="287"/>
                </a:lnTo>
                <a:lnTo>
                  <a:pt x="600" y="296"/>
                </a:lnTo>
                <a:lnTo>
                  <a:pt x="610" y="302"/>
                </a:lnTo>
                <a:lnTo>
                  <a:pt x="620" y="310"/>
                </a:lnTo>
                <a:lnTo>
                  <a:pt x="629" y="318"/>
                </a:lnTo>
                <a:lnTo>
                  <a:pt x="638" y="327"/>
                </a:lnTo>
                <a:lnTo>
                  <a:pt x="631" y="420"/>
                </a:lnTo>
                <a:lnTo>
                  <a:pt x="643" y="429"/>
                </a:lnTo>
                <a:lnTo>
                  <a:pt x="660" y="440"/>
                </a:lnTo>
                <a:lnTo>
                  <a:pt x="679" y="450"/>
                </a:lnTo>
                <a:lnTo>
                  <a:pt x="701" y="459"/>
                </a:lnTo>
                <a:lnTo>
                  <a:pt x="723" y="468"/>
                </a:lnTo>
                <a:lnTo>
                  <a:pt x="744" y="475"/>
                </a:lnTo>
                <a:lnTo>
                  <a:pt x="753" y="478"/>
                </a:lnTo>
                <a:lnTo>
                  <a:pt x="762" y="480"/>
                </a:lnTo>
                <a:lnTo>
                  <a:pt x="770" y="481"/>
                </a:lnTo>
                <a:lnTo>
                  <a:pt x="777" y="481"/>
                </a:lnTo>
                <a:lnTo>
                  <a:pt x="779" y="488"/>
                </a:lnTo>
                <a:lnTo>
                  <a:pt x="784" y="494"/>
                </a:lnTo>
                <a:lnTo>
                  <a:pt x="789" y="497"/>
                </a:lnTo>
                <a:lnTo>
                  <a:pt x="795" y="499"/>
                </a:lnTo>
                <a:lnTo>
                  <a:pt x="800" y="501"/>
                </a:lnTo>
                <a:lnTo>
                  <a:pt x="807" y="501"/>
                </a:lnTo>
                <a:lnTo>
                  <a:pt x="814" y="500"/>
                </a:lnTo>
                <a:lnTo>
                  <a:pt x="822" y="499"/>
                </a:lnTo>
                <a:lnTo>
                  <a:pt x="836" y="496"/>
                </a:lnTo>
                <a:lnTo>
                  <a:pt x="852" y="492"/>
                </a:lnTo>
                <a:lnTo>
                  <a:pt x="858" y="492"/>
                </a:lnTo>
                <a:lnTo>
                  <a:pt x="865" y="491"/>
                </a:lnTo>
                <a:lnTo>
                  <a:pt x="871" y="492"/>
                </a:lnTo>
                <a:lnTo>
                  <a:pt x="877" y="493"/>
                </a:lnTo>
                <a:lnTo>
                  <a:pt x="886" y="499"/>
                </a:lnTo>
                <a:lnTo>
                  <a:pt x="892" y="504"/>
                </a:lnTo>
                <a:lnTo>
                  <a:pt x="898" y="511"/>
                </a:lnTo>
                <a:lnTo>
                  <a:pt x="903" y="517"/>
                </a:lnTo>
                <a:lnTo>
                  <a:pt x="908" y="523"/>
                </a:lnTo>
                <a:lnTo>
                  <a:pt x="914" y="529"/>
                </a:lnTo>
                <a:lnTo>
                  <a:pt x="918" y="532"/>
                </a:lnTo>
                <a:lnTo>
                  <a:pt x="921" y="534"/>
                </a:lnTo>
                <a:lnTo>
                  <a:pt x="925" y="536"/>
                </a:lnTo>
                <a:lnTo>
                  <a:pt x="930" y="537"/>
                </a:lnTo>
                <a:lnTo>
                  <a:pt x="946" y="540"/>
                </a:lnTo>
                <a:lnTo>
                  <a:pt x="968" y="546"/>
                </a:lnTo>
                <a:lnTo>
                  <a:pt x="993" y="552"/>
                </a:lnTo>
                <a:lnTo>
                  <a:pt x="1021" y="559"/>
                </a:lnTo>
                <a:lnTo>
                  <a:pt x="1047" y="564"/>
                </a:lnTo>
                <a:lnTo>
                  <a:pt x="1071" y="568"/>
                </a:lnTo>
                <a:lnTo>
                  <a:pt x="1082" y="569"/>
                </a:lnTo>
                <a:lnTo>
                  <a:pt x="1090" y="570"/>
                </a:lnTo>
                <a:lnTo>
                  <a:pt x="1098" y="569"/>
                </a:lnTo>
                <a:lnTo>
                  <a:pt x="1102" y="567"/>
                </a:lnTo>
                <a:lnTo>
                  <a:pt x="1098" y="560"/>
                </a:lnTo>
                <a:lnTo>
                  <a:pt x="1093" y="552"/>
                </a:lnTo>
                <a:lnTo>
                  <a:pt x="1090" y="544"/>
                </a:lnTo>
                <a:lnTo>
                  <a:pt x="1088" y="535"/>
                </a:lnTo>
                <a:lnTo>
                  <a:pt x="1083" y="520"/>
                </a:lnTo>
                <a:lnTo>
                  <a:pt x="1082" y="512"/>
                </a:lnTo>
                <a:lnTo>
                  <a:pt x="1082" y="481"/>
                </a:lnTo>
                <a:lnTo>
                  <a:pt x="1082" y="450"/>
                </a:lnTo>
                <a:lnTo>
                  <a:pt x="1115" y="450"/>
                </a:lnTo>
                <a:lnTo>
                  <a:pt x="1121" y="461"/>
                </a:lnTo>
                <a:lnTo>
                  <a:pt x="1125" y="468"/>
                </a:lnTo>
                <a:lnTo>
                  <a:pt x="1131" y="474"/>
                </a:lnTo>
                <a:lnTo>
                  <a:pt x="1136" y="481"/>
                </a:lnTo>
                <a:lnTo>
                  <a:pt x="1135" y="497"/>
                </a:lnTo>
                <a:lnTo>
                  <a:pt x="1132" y="507"/>
                </a:lnTo>
                <a:lnTo>
                  <a:pt x="1130" y="515"/>
                </a:lnTo>
                <a:lnTo>
                  <a:pt x="1128" y="524"/>
                </a:lnTo>
                <a:lnTo>
                  <a:pt x="1149" y="530"/>
                </a:lnTo>
                <a:lnTo>
                  <a:pt x="1169" y="536"/>
                </a:lnTo>
                <a:lnTo>
                  <a:pt x="1179" y="539"/>
                </a:lnTo>
                <a:lnTo>
                  <a:pt x="1189" y="541"/>
                </a:lnTo>
                <a:lnTo>
                  <a:pt x="1199" y="542"/>
                </a:lnTo>
                <a:lnTo>
                  <a:pt x="1209" y="543"/>
                </a:lnTo>
                <a:lnTo>
                  <a:pt x="1210" y="547"/>
                </a:lnTo>
                <a:lnTo>
                  <a:pt x="1212" y="551"/>
                </a:lnTo>
                <a:lnTo>
                  <a:pt x="1215" y="554"/>
                </a:lnTo>
                <a:lnTo>
                  <a:pt x="1220" y="557"/>
                </a:lnTo>
                <a:lnTo>
                  <a:pt x="1228" y="560"/>
                </a:lnTo>
                <a:lnTo>
                  <a:pt x="1235" y="561"/>
                </a:lnTo>
                <a:lnTo>
                  <a:pt x="1243" y="561"/>
                </a:lnTo>
                <a:lnTo>
                  <a:pt x="1249" y="559"/>
                </a:lnTo>
                <a:lnTo>
                  <a:pt x="1256" y="556"/>
                </a:lnTo>
                <a:lnTo>
                  <a:pt x="1261" y="553"/>
                </a:lnTo>
                <a:lnTo>
                  <a:pt x="1267" y="549"/>
                </a:lnTo>
                <a:lnTo>
                  <a:pt x="1272" y="544"/>
                </a:lnTo>
                <a:lnTo>
                  <a:pt x="1277" y="539"/>
                </a:lnTo>
                <a:lnTo>
                  <a:pt x="1281" y="534"/>
                </a:lnTo>
                <a:lnTo>
                  <a:pt x="1289" y="521"/>
                </a:lnTo>
                <a:lnTo>
                  <a:pt x="1294" y="509"/>
                </a:lnTo>
                <a:lnTo>
                  <a:pt x="1299" y="498"/>
                </a:lnTo>
                <a:lnTo>
                  <a:pt x="1302" y="487"/>
                </a:lnTo>
                <a:lnTo>
                  <a:pt x="1312" y="476"/>
                </a:lnTo>
                <a:lnTo>
                  <a:pt x="1322" y="465"/>
                </a:lnTo>
                <a:lnTo>
                  <a:pt x="1333" y="456"/>
                </a:lnTo>
                <a:lnTo>
                  <a:pt x="1344" y="446"/>
                </a:lnTo>
                <a:lnTo>
                  <a:pt x="1356" y="438"/>
                </a:lnTo>
                <a:lnTo>
                  <a:pt x="1367" y="430"/>
                </a:lnTo>
                <a:lnTo>
                  <a:pt x="1379" y="423"/>
                </a:lnTo>
                <a:lnTo>
                  <a:pt x="1391" y="416"/>
                </a:lnTo>
                <a:lnTo>
                  <a:pt x="1404" y="409"/>
                </a:lnTo>
                <a:lnTo>
                  <a:pt x="1417" y="403"/>
                </a:lnTo>
                <a:lnTo>
                  <a:pt x="1430" y="398"/>
                </a:lnTo>
                <a:lnTo>
                  <a:pt x="1444" y="393"/>
                </a:lnTo>
                <a:lnTo>
                  <a:pt x="1472" y="384"/>
                </a:lnTo>
                <a:lnTo>
                  <a:pt x="1501" y="377"/>
                </a:lnTo>
                <a:lnTo>
                  <a:pt x="1507" y="385"/>
                </a:lnTo>
                <a:lnTo>
                  <a:pt x="1515" y="395"/>
                </a:lnTo>
                <a:lnTo>
                  <a:pt x="1526" y="406"/>
                </a:lnTo>
                <a:lnTo>
                  <a:pt x="1537" y="418"/>
                </a:lnTo>
                <a:lnTo>
                  <a:pt x="1549" y="428"/>
                </a:lnTo>
                <a:lnTo>
                  <a:pt x="1562" y="436"/>
                </a:lnTo>
                <a:lnTo>
                  <a:pt x="1568" y="440"/>
                </a:lnTo>
                <a:lnTo>
                  <a:pt x="1574" y="442"/>
                </a:lnTo>
                <a:lnTo>
                  <a:pt x="1581" y="444"/>
                </a:lnTo>
                <a:lnTo>
                  <a:pt x="1587" y="444"/>
                </a:lnTo>
                <a:lnTo>
                  <a:pt x="1594" y="432"/>
                </a:lnTo>
                <a:lnTo>
                  <a:pt x="1590" y="453"/>
                </a:lnTo>
                <a:lnTo>
                  <a:pt x="1585" y="477"/>
                </a:lnTo>
                <a:lnTo>
                  <a:pt x="1583" y="488"/>
                </a:lnTo>
                <a:lnTo>
                  <a:pt x="1579" y="498"/>
                </a:lnTo>
                <a:lnTo>
                  <a:pt x="1576" y="502"/>
                </a:lnTo>
                <a:lnTo>
                  <a:pt x="1574" y="506"/>
                </a:lnTo>
                <a:lnTo>
                  <a:pt x="1571" y="509"/>
                </a:lnTo>
                <a:lnTo>
                  <a:pt x="1568" y="512"/>
                </a:lnTo>
                <a:lnTo>
                  <a:pt x="1554" y="515"/>
                </a:lnTo>
                <a:lnTo>
                  <a:pt x="1531" y="523"/>
                </a:lnTo>
                <a:lnTo>
                  <a:pt x="1520" y="530"/>
                </a:lnTo>
                <a:lnTo>
                  <a:pt x="1511" y="536"/>
                </a:lnTo>
                <a:lnTo>
                  <a:pt x="1506" y="539"/>
                </a:lnTo>
                <a:lnTo>
                  <a:pt x="1504" y="542"/>
                </a:lnTo>
                <a:lnTo>
                  <a:pt x="1502" y="546"/>
                </a:lnTo>
                <a:lnTo>
                  <a:pt x="1501" y="549"/>
                </a:lnTo>
                <a:lnTo>
                  <a:pt x="1502" y="584"/>
                </a:lnTo>
                <a:lnTo>
                  <a:pt x="1501" y="624"/>
                </a:lnTo>
                <a:lnTo>
                  <a:pt x="1498" y="634"/>
                </a:lnTo>
                <a:lnTo>
                  <a:pt x="1497" y="645"/>
                </a:lnTo>
                <a:lnTo>
                  <a:pt x="1495" y="654"/>
                </a:lnTo>
                <a:lnTo>
                  <a:pt x="1493" y="663"/>
                </a:lnTo>
                <a:lnTo>
                  <a:pt x="1490" y="671"/>
                </a:lnTo>
                <a:lnTo>
                  <a:pt x="1485" y="679"/>
                </a:lnTo>
                <a:lnTo>
                  <a:pt x="1480" y="685"/>
                </a:lnTo>
                <a:lnTo>
                  <a:pt x="1474" y="690"/>
                </a:lnTo>
                <a:lnTo>
                  <a:pt x="1471" y="693"/>
                </a:lnTo>
                <a:lnTo>
                  <a:pt x="1464" y="694"/>
                </a:lnTo>
                <a:lnTo>
                  <a:pt x="1457" y="695"/>
                </a:lnTo>
                <a:lnTo>
                  <a:pt x="1449" y="696"/>
                </a:lnTo>
                <a:lnTo>
                  <a:pt x="1441" y="697"/>
                </a:lnTo>
                <a:lnTo>
                  <a:pt x="1434" y="700"/>
                </a:lnTo>
                <a:lnTo>
                  <a:pt x="1431" y="701"/>
                </a:lnTo>
                <a:lnTo>
                  <a:pt x="1429" y="704"/>
                </a:lnTo>
                <a:lnTo>
                  <a:pt x="1428" y="706"/>
                </a:lnTo>
                <a:lnTo>
                  <a:pt x="1428" y="709"/>
                </a:lnTo>
                <a:lnTo>
                  <a:pt x="1427" y="721"/>
                </a:lnTo>
                <a:lnTo>
                  <a:pt x="1427" y="735"/>
                </a:lnTo>
                <a:lnTo>
                  <a:pt x="1425" y="750"/>
                </a:lnTo>
                <a:lnTo>
                  <a:pt x="1423" y="764"/>
                </a:lnTo>
                <a:lnTo>
                  <a:pt x="1420" y="778"/>
                </a:lnTo>
                <a:lnTo>
                  <a:pt x="1417" y="791"/>
                </a:lnTo>
                <a:lnTo>
                  <a:pt x="1413" y="803"/>
                </a:lnTo>
                <a:lnTo>
                  <a:pt x="1408" y="814"/>
                </a:lnTo>
                <a:lnTo>
                  <a:pt x="1361" y="733"/>
                </a:lnTo>
                <a:lnTo>
                  <a:pt x="1359" y="737"/>
                </a:lnTo>
                <a:lnTo>
                  <a:pt x="1354" y="746"/>
                </a:lnTo>
                <a:lnTo>
                  <a:pt x="1349" y="751"/>
                </a:lnTo>
                <a:lnTo>
                  <a:pt x="1345" y="755"/>
                </a:lnTo>
                <a:lnTo>
                  <a:pt x="1340" y="758"/>
                </a:lnTo>
                <a:lnTo>
                  <a:pt x="1335" y="759"/>
                </a:lnTo>
                <a:lnTo>
                  <a:pt x="1329" y="758"/>
                </a:lnTo>
                <a:lnTo>
                  <a:pt x="1325" y="757"/>
                </a:lnTo>
                <a:lnTo>
                  <a:pt x="1321" y="754"/>
                </a:lnTo>
                <a:lnTo>
                  <a:pt x="1316" y="751"/>
                </a:lnTo>
                <a:lnTo>
                  <a:pt x="1313" y="746"/>
                </a:lnTo>
                <a:lnTo>
                  <a:pt x="1311" y="742"/>
                </a:lnTo>
                <a:lnTo>
                  <a:pt x="1308" y="738"/>
                </a:lnTo>
                <a:lnTo>
                  <a:pt x="1308" y="733"/>
                </a:lnTo>
                <a:lnTo>
                  <a:pt x="1308" y="727"/>
                </a:lnTo>
                <a:lnTo>
                  <a:pt x="1311" y="721"/>
                </a:lnTo>
                <a:lnTo>
                  <a:pt x="1313" y="715"/>
                </a:lnTo>
                <a:lnTo>
                  <a:pt x="1315" y="709"/>
                </a:lnTo>
                <a:lnTo>
                  <a:pt x="1323" y="698"/>
                </a:lnTo>
                <a:lnTo>
                  <a:pt x="1332" y="687"/>
                </a:lnTo>
                <a:lnTo>
                  <a:pt x="1340" y="677"/>
                </a:lnTo>
                <a:lnTo>
                  <a:pt x="1348" y="666"/>
                </a:lnTo>
                <a:lnTo>
                  <a:pt x="1350" y="660"/>
                </a:lnTo>
                <a:lnTo>
                  <a:pt x="1352" y="655"/>
                </a:lnTo>
                <a:lnTo>
                  <a:pt x="1355" y="648"/>
                </a:lnTo>
                <a:lnTo>
                  <a:pt x="1355" y="642"/>
                </a:lnTo>
                <a:lnTo>
                  <a:pt x="1235" y="642"/>
                </a:lnTo>
                <a:lnTo>
                  <a:pt x="1231" y="641"/>
                </a:lnTo>
                <a:lnTo>
                  <a:pt x="1225" y="638"/>
                </a:lnTo>
                <a:lnTo>
                  <a:pt x="1221" y="632"/>
                </a:lnTo>
                <a:lnTo>
                  <a:pt x="1217" y="626"/>
                </a:lnTo>
                <a:lnTo>
                  <a:pt x="1214" y="618"/>
                </a:lnTo>
                <a:lnTo>
                  <a:pt x="1211" y="610"/>
                </a:lnTo>
                <a:lnTo>
                  <a:pt x="1210" y="601"/>
                </a:lnTo>
                <a:lnTo>
                  <a:pt x="1209" y="592"/>
                </a:lnTo>
                <a:lnTo>
                  <a:pt x="1203" y="592"/>
                </a:lnTo>
                <a:lnTo>
                  <a:pt x="1198" y="591"/>
                </a:lnTo>
                <a:lnTo>
                  <a:pt x="1192" y="590"/>
                </a:lnTo>
                <a:lnTo>
                  <a:pt x="1187" y="588"/>
                </a:lnTo>
                <a:lnTo>
                  <a:pt x="1182" y="585"/>
                </a:lnTo>
                <a:lnTo>
                  <a:pt x="1179" y="582"/>
                </a:lnTo>
                <a:lnTo>
                  <a:pt x="1177" y="577"/>
                </a:lnTo>
                <a:lnTo>
                  <a:pt x="1176" y="573"/>
                </a:lnTo>
                <a:lnTo>
                  <a:pt x="1167" y="573"/>
                </a:lnTo>
                <a:lnTo>
                  <a:pt x="1159" y="573"/>
                </a:lnTo>
                <a:lnTo>
                  <a:pt x="1151" y="573"/>
                </a:lnTo>
                <a:lnTo>
                  <a:pt x="1143" y="573"/>
                </a:lnTo>
                <a:lnTo>
                  <a:pt x="1136" y="574"/>
                </a:lnTo>
                <a:lnTo>
                  <a:pt x="1131" y="575"/>
                </a:lnTo>
                <a:lnTo>
                  <a:pt x="1124" y="578"/>
                </a:lnTo>
                <a:lnTo>
                  <a:pt x="1117" y="582"/>
                </a:lnTo>
                <a:lnTo>
                  <a:pt x="1112" y="587"/>
                </a:lnTo>
                <a:lnTo>
                  <a:pt x="1106" y="592"/>
                </a:lnTo>
                <a:lnTo>
                  <a:pt x="1103" y="598"/>
                </a:lnTo>
                <a:lnTo>
                  <a:pt x="1102" y="604"/>
                </a:lnTo>
                <a:lnTo>
                  <a:pt x="1104" y="608"/>
                </a:lnTo>
                <a:lnTo>
                  <a:pt x="1110" y="613"/>
                </a:lnTo>
                <a:lnTo>
                  <a:pt x="1117" y="619"/>
                </a:lnTo>
                <a:lnTo>
                  <a:pt x="1127" y="625"/>
                </a:lnTo>
                <a:lnTo>
                  <a:pt x="1137" y="631"/>
                </a:lnTo>
                <a:lnTo>
                  <a:pt x="1147" y="636"/>
                </a:lnTo>
                <a:lnTo>
                  <a:pt x="1156" y="640"/>
                </a:lnTo>
                <a:lnTo>
                  <a:pt x="1162" y="642"/>
                </a:lnTo>
                <a:lnTo>
                  <a:pt x="1149" y="652"/>
                </a:lnTo>
                <a:lnTo>
                  <a:pt x="1134" y="664"/>
                </a:lnTo>
                <a:lnTo>
                  <a:pt x="1127" y="670"/>
                </a:lnTo>
                <a:lnTo>
                  <a:pt x="1121" y="677"/>
                </a:lnTo>
                <a:lnTo>
                  <a:pt x="1119" y="680"/>
                </a:lnTo>
                <a:lnTo>
                  <a:pt x="1117" y="683"/>
                </a:lnTo>
                <a:lnTo>
                  <a:pt x="1116" y="687"/>
                </a:lnTo>
                <a:lnTo>
                  <a:pt x="1115" y="690"/>
                </a:lnTo>
                <a:lnTo>
                  <a:pt x="1116" y="695"/>
                </a:lnTo>
                <a:lnTo>
                  <a:pt x="1117" y="698"/>
                </a:lnTo>
                <a:lnTo>
                  <a:pt x="1120" y="702"/>
                </a:lnTo>
                <a:lnTo>
                  <a:pt x="1122" y="706"/>
                </a:lnTo>
                <a:lnTo>
                  <a:pt x="1130" y="714"/>
                </a:lnTo>
                <a:lnTo>
                  <a:pt x="1139" y="722"/>
                </a:lnTo>
                <a:lnTo>
                  <a:pt x="1149" y="729"/>
                </a:lnTo>
                <a:lnTo>
                  <a:pt x="1160" y="735"/>
                </a:lnTo>
                <a:lnTo>
                  <a:pt x="1166" y="737"/>
                </a:lnTo>
                <a:lnTo>
                  <a:pt x="1171" y="738"/>
                </a:lnTo>
                <a:lnTo>
                  <a:pt x="1177" y="739"/>
                </a:lnTo>
                <a:lnTo>
                  <a:pt x="1182" y="740"/>
                </a:lnTo>
                <a:lnTo>
                  <a:pt x="1209" y="844"/>
                </a:lnTo>
                <a:lnTo>
                  <a:pt x="1194" y="844"/>
                </a:lnTo>
                <a:lnTo>
                  <a:pt x="1180" y="844"/>
                </a:lnTo>
                <a:lnTo>
                  <a:pt x="1167" y="844"/>
                </a:lnTo>
                <a:lnTo>
                  <a:pt x="1156" y="844"/>
                </a:lnTo>
                <a:lnTo>
                  <a:pt x="1149" y="843"/>
                </a:lnTo>
                <a:lnTo>
                  <a:pt x="1142" y="838"/>
                </a:lnTo>
                <a:lnTo>
                  <a:pt x="1137" y="836"/>
                </a:lnTo>
                <a:lnTo>
                  <a:pt x="1132" y="834"/>
                </a:lnTo>
                <a:lnTo>
                  <a:pt x="1127" y="833"/>
                </a:lnTo>
                <a:lnTo>
                  <a:pt x="1122" y="832"/>
                </a:lnTo>
                <a:lnTo>
                  <a:pt x="1117" y="834"/>
                </a:lnTo>
                <a:lnTo>
                  <a:pt x="1109" y="839"/>
                </a:lnTo>
                <a:lnTo>
                  <a:pt x="1099" y="846"/>
                </a:lnTo>
                <a:lnTo>
                  <a:pt x="1087" y="854"/>
                </a:lnTo>
                <a:lnTo>
                  <a:pt x="1075" y="864"/>
                </a:lnTo>
                <a:lnTo>
                  <a:pt x="1065" y="872"/>
                </a:lnTo>
                <a:lnTo>
                  <a:pt x="1058" y="878"/>
                </a:lnTo>
                <a:lnTo>
                  <a:pt x="1056" y="882"/>
                </a:lnTo>
                <a:lnTo>
                  <a:pt x="1076" y="894"/>
                </a:lnTo>
                <a:lnTo>
                  <a:pt x="1075" y="900"/>
                </a:lnTo>
                <a:lnTo>
                  <a:pt x="1072" y="907"/>
                </a:lnTo>
                <a:lnTo>
                  <a:pt x="1069" y="912"/>
                </a:lnTo>
                <a:lnTo>
                  <a:pt x="1066" y="919"/>
                </a:lnTo>
                <a:lnTo>
                  <a:pt x="1058" y="928"/>
                </a:lnTo>
                <a:lnTo>
                  <a:pt x="1049" y="937"/>
                </a:lnTo>
                <a:lnTo>
                  <a:pt x="1039" y="945"/>
                </a:lnTo>
                <a:lnTo>
                  <a:pt x="1027" y="952"/>
                </a:lnTo>
                <a:lnTo>
                  <a:pt x="1016" y="958"/>
                </a:lnTo>
                <a:lnTo>
                  <a:pt x="1004" y="964"/>
                </a:lnTo>
                <a:lnTo>
                  <a:pt x="992" y="972"/>
                </a:lnTo>
                <a:lnTo>
                  <a:pt x="981" y="978"/>
                </a:lnTo>
                <a:lnTo>
                  <a:pt x="971" y="985"/>
                </a:lnTo>
                <a:lnTo>
                  <a:pt x="962" y="993"/>
                </a:lnTo>
                <a:lnTo>
                  <a:pt x="957" y="997"/>
                </a:lnTo>
                <a:lnTo>
                  <a:pt x="954" y="1001"/>
                </a:lnTo>
                <a:lnTo>
                  <a:pt x="951" y="1006"/>
                </a:lnTo>
                <a:lnTo>
                  <a:pt x="948" y="1011"/>
                </a:lnTo>
                <a:lnTo>
                  <a:pt x="946" y="1017"/>
                </a:lnTo>
                <a:lnTo>
                  <a:pt x="944" y="1022"/>
                </a:lnTo>
                <a:lnTo>
                  <a:pt x="943" y="1029"/>
                </a:lnTo>
                <a:lnTo>
                  <a:pt x="943" y="1036"/>
                </a:lnTo>
                <a:lnTo>
                  <a:pt x="934" y="1039"/>
                </a:lnTo>
                <a:lnTo>
                  <a:pt x="926" y="1042"/>
                </a:lnTo>
                <a:lnTo>
                  <a:pt x="919" y="1046"/>
                </a:lnTo>
                <a:lnTo>
                  <a:pt x="912" y="1050"/>
                </a:lnTo>
                <a:lnTo>
                  <a:pt x="898" y="1060"/>
                </a:lnTo>
                <a:lnTo>
                  <a:pt x="886" y="1072"/>
                </a:lnTo>
                <a:lnTo>
                  <a:pt x="864" y="1099"/>
                </a:lnTo>
                <a:lnTo>
                  <a:pt x="843" y="1128"/>
                </a:lnTo>
                <a:lnTo>
                  <a:pt x="832" y="1143"/>
                </a:lnTo>
                <a:lnTo>
                  <a:pt x="821" y="1156"/>
                </a:lnTo>
                <a:lnTo>
                  <a:pt x="809" y="1168"/>
                </a:lnTo>
                <a:lnTo>
                  <a:pt x="796" y="1179"/>
                </a:lnTo>
                <a:lnTo>
                  <a:pt x="788" y="1184"/>
                </a:lnTo>
                <a:lnTo>
                  <a:pt x="780" y="1188"/>
                </a:lnTo>
                <a:lnTo>
                  <a:pt x="773" y="1192"/>
                </a:lnTo>
                <a:lnTo>
                  <a:pt x="764" y="1196"/>
                </a:lnTo>
                <a:lnTo>
                  <a:pt x="754" y="1199"/>
                </a:lnTo>
                <a:lnTo>
                  <a:pt x="745" y="1201"/>
                </a:lnTo>
                <a:lnTo>
                  <a:pt x="734" y="1202"/>
                </a:lnTo>
                <a:lnTo>
                  <a:pt x="723" y="1202"/>
                </a:lnTo>
                <a:lnTo>
                  <a:pt x="723" y="1211"/>
                </a:lnTo>
                <a:lnTo>
                  <a:pt x="723" y="1220"/>
                </a:lnTo>
                <a:lnTo>
                  <a:pt x="723" y="1227"/>
                </a:lnTo>
                <a:lnTo>
                  <a:pt x="723" y="1233"/>
                </a:lnTo>
                <a:lnTo>
                  <a:pt x="723" y="1244"/>
                </a:lnTo>
                <a:lnTo>
                  <a:pt x="723" y="1261"/>
                </a:lnTo>
                <a:lnTo>
                  <a:pt x="723" y="1279"/>
                </a:lnTo>
                <a:lnTo>
                  <a:pt x="725" y="1298"/>
                </a:lnTo>
                <a:lnTo>
                  <a:pt x="727" y="1308"/>
                </a:lnTo>
                <a:lnTo>
                  <a:pt x="729" y="1317"/>
                </a:lnTo>
                <a:lnTo>
                  <a:pt x="731" y="1325"/>
                </a:lnTo>
                <a:lnTo>
                  <a:pt x="735" y="1332"/>
                </a:lnTo>
                <a:lnTo>
                  <a:pt x="739" y="1339"/>
                </a:lnTo>
                <a:lnTo>
                  <a:pt x="744" y="1344"/>
                </a:lnTo>
                <a:lnTo>
                  <a:pt x="750" y="1348"/>
                </a:lnTo>
                <a:lnTo>
                  <a:pt x="757" y="1350"/>
                </a:lnTo>
                <a:lnTo>
                  <a:pt x="751" y="1366"/>
                </a:lnTo>
                <a:lnTo>
                  <a:pt x="744" y="1380"/>
                </a:lnTo>
                <a:lnTo>
                  <a:pt x="736" y="1393"/>
                </a:lnTo>
                <a:lnTo>
                  <a:pt x="729" y="1405"/>
                </a:lnTo>
                <a:lnTo>
                  <a:pt x="721" y="1419"/>
                </a:lnTo>
                <a:lnTo>
                  <a:pt x="716" y="1432"/>
                </a:lnTo>
                <a:lnTo>
                  <a:pt x="713" y="1438"/>
                </a:lnTo>
                <a:lnTo>
                  <a:pt x="712" y="1445"/>
                </a:lnTo>
                <a:lnTo>
                  <a:pt x="711" y="1453"/>
                </a:lnTo>
                <a:lnTo>
                  <a:pt x="710" y="1460"/>
                </a:lnTo>
                <a:lnTo>
                  <a:pt x="711" y="1463"/>
                </a:lnTo>
                <a:lnTo>
                  <a:pt x="712" y="1465"/>
                </a:lnTo>
                <a:lnTo>
                  <a:pt x="714" y="1467"/>
                </a:lnTo>
                <a:lnTo>
                  <a:pt x="718" y="1469"/>
                </a:lnTo>
                <a:lnTo>
                  <a:pt x="724" y="1473"/>
                </a:lnTo>
                <a:lnTo>
                  <a:pt x="730" y="1474"/>
                </a:lnTo>
                <a:lnTo>
                  <a:pt x="730" y="1510"/>
                </a:lnTo>
                <a:lnTo>
                  <a:pt x="722" y="1524"/>
                </a:lnTo>
                <a:lnTo>
                  <a:pt x="716" y="1539"/>
                </a:lnTo>
                <a:lnTo>
                  <a:pt x="711" y="1545"/>
                </a:lnTo>
                <a:lnTo>
                  <a:pt x="706" y="1549"/>
                </a:lnTo>
                <a:lnTo>
                  <a:pt x="702" y="1551"/>
                </a:lnTo>
                <a:lnTo>
                  <a:pt x="699" y="1552"/>
                </a:lnTo>
                <a:lnTo>
                  <a:pt x="695" y="1553"/>
                </a:lnTo>
                <a:lnTo>
                  <a:pt x="690" y="1553"/>
                </a:lnTo>
                <a:lnTo>
                  <a:pt x="690" y="1561"/>
                </a:lnTo>
                <a:lnTo>
                  <a:pt x="691" y="1571"/>
                </a:lnTo>
                <a:lnTo>
                  <a:pt x="693" y="1576"/>
                </a:lnTo>
                <a:lnTo>
                  <a:pt x="694" y="1580"/>
                </a:lnTo>
                <a:lnTo>
                  <a:pt x="695" y="1583"/>
                </a:lnTo>
                <a:lnTo>
                  <a:pt x="697" y="1584"/>
                </a:lnTo>
                <a:lnTo>
                  <a:pt x="671" y="1605"/>
                </a:lnTo>
                <a:lnTo>
                  <a:pt x="649" y="1622"/>
                </a:lnTo>
                <a:lnTo>
                  <a:pt x="639" y="1632"/>
                </a:lnTo>
                <a:lnTo>
                  <a:pt x="630" y="1643"/>
                </a:lnTo>
                <a:lnTo>
                  <a:pt x="620" y="1656"/>
                </a:lnTo>
                <a:lnTo>
                  <a:pt x="611" y="1670"/>
                </a:lnTo>
                <a:lnTo>
                  <a:pt x="595" y="1663"/>
                </a:lnTo>
                <a:lnTo>
                  <a:pt x="584" y="1656"/>
                </a:lnTo>
                <a:lnTo>
                  <a:pt x="575" y="1649"/>
                </a:lnTo>
                <a:lnTo>
                  <a:pt x="568" y="1641"/>
                </a:lnTo>
                <a:lnTo>
                  <a:pt x="563" y="1631"/>
                </a:lnTo>
                <a:lnTo>
                  <a:pt x="560" y="1621"/>
                </a:lnTo>
                <a:lnTo>
                  <a:pt x="555" y="1609"/>
                </a:lnTo>
                <a:lnTo>
                  <a:pt x="551" y="1597"/>
                </a:lnTo>
                <a:lnTo>
                  <a:pt x="542" y="1574"/>
                </a:lnTo>
                <a:lnTo>
                  <a:pt x="530" y="1552"/>
                </a:lnTo>
                <a:lnTo>
                  <a:pt x="516" y="1529"/>
                </a:lnTo>
                <a:lnTo>
                  <a:pt x="501" y="1505"/>
                </a:lnTo>
                <a:lnTo>
                  <a:pt x="486" y="1483"/>
                </a:lnTo>
                <a:lnTo>
                  <a:pt x="473" y="1461"/>
                </a:lnTo>
                <a:lnTo>
                  <a:pt x="461" y="1441"/>
                </a:lnTo>
                <a:lnTo>
                  <a:pt x="451" y="1424"/>
                </a:lnTo>
                <a:lnTo>
                  <a:pt x="442" y="1405"/>
                </a:lnTo>
                <a:lnTo>
                  <a:pt x="436" y="1388"/>
                </a:lnTo>
                <a:lnTo>
                  <a:pt x="430" y="1370"/>
                </a:lnTo>
                <a:lnTo>
                  <a:pt x="425" y="1352"/>
                </a:lnTo>
                <a:lnTo>
                  <a:pt x="419" y="1334"/>
                </a:lnTo>
                <a:lnTo>
                  <a:pt x="414" y="1316"/>
                </a:lnTo>
                <a:lnTo>
                  <a:pt x="407" y="1296"/>
                </a:lnTo>
                <a:lnTo>
                  <a:pt x="398" y="1276"/>
                </a:lnTo>
                <a:lnTo>
                  <a:pt x="376" y="1244"/>
                </a:lnTo>
                <a:lnTo>
                  <a:pt x="352" y="1214"/>
                </a:lnTo>
                <a:lnTo>
                  <a:pt x="341" y="1200"/>
                </a:lnTo>
                <a:lnTo>
                  <a:pt x="330" y="1184"/>
                </a:lnTo>
                <a:lnTo>
                  <a:pt x="320" y="1169"/>
                </a:lnTo>
                <a:lnTo>
                  <a:pt x="312" y="1153"/>
                </a:lnTo>
                <a:lnTo>
                  <a:pt x="301" y="1114"/>
                </a:lnTo>
                <a:lnTo>
                  <a:pt x="292" y="1078"/>
                </a:lnTo>
                <a:lnTo>
                  <a:pt x="284" y="1043"/>
                </a:lnTo>
                <a:lnTo>
                  <a:pt x="280" y="1008"/>
                </a:lnTo>
                <a:lnTo>
                  <a:pt x="275" y="974"/>
                </a:lnTo>
                <a:lnTo>
                  <a:pt x="273" y="938"/>
                </a:lnTo>
                <a:lnTo>
                  <a:pt x="272" y="901"/>
                </a:lnTo>
                <a:lnTo>
                  <a:pt x="272" y="864"/>
                </a:lnTo>
                <a:lnTo>
                  <a:pt x="268" y="863"/>
                </a:lnTo>
                <a:lnTo>
                  <a:pt x="263" y="862"/>
                </a:lnTo>
                <a:lnTo>
                  <a:pt x="259" y="861"/>
                </a:lnTo>
                <a:lnTo>
                  <a:pt x="256" y="857"/>
                </a:lnTo>
                <a:lnTo>
                  <a:pt x="252" y="855"/>
                </a:lnTo>
                <a:lnTo>
                  <a:pt x="250" y="852"/>
                </a:lnTo>
                <a:lnTo>
                  <a:pt x="247" y="848"/>
                </a:lnTo>
                <a:lnTo>
                  <a:pt x="246" y="844"/>
                </a:lnTo>
                <a:lnTo>
                  <a:pt x="242" y="836"/>
                </a:lnTo>
                <a:lnTo>
                  <a:pt x="240" y="827"/>
                </a:lnTo>
                <a:lnTo>
                  <a:pt x="239" y="817"/>
                </a:lnTo>
                <a:lnTo>
                  <a:pt x="239" y="808"/>
                </a:lnTo>
                <a:lnTo>
                  <a:pt x="230" y="814"/>
                </a:lnTo>
                <a:lnTo>
                  <a:pt x="224" y="821"/>
                </a:lnTo>
                <a:lnTo>
                  <a:pt x="217" y="828"/>
                </a:lnTo>
                <a:lnTo>
                  <a:pt x="210" y="836"/>
                </a:lnTo>
                <a:lnTo>
                  <a:pt x="201" y="852"/>
                </a:lnTo>
                <a:lnTo>
                  <a:pt x="192" y="869"/>
                </a:lnTo>
                <a:lnTo>
                  <a:pt x="186" y="876"/>
                </a:lnTo>
                <a:lnTo>
                  <a:pt x="182" y="883"/>
                </a:lnTo>
                <a:lnTo>
                  <a:pt x="176" y="890"/>
                </a:lnTo>
                <a:lnTo>
                  <a:pt x="171" y="895"/>
                </a:lnTo>
                <a:lnTo>
                  <a:pt x="164" y="900"/>
                </a:lnTo>
                <a:lnTo>
                  <a:pt x="157" y="903"/>
                </a:lnTo>
                <a:lnTo>
                  <a:pt x="148" y="905"/>
                </a:lnTo>
                <a:lnTo>
                  <a:pt x="139" y="906"/>
                </a:lnTo>
                <a:lnTo>
                  <a:pt x="134" y="905"/>
                </a:lnTo>
                <a:lnTo>
                  <a:pt x="127" y="903"/>
                </a:lnTo>
                <a:lnTo>
                  <a:pt x="120" y="900"/>
                </a:lnTo>
                <a:lnTo>
                  <a:pt x="113" y="895"/>
                </a:lnTo>
                <a:lnTo>
                  <a:pt x="105" y="889"/>
                </a:lnTo>
                <a:lnTo>
                  <a:pt x="97" y="883"/>
                </a:lnTo>
                <a:lnTo>
                  <a:pt x="90" y="876"/>
                </a:lnTo>
                <a:lnTo>
                  <a:pt x="82" y="868"/>
                </a:lnTo>
                <a:lnTo>
                  <a:pt x="75" y="860"/>
                </a:lnTo>
                <a:lnTo>
                  <a:pt x="69" y="851"/>
                </a:lnTo>
                <a:lnTo>
                  <a:pt x="62" y="842"/>
                </a:lnTo>
                <a:lnTo>
                  <a:pt x="57" y="833"/>
                </a:lnTo>
                <a:lnTo>
                  <a:pt x="52" y="825"/>
                </a:lnTo>
                <a:lnTo>
                  <a:pt x="49" y="817"/>
                </a:lnTo>
                <a:lnTo>
                  <a:pt x="47" y="809"/>
                </a:lnTo>
                <a:lnTo>
                  <a:pt x="46" y="801"/>
                </a:lnTo>
                <a:lnTo>
                  <a:pt x="51" y="798"/>
                </a:lnTo>
                <a:lnTo>
                  <a:pt x="63" y="792"/>
                </a:lnTo>
                <a:lnTo>
                  <a:pt x="77" y="786"/>
                </a:lnTo>
                <a:lnTo>
                  <a:pt x="85" y="783"/>
                </a:lnTo>
                <a:lnTo>
                  <a:pt x="77" y="783"/>
                </a:lnTo>
                <a:lnTo>
                  <a:pt x="67" y="782"/>
                </a:lnTo>
                <a:lnTo>
                  <a:pt x="59" y="780"/>
                </a:lnTo>
                <a:lnTo>
                  <a:pt x="51" y="779"/>
                </a:lnTo>
                <a:lnTo>
                  <a:pt x="44" y="776"/>
                </a:lnTo>
                <a:lnTo>
                  <a:pt x="37" y="774"/>
                </a:lnTo>
                <a:lnTo>
                  <a:pt x="30" y="771"/>
                </a:lnTo>
                <a:lnTo>
                  <a:pt x="25" y="767"/>
                </a:lnTo>
                <a:lnTo>
                  <a:pt x="21" y="763"/>
                </a:lnTo>
                <a:lnTo>
                  <a:pt x="16" y="759"/>
                </a:lnTo>
                <a:lnTo>
                  <a:pt x="12" y="754"/>
                </a:lnTo>
                <a:lnTo>
                  <a:pt x="8" y="750"/>
                </a:lnTo>
                <a:lnTo>
                  <a:pt x="3" y="738"/>
                </a:lnTo>
                <a:lnTo>
                  <a:pt x="0" y="727"/>
                </a:lnTo>
                <a:lnTo>
                  <a:pt x="10" y="719"/>
                </a:lnTo>
                <a:lnTo>
                  <a:pt x="21" y="713"/>
                </a:lnTo>
                <a:lnTo>
                  <a:pt x="32" y="708"/>
                </a:lnTo>
                <a:lnTo>
                  <a:pt x="44" y="704"/>
                </a:lnTo>
                <a:lnTo>
                  <a:pt x="67" y="699"/>
                </a:lnTo>
                <a:lnTo>
                  <a:pt x="90" y="695"/>
                </a:lnTo>
                <a:lnTo>
                  <a:pt x="102" y="693"/>
                </a:lnTo>
                <a:lnTo>
                  <a:pt x="113" y="689"/>
                </a:lnTo>
                <a:lnTo>
                  <a:pt x="123" y="686"/>
                </a:lnTo>
                <a:lnTo>
                  <a:pt x="133" y="681"/>
                </a:lnTo>
                <a:lnTo>
                  <a:pt x="142" y="676"/>
                </a:lnTo>
                <a:lnTo>
                  <a:pt x="151" y="668"/>
                </a:lnTo>
                <a:lnTo>
                  <a:pt x="159" y="659"/>
                </a:lnTo>
                <a:lnTo>
                  <a:pt x="165" y="648"/>
                </a:lnTo>
                <a:lnTo>
                  <a:pt x="161" y="646"/>
                </a:lnTo>
                <a:lnTo>
                  <a:pt x="157" y="643"/>
                </a:lnTo>
                <a:lnTo>
                  <a:pt x="151" y="639"/>
                </a:lnTo>
                <a:lnTo>
                  <a:pt x="145" y="633"/>
                </a:lnTo>
                <a:lnTo>
                  <a:pt x="131" y="621"/>
                </a:lnTo>
                <a:lnTo>
                  <a:pt x="118" y="607"/>
                </a:lnTo>
                <a:lnTo>
                  <a:pt x="106" y="592"/>
                </a:lnTo>
                <a:lnTo>
                  <a:pt x="95" y="576"/>
                </a:lnTo>
                <a:lnTo>
                  <a:pt x="92" y="569"/>
                </a:lnTo>
                <a:lnTo>
                  <a:pt x="89" y="562"/>
                </a:lnTo>
                <a:lnTo>
                  <a:pt x="86" y="555"/>
                </a:lnTo>
                <a:lnTo>
                  <a:pt x="85" y="549"/>
                </a:lnTo>
                <a:lnTo>
                  <a:pt x="81" y="548"/>
                </a:lnTo>
                <a:lnTo>
                  <a:pt x="77" y="547"/>
                </a:lnTo>
                <a:lnTo>
                  <a:pt x="73" y="545"/>
                </a:lnTo>
                <a:lnTo>
                  <a:pt x="70" y="541"/>
                </a:lnTo>
                <a:lnTo>
                  <a:pt x="64" y="534"/>
                </a:lnTo>
                <a:lnTo>
                  <a:pt x="59" y="524"/>
                </a:lnTo>
                <a:lnTo>
                  <a:pt x="59" y="500"/>
                </a:lnTo>
                <a:lnTo>
                  <a:pt x="73" y="499"/>
                </a:lnTo>
                <a:lnTo>
                  <a:pt x="86" y="498"/>
                </a:lnTo>
                <a:lnTo>
                  <a:pt x="98" y="496"/>
                </a:lnTo>
                <a:lnTo>
                  <a:pt x="109" y="492"/>
                </a:lnTo>
                <a:lnTo>
                  <a:pt x="119" y="489"/>
                </a:lnTo>
                <a:lnTo>
                  <a:pt x="129" y="484"/>
                </a:lnTo>
                <a:lnTo>
                  <a:pt x="138" y="479"/>
                </a:lnTo>
                <a:lnTo>
                  <a:pt x="147" y="473"/>
                </a:lnTo>
                <a:lnTo>
                  <a:pt x="154" y="466"/>
                </a:lnTo>
                <a:lnTo>
                  <a:pt x="162" y="459"/>
                </a:lnTo>
                <a:lnTo>
                  <a:pt x="169" y="452"/>
                </a:lnTo>
                <a:lnTo>
                  <a:pt x="175" y="444"/>
                </a:lnTo>
                <a:lnTo>
                  <a:pt x="186" y="428"/>
                </a:lnTo>
                <a:lnTo>
                  <a:pt x="197" y="410"/>
                </a:lnTo>
                <a:lnTo>
                  <a:pt x="216" y="374"/>
                </a:lnTo>
                <a:lnTo>
                  <a:pt x="235" y="338"/>
                </a:lnTo>
                <a:lnTo>
                  <a:pt x="246" y="322"/>
                </a:lnTo>
                <a:lnTo>
                  <a:pt x="257" y="308"/>
                </a:lnTo>
                <a:lnTo>
                  <a:pt x="263" y="300"/>
                </a:lnTo>
                <a:lnTo>
                  <a:pt x="270" y="294"/>
                </a:lnTo>
                <a:lnTo>
                  <a:pt x="277" y="289"/>
                </a:lnTo>
                <a:lnTo>
                  <a:pt x="285" y="284"/>
                </a:lnTo>
                <a:lnTo>
                  <a:pt x="279" y="272"/>
                </a:lnTo>
                <a:lnTo>
                  <a:pt x="274" y="261"/>
                </a:lnTo>
                <a:lnTo>
                  <a:pt x="273" y="256"/>
                </a:lnTo>
                <a:lnTo>
                  <a:pt x="272" y="251"/>
                </a:lnTo>
                <a:lnTo>
                  <a:pt x="272" y="245"/>
                </a:lnTo>
                <a:lnTo>
                  <a:pt x="272" y="240"/>
                </a:lnTo>
                <a:lnTo>
                  <a:pt x="273" y="235"/>
                </a:lnTo>
                <a:lnTo>
                  <a:pt x="274" y="230"/>
                </a:lnTo>
                <a:lnTo>
                  <a:pt x="276" y="226"/>
                </a:lnTo>
                <a:lnTo>
                  <a:pt x="280" y="222"/>
                </a:lnTo>
                <a:lnTo>
                  <a:pt x="283" y="219"/>
                </a:lnTo>
                <a:lnTo>
                  <a:pt x="287" y="216"/>
                </a:lnTo>
                <a:lnTo>
                  <a:pt x="293" y="213"/>
                </a:lnTo>
                <a:lnTo>
                  <a:pt x="298" y="210"/>
                </a:lnTo>
                <a:lnTo>
                  <a:pt x="269" y="183"/>
                </a:lnTo>
                <a:lnTo>
                  <a:pt x="247" y="163"/>
                </a:lnTo>
                <a:lnTo>
                  <a:pt x="237" y="153"/>
                </a:lnTo>
                <a:lnTo>
                  <a:pt x="227" y="142"/>
                </a:lnTo>
                <a:lnTo>
                  <a:pt x="217" y="128"/>
                </a:lnTo>
                <a:lnTo>
                  <a:pt x="205" y="111"/>
                </a:lnTo>
                <a:lnTo>
                  <a:pt x="205" y="68"/>
                </a:lnTo>
                <a:lnTo>
                  <a:pt x="229" y="68"/>
                </a:lnTo>
                <a:lnTo>
                  <a:pt x="256" y="66"/>
                </a:lnTo>
                <a:lnTo>
                  <a:pt x="270" y="65"/>
                </a:lnTo>
                <a:lnTo>
                  <a:pt x="283" y="63"/>
                </a:lnTo>
                <a:lnTo>
                  <a:pt x="297" y="60"/>
                </a:lnTo>
                <a:lnTo>
                  <a:pt x="310" y="57"/>
                </a:lnTo>
                <a:lnTo>
                  <a:pt x="322" y="54"/>
                </a:lnTo>
                <a:lnTo>
                  <a:pt x="335" y="49"/>
                </a:lnTo>
                <a:lnTo>
                  <a:pt x="347" y="44"/>
                </a:lnTo>
                <a:lnTo>
                  <a:pt x="357" y="37"/>
                </a:lnTo>
                <a:lnTo>
                  <a:pt x="366" y="30"/>
                </a:lnTo>
                <a:lnTo>
                  <a:pt x="374" y="21"/>
                </a:lnTo>
                <a:lnTo>
                  <a:pt x="381" y="11"/>
                </a:lnTo>
                <a:lnTo>
                  <a:pt x="385" y="0"/>
                </a:lnTo>
              </a:path>
            </a:pathLst>
          </a:custGeom>
          <a:solidFill>
            <a:schemeClr val="tx2">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8" name="Freeform 307">
            <a:extLst>
              <a:ext uri="{FF2B5EF4-FFF2-40B4-BE49-F238E27FC236}">
                <a16:creationId xmlns:a16="http://schemas.microsoft.com/office/drawing/2014/main" id="{00000000-0008-0000-0700-000034010000}"/>
              </a:ext>
            </a:extLst>
          </xdr:cNvPr>
          <xdr:cNvSpPr>
            <a:spLocks/>
          </xdr:cNvSpPr>
        </xdr:nvSpPr>
        <xdr:spPr bwMode="auto">
          <a:xfrm>
            <a:off x="3798888" y="3325813"/>
            <a:ext cx="158750" cy="206375"/>
          </a:xfrm>
          <a:custGeom>
            <a:avLst/>
            <a:gdLst>
              <a:gd name="T0" fmla="*/ 10363854 w 359"/>
              <a:gd name="T1" fmla="*/ 104805501 h 394"/>
              <a:gd name="T2" fmla="*/ 10363854 w 359"/>
              <a:gd name="T3" fmla="*/ 98220881 h 394"/>
              <a:gd name="T4" fmla="*/ 10363854 w 359"/>
              <a:gd name="T5" fmla="*/ 91362317 h 394"/>
              <a:gd name="T6" fmla="*/ 9777054 w 359"/>
              <a:gd name="T7" fmla="*/ 85600579 h 394"/>
              <a:gd name="T8" fmla="*/ 8408444 w 359"/>
              <a:gd name="T9" fmla="*/ 80387777 h 394"/>
              <a:gd name="T10" fmla="*/ 6843938 w 359"/>
              <a:gd name="T11" fmla="*/ 75997856 h 394"/>
              <a:gd name="T12" fmla="*/ 2542211 w 359"/>
              <a:gd name="T13" fmla="*/ 67218537 h 394"/>
              <a:gd name="T14" fmla="*/ 0 w 359"/>
              <a:gd name="T15" fmla="*/ 50756727 h 394"/>
              <a:gd name="T16" fmla="*/ 6453033 w 359"/>
              <a:gd name="T17" fmla="*/ 49659377 h 394"/>
              <a:gd name="T18" fmla="*/ 7821643 w 359"/>
              <a:gd name="T19" fmla="*/ 46366806 h 394"/>
              <a:gd name="T20" fmla="*/ 8017096 w 359"/>
              <a:gd name="T21" fmla="*/ 41154003 h 394"/>
              <a:gd name="T22" fmla="*/ 7430738 w 359"/>
              <a:gd name="T23" fmla="*/ 29356582 h 394"/>
              <a:gd name="T24" fmla="*/ 6061685 w 359"/>
              <a:gd name="T25" fmla="*/ 17833628 h 394"/>
              <a:gd name="T26" fmla="*/ 6257138 w 359"/>
              <a:gd name="T27" fmla="*/ 12894771 h 394"/>
              <a:gd name="T28" fmla="*/ 7039391 w 359"/>
              <a:gd name="T29" fmla="*/ 9877191 h 394"/>
              <a:gd name="T30" fmla="*/ 23464930 w 359"/>
              <a:gd name="T31" fmla="*/ 8505374 h 394"/>
              <a:gd name="T32" fmla="*/ 23855836 w 359"/>
              <a:gd name="T33" fmla="*/ 6035683 h 394"/>
              <a:gd name="T34" fmla="*/ 25029436 w 359"/>
              <a:gd name="T35" fmla="*/ 3840984 h 394"/>
              <a:gd name="T36" fmla="*/ 27375752 w 359"/>
              <a:gd name="T37" fmla="*/ 0 h 394"/>
              <a:gd name="T38" fmla="*/ 27766657 w 359"/>
              <a:gd name="T39" fmla="*/ 4938334 h 394"/>
              <a:gd name="T40" fmla="*/ 27766657 w 359"/>
              <a:gd name="T41" fmla="*/ 7133556 h 394"/>
              <a:gd name="T42" fmla="*/ 27375752 w 359"/>
              <a:gd name="T43" fmla="*/ 8505374 h 394"/>
              <a:gd name="T44" fmla="*/ 32851079 w 359"/>
              <a:gd name="T45" fmla="*/ 8505374 h 394"/>
              <a:gd name="T46" fmla="*/ 36370554 w 359"/>
              <a:gd name="T47" fmla="*/ 8505374 h 394"/>
              <a:gd name="T48" fmla="*/ 41845881 w 359"/>
              <a:gd name="T49" fmla="*/ 10425604 h 394"/>
              <a:gd name="T50" fmla="*/ 45561250 w 359"/>
              <a:gd name="T51" fmla="*/ 13443707 h 394"/>
              <a:gd name="T52" fmla="*/ 48103019 w 359"/>
              <a:gd name="T53" fmla="*/ 15912874 h 394"/>
              <a:gd name="T54" fmla="*/ 50645230 w 359"/>
              <a:gd name="T55" fmla="*/ 16735755 h 394"/>
              <a:gd name="T56" fmla="*/ 52405188 w 359"/>
              <a:gd name="T57" fmla="*/ 16187343 h 394"/>
              <a:gd name="T58" fmla="*/ 53773799 w 359"/>
              <a:gd name="T59" fmla="*/ 14815525 h 394"/>
              <a:gd name="T60" fmla="*/ 55924662 w 359"/>
              <a:gd name="T61" fmla="*/ 10151136 h 394"/>
              <a:gd name="T62" fmla="*/ 61009084 w 359"/>
              <a:gd name="T63" fmla="*/ 14266589 h 394"/>
              <a:gd name="T64" fmla="*/ 63550853 w 359"/>
              <a:gd name="T65" fmla="*/ 16187343 h 394"/>
              <a:gd name="T66" fmla="*/ 66093064 w 359"/>
              <a:gd name="T67" fmla="*/ 16735755 h 394"/>
              <a:gd name="T68" fmla="*/ 69026180 w 359"/>
              <a:gd name="T69" fmla="*/ 44172107 h 394"/>
              <a:gd name="T70" fmla="*/ 66093064 w 359"/>
              <a:gd name="T71" fmla="*/ 50756727 h 394"/>
              <a:gd name="T72" fmla="*/ 63159948 w 359"/>
              <a:gd name="T73" fmla="*/ 56518465 h 394"/>
              <a:gd name="T74" fmla="*/ 61595442 w 359"/>
              <a:gd name="T75" fmla="*/ 61456799 h 394"/>
              <a:gd name="T76" fmla="*/ 61204537 w 359"/>
              <a:gd name="T77" fmla="*/ 65572252 h 394"/>
              <a:gd name="T78" fmla="*/ 61204537 w 359"/>
              <a:gd name="T79" fmla="*/ 69962173 h 394"/>
              <a:gd name="T80" fmla="*/ 62768600 w 359"/>
              <a:gd name="T81" fmla="*/ 74900506 h 394"/>
              <a:gd name="T82" fmla="*/ 64724011 w 359"/>
              <a:gd name="T83" fmla="*/ 80387777 h 394"/>
              <a:gd name="T84" fmla="*/ 65897611 w 359"/>
              <a:gd name="T85" fmla="*/ 84777174 h 394"/>
              <a:gd name="T86" fmla="*/ 65897611 w 359"/>
              <a:gd name="T87" fmla="*/ 88069746 h 394"/>
              <a:gd name="T88" fmla="*/ 64528558 w 359"/>
              <a:gd name="T89" fmla="*/ 92459667 h 394"/>
              <a:gd name="T90" fmla="*/ 63746306 w 359"/>
              <a:gd name="T91" fmla="*/ 96300651 h 394"/>
              <a:gd name="T92" fmla="*/ 62377695 w 359"/>
              <a:gd name="T93" fmla="*/ 98220881 h 394"/>
              <a:gd name="T94" fmla="*/ 60226831 w 359"/>
              <a:gd name="T95" fmla="*/ 97672469 h 394"/>
              <a:gd name="T96" fmla="*/ 58271421 w 359"/>
              <a:gd name="T97" fmla="*/ 96026183 h 394"/>
              <a:gd name="T98" fmla="*/ 56120557 w 359"/>
              <a:gd name="T99" fmla="*/ 93282548 h 394"/>
              <a:gd name="T100" fmla="*/ 54165146 w 359"/>
              <a:gd name="T101" fmla="*/ 91910730 h 394"/>
              <a:gd name="T102" fmla="*/ 52013841 w 359"/>
              <a:gd name="T103" fmla="*/ 91362317 h 394"/>
              <a:gd name="T104" fmla="*/ 48103019 w 359"/>
              <a:gd name="T105" fmla="*/ 91362317 h 394"/>
              <a:gd name="T106" fmla="*/ 43214492 w 359"/>
              <a:gd name="T107" fmla="*/ 92185198 h 394"/>
              <a:gd name="T108" fmla="*/ 35392848 w 359"/>
              <a:gd name="T109" fmla="*/ 94105429 h 394"/>
              <a:gd name="T110" fmla="*/ 25615794 w 359"/>
              <a:gd name="T111" fmla="*/ 98495350 h 394"/>
              <a:gd name="T112" fmla="*/ 16816445 w 359"/>
              <a:gd name="T113" fmla="*/ 102885271 h 394"/>
              <a:gd name="T114" fmla="*/ 10363854 w 359"/>
              <a:gd name="T115" fmla="*/ 108098073 h 394"/>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0" t="0" r="r" b="b"/>
            <a:pathLst>
              <a:path w="359" h="394">
                <a:moveTo>
                  <a:pt x="53" y="394"/>
                </a:moveTo>
                <a:lnTo>
                  <a:pt x="53" y="382"/>
                </a:lnTo>
                <a:lnTo>
                  <a:pt x="53" y="370"/>
                </a:lnTo>
                <a:lnTo>
                  <a:pt x="53" y="358"/>
                </a:lnTo>
                <a:lnTo>
                  <a:pt x="53" y="346"/>
                </a:lnTo>
                <a:lnTo>
                  <a:pt x="53" y="333"/>
                </a:lnTo>
                <a:lnTo>
                  <a:pt x="52" y="322"/>
                </a:lnTo>
                <a:lnTo>
                  <a:pt x="50" y="312"/>
                </a:lnTo>
                <a:lnTo>
                  <a:pt x="46" y="302"/>
                </a:lnTo>
                <a:lnTo>
                  <a:pt x="43" y="293"/>
                </a:lnTo>
                <a:lnTo>
                  <a:pt x="40" y="284"/>
                </a:lnTo>
                <a:lnTo>
                  <a:pt x="35" y="277"/>
                </a:lnTo>
                <a:lnTo>
                  <a:pt x="32" y="270"/>
                </a:lnTo>
                <a:lnTo>
                  <a:pt x="13" y="245"/>
                </a:lnTo>
                <a:lnTo>
                  <a:pt x="0" y="222"/>
                </a:lnTo>
                <a:lnTo>
                  <a:pt x="0" y="185"/>
                </a:lnTo>
                <a:lnTo>
                  <a:pt x="27" y="185"/>
                </a:lnTo>
                <a:lnTo>
                  <a:pt x="33" y="181"/>
                </a:lnTo>
                <a:lnTo>
                  <a:pt x="38" y="174"/>
                </a:lnTo>
                <a:lnTo>
                  <a:pt x="40" y="169"/>
                </a:lnTo>
                <a:lnTo>
                  <a:pt x="41" y="163"/>
                </a:lnTo>
                <a:lnTo>
                  <a:pt x="41" y="150"/>
                </a:lnTo>
                <a:lnTo>
                  <a:pt x="40" y="136"/>
                </a:lnTo>
                <a:lnTo>
                  <a:pt x="38" y="107"/>
                </a:lnTo>
                <a:lnTo>
                  <a:pt x="32" y="79"/>
                </a:lnTo>
                <a:lnTo>
                  <a:pt x="31" y="65"/>
                </a:lnTo>
                <a:lnTo>
                  <a:pt x="31" y="52"/>
                </a:lnTo>
                <a:lnTo>
                  <a:pt x="32" y="47"/>
                </a:lnTo>
                <a:lnTo>
                  <a:pt x="34" y="41"/>
                </a:lnTo>
                <a:lnTo>
                  <a:pt x="36" y="36"/>
                </a:lnTo>
                <a:lnTo>
                  <a:pt x="40" y="31"/>
                </a:lnTo>
                <a:lnTo>
                  <a:pt x="120" y="31"/>
                </a:lnTo>
                <a:lnTo>
                  <a:pt x="120" y="27"/>
                </a:lnTo>
                <a:lnTo>
                  <a:pt x="122" y="22"/>
                </a:lnTo>
                <a:lnTo>
                  <a:pt x="124" y="18"/>
                </a:lnTo>
                <a:lnTo>
                  <a:pt x="128" y="14"/>
                </a:lnTo>
                <a:lnTo>
                  <a:pt x="133" y="6"/>
                </a:lnTo>
                <a:lnTo>
                  <a:pt x="140" y="0"/>
                </a:lnTo>
                <a:lnTo>
                  <a:pt x="141" y="9"/>
                </a:lnTo>
                <a:lnTo>
                  <a:pt x="142" y="18"/>
                </a:lnTo>
                <a:lnTo>
                  <a:pt x="143" y="22"/>
                </a:lnTo>
                <a:lnTo>
                  <a:pt x="142" y="26"/>
                </a:lnTo>
                <a:lnTo>
                  <a:pt x="142" y="29"/>
                </a:lnTo>
                <a:lnTo>
                  <a:pt x="140" y="31"/>
                </a:lnTo>
                <a:lnTo>
                  <a:pt x="153" y="31"/>
                </a:lnTo>
                <a:lnTo>
                  <a:pt x="168" y="31"/>
                </a:lnTo>
                <a:lnTo>
                  <a:pt x="180" y="31"/>
                </a:lnTo>
                <a:lnTo>
                  <a:pt x="186" y="31"/>
                </a:lnTo>
                <a:lnTo>
                  <a:pt x="202" y="34"/>
                </a:lnTo>
                <a:lnTo>
                  <a:pt x="214" y="38"/>
                </a:lnTo>
                <a:lnTo>
                  <a:pt x="224" y="43"/>
                </a:lnTo>
                <a:lnTo>
                  <a:pt x="233" y="49"/>
                </a:lnTo>
                <a:lnTo>
                  <a:pt x="240" y="53"/>
                </a:lnTo>
                <a:lnTo>
                  <a:pt x="246" y="58"/>
                </a:lnTo>
                <a:lnTo>
                  <a:pt x="252" y="60"/>
                </a:lnTo>
                <a:lnTo>
                  <a:pt x="259" y="61"/>
                </a:lnTo>
                <a:lnTo>
                  <a:pt x="264" y="61"/>
                </a:lnTo>
                <a:lnTo>
                  <a:pt x="268" y="59"/>
                </a:lnTo>
                <a:lnTo>
                  <a:pt x="271" y="57"/>
                </a:lnTo>
                <a:lnTo>
                  <a:pt x="275" y="54"/>
                </a:lnTo>
                <a:lnTo>
                  <a:pt x="280" y="46"/>
                </a:lnTo>
                <a:lnTo>
                  <a:pt x="286" y="37"/>
                </a:lnTo>
                <a:lnTo>
                  <a:pt x="300" y="44"/>
                </a:lnTo>
                <a:lnTo>
                  <a:pt x="312" y="52"/>
                </a:lnTo>
                <a:lnTo>
                  <a:pt x="319" y="55"/>
                </a:lnTo>
                <a:lnTo>
                  <a:pt x="325" y="59"/>
                </a:lnTo>
                <a:lnTo>
                  <a:pt x="332" y="61"/>
                </a:lnTo>
                <a:lnTo>
                  <a:pt x="338" y="61"/>
                </a:lnTo>
                <a:lnTo>
                  <a:pt x="359" y="148"/>
                </a:lnTo>
                <a:lnTo>
                  <a:pt x="353" y="161"/>
                </a:lnTo>
                <a:lnTo>
                  <a:pt x="346" y="173"/>
                </a:lnTo>
                <a:lnTo>
                  <a:pt x="338" y="185"/>
                </a:lnTo>
                <a:lnTo>
                  <a:pt x="331" y="195"/>
                </a:lnTo>
                <a:lnTo>
                  <a:pt x="323" y="206"/>
                </a:lnTo>
                <a:lnTo>
                  <a:pt x="318" y="218"/>
                </a:lnTo>
                <a:lnTo>
                  <a:pt x="315" y="224"/>
                </a:lnTo>
                <a:lnTo>
                  <a:pt x="314" y="231"/>
                </a:lnTo>
                <a:lnTo>
                  <a:pt x="313" y="239"/>
                </a:lnTo>
                <a:lnTo>
                  <a:pt x="312" y="247"/>
                </a:lnTo>
                <a:lnTo>
                  <a:pt x="313" y="255"/>
                </a:lnTo>
                <a:lnTo>
                  <a:pt x="316" y="263"/>
                </a:lnTo>
                <a:lnTo>
                  <a:pt x="321" y="273"/>
                </a:lnTo>
                <a:lnTo>
                  <a:pt x="325" y="283"/>
                </a:lnTo>
                <a:lnTo>
                  <a:pt x="331" y="293"/>
                </a:lnTo>
                <a:lnTo>
                  <a:pt x="335" y="302"/>
                </a:lnTo>
                <a:lnTo>
                  <a:pt x="337" y="309"/>
                </a:lnTo>
                <a:lnTo>
                  <a:pt x="338" y="315"/>
                </a:lnTo>
                <a:lnTo>
                  <a:pt x="337" y="321"/>
                </a:lnTo>
                <a:lnTo>
                  <a:pt x="332" y="331"/>
                </a:lnTo>
                <a:lnTo>
                  <a:pt x="330" y="337"/>
                </a:lnTo>
                <a:lnTo>
                  <a:pt x="327" y="343"/>
                </a:lnTo>
                <a:lnTo>
                  <a:pt x="326" y="351"/>
                </a:lnTo>
                <a:lnTo>
                  <a:pt x="325" y="358"/>
                </a:lnTo>
                <a:lnTo>
                  <a:pt x="319" y="358"/>
                </a:lnTo>
                <a:lnTo>
                  <a:pt x="313" y="357"/>
                </a:lnTo>
                <a:lnTo>
                  <a:pt x="308" y="356"/>
                </a:lnTo>
                <a:lnTo>
                  <a:pt x="304" y="354"/>
                </a:lnTo>
                <a:lnTo>
                  <a:pt x="298" y="350"/>
                </a:lnTo>
                <a:lnTo>
                  <a:pt x="292" y="346"/>
                </a:lnTo>
                <a:lnTo>
                  <a:pt x="287" y="340"/>
                </a:lnTo>
                <a:lnTo>
                  <a:pt x="280" y="336"/>
                </a:lnTo>
                <a:lnTo>
                  <a:pt x="277" y="335"/>
                </a:lnTo>
                <a:lnTo>
                  <a:pt x="271" y="334"/>
                </a:lnTo>
                <a:lnTo>
                  <a:pt x="266" y="333"/>
                </a:lnTo>
                <a:lnTo>
                  <a:pt x="259" y="333"/>
                </a:lnTo>
                <a:lnTo>
                  <a:pt x="246" y="333"/>
                </a:lnTo>
                <a:lnTo>
                  <a:pt x="234" y="334"/>
                </a:lnTo>
                <a:lnTo>
                  <a:pt x="221" y="336"/>
                </a:lnTo>
                <a:lnTo>
                  <a:pt x="208" y="338"/>
                </a:lnTo>
                <a:lnTo>
                  <a:pt x="181" y="343"/>
                </a:lnTo>
                <a:lnTo>
                  <a:pt x="155" y="351"/>
                </a:lnTo>
                <a:lnTo>
                  <a:pt x="131" y="359"/>
                </a:lnTo>
                <a:lnTo>
                  <a:pt x="107" y="367"/>
                </a:lnTo>
                <a:lnTo>
                  <a:pt x="86" y="375"/>
                </a:lnTo>
                <a:lnTo>
                  <a:pt x="66" y="382"/>
                </a:lnTo>
                <a:lnTo>
                  <a:pt x="53" y="394"/>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9" name="Freeform 308">
            <a:extLst>
              <a:ext uri="{FF2B5EF4-FFF2-40B4-BE49-F238E27FC236}">
                <a16:creationId xmlns:a16="http://schemas.microsoft.com/office/drawing/2014/main" id="{00000000-0008-0000-0700-000035010000}"/>
              </a:ext>
            </a:extLst>
          </xdr:cNvPr>
          <xdr:cNvSpPr>
            <a:spLocks/>
          </xdr:cNvSpPr>
        </xdr:nvSpPr>
        <xdr:spPr bwMode="auto">
          <a:xfrm>
            <a:off x="4867275" y="3521075"/>
            <a:ext cx="192088" cy="271463"/>
          </a:xfrm>
          <a:custGeom>
            <a:avLst/>
            <a:gdLst>
              <a:gd name="T0" fmla="*/ 75039669 w 449"/>
              <a:gd name="T1" fmla="*/ 28288209 h 523"/>
              <a:gd name="T2" fmla="*/ 74124577 w 449"/>
              <a:gd name="T3" fmla="*/ 26402502 h 523"/>
              <a:gd name="T4" fmla="*/ 74673889 w 449"/>
              <a:gd name="T5" fmla="*/ 24786181 h 523"/>
              <a:gd name="T6" fmla="*/ 77236061 w 449"/>
              <a:gd name="T7" fmla="*/ 20744860 h 523"/>
              <a:gd name="T8" fmla="*/ 80713324 w 449"/>
              <a:gd name="T9" fmla="*/ 16164765 h 523"/>
              <a:gd name="T10" fmla="*/ 81811520 w 449"/>
              <a:gd name="T11" fmla="*/ 13470378 h 523"/>
              <a:gd name="T12" fmla="*/ 82177728 w 449"/>
              <a:gd name="T13" fmla="*/ 9968350 h 523"/>
              <a:gd name="T14" fmla="*/ 79066244 w 449"/>
              <a:gd name="T15" fmla="*/ 9160189 h 523"/>
              <a:gd name="T16" fmla="*/ 77236061 w 449"/>
              <a:gd name="T17" fmla="*/ 7273963 h 523"/>
              <a:gd name="T18" fmla="*/ 75222773 w 449"/>
              <a:gd name="T19" fmla="*/ 5657642 h 523"/>
              <a:gd name="T20" fmla="*/ 71379302 w 449"/>
              <a:gd name="T21" fmla="*/ 4849481 h 523"/>
              <a:gd name="T22" fmla="*/ 68999806 w 449"/>
              <a:gd name="T23" fmla="*/ 5388255 h 523"/>
              <a:gd name="T24" fmla="*/ 67352727 w 449"/>
              <a:gd name="T25" fmla="*/ 6465802 h 523"/>
              <a:gd name="T26" fmla="*/ 64973659 w 449"/>
              <a:gd name="T27" fmla="*/ 9968350 h 523"/>
              <a:gd name="T28" fmla="*/ 62227956 w 449"/>
              <a:gd name="T29" fmla="*/ 13470378 h 523"/>
              <a:gd name="T30" fmla="*/ 59665784 w 449"/>
              <a:gd name="T31" fmla="*/ 14548444 h 523"/>
              <a:gd name="T32" fmla="*/ 56737405 w 449"/>
              <a:gd name="T33" fmla="*/ 14817831 h 523"/>
              <a:gd name="T34" fmla="*/ 52527726 w 449"/>
              <a:gd name="T35" fmla="*/ 14548444 h 523"/>
              <a:gd name="T36" fmla="*/ 48867358 w 449"/>
              <a:gd name="T37" fmla="*/ 13470378 h 523"/>
              <a:gd name="T38" fmla="*/ 43010599 w 449"/>
              <a:gd name="T39" fmla="*/ 9698963 h 523"/>
              <a:gd name="T40" fmla="*/ 37702725 w 449"/>
              <a:gd name="T41" fmla="*/ 5118868 h 523"/>
              <a:gd name="T42" fmla="*/ 34591669 w 449"/>
              <a:gd name="T43" fmla="*/ 3233161 h 523"/>
              <a:gd name="T44" fmla="*/ 31113978 w 449"/>
              <a:gd name="T45" fmla="*/ 1616321 h 523"/>
              <a:gd name="T46" fmla="*/ 24525231 w 449"/>
              <a:gd name="T47" fmla="*/ 2155094 h 523"/>
              <a:gd name="T48" fmla="*/ 21779956 w 449"/>
              <a:gd name="T49" fmla="*/ 1616321 h 523"/>
              <a:gd name="T50" fmla="*/ 18851576 w 449"/>
              <a:gd name="T51" fmla="*/ 0 h 523"/>
              <a:gd name="T52" fmla="*/ 9517126 w 449"/>
              <a:gd name="T53" fmla="*/ 0 h 523"/>
              <a:gd name="T54" fmla="*/ 915092 w 449"/>
              <a:gd name="T55" fmla="*/ 0 h 523"/>
              <a:gd name="T56" fmla="*/ 915092 w 449"/>
              <a:gd name="T57" fmla="*/ 4849481 h 523"/>
              <a:gd name="T58" fmla="*/ 915092 w 449"/>
              <a:gd name="T59" fmla="*/ 9968350 h 523"/>
              <a:gd name="T60" fmla="*/ 2745275 w 449"/>
              <a:gd name="T61" fmla="*/ 16164765 h 523"/>
              <a:gd name="T62" fmla="*/ 4209679 w 449"/>
              <a:gd name="T63" fmla="*/ 24516794 h 523"/>
              <a:gd name="T64" fmla="*/ 5673655 w 449"/>
              <a:gd name="T65" fmla="*/ 34484625 h 523"/>
              <a:gd name="T66" fmla="*/ 6954955 w 449"/>
              <a:gd name="T67" fmla="*/ 46339201 h 523"/>
              <a:gd name="T68" fmla="*/ 6771851 w 449"/>
              <a:gd name="T69" fmla="*/ 55498872 h 523"/>
              <a:gd name="T70" fmla="*/ 5307875 w 449"/>
              <a:gd name="T71" fmla="*/ 61964674 h 523"/>
              <a:gd name="T72" fmla="*/ 1281300 w 449"/>
              <a:gd name="T73" fmla="*/ 72471797 h 523"/>
              <a:gd name="T74" fmla="*/ 1830184 w 449"/>
              <a:gd name="T75" fmla="*/ 86481468 h 523"/>
              <a:gd name="T76" fmla="*/ 5124771 w 449"/>
              <a:gd name="T77" fmla="*/ 91330949 h 523"/>
              <a:gd name="T78" fmla="*/ 15373885 w 449"/>
              <a:gd name="T79" fmla="*/ 98874299 h 523"/>
              <a:gd name="T80" fmla="*/ 24891439 w 449"/>
              <a:gd name="T81" fmla="*/ 106687554 h 523"/>
              <a:gd name="T82" fmla="*/ 31113978 w 449"/>
              <a:gd name="T83" fmla="*/ 113153357 h 523"/>
              <a:gd name="T84" fmla="*/ 34591669 w 449"/>
              <a:gd name="T85" fmla="*/ 117464064 h 523"/>
              <a:gd name="T86" fmla="*/ 36238749 w 449"/>
              <a:gd name="T87" fmla="*/ 121504866 h 523"/>
              <a:gd name="T88" fmla="*/ 36787633 w 449"/>
              <a:gd name="T89" fmla="*/ 125007414 h 523"/>
              <a:gd name="T90" fmla="*/ 38252036 w 449"/>
              <a:gd name="T91" fmla="*/ 129048735 h 523"/>
              <a:gd name="T92" fmla="*/ 40265324 w 449"/>
              <a:gd name="T93" fmla="*/ 132550763 h 523"/>
              <a:gd name="T94" fmla="*/ 42644392 w 449"/>
              <a:gd name="T95" fmla="*/ 135514537 h 523"/>
              <a:gd name="T96" fmla="*/ 45206991 w 449"/>
              <a:gd name="T97" fmla="*/ 137939018 h 523"/>
              <a:gd name="T98" fmla="*/ 48318474 w 449"/>
              <a:gd name="T99" fmla="*/ 139825245 h 523"/>
              <a:gd name="T100" fmla="*/ 51429530 w 449"/>
              <a:gd name="T101" fmla="*/ 140902792 h 523"/>
              <a:gd name="T102" fmla="*/ 55639209 w 449"/>
              <a:gd name="T103" fmla="*/ 135245150 h 523"/>
              <a:gd name="T104" fmla="*/ 61312864 w 449"/>
              <a:gd name="T105" fmla="*/ 124468640 h 523"/>
              <a:gd name="T106" fmla="*/ 66803843 w 449"/>
              <a:gd name="T107" fmla="*/ 115039064 h 523"/>
              <a:gd name="T108" fmla="*/ 72111290 w 449"/>
              <a:gd name="T109" fmla="*/ 105070714 h 523"/>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449" h="523">
                <a:moveTo>
                  <a:pt x="410" y="370"/>
                </a:moveTo>
                <a:lnTo>
                  <a:pt x="410" y="105"/>
                </a:lnTo>
                <a:lnTo>
                  <a:pt x="407" y="102"/>
                </a:lnTo>
                <a:lnTo>
                  <a:pt x="405" y="98"/>
                </a:lnTo>
                <a:lnTo>
                  <a:pt x="405" y="95"/>
                </a:lnTo>
                <a:lnTo>
                  <a:pt x="408" y="92"/>
                </a:lnTo>
                <a:lnTo>
                  <a:pt x="413" y="84"/>
                </a:lnTo>
                <a:lnTo>
                  <a:pt x="422" y="77"/>
                </a:lnTo>
                <a:lnTo>
                  <a:pt x="432" y="70"/>
                </a:lnTo>
                <a:lnTo>
                  <a:pt x="441" y="60"/>
                </a:lnTo>
                <a:lnTo>
                  <a:pt x="444" y="55"/>
                </a:lnTo>
                <a:lnTo>
                  <a:pt x="447" y="50"/>
                </a:lnTo>
                <a:lnTo>
                  <a:pt x="448" y="44"/>
                </a:lnTo>
                <a:lnTo>
                  <a:pt x="449" y="37"/>
                </a:lnTo>
                <a:lnTo>
                  <a:pt x="438" y="37"/>
                </a:lnTo>
                <a:lnTo>
                  <a:pt x="432" y="34"/>
                </a:lnTo>
                <a:lnTo>
                  <a:pt x="426" y="32"/>
                </a:lnTo>
                <a:lnTo>
                  <a:pt x="422" y="27"/>
                </a:lnTo>
                <a:lnTo>
                  <a:pt x="418" y="24"/>
                </a:lnTo>
                <a:lnTo>
                  <a:pt x="411" y="21"/>
                </a:lnTo>
                <a:lnTo>
                  <a:pt x="402" y="19"/>
                </a:lnTo>
                <a:lnTo>
                  <a:pt x="390" y="18"/>
                </a:lnTo>
                <a:lnTo>
                  <a:pt x="382" y="19"/>
                </a:lnTo>
                <a:lnTo>
                  <a:pt x="377" y="20"/>
                </a:lnTo>
                <a:lnTo>
                  <a:pt x="371" y="22"/>
                </a:lnTo>
                <a:lnTo>
                  <a:pt x="368" y="24"/>
                </a:lnTo>
                <a:lnTo>
                  <a:pt x="360" y="31"/>
                </a:lnTo>
                <a:lnTo>
                  <a:pt x="355" y="37"/>
                </a:lnTo>
                <a:lnTo>
                  <a:pt x="348" y="44"/>
                </a:lnTo>
                <a:lnTo>
                  <a:pt x="340" y="50"/>
                </a:lnTo>
                <a:lnTo>
                  <a:pt x="333" y="52"/>
                </a:lnTo>
                <a:lnTo>
                  <a:pt x="326" y="54"/>
                </a:lnTo>
                <a:lnTo>
                  <a:pt x="319" y="55"/>
                </a:lnTo>
                <a:lnTo>
                  <a:pt x="310" y="55"/>
                </a:lnTo>
                <a:lnTo>
                  <a:pt x="298" y="55"/>
                </a:lnTo>
                <a:lnTo>
                  <a:pt x="287" y="54"/>
                </a:lnTo>
                <a:lnTo>
                  <a:pt x="277" y="52"/>
                </a:lnTo>
                <a:lnTo>
                  <a:pt x="267" y="50"/>
                </a:lnTo>
                <a:lnTo>
                  <a:pt x="251" y="43"/>
                </a:lnTo>
                <a:lnTo>
                  <a:pt x="235" y="36"/>
                </a:lnTo>
                <a:lnTo>
                  <a:pt x="220" y="27"/>
                </a:lnTo>
                <a:lnTo>
                  <a:pt x="206" y="19"/>
                </a:lnTo>
                <a:lnTo>
                  <a:pt x="197" y="15"/>
                </a:lnTo>
                <a:lnTo>
                  <a:pt x="189" y="12"/>
                </a:lnTo>
                <a:lnTo>
                  <a:pt x="180" y="9"/>
                </a:lnTo>
                <a:lnTo>
                  <a:pt x="170" y="6"/>
                </a:lnTo>
                <a:lnTo>
                  <a:pt x="152" y="7"/>
                </a:lnTo>
                <a:lnTo>
                  <a:pt x="134" y="8"/>
                </a:lnTo>
                <a:lnTo>
                  <a:pt x="127" y="7"/>
                </a:lnTo>
                <a:lnTo>
                  <a:pt x="119" y="6"/>
                </a:lnTo>
                <a:lnTo>
                  <a:pt x="111" y="4"/>
                </a:lnTo>
                <a:lnTo>
                  <a:pt x="103" y="0"/>
                </a:lnTo>
                <a:lnTo>
                  <a:pt x="80" y="0"/>
                </a:lnTo>
                <a:lnTo>
                  <a:pt x="52" y="0"/>
                </a:lnTo>
                <a:lnTo>
                  <a:pt x="24" y="0"/>
                </a:lnTo>
                <a:lnTo>
                  <a:pt x="5" y="0"/>
                </a:lnTo>
                <a:lnTo>
                  <a:pt x="5" y="7"/>
                </a:lnTo>
                <a:lnTo>
                  <a:pt x="5" y="18"/>
                </a:lnTo>
                <a:lnTo>
                  <a:pt x="5" y="29"/>
                </a:lnTo>
                <a:lnTo>
                  <a:pt x="5" y="37"/>
                </a:lnTo>
                <a:lnTo>
                  <a:pt x="9" y="47"/>
                </a:lnTo>
                <a:lnTo>
                  <a:pt x="15" y="60"/>
                </a:lnTo>
                <a:lnTo>
                  <a:pt x="19" y="74"/>
                </a:lnTo>
                <a:lnTo>
                  <a:pt x="23" y="91"/>
                </a:lnTo>
                <a:lnTo>
                  <a:pt x="28" y="109"/>
                </a:lnTo>
                <a:lnTo>
                  <a:pt x="31" y="128"/>
                </a:lnTo>
                <a:lnTo>
                  <a:pt x="34" y="150"/>
                </a:lnTo>
                <a:lnTo>
                  <a:pt x="38" y="172"/>
                </a:lnTo>
                <a:lnTo>
                  <a:pt x="38" y="190"/>
                </a:lnTo>
                <a:lnTo>
                  <a:pt x="37" y="206"/>
                </a:lnTo>
                <a:lnTo>
                  <a:pt x="33" y="219"/>
                </a:lnTo>
                <a:lnTo>
                  <a:pt x="29" y="230"/>
                </a:lnTo>
                <a:lnTo>
                  <a:pt x="18" y="249"/>
                </a:lnTo>
                <a:lnTo>
                  <a:pt x="7" y="269"/>
                </a:lnTo>
                <a:lnTo>
                  <a:pt x="17" y="284"/>
                </a:lnTo>
                <a:lnTo>
                  <a:pt x="10" y="321"/>
                </a:lnTo>
                <a:lnTo>
                  <a:pt x="0" y="328"/>
                </a:lnTo>
                <a:lnTo>
                  <a:pt x="28" y="339"/>
                </a:lnTo>
                <a:lnTo>
                  <a:pt x="55" y="352"/>
                </a:lnTo>
                <a:lnTo>
                  <a:pt x="84" y="367"/>
                </a:lnTo>
                <a:lnTo>
                  <a:pt x="111" y="381"/>
                </a:lnTo>
                <a:lnTo>
                  <a:pt x="136" y="396"/>
                </a:lnTo>
                <a:lnTo>
                  <a:pt x="159" y="411"/>
                </a:lnTo>
                <a:lnTo>
                  <a:pt x="170" y="420"/>
                </a:lnTo>
                <a:lnTo>
                  <a:pt x="180" y="428"/>
                </a:lnTo>
                <a:lnTo>
                  <a:pt x="189" y="436"/>
                </a:lnTo>
                <a:lnTo>
                  <a:pt x="197" y="444"/>
                </a:lnTo>
                <a:lnTo>
                  <a:pt x="198" y="451"/>
                </a:lnTo>
                <a:lnTo>
                  <a:pt x="199" y="457"/>
                </a:lnTo>
                <a:lnTo>
                  <a:pt x="201" y="464"/>
                </a:lnTo>
                <a:lnTo>
                  <a:pt x="205" y="471"/>
                </a:lnTo>
                <a:lnTo>
                  <a:pt x="209" y="479"/>
                </a:lnTo>
                <a:lnTo>
                  <a:pt x="214" y="486"/>
                </a:lnTo>
                <a:lnTo>
                  <a:pt x="220" y="492"/>
                </a:lnTo>
                <a:lnTo>
                  <a:pt x="226" y="498"/>
                </a:lnTo>
                <a:lnTo>
                  <a:pt x="233" y="503"/>
                </a:lnTo>
                <a:lnTo>
                  <a:pt x="240" y="508"/>
                </a:lnTo>
                <a:lnTo>
                  <a:pt x="247" y="512"/>
                </a:lnTo>
                <a:lnTo>
                  <a:pt x="256" y="516"/>
                </a:lnTo>
                <a:lnTo>
                  <a:pt x="264" y="519"/>
                </a:lnTo>
                <a:lnTo>
                  <a:pt x="273" y="521"/>
                </a:lnTo>
                <a:lnTo>
                  <a:pt x="281" y="523"/>
                </a:lnTo>
                <a:lnTo>
                  <a:pt x="290" y="523"/>
                </a:lnTo>
                <a:lnTo>
                  <a:pt x="304" y="502"/>
                </a:lnTo>
                <a:lnTo>
                  <a:pt x="320" y="482"/>
                </a:lnTo>
                <a:lnTo>
                  <a:pt x="335" y="462"/>
                </a:lnTo>
                <a:lnTo>
                  <a:pt x="349" y="444"/>
                </a:lnTo>
                <a:lnTo>
                  <a:pt x="365" y="427"/>
                </a:lnTo>
                <a:lnTo>
                  <a:pt x="379" y="408"/>
                </a:lnTo>
                <a:lnTo>
                  <a:pt x="394" y="390"/>
                </a:lnTo>
                <a:lnTo>
                  <a:pt x="410" y="370"/>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0" name="Freeform 309">
            <a:extLst>
              <a:ext uri="{FF2B5EF4-FFF2-40B4-BE49-F238E27FC236}">
                <a16:creationId xmlns:a16="http://schemas.microsoft.com/office/drawing/2014/main" id="{00000000-0008-0000-0700-000036010000}"/>
              </a:ext>
            </a:extLst>
          </xdr:cNvPr>
          <xdr:cNvSpPr>
            <a:spLocks/>
          </xdr:cNvSpPr>
        </xdr:nvSpPr>
        <xdr:spPr bwMode="auto">
          <a:xfrm>
            <a:off x="4849813" y="2606675"/>
            <a:ext cx="101600" cy="130175"/>
          </a:xfrm>
          <a:custGeom>
            <a:avLst/>
            <a:gdLst>
              <a:gd name="T0" fmla="*/ 12 w 226"/>
              <a:gd name="T1" fmla="*/ 228 h 246"/>
              <a:gd name="T2" fmla="*/ 36 w 226"/>
              <a:gd name="T3" fmla="*/ 240 h 246"/>
              <a:gd name="T4" fmla="*/ 53 w 226"/>
              <a:gd name="T5" fmla="*/ 245 h 246"/>
              <a:gd name="T6" fmla="*/ 68 w 226"/>
              <a:gd name="T7" fmla="*/ 245 h 246"/>
              <a:gd name="T8" fmla="*/ 85 w 226"/>
              <a:gd name="T9" fmla="*/ 241 h 246"/>
              <a:gd name="T10" fmla="*/ 110 w 226"/>
              <a:gd name="T11" fmla="*/ 228 h 246"/>
              <a:gd name="T12" fmla="*/ 141 w 226"/>
              <a:gd name="T13" fmla="*/ 205 h 246"/>
              <a:gd name="T14" fmla="*/ 161 w 226"/>
              <a:gd name="T15" fmla="*/ 184 h 246"/>
              <a:gd name="T16" fmla="*/ 159 w 226"/>
              <a:gd name="T17" fmla="*/ 173 h 246"/>
              <a:gd name="T18" fmla="*/ 149 w 226"/>
              <a:gd name="T19" fmla="*/ 160 h 246"/>
              <a:gd name="T20" fmla="*/ 143 w 226"/>
              <a:gd name="T21" fmla="*/ 145 h 246"/>
              <a:gd name="T22" fmla="*/ 141 w 226"/>
              <a:gd name="T23" fmla="*/ 130 h 246"/>
              <a:gd name="T24" fmla="*/ 141 w 226"/>
              <a:gd name="T25" fmla="*/ 116 h 246"/>
              <a:gd name="T26" fmla="*/ 146 w 226"/>
              <a:gd name="T27" fmla="*/ 105 h 246"/>
              <a:gd name="T28" fmla="*/ 156 w 226"/>
              <a:gd name="T29" fmla="*/ 94 h 246"/>
              <a:gd name="T30" fmla="*/ 168 w 226"/>
              <a:gd name="T31" fmla="*/ 86 h 246"/>
              <a:gd name="T32" fmla="*/ 204 w 226"/>
              <a:gd name="T33" fmla="*/ 71 h 246"/>
              <a:gd name="T34" fmla="*/ 225 w 226"/>
              <a:gd name="T35" fmla="*/ 49 h 246"/>
              <a:gd name="T36" fmla="*/ 221 w 226"/>
              <a:gd name="T37" fmla="*/ 30 h 246"/>
              <a:gd name="T38" fmla="*/ 214 w 226"/>
              <a:gd name="T39" fmla="*/ 17 h 246"/>
              <a:gd name="T40" fmla="*/ 212 w 226"/>
              <a:gd name="T41" fmla="*/ 6 h 246"/>
              <a:gd name="T42" fmla="*/ 202 w 226"/>
              <a:gd name="T43" fmla="*/ 1 h 246"/>
              <a:gd name="T44" fmla="*/ 181 w 226"/>
              <a:gd name="T45" fmla="*/ 7 h 246"/>
              <a:gd name="T46" fmla="*/ 154 w 226"/>
              <a:gd name="T47" fmla="*/ 20 h 246"/>
              <a:gd name="T48" fmla="*/ 121 w 226"/>
              <a:gd name="T49" fmla="*/ 38 h 246"/>
              <a:gd name="T50" fmla="*/ 100 w 226"/>
              <a:gd name="T51" fmla="*/ 51 h 246"/>
              <a:gd name="T52" fmla="*/ 87 w 226"/>
              <a:gd name="T53" fmla="*/ 55 h 246"/>
              <a:gd name="T54" fmla="*/ 75 w 226"/>
              <a:gd name="T55" fmla="*/ 54 h 246"/>
              <a:gd name="T56" fmla="*/ 59 w 226"/>
              <a:gd name="T57" fmla="*/ 47 h 246"/>
              <a:gd name="T58" fmla="*/ 36 w 226"/>
              <a:gd name="T59" fmla="*/ 31 h 246"/>
              <a:gd name="T60" fmla="*/ 24 w 226"/>
              <a:gd name="T61" fmla="*/ 39 h 246"/>
              <a:gd name="T62" fmla="*/ 18 w 226"/>
              <a:gd name="T63" fmla="*/ 95 h 246"/>
              <a:gd name="T64" fmla="*/ 10 w 226"/>
              <a:gd name="T65" fmla="*/ 163 h 246"/>
              <a:gd name="T66" fmla="*/ 3 w 226"/>
              <a:gd name="T67" fmla="*/ 212 h 2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226" h="246">
                <a:moveTo>
                  <a:pt x="0" y="221"/>
                </a:moveTo>
                <a:lnTo>
                  <a:pt x="12" y="228"/>
                </a:lnTo>
                <a:lnTo>
                  <a:pt x="27" y="236"/>
                </a:lnTo>
                <a:lnTo>
                  <a:pt x="36" y="240"/>
                </a:lnTo>
                <a:lnTo>
                  <a:pt x="44" y="243"/>
                </a:lnTo>
                <a:lnTo>
                  <a:pt x="53" y="245"/>
                </a:lnTo>
                <a:lnTo>
                  <a:pt x="60" y="246"/>
                </a:lnTo>
                <a:lnTo>
                  <a:pt x="68" y="245"/>
                </a:lnTo>
                <a:lnTo>
                  <a:pt x="76" y="243"/>
                </a:lnTo>
                <a:lnTo>
                  <a:pt x="85" y="241"/>
                </a:lnTo>
                <a:lnTo>
                  <a:pt x="92" y="237"/>
                </a:lnTo>
                <a:lnTo>
                  <a:pt x="110" y="228"/>
                </a:lnTo>
                <a:lnTo>
                  <a:pt x="126" y="217"/>
                </a:lnTo>
                <a:lnTo>
                  <a:pt x="141" y="205"/>
                </a:lnTo>
                <a:lnTo>
                  <a:pt x="153" y="194"/>
                </a:lnTo>
                <a:lnTo>
                  <a:pt x="161" y="184"/>
                </a:lnTo>
                <a:lnTo>
                  <a:pt x="167" y="178"/>
                </a:lnTo>
                <a:lnTo>
                  <a:pt x="159" y="173"/>
                </a:lnTo>
                <a:lnTo>
                  <a:pt x="154" y="167"/>
                </a:lnTo>
                <a:lnTo>
                  <a:pt x="149" y="160"/>
                </a:lnTo>
                <a:lnTo>
                  <a:pt x="146" y="152"/>
                </a:lnTo>
                <a:lnTo>
                  <a:pt x="143" y="145"/>
                </a:lnTo>
                <a:lnTo>
                  <a:pt x="142" y="137"/>
                </a:lnTo>
                <a:lnTo>
                  <a:pt x="141" y="130"/>
                </a:lnTo>
                <a:lnTo>
                  <a:pt x="139" y="123"/>
                </a:lnTo>
                <a:lnTo>
                  <a:pt x="141" y="116"/>
                </a:lnTo>
                <a:lnTo>
                  <a:pt x="143" y="110"/>
                </a:lnTo>
                <a:lnTo>
                  <a:pt x="146" y="105"/>
                </a:lnTo>
                <a:lnTo>
                  <a:pt x="150" y="100"/>
                </a:lnTo>
                <a:lnTo>
                  <a:pt x="156" y="94"/>
                </a:lnTo>
                <a:lnTo>
                  <a:pt x="161" y="90"/>
                </a:lnTo>
                <a:lnTo>
                  <a:pt x="168" y="86"/>
                </a:lnTo>
                <a:lnTo>
                  <a:pt x="176" y="82"/>
                </a:lnTo>
                <a:lnTo>
                  <a:pt x="204" y="71"/>
                </a:lnTo>
                <a:lnTo>
                  <a:pt x="226" y="61"/>
                </a:lnTo>
                <a:lnTo>
                  <a:pt x="225" y="49"/>
                </a:lnTo>
                <a:lnTo>
                  <a:pt x="223" y="38"/>
                </a:lnTo>
                <a:lnTo>
                  <a:pt x="221" y="30"/>
                </a:lnTo>
                <a:lnTo>
                  <a:pt x="217" y="23"/>
                </a:lnTo>
                <a:lnTo>
                  <a:pt x="214" y="17"/>
                </a:lnTo>
                <a:lnTo>
                  <a:pt x="212" y="12"/>
                </a:lnTo>
                <a:lnTo>
                  <a:pt x="212" y="6"/>
                </a:lnTo>
                <a:lnTo>
                  <a:pt x="213" y="0"/>
                </a:lnTo>
                <a:lnTo>
                  <a:pt x="202" y="1"/>
                </a:lnTo>
                <a:lnTo>
                  <a:pt x="191" y="4"/>
                </a:lnTo>
                <a:lnTo>
                  <a:pt x="181" y="7"/>
                </a:lnTo>
                <a:lnTo>
                  <a:pt x="171" y="11"/>
                </a:lnTo>
                <a:lnTo>
                  <a:pt x="154" y="20"/>
                </a:lnTo>
                <a:lnTo>
                  <a:pt x="136" y="29"/>
                </a:lnTo>
                <a:lnTo>
                  <a:pt x="121" y="38"/>
                </a:lnTo>
                <a:lnTo>
                  <a:pt x="107" y="47"/>
                </a:lnTo>
                <a:lnTo>
                  <a:pt x="100" y="51"/>
                </a:lnTo>
                <a:lnTo>
                  <a:pt x="93" y="53"/>
                </a:lnTo>
                <a:lnTo>
                  <a:pt x="87" y="55"/>
                </a:lnTo>
                <a:lnTo>
                  <a:pt x="80" y="55"/>
                </a:lnTo>
                <a:lnTo>
                  <a:pt x="75" y="54"/>
                </a:lnTo>
                <a:lnTo>
                  <a:pt x="67" y="51"/>
                </a:lnTo>
                <a:lnTo>
                  <a:pt x="59" y="47"/>
                </a:lnTo>
                <a:lnTo>
                  <a:pt x="51" y="41"/>
                </a:lnTo>
                <a:lnTo>
                  <a:pt x="36" y="31"/>
                </a:lnTo>
                <a:lnTo>
                  <a:pt x="27" y="24"/>
                </a:lnTo>
                <a:lnTo>
                  <a:pt x="24" y="39"/>
                </a:lnTo>
                <a:lnTo>
                  <a:pt x="21" y="64"/>
                </a:lnTo>
                <a:lnTo>
                  <a:pt x="18" y="95"/>
                </a:lnTo>
                <a:lnTo>
                  <a:pt x="13" y="129"/>
                </a:lnTo>
                <a:lnTo>
                  <a:pt x="10" y="163"/>
                </a:lnTo>
                <a:lnTo>
                  <a:pt x="7" y="191"/>
                </a:lnTo>
                <a:lnTo>
                  <a:pt x="3" y="212"/>
                </a:lnTo>
                <a:lnTo>
                  <a:pt x="0" y="22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1" name="Freeform 310">
            <a:extLst>
              <a:ext uri="{FF2B5EF4-FFF2-40B4-BE49-F238E27FC236}">
                <a16:creationId xmlns:a16="http://schemas.microsoft.com/office/drawing/2014/main" id="{00000000-0008-0000-0700-000037010000}"/>
              </a:ext>
            </a:extLst>
          </xdr:cNvPr>
          <xdr:cNvSpPr>
            <a:spLocks/>
          </xdr:cNvSpPr>
        </xdr:nvSpPr>
        <xdr:spPr bwMode="auto">
          <a:xfrm>
            <a:off x="5148263" y="2709863"/>
            <a:ext cx="22225" cy="55562"/>
          </a:xfrm>
          <a:custGeom>
            <a:avLst/>
            <a:gdLst>
              <a:gd name="T0" fmla="*/ 27 w 60"/>
              <a:gd name="T1" fmla="*/ 0 h 81"/>
              <a:gd name="T2" fmla="*/ 29 w 60"/>
              <a:gd name="T3" fmla="*/ 2 h 81"/>
              <a:gd name="T4" fmla="*/ 32 w 60"/>
              <a:gd name="T5" fmla="*/ 3 h 81"/>
              <a:gd name="T6" fmla="*/ 36 w 60"/>
              <a:gd name="T7" fmla="*/ 3 h 81"/>
              <a:gd name="T8" fmla="*/ 40 w 60"/>
              <a:gd name="T9" fmla="*/ 2 h 81"/>
              <a:gd name="T10" fmla="*/ 47 w 60"/>
              <a:gd name="T11" fmla="*/ 1 h 81"/>
              <a:gd name="T12" fmla="*/ 53 w 60"/>
              <a:gd name="T13" fmla="*/ 0 h 81"/>
              <a:gd name="T14" fmla="*/ 53 w 60"/>
              <a:gd name="T15" fmla="*/ 26 h 81"/>
              <a:gd name="T16" fmla="*/ 54 w 60"/>
              <a:gd name="T17" fmla="*/ 47 h 81"/>
              <a:gd name="T18" fmla="*/ 54 w 60"/>
              <a:gd name="T19" fmla="*/ 57 h 81"/>
              <a:gd name="T20" fmla="*/ 56 w 60"/>
              <a:gd name="T21" fmla="*/ 65 h 81"/>
              <a:gd name="T22" fmla="*/ 58 w 60"/>
              <a:gd name="T23" fmla="*/ 73 h 81"/>
              <a:gd name="T24" fmla="*/ 60 w 60"/>
              <a:gd name="T25" fmla="*/ 81 h 81"/>
              <a:gd name="T26" fmla="*/ 20 w 60"/>
              <a:gd name="T27" fmla="*/ 81 h 81"/>
              <a:gd name="T28" fmla="*/ 14 w 60"/>
              <a:gd name="T29" fmla="*/ 80 h 81"/>
              <a:gd name="T30" fmla="*/ 7 w 60"/>
              <a:gd name="T31" fmla="*/ 77 h 81"/>
              <a:gd name="T32" fmla="*/ 5 w 60"/>
              <a:gd name="T33" fmla="*/ 74 h 81"/>
              <a:gd name="T34" fmla="*/ 2 w 60"/>
              <a:gd name="T35" fmla="*/ 72 h 81"/>
              <a:gd name="T36" fmla="*/ 1 w 60"/>
              <a:gd name="T37" fmla="*/ 70 h 81"/>
              <a:gd name="T38" fmla="*/ 0 w 60"/>
              <a:gd name="T39" fmla="*/ 68 h 81"/>
              <a:gd name="T40" fmla="*/ 7 w 60"/>
              <a:gd name="T41" fmla="*/ 12 h 81"/>
              <a:gd name="T42" fmla="*/ 20 w 60"/>
              <a:gd name="T43" fmla="*/ 6 h 81"/>
              <a:gd name="T44" fmla="*/ 34 w 60"/>
              <a:gd name="T45" fmla="*/ 0 h 81"/>
              <a:gd name="T46" fmla="*/ 27 w 60"/>
              <a:gd name="T47" fmla="*/ 0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60" h="81">
                <a:moveTo>
                  <a:pt x="27" y="0"/>
                </a:moveTo>
                <a:lnTo>
                  <a:pt x="29" y="2"/>
                </a:lnTo>
                <a:lnTo>
                  <a:pt x="32" y="3"/>
                </a:lnTo>
                <a:lnTo>
                  <a:pt x="36" y="3"/>
                </a:lnTo>
                <a:lnTo>
                  <a:pt x="40" y="2"/>
                </a:lnTo>
                <a:lnTo>
                  <a:pt x="47" y="1"/>
                </a:lnTo>
                <a:lnTo>
                  <a:pt x="53" y="0"/>
                </a:lnTo>
                <a:lnTo>
                  <a:pt x="53" y="26"/>
                </a:lnTo>
                <a:lnTo>
                  <a:pt x="54" y="47"/>
                </a:lnTo>
                <a:lnTo>
                  <a:pt x="54" y="57"/>
                </a:lnTo>
                <a:lnTo>
                  <a:pt x="56" y="65"/>
                </a:lnTo>
                <a:lnTo>
                  <a:pt x="58" y="73"/>
                </a:lnTo>
                <a:lnTo>
                  <a:pt x="60" y="81"/>
                </a:lnTo>
                <a:lnTo>
                  <a:pt x="20" y="81"/>
                </a:lnTo>
                <a:lnTo>
                  <a:pt x="14" y="80"/>
                </a:lnTo>
                <a:lnTo>
                  <a:pt x="7" y="77"/>
                </a:lnTo>
                <a:lnTo>
                  <a:pt x="5" y="74"/>
                </a:lnTo>
                <a:lnTo>
                  <a:pt x="2" y="72"/>
                </a:lnTo>
                <a:lnTo>
                  <a:pt x="1" y="70"/>
                </a:lnTo>
                <a:lnTo>
                  <a:pt x="0" y="68"/>
                </a:lnTo>
                <a:lnTo>
                  <a:pt x="7" y="12"/>
                </a:lnTo>
                <a:lnTo>
                  <a:pt x="20" y="6"/>
                </a:lnTo>
                <a:lnTo>
                  <a:pt x="34" y="0"/>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2" name="Freeform 311">
            <a:extLst>
              <a:ext uri="{FF2B5EF4-FFF2-40B4-BE49-F238E27FC236}">
                <a16:creationId xmlns:a16="http://schemas.microsoft.com/office/drawing/2014/main" id="{00000000-0008-0000-0700-000038010000}"/>
              </a:ext>
            </a:extLst>
          </xdr:cNvPr>
          <xdr:cNvSpPr>
            <a:spLocks/>
          </xdr:cNvSpPr>
        </xdr:nvSpPr>
        <xdr:spPr bwMode="auto">
          <a:xfrm>
            <a:off x="4435475" y="1844675"/>
            <a:ext cx="161925" cy="66675"/>
          </a:xfrm>
          <a:custGeom>
            <a:avLst/>
            <a:gdLst>
              <a:gd name="T0" fmla="*/ 47881223 w 370"/>
              <a:gd name="T1" fmla="*/ 31256103 h 129"/>
              <a:gd name="T2" fmla="*/ 49413383 w 370"/>
              <a:gd name="T3" fmla="*/ 31790020 h 129"/>
              <a:gd name="T4" fmla="*/ 53052319 w 370"/>
              <a:gd name="T5" fmla="*/ 32858887 h 129"/>
              <a:gd name="T6" fmla="*/ 56499571 w 370"/>
              <a:gd name="T7" fmla="*/ 33927238 h 129"/>
              <a:gd name="T8" fmla="*/ 58031732 w 370"/>
              <a:gd name="T9" fmla="*/ 34461672 h 129"/>
              <a:gd name="T10" fmla="*/ 70864069 w 370"/>
              <a:gd name="T11" fmla="*/ 25912799 h 129"/>
              <a:gd name="T12" fmla="*/ 68565610 w 370"/>
              <a:gd name="T13" fmla="*/ 20036096 h 129"/>
              <a:gd name="T14" fmla="*/ 66075903 w 370"/>
              <a:gd name="T15" fmla="*/ 12822791 h 129"/>
              <a:gd name="T16" fmla="*/ 64160812 w 370"/>
              <a:gd name="T17" fmla="*/ 7212788 h 129"/>
              <a:gd name="T18" fmla="*/ 63203266 w 370"/>
              <a:gd name="T19" fmla="*/ 4808353 h 129"/>
              <a:gd name="T20" fmla="*/ 57457555 w 370"/>
              <a:gd name="T21" fmla="*/ 4007219 h 129"/>
              <a:gd name="T22" fmla="*/ 49221699 w 370"/>
              <a:gd name="T23" fmla="*/ 2404435 h 129"/>
              <a:gd name="T24" fmla="*/ 40986281 w 370"/>
              <a:gd name="T25" fmla="*/ 534434 h 129"/>
              <a:gd name="T26" fmla="*/ 35048885 w 370"/>
              <a:gd name="T27" fmla="*/ 0 h 129"/>
              <a:gd name="T28" fmla="*/ 34283024 w 370"/>
              <a:gd name="T29" fmla="*/ 0 h 129"/>
              <a:gd name="T30" fmla="*/ 33708409 w 370"/>
              <a:gd name="T31" fmla="*/ 267217 h 129"/>
              <a:gd name="T32" fmla="*/ 32942110 w 370"/>
              <a:gd name="T33" fmla="*/ 534434 h 129"/>
              <a:gd name="T34" fmla="*/ 32559179 w 370"/>
              <a:gd name="T35" fmla="*/ 801651 h 129"/>
              <a:gd name="T36" fmla="*/ 31027018 w 370"/>
              <a:gd name="T37" fmla="*/ 1870001 h 129"/>
              <a:gd name="T38" fmla="*/ 28728558 w 370"/>
              <a:gd name="T39" fmla="*/ 3205569 h 129"/>
              <a:gd name="T40" fmla="*/ 28153944 w 370"/>
              <a:gd name="T41" fmla="*/ 5610003 h 129"/>
              <a:gd name="T42" fmla="*/ 26813467 w 370"/>
              <a:gd name="T43" fmla="*/ 9350006 h 129"/>
              <a:gd name="T44" fmla="*/ 25664237 w 370"/>
              <a:gd name="T45" fmla="*/ 12822791 h 129"/>
              <a:gd name="T46" fmla="*/ 25089622 w 370"/>
              <a:gd name="T47" fmla="*/ 14692792 h 129"/>
              <a:gd name="T48" fmla="*/ 23365778 w 370"/>
              <a:gd name="T49" fmla="*/ 14425576 h 129"/>
              <a:gd name="T50" fmla="*/ 21259440 w 370"/>
              <a:gd name="T51" fmla="*/ 13090008 h 129"/>
              <a:gd name="T52" fmla="*/ 18769296 w 370"/>
              <a:gd name="T53" fmla="*/ 11754441 h 129"/>
              <a:gd name="T54" fmla="*/ 16087905 w 370"/>
              <a:gd name="T55" fmla="*/ 10151656 h 129"/>
              <a:gd name="T56" fmla="*/ 11491423 w 370"/>
              <a:gd name="T57" fmla="*/ 6945571 h 129"/>
              <a:gd name="T58" fmla="*/ 8427102 w 370"/>
              <a:gd name="T59" fmla="*/ 4808353 h 129"/>
              <a:gd name="T60" fmla="*/ 6128642 w 370"/>
              <a:gd name="T61" fmla="*/ 6678871 h 129"/>
              <a:gd name="T62" fmla="*/ 4021867 w 370"/>
              <a:gd name="T63" fmla="*/ 8815572 h 129"/>
              <a:gd name="T64" fmla="*/ 3064321 w 370"/>
              <a:gd name="T65" fmla="*/ 9884440 h 129"/>
              <a:gd name="T66" fmla="*/ 2298460 w 370"/>
              <a:gd name="T67" fmla="*/ 10952790 h 129"/>
              <a:gd name="T68" fmla="*/ 1723845 w 370"/>
              <a:gd name="T69" fmla="*/ 12288874 h 129"/>
              <a:gd name="T70" fmla="*/ 957546 w 370"/>
              <a:gd name="T71" fmla="*/ 13891659 h 129"/>
              <a:gd name="T72" fmla="*/ 574615 w 370"/>
              <a:gd name="T73" fmla="*/ 15227226 h 129"/>
              <a:gd name="T74" fmla="*/ 191684 w 370"/>
              <a:gd name="T75" fmla="*/ 16830010 h 129"/>
              <a:gd name="T76" fmla="*/ 0 w 370"/>
              <a:gd name="T77" fmla="*/ 18432795 h 129"/>
              <a:gd name="T78" fmla="*/ 0 w 370"/>
              <a:gd name="T79" fmla="*/ 20036096 h 129"/>
              <a:gd name="T80" fmla="*/ 191684 w 370"/>
              <a:gd name="T81" fmla="*/ 21906097 h 129"/>
              <a:gd name="T82" fmla="*/ 574615 w 370"/>
              <a:gd name="T83" fmla="*/ 23508881 h 129"/>
              <a:gd name="T84" fmla="*/ 1149230 w 370"/>
              <a:gd name="T85" fmla="*/ 25646099 h 129"/>
              <a:gd name="T86" fmla="*/ 2106776 w 370"/>
              <a:gd name="T87" fmla="*/ 27516101 h 129"/>
              <a:gd name="T88" fmla="*/ 3830620 w 370"/>
              <a:gd name="T89" fmla="*/ 26981667 h 129"/>
              <a:gd name="T90" fmla="*/ 6320327 w 370"/>
              <a:gd name="T91" fmla="*/ 26447233 h 129"/>
              <a:gd name="T92" fmla="*/ 9576332 w 370"/>
              <a:gd name="T93" fmla="*/ 25912799 h 129"/>
              <a:gd name="T94" fmla="*/ 13215268 w 370"/>
              <a:gd name="T95" fmla="*/ 25378883 h 129"/>
              <a:gd name="T96" fmla="*/ 19535595 w 370"/>
              <a:gd name="T97" fmla="*/ 24577232 h 129"/>
              <a:gd name="T98" fmla="*/ 22408232 w 370"/>
              <a:gd name="T99" fmla="*/ 24310015 h 129"/>
              <a:gd name="T100" fmla="*/ 26238852 w 370"/>
              <a:gd name="T101" fmla="*/ 24577232 h 129"/>
              <a:gd name="T102" fmla="*/ 29111927 w 370"/>
              <a:gd name="T103" fmla="*/ 25111666 h 129"/>
              <a:gd name="T104" fmla="*/ 31792880 w 370"/>
              <a:gd name="T105" fmla="*/ 25912799 h 129"/>
              <a:gd name="T106" fmla="*/ 33899655 w 370"/>
              <a:gd name="T107" fmla="*/ 26714450 h 129"/>
              <a:gd name="T108" fmla="*/ 36198115 w 370"/>
              <a:gd name="T109" fmla="*/ 27782801 h 129"/>
              <a:gd name="T110" fmla="*/ 38496575 w 370"/>
              <a:gd name="T111" fmla="*/ 28851668 h 129"/>
              <a:gd name="T112" fmla="*/ 41560896 w 370"/>
              <a:gd name="T113" fmla="*/ 29386102 h 129"/>
              <a:gd name="T114" fmla="*/ 45391516 w 370"/>
              <a:gd name="T115" fmla="*/ 29653319 h 129"/>
              <a:gd name="T116" fmla="*/ 45391516 w 370"/>
              <a:gd name="T117" fmla="*/ 31256103 h 129"/>
              <a:gd name="T118" fmla="*/ 47881223 w 370"/>
              <a:gd name="T119" fmla="*/ 31256103 h 12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370" h="129">
                <a:moveTo>
                  <a:pt x="250" y="117"/>
                </a:moveTo>
                <a:lnTo>
                  <a:pt x="258" y="119"/>
                </a:lnTo>
                <a:lnTo>
                  <a:pt x="277" y="123"/>
                </a:lnTo>
                <a:lnTo>
                  <a:pt x="295" y="127"/>
                </a:lnTo>
                <a:lnTo>
                  <a:pt x="303" y="129"/>
                </a:lnTo>
                <a:lnTo>
                  <a:pt x="370" y="97"/>
                </a:lnTo>
                <a:lnTo>
                  <a:pt x="358" y="75"/>
                </a:lnTo>
                <a:lnTo>
                  <a:pt x="345" y="48"/>
                </a:lnTo>
                <a:lnTo>
                  <a:pt x="335" y="27"/>
                </a:lnTo>
                <a:lnTo>
                  <a:pt x="330" y="18"/>
                </a:lnTo>
                <a:lnTo>
                  <a:pt x="300" y="15"/>
                </a:lnTo>
                <a:lnTo>
                  <a:pt x="257" y="9"/>
                </a:lnTo>
                <a:lnTo>
                  <a:pt x="214" y="2"/>
                </a:lnTo>
                <a:lnTo>
                  <a:pt x="183" y="0"/>
                </a:lnTo>
                <a:lnTo>
                  <a:pt x="179" y="0"/>
                </a:lnTo>
                <a:lnTo>
                  <a:pt x="176" y="1"/>
                </a:lnTo>
                <a:lnTo>
                  <a:pt x="172" y="2"/>
                </a:lnTo>
                <a:lnTo>
                  <a:pt x="170" y="3"/>
                </a:lnTo>
                <a:lnTo>
                  <a:pt x="162" y="7"/>
                </a:lnTo>
                <a:lnTo>
                  <a:pt x="150" y="12"/>
                </a:lnTo>
                <a:lnTo>
                  <a:pt x="147" y="21"/>
                </a:lnTo>
                <a:lnTo>
                  <a:pt x="140" y="35"/>
                </a:lnTo>
                <a:lnTo>
                  <a:pt x="134" y="48"/>
                </a:lnTo>
                <a:lnTo>
                  <a:pt x="131" y="55"/>
                </a:lnTo>
                <a:lnTo>
                  <a:pt x="122" y="54"/>
                </a:lnTo>
                <a:lnTo>
                  <a:pt x="111" y="49"/>
                </a:lnTo>
                <a:lnTo>
                  <a:pt x="98" y="44"/>
                </a:lnTo>
                <a:lnTo>
                  <a:pt x="84" y="38"/>
                </a:lnTo>
                <a:lnTo>
                  <a:pt x="60" y="26"/>
                </a:lnTo>
                <a:lnTo>
                  <a:pt x="44" y="18"/>
                </a:lnTo>
                <a:lnTo>
                  <a:pt x="32" y="25"/>
                </a:lnTo>
                <a:lnTo>
                  <a:pt x="21" y="33"/>
                </a:lnTo>
                <a:lnTo>
                  <a:pt x="16" y="37"/>
                </a:lnTo>
                <a:lnTo>
                  <a:pt x="12" y="41"/>
                </a:lnTo>
                <a:lnTo>
                  <a:pt x="9" y="46"/>
                </a:lnTo>
                <a:lnTo>
                  <a:pt x="5" y="52"/>
                </a:lnTo>
                <a:lnTo>
                  <a:pt x="3" y="57"/>
                </a:lnTo>
                <a:lnTo>
                  <a:pt x="1" y="63"/>
                </a:lnTo>
                <a:lnTo>
                  <a:pt x="0" y="69"/>
                </a:lnTo>
                <a:lnTo>
                  <a:pt x="0" y="75"/>
                </a:lnTo>
                <a:lnTo>
                  <a:pt x="1" y="82"/>
                </a:lnTo>
                <a:lnTo>
                  <a:pt x="3" y="88"/>
                </a:lnTo>
                <a:lnTo>
                  <a:pt x="6" y="96"/>
                </a:lnTo>
                <a:lnTo>
                  <a:pt x="11" y="103"/>
                </a:lnTo>
                <a:lnTo>
                  <a:pt x="20" y="101"/>
                </a:lnTo>
                <a:lnTo>
                  <a:pt x="33" y="99"/>
                </a:lnTo>
                <a:lnTo>
                  <a:pt x="50" y="97"/>
                </a:lnTo>
                <a:lnTo>
                  <a:pt x="69" y="95"/>
                </a:lnTo>
                <a:lnTo>
                  <a:pt x="102" y="92"/>
                </a:lnTo>
                <a:lnTo>
                  <a:pt x="117" y="91"/>
                </a:lnTo>
                <a:lnTo>
                  <a:pt x="137" y="92"/>
                </a:lnTo>
                <a:lnTo>
                  <a:pt x="152" y="94"/>
                </a:lnTo>
                <a:lnTo>
                  <a:pt x="166" y="97"/>
                </a:lnTo>
                <a:lnTo>
                  <a:pt x="177" y="100"/>
                </a:lnTo>
                <a:lnTo>
                  <a:pt x="189" y="104"/>
                </a:lnTo>
                <a:lnTo>
                  <a:pt x="201" y="108"/>
                </a:lnTo>
                <a:lnTo>
                  <a:pt x="217" y="110"/>
                </a:lnTo>
                <a:lnTo>
                  <a:pt x="237" y="111"/>
                </a:lnTo>
                <a:lnTo>
                  <a:pt x="237" y="117"/>
                </a:lnTo>
                <a:lnTo>
                  <a:pt x="250" y="11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3" name="Freeform 312">
            <a:extLst>
              <a:ext uri="{FF2B5EF4-FFF2-40B4-BE49-F238E27FC236}">
                <a16:creationId xmlns:a16="http://schemas.microsoft.com/office/drawing/2014/main" id="{00000000-0008-0000-0700-000039010000}"/>
              </a:ext>
            </a:extLst>
          </xdr:cNvPr>
          <xdr:cNvSpPr>
            <a:spLocks/>
          </xdr:cNvSpPr>
        </xdr:nvSpPr>
        <xdr:spPr bwMode="auto">
          <a:xfrm>
            <a:off x="4846638" y="2565400"/>
            <a:ext cx="30162" cy="57150"/>
          </a:xfrm>
          <a:custGeom>
            <a:avLst/>
            <a:gdLst>
              <a:gd name="T0" fmla="*/ 27 w 80"/>
              <a:gd name="T1" fmla="*/ 1 h 94"/>
              <a:gd name="T2" fmla="*/ 34 w 80"/>
              <a:gd name="T3" fmla="*/ 0 h 94"/>
              <a:gd name="T4" fmla="*/ 41 w 80"/>
              <a:gd name="T5" fmla="*/ 0 h 94"/>
              <a:gd name="T6" fmla="*/ 47 w 80"/>
              <a:gd name="T7" fmla="*/ 2 h 94"/>
              <a:gd name="T8" fmla="*/ 54 w 80"/>
              <a:gd name="T9" fmla="*/ 4 h 94"/>
              <a:gd name="T10" fmla="*/ 60 w 80"/>
              <a:gd name="T11" fmla="*/ 6 h 94"/>
              <a:gd name="T12" fmla="*/ 66 w 80"/>
              <a:gd name="T13" fmla="*/ 8 h 94"/>
              <a:gd name="T14" fmla="*/ 73 w 80"/>
              <a:gd name="T15" fmla="*/ 8 h 94"/>
              <a:gd name="T16" fmla="*/ 80 w 80"/>
              <a:gd name="T17" fmla="*/ 7 h 94"/>
              <a:gd name="T18" fmla="*/ 80 w 80"/>
              <a:gd name="T19" fmla="*/ 38 h 94"/>
              <a:gd name="T20" fmla="*/ 75 w 80"/>
              <a:gd name="T21" fmla="*/ 44 h 94"/>
              <a:gd name="T22" fmla="*/ 69 w 80"/>
              <a:gd name="T23" fmla="*/ 51 h 94"/>
              <a:gd name="T24" fmla="*/ 64 w 80"/>
              <a:gd name="T25" fmla="*/ 59 h 94"/>
              <a:gd name="T26" fmla="*/ 58 w 80"/>
              <a:gd name="T27" fmla="*/ 68 h 94"/>
              <a:gd name="T28" fmla="*/ 51 w 80"/>
              <a:gd name="T29" fmla="*/ 84 h 94"/>
              <a:gd name="T30" fmla="*/ 47 w 80"/>
              <a:gd name="T31" fmla="*/ 94 h 94"/>
              <a:gd name="T32" fmla="*/ 43 w 80"/>
              <a:gd name="T33" fmla="*/ 93 h 94"/>
              <a:gd name="T34" fmla="*/ 40 w 80"/>
              <a:gd name="T35" fmla="*/ 92 h 94"/>
              <a:gd name="T36" fmla="*/ 37 w 80"/>
              <a:gd name="T37" fmla="*/ 91 h 94"/>
              <a:gd name="T38" fmla="*/ 34 w 80"/>
              <a:gd name="T39" fmla="*/ 89 h 94"/>
              <a:gd name="T40" fmla="*/ 29 w 80"/>
              <a:gd name="T41" fmla="*/ 84 h 94"/>
              <a:gd name="T42" fmla="*/ 23 w 80"/>
              <a:gd name="T43" fmla="*/ 78 h 94"/>
              <a:gd name="T44" fmla="*/ 19 w 80"/>
              <a:gd name="T45" fmla="*/ 72 h 94"/>
              <a:gd name="T46" fmla="*/ 13 w 80"/>
              <a:gd name="T47" fmla="*/ 65 h 94"/>
              <a:gd name="T48" fmla="*/ 7 w 80"/>
              <a:gd name="T49" fmla="*/ 60 h 94"/>
              <a:gd name="T50" fmla="*/ 0 w 80"/>
              <a:gd name="T51" fmla="*/ 56 h 94"/>
              <a:gd name="T52" fmla="*/ 8 w 80"/>
              <a:gd name="T53" fmla="*/ 41 h 94"/>
              <a:gd name="T54" fmla="*/ 13 w 80"/>
              <a:gd name="T55" fmla="*/ 29 h 94"/>
              <a:gd name="T56" fmla="*/ 19 w 80"/>
              <a:gd name="T57" fmla="*/ 17 h 94"/>
              <a:gd name="T58" fmla="*/ 27 w 80"/>
              <a:gd name="T59" fmla="*/ 1 h 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Lst>
            <a:rect l="0" t="0" r="r" b="b"/>
            <a:pathLst>
              <a:path w="80" h="94">
                <a:moveTo>
                  <a:pt x="27" y="1"/>
                </a:moveTo>
                <a:lnTo>
                  <a:pt x="34" y="0"/>
                </a:lnTo>
                <a:lnTo>
                  <a:pt x="41" y="0"/>
                </a:lnTo>
                <a:lnTo>
                  <a:pt x="47" y="2"/>
                </a:lnTo>
                <a:lnTo>
                  <a:pt x="54" y="4"/>
                </a:lnTo>
                <a:lnTo>
                  <a:pt x="60" y="6"/>
                </a:lnTo>
                <a:lnTo>
                  <a:pt x="66" y="8"/>
                </a:lnTo>
                <a:lnTo>
                  <a:pt x="73" y="8"/>
                </a:lnTo>
                <a:lnTo>
                  <a:pt x="80" y="7"/>
                </a:lnTo>
                <a:lnTo>
                  <a:pt x="80" y="38"/>
                </a:lnTo>
                <a:lnTo>
                  <a:pt x="75" y="44"/>
                </a:lnTo>
                <a:lnTo>
                  <a:pt x="69" y="51"/>
                </a:lnTo>
                <a:lnTo>
                  <a:pt x="64" y="59"/>
                </a:lnTo>
                <a:lnTo>
                  <a:pt x="58" y="68"/>
                </a:lnTo>
                <a:lnTo>
                  <a:pt x="51" y="84"/>
                </a:lnTo>
                <a:lnTo>
                  <a:pt x="47" y="94"/>
                </a:lnTo>
                <a:lnTo>
                  <a:pt x="43" y="93"/>
                </a:lnTo>
                <a:lnTo>
                  <a:pt x="40" y="92"/>
                </a:lnTo>
                <a:lnTo>
                  <a:pt x="37" y="91"/>
                </a:lnTo>
                <a:lnTo>
                  <a:pt x="34" y="89"/>
                </a:lnTo>
                <a:lnTo>
                  <a:pt x="29" y="84"/>
                </a:lnTo>
                <a:lnTo>
                  <a:pt x="23" y="78"/>
                </a:lnTo>
                <a:lnTo>
                  <a:pt x="19" y="72"/>
                </a:lnTo>
                <a:lnTo>
                  <a:pt x="13" y="65"/>
                </a:lnTo>
                <a:lnTo>
                  <a:pt x="7" y="60"/>
                </a:lnTo>
                <a:lnTo>
                  <a:pt x="0" y="56"/>
                </a:lnTo>
                <a:lnTo>
                  <a:pt x="8" y="41"/>
                </a:lnTo>
                <a:lnTo>
                  <a:pt x="13" y="29"/>
                </a:lnTo>
                <a:lnTo>
                  <a:pt x="19" y="17"/>
                </a:lnTo>
                <a:lnTo>
                  <a:pt x="27" y="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4" name="Freeform 313">
            <a:extLst>
              <a:ext uri="{FF2B5EF4-FFF2-40B4-BE49-F238E27FC236}">
                <a16:creationId xmlns:a16="http://schemas.microsoft.com/office/drawing/2014/main" id="{00000000-0008-0000-0700-00003A010000}"/>
              </a:ext>
            </a:extLst>
          </xdr:cNvPr>
          <xdr:cNvSpPr>
            <a:spLocks/>
          </xdr:cNvSpPr>
        </xdr:nvSpPr>
        <xdr:spPr bwMode="auto">
          <a:xfrm>
            <a:off x="4662488" y="4576763"/>
            <a:ext cx="61912" cy="57150"/>
          </a:xfrm>
          <a:custGeom>
            <a:avLst/>
            <a:gdLst>
              <a:gd name="T0" fmla="*/ 631044 w 135"/>
              <a:gd name="T1" fmla="*/ 18704379 h 98"/>
              <a:gd name="T2" fmla="*/ 2313674 w 135"/>
              <a:gd name="T3" fmla="*/ 18364394 h 98"/>
              <a:gd name="T4" fmla="*/ 3785804 w 135"/>
              <a:gd name="T5" fmla="*/ 18024410 h 98"/>
              <a:gd name="T6" fmla="*/ 5047892 w 135"/>
              <a:gd name="T7" fmla="*/ 17003874 h 98"/>
              <a:gd name="T8" fmla="*/ 6520022 w 135"/>
              <a:gd name="T9" fmla="*/ 15983922 h 98"/>
              <a:gd name="T10" fmla="*/ 8833696 w 135"/>
              <a:gd name="T11" fmla="*/ 12922898 h 98"/>
              <a:gd name="T12" fmla="*/ 10936869 w 135"/>
              <a:gd name="T13" fmla="*/ 9522473 h 98"/>
              <a:gd name="T14" fmla="*/ 12829542 w 135"/>
              <a:gd name="T15" fmla="*/ 6121465 h 98"/>
              <a:gd name="T16" fmla="*/ 14932716 w 135"/>
              <a:gd name="T17" fmla="*/ 2720457 h 98"/>
              <a:gd name="T18" fmla="*/ 15984303 w 135"/>
              <a:gd name="T19" fmla="*/ 1700504 h 98"/>
              <a:gd name="T20" fmla="*/ 17246390 w 135"/>
              <a:gd name="T21" fmla="*/ 679968 h 98"/>
              <a:gd name="T22" fmla="*/ 18508019 w 135"/>
              <a:gd name="T23" fmla="*/ 0 h 98"/>
              <a:gd name="T24" fmla="*/ 20190650 w 135"/>
              <a:gd name="T25" fmla="*/ 0 h 98"/>
              <a:gd name="T26" fmla="*/ 21452737 w 135"/>
              <a:gd name="T27" fmla="*/ 0 h 98"/>
              <a:gd name="T28" fmla="*/ 23135368 w 135"/>
              <a:gd name="T29" fmla="*/ 1019953 h 98"/>
              <a:gd name="T30" fmla="*/ 24607498 w 135"/>
              <a:gd name="T31" fmla="*/ 2040488 h 98"/>
              <a:gd name="T32" fmla="*/ 25869585 w 135"/>
              <a:gd name="T33" fmla="*/ 3740992 h 98"/>
              <a:gd name="T34" fmla="*/ 26921172 w 135"/>
              <a:gd name="T35" fmla="*/ 5441496 h 98"/>
              <a:gd name="T36" fmla="*/ 27762258 w 135"/>
              <a:gd name="T37" fmla="*/ 8161953 h 98"/>
              <a:gd name="T38" fmla="*/ 28182801 w 135"/>
              <a:gd name="T39" fmla="*/ 10202441 h 98"/>
              <a:gd name="T40" fmla="*/ 28393302 w 135"/>
              <a:gd name="T41" fmla="*/ 12582914 h 98"/>
              <a:gd name="T42" fmla="*/ 28182801 w 135"/>
              <a:gd name="T43" fmla="*/ 13603449 h 98"/>
              <a:gd name="T44" fmla="*/ 27762258 w 135"/>
              <a:gd name="T45" fmla="*/ 14623402 h 98"/>
              <a:gd name="T46" fmla="*/ 27131214 w 135"/>
              <a:gd name="T47" fmla="*/ 15983922 h 98"/>
              <a:gd name="T48" fmla="*/ 26079627 w 135"/>
              <a:gd name="T49" fmla="*/ 17343859 h 98"/>
              <a:gd name="T50" fmla="*/ 23766412 w 135"/>
              <a:gd name="T51" fmla="*/ 20744867 h 98"/>
              <a:gd name="T52" fmla="*/ 21032194 w 135"/>
              <a:gd name="T53" fmla="*/ 24485859 h 98"/>
              <a:gd name="T54" fmla="*/ 18297977 w 135"/>
              <a:gd name="T55" fmla="*/ 27886284 h 98"/>
              <a:gd name="T56" fmla="*/ 15563760 w 135"/>
              <a:gd name="T57" fmla="*/ 30947308 h 98"/>
              <a:gd name="T58" fmla="*/ 13250085 w 135"/>
              <a:gd name="T59" fmla="*/ 32647812 h 98"/>
              <a:gd name="T60" fmla="*/ 11567455 w 135"/>
              <a:gd name="T61" fmla="*/ 33327781 h 98"/>
              <a:gd name="T62" fmla="*/ 10726369 w 135"/>
              <a:gd name="T63" fmla="*/ 32987796 h 98"/>
              <a:gd name="T64" fmla="*/ 9043738 w 135"/>
              <a:gd name="T65" fmla="*/ 31287292 h 98"/>
              <a:gd name="T66" fmla="*/ 6730064 w 135"/>
              <a:gd name="T67" fmla="*/ 28906820 h 98"/>
              <a:gd name="T68" fmla="*/ 4416848 w 135"/>
              <a:gd name="T69" fmla="*/ 26186363 h 98"/>
              <a:gd name="T70" fmla="*/ 2313674 w 135"/>
              <a:gd name="T71" fmla="*/ 23125339 h 98"/>
              <a:gd name="T72" fmla="*/ 1051587 w 135"/>
              <a:gd name="T73" fmla="*/ 21084851 h 98"/>
              <a:gd name="T74" fmla="*/ 210501 w 135"/>
              <a:gd name="T75" fmla="*/ 20064898 h 98"/>
              <a:gd name="T76" fmla="*/ 0 w 135"/>
              <a:gd name="T77" fmla="*/ 19384347 h 98"/>
              <a:gd name="T78" fmla="*/ 0 w 135"/>
              <a:gd name="T79" fmla="*/ 19044363 h 98"/>
              <a:gd name="T80" fmla="*/ 631044 w 135"/>
              <a:gd name="T81" fmla="*/ 18704379 h 9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35" h="98">
                <a:moveTo>
                  <a:pt x="3" y="55"/>
                </a:moveTo>
                <a:lnTo>
                  <a:pt x="11" y="54"/>
                </a:lnTo>
                <a:lnTo>
                  <a:pt x="18" y="53"/>
                </a:lnTo>
                <a:lnTo>
                  <a:pt x="24" y="50"/>
                </a:lnTo>
                <a:lnTo>
                  <a:pt x="31" y="47"/>
                </a:lnTo>
                <a:lnTo>
                  <a:pt x="42" y="38"/>
                </a:lnTo>
                <a:lnTo>
                  <a:pt x="52" y="28"/>
                </a:lnTo>
                <a:lnTo>
                  <a:pt x="61" y="18"/>
                </a:lnTo>
                <a:lnTo>
                  <a:pt x="71" y="8"/>
                </a:lnTo>
                <a:lnTo>
                  <a:pt x="76" y="5"/>
                </a:lnTo>
                <a:lnTo>
                  <a:pt x="82" y="2"/>
                </a:lnTo>
                <a:lnTo>
                  <a:pt x="88" y="0"/>
                </a:lnTo>
                <a:lnTo>
                  <a:pt x="96" y="0"/>
                </a:lnTo>
                <a:lnTo>
                  <a:pt x="102" y="0"/>
                </a:lnTo>
                <a:lnTo>
                  <a:pt x="110" y="3"/>
                </a:lnTo>
                <a:lnTo>
                  <a:pt x="117" y="6"/>
                </a:lnTo>
                <a:lnTo>
                  <a:pt x="123" y="11"/>
                </a:lnTo>
                <a:lnTo>
                  <a:pt x="128" y="16"/>
                </a:lnTo>
                <a:lnTo>
                  <a:pt x="132" y="24"/>
                </a:lnTo>
                <a:lnTo>
                  <a:pt x="134" y="30"/>
                </a:lnTo>
                <a:lnTo>
                  <a:pt x="135" y="37"/>
                </a:lnTo>
                <a:lnTo>
                  <a:pt x="134" y="40"/>
                </a:lnTo>
                <a:lnTo>
                  <a:pt x="132" y="43"/>
                </a:lnTo>
                <a:lnTo>
                  <a:pt x="129" y="47"/>
                </a:lnTo>
                <a:lnTo>
                  <a:pt x="124" y="51"/>
                </a:lnTo>
                <a:lnTo>
                  <a:pt x="113" y="61"/>
                </a:lnTo>
                <a:lnTo>
                  <a:pt x="100" y="72"/>
                </a:lnTo>
                <a:lnTo>
                  <a:pt x="87" y="82"/>
                </a:lnTo>
                <a:lnTo>
                  <a:pt x="74" y="91"/>
                </a:lnTo>
                <a:lnTo>
                  <a:pt x="63" y="96"/>
                </a:lnTo>
                <a:lnTo>
                  <a:pt x="55" y="98"/>
                </a:lnTo>
                <a:lnTo>
                  <a:pt x="51" y="97"/>
                </a:lnTo>
                <a:lnTo>
                  <a:pt x="43" y="92"/>
                </a:lnTo>
                <a:lnTo>
                  <a:pt x="32" y="85"/>
                </a:lnTo>
                <a:lnTo>
                  <a:pt x="21" y="77"/>
                </a:lnTo>
                <a:lnTo>
                  <a:pt x="11" y="68"/>
                </a:lnTo>
                <a:lnTo>
                  <a:pt x="5" y="62"/>
                </a:lnTo>
                <a:lnTo>
                  <a:pt x="1" y="59"/>
                </a:lnTo>
                <a:lnTo>
                  <a:pt x="0" y="57"/>
                </a:lnTo>
                <a:lnTo>
                  <a:pt x="0" y="56"/>
                </a:lnTo>
                <a:lnTo>
                  <a:pt x="3" y="55"/>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5" name="Freeform 314">
            <a:extLst>
              <a:ext uri="{FF2B5EF4-FFF2-40B4-BE49-F238E27FC236}">
                <a16:creationId xmlns:a16="http://schemas.microsoft.com/office/drawing/2014/main" id="{00000000-0008-0000-0700-00003B010000}"/>
              </a:ext>
            </a:extLst>
          </xdr:cNvPr>
          <xdr:cNvSpPr>
            <a:spLocks/>
          </xdr:cNvSpPr>
        </xdr:nvSpPr>
        <xdr:spPr bwMode="auto">
          <a:xfrm>
            <a:off x="4433888" y="1892300"/>
            <a:ext cx="131762" cy="84138"/>
          </a:xfrm>
          <a:custGeom>
            <a:avLst/>
            <a:gdLst>
              <a:gd name="T0" fmla="*/ 34242917 w 312"/>
              <a:gd name="T1" fmla="*/ 45672278 h 155"/>
              <a:gd name="T2" fmla="*/ 34599772 w 312"/>
              <a:gd name="T3" fmla="*/ 44493803 h 155"/>
              <a:gd name="T4" fmla="*/ 35134844 w 312"/>
              <a:gd name="T5" fmla="*/ 43609540 h 155"/>
              <a:gd name="T6" fmla="*/ 35669916 w 312"/>
              <a:gd name="T7" fmla="*/ 42725819 h 155"/>
              <a:gd name="T8" fmla="*/ 36204988 w 312"/>
              <a:gd name="T9" fmla="*/ 41841556 h 155"/>
              <a:gd name="T10" fmla="*/ 37631565 w 312"/>
              <a:gd name="T11" fmla="*/ 40368327 h 155"/>
              <a:gd name="T12" fmla="*/ 39236781 w 312"/>
              <a:gd name="T13" fmla="*/ 38895098 h 155"/>
              <a:gd name="T14" fmla="*/ 42447213 w 312"/>
              <a:gd name="T15" fmla="*/ 36243393 h 155"/>
              <a:gd name="T16" fmla="*/ 45122150 w 312"/>
              <a:gd name="T17" fmla="*/ 34475410 h 155"/>
              <a:gd name="T18" fmla="*/ 45479006 w 312"/>
              <a:gd name="T19" fmla="*/ 32117917 h 155"/>
              <a:gd name="T20" fmla="*/ 46370933 w 312"/>
              <a:gd name="T21" fmla="*/ 28581950 h 155"/>
              <a:gd name="T22" fmla="*/ 47084222 w 312"/>
              <a:gd name="T23" fmla="*/ 26813966 h 155"/>
              <a:gd name="T24" fmla="*/ 47619294 w 312"/>
              <a:gd name="T25" fmla="*/ 25340737 h 155"/>
              <a:gd name="T26" fmla="*/ 47975727 w 312"/>
              <a:gd name="T27" fmla="*/ 24162262 h 155"/>
              <a:gd name="T28" fmla="*/ 48510799 w 312"/>
              <a:gd name="T29" fmla="*/ 23867508 h 155"/>
              <a:gd name="T30" fmla="*/ 55644951 w 312"/>
              <a:gd name="T31" fmla="*/ 12964852 h 155"/>
              <a:gd name="T32" fmla="*/ 55644951 w 312"/>
              <a:gd name="T33" fmla="*/ 11491622 h 155"/>
              <a:gd name="T34" fmla="*/ 55288095 w 312"/>
              <a:gd name="T35" fmla="*/ 10313147 h 155"/>
              <a:gd name="T36" fmla="*/ 54574807 w 312"/>
              <a:gd name="T37" fmla="*/ 9428884 h 155"/>
              <a:gd name="T38" fmla="*/ 53861518 w 312"/>
              <a:gd name="T39" fmla="*/ 8839918 h 155"/>
              <a:gd name="T40" fmla="*/ 51899447 w 312"/>
              <a:gd name="T41" fmla="*/ 8250409 h 155"/>
              <a:gd name="T42" fmla="*/ 49937798 w 312"/>
              <a:gd name="T43" fmla="*/ 7955655 h 155"/>
              <a:gd name="T44" fmla="*/ 47797510 w 312"/>
              <a:gd name="T45" fmla="*/ 7955655 h 155"/>
              <a:gd name="T46" fmla="*/ 46192294 w 312"/>
              <a:gd name="T47" fmla="*/ 7955655 h 155"/>
              <a:gd name="T48" fmla="*/ 45657222 w 312"/>
              <a:gd name="T49" fmla="*/ 7660901 h 155"/>
              <a:gd name="T50" fmla="*/ 45122150 w 312"/>
              <a:gd name="T51" fmla="*/ 7366689 h 155"/>
              <a:gd name="T52" fmla="*/ 44943934 w 312"/>
              <a:gd name="T53" fmla="*/ 6777180 h 155"/>
              <a:gd name="T54" fmla="*/ 45122150 w 312"/>
              <a:gd name="T55" fmla="*/ 5893460 h 155"/>
              <a:gd name="T56" fmla="*/ 41377069 w 312"/>
              <a:gd name="T57" fmla="*/ 5598705 h 155"/>
              <a:gd name="T58" fmla="*/ 38523492 w 312"/>
              <a:gd name="T59" fmla="*/ 5009197 h 155"/>
              <a:gd name="T60" fmla="*/ 36026349 w 312"/>
              <a:gd name="T61" fmla="*/ 3830722 h 155"/>
              <a:gd name="T62" fmla="*/ 33707845 w 312"/>
              <a:gd name="T63" fmla="*/ 2651704 h 155"/>
              <a:gd name="T64" fmla="*/ 31567979 w 312"/>
              <a:gd name="T65" fmla="*/ 1767984 h 155"/>
              <a:gd name="T66" fmla="*/ 29070836 w 312"/>
              <a:gd name="T67" fmla="*/ 883720 h 155"/>
              <a:gd name="T68" fmla="*/ 26039043 w 312"/>
              <a:gd name="T69" fmla="*/ 294754 h 155"/>
              <a:gd name="T70" fmla="*/ 22472178 w 312"/>
              <a:gd name="T71" fmla="*/ 0 h 155"/>
              <a:gd name="T72" fmla="*/ 19618602 w 312"/>
              <a:gd name="T73" fmla="*/ 294754 h 155"/>
              <a:gd name="T74" fmla="*/ 13197738 w 312"/>
              <a:gd name="T75" fmla="*/ 1178475 h 155"/>
              <a:gd name="T76" fmla="*/ 9452657 w 312"/>
              <a:gd name="T77" fmla="*/ 1767984 h 155"/>
              <a:gd name="T78" fmla="*/ 6064008 w 312"/>
              <a:gd name="T79" fmla="*/ 2357492 h 155"/>
              <a:gd name="T80" fmla="*/ 3210432 w 312"/>
              <a:gd name="T81" fmla="*/ 2946458 h 155"/>
              <a:gd name="T82" fmla="*/ 1248360 w 312"/>
              <a:gd name="T83" fmla="*/ 3535967 h 155"/>
              <a:gd name="T84" fmla="*/ 1605216 w 312"/>
              <a:gd name="T85" fmla="*/ 5009197 h 155"/>
              <a:gd name="T86" fmla="*/ 1961649 w 312"/>
              <a:gd name="T87" fmla="*/ 5598705 h 155"/>
              <a:gd name="T88" fmla="*/ 2318504 w 312"/>
              <a:gd name="T89" fmla="*/ 5598705 h 155"/>
              <a:gd name="T90" fmla="*/ 2675360 w 312"/>
              <a:gd name="T91" fmla="*/ 5893460 h 155"/>
              <a:gd name="T92" fmla="*/ 3210432 w 312"/>
              <a:gd name="T93" fmla="*/ 5893460 h 155"/>
              <a:gd name="T94" fmla="*/ 3388648 w 312"/>
              <a:gd name="T95" fmla="*/ 5893460 h 155"/>
              <a:gd name="T96" fmla="*/ 3566865 w 312"/>
              <a:gd name="T97" fmla="*/ 6482426 h 155"/>
              <a:gd name="T98" fmla="*/ 3566865 w 312"/>
              <a:gd name="T99" fmla="*/ 7660901 h 155"/>
              <a:gd name="T100" fmla="*/ 3566865 w 312"/>
              <a:gd name="T101" fmla="*/ 8839918 h 155"/>
              <a:gd name="T102" fmla="*/ 3388648 w 312"/>
              <a:gd name="T103" fmla="*/ 10313147 h 155"/>
              <a:gd name="T104" fmla="*/ 3210432 w 312"/>
              <a:gd name="T105" fmla="*/ 11491622 h 155"/>
              <a:gd name="T106" fmla="*/ 2675360 w 312"/>
              <a:gd name="T107" fmla="*/ 12375886 h 155"/>
              <a:gd name="T108" fmla="*/ 2140288 w 312"/>
              <a:gd name="T109" fmla="*/ 13259606 h 155"/>
              <a:gd name="T110" fmla="*/ 1605216 w 312"/>
              <a:gd name="T111" fmla="*/ 14143869 h 155"/>
              <a:gd name="T112" fmla="*/ 713289 w 312"/>
              <a:gd name="T113" fmla="*/ 14438081 h 155"/>
              <a:gd name="T114" fmla="*/ 0 w 312"/>
              <a:gd name="T115" fmla="*/ 14732835 h 155"/>
              <a:gd name="T116" fmla="*/ 13197738 w 312"/>
              <a:gd name="T117" fmla="*/ 20036786 h 155"/>
              <a:gd name="T118" fmla="*/ 15516242 w 312"/>
              <a:gd name="T119" fmla="*/ 32707426 h 155"/>
              <a:gd name="T120" fmla="*/ 29605908 w 312"/>
              <a:gd name="T121" fmla="*/ 36243393 h 155"/>
              <a:gd name="T122" fmla="*/ 34242917 w 312"/>
              <a:gd name="T123" fmla="*/ 45672278 h 155"/>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312" h="155">
                <a:moveTo>
                  <a:pt x="192" y="155"/>
                </a:moveTo>
                <a:lnTo>
                  <a:pt x="194" y="151"/>
                </a:lnTo>
                <a:lnTo>
                  <a:pt x="197" y="148"/>
                </a:lnTo>
                <a:lnTo>
                  <a:pt x="200" y="145"/>
                </a:lnTo>
                <a:lnTo>
                  <a:pt x="203" y="142"/>
                </a:lnTo>
                <a:lnTo>
                  <a:pt x="211" y="137"/>
                </a:lnTo>
                <a:lnTo>
                  <a:pt x="220" y="132"/>
                </a:lnTo>
                <a:lnTo>
                  <a:pt x="238" y="123"/>
                </a:lnTo>
                <a:lnTo>
                  <a:pt x="253" y="117"/>
                </a:lnTo>
                <a:lnTo>
                  <a:pt x="255" y="109"/>
                </a:lnTo>
                <a:lnTo>
                  <a:pt x="260" y="97"/>
                </a:lnTo>
                <a:lnTo>
                  <a:pt x="264" y="91"/>
                </a:lnTo>
                <a:lnTo>
                  <a:pt x="267" y="86"/>
                </a:lnTo>
                <a:lnTo>
                  <a:pt x="269" y="82"/>
                </a:lnTo>
                <a:lnTo>
                  <a:pt x="272" y="81"/>
                </a:lnTo>
                <a:lnTo>
                  <a:pt x="312" y="44"/>
                </a:lnTo>
                <a:lnTo>
                  <a:pt x="312" y="39"/>
                </a:lnTo>
                <a:lnTo>
                  <a:pt x="310" y="35"/>
                </a:lnTo>
                <a:lnTo>
                  <a:pt x="306" y="32"/>
                </a:lnTo>
                <a:lnTo>
                  <a:pt x="302" y="30"/>
                </a:lnTo>
                <a:lnTo>
                  <a:pt x="291" y="28"/>
                </a:lnTo>
                <a:lnTo>
                  <a:pt x="280" y="27"/>
                </a:lnTo>
                <a:lnTo>
                  <a:pt x="268" y="27"/>
                </a:lnTo>
                <a:lnTo>
                  <a:pt x="259" y="27"/>
                </a:lnTo>
                <a:lnTo>
                  <a:pt x="256" y="26"/>
                </a:lnTo>
                <a:lnTo>
                  <a:pt x="253" y="25"/>
                </a:lnTo>
                <a:lnTo>
                  <a:pt x="252" y="23"/>
                </a:lnTo>
                <a:lnTo>
                  <a:pt x="253" y="20"/>
                </a:lnTo>
                <a:lnTo>
                  <a:pt x="232" y="19"/>
                </a:lnTo>
                <a:lnTo>
                  <a:pt x="216" y="17"/>
                </a:lnTo>
                <a:lnTo>
                  <a:pt x="202" y="13"/>
                </a:lnTo>
                <a:lnTo>
                  <a:pt x="189" y="9"/>
                </a:lnTo>
                <a:lnTo>
                  <a:pt x="177" y="6"/>
                </a:lnTo>
                <a:lnTo>
                  <a:pt x="163" y="3"/>
                </a:lnTo>
                <a:lnTo>
                  <a:pt x="146" y="1"/>
                </a:lnTo>
                <a:lnTo>
                  <a:pt x="126" y="0"/>
                </a:lnTo>
                <a:lnTo>
                  <a:pt x="110" y="1"/>
                </a:lnTo>
                <a:lnTo>
                  <a:pt x="74" y="4"/>
                </a:lnTo>
                <a:lnTo>
                  <a:pt x="53" y="6"/>
                </a:lnTo>
                <a:lnTo>
                  <a:pt x="34" y="8"/>
                </a:lnTo>
                <a:lnTo>
                  <a:pt x="18" y="10"/>
                </a:lnTo>
                <a:lnTo>
                  <a:pt x="7" y="12"/>
                </a:lnTo>
                <a:lnTo>
                  <a:pt x="9" y="17"/>
                </a:lnTo>
                <a:lnTo>
                  <a:pt x="11" y="19"/>
                </a:lnTo>
                <a:lnTo>
                  <a:pt x="13" y="19"/>
                </a:lnTo>
                <a:lnTo>
                  <a:pt x="15" y="20"/>
                </a:lnTo>
                <a:lnTo>
                  <a:pt x="18" y="20"/>
                </a:lnTo>
                <a:lnTo>
                  <a:pt x="19" y="20"/>
                </a:lnTo>
                <a:lnTo>
                  <a:pt x="20" y="22"/>
                </a:lnTo>
                <a:lnTo>
                  <a:pt x="20" y="26"/>
                </a:lnTo>
                <a:lnTo>
                  <a:pt x="20" y="30"/>
                </a:lnTo>
                <a:lnTo>
                  <a:pt x="19" y="35"/>
                </a:lnTo>
                <a:lnTo>
                  <a:pt x="18" y="39"/>
                </a:lnTo>
                <a:lnTo>
                  <a:pt x="15" y="42"/>
                </a:lnTo>
                <a:lnTo>
                  <a:pt x="12" y="45"/>
                </a:lnTo>
                <a:lnTo>
                  <a:pt x="9" y="48"/>
                </a:lnTo>
                <a:lnTo>
                  <a:pt x="4" y="49"/>
                </a:lnTo>
                <a:lnTo>
                  <a:pt x="0" y="50"/>
                </a:lnTo>
                <a:lnTo>
                  <a:pt x="74" y="68"/>
                </a:lnTo>
                <a:lnTo>
                  <a:pt x="87" y="111"/>
                </a:lnTo>
                <a:lnTo>
                  <a:pt x="166" y="123"/>
                </a:lnTo>
                <a:lnTo>
                  <a:pt x="192" y="155"/>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6" name="Freeform 315">
            <a:extLst>
              <a:ext uri="{FF2B5EF4-FFF2-40B4-BE49-F238E27FC236}">
                <a16:creationId xmlns:a16="http://schemas.microsoft.com/office/drawing/2014/main" id="{00000000-0008-0000-0700-00003C010000}"/>
              </a:ext>
            </a:extLst>
          </xdr:cNvPr>
          <xdr:cNvSpPr>
            <a:spLocks/>
          </xdr:cNvSpPr>
        </xdr:nvSpPr>
        <xdr:spPr bwMode="auto">
          <a:xfrm>
            <a:off x="4140200" y="2078038"/>
            <a:ext cx="19050" cy="60325"/>
          </a:xfrm>
          <a:custGeom>
            <a:avLst/>
            <a:gdLst>
              <a:gd name="T0" fmla="*/ 0 w 46"/>
              <a:gd name="T1" fmla="*/ 36391660 h 50"/>
              <a:gd name="T2" fmla="*/ 342900 w 46"/>
              <a:gd name="T3" fmla="*/ 26201561 h 50"/>
              <a:gd name="T4" fmla="*/ 171450 w 46"/>
              <a:gd name="T5" fmla="*/ 20378992 h 50"/>
              <a:gd name="T6" fmla="*/ 342900 w 46"/>
              <a:gd name="T7" fmla="*/ 18923953 h 50"/>
              <a:gd name="T8" fmla="*/ 514350 w 46"/>
              <a:gd name="T9" fmla="*/ 18923953 h 50"/>
              <a:gd name="T10" fmla="*/ 1029114 w 46"/>
              <a:gd name="T11" fmla="*/ 17467707 h 50"/>
              <a:gd name="T12" fmla="*/ 2229678 w 46"/>
              <a:gd name="T13" fmla="*/ 17467707 h 50"/>
              <a:gd name="T14" fmla="*/ 7889185 w 46"/>
              <a:gd name="T15" fmla="*/ 0 h 50"/>
              <a:gd name="T16" fmla="*/ 7889185 w 46"/>
              <a:gd name="T17" fmla="*/ 72782113 h 50"/>
              <a:gd name="T18" fmla="*/ 6860071 w 46"/>
              <a:gd name="T19" fmla="*/ 71327074 h 50"/>
              <a:gd name="T20" fmla="*/ 5659507 w 46"/>
              <a:gd name="T21" fmla="*/ 65504505 h 50"/>
              <a:gd name="T22" fmla="*/ 4287492 w 46"/>
              <a:gd name="T23" fmla="*/ 59681936 h 50"/>
              <a:gd name="T24" fmla="*/ 2915478 w 46"/>
              <a:gd name="T25" fmla="*/ 53859367 h 50"/>
              <a:gd name="T26" fmla="*/ 857664 w 46"/>
              <a:gd name="T27" fmla="*/ 40757983 h 50"/>
              <a:gd name="T28" fmla="*/ 0 w 46"/>
              <a:gd name="T29" fmla="*/ 36391660 h 5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46" h="50">
                <a:moveTo>
                  <a:pt x="0" y="25"/>
                </a:moveTo>
                <a:lnTo>
                  <a:pt x="2" y="18"/>
                </a:lnTo>
                <a:lnTo>
                  <a:pt x="1" y="14"/>
                </a:lnTo>
                <a:lnTo>
                  <a:pt x="2" y="13"/>
                </a:lnTo>
                <a:lnTo>
                  <a:pt x="3" y="13"/>
                </a:lnTo>
                <a:lnTo>
                  <a:pt x="6" y="12"/>
                </a:lnTo>
                <a:lnTo>
                  <a:pt x="13" y="12"/>
                </a:lnTo>
                <a:lnTo>
                  <a:pt x="46" y="0"/>
                </a:lnTo>
                <a:lnTo>
                  <a:pt x="46" y="50"/>
                </a:lnTo>
                <a:lnTo>
                  <a:pt x="40" y="49"/>
                </a:lnTo>
                <a:lnTo>
                  <a:pt x="33" y="45"/>
                </a:lnTo>
                <a:lnTo>
                  <a:pt x="25" y="41"/>
                </a:lnTo>
                <a:lnTo>
                  <a:pt x="17" y="37"/>
                </a:lnTo>
                <a:lnTo>
                  <a:pt x="5" y="28"/>
                </a:lnTo>
                <a:lnTo>
                  <a:pt x="0" y="2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7" name="Freeform 316">
            <a:extLst>
              <a:ext uri="{FF2B5EF4-FFF2-40B4-BE49-F238E27FC236}">
                <a16:creationId xmlns:a16="http://schemas.microsoft.com/office/drawing/2014/main" id="{00000000-0008-0000-0700-00003D010000}"/>
              </a:ext>
            </a:extLst>
          </xdr:cNvPr>
          <xdr:cNvSpPr>
            <a:spLocks/>
          </xdr:cNvSpPr>
        </xdr:nvSpPr>
        <xdr:spPr bwMode="auto">
          <a:xfrm>
            <a:off x="4837113" y="3962400"/>
            <a:ext cx="69850" cy="241300"/>
          </a:xfrm>
          <a:custGeom>
            <a:avLst/>
            <a:gdLst>
              <a:gd name="T0" fmla="*/ 10 w 166"/>
              <a:gd name="T1" fmla="*/ 282 h 456"/>
              <a:gd name="T2" fmla="*/ 19 w 166"/>
              <a:gd name="T3" fmla="*/ 290 h 456"/>
              <a:gd name="T4" fmla="*/ 37 w 166"/>
              <a:gd name="T5" fmla="*/ 300 h 456"/>
              <a:gd name="T6" fmla="*/ 58 w 166"/>
              <a:gd name="T7" fmla="*/ 306 h 456"/>
              <a:gd name="T8" fmla="*/ 70 w 166"/>
              <a:gd name="T9" fmla="*/ 312 h 456"/>
              <a:gd name="T10" fmla="*/ 80 w 166"/>
              <a:gd name="T11" fmla="*/ 320 h 456"/>
              <a:gd name="T12" fmla="*/ 86 w 166"/>
              <a:gd name="T13" fmla="*/ 331 h 456"/>
              <a:gd name="T14" fmla="*/ 86 w 166"/>
              <a:gd name="T15" fmla="*/ 347 h 456"/>
              <a:gd name="T16" fmla="*/ 78 w 166"/>
              <a:gd name="T17" fmla="*/ 363 h 456"/>
              <a:gd name="T18" fmla="*/ 68 w 166"/>
              <a:gd name="T19" fmla="*/ 375 h 456"/>
              <a:gd name="T20" fmla="*/ 62 w 166"/>
              <a:gd name="T21" fmla="*/ 388 h 456"/>
              <a:gd name="T22" fmla="*/ 60 w 166"/>
              <a:gd name="T23" fmla="*/ 400 h 456"/>
              <a:gd name="T24" fmla="*/ 64 w 166"/>
              <a:gd name="T25" fmla="*/ 411 h 456"/>
              <a:gd name="T26" fmla="*/ 76 w 166"/>
              <a:gd name="T27" fmla="*/ 424 h 456"/>
              <a:gd name="T28" fmla="*/ 104 w 166"/>
              <a:gd name="T29" fmla="*/ 445 h 456"/>
              <a:gd name="T30" fmla="*/ 120 w 166"/>
              <a:gd name="T31" fmla="*/ 443 h 456"/>
              <a:gd name="T32" fmla="*/ 120 w 166"/>
              <a:gd name="T33" fmla="*/ 423 h 456"/>
              <a:gd name="T34" fmla="*/ 131 w 166"/>
              <a:gd name="T35" fmla="*/ 413 h 456"/>
              <a:gd name="T36" fmla="*/ 145 w 166"/>
              <a:gd name="T37" fmla="*/ 407 h 456"/>
              <a:gd name="T38" fmla="*/ 153 w 166"/>
              <a:gd name="T39" fmla="*/ 402 h 456"/>
              <a:gd name="T40" fmla="*/ 160 w 166"/>
              <a:gd name="T41" fmla="*/ 393 h 456"/>
              <a:gd name="T42" fmla="*/ 166 w 166"/>
              <a:gd name="T43" fmla="*/ 375 h 456"/>
              <a:gd name="T44" fmla="*/ 165 w 166"/>
              <a:gd name="T45" fmla="*/ 350 h 456"/>
              <a:gd name="T46" fmla="*/ 158 w 166"/>
              <a:gd name="T47" fmla="*/ 328 h 456"/>
              <a:gd name="T48" fmla="*/ 148 w 166"/>
              <a:gd name="T49" fmla="*/ 307 h 456"/>
              <a:gd name="T50" fmla="*/ 141 w 166"/>
              <a:gd name="T51" fmla="*/ 284 h 456"/>
              <a:gd name="T52" fmla="*/ 135 w 166"/>
              <a:gd name="T53" fmla="*/ 269 h 456"/>
              <a:gd name="T54" fmla="*/ 118 w 166"/>
              <a:gd name="T55" fmla="*/ 251 h 456"/>
              <a:gd name="T56" fmla="*/ 97 w 166"/>
              <a:gd name="T57" fmla="*/ 224 h 456"/>
              <a:gd name="T58" fmla="*/ 85 w 166"/>
              <a:gd name="T59" fmla="*/ 206 h 456"/>
              <a:gd name="T60" fmla="*/ 80 w 166"/>
              <a:gd name="T61" fmla="*/ 195 h 456"/>
              <a:gd name="T62" fmla="*/ 81 w 166"/>
              <a:gd name="T63" fmla="*/ 177 h 456"/>
              <a:gd name="T64" fmla="*/ 88 w 166"/>
              <a:gd name="T65" fmla="*/ 147 h 456"/>
              <a:gd name="T66" fmla="*/ 96 w 166"/>
              <a:gd name="T67" fmla="*/ 129 h 456"/>
              <a:gd name="T68" fmla="*/ 98 w 166"/>
              <a:gd name="T69" fmla="*/ 113 h 456"/>
              <a:gd name="T70" fmla="*/ 95 w 166"/>
              <a:gd name="T71" fmla="*/ 82 h 456"/>
              <a:gd name="T72" fmla="*/ 92 w 166"/>
              <a:gd name="T73" fmla="*/ 45 h 456"/>
              <a:gd name="T74" fmla="*/ 89 w 166"/>
              <a:gd name="T75" fmla="*/ 18 h 456"/>
              <a:gd name="T76" fmla="*/ 71 w 166"/>
              <a:gd name="T77" fmla="*/ 8 h 456"/>
              <a:gd name="T78" fmla="*/ 33 w 166"/>
              <a:gd name="T79" fmla="*/ 4 h 456"/>
              <a:gd name="T80" fmla="*/ 12 w 166"/>
              <a:gd name="T81" fmla="*/ 10 h 456"/>
              <a:gd name="T82" fmla="*/ 22 w 166"/>
              <a:gd name="T83" fmla="*/ 25 h 456"/>
              <a:gd name="T84" fmla="*/ 33 w 166"/>
              <a:gd name="T85" fmla="*/ 30 h 456"/>
              <a:gd name="T86" fmla="*/ 40 w 166"/>
              <a:gd name="T87" fmla="*/ 44 h 456"/>
              <a:gd name="T88" fmla="*/ 40 w 166"/>
              <a:gd name="T89" fmla="*/ 64 h 456"/>
              <a:gd name="T90" fmla="*/ 40 w 166"/>
              <a:gd name="T91" fmla="*/ 78 h 456"/>
              <a:gd name="T92" fmla="*/ 36 w 166"/>
              <a:gd name="T93" fmla="*/ 85 h 456"/>
              <a:gd name="T94" fmla="*/ 29 w 166"/>
              <a:gd name="T95" fmla="*/ 95 h 456"/>
              <a:gd name="T96" fmla="*/ 15 w 166"/>
              <a:gd name="T97" fmla="*/ 109 h 456"/>
              <a:gd name="T98" fmla="*/ 3 w 166"/>
              <a:gd name="T99" fmla="*/ 122 h 456"/>
              <a:gd name="T100" fmla="*/ 7 w 166"/>
              <a:gd name="T101" fmla="*/ 277 h 4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166" h="456">
                <a:moveTo>
                  <a:pt x="7" y="277"/>
                </a:moveTo>
                <a:lnTo>
                  <a:pt x="10" y="282"/>
                </a:lnTo>
                <a:lnTo>
                  <a:pt x="14" y="287"/>
                </a:lnTo>
                <a:lnTo>
                  <a:pt x="19" y="290"/>
                </a:lnTo>
                <a:lnTo>
                  <a:pt x="25" y="294"/>
                </a:lnTo>
                <a:lnTo>
                  <a:pt x="37" y="300"/>
                </a:lnTo>
                <a:lnTo>
                  <a:pt x="52" y="304"/>
                </a:lnTo>
                <a:lnTo>
                  <a:pt x="58" y="306"/>
                </a:lnTo>
                <a:lnTo>
                  <a:pt x="65" y="309"/>
                </a:lnTo>
                <a:lnTo>
                  <a:pt x="70" y="312"/>
                </a:lnTo>
                <a:lnTo>
                  <a:pt x="76" y="316"/>
                </a:lnTo>
                <a:lnTo>
                  <a:pt x="80" y="320"/>
                </a:lnTo>
                <a:lnTo>
                  <a:pt x="84" y="325"/>
                </a:lnTo>
                <a:lnTo>
                  <a:pt x="86" y="331"/>
                </a:lnTo>
                <a:lnTo>
                  <a:pt x="87" y="339"/>
                </a:lnTo>
                <a:lnTo>
                  <a:pt x="86" y="347"/>
                </a:lnTo>
                <a:lnTo>
                  <a:pt x="82" y="356"/>
                </a:lnTo>
                <a:lnTo>
                  <a:pt x="78" y="363"/>
                </a:lnTo>
                <a:lnTo>
                  <a:pt x="74" y="369"/>
                </a:lnTo>
                <a:lnTo>
                  <a:pt x="68" y="375"/>
                </a:lnTo>
                <a:lnTo>
                  <a:pt x="64" y="381"/>
                </a:lnTo>
                <a:lnTo>
                  <a:pt x="62" y="388"/>
                </a:lnTo>
                <a:lnTo>
                  <a:pt x="60" y="394"/>
                </a:lnTo>
                <a:lnTo>
                  <a:pt x="60" y="400"/>
                </a:lnTo>
                <a:lnTo>
                  <a:pt x="62" y="405"/>
                </a:lnTo>
                <a:lnTo>
                  <a:pt x="64" y="411"/>
                </a:lnTo>
                <a:lnTo>
                  <a:pt x="67" y="416"/>
                </a:lnTo>
                <a:lnTo>
                  <a:pt x="76" y="424"/>
                </a:lnTo>
                <a:lnTo>
                  <a:pt x="85" y="432"/>
                </a:lnTo>
                <a:lnTo>
                  <a:pt x="104" y="445"/>
                </a:lnTo>
                <a:lnTo>
                  <a:pt x="120" y="456"/>
                </a:lnTo>
                <a:lnTo>
                  <a:pt x="120" y="443"/>
                </a:lnTo>
                <a:lnTo>
                  <a:pt x="120" y="432"/>
                </a:lnTo>
                <a:lnTo>
                  <a:pt x="120" y="423"/>
                </a:lnTo>
                <a:lnTo>
                  <a:pt x="120" y="413"/>
                </a:lnTo>
                <a:lnTo>
                  <a:pt x="131" y="413"/>
                </a:lnTo>
                <a:lnTo>
                  <a:pt x="141" y="410"/>
                </a:lnTo>
                <a:lnTo>
                  <a:pt x="145" y="407"/>
                </a:lnTo>
                <a:lnTo>
                  <a:pt x="149" y="405"/>
                </a:lnTo>
                <a:lnTo>
                  <a:pt x="153" y="402"/>
                </a:lnTo>
                <a:lnTo>
                  <a:pt x="155" y="399"/>
                </a:lnTo>
                <a:lnTo>
                  <a:pt x="160" y="393"/>
                </a:lnTo>
                <a:lnTo>
                  <a:pt x="164" y="384"/>
                </a:lnTo>
                <a:lnTo>
                  <a:pt x="166" y="375"/>
                </a:lnTo>
                <a:lnTo>
                  <a:pt x="166" y="364"/>
                </a:lnTo>
                <a:lnTo>
                  <a:pt x="165" y="350"/>
                </a:lnTo>
                <a:lnTo>
                  <a:pt x="163" y="339"/>
                </a:lnTo>
                <a:lnTo>
                  <a:pt x="158" y="328"/>
                </a:lnTo>
                <a:lnTo>
                  <a:pt x="153" y="318"/>
                </a:lnTo>
                <a:lnTo>
                  <a:pt x="148" y="307"/>
                </a:lnTo>
                <a:lnTo>
                  <a:pt x="144" y="296"/>
                </a:lnTo>
                <a:lnTo>
                  <a:pt x="141" y="284"/>
                </a:lnTo>
                <a:lnTo>
                  <a:pt x="140" y="271"/>
                </a:lnTo>
                <a:lnTo>
                  <a:pt x="135" y="269"/>
                </a:lnTo>
                <a:lnTo>
                  <a:pt x="127" y="261"/>
                </a:lnTo>
                <a:lnTo>
                  <a:pt x="118" y="251"/>
                </a:lnTo>
                <a:lnTo>
                  <a:pt x="108" y="238"/>
                </a:lnTo>
                <a:lnTo>
                  <a:pt x="97" y="224"/>
                </a:lnTo>
                <a:lnTo>
                  <a:pt x="88" y="211"/>
                </a:lnTo>
                <a:lnTo>
                  <a:pt x="85" y="206"/>
                </a:lnTo>
                <a:lnTo>
                  <a:pt x="82" y="200"/>
                </a:lnTo>
                <a:lnTo>
                  <a:pt x="80" y="195"/>
                </a:lnTo>
                <a:lnTo>
                  <a:pt x="80" y="192"/>
                </a:lnTo>
                <a:lnTo>
                  <a:pt x="81" y="177"/>
                </a:lnTo>
                <a:lnTo>
                  <a:pt x="85" y="157"/>
                </a:lnTo>
                <a:lnTo>
                  <a:pt x="88" y="147"/>
                </a:lnTo>
                <a:lnTo>
                  <a:pt x="91" y="138"/>
                </a:lnTo>
                <a:lnTo>
                  <a:pt x="96" y="129"/>
                </a:lnTo>
                <a:lnTo>
                  <a:pt x="100" y="123"/>
                </a:lnTo>
                <a:lnTo>
                  <a:pt x="98" y="113"/>
                </a:lnTo>
                <a:lnTo>
                  <a:pt x="96" y="99"/>
                </a:lnTo>
                <a:lnTo>
                  <a:pt x="95" y="82"/>
                </a:lnTo>
                <a:lnTo>
                  <a:pt x="93" y="63"/>
                </a:lnTo>
                <a:lnTo>
                  <a:pt x="92" y="45"/>
                </a:lnTo>
                <a:lnTo>
                  <a:pt x="90" y="30"/>
                </a:lnTo>
                <a:lnTo>
                  <a:pt x="89" y="18"/>
                </a:lnTo>
                <a:lnTo>
                  <a:pt x="87" y="12"/>
                </a:lnTo>
                <a:lnTo>
                  <a:pt x="71" y="8"/>
                </a:lnTo>
                <a:lnTo>
                  <a:pt x="54" y="6"/>
                </a:lnTo>
                <a:lnTo>
                  <a:pt x="33" y="4"/>
                </a:lnTo>
                <a:lnTo>
                  <a:pt x="7" y="0"/>
                </a:lnTo>
                <a:lnTo>
                  <a:pt x="12" y="10"/>
                </a:lnTo>
                <a:lnTo>
                  <a:pt x="19" y="21"/>
                </a:lnTo>
                <a:lnTo>
                  <a:pt x="22" y="25"/>
                </a:lnTo>
                <a:lnTo>
                  <a:pt x="28" y="28"/>
                </a:lnTo>
                <a:lnTo>
                  <a:pt x="33" y="30"/>
                </a:lnTo>
                <a:lnTo>
                  <a:pt x="40" y="31"/>
                </a:lnTo>
                <a:lnTo>
                  <a:pt x="40" y="44"/>
                </a:lnTo>
                <a:lnTo>
                  <a:pt x="40" y="55"/>
                </a:lnTo>
                <a:lnTo>
                  <a:pt x="40" y="64"/>
                </a:lnTo>
                <a:lnTo>
                  <a:pt x="40" y="74"/>
                </a:lnTo>
                <a:lnTo>
                  <a:pt x="40" y="78"/>
                </a:lnTo>
                <a:lnTo>
                  <a:pt x="39" y="81"/>
                </a:lnTo>
                <a:lnTo>
                  <a:pt x="36" y="85"/>
                </a:lnTo>
                <a:lnTo>
                  <a:pt x="35" y="88"/>
                </a:lnTo>
                <a:lnTo>
                  <a:pt x="29" y="95"/>
                </a:lnTo>
                <a:lnTo>
                  <a:pt x="22" y="102"/>
                </a:lnTo>
                <a:lnTo>
                  <a:pt x="15" y="109"/>
                </a:lnTo>
                <a:lnTo>
                  <a:pt x="9" y="115"/>
                </a:lnTo>
                <a:lnTo>
                  <a:pt x="3" y="122"/>
                </a:lnTo>
                <a:lnTo>
                  <a:pt x="0" y="129"/>
                </a:lnTo>
                <a:lnTo>
                  <a:pt x="7" y="277"/>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8" name="Freeform 317">
            <a:extLst>
              <a:ext uri="{FF2B5EF4-FFF2-40B4-BE49-F238E27FC236}">
                <a16:creationId xmlns:a16="http://schemas.microsoft.com/office/drawing/2014/main" id="{00000000-0008-0000-0700-00003E010000}"/>
              </a:ext>
            </a:extLst>
          </xdr:cNvPr>
          <xdr:cNvSpPr>
            <a:spLocks/>
          </xdr:cNvSpPr>
        </xdr:nvSpPr>
        <xdr:spPr bwMode="auto">
          <a:xfrm>
            <a:off x="4329113" y="2533650"/>
            <a:ext cx="14287" cy="57150"/>
          </a:xfrm>
          <a:custGeom>
            <a:avLst/>
            <a:gdLst>
              <a:gd name="T0" fmla="*/ 27 w 27"/>
              <a:gd name="T1" fmla="*/ 0 h 19"/>
              <a:gd name="T2" fmla="*/ 27 w 27"/>
              <a:gd name="T3" fmla="*/ 12 h 19"/>
              <a:gd name="T4" fmla="*/ 27 w 27"/>
              <a:gd name="T5" fmla="*/ 19 h 19"/>
              <a:gd name="T6" fmla="*/ 9 w 27"/>
              <a:gd name="T7" fmla="*/ 19 h 19"/>
              <a:gd name="T8" fmla="*/ 0 w 27"/>
              <a:gd name="T9" fmla="*/ 19 h 19"/>
              <a:gd name="T10" fmla="*/ 9 w 27"/>
              <a:gd name="T11" fmla="*/ 12 h 19"/>
              <a:gd name="T12" fmla="*/ 27 w 27"/>
              <a:gd name="T13" fmla="*/ 0 h 19"/>
            </a:gdLst>
            <a:ahLst/>
            <a:cxnLst>
              <a:cxn ang="0">
                <a:pos x="T0" y="T1"/>
              </a:cxn>
              <a:cxn ang="0">
                <a:pos x="T2" y="T3"/>
              </a:cxn>
              <a:cxn ang="0">
                <a:pos x="T4" y="T5"/>
              </a:cxn>
              <a:cxn ang="0">
                <a:pos x="T6" y="T7"/>
              </a:cxn>
              <a:cxn ang="0">
                <a:pos x="T8" y="T9"/>
              </a:cxn>
              <a:cxn ang="0">
                <a:pos x="T10" y="T11"/>
              </a:cxn>
              <a:cxn ang="0">
                <a:pos x="T12" y="T13"/>
              </a:cxn>
            </a:cxnLst>
            <a:rect l="0" t="0" r="r" b="b"/>
            <a:pathLst>
              <a:path w="27" h="19">
                <a:moveTo>
                  <a:pt x="27" y="0"/>
                </a:moveTo>
                <a:lnTo>
                  <a:pt x="27" y="12"/>
                </a:lnTo>
                <a:lnTo>
                  <a:pt x="27" y="19"/>
                </a:lnTo>
                <a:lnTo>
                  <a:pt x="9" y="19"/>
                </a:lnTo>
                <a:lnTo>
                  <a:pt x="0" y="19"/>
                </a:lnTo>
                <a:lnTo>
                  <a:pt x="9" y="12"/>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9" name="Freeform 318">
            <a:extLst>
              <a:ext uri="{FF2B5EF4-FFF2-40B4-BE49-F238E27FC236}">
                <a16:creationId xmlns:a16="http://schemas.microsoft.com/office/drawing/2014/main" id="{00000000-0008-0000-0700-00003F010000}"/>
              </a:ext>
            </a:extLst>
          </xdr:cNvPr>
          <xdr:cNvSpPr>
            <a:spLocks/>
          </xdr:cNvSpPr>
        </xdr:nvSpPr>
        <xdr:spPr bwMode="auto">
          <a:xfrm>
            <a:off x="4648200" y="4154488"/>
            <a:ext cx="188913" cy="217487"/>
          </a:xfrm>
          <a:custGeom>
            <a:avLst/>
            <a:gdLst>
              <a:gd name="T0" fmla="*/ 284 w 438"/>
              <a:gd name="T1" fmla="*/ 8 h 406"/>
              <a:gd name="T2" fmla="*/ 320 w 438"/>
              <a:gd name="T3" fmla="*/ 27 h 406"/>
              <a:gd name="T4" fmla="*/ 363 w 438"/>
              <a:gd name="T5" fmla="*/ 47 h 406"/>
              <a:gd name="T6" fmla="*/ 395 w 438"/>
              <a:gd name="T7" fmla="*/ 58 h 406"/>
              <a:gd name="T8" fmla="*/ 416 w 438"/>
              <a:gd name="T9" fmla="*/ 61 h 406"/>
              <a:gd name="T10" fmla="*/ 425 w 438"/>
              <a:gd name="T11" fmla="*/ 81 h 406"/>
              <a:gd name="T12" fmla="*/ 429 w 438"/>
              <a:gd name="T13" fmla="*/ 120 h 406"/>
              <a:gd name="T14" fmla="*/ 434 w 438"/>
              <a:gd name="T15" fmla="*/ 157 h 406"/>
              <a:gd name="T16" fmla="*/ 438 w 438"/>
              <a:gd name="T17" fmla="*/ 195 h 406"/>
              <a:gd name="T18" fmla="*/ 438 w 438"/>
              <a:gd name="T19" fmla="*/ 223 h 406"/>
              <a:gd name="T20" fmla="*/ 435 w 438"/>
              <a:gd name="T21" fmla="*/ 237 h 406"/>
              <a:gd name="T22" fmla="*/ 425 w 438"/>
              <a:gd name="T23" fmla="*/ 259 h 406"/>
              <a:gd name="T24" fmla="*/ 407 w 438"/>
              <a:gd name="T25" fmla="*/ 287 h 406"/>
              <a:gd name="T26" fmla="*/ 391 w 438"/>
              <a:gd name="T27" fmla="*/ 307 h 406"/>
              <a:gd name="T28" fmla="*/ 381 w 438"/>
              <a:gd name="T29" fmla="*/ 320 h 406"/>
              <a:gd name="T30" fmla="*/ 374 w 438"/>
              <a:gd name="T31" fmla="*/ 332 h 406"/>
              <a:gd name="T32" fmla="*/ 372 w 438"/>
              <a:gd name="T33" fmla="*/ 352 h 406"/>
              <a:gd name="T34" fmla="*/ 359 w 438"/>
              <a:gd name="T35" fmla="*/ 372 h 406"/>
              <a:gd name="T36" fmla="*/ 321 w 438"/>
              <a:gd name="T37" fmla="*/ 401 h 406"/>
              <a:gd name="T38" fmla="*/ 205 w 438"/>
              <a:gd name="T39" fmla="*/ 388 h 406"/>
              <a:gd name="T40" fmla="*/ 182 w 438"/>
              <a:gd name="T41" fmla="*/ 379 h 406"/>
              <a:gd name="T42" fmla="*/ 165 w 438"/>
              <a:gd name="T43" fmla="*/ 370 h 406"/>
              <a:gd name="T44" fmla="*/ 150 w 438"/>
              <a:gd name="T45" fmla="*/ 359 h 406"/>
              <a:gd name="T46" fmla="*/ 139 w 438"/>
              <a:gd name="T47" fmla="*/ 346 h 406"/>
              <a:gd name="T48" fmla="*/ 124 w 438"/>
              <a:gd name="T49" fmla="*/ 322 h 406"/>
              <a:gd name="T50" fmla="*/ 108 w 438"/>
              <a:gd name="T51" fmla="*/ 296 h 406"/>
              <a:gd name="T52" fmla="*/ 94 w 438"/>
              <a:gd name="T53" fmla="*/ 279 h 406"/>
              <a:gd name="T54" fmla="*/ 72 w 438"/>
              <a:gd name="T55" fmla="*/ 259 h 406"/>
              <a:gd name="T56" fmla="*/ 44 w 438"/>
              <a:gd name="T57" fmla="*/ 234 h 406"/>
              <a:gd name="T58" fmla="*/ 24 w 438"/>
              <a:gd name="T59" fmla="*/ 213 h 406"/>
              <a:gd name="T60" fmla="*/ 13 w 438"/>
              <a:gd name="T61" fmla="*/ 195 h 406"/>
              <a:gd name="T62" fmla="*/ 4 w 438"/>
              <a:gd name="T63" fmla="*/ 176 h 406"/>
              <a:gd name="T64" fmla="*/ 0 w 438"/>
              <a:gd name="T65" fmla="*/ 154 h 406"/>
              <a:gd name="T66" fmla="*/ 18 w 438"/>
              <a:gd name="T67" fmla="*/ 141 h 406"/>
              <a:gd name="T68" fmla="*/ 40 w 438"/>
              <a:gd name="T69" fmla="*/ 141 h 406"/>
              <a:gd name="T70" fmla="*/ 53 w 438"/>
              <a:gd name="T71" fmla="*/ 141 h 406"/>
              <a:gd name="T72" fmla="*/ 63 w 438"/>
              <a:gd name="T73" fmla="*/ 138 h 406"/>
              <a:gd name="T74" fmla="*/ 77 w 438"/>
              <a:gd name="T75" fmla="*/ 131 h 406"/>
              <a:gd name="T76" fmla="*/ 99 w 438"/>
              <a:gd name="T77" fmla="*/ 108 h 406"/>
              <a:gd name="T78" fmla="*/ 117 w 438"/>
              <a:gd name="T79" fmla="*/ 87 h 406"/>
              <a:gd name="T80" fmla="*/ 130 w 438"/>
              <a:gd name="T81" fmla="*/ 80 h 406"/>
              <a:gd name="T82" fmla="*/ 150 w 438"/>
              <a:gd name="T83" fmla="*/ 71 h 406"/>
              <a:gd name="T84" fmla="*/ 179 w 438"/>
              <a:gd name="T85" fmla="*/ 60 h 406"/>
              <a:gd name="T86" fmla="*/ 203 w 438"/>
              <a:gd name="T87" fmla="*/ 50 h 406"/>
              <a:gd name="T88" fmla="*/ 211 w 438"/>
              <a:gd name="T89" fmla="*/ 43 h 406"/>
              <a:gd name="T90" fmla="*/ 210 w 438"/>
              <a:gd name="T91" fmla="*/ 38 h 406"/>
              <a:gd name="T92" fmla="*/ 211 w 438"/>
              <a:gd name="T93" fmla="*/ 30 h 406"/>
              <a:gd name="T94" fmla="*/ 213 w 438"/>
              <a:gd name="T95" fmla="*/ 17 h 406"/>
              <a:gd name="T96" fmla="*/ 217 w 438"/>
              <a:gd name="T97" fmla="*/ 12 h 406"/>
              <a:gd name="T98" fmla="*/ 225 w 438"/>
              <a:gd name="T99" fmla="*/ 12 h 406"/>
              <a:gd name="T100" fmla="*/ 232 w 438"/>
              <a:gd name="T101" fmla="*/ 9 h 406"/>
              <a:gd name="T102" fmla="*/ 236 w 438"/>
              <a:gd name="T103" fmla="*/ 4 h 406"/>
              <a:gd name="T104" fmla="*/ 244 w 438"/>
              <a:gd name="T105" fmla="*/ 2 h 406"/>
              <a:gd name="T106" fmla="*/ 251 w 438"/>
              <a:gd name="T107" fmla="*/ 3 h 406"/>
              <a:gd name="T108" fmla="*/ 264 w 438"/>
              <a:gd name="T109" fmla="*/ 1 h 4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438" h="406">
                <a:moveTo>
                  <a:pt x="272" y="0"/>
                </a:moveTo>
                <a:lnTo>
                  <a:pt x="284" y="8"/>
                </a:lnTo>
                <a:lnTo>
                  <a:pt x="301" y="17"/>
                </a:lnTo>
                <a:lnTo>
                  <a:pt x="320" y="27"/>
                </a:lnTo>
                <a:lnTo>
                  <a:pt x="341" y="37"/>
                </a:lnTo>
                <a:lnTo>
                  <a:pt x="363" y="47"/>
                </a:lnTo>
                <a:lnTo>
                  <a:pt x="385" y="55"/>
                </a:lnTo>
                <a:lnTo>
                  <a:pt x="395" y="58"/>
                </a:lnTo>
                <a:lnTo>
                  <a:pt x="406" y="60"/>
                </a:lnTo>
                <a:lnTo>
                  <a:pt x="416" y="61"/>
                </a:lnTo>
                <a:lnTo>
                  <a:pt x="425" y="61"/>
                </a:lnTo>
                <a:lnTo>
                  <a:pt x="425" y="81"/>
                </a:lnTo>
                <a:lnTo>
                  <a:pt x="427" y="101"/>
                </a:lnTo>
                <a:lnTo>
                  <a:pt x="429" y="120"/>
                </a:lnTo>
                <a:lnTo>
                  <a:pt x="432" y="138"/>
                </a:lnTo>
                <a:lnTo>
                  <a:pt x="434" y="157"/>
                </a:lnTo>
                <a:lnTo>
                  <a:pt x="436" y="176"/>
                </a:lnTo>
                <a:lnTo>
                  <a:pt x="438" y="195"/>
                </a:lnTo>
                <a:lnTo>
                  <a:pt x="438" y="216"/>
                </a:lnTo>
                <a:lnTo>
                  <a:pt x="438" y="223"/>
                </a:lnTo>
                <a:lnTo>
                  <a:pt x="436" y="230"/>
                </a:lnTo>
                <a:lnTo>
                  <a:pt x="435" y="237"/>
                </a:lnTo>
                <a:lnTo>
                  <a:pt x="432" y="245"/>
                </a:lnTo>
                <a:lnTo>
                  <a:pt x="425" y="259"/>
                </a:lnTo>
                <a:lnTo>
                  <a:pt x="416" y="274"/>
                </a:lnTo>
                <a:lnTo>
                  <a:pt x="407" y="287"/>
                </a:lnTo>
                <a:lnTo>
                  <a:pt x="399" y="298"/>
                </a:lnTo>
                <a:lnTo>
                  <a:pt x="391" y="307"/>
                </a:lnTo>
                <a:lnTo>
                  <a:pt x="385" y="314"/>
                </a:lnTo>
                <a:lnTo>
                  <a:pt x="381" y="320"/>
                </a:lnTo>
                <a:lnTo>
                  <a:pt x="378" y="326"/>
                </a:lnTo>
                <a:lnTo>
                  <a:pt x="374" y="332"/>
                </a:lnTo>
                <a:lnTo>
                  <a:pt x="373" y="339"/>
                </a:lnTo>
                <a:lnTo>
                  <a:pt x="372" y="352"/>
                </a:lnTo>
                <a:lnTo>
                  <a:pt x="372" y="363"/>
                </a:lnTo>
                <a:lnTo>
                  <a:pt x="359" y="372"/>
                </a:lnTo>
                <a:lnTo>
                  <a:pt x="339" y="387"/>
                </a:lnTo>
                <a:lnTo>
                  <a:pt x="321" y="401"/>
                </a:lnTo>
                <a:lnTo>
                  <a:pt x="312" y="406"/>
                </a:lnTo>
                <a:lnTo>
                  <a:pt x="205" y="388"/>
                </a:lnTo>
                <a:lnTo>
                  <a:pt x="192" y="382"/>
                </a:lnTo>
                <a:lnTo>
                  <a:pt x="182" y="379"/>
                </a:lnTo>
                <a:lnTo>
                  <a:pt x="172" y="376"/>
                </a:lnTo>
                <a:lnTo>
                  <a:pt x="165" y="370"/>
                </a:lnTo>
                <a:lnTo>
                  <a:pt x="157" y="365"/>
                </a:lnTo>
                <a:lnTo>
                  <a:pt x="150" y="359"/>
                </a:lnTo>
                <a:lnTo>
                  <a:pt x="145" y="353"/>
                </a:lnTo>
                <a:lnTo>
                  <a:pt x="139" y="346"/>
                </a:lnTo>
                <a:lnTo>
                  <a:pt x="134" y="338"/>
                </a:lnTo>
                <a:lnTo>
                  <a:pt x="124" y="322"/>
                </a:lnTo>
                <a:lnTo>
                  <a:pt x="114" y="304"/>
                </a:lnTo>
                <a:lnTo>
                  <a:pt x="108" y="296"/>
                </a:lnTo>
                <a:lnTo>
                  <a:pt x="101" y="288"/>
                </a:lnTo>
                <a:lnTo>
                  <a:pt x="94" y="279"/>
                </a:lnTo>
                <a:lnTo>
                  <a:pt x="86" y="271"/>
                </a:lnTo>
                <a:lnTo>
                  <a:pt x="72" y="259"/>
                </a:lnTo>
                <a:lnTo>
                  <a:pt x="58" y="247"/>
                </a:lnTo>
                <a:lnTo>
                  <a:pt x="44" y="234"/>
                </a:lnTo>
                <a:lnTo>
                  <a:pt x="31" y="220"/>
                </a:lnTo>
                <a:lnTo>
                  <a:pt x="24" y="213"/>
                </a:lnTo>
                <a:lnTo>
                  <a:pt x="19" y="204"/>
                </a:lnTo>
                <a:lnTo>
                  <a:pt x="13" y="195"/>
                </a:lnTo>
                <a:lnTo>
                  <a:pt x="9" y="186"/>
                </a:lnTo>
                <a:lnTo>
                  <a:pt x="4" y="176"/>
                </a:lnTo>
                <a:lnTo>
                  <a:pt x="2" y="166"/>
                </a:lnTo>
                <a:lnTo>
                  <a:pt x="0" y="154"/>
                </a:lnTo>
                <a:lnTo>
                  <a:pt x="0" y="141"/>
                </a:lnTo>
                <a:lnTo>
                  <a:pt x="18" y="141"/>
                </a:lnTo>
                <a:lnTo>
                  <a:pt x="31" y="141"/>
                </a:lnTo>
                <a:lnTo>
                  <a:pt x="40" y="141"/>
                </a:lnTo>
                <a:lnTo>
                  <a:pt x="46" y="141"/>
                </a:lnTo>
                <a:lnTo>
                  <a:pt x="53" y="141"/>
                </a:lnTo>
                <a:lnTo>
                  <a:pt x="58" y="140"/>
                </a:lnTo>
                <a:lnTo>
                  <a:pt x="63" y="138"/>
                </a:lnTo>
                <a:lnTo>
                  <a:pt x="68" y="136"/>
                </a:lnTo>
                <a:lnTo>
                  <a:pt x="77" y="131"/>
                </a:lnTo>
                <a:lnTo>
                  <a:pt x="85" y="124"/>
                </a:lnTo>
                <a:lnTo>
                  <a:pt x="99" y="108"/>
                </a:lnTo>
                <a:lnTo>
                  <a:pt x="113" y="92"/>
                </a:lnTo>
                <a:lnTo>
                  <a:pt x="117" y="87"/>
                </a:lnTo>
                <a:lnTo>
                  <a:pt x="124" y="83"/>
                </a:lnTo>
                <a:lnTo>
                  <a:pt x="130" y="80"/>
                </a:lnTo>
                <a:lnTo>
                  <a:pt x="136" y="77"/>
                </a:lnTo>
                <a:lnTo>
                  <a:pt x="150" y="71"/>
                </a:lnTo>
                <a:lnTo>
                  <a:pt x="165" y="65"/>
                </a:lnTo>
                <a:lnTo>
                  <a:pt x="179" y="60"/>
                </a:lnTo>
                <a:lnTo>
                  <a:pt x="192" y="55"/>
                </a:lnTo>
                <a:lnTo>
                  <a:pt x="203" y="50"/>
                </a:lnTo>
                <a:lnTo>
                  <a:pt x="212" y="43"/>
                </a:lnTo>
                <a:lnTo>
                  <a:pt x="211" y="43"/>
                </a:lnTo>
                <a:lnTo>
                  <a:pt x="210" y="41"/>
                </a:lnTo>
                <a:lnTo>
                  <a:pt x="210" y="38"/>
                </a:lnTo>
                <a:lnTo>
                  <a:pt x="210" y="36"/>
                </a:lnTo>
                <a:lnTo>
                  <a:pt x="211" y="30"/>
                </a:lnTo>
                <a:lnTo>
                  <a:pt x="212" y="24"/>
                </a:lnTo>
                <a:lnTo>
                  <a:pt x="213" y="17"/>
                </a:lnTo>
                <a:lnTo>
                  <a:pt x="214" y="14"/>
                </a:lnTo>
                <a:lnTo>
                  <a:pt x="217" y="12"/>
                </a:lnTo>
                <a:lnTo>
                  <a:pt x="221" y="12"/>
                </a:lnTo>
                <a:lnTo>
                  <a:pt x="225" y="12"/>
                </a:lnTo>
                <a:lnTo>
                  <a:pt x="229" y="11"/>
                </a:lnTo>
                <a:lnTo>
                  <a:pt x="232" y="9"/>
                </a:lnTo>
                <a:lnTo>
                  <a:pt x="234" y="7"/>
                </a:lnTo>
                <a:lnTo>
                  <a:pt x="236" y="4"/>
                </a:lnTo>
                <a:lnTo>
                  <a:pt x="239" y="0"/>
                </a:lnTo>
                <a:lnTo>
                  <a:pt x="244" y="2"/>
                </a:lnTo>
                <a:lnTo>
                  <a:pt x="248" y="3"/>
                </a:lnTo>
                <a:lnTo>
                  <a:pt x="251" y="3"/>
                </a:lnTo>
                <a:lnTo>
                  <a:pt x="256" y="2"/>
                </a:lnTo>
                <a:lnTo>
                  <a:pt x="264" y="1"/>
                </a:lnTo>
                <a:lnTo>
                  <a:pt x="272" y="0"/>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20" name="Freeform 319">
            <a:extLst>
              <a:ext uri="{FF2B5EF4-FFF2-40B4-BE49-F238E27FC236}">
                <a16:creationId xmlns:a16="http://schemas.microsoft.com/office/drawing/2014/main" id="{00000000-0008-0000-0700-000040010000}"/>
              </a:ext>
            </a:extLst>
          </xdr:cNvPr>
          <xdr:cNvSpPr>
            <a:spLocks/>
          </xdr:cNvSpPr>
        </xdr:nvSpPr>
        <xdr:spPr bwMode="auto">
          <a:xfrm>
            <a:off x="4560888" y="3930650"/>
            <a:ext cx="293687" cy="300038"/>
          </a:xfrm>
          <a:custGeom>
            <a:avLst/>
            <a:gdLst>
              <a:gd name="T0" fmla="*/ 96256131 w 678"/>
              <a:gd name="T1" fmla="*/ 2185991 h 574"/>
              <a:gd name="T2" fmla="*/ 103573615 w 678"/>
              <a:gd name="T3" fmla="*/ 7104210 h 574"/>
              <a:gd name="T4" fmla="*/ 121023735 w 678"/>
              <a:gd name="T5" fmla="*/ 17213504 h 574"/>
              <a:gd name="T6" fmla="*/ 123838018 w 678"/>
              <a:gd name="T7" fmla="*/ 24044334 h 574"/>
              <a:gd name="T8" fmla="*/ 127215419 w 678"/>
              <a:gd name="T9" fmla="*/ 25683566 h 574"/>
              <a:gd name="T10" fmla="*/ 127215419 w 678"/>
              <a:gd name="T11" fmla="*/ 34700388 h 574"/>
              <a:gd name="T12" fmla="*/ 127027858 w 678"/>
              <a:gd name="T13" fmla="*/ 39345227 h 574"/>
              <a:gd name="T14" fmla="*/ 125151380 w 678"/>
              <a:gd name="T15" fmla="*/ 43170450 h 574"/>
              <a:gd name="T16" fmla="*/ 121398857 w 678"/>
              <a:gd name="T17" fmla="*/ 48634905 h 574"/>
              <a:gd name="T18" fmla="*/ 119709940 w 678"/>
              <a:gd name="T19" fmla="*/ 94537583 h 574"/>
              <a:gd name="T20" fmla="*/ 86499052 w 678"/>
              <a:gd name="T21" fmla="*/ 106013252 h 574"/>
              <a:gd name="T22" fmla="*/ 86499052 w 678"/>
              <a:gd name="T23" fmla="*/ 113390319 h 574"/>
              <a:gd name="T24" fmla="*/ 85373252 w 678"/>
              <a:gd name="T25" fmla="*/ 118855297 h 574"/>
              <a:gd name="T26" fmla="*/ 83309212 w 678"/>
              <a:gd name="T27" fmla="*/ 118855297 h 574"/>
              <a:gd name="T28" fmla="*/ 81432734 w 678"/>
              <a:gd name="T29" fmla="*/ 120221149 h 574"/>
              <a:gd name="T30" fmla="*/ 79744251 w 678"/>
              <a:gd name="T31" fmla="*/ 121587525 h 574"/>
              <a:gd name="T32" fmla="*/ 77680212 w 678"/>
              <a:gd name="T33" fmla="*/ 122133761 h 574"/>
              <a:gd name="T34" fmla="*/ 77117528 w 678"/>
              <a:gd name="T35" fmla="*/ 126505743 h 574"/>
              <a:gd name="T36" fmla="*/ 76929534 w 678"/>
              <a:gd name="T37" fmla="*/ 129511350 h 574"/>
              <a:gd name="T38" fmla="*/ 75616172 w 678"/>
              <a:gd name="T39" fmla="*/ 131970198 h 574"/>
              <a:gd name="T40" fmla="*/ 68486249 w 678"/>
              <a:gd name="T41" fmla="*/ 136068801 h 574"/>
              <a:gd name="T42" fmla="*/ 61919009 w 678"/>
              <a:gd name="T43" fmla="*/ 140166881 h 574"/>
              <a:gd name="T44" fmla="*/ 58729170 w 678"/>
              <a:gd name="T45" fmla="*/ 143445868 h 574"/>
              <a:gd name="T46" fmla="*/ 51974369 w 678"/>
              <a:gd name="T47" fmla="*/ 154101921 h 574"/>
              <a:gd name="T48" fmla="*/ 48409407 w 678"/>
              <a:gd name="T49" fmla="*/ 156560769 h 574"/>
              <a:gd name="T50" fmla="*/ 44656884 w 678"/>
              <a:gd name="T51" fmla="*/ 156834149 h 574"/>
              <a:gd name="T52" fmla="*/ 36213167 w 678"/>
              <a:gd name="T53" fmla="*/ 156834149 h 574"/>
              <a:gd name="T54" fmla="*/ 34899805 w 678"/>
              <a:gd name="T55" fmla="*/ 152735546 h 574"/>
              <a:gd name="T56" fmla="*/ 30959721 w 678"/>
              <a:gd name="T57" fmla="*/ 149457082 h 574"/>
              <a:gd name="T58" fmla="*/ 24955165 w 678"/>
              <a:gd name="T59" fmla="*/ 148910323 h 574"/>
              <a:gd name="T60" fmla="*/ 17450119 w 678"/>
              <a:gd name="T61" fmla="*/ 151915930 h 574"/>
              <a:gd name="T62" fmla="*/ 6192118 w 678"/>
              <a:gd name="T63" fmla="*/ 143992104 h 574"/>
              <a:gd name="T64" fmla="*/ 0 w 678"/>
              <a:gd name="T65" fmla="*/ 77870838 h 574"/>
              <a:gd name="T66" fmla="*/ 13697163 w 678"/>
              <a:gd name="T67" fmla="*/ 78143695 h 574"/>
              <a:gd name="T68" fmla="*/ 19326164 w 678"/>
              <a:gd name="T69" fmla="*/ 77050699 h 574"/>
              <a:gd name="T70" fmla="*/ 22328442 w 678"/>
              <a:gd name="T71" fmla="*/ 75138088 h 574"/>
              <a:gd name="T72" fmla="*/ 24204920 w 678"/>
              <a:gd name="T73" fmla="*/ 69947012 h 574"/>
              <a:gd name="T74" fmla="*/ 24580043 w 678"/>
              <a:gd name="T75" fmla="*/ 62569945 h 574"/>
              <a:gd name="T76" fmla="*/ 23641804 w 678"/>
              <a:gd name="T77" fmla="*/ 50547517 h 574"/>
              <a:gd name="T78" fmla="*/ 24392481 w 678"/>
              <a:gd name="T79" fmla="*/ 45083062 h 574"/>
              <a:gd name="T80" fmla="*/ 26268526 w 678"/>
              <a:gd name="T81" fmla="*/ 46722294 h 574"/>
              <a:gd name="T82" fmla="*/ 32648205 w 678"/>
              <a:gd name="T83" fmla="*/ 47815289 h 574"/>
              <a:gd name="T84" fmla="*/ 35274928 w 678"/>
              <a:gd name="T85" fmla="*/ 50820896 h 574"/>
              <a:gd name="T86" fmla="*/ 36588722 w 678"/>
              <a:gd name="T87" fmla="*/ 54919499 h 574"/>
              <a:gd name="T88" fmla="*/ 39027884 w 678"/>
              <a:gd name="T89" fmla="*/ 57378347 h 574"/>
              <a:gd name="T90" fmla="*/ 45219568 w 678"/>
              <a:gd name="T91" fmla="*/ 59290959 h 574"/>
              <a:gd name="T92" fmla="*/ 50473446 w 678"/>
              <a:gd name="T93" fmla="*/ 58471343 h 574"/>
              <a:gd name="T94" fmla="*/ 56477570 w 678"/>
              <a:gd name="T95" fmla="*/ 54372740 h 574"/>
              <a:gd name="T96" fmla="*/ 59854970 w 678"/>
              <a:gd name="T97" fmla="*/ 53553124 h 574"/>
              <a:gd name="T98" fmla="*/ 62106570 w 678"/>
              <a:gd name="T99" fmla="*/ 52733508 h 574"/>
              <a:gd name="T100" fmla="*/ 64358171 w 678"/>
              <a:gd name="T101" fmla="*/ 51913892 h 574"/>
              <a:gd name="T102" fmla="*/ 66985327 w 678"/>
              <a:gd name="T103" fmla="*/ 49727901 h 574"/>
              <a:gd name="T104" fmla="*/ 69048933 w 678"/>
              <a:gd name="T105" fmla="*/ 45902678 h 574"/>
              <a:gd name="T106" fmla="*/ 71863650 w 678"/>
              <a:gd name="T107" fmla="*/ 34427008 h 574"/>
              <a:gd name="T108" fmla="*/ 75616172 w 678"/>
              <a:gd name="T109" fmla="*/ 12842045 h 574"/>
              <a:gd name="T110" fmla="*/ 77680212 w 678"/>
              <a:gd name="T111" fmla="*/ 2732228 h 574"/>
              <a:gd name="T112" fmla="*/ 80870051 w 678"/>
              <a:gd name="T113" fmla="*/ 1639232 h 574"/>
              <a:gd name="T114" fmla="*/ 84998129 w 678"/>
              <a:gd name="T115" fmla="*/ 2185991 h 574"/>
              <a:gd name="T116" fmla="*/ 90439136 w 678"/>
              <a:gd name="T117" fmla="*/ 273380 h 574"/>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678" h="574">
                <a:moveTo>
                  <a:pt x="505" y="1"/>
                </a:moveTo>
                <a:lnTo>
                  <a:pt x="507" y="4"/>
                </a:lnTo>
                <a:lnTo>
                  <a:pt x="513" y="8"/>
                </a:lnTo>
                <a:lnTo>
                  <a:pt x="521" y="12"/>
                </a:lnTo>
                <a:lnTo>
                  <a:pt x="529" y="16"/>
                </a:lnTo>
                <a:lnTo>
                  <a:pt x="552" y="26"/>
                </a:lnTo>
                <a:lnTo>
                  <a:pt x="578" y="37"/>
                </a:lnTo>
                <a:lnTo>
                  <a:pt x="624" y="55"/>
                </a:lnTo>
                <a:lnTo>
                  <a:pt x="645" y="63"/>
                </a:lnTo>
                <a:lnTo>
                  <a:pt x="650" y="73"/>
                </a:lnTo>
                <a:lnTo>
                  <a:pt x="657" y="84"/>
                </a:lnTo>
                <a:lnTo>
                  <a:pt x="660" y="88"/>
                </a:lnTo>
                <a:lnTo>
                  <a:pt x="666" y="91"/>
                </a:lnTo>
                <a:lnTo>
                  <a:pt x="671" y="93"/>
                </a:lnTo>
                <a:lnTo>
                  <a:pt x="678" y="94"/>
                </a:lnTo>
                <a:lnTo>
                  <a:pt x="678" y="107"/>
                </a:lnTo>
                <a:lnTo>
                  <a:pt x="678" y="118"/>
                </a:lnTo>
                <a:lnTo>
                  <a:pt x="678" y="127"/>
                </a:lnTo>
                <a:lnTo>
                  <a:pt x="678" y="137"/>
                </a:lnTo>
                <a:lnTo>
                  <a:pt x="678" y="141"/>
                </a:lnTo>
                <a:lnTo>
                  <a:pt x="677" y="144"/>
                </a:lnTo>
                <a:lnTo>
                  <a:pt x="674" y="148"/>
                </a:lnTo>
                <a:lnTo>
                  <a:pt x="673" y="151"/>
                </a:lnTo>
                <a:lnTo>
                  <a:pt x="667" y="158"/>
                </a:lnTo>
                <a:lnTo>
                  <a:pt x="660" y="165"/>
                </a:lnTo>
                <a:lnTo>
                  <a:pt x="653" y="172"/>
                </a:lnTo>
                <a:lnTo>
                  <a:pt x="647" y="178"/>
                </a:lnTo>
                <a:lnTo>
                  <a:pt x="641" y="185"/>
                </a:lnTo>
                <a:lnTo>
                  <a:pt x="638" y="192"/>
                </a:lnTo>
                <a:lnTo>
                  <a:pt x="638" y="346"/>
                </a:lnTo>
                <a:lnTo>
                  <a:pt x="466" y="378"/>
                </a:lnTo>
                <a:lnTo>
                  <a:pt x="464" y="382"/>
                </a:lnTo>
                <a:lnTo>
                  <a:pt x="461" y="388"/>
                </a:lnTo>
                <a:lnTo>
                  <a:pt x="460" y="394"/>
                </a:lnTo>
                <a:lnTo>
                  <a:pt x="460" y="400"/>
                </a:lnTo>
                <a:lnTo>
                  <a:pt x="461" y="415"/>
                </a:lnTo>
                <a:lnTo>
                  <a:pt x="466" y="433"/>
                </a:lnTo>
                <a:lnTo>
                  <a:pt x="460" y="434"/>
                </a:lnTo>
                <a:lnTo>
                  <a:pt x="455" y="435"/>
                </a:lnTo>
                <a:lnTo>
                  <a:pt x="451" y="436"/>
                </a:lnTo>
                <a:lnTo>
                  <a:pt x="448" y="436"/>
                </a:lnTo>
                <a:lnTo>
                  <a:pt x="444" y="435"/>
                </a:lnTo>
                <a:lnTo>
                  <a:pt x="439" y="433"/>
                </a:lnTo>
                <a:lnTo>
                  <a:pt x="436" y="437"/>
                </a:lnTo>
                <a:lnTo>
                  <a:pt x="434" y="440"/>
                </a:lnTo>
                <a:lnTo>
                  <a:pt x="432" y="442"/>
                </a:lnTo>
                <a:lnTo>
                  <a:pt x="429" y="444"/>
                </a:lnTo>
                <a:lnTo>
                  <a:pt x="425" y="445"/>
                </a:lnTo>
                <a:lnTo>
                  <a:pt x="421" y="445"/>
                </a:lnTo>
                <a:lnTo>
                  <a:pt x="417" y="445"/>
                </a:lnTo>
                <a:lnTo>
                  <a:pt x="414" y="447"/>
                </a:lnTo>
                <a:lnTo>
                  <a:pt x="413" y="450"/>
                </a:lnTo>
                <a:lnTo>
                  <a:pt x="412" y="457"/>
                </a:lnTo>
                <a:lnTo>
                  <a:pt x="411" y="463"/>
                </a:lnTo>
                <a:lnTo>
                  <a:pt x="410" y="469"/>
                </a:lnTo>
                <a:lnTo>
                  <a:pt x="410" y="471"/>
                </a:lnTo>
                <a:lnTo>
                  <a:pt x="410" y="474"/>
                </a:lnTo>
                <a:lnTo>
                  <a:pt x="411" y="476"/>
                </a:lnTo>
                <a:lnTo>
                  <a:pt x="412" y="476"/>
                </a:lnTo>
                <a:lnTo>
                  <a:pt x="403" y="483"/>
                </a:lnTo>
                <a:lnTo>
                  <a:pt x="392" y="488"/>
                </a:lnTo>
                <a:lnTo>
                  <a:pt x="379" y="493"/>
                </a:lnTo>
                <a:lnTo>
                  <a:pt x="365" y="498"/>
                </a:lnTo>
                <a:lnTo>
                  <a:pt x="350" y="504"/>
                </a:lnTo>
                <a:lnTo>
                  <a:pt x="336" y="510"/>
                </a:lnTo>
                <a:lnTo>
                  <a:pt x="330" y="513"/>
                </a:lnTo>
                <a:lnTo>
                  <a:pt x="324" y="516"/>
                </a:lnTo>
                <a:lnTo>
                  <a:pt x="317" y="520"/>
                </a:lnTo>
                <a:lnTo>
                  <a:pt x="313" y="525"/>
                </a:lnTo>
                <a:lnTo>
                  <a:pt x="299" y="541"/>
                </a:lnTo>
                <a:lnTo>
                  <a:pt x="285" y="557"/>
                </a:lnTo>
                <a:lnTo>
                  <a:pt x="277" y="564"/>
                </a:lnTo>
                <a:lnTo>
                  <a:pt x="268" y="569"/>
                </a:lnTo>
                <a:lnTo>
                  <a:pt x="263" y="571"/>
                </a:lnTo>
                <a:lnTo>
                  <a:pt x="258" y="573"/>
                </a:lnTo>
                <a:lnTo>
                  <a:pt x="253" y="574"/>
                </a:lnTo>
                <a:lnTo>
                  <a:pt x="246" y="574"/>
                </a:lnTo>
                <a:lnTo>
                  <a:pt x="238" y="574"/>
                </a:lnTo>
                <a:lnTo>
                  <a:pt x="227" y="574"/>
                </a:lnTo>
                <a:lnTo>
                  <a:pt x="212" y="574"/>
                </a:lnTo>
                <a:lnTo>
                  <a:pt x="193" y="574"/>
                </a:lnTo>
                <a:lnTo>
                  <a:pt x="192" y="569"/>
                </a:lnTo>
                <a:lnTo>
                  <a:pt x="189" y="564"/>
                </a:lnTo>
                <a:lnTo>
                  <a:pt x="186" y="559"/>
                </a:lnTo>
                <a:lnTo>
                  <a:pt x="180" y="554"/>
                </a:lnTo>
                <a:lnTo>
                  <a:pt x="173" y="550"/>
                </a:lnTo>
                <a:lnTo>
                  <a:pt x="165" y="547"/>
                </a:lnTo>
                <a:lnTo>
                  <a:pt x="156" y="545"/>
                </a:lnTo>
                <a:lnTo>
                  <a:pt x="146" y="544"/>
                </a:lnTo>
                <a:lnTo>
                  <a:pt x="133" y="545"/>
                </a:lnTo>
                <a:lnTo>
                  <a:pt x="120" y="548"/>
                </a:lnTo>
                <a:lnTo>
                  <a:pt x="108" y="552"/>
                </a:lnTo>
                <a:lnTo>
                  <a:pt x="93" y="556"/>
                </a:lnTo>
                <a:lnTo>
                  <a:pt x="61" y="556"/>
                </a:lnTo>
                <a:lnTo>
                  <a:pt x="48" y="544"/>
                </a:lnTo>
                <a:lnTo>
                  <a:pt x="33" y="527"/>
                </a:lnTo>
                <a:lnTo>
                  <a:pt x="17" y="510"/>
                </a:lnTo>
                <a:lnTo>
                  <a:pt x="0" y="494"/>
                </a:lnTo>
                <a:lnTo>
                  <a:pt x="0" y="285"/>
                </a:lnTo>
                <a:lnTo>
                  <a:pt x="21" y="286"/>
                </a:lnTo>
                <a:lnTo>
                  <a:pt x="54" y="286"/>
                </a:lnTo>
                <a:lnTo>
                  <a:pt x="73" y="286"/>
                </a:lnTo>
                <a:lnTo>
                  <a:pt x="89" y="285"/>
                </a:lnTo>
                <a:lnTo>
                  <a:pt x="97" y="284"/>
                </a:lnTo>
                <a:lnTo>
                  <a:pt x="103" y="282"/>
                </a:lnTo>
                <a:lnTo>
                  <a:pt x="109" y="281"/>
                </a:lnTo>
                <a:lnTo>
                  <a:pt x="113" y="279"/>
                </a:lnTo>
                <a:lnTo>
                  <a:pt x="119" y="275"/>
                </a:lnTo>
                <a:lnTo>
                  <a:pt x="123" y="269"/>
                </a:lnTo>
                <a:lnTo>
                  <a:pt x="126" y="263"/>
                </a:lnTo>
                <a:lnTo>
                  <a:pt x="129" y="256"/>
                </a:lnTo>
                <a:lnTo>
                  <a:pt x="130" y="247"/>
                </a:lnTo>
                <a:lnTo>
                  <a:pt x="131" y="238"/>
                </a:lnTo>
                <a:lnTo>
                  <a:pt x="131" y="229"/>
                </a:lnTo>
                <a:lnTo>
                  <a:pt x="130" y="220"/>
                </a:lnTo>
                <a:lnTo>
                  <a:pt x="129" y="202"/>
                </a:lnTo>
                <a:lnTo>
                  <a:pt x="126" y="185"/>
                </a:lnTo>
                <a:lnTo>
                  <a:pt x="125" y="171"/>
                </a:lnTo>
                <a:lnTo>
                  <a:pt x="126" y="162"/>
                </a:lnTo>
                <a:lnTo>
                  <a:pt x="130" y="165"/>
                </a:lnTo>
                <a:lnTo>
                  <a:pt x="132" y="168"/>
                </a:lnTo>
                <a:lnTo>
                  <a:pt x="136" y="170"/>
                </a:lnTo>
                <a:lnTo>
                  <a:pt x="140" y="171"/>
                </a:lnTo>
                <a:lnTo>
                  <a:pt x="147" y="174"/>
                </a:lnTo>
                <a:lnTo>
                  <a:pt x="156" y="175"/>
                </a:lnTo>
                <a:lnTo>
                  <a:pt x="174" y="175"/>
                </a:lnTo>
                <a:lnTo>
                  <a:pt x="187" y="174"/>
                </a:lnTo>
                <a:lnTo>
                  <a:pt x="187" y="180"/>
                </a:lnTo>
                <a:lnTo>
                  <a:pt x="188" y="186"/>
                </a:lnTo>
                <a:lnTo>
                  <a:pt x="190" y="191"/>
                </a:lnTo>
                <a:lnTo>
                  <a:pt x="192" y="197"/>
                </a:lnTo>
                <a:lnTo>
                  <a:pt x="195" y="201"/>
                </a:lnTo>
                <a:lnTo>
                  <a:pt x="199" y="204"/>
                </a:lnTo>
                <a:lnTo>
                  <a:pt x="202" y="207"/>
                </a:lnTo>
                <a:lnTo>
                  <a:pt x="208" y="210"/>
                </a:lnTo>
                <a:lnTo>
                  <a:pt x="218" y="213"/>
                </a:lnTo>
                <a:lnTo>
                  <a:pt x="229" y="216"/>
                </a:lnTo>
                <a:lnTo>
                  <a:pt x="241" y="217"/>
                </a:lnTo>
                <a:lnTo>
                  <a:pt x="253" y="217"/>
                </a:lnTo>
                <a:lnTo>
                  <a:pt x="260" y="216"/>
                </a:lnTo>
                <a:lnTo>
                  <a:pt x="269" y="214"/>
                </a:lnTo>
                <a:lnTo>
                  <a:pt x="277" y="211"/>
                </a:lnTo>
                <a:lnTo>
                  <a:pt x="286" y="207"/>
                </a:lnTo>
                <a:lnTo>
                  <a:pt x="301" y="199"/>
                </a:lnTo>
                <a:lnTo>
                  <a:pt x="313" y="192"/>
                </a:lnTo>
                <a:lnTo>
                  <a:pt x="315" y="195"/>
                </a:lnTo>
                <a:lnTo>
                  <a:pt x="319" y="196"/>
                </a:lnTo>
                <a:lnTo>
                  <a:pt x="322" y="196"/>
                </a:lnTo>
                <a:lnTo>
                  <a:pt x="325" y="195"/>
                </a:lnTo>
                <a:lnTo>
                  <a:pt x="331" y="193"/>
                </a:lnTo>
                <a:lnTo>
                  <a:pt x="333" y="192"/>
                </a:lnTo>
                <a:lnTo>
                  <a:pt x="338" y="192"/>
                </a:lnTo>
                <a:lnTo>
                  <a:pt x="343" y="190"/>
                </a:lnTo>
                <a:lnTo>
                  <a:pt x="348" y="188"/>
                </a:lnTo>
                <a:lnTo>
                  <a:pt x="353" y="185"/>
                </a:lnTo>
                <a:lnTo>
                  <a:pt x="357" y="182"/>
                </a:lnTo>
                <a:lnTo>
                  <a:pt x="360" y="178"/>
                </a:lnTo>
                <a:lnTo>
                  <a:pt x="364" y="173"/>
                </a:lnTo>
                <a:lnTo>
                  <a:pt x="368" y="168"/>
                </a:lnTo>
                <a:lnTo>
                  <a:pt x="373" y="156"/>
                </a:lnTo>
                <a:lnTo>
                  <a:pt x="379" y="142"/>
                </a:lnTo>
                <a:lnTo>
                  <a:pt x="383" y="126"/>
                </a:lnTo>
                <a:lnTo>
                  <a:pt x="388" y="111"/>
                </a:lnTo>
                <a:lnTo>
                  <a:pt x="395" y="78"/>
                </a:lnTo>
                <a:lnTo>
                  <a:pt x="403" y="47"/>
                </a:lnTo>
                <a:lnTo>
                  <a:pt x="406" y="33"/>
                </a:lnTo>
                <a:lnTo>
                  <a:pt x="410" y="20"/>
                </a:lnTo>
                <a:lnTo>
                  <a:pt x="414" y="10"/>
                </a:lnTo>
                <a:lnTo>
                  <a:pt x="418" y="1"/>
                </a:lnTo>
                <a:lnTo>
                  <a:pt x="425" y="4"/>
                </a:lnTo>
                <a:lnTo>
                  <a:pt x="431" y="6"/>
                </a:lnTo>
                <a:lnTo>
                  <a:pt x="436" y="8"/>
                </a:lnTo>
                <a:lnTo>
                  <a:pt x="442" y="8"/>
                </a:lnTo>
                <a:lnTo>
                  <a:pt x="453" y="8"/>
                </a:lnTo>
                <a:lnTo>
                  <a:pt x="462" y="6"/>
                </a:lnTo>
                <a:lnTo>
                  <a:pt x="472" y="4"/>
                </a:lnTo>
                <a:lnTo>
                  <a:pt x="482" y="1"/>
                </a:lnTo>
                <a:lnTo>
                  <a:pt x="493" y="0"/>
                </a:lnTo>
                <a:lnTo>
                  <a:pt x="505" y="1"/>
                </a:lnTo>
              </a:path>
            </a:pathLst>
          </a:custGeom>
          <a:solidFill>
            <a:schemeClr val="accent2"/>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1" name="Freeform 320">
            <a:extLst>
              <a:ext uri="{FF2B5EF4-FFF2-40B4-BE49-F238E27FC236}">
                <a16:creationId xmlns:a16="http://schemas.microsoft.com/office/drawing/2014/main" id="{00000000-0008-0000-0700-000041010000}"/>
              </a:ext>
            </a:extLst>
          </xdr:cNvPr>
          <xdr:cNvSpPr>
            <a:spLocks/>
          </xdr:cNvSpPr>
        </xdr:nvSpPr>
        <xdr:spPr bwMode="auto">
          <a:xfrm>
            <a:off x="4297363" y="4203700"/>
            <a:ext cx="350837" cy="381000"/>
          </a:xfrm>
          <a:custGeom>
            <a:avLst/>
            <a:gdLst>
              <a:gd name="T0" fmla="*/ 149519799 w 810"/>
              <a:gd name="T1" fmla="*/ 11535338 h 727"/>
              <a:gd name="T2" fmla="*/ 143704135 w 810"/>
              <a:gd name="T3" fmla="*/ 7140999 h 727"/>
              <a:gd name="T4" fmla="*/ 134699318 w 810"/>
              <a:gd name="T5" fmla="*/ 9063293 h 727"/>
              <a:gd name="T6" fmla="*/ 118940673 w 810"/>
              <a:gd name="T7" fmla="*/ 12084565 h 727"/>
              <a:gd name="T8" fmla="*/ 113312555 w 810"/>
              <a:gd name="T9" fmla="*/ 15105838 h 727"/>
              <a:gd name="T10" fmla="*/ 52528962 w 810"/>
              <a:gd name="T11" fmla="*/ 10986111 h 727"/>
              <a:gd name="T12" fmla="*/ 43524145 w 810"/>
              <a:gd name="T13" fmla="*/ 10162271 h 727"/>
              <a:gd name="T14" fmla="*/ 32267908 w 810"/>
              <a:gd name="T15" fmla="*/ 4668953 h 727"/>
              <a:gd name="T16" fmla="*/ 21761856 w 810"/>
              <a:gd name="T17" fmla="*/ 0 h 727"/>
              <a:gd name="T18" fmla="*/ 15571099 w 810"/>
              <a:gd name="T19" fmla="*/ 1373067 h 727"/>
              <a:gd name="T20" fmla="*/ 9942980 w 810"/>
              <a:gd name="T21" fmla="*/ 6591772 h 727"/>
              <a:gd name="T22" fmla="*/ 0 w 810"/>
              <a:gd name="T23" fmla="*/ 15105838 h 727"/>
              <a:gd name="T24" fmla="*/ 1313257 w 810"/>
              <a:gd name="T25" fmla="*/ 18676337 h 727"/>
              <a:gd name="T26" fmla="*/ 4877501 w 810"/>
              <a:gd name="T27" fmla="*/ 20324018 h 727"/>
              <a:gd name="T28" fmla="*/ 6753829 w 810"/>
              <a:gd name="T29" fmla="*/ 35429856 h 727"/>
              <a:gd name="T30" fmla="*/ 11256237 w 810"/>
              <a:gd name="T31" fmla="*/ 52733125 h 727"/>
              <a:gd name="T32" fmla="*/ 20448600 w 810"/>
              <a:gd name="T33" fmla="*/ 75803802 h 727"/>
              <a:gd name="T34" fmla="*/ 24951441 w 810"/>
              <a:gd name="T35" fmla="*/ 82395050 h 727"/>
              <a:gd name="T36" fmla="*/ 29828941 w 810"/>
              <a:gd name="T37" fmla="*/ 82944801 h 727"/>
              <a:gd name="T38" fmla="*/ 29828941 w 810"/>
              <a:gd name="T39" fmla="*/ 91184253 h 727"/>
              <a:gd name="T40" fmla="*/ 28515685 w 810"/>
              <a:gd name="T41" fmla="*/ 98599865 h 727"/>
              <a:gd name="T42" fmla="*/ 27389975 w 810"/>
              <a:gd name="T43" fmla="*/ 108212385 h 727"/>
              <a:gd name="T44" fmla="*/ 28140592 w 810"/>
              <a:gd name="T45" fmla="*/ 116726451 h 727"/>
              <a:gd name="T46" fmla="*/ 32455454 w 810"/>
              <a:gd name="T47" fmla="*/ 132931267 h 727"/>
              <a:gd name="T48" fmla="*/ 33581165 w 810"/>
              <a:gd name="T49" fmla="*/ 142269173 h 727"/>
              <a:gd name="T50" fmla="*/ 35081967 w 810"/>
              <a:gd name="T51" fmla="*/ 166438304 h 727"/>
              <a:gd name="T52" fmla="*/ 38271119 w 810"/>
              <a:gd name="T53" fmla="*/ 177699029 h 727"/>
              <a:gd name="T54" fmla="*/ 43336599 w 810"/>
              <a:gd name="T55" fmla="*/ 189508981 h 727"/>
              <a:gd name="T56" fmla="*/ 45962679 w 810"/>
              <a:gd name="T57" fmla="*/ 192255640 h 727"/>
              <a:gd name="T58" fmla="*/ 48589192 w 810"/>
              <a:gd name="T59" fmla="*/ 196375366 h 727"/>
              <a:gd name="T60" fmla="*/ 49714902 w 810"/>
              <a:gd name="T61" fmla="*/ 186213095 h 727"/>
              <a:gd name="T62" fmla="*/ 57781988 w 810"/>
              <a:gd name="T63" fmla="*/ 191157186 h 727"/>
              <a:gd name="T64" fmla="*/ 61533778 w 810"/>
              <a:gd name="T65" fmla="*/ 195826139 h 727"/>
              <a:gd name="T66" fmla="*/ 69788409 w 810"/>
              <a:gd name="T67" fmla="*/ 199396638 h 727"/>
              <a:gd name="T68" fmla="*/ 76354692 w 810"/>
              <a:gd name="T69" fmla="*/ 198572798 h 727"/>
              <a:gd name="T70" fmla="*/ 80482008 w 810"/>
              <a:gd name="T71" fmla="*/ 195002298 h 727"/>
              <a:gd name="T72" fmla="*/ 84796870 w 810"/>
              <a:gd name="T73" fmla="*/ 185389254 h 727"/>
              <a:gd name="T74" fmla="*/ 86860311 w 810"/>
              <a:gd name="T75" fmla="*/ 145290446 h 727"/>
              <a:gd name="T76" fmla="*/ 87235403 w 810"/>
              <a:gd name="T77" fmla="*/ 131832289 h 727"/>
              <a:gd name="T78" fmla="*/ 88361114 w 810"/>
              <a:gd name="T79" fmla="*/ 128811541 h 727"/>
              <a:gd name="T80" fmla="*/ 86860311 w 810"/>
              <a:gd name="T81" fmla="*/ 117001065 h 727"/>
              <a:gd name="T82" fmla="*/ 87986021 w 810"/>
              <a:gd name="T83" fmla="*/ 101071387 h 727"/>
              <a:gd name="T84" fmla="*/ 93801686 w 810"/>
              <a:gd name="T85" fmla="*/ 90635026 h 727"/>
              <a:gd name="T86" fmla="*/ 98491640 w 810"/>
              <a:gd name="T87" fmla="*/ 87888367 h 727"/>
              <a:gd name="T88" fmla="*/ 100930607 w 810"/>
              <a:gd name="T89" fmla="*/ 63719237 h 727"/>
              <a:gd name="T90" fmla="*/ 103369574 w 810"/>
              <a:gd name="T91" fmla="*/ 40648560 h 727"/>
              <a:gd name="T92" fmla="*/ 101493246 w 810"/>
              <a:gd name="T93" fmla="*/ 34056788 h 727"/>
              <a:gd name="T94" fmla="*/ 99617351 w 810"/>
              <a:gd name="T95" fmla="*/ 27190403 h 727"/>
              <a:gd name="T96" fmla="*/ 101118154 w 810"/>
              <a:gd name="T97" fmla="*/ 23619904 h 727"/>
              <a:gd name="T98" fmla="*/ 115751521 w 810"/>
              <a:gd name="T99" fmla="*/ 21972223 h 727"/>
              <a:gd name="T100" fmla="*/ 132823423 w 810"/>
              <a:gd name="T101" fmla="*/ 17303270 h 727"/>
              <a:gd name="T102" fmla="*/ 150645510 w 810"/>
              <a:gd name="T103" fmla="*/ 16753519 h 727"/>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810" h="727">
                <a:moveTo>
                  <a:pt x="810" y="61"/>
                </a:moveTo>
                <a:lnTo>
                  <a:pt x="807" y="54"/>
                </a:lnTo>
                <a:lnTo>
                  <a:pt x="802" y="48"/>
                </a:lnTo>
                <a:lnTo>
                  <a:pt x="797" y="42"/>
                </a:lnTo>
                <a:lnTo>
                  <a:pt x="790" y="36"/>
                </a:lnTo>
                <a:lnTo>
                  <a:pt x="784" y="32"/>
                </a:lnTo>
                <a:lnTo>
                  <a:pt x="775" y="28"/>
                </a:lnTo>
                <a:lnTo>
                  <a:pt x="766" y="26"/>
                </a:lnTo>
                <a:lnTo>
                  <a:pt x="756" y="25"/>
                </a:lnTo>
                <a:lnTo>
                  <a:pt x="743" y="26"/>
                </a:lnTo>
                <a:lnTo>
                  <a:pt x="730" y="29"/>
                </a:lnTo>
                <a:lnTo>
                  <a:pt x="718" y="33"/>
                </a:lnTo>
                <a:lnTo>
                  <a:pt x="703" y="37"/>
                </a:lnTo>
                <a:lnTo>
                  <a:pt x="671" y="37"/>
                </a:lnTo>
                <a:lnTo>
                  <a:pt x="651" y="41"/>
                </a:lnTo>
                <a:lnTo>
                  <a:pt x="634" y="44"/>
                </a:lnTo>
                <a:lnTo>
                  <a:pt x="627" y="46"/>
                </a:lnTo>
                <a:lnTo>
                  <a:pt x="619" y="48"/>
                </a:lnTo>
                <a:lnTo>
                  <a:pt x="611" y="51"/>
                </a:lnTo>
                <a:lnTo>
                  <a:pt x="604" y="55"/>
                </a:lnTo>
                <a:lnTo>
                  <a:pt x="411" y="55"/>
                </a:lnTo>
                <a:lnTo>
                  <a:pt x="411" y="37"/>
                </a:lnTo>
                <a:lnTo>
                  <a:pt x="292" y="37"/>
                </a:lnTo>
                <a:lnTo>
                  <a:pt x="280" y="40"/>
                </a:lnTo>
                <a:lnTo>
                  <a:pt x="269" y="41"/>
                </a:lnTo>
                <a:lnTo>
                  <a:pt x="257" y="40"/>
                </a:lnTo>
                <a:lnTo>
                  <a:pt x="245" y="39"/>
                </a:lnTo>
                <a:lnTo>
                  <a:pt x="232" y="37"/>
                </a:lnTo>
                <a:lnTo>
                  <a:pt x="220" y="34"/>
                </a:lnTo>
                <a:lnTo>
                  <a:pt x="208" y="30"/>
                </a:lnTo>
                <a:lnTo>
                  <a:pt x="196" y="26"/>
                </a:lnTo>
                <a:lnTo>
                  <a:pt x="172" y="17"/>
                </a:lnTo>
                <a:lnTo>
                  <a:pt x="149" y="8"/>
                </a:lnTo>
                <a:lnTo>
                  <a:pt x="137" y="5"/>
                </a:lnTo>
                <a:lnTo>
                  <a:pt x="126" y="2"/>
                </a:lnTo>
                <a:lnTo>
                  <a:pt x="116" y="0"/>
                </a:lnTo>
                <a:lnTo>
                  <a:pt x="105" y="0"/>
                </a:lnTo>
                <a:lnTo>
                  <a:pt x="97" y="0"/>
                </a:lnTo>
                <a:lnTo>
                  <a:pt x="91" y="2"/>
                </a:lnTo>
                <a:lnTo>
                  <a:pt x="83" y="5"/>
                </a:lnTo>
                <a:lnTo>
                  <a:pt x="75" y="8"/>
                </a:lnTo>
                <a:lnTo>
                  <a:pt x="68" y="13"/>
                </a:lnTo>
                <a:lnTo>
                  <a:pt x="60" y="19"/>
                </a:lnTo>
                <a:lnTo>
                  <a:pt x="53" y="24"/>
                </a:lnTo>
                <a:lnTo>
                  <a:pt x="46" y="31"/>
                </a:lnTo>
                <a:lnTo>
                  <a:pt x="6" y="31"/>
                </a:lnTo>
                <a:lnTo>
                  <a:pt x="3" y="45"/>
                </a:lnTo>
                <a:lnTo>
                  <a:pt x="0" y="55"/>
                </a:lnTo>
                <a:lnTo>
                  <a:pt x="0" y="58"/>
                </a:lnTo>
                <a:lnTo>
                  <a:pt x="2" y="61"/>
                </a:lnTo>
                <a:lnTo>
                  <a:pt x="4" y="64"/>
                </a:lnTo>
                <a:lnTo>
                  <a:pt x="7" y="68"/>
                </a:lnTo>
                <a:lnTo>
                  <a:pt x="12" y="70"/>
                </a:lnTo>
                <a:lnTo>
                  <a:pt x="16" y="72"/>
                </a:lnTo>
                <a:lnTo>
                  <a:pt x="21" y="74"/>
                </a:lnTo>
                <a:lnTo>
                  <a:pt x="26" y="74"/>
                </a:lnTo>
                <a:lnTo>
                  <a:pt x="26" y="86"/>
                </a:lnTo>
                <a:lnTo>
                  <a:pt x="28" y="99"/>
                </a:lnTo>
                <a:lnTo>
                  <a:pt x="32" y="113"/>
                </a:lnTo>
                <a:lnTo>
                  <a:pt x="36" y="129"/>
                </a:lnTo>
                <a:lnTo>
                  <a:pt x="40" y="144"/>
                </a:lnTo>
                <a:lnTo>
                  <a:pt x="47" y="160"/>
                </a:lnTo>
                <a:lnTo>
                  <a:pt x="53" y="175"/>
                </a:lnTo>
                <a:lnTo>
                  <a:pt x="60" y="192"/>
                </a:lnTo>
                <a:lnTo>
                  <a:pt x="77" y="223"/>
                </a:lnTo>
                <a:lnTo>
                  <a:pt x="93" y="252"/>
                </a:lnTo>
                <a:lnTo>
                  <a:pt x="102" y="265"/>
                </a:lnTo>
                <a:lnTo>
                  <a:pt x="109" y="276"/>
                </a:lnTo>
                <a:lnTo>
                  <a:pt x="117" y="286"/>
                </a:lnTo>
                <a:lnTo>
                  <a:pt x="125" y="296"/>
                </a:lnTo>
                <a:lnTo>
                  <a:pt x="128" y="298"/>
                </a:lnTo>
                <a:lnTo>
                  <a:pt x="133" y="300"/>
                </a:lnTo>
                <a:lnTo>
                  <a:pt x="137" y="301"/>
                </a:lnTo>
                <a:lnTo>
                  <a:pt x="142" y="301"/>
                </a:lnTo>
                <a:lnTo>
                  <a:pt x="151" y="302"/>
                </a:lnTo>
                <a:lnTo>
                  <a:pt x="159" y="302"/>
                </a:lnTo>
                <a:lnTo>
                  <a:pt x="159" y="309"/>
                </a:lnTo>
                <a:lnTo>
                  <a:pt x="159" y="317"/>
                </a:lnTo>
                <a:lnTo>
                  <a:pt x="159" y="326"/>
                </a:lnTo>
                <a:lnTo>
                  <a:pt x="159" y="332"/>
                </a:lnTo>
                <a:lnTo>
                  <a:pt x="158" y="339"/>
                </a:lnTo>
                <a:lnTo>
                  <a:pt x="157" y="346"/>
                </a:lnTo>
                <a:lnTo>
                  <a:pt x="154" y="353"/>
                </a:lnTo>
                <a:lnTo>
                  <a:pt x="152" y="359"/>
                </a:lnTo>
                <a:lnTo>
                  <a:pt x="149" y="366"/>
                </a:lnTo>
                <a:lnTo>
                  <a:pt x="147" y="374"/>
                </a:lnTo>
                <a:lnTo>
                  <a:pt x="146" y="383"/>
                </a:lnTo>
                <a:lnTo>
                  <a:pt x="146" y="394"/>
                </a:lnTo>
                <a:lnTo>
                  <a:pt x="146" y="403"/>
                </a:lnTo>
                <a:lnTo>
                  <a:pt x="147" y="410"/>
                </a:lnTo>
                <a:lnTo>
                  <a:pt x="148" y="418"/>
                </a:lnTo>
                <a:lnTo>
                  <a:pt x="150" y="425"/>
                </a:lnTo>
                <a:lnTo>
                  <a:pt x="156" y="439"/>
                </a:lnTo>
                <a:lnTo>
                  <a:pt x="162" y="453"/>
                </a:lnTo>
                <a:lnTo>
                  <a:pt x="168" y="469"/>
                </a:lnTo>
                <a:lnTo>
                  <a:pt x="173" y="484"/>
                </a:lnTo>
                <a:lnTo>
                  <a:pt x="175" y="491"/>
                </a:lnTo>
                <a:lnTo>
                  <a:pt x="178" y="500"/>
                </a:lnTo>
                <a:lnTo>
                  <a:pt x="179" y="508"/>
                </a:lnTo>
                <a:lnTo>
                  <a:pt x="179" y="518"/>
                </a:lnTo>
                <a:lnTo>
                  <a:pt x="179" y="542"/>
                </a:lnTo>
                <a:lnTo>
                  <a:pt x="180" y="564"/>
                </a:lnTo>
                <a:lnTo>
                  <a:pt x="183" y="586"/>
                </a:lnTo>
                <a:lnTo>
                  <a:pt x="187" y="606"/>
                </a:lnTo>
                <a:lnTo>
                  <a:pt x="191" y="616"/>
                </a:lnTo>
                <a:lnTo>
                  <a:pt x="194" y="627"/>
                </a:lnTo>
                <a:lnTo>
                  <a:pt x="198" y="637"/>
                </a:lnTo>
                <a:lnTo>
                  <a:pt x="204" y="647"/>
                </a:lnTo>
                <a:lnTo>
                  <a:pt x="209" y="657"/>
                </a:lnTo>
                <a:lnTo>
                  <a:pt x="216" y="667"/>
                </a:lnTo>
                <a:lnTo>
                  <a:pt x="224" y="679"/>
                </a:lnTo>
                <a:lnTo>
                  <a:pt x="231" y="690"/>
                </a:lnTo>
                <a:lnTo>
                  <a:pt x="235" y="696"/>
                </a:lnTo>
                <a:lnTo>
                  <a:pt x="238" y="698"/>
                </a:lnTo>
                <a:lnTo>
                  <a:pt x="241" y="700"/>
                </a:lnTo>
                <a:lnTo>
                  <a:pt x="245" y="700"/>
                </a:lnTo>
                <a:lnTo>
                  <a:pt x="249" y="701"/>
                </a:lnTo>
                <a:lnTo>
                  <a:pt x="252" y="703"/>
                </a:lnTo>
                <a:lnTo>
                  <a:pt x="256" y="707"/>
                </a:lnTo>
                <a:lnTo>
                  <a:pt x="259" y="715"/>
                </a:lnTo>
                <a:lnTo>
                  <a:pt x="259" y="708"/>
                </a:lnTo>
                <a:lnTo>
                  <a:pt x="262" y="699"/>
                </a:lnTo>
                <a:lnTo>
                  <a:pt x="264" y="688"/>
                </a:lnTo>
                <a:lnTo>
                  <a:pt x="265" y="678"/>
                </a:lnTo>
                <a:lnTo>
                  <a:pt x="298" y="678"/>
                </a:lnTo>
                <a:lnTo>
                  <a:pt x="301" y="685"/>
                </a:lnTo>
                <a:lnTo>
                  <a:pt x="304" y="691"/>
                </a:lnTo>
                <a:lnTo>
                  <a:pt x="308" y="696"/>
                </a:lnTo>
                <a:lnTo>
                  <a:pt x="313" y="701"/>
                </a:lnTo>
                <a:lnTo>
                  <a:pt x="317" y="706"/>
                </a:lnTo>
                <a:lnTo>
                  <a:pt x="322" y="710"/>
                </a:lnTo>
                <a:lnTo>
                  <a:pt x="328" y="713"/>
                </a:lnTo>
                <a:lnTo>
                  <a:pt x="333" y="716"/>
                </a:lnTo>
                <a:lnTo>
                  <a:pt x="346" y="721"/>
                </a:lnTo>
                <a:lnTo>
                  <a:pt x="359" y="724"/>
                </a:lnTo>
                <a:lnTo>
                  <a:pt x="372" y="726"/>
                </a:lnTo>
                <a:lnTo>
                  <a:pt x="384" y="727"/>
                </a:lnTo>
                <a:lnTo>
                  <a:pt x="393" y="726"/>
                </a:lnTo>
                <a:lnTo>
                  <a:pt x="400" y="725"/>
                </a:lnTo>
                <a:lnTo>
                  <a:pt x="407" y="723"/>
                </a:lnTo>
                <a:lnTo>
                  <a:pt x="414" y="721"/>
                </a:lnTo>
                <a:lnTo>
                  <a:pt x="419" y="718"/>
                </a:lnTo>
                <a:lnTo>
                  <a:pt x="425" y="714"/>
                </a:lnTo>
                <a:lnTo>
                  <a:pt x="429" y="710"/>
                </a:lnTo>
                <a:lnTo>
                  <a:pt x="433" y="706"/>
                </a:lnTo>
                <a:lnTo>
                  <a:pt x="441" y="696"/>
                </a:lnTo>
                <a:lnTo>
                  <a:pt x="447" y="686"/>
                </a:lnTo>
                <a:lnTo>
                  <a:pt x="452" y="675"/>
                </a:lnTo>
                <a:lnTo>
                  <a:pt x="458" y="665"/>
                </a:lnTo>
                <a:lnTo>
                  <a:pt x="458" y="554"/>
                </a:lnTo>
                <a:lnTo>
                  <a:pt x="462" y="542"/>
                </a:lnTo>
                <a:lnTo>
                  <a:pt x="463" y="529"/>
                </a:lnTo>
                <a:lnTo>
                  <a:pt x="464" y="516"/>
                </a:lnTo>
                <a:lnTo>
                  <a:pt x="464" y="502"/>
                </a:lnTo>
                <a:lnTo>
                  <a:pt x="464" y="490"/>
                </a:lnTo>
                <a:lnTo>
                  <a:pt x="465" y="480"/>
                </a:lnTo>
                <a:lnTo>
                  <a:pt x="466" y="476"/>
                </a:lnTo>
                <a:lnTo>
                  <a:pt x="467" y="473"/>
                </a:lnTo>
                <a:lnTo>
                  <a:pt x="469" y="470"/>
                </a:lnTo>
                <a:lnTo>
                  <a:pt x="471" y="469"/>
                </a:lnTo>
                <a:lnTo>
                  <a:pt x="466" y="456"/>
                </a:lnTo>
                <a:lnTo>
                  <a:pt x="464" y="444"/>
                </a:lnTo>
                <a:lnTo>
                  <a:pt x="463" y="435"/>
                </a:lnTo>
                <a:lnTo>
                  <a:pt x="463" y="426"/>
                </a:lnTo>
                <a:lnTo>
                  <a:pt x="463" y="409"/>
                </a:lnTo>
                <a:lnTo>
                  <a:pt x="464" y="388"/>
                </a:lnTo>
                <a:lnTo>
                  <a:pt x="465" y="378"/>
                </a:lnTo>
                <a:lnTo>
                  <a:pt x="469" y="368"/>
                </a:lnTo>
                <a:lnTo>
                  <a:pt x="474" y="358"/>
                </a:lnTo>
                <a:lnTo>
                  <a:pt x="482" y="348"/>
                </a:lnTo>
                <a:lnTo>
                  <a:pt x="490" y="338"/>
                </a:lnTo>
                <a:lnTo>
                  <a:pt x="500" y="330"/>
                </a:lnTo>
                <a:lnTo>
                  <a:pt x="506" y="327"/>
                </a:lnTo>
                <a:lnTo>
                  <a:pt x="511" y="324"/>
                </a:lnTo>
                <a:lnTo>
                  <a:pt x="518" y="322"/>
                </a:lnTo>
                <a:lnTo>
                  <a:pt x="525" y="320"/>
                </a:lnTo>
                <a:lnTo>
                  <a:pt x="526" y="298"/>
                </a:lnTo>
                <a:lnTo>
                  <a:pt x="528" y="275"/>
                </a:lnTo>
                <a:lnTo>
                  <a:pt x="532" y="254"/>
                </a:lnTo>
                <a:lnTo>
                  <a:pt x="538" y="232"/>
                </a:lnTo>
                <a:lnTo>
                  <a:pt x="542" y="211"/>
                </a:lnTo>
                <a:lnTo>
                  <a:pt x="546" y="190"/>
                </a:lnTo>
                <a:lnTo>
                  <a:pt x="550" y="168"/>
                </a:lnTo>
                <a:lnTo>
                  <a:pt x="551" y="148"/>
                </a:lnTo>
                <a:lnTo>
                  <a:pt x="550" y="141"/>
                </a:lnTo>
                <a:lnTo>
                  <a:pt x="548" y="135"/>
                </a:lnTo>
                <a:lnTo>
                  <a:pt x="544" y="129"/>
                </a:lnTo>
                <a:lnTo>
                  <a:pt x="541" y="124"/>
                </a:lnTo>
                <a:lnTo>
                  <a:pt x="537" y="117"/>
                </a:lnTo>
                <a:lnTo>
                  <a:pt x="533" y="111"/>
                </a:lnTo>
                <a:lnTo>
                  <a:pt x="531" y="105"/>
                </a:lnTo>
                <a:lnTo>
                  <a:pt x="531" y="99"/>
                </a:lnTo>
                <a:lnTo>
                  <a:pt x="531" y="94"/>
                </a:lnTo>
                <a:lnTo>
                  <a:pt x="532" y="91"/>
                </a:lnTo>
                <a:lnTo>
                  <a:pt x="535" y="88"/>
                </a:lnTo>
                <a:lnTo>
                  <a:pt x="539" y="86"/>
                </a:lnTo>
                <a:lnTo>
                  <a:pt x="548" y="84"/>
                </a:lnTo>
                <a:lnTo>
                  <a:pt x="559" y="83"/>
                </a:lnTo>
                <a:lnTo>
                  <a:pt x="587" y="82"/>
                </a:lnTo>
                <a:lnTo>
                  <a:pt x="617" y="80"/>
                </a:lnTo>
                <a:lnTo>
                  <a:pt x="640" y="74"/>
                </a:lnTo>
                <a:lnTo>
                  <a:pt x="662" y="70"/>
                </a:lnTo>
                <a:lnTo>
                  <a:pt x="685" y="67"/>
                </a:lnTo>
                <a:lnTo>
                  <a:pt x="708" y="63"/>
                </a:lnTo>
                <a:lnTo>
                  <a:pt x="731" y="62"/>
                </a:lnTo>
                <a:lnTo>
                  <a:pt x="754" y="61"/>
                </a:lnTo>
                <a:lnTo>
                  <a:pt x="778" y="61"/>
                </a:lnTo>
                <a:lnTo>
                  <a:pt x="803" y="61"/>
                </a:lnTo>
                <a:lnTo>
                  <a:pt x="810" y="61"/>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2" name="Freeform 321">
            <a:extLst>
              <a:ext uri="{FF2B5EF4-FFF2-40B4-BE49-F238E27FC236}">
                <a16:creationId xmlns:a16="http://schemas.microsoft.com/office/drawing/2014/main" id="{00000000-0008-0000-0700-000042010000}"/>
              </a:ext>
            </a:extLst>
          </xdr:cNvPr>
          <xdr:cNvSpPr>
            <a:spLocks/>
          </xdr:cNvSpPr>
        </xdr:nvSpPr>
        <xdr:spPr bwMode="auto">
          <a:xfrm>
            <a:off x="3576638" y="3133725"/>
            <a:ext cx="161925" cy="141288"/>
          </a:xfrm>
          <a:custGeom>
            <a:avLst/>
            <a:gdLst>
              <a:gd name="T0" fmla="*/ 39951999 w 365"/>
              <a:gd name="T1" fmla="*/ 67953272 h 271"/>
              <a:gd name="T2" fmla="*/ 32079782 w 365"/>
              <a:gd name="T3" fmla="*/ 66866240 h 271"/>
              <a:gd name="T4" fmla="*/ 23813622 w 365"/>
              <a:gd name="T5" fmla="*/ 67137868 h 271"/>
              <a:gd name="T6" fmla="*/ 18106320 w 365"/>
              <a:gd name="T7" fmla="*/ 67953272 h 271"/>
              <a:gd name="T8" fmla="*/ 14563934 w 365"/>
              <a:gd name="T9" fmla="*/ 69312452 h 271"/>
              <a:gd name="T10" fmla="*/ 5116830 w 365"/>
              <a:gd name="T11" fmla="*/ 73661620 h 271"/>
              <a:gd name="T12" fmla="*/ 3936330 w 365"/>
              <a:gd name="T13" fmla="*/ 73389992 h 271"/>
              <a:gd name="T14" fmla="*/ 3345858 w 365"/>
              <a:gd name="T15" fmla="*/ 72302440 h 271"/>
              <a:gd name="T16" fmla="*/ 3542387 w 365"/>
              <a:gd name="T17" fmla="*/ 69040824 h 271"/>
              <a:gd name="T18" fmla="*/ 5116830 w 365"/>
              <a:gd name="T19" fmla="*/ 61973818 h 271"/>
              <a:gd name="T20" fmla="*/ 12005075 w 365"/>
              <a:gd name="T21" fmla="*/ 61430041 h 271"/>
              <a:gd name="T22" fmla="*/ 17515849 w 365"/>
              <a:gd name="T23" fmla="*/ 60342489 h 271"/>
              <a:gd name="T24" fmla="*/ 22632679 w 365"/>
              <a:gd name="T25" fmla="*/ 59255457 h 271"/>
              <a:gd name="T26" fmla="*/ 28733924 w 365"/>
              <a:gd name="T27" fmla="*/ 58711681 h 271"/>
              <a:gd name="T28" fmla="*/ 35819141 w 365"/>
              <a:gd name="T29" fmla="*/ 59255457 h 271"/>
              <a:gd name="T30" fmla="*/ 39164556 w 365"/>
              <a:gd name="T31" fmla="*/ 59255457 h 271"/>
              <a:gd name="T32" fmla="*/ 43100886 w 365"/>
              <a:gd name="T33" fmla="*/ 58711681 h 271"/>
              <a:gd name="T34" fmla="*/ 42313442 w 365"/>
              <a:gd name="T35" fmla="*/ 56537097 h 271"/>
              <a:gd name="T36" fmla="*/ 41329471 w 365"/>
              <a:gd name="T37" fmla="*/ 54634662 h 271"/>
              <a:gd name="T38" fmla="*/ 38377556 w 365"/>
              <a:gd name="T39" fmla="*/ 52731705 h 271"/>
              <a:gd name="T40" fmla="*/ 34441226 w 365"/>
              <a:gd name="T41" fmla="*/ 51916302 h 271"/>
              <a:gd name="T42" fmla="*/ 29914867 w 365"/>
              <a:gd name="T43" fmla="*/ 51644674 h 271"/>
              <a:gd name="T44" fmla="*/ 18303292 w 365"/>
              <a:gd name="T45" fmla="*/ 52188451 h 271"/>
              <a:gd name="T46" fmla="*/ 12595547 w 365"/>
              <a:gd name="T47" fmla="*/ 53275482 h 271"/>
              <a:gd name="T48" fmla="*/ 6494745 w 365"/>
              <a:gd name="T49" fmla="*/ 55178438 h 271"/>
              <a:gd name="T50" fmla="*/ 7478717 w 365"/>
              <a:gd name="T51" fmla="*/ 49742239 h 271"/>
              <a:gd name="T52" fmla="*/ 7675689 w 365"/>
              <a:gd name="T53" fmla="*/ 46752251 h 271"/>
              <a:gd name="T54" fmla="*/ 5116830 w 365"/>
              <a:gd name="T55" fmla="*/ 44577667 h 271"/>
              <a:gd name="T56" fmla="*/ 2558415 w 365"/>
              <a:gd name="T57" fmla="*/ 43490115 h 271"/>
              <a:gd name="T58" fmla="*/ 2164915 w 365"/>
              <a:gd name="T59" fmla="*/ 39956872 h 271"/>
              <a:gd name="T60" fmla="*/ 1180943 w 365"/>
              <a:gd name="T61" fmla="*/ 38869319 h 271"/>
              <a:gd name="T62" fmla="*/ 393500 w 365"/>
              <a:gd name="T63" fmla="*/ 38325543 h 271"/>
              <a:gd name="T64" fmla="*/ 0 w 365"/>
              <a:gd name="T65" fmla="*/ 36694735 h 271"/>
              <a:gd name="T66" fmla="*/ 983972 w 365"/>
              <a:gd name="T67" fmla="*/ 31258536 h 271"/>
              <a:gd name="T68" fmla="*/ 3345858 w 365"/>
              <a:gd name="T69" fmla="*/ 25006933 h 271"/>
              <a:gd name="T70" fmla="*/ 5904273 w 365"/>
              <a:gd name="T71" fmla="*/ 18755330 h 271"/>
              <a:gd name="T72" fmla="*/ 7675689 w 365"/>
              <a:gd name="T73" fmla="*/ 13319131 h 271"/>
              <a:gd name="T74" fmla="*/ 9446660 w 365"/>
              <a:gd name="T75" fmla="*/ 11416175 h 271"/>
              <a:gd name="T76" fmla="*/ 9643632 w 365"/>
              <a:gd name="T77" fmla="*/ 13046982 h 271"/>
              <a:gd name="T78" fmla="*/ 10234104 w 365"/>
              <a:gd name="T79" fmla="*/ 9785367 h 271"/>
              <a:gd name="T80" fmla="*/ 14760462 w 365"/>
              <a:gd name="T81" fmla="*/ 8426187 h 271"/>
              <a:gd name="T82" fmla="*/ 22436151 w 365"/>
              <a:gd name="T83" fmla="*/ 4892423 h 271"/>
              <a:gd name="T84" fmla="*/ 32473282 w 365"/>
              <a:gd name="T85" fmla="*/ 0 h 271"/>
              <a:gd name="T86" fmla="*/ 36212641 w 365"/>
              <a:gd name="T87" fmla="*/ 4077019 h 271"/>
              <a:gd name="T88" fmla="*/ 39755027 w 365"/>
              <a:gd name="T89" fmla="*/ 6523752 h 271"/>
              <a:gd name="T90" fmla="*/ 43297858 w 365"/>
              <a:gd name="T91" fmla="*/ 7882411 h 271"/>
              <a:gd name="T92" fmla="*/ 47037216 w 365"/>
              <a:gd name="T93" fmla="*/ 8154559 h 271"/>
              <a:gd name="T94" fmla="*/ 47430716 w 365"/>
              <a:gd name="T95" fmla="*/ 14134535 h 271"/>
              <a:gd name="T96" fmla="*/ 48611660 w 365"/>
              <a:gd name="T97" fmla="*/ 18755330 h 271"/>
              <a:gd name="T98" fmla="*/ 49989131 w 365"/>
              <a:gd name="T99" fmla="*/ 22832349 h 271"/>
              <a:gd name="T100" fmla="*/ 51957074 w 365"/>
              <a:gd name="T101" fmla="*/ 25822337 h 271"/>
              <a:gd name="T102" fmla="*/ 60026263 w 365"/>
              <a:gd name="T103" fmla="*/ 35063928 h 271"/>
              <a:gd name="T104" fmla="*/ 69276395 w 365"/>
              <a:gd name="T105" fmla="*/ 63604625 h 271"/>
              <a:gd name="T106" fmla="*/ 70653867 w 365"/>
              <a:gd name="T107" fmla="*/ 69856228 h 271"/>
              <a:gd name="T108" fmla="*/ 71834810 w 365"/>
              <a:gd name="T109" fmla="*/ 73661620 h 271"/>
              <a:gd name="T110" fmla="*/ 63175150 w 365"/>
              <a:gd name="T111" fmla="*/ 70400004 h 271"/>
              <a:gd name="T112" fmla="*/ 54121989 w 365"/>
              <a:gd name="T113" fmla="*/ 68497048 h 271"/>
              <a:gd name="T114" fmla="*/ 48808188 w 365"/>
              <a:gd name="T115" fmla="*/ 68225421 h 271"/>
              <a:gd name="T116" fmla="*/ 43100886 w 365"/>
              <a:gd name="T117" fmla="*/ 68497048 h 27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365" h="271">
                <a:moveTo>
                  <a:pt x="219" y="252"/>
                </a:moveTo>
                <a:lnTo>
                  <a:pt x="203" y="250"/>
                </a:lnTo>
                <a:lnTo>
                  <a:pt x="184" y="248"/>
                </a:lnTo>
                <a:lnTo>
                  <a:pt x="163" y="246"/>
                </a:lnTo>
                <a:lnTo>
                  <a:pt x="142" y="246"/>
                </a:lnTo>
                <a:lnTo>
                  <a:pt x="121" y="247"/>
                </a:lnTo>
                <a:lnTo>
                  <a:pt x="101" y="249"/>
                </a:lnTo>
                <a:lnTo>
                  <a:pt x="92" y="250"/>
                </a:lnTo>
                <a:lnTo>
                  <a:pt x="82" y="252"/>
                </a:lnTo>
                <a:lnTo>
                  <a:pt x="74" y="255"/>
                </a:lnTo>
                <a:lnTo>
                  <a:pt x="65" y="258"/>
                </a:lnTo>
                <a:lnTo>
                  <a:pt x="26" y="271"/>
                </a:lnTo>
                <a:lnTo>
                  <a:pt x="23" y="271"/>
                </a:lnTo>
                <a:lnTo>
                  <a:pt x="20" y="270"/>
                </a:lnTo>
                <a:lnTo>
                  <a:pt x="18" y="268"/>
                </a:lnTo>
                <a:lnTo>
                  <a:pt x="17" y="266"/>
                </a:lnTo>
                <a:lnTo>
                  <a:pt x="17" y="260"/>
                </a:lnTo>
                <a:lnTo>
                  <a:pt x="18" y="254"/>
                </a:lnTo>
                <a:lnTo>
                  <a:pt x="24" y="240"/>
                </a:lnTo>
                <a:lnTo>
                  <a:pt x="26" y="228"/>
                </a:lnTo>
                <a:lnTo>
                  <a:pt x="45" y="227"/>
                </a:lnTo>
                <a:lnTo>
                  <a:pt x="61" y="226"/>
                </a:lnTo>
                <a:lnTo>
                  <a:pt x="75" y="224"/>
                </a:lnTo>
                <a:lnTo>
                  <a:pt x="89" y="222"/>
                </a:lnTo>
                <a:lnTo>
                  <a:pt x="102" y="220"/>
                </a:lnTo>
                <a:lnTo>
                  <a:pt x="115" y="218"/>
                </a:lnTo>
                <a:lnTo>
                  <a:pt x="129" y="216"/>
                </a:lnTo>
                <a:lnTo>
                  <a:pt x="146" y="216"/>
                </a:lnTo>
                <a:lnTo>
                  <a:pt x="164" y="217"/>
                </a:lnTo>
                <a:lnTo>
                  <a:pt x="182" y="218"/>
                </a:lnTo>
                <a:lnTo>
                  <a:pt x="191" y="218"/>
                </a:lnTo>
                <a:lnTo>
                  <a:pt x="199" y="218"/>
                </a:lnTo>
                <a:lnTo>
                  <a:pt x="209" y="217"/>
                </a:lnTo>
                <a:lnTo>
                  <a:pt x="219" y="216"/>
                </a:lnTo>
                <a:lnTo>
                  <a:pt x="217" y="211"/>
                </a:lnTo>
                <a:lnTo>
                  <a:pt x="215" y="208"/>
                </a:lnTo>
                <a:lnTo>
                  <a:pt x="213" y="203"/>
                </a:lnTo>
                <a:lnTo>
                  <a:pt x="210" y="201"/>
                </a:lnTo>
                <a:lnTo>
                  <a:pt x="204" y="196"/>
                </a:lnTo>
                <a:lnTo>
                  <a:pt x="195" y="194"/>
                </a:lnTo>
                <a:lnTo>
                  <a:pt x="186" y="192"/>
                </a:lnTo>
                <a:lnTo>
                  <a:pt x="175" y="191"/>
                </a:lnTo>
                <a:lnTo>
                  <a:pt x="164" y="191"/>
                </a:lnTo>
                <a:lnTo>
                  <a:pt x="152" y="190"/>
                </a:lnTo>
                <a:lnTo>
                  <a:pt x="120" y="191"/>
                </a:lnTo>
                <a:lnTo>
                  <a:pt x="93" y="192"/>
                </a:lnTo>
                <a:lnTo>
                  <a:pt x="79" y="193"/>
                </a:lnTo>
                <a:lnTo>
                  <a:pt x="64" y="196"/>
                </a:lnTo>
                <a:lnTo>
                  <a:pt x="49" y="199"/>
                </a:lnTo>
                <a:lnTo>
                  <a:pt x="33" y="203"/>
                </a:lnTo>
                <a:lnTo>
                  <a:pt x="37" y="191"/>
                </a:lnTo>
                <a:lnTo>
                  <a:pt x="38" y="183"/>
                </a:lnTo>
                <a:lnTo>
                  <a:pt x="39" y="177"/>
                </a:lnTo>
                <a:lnTo>
                  <a:pt x="39" y="172"/>
                </a:lnTo>
                <a:lnTo>
                  <a:pt x="34" y="168"/>
                </a:lnTo>
                <a:lnTo>
                  <a:pt x="26" y="164"/>
                </a:lnTo>
                <a:lnTo>
                  <a:pt x="18" y="161"/>
                </a:lnTo>
                <a:lnTo>
                  <a:pt x="13" y="160"/>
                </a:lnTo>
                <a:lnTo>
                  <a:pt x="13" y="153"/>
                </a:lnTo>
                <a:lnTo>
                  <a:pt x="11" y="147"/>
                </a:lnTo>
                <a:lnTo>
                  <a:pt x="8" y="144"/>
                </a:lnTo>
                <a:lnTo>
                  <a:pt x="6" y="143"/>
                </a:lnTo>
                <a:lnTo>
                  <a:pt x="4" y="142"/>
                </a:lnTo>
                <a:lnTo>
                  <a:pt x="2" y="141"/>
                </a:lnTo>
                <a:lnTo>
                  <a:pt x="0" y="139"/>
                </a:lnTo>
                <a:lnTo>
                  <a:pt x="0" y="135"/>
                </a:lnTo>
                <a:lnTo>
                  <a:pt x="1" y="125"/>
                </a:lnTo>
                <a:lnTo>
                  <a:pt x="5" y="115"/>
                </a:lnTo>
                <a:lnTo>
                  <a:pt x="11" y="104"/>
                </a:lnTo>
                <a:lnTo>
                  <a:pt x="17" y="92"/>
                </a:lnTo>
                <a:lnTo>
                  <a:pt x="24" y="80"/>
                </a:lnTo>
                <a:lnTo>
                  <a:pt x="30" y="69"/>
                </a:lnTo>
                <a:lnTo>
                  <a:pt x="36" y="59"/>
                </a:lnTo>
                <a:lnTo>
                  <a:pt x="39" y="49"/>
                </a:lnTo>
                <a:lnTo>
                  <a:pt x="45" y="43"/>
                </a:lnTo>
                <a:lnTo>
                  <a:pt x="48" y="42"/>
                </a:lnTo>
                <a:lnTo>
                  <a:pt x="49" y="44"/>
                </a:lnTo>
                <a:lnTo>
                  <a:pt x="49" y="48"/>
                </a:lnTo>
                <a:lnTo>
                  <a:pt x="48" y="51"/>
                </a:lnTo>
                <a:lnTo>
                  <a:pt x="52" y="36"/>
                </a:lnTo>
                <a:lnTo>
                  <a:pt x="61" y="35"/>
                </a:lnTo>
                <a:lnTo>
                  <a:pt x="75" y="31"/>
                </a:lnTo>
                <a:lnTo>
                  <a:pt x="94" y="25"/>
                </a:lnTo>
                <a:lnTo>
                  <a:pt x="114" y="18"/>
                </a:lnTo>
                <a:lnTo>
                  <a:pt x="150" y="6"/>
                </a:lnTo>
                <a:lnTo>
                  <a:pt x="165" y="0"/>
                </a:lnTo>
                <a:lnTo>
                  <a:pt x="175" y="8"/>
                </a:lnTo>
                <a:lnTo>
                  <a:pt x="184" y="15"/>
                </a:lnTo>
                <a:lnTo>
                  <a:pt x="194" y="20"/>
                </a:lnTo>
                <a:lnTo>
                  <a:pt x="202" y="24"/>
                </a:lnTo>
                <a:lnTo>
                  <a:pt x="210" y="27"/>
                </a:lnTo>
                <a:lnTo>
                  <a:pt x="220" y="29"/>
                </a:lnTo>
                <a:lnTo>
                  <a:pt x="229" y="30"/>
                </a:lnTo>
                <a:lnTo>
                  <a:pt x="239" y="30"/>
                </a:lnTo>
                <a:lnTo>
                  <a:pt x="239" y="42"/>
                </a:lnTo>
                <a:lnTo>
                  <a:pt x="241" y="52"/>
                </a:lnTo>
                <a:lnTo>
                  <a:pt x="243" y="61"/>
                </a:lnTo>
                <a:lnTo>
                  <a:pt x="247" y="69"/>
                </a:lnTo>
                <a:lnTo>
                  <a:pt x="250" y="77"/>
                </a:lnTo>
                <a:lnTo>
                  <a:pt x="254" y="84"/>
                </a:lnTo>
                <a:lnTo>
                  <a:pt x="259" y="90"/>
                </a:lnTo>
                <a:lnTo>
                  <a:pt x="264" y="95"/>
                </a:lnTo>
                <a:lnTo>
                  <a:pt x="286" y="115"/>
                </a:lnTo>
                <a:lnTo>
                  <a:pt x="305" y="129"/>
                </a:lnTo>
                <a:lnTo>
                  <a:pt x="305" y="210"/>
                </a:lnTo>
                <a:lnTo>
                  <a:pt x="352" y="234"/>
                </a:lnTo>
                <a:lnTo>
                  <a:pt x="353" y="245"/>
                </a:lnTo>
                <a:lnTo>
                  <a:pt x="359" y="257"/>
                </a:lnTo>
                <a:lnTo>
                  <a:pt x="363" y="267"/>
                </a:lnTo>
                <a:lnTo>
                  <a:pt x="365" y="271"/>
                </a:lnTo>
                <a:lnTo>
                  <a:pt x="353" y="267"/>
                </a:lnTo>
                <a:lnTo>
                  <a:pt x="321" y="259"/>
                </a:lnTo>
                <a:lnTo>
                  <a:pt x="300" y="255"/>
                </a:lnTo>
                <a:lnTo>
                  <a:pt x="275" y="252"/>
                </a:lnTo>
                <a:lnTo>
                  <a:pt x="262" y="251"/>
                </a:lnTo>
                <a:lnTo>
                  <a:pt x="248" y="251"/>
                </a:lnTo>
                <a:lnTo>
                  <a:pt x="233" y="251"/>
                </a:lnTo>
                <a:lnTo>
                  <a:pt x="219" y="25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3" name="Freeform 322">
            <a:extLst>
              <a:ext uri="{FF2B5EF4-FFF2-40B4-BE49-F238E27FC236}">
                <a16:creationId xmlns:a16="http://schemas.microsoft.com/office/drawing/2014/main" id="{00000000-0008-0000-0700-000043010000}"/>
              </a:ext>
            </a:extLst>
          </xdr:cNvPr>
          <xdr:cNvSpPr>
            <a:spLocks/>
          </xdr:cNvSpPr>
        </xdr:nvSpPr>
        <xdr:spPr bwMode="auto">
          <a:xfrm>
            <a:off x="4749800" y="3695700"/>
            <a:ext cx="269875" cy="334963"/>
          </a:xfrm>
          <a:custGeom>
            <a:avLst/>
            <a:gdLst>
              <a:gd name="T0" fmla="*/ 146 w 624"/>
              <a:gd name="T1" fmla="*/ 12 h 640"/>
              <a:gd name="T2" fmla="*/ 239 w 624"/>
              <a:gd name="T3" fmla="*/ 12 h 640"/>
              <a:gd name="T4" fmla="*/ 287 w 624"/>
              <a:gd name="T5" fmla="*/ 5 h 640"/>
              <a:gd name="T6" fmla="*/ 326 w 624"/>
              <a:gd name="T7" fmla="*/ 22 h 640"/>
              <a:gd name="T8" fmla="*/ 396 w 624"/>
              <a:gd name="T9" fmla="*/ 66 h 640"/>
              <a:gd name="T10" fmla="*/ 465 w 624"/>
              <a:gd name="T11" fmla="*/ 111 h 640"/>
              <a:gd name="T12" fmla="*/ 469 w 624"/>
              <a:gd name="T13" fmla="*/ 131 h 640"/>
              <a:gd name="T14" fmla="*/ 480 w 624"/>
              <a:gd name="T15" fmla="*/ 153 h 640"/>
              <a:gd name="T16" fmla="*/ 497 w 624"/>
              <a:gd name="T17" fmla="*/ 170 h 640"/>
              <a:gd name="T18" fmla="*/ 519 w 624"/>
              <a:gd name="T19" fmla="*/ 183 h 640"/>
              <a:gd name="T20" fmla="*/ 543 w 624"/>
              <a:gd name="T21" fmla="*/ 190 h 640"/>
              <a:gd name="T22" fmla="*/ 554 w 624"/>
              <a:gd name="T23" fmla="*/ 195 h 640"/>
              <a:gd name="T24" fmla="*/ 565 w 624"/>
              <a:gd name="T25" fmla="*/ 205 h 640"/>
              <a:gd name="T26" fmla="*/ 561 w 624"/>
              <a:gd name="T27" fmla="*/ 227 h 640"/>
              <a:gd name="T28" fmla="*/ 537 w 624"/>
              <a:gd name="T29" fmla="*/ 252 h 640"/>
              <a:gd name="T30" fmla="*/ 525 w 624"/>
              <a:gd name="T31" fmla="*/ 271 h 640"/>
              <a:gd name="T32" fmla="*/ 533 w 624"/>
              <a:gd name="T33" fmla="*/ 287 h 640"/>
              <a:gd name="T34" fmla="*/ 547 w 624"/>
              <a:gd name="T35" fmla="*/ 299 h 640"/>
              <a:gd name="T36" fmla="*/ 552 w 624"/>
              <a:gd name="T37" fmla="*/ 425 h 640"/>
              <a:gd name="T38" fmla="*/ 550 w 624"/>
              <a:gd name="T39" fmla="*/ 439 h 640"/>
              <a:gd name="T40" fmla="*/ 558 w 624"/>
              <a:gd name="T41" fmla="*/ 462 h 640"/>
              <a:gd name="T42" fmla="*/ 558 w 624"/>
              <a:gd name="T43" fmla="*/ 489 h 640"/>
              <a:gd name="T44" fmla="*/ 561 w 624"/>
              <a:gd name="T45" fmla="*/ 515 h 640"/>
              <a:gd name="T46" fmla="*/ 594 w 624"/>
              <a:gd name="T47" fmla="*/ 549 h 640"/>
              <a:gd name="T48" fmla="*/ 616 w 624"/>
              <a:gd name="T49" fmla="*/ 579 h 640"/>
              <a:gd name="T50" fmla="*/ 575 w 624"/>
              <a:gd name="T51" fmla="*/ 600 h 640"/>
              <a:gd name="T52" fmla="*/ 491 w 624"/>
              <a:gd name="T53" fmla="*/ 631 h 640"/>
              <a:gd name="T54" fmla="*/ 443 w 624"/>
              <a:gd name="T55" fmla="*/ 638 h 640"/>
              <a:gd name="T56" fmla="*/ 392 w 624"/>
              <a:gd name="T57" fmla="*/ 628 h 640"/>
              <a:gd name="T58" fmla="*/ 339 w 624"/>
              <a:gd name="T59" fmla="*/ 633 h 640"/>
              <a:gd name="T60" fmla="*/ 306 w 624"/>
              <a:gd name="T61" fmla="*/ 628 h 640"/>
              <a:gd name="T62" fmla="*/ 299 w 624"/>
              <a:gd name="T63" fmla="*/ 614 h 640"/>
              <a:gd name="T64" fmla="*/ 294 w 624"/>
              <a:gd name="T65" fmla="*/ 573 h 640"/>
              <a:gd name="T66" fmla="*/ 288 w 624"/>
              <a:gd name="T67" fmla="*/ 529 h 640"/>
              <a:gd name="T68" fmla="*/ 253 w 624"/>
              <a:gd name="T69" fmla="*/ 517 h 640"/>
              <a:gd name="T70" fmla="*/ 185 w 624"/>
              <a:gd name="T71" fmla="*/ 502 h 640"/>
              <a:gd name="T72" fmla="*/ 90 w 624"/>
              <a:gd name="T73" fmla="*/ 459 h 640"/>
              <a:gd name="T74" fmla="*/ 68 w 624"/>
              <a:gd name="T75" fmla="*/ 446 h 640"/>
              <a:gd name="T76" fmla="*/ 66 w 624"/>
              <a:gd name="T77" fmla="*/ 428 h 640"/>
              <a:gd name="T78" fmla="*/ 65 w 624"/>
              <a:gd name="T79" fmla="*/ 402 h 640"/>
              <a:gd name="T80" fmla="*/ 53 w 624"/>
              <a:gd name="T81" fmla="*/ 377 h 640"/>
              <a:gd name="T82" fmla="*/ 41 w 624"/>
              <a:gd name="T83" fmla="*/ 357 h 640"/>
              <a:gd name="T84" fmla="*/ 27 w 624"/>
              <a:gd name="T85" fmla="*/ 347 h 640"/>
              <a:gd name="T86" fmla="*/ 12 w 624"/>
              <a:gd name="T87" fmla="*/ 332 h 640"/>
              <a:gd name="T88" fmla="*/ 5 w 624"/>
              <a:gd name="T89" fmla="*/ 308 h 640"/>
              <a:gd name="T90" fmla="*/ 0 w 624"/>
              <a:gd name="T91" fmla="*/ 262 h 640"/>
              <a:gd name="T92" fmla="*/ 0 w 624"/>
              <a:gd name="T93" fmla="*/ 234 h 640"/>
              <a:gd name="T94" fmla="*/ 10 w 624"/>
              <a:gd name="T95" fmla="*/ 212 h 640"/>
              <a:gd name="T96" fmla="*/ 38 w 624"/>
              <a:gd name="T97" fmla="*/ 195 h 640"/>
              <a:gd name="T98" fmla="*/ 61 w 624"/>
              <a:gd name="T99" fmla="*/ 173 h 640"/>
              <a:gd name="T100" fmla="*/ 77 w 624"/>
              <a:gd name="T101" fmla="*/ 77 h 640"/>
              <a:gd name="T102" fmla="*/ 84 w 624"/>
              <a:gd name="T103" fmla="*/ 43 h 640"/>
              <a:gd name="T104" fmla="*/ 82 w 624"/>
              <a:gd name="T105" fmla="*/ 8 h 6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24" h="640">
                <a:moveTo>
                  <a:pt x="79" y="0"/>
                </a:moveTo>
                <a:lnTo>
                  <a:pt x="146" y="0"/>
                </a:lnTo>
                <a:lnTo>
                  <a:pt x="146" y="12"/>
                </a:lnTo>
                <a:lnTo>
                  <a:pt x="173" y="43"/>
                </a:lnTo>
                <a:lnTo>
                  <a:pt x="232" y="43"/>
                </a:lnTo>
                <a:lnTo>
                  <a:pt x="239" y="12"/>
                </a:lnTo>
                <a:lnTo>
                  <a:pt x="259" y="0"/>
                </a:lnTo>
                <a:lnTo>
                  <a:pt x="273" y="0"/>
                </a:lnTo>
                <a:lnTo>
                  <a:pt x="287" y="5"/>
                </a:lnTo>
                <a:lnTo>
                  <a:pt x="301" y="10"/>
                </a:lnTo>
                <a:lnTo>
                  <a:pt x="314" y="16"/>
                </a:lnTo>
                <a:lnTo>
                  <a:pt x="326" y="22"/>
                </a:lnTo>
                <a:lnTo>
                  <a:pt x="351" y="36"/>
                </a:lnTo>
                <a:lnTo>
                  <a:pt x="374" y="51"/>
                </a:lnTo>
                <a:lnTo>
                  <a:pt x="396" y="66"/>
                </a:lnTo>
                <a:lnTo>
                  <a:pt x="418" y="81"/>
                </a:lnTo>
                <a:lnTo>
                  <a:pt x="441" y="97"/>
                </a:lnTo>
                <a:lnTo>
                  <a:pt x="465" y="111"/>
                </a:lnTo>
                <a:lnTo>
                  <a:pt x="465" y="118"/>
                </a:lnTo>
                <a:lnTo>
                  <a:pt x="467" y="124"/>
                </a:lnTo>
                <a:lnTo>
                  <a:pt x="469" y="131"/>
                </a:lnTo>
                <a:lnTo>
                  <a:pt x="471" y="138"/>
                </a:lnTo>
                <a:lnTo>
                  <a:pt x="476" y="146"/>
                </a:lnTo>
                <a:lnTo>
                  <a:pt x="480" y="153"/>
                </a:lnTo>
                <a:lnTo>
                  <a:pt x="485" y="159"/>
                </a:lnTo>
                <a:lnTo>
                  <a:pt x="491" y="165"/>
                </a:lnTo>
                <a:lnTo>
                  <a:pt x="497" y="170"/>
                </a:lnTo>
                <a:lnTo>
                  <a:pt x="503" y="175"/>
                </a:lnTo>
                <a:lnTo>
                  <a:pt x="511" y="179"/>
                </a:lnTo>
                <a:lnTo>
                  <a:pt x="519" y="183"/>
                </a:lnTo>
                <a:lnTo>
                  <a:pt x="526" y="186"/>
                </a:lnTo>
                <a:lnTo>
                  <a:pt x="534" y="188"/>
                </a:lnTo>
                <a:lnTo>
                  <a:pt x="543" y="190"/>
                </a:lnTo>
                <a:lnTo>
                  <a:pt x="552" y="190"/>
                </a:lnTo>
                <a:lnTo>
                  <a:pt x="552" y="193"/>
                </a:lnTo>
                <a:lnTo>
                  <a:pt x="554" y="195"/>
                </a:lnTo>
                <a:lnTo>
                  <a:pt x="556" y="198"/>
                </a:lnTo>
                <a:lnTo>
                  <a:pt x="559" y="200"/>
                </a:lnTo>
                <a:lnTo>
                  <a:pt x="565" y="205"/>
                </a:lnTo>
                <a:lnTo>
                  <a:pt x="571" y="209"/>
                </a:lnTo>
                <a:lnTo>
                  <a:pt x="567" y="219"/>
                </a:lnTo>
                <a:lnTo>
                  <a:pt x="561" y="227"/>
                </a:lnTo>
                <a:lnTo>
                  <a:pt x="554" y="236"/>
                </a:lnTo>
                <a:lnTo>
                  <a:pt x="545" y="244"/>
                </a:lnTo>
                <a:lnTo>
                  <a:pt x="537" y="252"/>
                </a:lnTo>
                <a:lnTo>
                  <a:pt x="531" y="260"/>
                </a:lnTo>
                <a:lnTo>
                  <a:pt x="526" y="266"/>
                </a:lnTo>
                <a:lnTo>
                  <a:pt x="525" y="271"/>
                </a:lnTo>
                <a:lnTo>
                  <a:pt x="526" y="277"/>
                </a:lnTo>
                <a:lnTo>
                  <a:pt x="528" y="283"/>
                </a:lnTo>
                <a:lnTo>
                  <a:pt x="533" y="287"/>
                </a:lnTo>
                <a:lnTo>
                  <a:pt x="538" y="291"/>
                </a:lnTo>
                <a:lnTo>
                  <a:pt x="543" y="295"/>
                </a:lnTo>
                <a:lnTo>
                  <a:pt x="547" y="299"/>
                </a:lnTo>
                <a:lnTo>
                  <a:pt x="550" y="303"/>
                </a:lnTo>
                <a:lnTo>
                  <a:pt x="552" y="307"/>
                </a:lnTo>
                <a:lnTo>
                  <a:pt x="552" y="425"/>
                </a:lnTo>
                <a:lnTo>
                  <a:pt x="549" y="430"/>
                </a:lnTo>
                <a:lnTo>
                  <a:pt x="549" y="434"/>
                </a:lnTo>
                <a:lnTo>
                  <a:pt x="550" y="439"/>
                </a:lnTo>
                <a:lnTo>
                  <a:pt x="552" y="443"/>
                </a:lnTo>
                <a:lnTo>
                  <a:pt x="556" y="452"/>
                </a:lnTo>
                <a:lnTo>
                  <a:pt x="558" y="462"/>
                </a:lnTo>
                <a:lnTo>
                  <a:pt x="558" y="475"/>
                </a:lnTo>
                <a:lnTo>
                  <a:pt x="558" y="483"/>
                </a:lnTo>
                <a:lnTo>
                  <a:pt x="558" y="489"/>
                </a:lnTo>
                <a:lnTo>
                  <a:pt x="558" y="499"/>
                </a:lnTo>
                <a:lnTo>
                  <a:pt x="559" y="507"/>
                </a:lnTo>
                <a:lnTo>
                  <a:pt x="561" y="515"/>
                </a:lnTo>
                <a:lnTo>
                  <a:pt x="567" y="523"/>
                </a:lnTo>
                <a:lnTo>
                  <a:pt x="574" y="532"/>
                </a:lnTo>
                <a:lnTo>
                  <a:pt x="594" y="549"/>
                </a:lnTo>
                <a:lnTo>
                  <a:pt x="624" y="572"/>
                </a:lnTo>
                <a:lnTo>
                  <a:pt x="622" y="575"/>
                </a:lnTo>
                <a:lnTo>
                  <a:pt x="616" y="579"/>
                </a:lnTo>
                <a:lnTo>
                  <a:pt x="609" y="583"/>
                </a:lnTo>
                <a:lnTo>
                  <a:pt x="599" y="589"/>
                </a:lnTo>
                <a:lnTo>
                  <a:pt x="575" y="600"/>
                </a:lnTo>
                <a:lnTo>
                  <a:pt x="546" y="611"/>
                </a:lnTo>
                <a:lnTo>
                  <a:pt x="518" y="622"/>
                </a:lnTo>
                <a:lnTo>
                  <a:pt x="491" y="631"/>
                </a:lnTo>
                <a:lnTo>
                  <a:pt x="470" y="638"/>
                </a:lnTo>
                <a:lnTo>
                  <a:pt x="458" y="640"/>
                </a:lnTo>
                <a:lnTo>
                  <a:pt x="443" y="638"/>
                </a:lnTo>
                <a:lnTo>
                  <a:pt x="423" y="634"/>
                </a:lnTo>
                <a:lnTo>
                  <a:pt x="403" y="630"/>
                </a:lnTo>
                <a:lnTo>
                  <a:pt x="392" y="628"/>
                </a:lnTo>
                <a:lnTo>
                  <a:pt x="369" y="630"/>
                </a:lnTo>
                <a:lnTo>
                  <a:pt x="348" y="632"/>
                </a:lnTo>
                <a:lnTo>
                  <a:pt x="339" y="633"/>
                </a:lnTo>
                <a:lnTo>
                  <a:pt x="329" y="633"/>
                </a:lnTo>
                <a:lnTo>
                  <a:pt x="318" y="631"/>
                </a:lnTo>
                <a:lnTo>
                  <a:pt x="306" y="628"/>
                </a:lnTo>
                <a:lnTo>
                  <a:pt x="303" y="625"/>
                </a:lnTo>
                <a:lnTo>
                  <a:pt x="301" y="620"/>
                </a:lnTo>
                <a:lnTo>
                  <a:pt x="299" y="614"/>
                </a:lnTo>
                <a:lnTo>
                  <a:pt x="298" y="608"/>
                </a:lnTo>
                <a:lnTo>
                  <a:pt x="295" y="592"/>
                </a:lnTo>
                <a:lnTo>
                  <a:pt x="294" y="573"/>
                </a:lnTo>
                <a:lnTo>
                  <a:pt x="291" y="556"/>
                </a:lnTo>
                <a:lnTo>
                  <a:pt x="289" y="541"/>
                </a:lnTo>
                <a:lnTo>
                  <a:pt x="288" y="529"/>
                </a:lnTo>
                <a:lnTo>
                  <a:pt x="286" y="523"/>
                </a:lnTo>
                <a:lnTo>
                  <a:pt x="270" y="519"/>
                </a:lnTo>
                <a:lnTo>
                  <a:pt x="253" y="517"/>
                </a:lnTo>
                <a:lnTo>
                  <a:pt x="232" y="515"/>
                </a:lnTo>
                <a:lnTo>
                  <a:pt x="206" y="511"/>
                </a:lnTo>
                <a:lnTo>
                  <a:pt x="185" y="502"/>
                </a:lnTo>
                <a:lnTo>
                  <a:pt x="139" y="482"/>
                </a:lnTo>
                <a:lnTo>
                  <a:pt x="113" y="470"/>
                </a:lnTo>
                <a:lnTo>
                  <a:pt x="90" y="459"/>
                </a:lnTo>
                <a:lnTo>
                  <a:pt x="82" y="454"/>
                </a:lnTo>
                <a:lnTo>
                  <a:pt x="74" y="450"/>
                </a:lnTo>
                <a:lnTo>
                  <a:pt x="68" y="446"/>
                </a:lnTo>
                <a:lnTo>
                  <a:pt x="66" y="443"/>
                </a:lnTo>
                <a:lnTo>
                  <a:pt x="66" y="437"/>
                </a:lnTo>
                <a:lnTo>
                  <a:pt x="66" y="428"/>
                </a:lnTo>
                <a:lnTo>
                  <a:pt x="66" y="419"/>
                </a:lnTo>
                <a:lnTo>
                  <a:pt x="66" y="412"/>
                </a:lnTo>
                <a:lnTo>
                  <a:pt x="65" y="402"/>
                </a:lnTo>
                <a:lnTo>
                  <a:pt x="62" y="392"/>
                </a:lnTo>
                <a:lnTo>
                  <a:pt x="57" y="384"/>
                </a:lnTo>
                <a:lnTo>
                  <a:pt x="53" y="377"/>
                </a:lnTo>
                <a:lnTo>
                  <a:pt x="48" y="371"/>
                </a:lnTo>
                <a:lnTo>
                  <a:pt x="44" y="363"/>
                </a:lnTo>
                <a:lnTo>
                  <a:pt x="41" y="357"/>
                </a:lnTo>
                <a:lnTo>
                  <a:pt x="40" y="351"/>
                </a:lnTo>
                <a:lnTo>
                  <a:pt x="32" y="350"/>
                </a:lnTo>
                <a:lnTo>
                  <a:pt x="27" y="347"/>
                </a:lnTo>
                <a:lnTo>
                  <a:pt x="21" y="343"/>
                </a:lnTo>
                <a:lnTo>
                  <a:pt x="17" y="338"/>
                </a:lnTo>
                <a:lnTo>
                  <a:pt x="12" y="332"/>
                </a:lnTo>
                <a:lnTo>
                  <a:pt x="9" y="325"/>
                </a:lnTo>
                <a:lnTo>
                  <a:pt x="7" y="317"/>
                </a:lnTo>
                <a:lnTo>
                  <a:pt x="5" y="308"/>
                </a:lnTo>
                <a:lnTo>
                  <a:pt x="1" y="291"/>
                </a:lnTo>
                <a:lnTo>
                  <a:pt x="0" y="276"/>
                </a:lnTo>
                <a:lnTo>
                  <a:pt x="0" y="262"/>
                </a:lnTo>
                <a:lnTo>
                  <a:pt x="0" y="252"/>
                </a:lnTo>
                <a:lnTo>
                  <a:pt x="0" y="243"/>
                </a:lnTo>
                <a:lnTo>
                  <a:pt x="0" y="234"/>
                </a:lnTo>
                <a:lnTo>
                  <a:pt x="0" y="225"/>
                </a:lnTo>
                <a:lnTo>
                  <a:pt x="0" y="215"/>
                </a:lnTo>
                <a:lnTo>
                  <a:pt x="10" y="212"/>
                </a:lnTo>
                <a:lnTo>
                  <a:pt x="20" y="208"/>
                </a:lnTo>
                <a:lnTo>
                  <a:pt x="29" y="202"/>
                </a:lnTo>
                <a:lnTo>
                  <a:pt x="38" y="195"/>
                </a:lnTo>
                <a:lnTo>
                  <a:pt x="46" y="188"/>
                </a:lnTo>
                <a:lnTo>
                  <a:pt x="54" y="180"/>
                </a:lnTo>
                <a:lnTo>
                  <a:pt x="61" y="173"/>
                </a:lnTo>
                <a:lnTo>
                  <a:pt x="66" y="166"/>
                </a:lnTo>
                <a:lnTo>
                  <a:pt x="73" y="85"/>
                </a:lnTo>
                <a:lnTo>
                  <a:pt x="77" y="77"/>
                </a:lnTo>
                <a:lnTo>
                  <a:pt x="81" y="67"/>
                </a:lnTo>
                <a:lnTo>
                  <a:pt x="83" y="55"/>
                </a:lnTo>
                <a:lnTo>
                  <a:pt x="84" y="43"/>
                </a:lnTo>
                <a:lnTo>
                  <a:pt x="84" y="30"/>
                </a:lnTo>
                <a:lnTo>
                  <a:pt x="83" y="18"/>
                </a:lnTo>
                <a:lnTo>
                  <a:pt x="82" y="8"/>
                </a:lnTo>
                <a:lnTo>
                  <a:pt x="79" y="0"/>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24" name="Freeform 323">
            <a:extLst>
              <a:ext uri="{FF2B5EF4-FFF2-40B4-BE49-F238E27FC236}">
                <a16:creationId xmlns:a16="http://schemas.microsoft.com/office/drawing/2014/main" id="{00000000-0008-0000-0700-000044010000}"/>
              </a:ext>
            </a:extLst>
          </xdr:cNvPr>
          <xdr:cNvSpPr>
            <a:spLocks/>
          </xdr:cNvSpPr>
        </xdr:nvSpPr>
        <xdr:spPr bwMode="auto">
          <a:xfrm>
            <a:off x="7313613" y="2209800"/>
            <a:ext cx="19050" cy="57150"/>
          </a:xfrm>
          <a:custGeom>
            <a:avLst/>
            <a:gdLst>
              <a:gd name="T0" fmla="*/ 1744907 w 52"/>
              <a:gd name="T1" fmla="*/ 65322450 h 50"/>
              <a:gd name="T2" fmla="*/ 0 w 52"/>
              <a:gd name="T3" fmla="*/ 41806368 h 50"/>
              <a:gd name="T4" fmla="*/ 268532 w 52"/>
              <a:gd name="T5" fmla="*/ 32661225 h 50"/>
              <a:gd name="T6" fmla="*/ 805229 w 52"/>
              <a:gd name="T7" fmla="*/ 23516082 h 50"/>
              <a:gd name="T8" fmla="*/ 1610458 w 52"/>
              <a:gd name="T9" fmla="*/ 16983837 h 50"/>
              <a:gd name="T10" fmla="*/ 2415687 w 52"/>
              <a:gd name="T11" fmla="*/ 11758041 h 50"/>
              <a:gd name="T12" fmla="*/ 3489447 w 52"/>
              <a:gd name="T13" fmla="*/ 6532245 h 50"/>
              <a:gd name="T14" fmla="*/ 4563208 w 52"/>
              <a:gd name="T15" fmla="*/ 3919347 h 50"/>
              <a:gd name="T16" fmla="*/ 5771051 w 52"/>
              <a:gd name="T17" fmla="*/ 1306449 h 50"/>
              <a:gd name="T18" fmla="*/ 6978894 w 52"/>
              <a:gd name="T19" fmla="*/ 0 h 50"/>
              <a:gd name="T20" fmla="*/ 5368437 w 52"/>
              <a:gd name="T21" fmla="*/ 14370939 h 50"/>
              <a:gd name="T22" fmla="*/ 3623530 w 52"/>
              <a:gd name="T23" fmla="*/ 28741878 h 50"/>
              <a:gd name="T24" fmla="*/ 2952750 w 52"/>
              <a:gd name="T25" fmla="*/ 39193470 h 50"/>
              <a:gd name="T26" fmla="*/ 2281604 w 52"/>
              <a:gd name="T27" fmla="*/ 47032164 h 50"/>
              <a:gd name="T28" fmla="*/ 1878989 w 52"/>
              <a:gd name="T29" fmla="*/ 56177307 h 50"/>
              <a:gd name="T30" fmla="*/ 1744907 w 52"/>
              <a:gd name="T31" fmla="*/ 65322450 h 50"/>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2" h="50">
                <a:moveTo>
                  <a:pt x="13" y="50"/>
                </a:moveTo>
                <a:lnTo>
                  <a:pt x="0" y="32"/>
                </a:lnTo>
                <a:lnTo>
                  <a:pt x="2" y="25"/>
                </a:lnTo>
                <a:lnTo>
                  <a:pt x="6" y="18"/>
                </a:lnTo>
                <a:lnTo>
                  <a:pt x="12" y="13"/>
                </a:lnTo>
                <a:lnTo>
                  <a:pt x="18" y="9"/>
                </a:lnTo>
                <a:lnTo>
                  <a:pt x="26" y="5"/>
                </a:lnTo>
                <a:lnTo>
                  <a:pt x="34" y="3"/>
                </a:lnTo>
                <a:lnTo>
                  <a:pt x="43" y="1"/>
                </a:lnTo>
                <a:lnTo>
                  <a:pt x="52" y="0"/>
                </a:lnTo>
                <a:lnTo>
                  <a:pt x="40" y="11"/>
                </a:lnTo>
                <a:lnTo>
                  <a:pt x="27" y="22"/>
                </a:lnTo>
                <a:lnTo>
                  <a:pt x="22" y="30"/>
                </a:lnTo>
                <a:lnTo>
                  <a:pt x="17" y="36"/>
                </a:lnTo>
                <a:lnTo>
                  <a:pt x="14" y="43"/>
                </a:lnTo>
                <a:lnTo>
                  <a:pt x="13" y="5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5" name="Freeform 324">
            <a:extLst>
              <a:ext uri="{FF2B5EF4-FFF2-40B4-BE49-F238E27FC236}">
                <a16:creationId xmlns:a16="http://schemas.microsoft.com/office/drawing/2014/main" id="{00000000-0008-0000-0700-000045010000}"/>
              </a:ext>
            </a:extLst>
          </xdr:cNvPr>
          <xdr:cNvSpPr>
            <a:spLocks/>
          </xdr:cNvSpPr>
        </xdr:nvSpPr>
        <xdr:spPr bwMode="auto">
          <a:xfrm>
            <a:off x="7172325" y="2211388"/>
            <a:ext cx="141288" cy="125412"/>
          </a:xfrm>
          <a:custGeom>
            <a:avLst/>
            <a:gdLst>
              <a:gd name="T0" fmla="*/ 14815813 w 320"/>
              <a:gd name="T1" fmla="*/ 66352595 h 234"/>
              <a:gd name="T2" fmla="*/ 11891593 w 320"/>
              <a:gd name="T3" fmla="*/ 64916253 h 234"/>
              <a:gd name="T4" fmla="*/ 12866480 w 320"/>
              <a:gd name="T5" fmla="*/ 63767714 h 234"/>
              <a:gd name="T6" fmla="*/ 15010525 w 320"/>
              <a:gd name="T7" fmla="*/ 62331372 h 234"/>
              <a:gd name="T8" fmla="*/ 12476613 w 320"/>
              <a:gd name="T9" fmla="*/ 58597417 h 234"/>
              <a:gd name="T10" fmla="*/ 8382794 w 320"/>
              <a:gd name="T11" fmla="*/ 54288389 h 234"/>
              <a:gd name="T12" fmla="*/ 7018040 w 320"/>
              <a:gd name="T13" fmla="*/ 51416240 h 234"/>
              <a:gd name="T14" fmla="*/ 6628173 w 320"/>
              <a:gd name="T15" fmla="*/ 49118092 h 234"/>
              <a:gd name="T16" fmla="*/ 6628173 w 320"/>
              <a:gd name="T17" fmla="*/ 47107749 h 234"/>
              <a:gd name="T18" fmla="*/ 7018040 w 320"/>
              <a:gd name="T19" fmla="*/ 45096869 h 234"/>
              <a:gd name="T20" fmla="*/ 8382794 w 320"/>
              <a:gd name="T21" fmla="*/ 42798721 h 234"/>
              <a:gd name="T22" fmla="*/ 10916706 w 320"/>
              <a:gd name="T23" fmla="*/ 40501109 h 234"/>
              <a:gd name="T24" fmla="*/ 14230792 w 320"/>
              <a:gd name="T25" fmla="*/ 39352035 h 234"/>
              <a:gd name="T26" fmla="*/ 15595546 w 320"/>
              <a:gd name="T27" fmla="*/ 36192617 h 234"/>
              <a:gd name="T28" fmla="*/ 13061193 w 320"/>
              <a:gd name="T29" fmla="*/ 31883589 h 234"/>
              <a:gd name="T30" fmla="*/ 11891593 w 320"/>
              <a:gd name="T31" fmla="*/ 29298709 h 234"/>
              <a:gd name="T32" fmla="*/ 11696880 w 320"/>
              <a:gd name="T33" fmla="*/ 24702948 h 234"/>
              <a:gd name="T34" fmla="*/ 10721993 w 320"/>
              <a:gd name="T35" fmla="*/ 20106652 h 234"/>
              <a:gd name="T36" fmla="*/ 8967373 w 320"/>
              <a:gd name="T37" fmla="*/ 13213280 h 234"/>
              <a:gd name="T38" fmla="*/ 6433019 w 320"/>
              <a:gd name="T39" fmla="*/ 8904252 h 234"/>
              <a:gd name="T40" fmla="*/ 3899107 w 320"/>
              <a:gd name="T41" fmla="*/ 7181177 h 234"/>
              <a:gd name="T42" fmla="*/ 1364754 w 320"/>
              <a:gd name="T43" fmla="*/ 2872149 h 234"/>
              <a:gd name="T44" fmla="*/ 1754620 w 320"/>
              <a:gd name="T45" fmla="*/ 0 h 234"/>
              <a:gd name="T46" fmla="*/ 4678840 w 320"/>
              <a:gd name="T47" fmla="*/ 0 h 234"/>
              <a:gd name="T48" fmla="*/ 7407906 w 320"/>
              <a:gd name="T49" fmla="*/ 861806 h 234"/>
              <a:gd name="T50" fmla="*/ 10916706 w 320"/>
              <a:gd name="T51" fmla="*/ 4595760 h 234"/>
              <a:gd name="T52" fmla="*/ 15205679 w 320"/>
              <a:gd name="T53" fmla="*/ 10053326 h 234"/>
              <a:gd name="T54" fmla="*/ 18714479 w 320"/>
              <a:gd name="T55" fmla="*/ 13787817 h 234"/>
              <a:gd name="T56" fmla="*/ 23198165 w 320"/>
              <a:gd name="T57" fmla="*/ 16659966 h 234"/>
              <a:gd name="T58" fmla="*/ 29631626 w 320"/>
              <a:gd name="T59" fmla="*/ 20106652 h 234"/>
              <a:gd name="T60" fmla="*/ 35284912 w 320"/>
              <a:gd name="T61" fmla="*/ 22692069 h 234"/>
              <a:gd name="T62" fmla="*/ 41717931 w 320"/>
              <a:gd name="T63" fmla="*/ 24415680 h 234"/>
              <a:gd name="T64" fmla="*/ 46006905 w 320"/>
              <a:gd name="T65" fmla="*/ 22117532 h 234"/>
              <a:gd name="T66" fmla="*/ 50100725 w 320"/>
              <a:gd name="T67" fmla="*/ 23841143 h 234"/>
              <a:gd name="T68" fmla="*/ 55364144 w 320"/>
              <a:gd name="T69" fmla="*/ 30735051 h 234"/>
              <a:gd name="T70" fmla="*/ 59457964 w 320"/>
              <a:gd name="T71" fmla="*/ 34181737 h 234"/>
              <a:gd name="T72" fmla="*/ 57898498 w 320"/>
              <a:gd name="T73" fmla="*/ 38202961 h 234"/>
              <a:gd name="T74" fmla="*/ 52245212 w 320"/>
              <a:gd name="T75" fmla="*/ 41362914 h 234"/>
              <a:gd name="T76" fmla="*/ 48541259 w 320"/>
              <a:gd name="T77" fmla="*/ 42511452 h 234"/>
              <a:gd name="T78" fmla="*/ 46201618 w 320"/>
              <a:gd name="T79" fmla="*/ 45671406 h 234"/>
              <a:gd name="T80" fmla="*/ 45227172 w 320"/>
              <a:gd name="T81" fmla="*/ 50554435 h 234"/>
              <a:gd name="T82" fmla="*/ 45032018 w 320"/>
              <a:gd name="T83" fmla="*/ 53713852 h 234"/>
              <a:gd name="T84" fmla="*/ 43277839 w 320"/>
              <a:gd name="T85" fmla="*/ 55150195 h 234"/>
              <a:gd name="T86" fmla="*/ 39768598 w 320"/>
              <a:gd name="T87" fmla="*/ 54288389 h 234"/>
              <a:gd name="T88" fmla="*/ 36259799 w 320"/>
              <a:gd name="T89" fmla="*/ 51990777 h 234"/>
              <a:gd name="T90" fmla="*/ 32750558 w 320"/>
              <a:gd name="T91" fmla="*/ 48830824 h 234"/>
              <a:gd name="T92" fmla="*/ 30216205 w 320"/>
              <a:gd name="T93" fmla="*/ 47107749 h 234"/>
              <a:gd name="T94" fmla="*/ 28266872 w 320"/>
              <a:gd name="T95" fmla="*/ 46245943 h 234"/>
              <a:gd name="T96" fmla="*/ 25537806 w 320"/>
              <a:gd name="T97" fmla="*/ 46533211 h 234"/>
              <a:gd name="T98" fmla="*/ 22223719 w 320"/>
              <a:gd name="T99" fmla="*/ 47969018 h 234"/>
              <a:gd name="T100" fmla="*/ 19494653 w 320"/>
              <a:gd name="T101" fmla="*/ 49692629 h 234"/>
              <a:gd name="T102" fmla="*/ 16960300 w 320"/>
              <a:gd name="T103" fmla="*/ 51128972 h 234"/>
              <a:gd name="T104" fmla="*/ 16570433 w 320"/>
              <a:gd name="T105" fmla="*/ 52565314 h 234"/>
              <a:gd name="T106" fmla="*/ 18714479 w 320"/>
              <a:gd name="T107" fmla="*/ 54862926 h 234"/>
              <a:gd name="T108" fmla="*/ 22613586 w 320"/>
              <a:gd name="T109" fmla="*/ 57448343 h 234"/>
              <a:gd name="T110" fmla="*/ 24562919 w 320"/>
              <a:gd name="T111" fmla="*/ 60895029 h 234"/>
              <a:gd name="T112" fmla="*/ 22028565 w 320"/>
              <a:gd name="T113" fmla="*/ 64342251 h 234"/>
              <a:gd name="T114" fmla="*/ 19884520 w 320"/>
              <a:gd name="T115" fmla="*/ 66352595 h 234"/>
              <a:gd name="T116" fmla="*/ 17740033 w 320"/>
              <a:gd name="T117" fmla="*/ 67214401 h 234"/>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320" h="234">
                <a:moveTo>
                  <a:pt x="87" y="234"/>
                </a:moveTo>
                <a:lnTo>
                  <a:pt x="76" y="231"/>
                </a:lnTo>
                <a:lnTo>
                  <a:pt x="61" y="228"/>
                </a:lnTo>
                <a:lnTo>
                  <a:pt x="61" y="226"/>
                </a:lnTo>
                <a:lnTo>
                  <a:pt x="63" y="224"/>
                </a:lnTo>
                <a:lnTo>
                  <a:pt x="66" y="222"/>
                </a:lnTo>
                <a:lnTo>
                  <a:pt x="70" y="220"/>
                </a:lnTo>
                <a:lnTo>
                  <a:pt x="77" y="217"/>
                </a:lnTo>
                <a:lnTo>
                  <a:pt x="80" y="216"/>
                </a:lnTo>
                <a:lnTo>
                  <a:pt x="64" y="204"/>
                </a:lnTo>
                <a:lnTo>
                  <a:pt x="50" y="194"/>
                </a:lnTo>
                <a:lnTo>
                  <a:pt x="43" y="189"/>
                </a:lnTo>
                <a:lnTo>
                  <a:pt x="38" y="182"/>
                </a:lnTo>
                <a:lnTo>
                  <a:pt x="36" y="179"/>
                </a:lnTo>
                <a:lnTo>
                  <a:pt x="34" y="175"/>
                </a:lnTo>
                <a:lnTo>
                  <a:pt x="34" y="171"/>
                </a:lnTo>
                <a:lnTo>
                  <a:pt x="33" y="167"/>
                </a:lnTo>
                <a:lnTo>
                  <a:pt x="34" y="164"/>
                </a:lnTo>
                <a:lnTo>
                  <a:pt x="34" y="160"/>
                </a:lnTo>
                <a:lnTo>
                  <a:pt x="36" y="157"/>
                </a:lnTo>
                <a:lnTo>
                  <a:pt x="38" y="154"/>
                </a:lnTo>
                <a:lnTo>
                  <a:pt x="43" y="149"/>
                </a:lnTo>
                <a:lnTo>
                  <a:pt x="50" y="145"/>
                </a:lnTo>
                <a:lnTo>
                  <a:pt x="56" y="141"/>
                </a:lnTo>
                <a:lnTo>
                  <a:pt x="64" y="139"/>
                </a:lnTo>
                <a:lnTo>
                  <a:pt x="73" y="137"/>
                </a:lnTo>
                <a:lnTo>
                  <a:pt x="80" y="137"/>
                </a:lnTo>
                <a:lnTo>
                  <a:pt x="80" y="126"/>
                </a:lnTo>
                <a:lnTo>
                  <a:pt x="80" y="111"/>
                </a:lnTo>
                <a:lnTo>
                  <a:pt x="67" y="111"/>
                </a:lnTo>
                <a:lnTo>
                  <a:pt x="61" y="111"/>
                </a:lnTo>
                <a:lnTo>
                  <a:pt x="61" y="102"/>
                </a:lnTo>
                <a:lnTo>
                  <a:pt x="61" y="93"/>
                </a:lnTo>
                <a:lnTo>
                  <a:pt x="60" y="86"/>
                </a:lnTo>
                <a:lnTo>
                  <a:pt x="58" y="79"/>
                </a:lnTo>
                <a:lnTo>
                  <a:pt x="55" y="70"/>
                </a:lnTo>
                <a:lnTo>
                  <a:pt x="53" y="62"/>
                </a:lnTo>
                <a:lnTo>
                  <a:pt x="46" y="46"/>
                </a:lnTo>
                <a:lnTo>
                  <a:pt x="40" y="32"/>
                </a:lnTo>
                <a:lnTo>
                  <a:pt x="33" y="31"/>
                </a:lnTo>
                <a:lnTo>
                  <a:pt x="27" y="29"/>
                </a:lnTo>
                <a:lnTo>
                  <a:pt x="20" y="25"/>
                </a:lnTo>
                <a:lnTo>
                  <a:pt x="16" y="21"/>
                </a:lnTo>
                <a:lnTo>
                  <a:pt x="7" y="10"/>
                </a:lnTo>
                <a:lnTo>
                  <a:pt x="0" y="0"/>
                </a:lnTo>
                <a:lnTo>
                  <a:pt x="9" y="0"/>
                </a:lnTo>
                <a:lnTo>
                  <a:pt x="17" y="0"/>
                </a:lnTo>
                <a:lnTo>
                  <a:pt x="24" y="0"/>
                </a:lnTo>
                <a:lnTo>
                  <a:pt x="33" y="0"/>
                </a:lnTo>
                <a:lnTo>
                  <a:pt x="38" y="3"/>
                </a:lnTo>
                <a:lnTo>
                  <a:pt x="45" y="8"/>
                </a:lnTo>
                <a:lnTo>
                  <a:pt x="56" y="16"/>
                </a:lnTo>
                <a:lnTo>
                  <a:pt x="67" y="26"/>
                </a:lnTo>
                <a:lnTo>
                  <a:pt x="78" y="35"/>
                </a:lnTo>
                <a:lnTo>
                  <a:pt x="88" y="42"/>
                </a:lnTo>
                <a:lnTo>
                  <a:pt x="96" y="48"/>
                </a:lnTo>
                <a:lnTo>
                  <a:pt x="100" y="50"/>
                </a:lnTo>
                <a:lnTo>
                  <a:pt x="119" y="58"/>
                </a:lnTo>
                <a:lnTo>
                  <a:pt x="135" y="65"/>
                </a:lnTo>
                <a:lnTo>
                  <a:pt x="152" y="70"/>
                </a:lnTo>
                <a:lnTo>
                  <a:pt x="166" y="76"/>
                </a:lnTo>
                <a:lnTo>
                  <a:pt x="181" y="79"/>
                </a:lnTo>
                <a:lnTo>
                  <a:pt x="197" y="82"/>
                </a:lnTo>
                <a:lnTo>
                  <a:pt x="214" y="85"/>
                </a:lnTo>
                <a:lnTo>
                  <a:pt x="233" y="87"/>
                </a:lnTo>
                <a:lnTo>
                  <a:pt x="236" y="77"/>
                </a:lnTo>
                <a:lnTo>
                  <a:pt x="240" y="62"/>
                </a:lnTo>
                <a:lnTo>
                  <a:pt x="257" y="83"/>
                </a:lnTo>
                <a:lnTo>
                  <a:pt x="275" y="100"/>
                </a:lnTo>
                <a:lnTo>
                  <a:pt x="284" y="107"/>
                </a:lnTo>
                <a:lnTo>
                  <a:pt x="293" y="113"/>
                </a:lnTo>
                <a:lnTo>
                  <a:pt x="305" y="119"/>
                </a:lnTo>
                <a:lnTo>
                  <a:pt x="320" y="123"/>
                </a:lnTo>
                <a:lnTo>
                  <a:pt x="297" y="133"/>
                </a:lnTo>
                <a:lnTo>
                  <a:pt x="277" y="141"/>
                </a:lnTo>
                <a:lnTo>
                  <a:pt x="268" y="144"/>
                </a:lnTo>
                <a:lnTo>
                  <a:pt x="258" y="147"/>
                </a:lnTo>
                <a:lnTo>
                  <a:pt x="249" y="148"/>
                </a:lnTo>
                <a:lnTo>
                  <a:pt x="240" y="149"/>
                </a:lnTo>
                <a:lnTo>
                  <a:pt x="237" y="159"/>
                </a:lnTo>
                <a:lnTo>
                  <a:pt x="234" y="170"/>
                </a:lnTo>
                <a:lnTo>
                  <a:pt x="232" y="176"/>
                </a:lnTo>
                <a:lnTo>
                  <a:pt x="231" y="181"/>
                </a:lnTo>
                <a:lnTo>
                  <a:pt x="231" y="187"/>
                </a:lnTo>
                <a:lnTo>
                  <a:pt x="233" y="192"/>
                </a:lnTo>
                <a:lnTo>
                  <a:pt x="222" y="192"/>
                </a:lnTo>
                <a:lnTo>
                  <a:pt x="213" y="191"/>
                </a:lnTo>
                <a:lnTo>
                  <a:pt x="204" y="189"/>
                </a:lnTo>
                <a:lnTo>
                  <a:pt x="198" y="187"/>
                </a:lnTo>
                <a:lnTo>
                  <a:pt x="186" y="181"/>
                </a:lnTo>
                <a:lnTo>
                  <a:pt x="176" y="176"/>
                </a:lnTo>
                <a:lnTo>
                  <a:pt x="168" y="170"/>
                </a:lnTo>
                <a:lnTo>
                  <a:pt x="159" y="165"/>
                </a:lnTo>
                <a:lnTo>
                  <a:pt x="155" y="164"/>
                </a:lnTo>
                <a:lnTo>
                  <a:pt x="151" y="162"/>
                </a:lnTo>
                <a:lnTo>
                  <a:pt x="145" y="161"/>
                </a:lnTo>
                <a:lnTo>
                  <a:pt x="140" y="161"/>
                </a:lnTo>
                <a:lnTo>
                  <a:pt x="131" y="162"/>
                </a:lnTo>
                <a:lnTo>
                  <a:pt x="122" y="164"/>
                </a:lnTo>
                <a:lnTo>
                  <a:pt x="114" y="167"/>
                </a:lnTo>
                <a:lnTo>
                  <a:pt x="108" y="170"/>
                </a:lnTo>
                <a:lnTo>
                  <a:pt x="100" y="173"/>
                </a:lnTo>
                <a:lnTo>
                  <a:pt x="94" y="176"/>
                </a:lnTo>
                <a:lnTo>
                  <a:pt x="87" y="178"/>
                </a:lnTo>
                <a:lnTo>
                  <a:pt x="80" y="179"/>
                </a:lnTo>
                <a:lnTo>
                  <a:pt x="85" y="183"/>
                </a:lnTo>
                <a:lnTo>
                  <a:pt x="90" y="188"/>
                </a:lnTo>
                <a:lnTo>
                  <a:pt x="96" y="191"/>
                </a:lnTo>
                <a:lnTo>
                  <a:pt x="101" y="194"/>
                </a:lnTo>
                <a:lnTo>
                  <a:pt x="116" y="200"/>
                </a:lnTo>
                <a:lnTo>
                  <a:pt x="133" y="204"/>
                </a:lnTo>
                <a:lnTo>
                  <a:pt x="126" y="212"/>
                </a:lnTo>
                <a:lnTo>
                  <a:pt x="119" y="219"/>
                </a:lnTo>
                <a:lnTo>
                  <a:pt x="113" y="224"/>
                </a:lnTo>
                <a:lnTo>
                  <a:pt x="108" y="228"/>
                </a:lnTo>
                <a:lnTo>
                  <a:pt x="102" y="231"/>
                </a:lnTo>
                <a:lnTo>
                  <a:pt x="97" y="233"/>
                </a:lnTo>
                <a:lnTo>
                  <a:pt x="91" y="234"/>
                </a:lnTo>
                <a:lnTo>
                  <a:pt x="87" y="23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6" name="Freeform 325">
            <a:extLst>
              <a:ext uri="{FF2B5EF4-FFF2-40B4-BE49-F238E27FC236}">
                <a16:creationId xmlns:a16="http://schemas.microsoft.com/office/drawing/2014/main" id="{00000000-0008-0000-0700-000046010000}"/>
              </a:ext>
            </a:extLst>
          </xdr:cNvPr>
          <xdr:cNvSpPr>
            <a:spLocks/>
          </xdr:cNvSpPr>
        </xdr:nvSpPr>
        <xdr:spPr bwMode="auto">
          <a:xfrm>
            <a:off x="7142163" y="2565400"/>
            <a:ext cx="52387" cy="57150"/>
          </a:xfrm>
          <a:custGeom>
            <a:avLst/>
            <a:gdLst>
              <a:gd name="T0" fmla="*/ 5796098 w 125"/>
              <a:gd name="T1" fmla="*/ 7175090 h 93"/>
              <a:gd name="T2" fmla="*/ 7552529 w 125"/>
              <a:gd name="T3" fmla="*/ 7175090 h 93"/>
              <a:gd name="T4" fmla="*/ 9133359 w 125"/>
              <a:gd name="T5" fmla="*/ 7175090 h 93"/>
              <a:gd name="T6" fmla="*/ 9660163 w 125"/>
              <a:gd name="T7" fmla="*/ 7175090 h 93"/>
              <a:gd name="T8" fmla="*/ 10187386 w 125"/>
              <a:gd name="T9" fmla="*/ 6419850 h 93"/>
              <a:gd name="T10" fmla="*/ 10714189 w 125"/>
              <a:gd name="T11" fmla="*/ 5664610 h 93"/>
              <a:gd name="T12" fmla="*/ 11416594 w 125"/>
              <a:gd name="T13" fmla="*/ 4154129 h 93"/>
              <a:gd name="T14" fmla="*/ 11943817 w 125"/>
              <a:gd name="T15" fmla="*/ 3020961 h 93"/>
              <a:gd name="T16" fmla="*/ 12295019 w 125"/>
              <a:gd name="T17" fmla="*/ 1888408 h 93"/>
              <a:gd name="T18" fmla="*/ 12646222 w 125"/>
              <a:gd name="T19" fmla="*/ 1133168 h 93"/>
              <a:gd name="T20" fmla="*/ 12646222 w 125"/>
              <a:gd name="T21" fmla="*/ 0 h 93"/>
              <a:gd name="T22" fmla="*/ 20725554 w 125"/>
              <a:gd name="T23" fmla="*/ 0 h 93"/>
              <a:gd name="T24" fmla="*/ 21428378 w 125"/>
              <a:gd name="T25" fmla="*/ 5664610 h 93"/>
              <a:gd name="T26" fmla="*/ 21955182 w 125"/>
              <a:gd name="T27" fmla="*/ 9440811 h 93"/>
              <a:gd name="T28" fmla="*/ 21779581 w 125"/>
              <a:gd name="T29" fmla="*/ 10951292 h 93"/>
              <a:gd name="T30" fmla="*/ 21428378 w 125"/>
              <a:gd name="T31" fmla="*/ 12461773 h 93"/>
              <a:gd name="T32" fmla="*/ 20901156 w 125"/>
              <a:gd name="T33" fmla="*/ 13217013 h 93"/>
              <a:gd name="T34" fmla="*/ 20549953 w 125"/>
              <a:gd name="T35" fmla="*/ 13972253 h 93"/>
              <a:gd name="T36" fmla="*/ 19496346 w 125"/>
              <a:gd name="T37" fmla="*/ 15105421 h 93"/>
              <a:gd name="T38" fmla="*/ 18266718 w 125"/>
              <a:gd name="T39" fmla="*/ 15482734 h 93"/>
              <a:gd name="T40" fmla="*/ 15456260 w 125"/>
              <a:gd name="T41" fmla="*/ 15482734 h 93"/>
              <a:gd name="T42" fmla="*/ 12646222 w 125"/>
              <a:gd name="T43" fmla="*/ 16237974 h 93"/>
              <a:gd name="T44" fmla="*/ 12295019 w 125"/>
              <a:gd name="T45" fmla="*/ 17748455 h 93"/>
              <a:gd name="T46" fmla="*/ 12119418 w 125"/>
              <a:gd name="T47" fmla="*/ 20014176 h 93"/>
              <a:gd name="T48" fmla="*/ 11767797 w 125"/>
              <a:gd name="T49" fmla="*/ 23035137 h 93"/>
              <a:gd name="T50" fmla="*/ 11767797 w 125"/>
              <a:gd name="T51" fmla="*/ 26811953 h 93"/>
              <a:gd name="T52" fmla="*/ 11592195 w 125"/>
              <a:gd name="T53" fmla="*/ 32475948 h 93"/>
              <a:gd name="T54" fmla="*/ 11592195 w 125"/>
              <a:gd name="T55" fmla="*/ 35119597 h 93"/>
              <a:gd name="T56" fmla="*/ 8606555 w 125"/>
              <a:gd name="T57" fmla="*/ 32098635 h 93"/>
              <a:gd name="T58" fmla="*/ 4742490 w 125"/>
              <a:gd name="T59" fmla="*/ 27567194 h 93"/>
              <a:gd name="T60" fmla="*/ 2810458 w 125"/>
              <a:gd name="T61" fmla="*/ 24546232 h 93"/>
              <a:gd name="T62" fmla="*/ 1229628 w 125"/>
              <a:gd name="T63" fmla="*/ 21902584 h 93"/>
              <a:gd name="T64" fmla="*/ 702405 w 125"/>
              <a:gd name="T65" fmla="*/ 20392103 h 93"/>
              <a:gd name="T66" fmla="*/ 351202 w 125"/>
              <a:gd name="T67" fmla="*/ 18881623 h 93"/>
              <a:gd name="T68" fmla="*/ 0 w 125"/>
              <a:gd name="T69" fmla="*/ 17748455 h 93"/>
              <a:gd name="T70" fmla="*/ 0 w 125"/>
              <a:gd name="T71" fmla="*/ 16237974 h 93"/>
              <a:gd name="T72" fmla="*/ 1229628 w 125"/>
              <a:gd name="T73" fmla="*/ 16237974 h 93"/>
              <a:gd name="T74" fmla="*/ 2634437 w 125"/>
              <a:gd name="T75" fmla="*/ 15482734 h 93"/>
              <a:gd name="T76" fmla="*/ 3512863 w 125"/>
              <a:gd name="T77" fmla="*/ 14727494 h 93"/>
              <a:gd name="T78" fmla="*/ 4039666 w 125"/>
              <a:gd name="T79" fmla="*/ 13594940 h 93"/>
              <a:gd name="T80" fmla="*/ 4918092 w 125"/>
              <a:gd name="T81" fmla="*/ 10573365 h 93"/>
              <a:gd name="T82" fmla="*/ 5796098 w 125"/>
              <a:gd name="T83" fmla="*/ 7175090 h 93"/>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0" t="0" r="r" b="b"/>
            <a:pathLst>
              <a:path w="125" h="93">
                <a:moveTo>
                  <a:pt x="33" y="19"/>
                </a:moveTo>
                <a:lnTo>
                  <a:pt x="43" y="19"/>
                </a:lnTo>
                <a:lnTo>
                  <a:pt x="52" y="19"/>
                </a:lnTo>
                <a:lnTo>
                  <a:pt x="55" y="19"/>
                </a:lnTo>
                <a:lnTo>
                  <a:pt x="58" y="17"/>
                </a:lnTo>
                <a:lnTo>
                  <a:pt x="61" y="15"/>
                </a:lnTo>
                <a:lnTo>
                  <a:pt x="65" y="11"/>
                </a:lnTo>
                <a:lnTo>
                  <a:pt x="68" y="8"/>
                </a:lnTo>
                <a:lnTo>
                  <a:pt x="70" y="5"/>
                </a:lnTo>
                <a:lnTo>
                  <a:pt x="72" y="3"/>
                </a:lnTo>
                <a:lnTo>
                  <a:pt x="72" y="0"/>
                </a:lnTo>
                <a:lnTo>
                  <a:pt x="118" y="0"/>
                </a:lnTo>
                <a:lnTo>
                  <a:pt x="122" y="15"/>
                </a:lnTo>
                <a:lnTo>
                  <a:pt x="125" y="25"/>
                </a:lnTo>
                <a:lnTo>
                  <a:pt x="124" y="29"/>
                </a:lnTo>
                <a:lnTo>
                  <a:pt x="122" y="33"/>
                </a:lnTo>
                <a:lnTo>
                  <a:pt x="119" y="35"/>
                </a:lnTo>
                <a:lnTo>
                  <a:pt x="117" y="37"/>
                </a:lnTo>
                <a:lnTo>
                  <a:pt x="111" y="40"/>
                </a:lnTo>
                <a:lnTo>
                  <a:pt x="104" y="41"/>
                </a:lnTo>
                <a:lnTo>
                  <a:pt x="88" y="41"/>
                </a:lnTo>
                <a:lnTo>
                  <a:pt x="72" y="43"/>
                </a:lnTo>
                <a:lnTo>
                  <a:pt x="70" y="47"/>
                </a:lnTo>
                <a:lnTo>
                  <a:pt x="69" y="53"/>
                </a:lnTo>
                <a:lnTo>
                  <a:pt x="67" y="61"/>
                </a:lnTo>
                <a:lnTo>
                  <a:pt x="67" y="71"/>
                </a:lnTo>
                <a:lnTo>
                  <a:pt x="66" y="86"/>
                </a:lnTo>
                <a:lnTo>
                  <a:pt x="66" y="93"/>
                </a:lnTo>
                <a:lnTo>
                  <a:pt x="49" y="85"/>
                </a:lnTo>
                <a:lnTo>
                  <a:pt x="27" y="73"/>
                </a:lnTo>
                <a:lnTo>
                  <a:pt x="16" y="65"/>
                </a:lnTo>
                <a:lnTo>
                  <a:pt x="7" y="58"/>
                </a:lnTo>
                <a:lnTo>
                  <a:pt x="4" y="54"/>
                </a:lnTo>
                <a:lnTo>
                  <a:pt x="2" y="50"/>
                </a:lnTo>
                <a:lnTo>
                  <a:pt x="0" y="47"/>
                </a:lnTo>
                <a:lnTo>
                  <a:pt x="0" y="43"/>
                </a:lnTo>
                <a:lnTo>
                  <a:pt x="7" y="43"/>
                </a:lnTo>
                <a:lnTo>
                  <a:pt x="15" y="41"/>
                </a:lnTo>
                <a:lnTo>
                  <a:pt x="20" y="39"/>
                </a:lnTo>
                <a:lnTo>
                  <a:pt x="23" y="36"/>
                </a:lnTo>
                <a:lnTo>
                  <a:pt x="28" y="28"/>
                </a:lnTo>
                <a:lnTo>
                  <a:pt x="33" y="1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7" name="Freeform 326">
            <a:extLst>
              <a:ext uri="{FF2B5EF4-FFF2-40B4-BE49-F238E27FC236}">
                <a16:creationId xmlns:a16="http://schemas.microsoft.com/office/drawing/2014/main" id="{00000000-0008-0000-0700-000047010000}"/>
              </a:ext>
            </a:extLst>
          </xdr:cNvPr>
          <xdr:cNvSpPr>
            <a:spLocks/>
          </xdr:cNvSpPr>
        </xdr:nvSpPr>
        <xdr:spPr bwMode="auto">
          <a:xfrm>
            <a:off x="7088188" y="2579688"/>
            <a:ext cx="60325" cy="84137"/>
          </a:xfrm>
          <a:custGeom>
            <a:avLst/>
            <a:gdLst>
              <a:gd name="T0" fmla="*/ 4114346 w 133"/>
              <a:gd name="T1" fmla="*/ 3581832 h 154"/>
              <a:gd name="T2" fmla="*/ 4937579 w 133"/>
              <a:gd name="T3" fmla="*/ 2984678 h 154"/>
              <a:gd name="T4" fmla="*/ 6377668 w 133"/>
              <a:gd name="T5" fmla="*/ 1790916 h 154"/>
              <a:gd name="T6" fmla="*/ 6994525 w 133"/>
              <a:gd name="T7" fmla="*/ 1193762 h 154"/>
              <a:gd name="T8" fmla="*/ 7611836 w 133"/>
              <a:gd name="T9" fmla="*/ 597154 h 154"/>
              <a:gd name="T10" fmla="*/ 8640536 w 133"/>
              <a:gd name="T11" fmla="*/ 298304 h 154"/>
              <a:gd name="T12" fmla="*/ 9463314 w 133"/>
              <a:gd name="T13" fmla="*/ 0 h 154"/>
              <a:gd name="T14" fmla="*/ 12138025 w 133"/>
              <a:gd name="T15" fmla="*/ 298304 h 154"/>
              <a:gd name="T16" fmla="*/ 14400893 w 133"/>
              <a:gd name="T17" fmla="*/ 1193762 h 154"/>
              <a:gd name="T18" fmla="*/ 16663761 w 133"/>
              <a:gd name="T19" fmla="*/ 2388070 h 154"/>
              <a:gd name="T20" fmla="*/ 18515239 w 133"/>
              <a:gd name="T21" fmla="*/ 4178986 h 154"/>
              <a:gd name="T22" fmla="*/ 20367171 w 133"/>
              <a:gd name="T23" fmla="*/ 6268207 h 154"/>
              <a:gd name="T24" fmla="*/ 21601339 w 133"/>
              <a:gd name="T25" fmla="*/ 8954581 h 154"/>
              <a:gd name="T26" fmla="*/ 23041429 w 133"/>
              <a:gd name="T27" fmla="*/ 11939805 h 154"/>
              <a:gd name="T28" fmla="*/ 23864207 w 133"/>
              <a:gd name="T29" fmla="*/ 14924483 h 154"/>
              <a:gd name="T30" fmla="*/ 24892907 w 133"/>
              <a:gd name="T31" fmla="*/ 17909708 h 154"/>
              <a:gd name="T32" fmla="*/ 25510218 w 133"/>
              <a:gd name="T33" fmla="*/ 21192690 h 154"/>
              <a:gd name="T34" fmla="*/ 26127529 w 133"/>
              <a:gd name="T35" fmla="*/ 24476218 h 154"/>
              <a:gd name="T36" fmla="*/ 26744386 w 133"/>
              <a:gd name="T37" fmla="*/ 28058050 h 154"/>
              <a:gd name="T38" fmla="*/ 27155775 w 133"/>
              <a:gd name="T39" fmla="*/ 34625107 h 154"/>
              <a:gd name="T40" fmla="*/ 27361696 w 133"/>
              <a:gd name="T41" fmla="*/ 40296160 h 154"/>
              <a:gd name="T42" fmla="*/ 27155775 w 133"/>
              <a:gd name="T43" fmla="*/ 41191618 h 154"/>
              <a:gd name="T44" fmla="*/ 26744386 w 133"/>
              <a:gd name="T45" fmla="*/ 42087622 h 154"/>
              <a:gd name="T46" fmla="*/ 25715686 w 133"/>
              <a:gd name="T47" fmla="*/ 42983080 h 154"/>
              <a:gd name="T48" fmla="*/ 24892907 w 133"/>
              <a:gd name="T49" fmla="*/ 43878538 h 154"/>
              <a:gd name="T50" fmla="*/ 23658739 w 133"/>
              <a:gd name="T51" fmla="*/ 44773996 h 154"/>
              <a:gd name="T52" fmla="*/ 22630039 w 133"/>
              <a:gd name="T53" fmla="*/ 45669454 h 154"/>
              <a:gd name="T54" fmla="*/ 21395418 w 133"/>
              <a:gd name="T55" fmla="*/ 45967758 h 154"/>
              <a:gd name="T56" fmla="*/ 20367171 w 133"/>
              <a:gd name="T57" fmla="*/ 45967758 h 154"/>
              <a:gd name="T58" fmla="*/ 19132550 w 133"/>
              <a:gd name="T59" fmla="*/ 45669454 h 154"/>
              <a:gd name="T60" fmla="*/ 17898382 w 133"/>
              <a:gd name="T61" fmla="*/ 44475146 h 154"/>
              <a:gd name="T62" fmla="*/ 16252371 w 133"/>
              <a:gd name="T63" fmla="*/ 42087622 h 154"/>
              <a:gd name="T64" fmla="*/ 14606814 w 133"/>
              <a:gd name="T65" fmla="*/ 39997856 h 154"/>
              <a:gd name="T66" fmla="*/ 13166725 w 133"/>
              <a:gd name="T67" fmla="*/ 37609785 h 154"/>
              <a:gd name="T68" fmla="*/ 11932104 w 133"/>
              <a:gd name="T69" fmla="*/ 35222261 h 154"/>
              <a:gd name="T70" fmla="*/ 11109325 w 133"/>
              <a:gd name="T71" fmla="*/ 33132495 h 154"/>
              <a:gd name="T72" fmla="*/ 10903404 w 133"/>
              <a:gd name="T73" fmla="*/ 31341579 h 154"/>
              <a:gd name="T74" fmla="*/ 11109325 w 133"/>
              <a:gd name="T75" fmla="*/ 29252359 h 154"/>
              <a:gd name="T76" fmla="*/ 11520714 w 133"/>
              <a:gd name="T77" fmla="*/ 24775068 h 154"/>
              <a:gd name="T78" fmla="*/ 11932104 w 133"/>
              <a:gd name="T79" fmla="*/ 20297232 h 154"/>
              <a:gd name="T80" fmla="*/ 12138025 w 133"/>
              <a:gd name="T81" fmla="*/ 18506316 h 154"/>
              <a:gd name="T82" fmla="*/ 9669236 w 133"/>
              <a:gd name="T83" fmla="*/ 18208012 h 154"/>
              <a:gd name="T84" fmla="*/ 7406368 w 133"/>
              <a:gd name="T85" fmla="*/ 17610858 h 154"/>
              <a:gd name="T86" fmla="*/ 5143046 w 133"/>
              <a:gd name="T87" fmla="*/ 16715399 h 154"/>
              <a:gd name="T88" fmla="*/ 3497489 w 133"/>
              <a:gd name="T89" fmla="*/ 15521637 h 154"/>
              <a:gd name="T90" fmla="*/ 2674257 w 133"/>
              <a:gd name="T91" fmla="*/ 14626179 h 154"/>
              <a:gd name="T92" fmla="*/ 2057400 w 133"/>
              <a:gd name="T93" fmla="*/ 13730721 h 154"/>
              <a:gd name="T94" fmla="*/ 1440089 w 133"/>
              <a:gd name="T95" fmla="*/ 12835263 h 154"/>
              <a:gd name="T96" fmla="*/ 822779 w 133"/>
              <a:gd name="T97" fmla="*/ 11640955 h 154"/>
              <a:gd name="T98" fmla="*/ 411389 w 133"/>
              <a:gd name="T99" fmla="*/ 10148889 h 154"/>
              <a:gd name="T100" fmla="*/ 205921 w 133"/>
              <a:gd name="T101" fmla="*/ 8656277 h 154"/>
              <a:gd name="T102" fmla="*/ 0 w 133"/>
              <a:gd name="T103" fmla="*/ 7163665 h 154"/>
              <a:gd name="T104" fmla="*/ 0 w 133"/>
              <a:gd name="T105" fmla="*/ 5372748 h 154"/>
              <a:gd name="T106" fmla="*/ 1440089 w 133"/>
              <a:gd name="T107" fmla="*/ 4477290 h 154"/>
              <a:gd name="T108" fmla="*/ 4114346 w 133"/>
              <a:gd name="T109" fmla="*/ 3581832 h 15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33" h="154">
                <a:moveTo>
                  <a:pt x="20" y="12"/>
                </a:moveTo>
                <a:lnTo>
                  <a:pt x="24" y="10"/>
                </a:lnTo>
                <a:lnTo>
                  <a:pt x="31" y="6"/>
                </a:lnTo>
                <a:lnTo>
                  <a:pt x="34" y="4"/>
                </a:lnTo>
                <a:lnTo>
                  <a:pt x="37" y="2"/>
                </a:lnTo>
                <a:lnTo>
                  <a:pt x="42" y="1"/>
                </a:lnTo>
                <a:lnTo>
                  <a:pt x="46" y="0"/>
                </a:lnTo>
                <a:lnTo>
                  <a:pt x="59" y="1"/>
                </a:lnTo>
                <a:lnTo>
                  <a:pt x="70" y="4"/>
                </a:lnTo>
                <a:lnTo>
                  <a:pt x="81" y="8"/>
                </a:lnTo>
                <a:lnTo>
                  <a:pt x="90" y="14"/>
                </a:lnTo>
                <a:lnTo>
                  <a:pt x="99" y="21"/>
                </a:lnTo>
                <a:lnTo>
                  <a:pt x="105" y="30"/>
                </a:lnTo>
                <a:lnTo>
                  <a:pt x="112" y="40"/>
                </a:lnTo>
                <a:lnTo>
                  <a:pt x="116" y="50"/>
                </a:lnTo>
                <a:lnTo>
                  <a:pt x="121" y="60"/>
                </a:lnTo>
                <a:lnTo>
                  <a:pt x="124" y="71"/>
                </a:lnTo>
                <a:lnTo>
                  <a:pt x="127" y="82"/>
                </a:lnTo>
                <a:lnTo>
                  <a:pt x="130" y="94"/>
                </a:lnTo>
                <a:lnTo>
                  <a:pt x="132" y="116"/>
                </a:lnTo>
                <a:lnTo>
                  <a:pt x="133" y="135"/>
                </a:lnTo>
                <a:lnTo>
                  <a:pt x="132" y="138"/>
                </a:lnTo>
                <a:lnTo>
                  <a:pt x="130" y="141"/>
                </a:lnTo>
                <a:lnTo>
                  <a:pt x="125" y="144"/>
                </a:lnTo>
                <a:lnTo>
                  <a:pt x="121" y="147"/>
                </a:lnTo>
                <a:lnTo>
                  <a:pt x="115" y="150"/>
                </a:lnTo>
                <a:lnTo>
                  <a:pt x="110" y="153"/>
                </a:lnTo>
                <a:lnTo>
                  <a:pt x="104" y="154"/>
                </a:lnTo>
                <a:lnTo>
                  <a:pt x="99" y="154"/>
                </a:lnTo>
                <a:lnTo>
                  <a:pt x="93" y="153"/>
                </a:lnTo>
                <a:lnTo>
                  <a:pt x="87" y="149"/>
                </a:lnTo>
                <a:lnTo>
                  <a:pt x="79" y="141"/>
                </a:lnTo>
                <a:lnTo>
                  <a:pt x="71" y="134"/>
                </a:lnTo>
                <a:lnTo>
                  <a:pt x="64" y="126"/>
                </a:lnTo>
                <a:lnTo>
                  <a:pt x="58" y="118"/>
                </a:lnTo>
                <a:lnTo>
                  <a:pt x="54" y="111"/>
                </a:lnTo>
                <a:lnTo>
                  <a:pt x="53" y="105"/>
                </a:lnTo>
                <a:lnTo>
                  <a:pt x="54" y="98"/>
                </a:lnTo>
                <a:lnTo>
                  <a:pt x="56" y="83"/>
                </a:lnTo>
                <a:lnTo>
                  <a:pt x="58" y="68"/>
                </a:lnTo>
                <a:lnTo>
                  <a:pt x="59" y="62"/>
                </a:lnTo>
                <a:lnTo>
                  <a:pt x="47" y="61"/>
                </a:lnTo>
                <a:lnTo>
                  <a:pt x="36" y="59"/>
                </a:lnTo>
                <a:lnTo>
                  <a:pt x="25" y="56"/>
                </a:lnTo>
                <a:lnTo>
                  <a:pt x="17" y="52"/>
                </a:lnTo>
                <a:lnTo>
                  <a:pt x="13" y="49"/>
                </a:lnTo>
                <a:lnTo>
                  <a:pt x="10" y="46"/>
                </a:lnTo>
                <a:lnTo>
                  <a:pt x="7" y="43"/>
                </a:lnTo>
                <a:lnTo>
                  <a:pt x="4" y="39"/>
                </a:lnTo>
                <a:lnTo>
                  <a:pt x="2" y="34"/>
                </a:lnTo>
                <a:lnTo>
                  <a:pt x="1" y="29"/>
                </a:lnTo>
                <a:lnTo>
                  <a:pt x="0" y="24"/>
                </a:lnTo>
                <a:lnTo>
                  <a:pt x="0" y="18"/>
                </a:lnTo>
                <a:lnTo>
                  <a:pt x="7" y="15"/>
                </a:lnTo>
                <a:lnTo>
                  <a:pt x="20" y="12"/>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8" name="Freeform 327">
            <a:extLst>
              <a:ext uri="{FF2B5EF4-FFF2-40B4-BE49-F238E27FC236}">
                <a16:creationId xmlns:a16="http://schemas.microsoft.com/office/drawing/2014/main" id="{00000000-0008-0000-0700-000048010000}"/>
              </a:ext>
            </a:extLst>
          </xdr:cNvPr>
          <xdr:cNvSpPr>
            <a:spLocks/>
          </xdr:cNvSpPr>
        </xdr:nvSpPr>
        <xdr:spPr bwMode="auto">
          <a:xfrm>
            <a:off x="7104063" y="2341563"/>
            <a:ext cx="209550" cy="244475"/>
          </a:xfrm>
          <a:custGeom>
            <a:avLst/>
            <a:gdLst>
              <a:gd name="T0" fmla="*/ 25014653 w 485"/>
              <a:gd name="T1" fmla="*/ 95781962 h 468"/>
              <a:gd name="T2" fmla="*/ 31174991 w 485"/>
              <a:gd name="T3" fmla="*/ 92507668 h 468"/>
              <a:gd name="T4" fmla="*/ 37335329 w 485"/>
              <a:gd name="T5" fmla="*/ 92507668 h 468"/>
              <a:gd name="T6" fmla="*/ 42189112 w 485"/>
              <a:gd name="T7" fmla="*/ 94963388 h 468"/>
              <a:gd name="T8" fmla="*/ 41815811 w 485"/>
              <a:gd name="T9" fmla="*/ 89232853 h 468"/>
              <a:gd name="T10" fmla="*/ 41069208 w 485"/>
              <a:gd name="T11" fmla="*/ 86231243 h 468"/>
              <a:gd name="T12" fmla="*/ 43495667 w 485"/>
              <a:gd name="T13" fmla="*/ 82683743 h 468"/>
              <a:gd name="T14" fmla="*/ 44616003 w 485"/>
              <a:gd name="T15" fmla="*/ 75316061 h 468"/>
              <a:gd name="T16" fmla="*/ 45175956 w 485"/>
              <a:gd name="T17" fmla="*/ 67129283 h 468"/>
              <a:gd name="T18" fmla="*/ 50029738 w 485"/>
              <a:gd name="T19" fmla="*/ 69585525 h 468"/>
              <a:gd name="T20" fmla="*/ 56003426 w 485"/>
              <a:gd name="T21" fmla="*/ 64946246 h 468"/>
              <a:gd name="T22" fmla="*/ 58990269 w 485"/>
              <a:gd name="T23" fmla="*/ 59215711 h 468"/>
              <a:gd name="T24" fmla="*/ 54696439 w 485"/>
              <a:gd name="T25" fmla="*/ 52939285 h 468"/>
              <a:gd name="T26" fmla="*/ 59363571 w 485"/>
              <a:gd name="T27" fmla="*/ 54303748 h 468"/>
              <a:gd name="T28" fmla="*/ 64030271 w 485"/>
              <a:gd name="T29" fmla="*/ 55122322 h 468"/>
              <a:gd name="T30" fmla="*/ 64590223 w 485"/>
              <a:gd name="T31" fmla="*/ 50483565 h 468"/>
              <a:gd name="T32" fmla="*/ 55069740 w 485"/>
              <a:gd name="T33" fmla="*/ 26196959 h 468"/>
              <a:gd name="T34" fmla="*/ 53203233 w 485"/>
              <a:gd name="T35" fmla="*/ 14462681 h 468"/>
              <a:gd name="T36" fmla="*/ 54323137 w 485"/>
              <a:gd name="T37" fmla="*/ 5184646 h 468"/>
              <a:gd name="T38" fmla="*/ 58990269 w 485"/>
              <a:gd name="T39" fmla="*/ 272684 h 468"/>
              <a:gd name="T40" fmla="*/ 62723716 w 485"/>
              <a:gd name="T41" fmla="*/ 4911962 h 468"/>
              <a:gd name="T42" fmla="*/ 70377259 w 485"/>
              <a:gd name="T43" fmla="*/ 12279645 h 468"/>
              <a:gd name="T44" fmla="*/ 77471283 w 485"/>
              <a:gd name="T45" fmla="*/ 19647850 h 468"/>
              <a:gd name="T46" fmla="*/ 79524441 w 485"/>
              <a:gd name="T47" fmla="*/ 26742326 h 468"/>
              <a:gd name="T48" fmla="*/ 81391380 w 485"/>
              <a:gd name="T49" fmla="*/ 37384824 h 468"/>
              <a:gd name="T50" fmla="*/ 83071669 w 485"/>
              <a:gd name="T51" fmla="*/ 47208749 h 468"/>
              <a:gd name="T52" fmla="*/ 79897742 w 485"/>
              <a:gd name="T53" fmla="*/ 48845896 h 468"/>
              <a:gd name="T54" fmla="*/ 76910899 w 485"/>
              <a:gd name="T55" fmla="*/ 50483565 h 468"/>
              <a:gd name="T56" fmla="*/ 79524441 w 485"/>
              <a:gd name="T57" fmla="*/ 54303748 h 468"/>
              <a:gd name="T58" fmla="*/ 83071669 w 485"/>
              <a:gd name="T59" fmla="*/ 55395528 h 468"/>
              <a:gd name="T60" fmla="*/ 84938176 w 485"/>
              <a:gd name="T61" fmla="*/ 71495356 h 468"/>
              <a:gd name="T62" fmla="*/ 88671623 w 485"/>
              <a:gd name="T63" fmla="*/ 85139464 h 468"/>
              <a:gd name="T64" fmla="*/ 89605308 w 485"/>
              <a:gd name="T65" fmla="*/ 103968740 h 468"/>
              <a:gd name="T66" fmla="*/ 86431814 w 485"/>
              <a:gd name="T67" fmla="*/ 99329461 h 468"/>
              <a:gd name="T68" fmla="*/ 84564875 w 485"/>
              <a:gd name="T69" fmla="*/ 97146425 h 468"/>
              <a:gd name="T70" fmla="*/ 81391380 w 485"/>
              <a:gd name="T71" fmla="*/ 99056778 h 468"/>
              <a:gd name="T72" fmla="*/ 80084825 w 485"/>
              <a:gd name="T73" fmla="*/ 108880702 h 468"/>
              <a:gd name="T74" fmla="*/ 76164296 w 485"/>
              <a:gd name="T75" fmla="*/ 106151776 h 468"/>
              <a:gd name="T76" fmla="*/ 72617500 w 485"/>
              <a:gd name="T77" fmla="*/ 104241424 h 468"/>
              <a:gd name="T78" fmla="*/ 70190609 w 485"/>
              <a:gd name="T79" fmla="*/ 109699276 h 468"/>
              <a:gd name="T80" fmla="*/ 64403572 w 485"/>
              <a:gd name="T81" fmla="*/ 112700885 h 468"/>
              <a:gd name="T82" fmla="*/ 62350414 w 485"/>
              <a:gd name="T83" fmla="*/ 109153386 h 468"/>
              <a:gd name="T84" fmla="*/ 58243234 w 485"/>
              <a:gd name="T85" fmla="*/ 107788923 h 468"/>
              <a:gd name="T86" fmla="*/ 56563378 w 485"/>
              <a:gd name="T87" fmla="*/ 116248385 h 468"/>
              <a:gd name="T88" fmla="*/ 55816343 w 485"/>
              <a:gd name="T89" fmla="*/ 122797494 h 468"/>
              <a:gd name="T90" fmla="*/ 57309981 w 485"/>
              <a:gd name="T91" fmla="*/ 127163567 h 468"/>
              <a:gd name="T92" fmla="*/ 50776341 w 485"/>
              <a:gd name="T93" fmla="*/ 127709456 h 468"/>
              <a:gd name="T94" fmla="*/ 48162799 w 485"/>
              <a:gd name="T95" fmla="*/ 126890883 h 468"/>
              <a:gd name="T96" fmla="*/ 45549257 w 485"/>
              <a:gd name="T97" fmla="*/ 120068568 h 468"/>
              <a:gd name="T98" fmla="*/ 42749064 w 485"/>
              <a:gd name="T99" fmla="*/ 114065349 h 468"/>
              <a:gd name="T100" fmla="*/ 38082364 w 485"/>
              <a:gd name="T101" fmla="*/ 110790533 h 468"/>
              <a:gd name="T102" fmla="*/ 35468822 w 485"/>
              <a:gd name="T103" fmla="*/ 107516239 h 468"/>
              <a:gd name="T104" fmla="*/ 25387955 w 485"/>
              <a:gd name="T105" fmla="*/ 113792142 h 468"/>
              <a:gd name="T106" fmla="*/ 16801157 w 485"/>
              <a:gd name="T107" fmla="*/ 118704105 h 468"/>
              <a:gd name="T108" fmla="*/ 12134025 w 485"/>
              <a:gd name="T109" fmla="*/ 125253736 h 468"/>
              <a:gd name="T110" fmla="*/ 5040434 w 485"/>
              <a:gd name="T111" fmla="*/ 125799104 h 468"/>
              <a:gd name="T112" fmla="*/ 1306555 w 485"/>
              <a:gd name="T113" fmla="*/ 119523201 h 468"/>
              <a:gd name="T114" fmla="*/ 0 w 485"/>
              <a:gd name="T115" fmla="*/ 113792142 h 468"/>
              <a:gd name="T116" fmla="*/ 1306555 w 485"/>
              <a:gd name="T117" fmla="*/ 112700885 h 468"/>
              <a:gd name="T118" fmla="*/ 5040434 w 485"/>
              <a:gd name="T119" fmla="*/ 112973569 h 468"/>
              <a:gd name="T120" fmla="*/ 8960531 w 485"/>
              <a:gd name="T121" fmla="*/ 110517849 h 468"/>
              <a:gd name="T122" fmla="*/ 13440580 w 485"/>
              <a:gd name="T123" fmla="*/ 100693924 h 468"/>
              <a:gd name="T124" fmla="*/ 17361109 w 485"/>
              <a:gd name="T125" fmla="*/ 96055168 h 46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85" h="468">
                <a:moveTo>
                  <a:pt x="100" y="351"/>
                </a:moveTo>
                <a:lnTo>
                  <a:pt x="113" y="351"/>
                </a:lnTo>
                <a:lnTo>
                  <a:pt x="126" y="351"/>
                </a:lnTo>
                <a:lnTo>
                  <a:pt x="134" y="351"/>
                </a:lnTo>
                <a:lnTo>
                  <a:pt x="142" y="348"/>
                </a:lnTo>
                <a:lnTo>
                  <a:pt x="149" y="346"/>
                </a:lnTo>
                <a:lnTo>
                  <a:pt x="158" y="342"/>
                </a:lnTo>
                <a:lnTo>
                  <a:pt x="167" y="339"/>
                </a:lnTo>
                <a:lnTo>
                  <a:pt x="177" y="336"/>
                </a:lnTo>
                <a:lnTo>
                  <a:pt x="188" y="334"/>
                </a:lnTo>
                <a:lnTo>
                  <a:pt x="199" y="333"/>
                </a:lnTo>
                <a:lnTo>
                  <a:pt x="200" y="339"/>
                </a:lnTo>
                <a:lnTo>
                  <a:pt x="203" y="345"/>
                </a:lnTo>
                <a:lnTo>
                  <a:pt x="208" y="352"/>
                </a:lnTo>
                <a:lnTo>
                  <a:pt x="212" y="357"/>
                </a:lnTo>
                <a:lnTo>
                  <a:pt x="226" y="348"/>
                </a:lnTo>
                <a:lnTo>
                  <a:pt x="239" y="339"/>
                </a:lnTo>
                <a:lnTo>
                  <a:pt x="233" y="335"/>
                </a:lnTo>
                <a:lnTo>
                  <a:pt x="226" y="329"/>
                </a:lnTo>
                <a:lnTo>
                  <a:pt x="224" y="327"/>
                </a:lnTo>
                <a:lnTo>
                  <a:pt x="221" y="325"/>
                </a:lnTo>
                <a:lnTo>
                  <a:pt x="220" y="322"/>
                </a:lnTo>
                <a:lnTo>
                  <a:pt x="220" y="320"/>
                </a:lnTo>
                <a:lnTo>
                  <a:pt x="220" y="316"/>
                </a:lnTo>
                <a:lnTo>
                  <a:pt x="222" y="312"/>
                </a:lnTo>
                <a:lnTo>
                  <a:pt x="225" y="309"/>
                </a:lnTo>
                <a:lnTo>
                  <a:pt x="229" y="306"/>
                </a:lnTo>
                <a:lnTo>
                  <a:pt x="233" y="303"/>
                </a:lnTo>
                <a:lnTo>
                  <a:pt x="236" y="301"/>
                </a:lnTo>
                <a:lnTo>
                  <a:pt x="238" y="298"/>
                </a:lnTo>
                <a:lnTo>
                  <a:pt x="239" y="296"/>
                </a:lnTo>
                <a:lnTo>
                  <a:pt x="239" y="276"/>
                </a:lnTo>
                <a:lnTo>
                  <a:pt x="239" y="268"/>
                </a:lnTo>
                <a:lnTo>
                  <a:pt x="239" y="259"/>
                </a:lnTo>
                <a:lnTo>
                  <a:pt x="239" y="240"/>
                </a:lnTo>
                <a:lnTo>
                  <a:pt x="242" y="246"/>
                </a:lnTo>
                <a:lnTo>
                  <a:pt x="246" y="253"/>
                </a:lnTo>
                <a:lnTo>
                  <a:pt x="253" y="259"/>
                </a:lnTo>
                <a:lnTo>
                  <a:pt x="259" y="265"/>
                </a:lnTo>
                <a:lnTo>
                  <a:pt x="268" y="255"/>
                </a:lnTo>
                <a:lnTo>
                  <a:pt x="277" y="249"/>
                </a:lnTo>
                <a:lnTo>
                  <a:pt x="284" y="244"/>
                </a:lnTo>
                <a:lnTo>
                  <a:pt x="292" y="241"/>
                </a:lnTo>
                <a:lnTo>
                  <a:pt x="300" y="238"/>
                </a:lnTo>
                <a:lnTo>
                  <a:pt x="307" y="235"/>
                </a:lnTo>
                <a:lnTo>
                  <a:pt x="316" y="230"/>
                </a:lnTo>
                <a:lnTo>
                  <a:pt x="325" y="222"/>
                </a:lnTo>
                <a:lnTo>
                  <a:pt x="316" y="217"/>
                </a:lnTo>
                <a:lnTo>
                  <a:pt x="310" y="212"/>
                </a:lnTo>
                <a:lnTo>
                  <a:pt x="304" y="208"/>
                </a:lnTo>
                <a:lnTo>
                  <a:pt x="301" y="203"/>
                </a:lnTo>
                <a:lnTo>
                  <a:pt x="293" y="194"/>
                </a:lnTo>
                <a:lnTo>
                  <a:pt x="285" y="185"/>
                </a:lnTo>
                <a:lnTo>
                  <a:pt x="300" y="190"/>
                </a:lnTo>
                <a:lnTo>
                  <a:pt x="312" y="196"/>
                </a:lnTo>
                <a:lnTo>
                  <a:pt x="318" y="199"/>
                </a:lnTo>
                <a:lnTo>
                  <a:pt x="325" y="201"/>
                </a:lnTo>
                <a:lnTo>
                  <a:pt x="332" y="203"/>
                </a:lnTo>
                <a:lnTo>
                  <a:pt x="338" y="203"/>
                </a:lnTo>
                <a:lnTo>
                  <a:pt x="343" y="202"/>
                </a:lnTo>
                <a:lnTo>
                  <a:pt x="345" y="200"/>
                </a:lnTo>
                <a:lnTo>
                  <a:pt x="347" y="197"/>
                </a:lnTo>
                <a:lnTo>
                  <a:pt x="347" y="193"/>
                </a:lnTo>
                <a:lnTo>
                  <a:pt x="346" y="185"/>
                </a:lnTo>
                <a:lnTo>
                  <a:pt x="345" y="179"/>
                </a:lnTo>
                <a:lnTo>
                  <a:pt x="322" y="142"/>
                </a:lnTo>
                <a:lnTo>
                  <a:pt x="303" y="111"/>
                </a:lnTo>
                <a:lnTo>
                  <a:pt x="295" y="96"/>
                </a:lnTo>
                <a:lnTo>
                  <a:pt x="290" y="80"/>
                </a:lnTo>
                <a:lnTo>
                  <a:pt x="288" y="72"/>
                </a:lnTo>
                <a:lnTo>
                  <a:pt x="287" y="63"/>
                </a:lnTo>
                <a:lnTo>
                  <a:pt x="285" y="53"/>
                </a:lnTo>
                <a:lnTo>
                  <a:pt x="285" y="43"/>
                </a:lnTo>
                <a:lnTo>
                  <a:pt x="287" y="34"/>
                </a:lnTo>
                <a:lnTo>
                  <a:pt x="288" y="26"/>
                </a:lnTo>
                <a:lnTo>
                  <a:pt x="291" y="19"/>
                </a:lnTo>
                <a:lnTo>
                  <a:pt x="295" y="13"/>
                </a:lnTo>
                <a:lnTo>
                  <a:pt x="301" y="7"/>
                </a:lnTo>
                <a:lnTo>
                  <a:pt x="307" y="4"/>
                </a:lnTo>
                <a:lnTo>
                  <a:pt x="316" y="1"/>
                </a:lnTo>
                <a:lnTo>
                  <a:pt x="325" y="0"/>
                </a:lnTo>
                <a:lnTo>
                  <a:pt x="328" y="7"/>
                </a:lnTo>
                <a:lnTo>
                  <a:pt x="332" y="13"/>
                </a:lnTo>
                <a:lnTo>
                  <a:pt x="336" y="18"/>
                </a:lnTo>
                <a:lnTo>
                  <a:pt x="340" y="23"/>
                </a:lnTo>
                <a:lnTo>
                  <a:pt x="351" y="31"/>
                </a:lnTo>
                <a:lnTo>
                  <a:pt x="363" y="38"/>
                </a:lnTo>
                <a:lnTo>
                  <a:pt x="377" y="45"/>
                </a:lnTo>
                <a:lnTo>
                  <a:pt x="389" y="51"/>
                </a:lnTo>
                <a:lnTo>
                  <a:pt x="401" y="60"/>
                </a:lnTo>
                <a:lnTo>
                  <a:pt x="412" y="68"/>
                </a:lnTo>
                <a:lnTo>
                  <a:pt x="415" y="72"/>
                </a:lnTo>
                <a:lnTo>
                  <a:pt x="418" y="76"/>
                </a:lnTo>
                <a:lnTo>
                  <a:pt x="421" y="81"/>
                </a:lnTo>
                <a:lnTo>
                  <a:pt x="423" y="86"/>
                </a:lnTo>
                <a:lnTo>
                  <a:pt x="426" y="98"/>
                </a:lnTo>
                <a:lnTo>
                  <a:pt x="428" y="111"/>
                </a:lnTo>
                <a:lnTo>
                  <a:pt x="430" y="122"/>
                </a:lnTo>
                <a:lnTo>
                  <a:pt x="434" y="133"/>
                </a:lnTo>
                <a:lnTo>
                  <a:pt x="436" y="137"/>
                </a:lnTo>
                <a:lnTo>
                  <a:pt x="438" y="142"/>
                </a:lnTo>
                <a:lnTo>
                  <a:pt x="441" y="145"/>
                </a:lnTo>
                <a:lnTo>
                  <a:pt x="445" y="148"/>
                </a:lnTo>
                <a:lnTo>
                  <a:pt x="445" y="173"/>
                </a:lnTo>
                <a:lnTo>
                  <a:pt x="440" y="173"/>
                </a:lnTo>
                <a:lnTo>
                  <a:pt x="436" y="175"/>
                </a:lnTo>
                <a:lnTo>
                  <a:pt x="432" y="177"/>
                </a:lnTo>
                <a:lnTo>
                  <a:pt x="428" y="179"/>
                </a:lnTo>
                <a:lnTo>
                  <a:pt x="425" y="181"/>
                </a:lnTo>
                <a:lnTo>
                  <a:pt x="421" y="183"/>
                </a:lnTo>
                <a:lnTo>
                  <a:pt x="416" y="184"/>
                </a:lnTo>
                <a:lnTo>
                  <a:pt x="412" y="185"/>
                </a:lnTo>
                <a:lnTo>
                  <a:pt x="415" y="189"/>
                </a:lnTo>
                <a:lnTo>
                  <a:pt x="418" y="193"/>
                </a:lnTo>
                <a:lnTo>
                  <a:pt x="422" y="196"/>
                </a:lnTo>
                <a:lnTo>
                  <a:pt x="426" y="199"/>
                </a:lnTo>
                <a:lnTo>
                  <a:pt x="430" y="201"/>
                </a:lnTo>
                <a:lnTo>
                  <a:pt x="435" y="202"/>
                </a:lnTo>
                <a:lnTo>
                  <a:pt x="440" y="203"/>
                </a:lnTo>
                <a:lnTo>
                  <a:pt x="445" y="203"/>
                </a:lnTo>
                <a:lnTo>
                  <a:pt x="446" y="211"/>
                </a:lnTo>
                <a:lnTo>
                  <a:pt x="447" y="225"/>
                </a:lnTo>
                <a:lnTo>
                  <a:pt x="450" y="243"/>
                </a:lnTo>
                <a:lnTo>
                  <a:pt x="455" y="262"/>
                </a:lnTo>
                <a:lnTo>
                  <a:pt x="460" y="282"/>
                </a:lnTo>
                <a:lnTo>
                  <a:pt x="468" y="299"/>
                </a:lnTo>
                <a:lnTo>
                  <a:pt x="471" y="306"/>
                </a:lnTo>
                <a:lnTo>
                  <a:pt x="475" y="312"/>
                </a:lnTo>
                <a:lnTo>
                  <a:pt x="480" y="317"/>
                </a:lnTo>
                <a:lnTo>
                  <a:pt x="485" y="320"/>
                </a:lnTo>
                <a:lnTo>
                  <a:pt x="485" y="382"/>
                </a:lnTo>
                <a:lnTo>
                  <a:pt x="480" y="381"/>
                </a:lnTo>
                <a:lnTo>
                  <a:pt x="475" y="378"/>
                </a:lnTo>
                <a:lnTo>
                  <a:pt x="471" y="374"/>
                </a:lnTo>
                <a:lnTo>
                  <a:pt x="467" y="369"/>
                </a:lnTo>
                <a:lnTo>
                  <a:pt x="463" y="364"/>
                </a:lnTo>
                <a:lnTo>
                  <a:pt x="460" y="359"/>
                </a:lnTo>
                <a:lnTo>
                  <a:pt x="459" y="354"/>
                </a:lnTo>
                <a:lnTo>
                  <a:pt x="458" y="351"/>
                </a:lnTo>
                <a:lnTo>
                  <a:pt x="453" y="356"/>
                </a:lnTo>
                <a:lnTo>
                  <a:pt x="448" y="360"/>
                </a:lnTo>
                <a:lnTo>
                  <a:pt x="444" y="361"/>
                </a:lnTo>
                <a:lnTo>
                  <a:pt x="440" y="362"/>
                </a:lnTo>
                <a:lnTo>
                  <a:pt x="436" y="363"/>
                </a:lnTo>
                <a:lnTo>
                  <a:pt x="432" y="363"/>
                </a:lnTo>
                <a:lnTo>
                  <a:pt x="432" y="380"/>
                </a:lnTo>
                <a:lnTo>
                  <a:pt x="430" y="391"/>
                </a:lnTo>
                <a:lnTo>
                  <a:pt x="429" y="399"/>
                </a:lnTo>
                <a:lnTo>
                  <a:pt x="425" y="413"/>
                </a:lnTo>
                <a:lnTo>
                  <a:pt x="419" y="403"/>
                </a:lnTo>
                <a:lnTo>
                  <a:pt x="412" y="393"/>
                </a:lnTo>
                <a:lnTo>
                  <a:pt x="408" y="389"/>
                </a:lnTo>
                <a:lnTo>
                  <a:pt x="404" y="385"/>
                </a:lnTo>
                <a:lnTo>
                  <a:pt x="401" y="382"/>
                </a:lnTo>
                <a:lnTo>
                  <a:pt x="399" y="382"/>
                </a:lnTo>
                <a:lnTo>
                  <a:pt x="389" y="382"/>
                </a:lnTo>
                <a:lnTo>
                  <a:pt x="379" y="382"/>
                </a:lnTo>
                <a:lnTo>
                  <a:pt x="378" y="389"/>
                </a:lnTo>
                <a:lnTo>
                  <a:pt x="376" y="398"/>
                </a:lnTo>
                <a:lnTo>
                  <a:pt x="376" y="402"/>
                </a:lnTo>
                <a:lnTo>
                  <a:pt x="376" y="406"/>
                </a:lnTo>
                <a:lnTo>
                  <a:pt x="377" y="410"/>
                </a:lnTo>
                <a:lnTo>
                  <a:pt x="379" y="413"/>
                </a:lnTo>
                <a:lnTo>
                  <a:pt x="345" y="413"/>
                </a:lnTo>
                <a:lnTo>
                  <a:pt x="340" y="410"/>
                </a:lnTo>
                <a:lnTo>
                  <a:pt x="337" y="407"/>
                </a:lnTo>
                <a:lnTo>
                  <a:pt x="335" y="404"/>
                </a:lnTo>
                <a:lnTo>
                  <a:pt x="334" y="400"/>
                </a:lnTo>
                <a:lnTo>
                  <a:pt x="333" y="392"/>
                </a:lnTo>
                <a:lnTo>
                  <a:pt x="332" y="382"/>
                </a:lnTo>
                <a:lnTo>
                  <a:pt x="312" y="382"/>
                </a:lnTo>
                <a:lnTo>
                  <a:pt x="312" y="395"/>
                </a:lnTo>
                <a:lnTo>
                  <a:pt x="310" y="405"/>
                </a:lnTo>
                <a:lnTo>
                  <a:pt x="307" y="413"/>
                </a:lnTo>
                <a:lnTo>
                  <a:pt x="305" y="420"/>
                </a:lnTo>
                <a:lnTo>
                  <a:pt x="303" y="426"/>
                </a:lnTo>
                <a:lnTo>
                  <a:pt x="301" y="431"/>
                </a:lnTo>
                <a:lnTo>
                  <a:pt x="300" y="437"/>
                </a:lnTo>
                <a:lnTo>
                  <a:pt x="299" y="443"/>
                </a:lnTo>
                <a:lnTo>
                  <a:pt x="299" y="450"/>
                </a:lnTo>
                <a:lnTo>
                  <a:pt x="301" y="456"/>
                </a:lnTo>
                <a:lnTo>
                  <a:pt x="302" y="460"/>
                </a:lnTo>
                <a:lnTo>
                  <a:pt x="304" y="463"/>
                </a:lnTo>
                <a:lnTo>
                  <a:pt x="307" y="466"/>
                </a:lnTo>
                <a:lnTo>
                  <a:pt x="312" y="468"/>
                </a:lnTo>
                <a:lnTo>
                  <a:pt x="298" y="468"/>
                </a:lnTo>
                <a:lnTo>
                  <a:pt x="284" y="468"/>
                </a:lnTo>
                <a:lnTo>
                  <a:pt x="272" y="468"/>
                </a:lnTo>
                <a:lnTo>
                  <a:pt x="266" y="468"/>
                </a:lnTo>
                <a:lnTo>
                  <a:pt x="264" y="468"/>
                </a:lnTo>
                <a:lnTo>
                  <a:pt x="260" y="467"/>
                </a:lnTo>
                <a:lnTo>
                  <a:pt x="258" y="465"/>
                </a:lnTo>
                <a:lnTo>
                  <a:pt x="256" y="462"/>
                </a:lnTo>
                <a:lnTo>
                  <a:pt x="251" y="456"/>
                </a:lnTo>
                <a:lnTo>
                  <a:pt x="247" y="449"/>
                </a:lnTo>
                <a:lnTo>
                  <a:pt x="244" y="440"/>
                </a:lnTo>
                <a:lnTo>
                  <a:pt x="242" y="432"/>
                </a:lnTo>
                <a:lnTo>
                  <a:pt x="239" y="424"/>
                </a:lnTo>
                <a:lnTo>
                  <a:pt x="239" y="419"/>
                </a:lnTo>
                <a:lnTo>
                  <a:pt x="229" y="418"/>
                </a:lnTo>
                <a:lnTo>
                  <a:pt x="222" y="417"/>
                </a:lnTo>
                <a:lnTo>
                  <a:pt x="215" y="414"/>
                </a:lnTo>
                <a:lnTo>
                  <a:pt x="209" y="411"/>
                </a:lnTo>
                <a:lnTo>
                  <a:pt x="204" y="406"/>
                </a:lnTo>
                <a:lnTo>
                  <a:pt x="202" y="401"/>
                </a:lnTo>
                <a:lnTo>
                  <a:pt x="200" y="395"/>
                </a:lnTo>
                <a:lnTo>
                  <a:pt x="199" y="389"/>
                </a:lnTo>
                <a:lnTo>
                  <a:pt x="190" y="394"/>
                </a:lnTo>
                <a:lnTo>
                  <a:pt x="179" y="399"/>
                </a:lnTo>
                <a:lnTo>
                  <a:pt x="166" y="405"/>
                </a:lnTo>
                <a:lnTo>
                  <a:pt x="150" y="411"/>
                </a:lnTo>
                <a:lnTo>
                  <a:pt x="136" y="417"/>
                </a:lnTo>
                <a:lnTo>
                  <a:pt x="121" y="421"/>
                </a:lnTo>
                <a:lnTo>
                  <a:pt x="107" y="424"/>
                </a:lnTo>
                <a:lnTo>
                  <a:pt x="93" y="425"/>
                </a:lnTo>
                <a:lnTo>
                  <a:pt x="90" y="435"/>
                </a:lnTo>
                <a:lnTo>
                  <a:pt x="86" y="443"/>
                </a:lnTo>
                <a:lnTo>
                  <a:pt x="80" y="451"/>
                </a:lnTo>
                <a:lnTo>
                  <a:pt x="72" y="455"/>
                </a:lnTo>
                <a:lnTo>
                  <a:pt x="65" y="459"/>
                </a:lnTo>
                <a:lnTo>
                  <a:pt x="56" y="461"/>
                </a:lnTo>
                <a:lnTo>
                  <a:pt x="45" y="462"/>
                </a:lnTo>
                <a:lnTo>
                  <a:pt x="33" y="462"/>
                </a:lnTo>
                <a:lnTo>
                  <a:pt x="27" y="461"/>
                </a:lnTo>
                <a:lnTo>
                  <a:pt x="22" y="457"/>
                </a:lnTo>
                <a:lnTo>
                  <a:pt x="16" y="452"/>
                </a:lnTo>
                <a:lnTo>
                  <a:pt x="11" y="446"/>
                </a:lnTo>
                <a:lnTo>
                  <a:pt x="7" y="438"/>
                </a:lnTo>
                <a:lnTo>
                  <a:pt x="3" y="431"/>
                </a:lnTo>
                <a:lnTo>
                  <a:pt x="1" y="424"/>
                </a:lnTo>
                <a:lnTo>
                  <a:pt x="0" y="419"/>
                </a:lnTo>
                <a:lnTo>
                  <a:pt x="0" y="417"/>
                </a:lnTo>
                <a:lnTo>
                  <a:pt x="1" y="415"/>
                </a:lnTo>
                <a:lnTo>
                  <a:pt x="2" y="414"/>
                </a:lnTo>
                <a:lnTo>
                  <a:pt x="3" y="414"/>
                </a:lnTo>
                <a:lnTo>
                  <a:pt x="7" y="413"/>
                </a:lnTo>
                <a:lnTo>
                  <a:pt x="11" y="414"/>
                </a:lnTo>
                <a:lnTo>
                  <a:pt x="16" y="414"/>
                </a:lnTo>
                <a:lnTo>
                  <a:pt x="22" y="415"/>
                </a:lnTo>
                <a:lnTo>
                  <a:pt x="27" y="414"/>
                </a:lnTo>
                <a:lnTo>
                  <a:pt x="33" y="413"/>
                </a:lnTo>
                <a:lnTo>
                  <a:pt x="38" y="411"/>
                </a:lnTo>
                <a:lnTo>
                  <a:pt x="44" y="409"/>
                </a:lnTo>
                <a:lnTo>
                  <a:pt x="48" y="405"/>
                </a:lnTo>
                <a:lnTo>
                  <a:pt x="53" y="401"/>
                </a:lnTo>
                <a:lnTo>
                  <a:pt x="60" y="391"/>
                </a:lnTo>
                <a:lnTo>
                  <a:pt x="66" y="379"/>
                </a:lnTo>
                <a:lnTo>
                  <a:pt x="72" y="369"/>
                </a:lnTo>
                <a:lnTo>
                  <a:pt x="80" y="360"/>
                </a:lnTo>
                <a:lnTo>
                  <a:pt x="83" y="356"/>
                </a:lnTo>
                <a:lnTo>
                  <a:pt x="89" y="354"/>
                </a:lnTo>
                <a:lnTo>
                  <a:pt x="93" y="352"/>
                </a:lnTo>
                <a:lnTo>
                  <a:pt x="100" y="351"/>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9" name="Freeform 328">
            <a:extLst>
              <a:ext uri="{FF2B5EF4-FFF2-40B4-BE49-F238E27FC236}">
                <a16:creationId xmlns:a16="http://schemas.microsoft.com/office/drawing/2014/main" id="{00000000-0008-0000-0700-000049010000}"/>
              </a:ext>
            </a:extLst>
          </xdr:cNvPr>
          <xdr:cNvSpPr>
            <a:spLocks/>
          </xdr:cNvSpPr>
        </xdr:nvSpPr>
        <xdr:spPr bwMode="auto">
          <a:xfrm>
            <a:off x="4687888" y="1231900"/>
            <a:ext cx="107950" cy="60325"/>
          </a:xfrm>
          <a:custGeom>
            <a:avLst/>
            <a:gdLst>
              <a:gd name="T0" fmla="*/ 5199153 w 246"/>
              <a:gd name="T1" fmla="*/ 74267257 h 42"/>
              <a:gd name="T2" fmla="*/ 6932496 w 246"/>
              <a:gd name="T3" fmla="*/ 74267257 h 42"/>
              <a:gd name="T4" fmla="*/ 8665401 w 246"/>
              <a:gd name="T5" fmla="*/ 72204716 h 42"/>
              <a:gd name="T6" fmla="*/ 10206102 w 246"/>
              <a:gd name="T7" fmla="*/ 68078199 h 42"/>
              <a:gd name="T8" fmla="*/ 11361079 w 246"/>
              <a:gd name="T9" fmla="*/ 63953118 h 42"/>
              <a:gd name="T10" fmla="*/ 12709138 w 246"/>
              <a:gd name="T11" fmla="*/ 61889141 h 42"/>
              <a:gd name="T12" fmla="*/ 13864554 w 246"/>
              <a:gd name="T13" fmla="*/ 59826601 h 42"/>
              <a:gd name="T14" fmla="*/ 15405255 w 246"/>
              <a:gd name="T15" fmla="*/ 59826601 h 42"/>
              <a:gd name="T16" fmla="*/ 16752875 w 246"/>
              <a:gd name="T17" fmla="*/ 61889141 h 42"/>
              <a:gd name="T18" fmla="*/ 16752875 w 246"/>
              <a:gd name="T19" fmla="*/ 86645372 h 42"/>
              <a:gd name="T20" fmla="*/ 29654655 w 246"/>
              <a:gd name="T21" fmla="*/ 86645372 h 42"/>
              <a:gd name="T22" fmla="*/ 29654655 w 246"/>
              <a:gd name="T23" fmla="*/ 80456314 h 42"/>
              <a:gd name="T24" fmla="*/ 30039940 w 246"/>
              <a:gd name="T25" fmla="*/ 74267257 h 42"/>
              <a:gd name="T26" fmla="*/ 30617867 w 246"/>
              <a:gd name="T27" fmla="*/ 68078199 h 42"/>
              <a:gd name="T28" fmla="*/ 31387998 w 246"/>
              <a:gd name="T29" fmla="*/ 63953118 h 42"/>
              <a:gd name="T30" fmla="*/ 33698830 w 246"/>
              <a:gd name="T31" fmla="*/ 53637543 h 42"/>
              <a:gd name="T32" fmla="*/ 36587151 w 246"/>
              <a:gd name="T33" fmla="*/ 47448485 h 42"/>
              <a:gd name="T34" fmla="*/ 42556435 w 246"/>
              <a:gd name="T35" fmla="*/ 35070370 h 42"/>
              <a:gd name="T36" fmla="*/ 47370742 w 246"/>
              <a:gd name="T37" fmla="*/ 24756231 h 42"/>
              <a:gd name="T38" fmla="*/ 40823530 w 246"/>
              <a:gd name="T39" fmla="*/ 26818771 h 42"/>
              <a:gd name="T40" fmla="*/ 35817020 w 246"/>
              <a:gd name="T41" fmla="*/ 28881312 h 42"/>
              <a:gd name="T42" fmla="*/ 34276319 w 246"/>
              <a:gd name="T43" fmla="*/ 30945289 h 42"/>
              <a:gd name="T44" fmla="*/ 32928261 w 246"/>
              <a:gd name="T45" fmla="*/ 30945289 h 42"/>
              <a:gd name="T46" fmla="*/ 32350772 w 246"/>
              <a:gd name="T47" fmla="*/ 28881312 h 42"/>
              <a:gd name="T48" fmla="*/ 32158129 w 246"/>
              <a:gd name="T49" fmla="*/ 24756231 h 42"/>
              <a:gd name="T50" fmla="*/ 30617867 w 246"/>
              <a:gd name="T51" fmla="*/ 33007829 h 42"/>
              <a:gd name="T52" fmla="*/ 29269809 w 246"/>
              <a:gd name="T53" fmla="*/ 35070370 h 42"/>
              <a:gd name="T54" fmla="*/ 28307035 w 246"/>
              <a:gd name="T55" fmla="*/ 35070370 h 42"/>
              <a:gd name="T56" fmla="*/ 27151619 w 246"/>
              <a:gd name="T57" fmla="*/ 30945289 h 42"/>
              <a:gd name="T58" fmla="*/ 26381049 w 246"/>
              <a:gd name="T59" fmla="*/ 24756231 h 42"/>
              <a:gd name="T60" fmla="*/ 25610918 w 246"/>
              <a:gd name="T61" fmla="*/ 18567173 h 42"/>
              <a:gd name="T62" fmla="*/ 24840787 w 246"/>
              <a:gd name="T63" fmla="*/ 10315575 h 42"/>
              <a:gd name="T64" fmla="*/ 24262860 w 246"/>
              <a:gd name="T65" fmla="*/ 0 h 42"/>
              <a:gd name="T66" fmla="*/ 23300086 w 246"/>
              <a:gd name="T67" fmla="*/ 4126517 h 42"/>
              <a:gd name="T68" fmla="*/ 21759824 w 246"/>
              <a:gd name="T69" fmla="*/ 8251598 h 42"/>
              <a:gd name="T70" fmla="*/ 19834277 w 246"/>
              <a:gd name="T71" fmla="*/ 10315575 h 42"/>
              <a:gd name="T72" fmla="*/ 17908291 w 246"/>
              <a:gd name="T73" fmla="*/ 10315575 h 42"/>
              <a:gd name="T74" fmla="*/ 14249839 w 246"/>
              <a:gd name="T75" fmla="*/ 12378115 h 42"/>
              <a:gd name="T76" fmla="*/ 11553722 w 246"/>
              <a:gd name="T77" fmla="*/ 12378115 h 42"/>
              <a:gd name="T78" fmla="*/ 11168876 w 246"/>
              <a:gd name="T79" fmla="*/ 18567173 h 42"/>
              <a:gd name="T80" fmla="*/ 10783591 w 246"/>
              <a:gd name="T81" fmla="*/ 24756231 h 42"/>
              <a:gd name="T82" fmla="*/ 10398306 w 246"/>
              <a:gd name="T83" fmla="*/ 30945289 h 42"/>
              <a:gd name="T84" fmla="*/ 9628175 w 246"/>
              <a:gd name="T85" fmla="*/ 35070370 h 42"/>
              <a:gd name="T86" fmla="*/ 8087474 w 246"/>
              <a:gd name="T87" fmla="*/ 41259427 h 42"/>
              <a:gd name="T88" fmla="*/ 6354569 w 246"/>
              <a:gd name="T89" fmla="*/ 45385945 h 42"/>
              <a:gd name="T90" fmla="*/ 2695678 w 246"/>
              <a:gd name="T91" fmla="*/ 49511026 h 42"/>
              <a:gd name="T92" fmla="*/ 0 w 246"/>
              <a:gd name="T93" fmla="*/ 49511026 h 42"/>
              <a:gd name="T94" fmla="*/ 192642 w 246"/>
              <a:gd name="T95" fmla="*/ 55700083 h 42"/>
              <a:gd name="T96" fmla="*/ 577489 w 246"/>
              <a:gd name="T97" fmla="*/ 59826601 h 42"/>
              <a:gd name="T98" fmla="*/ 962774 w 246"/>
              <a:gd name="T99" fmla="*/ 63953118 h 42"/>
              <a:gd name="T100" fmla="*/ 1732905 w 246"/>
              <a:gd name="T101" fmla="*/ 68078199 h 42"/>
              <a:gd name="T102" fmla="*/ 3273606 w 246"/>
              <a:gd name="T103" fmla="*/ 72204716 h 42"/>
              <a:gd name="T104" fmla="*/ 5199153 w 246"/>
              <a:gd name="T105" fmla="*/ 74267257 h 4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46" h="42">
                <a:moveTo>
                  <a:pt x="27" y="36"/>
                </a:moveTo>
                <a:lnTo>
                  <a:pt x="36" y="36"/>
                </a:lnTo>
                <a:lnTo>
                  <a:pt x="45" y="35"/>
                </a:lnTo>
                <a:lnTo>
                  <a:pt x="53" y="33"/>
                </a:lnTo>
                <a:lnTo>
                  <a:pt x="59" y="31"/>
                </a:lnTo>
                <a:lnTo>
                  <a:pt x="66" y="30"/>
                </a:lnTo>
                <a:lnTo>
                  <a:pt x="72" y="29"/>
                </a:lnTo>
                <a:lnTo>
                  <a:pt x="80" y="29"/>
                </a:lnTo>
                <a:lnTo>
                  <a:pt x="87" y="30"/>
                </a:lnTo>
                <a:lnTo>
                  <a:pt x="87" y="42"/>
                </a:lnTo>
                <a:lnTo>
                  <a:pt x="154" y="42"/>
                </a:lnTo>
                <a:lnTo>
                  <a:pt x="154" y="39"/>
                </a:lnTo>
                <a:lnTo>
                  <a:pt x="156" y="36"/>
                </a:lnTo>
                <a:lnTo>
                  <a:pt x="159" y="33"/>
                </a:lnTo>
                <a:lnTo>
                  <a:pt x="163" y="31"/>
                </a:lnTo>
                <a:lnTo>
                  <a:pt x="175" y="26"/>
                </a:lnTo>
                <a:lnTo>
                  <a:pt x="190" y="23"/>
                </a:lnTo>
                <a:lnTo>
                  <a:pt x="221" y="17"/>
                </a:lnTo>
                <a:lnTo>
                  <a:pt x="246" y="12"/>
                </a:lnTo>
                <a:lnTo>
                  <a:pt x="212" y="13"/>
                </a:lnTo>
                <a:lnTo>
                  <a:pt x="186" y="14"/>
                </a:lnTo>
                <a:lnTo>
                  <a:pt x="178" y="15"/>
                </a:lnTo>
                <a:lnTo>
                  <a:pt x="171" y="15"/>
                </a:lnTo>
                <a:lnTo>
                  <a:pt x="168" y="14"/>
                </a:lnTo>
                <a:lnTo>
                  <a:pt x="167" y="12"/>
                </a:lnTo>
                <a:lnTo>
                  <a:pt x="159" y="16"/>
                </a:lnTo>
                <a:lnTo>
                  <a:pt x="152" y="17"/>
                </a:lnTo>
                <a:lnTo>
                  <a:pt x="147" y="17"/>
                </a:lnTo>
                <a:lnTo>
                  <a:pt x="141" y="15"/>
                </a:lnTo>
                <a:lnTo>
                  <a:pt x="137" y="12"/>
                </a:lnTo>
                <a:lnTo>
                  <a:pt x="133" y="9"/>
                </a:lnTo>
                <a:lnTo>
                  <a:pt x="129" y="5"/>
                </a:lnTo>
                <a:lnTo>
                  <a:pt x="126" y="0"/>
                </a:lnTo>
                <a:lnTo>
                  <a:pt x="121" y="2"/>
                </a:lnTo>
                <a:lnTo>
                  <a:pt x="113" y="4"/>
                </a:lnTo>
                <a:lnTo>
                  <a:pt x="103" y="5"/>
                </a:lnTo>
                <a:lnTo>
                  <a:pt x="93" y="5"/>
                </a:lnTo>
                <a:lnTo>
                  <a:pt x="74" y="6"/>
                </a:lnTo>
                <a:lnTo>
                  <a:pt x="60" y="6"/>
                </a:lnTo>
                <a:lnTo>
                  <a:pt x="58" y="9"/>
                </a:lnTo>
                <a:lnTo>
                  <a:pt x="56" y="12"/>
                </a:lnTo>
                <a:lnTo>
                  <a:pt x="54" y="15"/>
                </a:lnTo>
                <a:lnTo>
                  <a:pt x="50" y="17"/>
                </a:lnTo>
                <a:lnTo>
                  <a:pt x="42" y="20"/>
                </a:lnTo>
                <a:lnTo>
                  <a:pt x="33" y="22"/>
                </a:lnTo>
                <a:lnTo>
                  <a:pt x="14" y="24"/>
                </a:lnTo>
                <a:lnTo>
                  <a:pt x="0" y="24"/>
                </a:lnTo>
                <a:lnTo>
                  <a:pt x="1" y="27"/>
                </a:lnTo>
                <a:lnTo>
                  <a:pt x="3" y="29"/>
                </a:lnTo>
                <a:lnTo>
                  <a:pt x="5" y="31"/>
                </a:lnTo>
                <a:lnTo>
                  <a:pt x="9" y="33"/>
                </a:lnTo>
                <a:lnTo>
                  <a:pt x="17" y="35"/>
                </a:lnTo>
                <a:lnTo>
                  <a:pt x="27" y="36"/>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0" name="Freeform 329">
            <a:extLst>
              <a:ext uri="{FF2B5EF4-FFF2-40B4-BE49-F238E27FC236}">
                <a16:creationId xmlns:a16="http://schemas.microsoft.com/office/drawing/2014/main" id="{00000000-0008-0000-0700-00004A010000}"/>
              </a:ext>
            </a:extLst>
          </xdr:cNvPr>
          <xdr:cNvSpPr>
            <a:spLocks/>
          </xdr:cNvSpPr>
        </xdr:nvSpPr>
        <xdr:spPr bwMode="auto">
          <a:xfrm>
            <a:off x="4830763" y="1214438"/>
            <a:ext cx="63500" cy="57150"/>
          </a:xfrm>
          <a:custGeom>
            <a:avLst/>
            <a:gdLst>
              <a:gd name="T0" fmla="*/ 18707356 w 149"/>
              <a:gd name="T1" fmla="*/ 0 h 61"/>
              <a:gd name="T2" fmla="*/ 21431889 w 149"/>
              <a:gd name="T3" fmla="*/ 877861 h 61"/>
              <a:gd name="T4" fmla="*/ 24337547 w 149"/>
              <a:gd name="T5" fmla="*/ 2633584 h 61"/>
              <a:gd name="T6" fmla="*/ 26335453 w 149"/>
              <a:gd name="T7" fmla="*/ 4388370 h 61"/>
              <a:gd name="T8" fmla="*/ 27062081 w 149"/>
              <a:gd name="T9" fmla="*/ 5266232 h 61"/>
              <a:gd name="T10" fmla="*/ 27062081 w 149"/>
              <a:gd name="T11" fmla="*/ 7021955 h 61"/>
              <a:gd name="T12" fmla="*/ 26698980 w 149"/>
              <a:gd name="T13" fmla="*/ 8777678 h 61"/>
              <a:gd name="T14" fmla="*/ 26335453 w 149"/>
              <a:gd name="T15" fmla="*/ 10533401 h 61"/>
              <a:gd name="T16" fmla="*/ 25609252 w 149"/>
              <a:gd name="T17" fmla="*/ 11411262 h 61"/>
              <a:gd name="T18" fmla="*/ 24882624 w 149"/>
              <a:gd name="T19" fmla="*/ 12288187 h 61"/>
              <a:gd name="T20" fmla="*/ 23974446 w 149"/>
              <a:gd name="T21" fmla="*/ 12288187 h 61"/>
              <a:gd name="T22" fmla="*/ 23066268 w 149"/>
              <a:gd name="T23" fmla="*/ 12288187 h 61"/>
              <a:gd name="T24" fmla="*/ 22339641 w 149"/>
              <a:gd name="T25" fmla="*/ 10533401 h 61"/>
              <a:gd name="T26" fmla="*/ 22339641 w 149"/>
              <a:gd name="T27" fmla="*/ 20188003 h 61"/>
              <a:gd name="T28" fmla="*/ 22339641 w 149"/>
              <a:gd name="T29" fmla="*/ 28965681 h 61"/>
              <a:gd name="T30" fmla="*/ 22339641 w 149"/>
              <a:gd name="T31" fmla="*/ 35987636 h 61"/>
              <a:gd name="T32" fmla="*/ 22339641 w 149"/>
              <a:gd name="T33" fmla="*/ 43009591 h 61"/>
              <a:gd name="T34" fmla="*/ 21068362 w 149"/>
              <a:gd name="T35" fmla="*/ 43887452 h 61"/>
              <a:gd name="T36" fmla="*/ 19797084 w 149"/>
              <a:gd name="T37" fmla="*/ 44765314 h 61"/>
              <a:gd name="T38" fmla="*/ 18888906 w 149"/>
              <a:gd name="T39" fmla="*/ 46521037 h 61"/>
              <a:gd name="T40" fmla="*/ 18162279 w 149"/>
              <a:gd name="T41" fmla="*/ 48276760 h 61"/>
              <a:gd name="T42" fmla="*/ 17072550 w 149"/>
              <a:gd name="T43" fmla="*/ 50031546 h 61"/>
              <a:gd name="T44" fmla="*/ 16164799 w 149"/>
              <a:gd name="T45" fmla="*/ 51787269 h 61"/>
              <a:gd name="T46" fmla="*/ 15074644 w 149"/>
              <a:gd name="T47" fmla="*/ 53542992 h 61"/>
              <a:gd name="T48" fmla="*/ 13803366 w 149"/>
              <a:gd name="T49" fmla="*/ 53542992 h 61"/>
              <a:gd name="T50" fmla="*/ 12168987 w 149"/>
              <a:gd name="T51" fmla="*/ 52665130 h 61"/>
              <a:gd name="T52" fmla="*/ 9626003 w 149"/>
              <a:gd name="T53" fmla="*/ 50031546 h 61"/>
              <a:gd name="T54" fmla="*/ 7083446 w 149"/>
              <a:gd name="T55" fmla="*/ 47398898 h 61"/>
              <a:gd name="T56" fmla="*/ 4540463 w 149"/>
              <a:gd name="T57" fmla="*/ 43009591 h 61"/>
              <a:gd name="T58" fmla="*/ 2179456 w 149"/>
              <a:gd name="T59" fmla="*/ 39499082 h 61"/>
              <a:gd name="T60" fmla="*/ 545077 w 149"/>
              <a:gd name="T61" fmla="*/ 35987636 h 61"/>
              <a:gd name="T62" fmla="*/ 181550 w 149"/>
              <a:gd name="T63" fmla="*/ 34232850 h 61"/>
              <a:gd name="T64" fmla="*/ 0 w 149"/>
              <a:gd name="T65" fmla="*/ 33354989 h 61"/>
              <a:gd name="T66" fmla="*/ 0 w 149"/>
              <a:gd name="T67" fmla="*/ 32477127 h 61"/>
              <a:gd name="T68" fmla="*/ 545077 w 149"/>
              <a:gd name="T69" fmla="*/ 32477127 h 61"/>
              <a:gd name="T70" fmla="*/ 3450735 w 149"/>
              <a:gd name="T71" fmla="*/ 31599266 h 61"/>
              <a:gd name="T72" fmla="*/ 6356819 w 149"/>
              <a:gd name="T73" fmla="*/ 30721404 h 61"/>
              <a:gd name="T74" fmla="*/ 8717826 w 149"/>
              <a:gd name="T75" fmla="*/ 28087820 h 61"/>
              <a:gd name="T76" fmla="*/ 10897282 w 149"/>
              <a:gd name="T77" fmla="*/ 23699449 h 61"/>
              <a:gd name="T78" fmla="*/ 13077164 w 149"/>
              <a:gd name="T79" fmla="*/ 19310142 h 61"/>
              <a:gd name="T80" fmla="*/ 14893094 w 149"/>
              <a:gd name="T81" fmla="*/ 14043910 h 61"/>
              <a:gd name="T82" fmla="*/ 16891000 w 149"/>
              <a:gd name="T83" fmla="*/ 7021955 h 61"/>
              <a:gd name="T84" fmla="*/ 18707356 w 149"/>
              <a:gd name="T85" fmla="*/ 0 h 61"/>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49" h="61">
                <a:moveTo>
                  <a:pt x="103" y="0"/>
                </a:moveTo>
                <a:lnTo>
                  <a:pt x="118" y="1"/>
                </a:lnTo>
                <a:lnTo>
                  <a:pt x="134" y="3"/>
                </a:lnTo>
                <a:lnTo>
                  <a:pt x="145" y="5"/>
                </a:lnTo>
                <a:lnTo>
                  <a:pt x="149" y="6"/>
                </a:lnTo>
                <a:lnTo>
                  <a:pt x="149" y="8"/>
                </a:lnTo>
                <a:lnTo>
                  <a:pt x="147" y="10"/>
                </a:lnTo>
                <a:lnTo>
                  <a:pt x="145" y="12"/>
                </a:lnTo>
                <a:lnTo>
                  <a:pt x="141" y="13"/>
                </a:lnTo>
                <a:lnTo>
                  <a:pt x="137" y="14"/>
                </a:lnTo>
                <a:lnTo>
                  <a:pt x="132" y="14"/>
                </a:lnTo>
                <a:lnTo>
                  <a:pt x="127" y="14"/>
                </a:lnTo>
                <a:lnTo>
                  <a:pt x="123" y="12"/>
                </a:lnTo>
                <a:lnTo>
                  <a:pt x="123" y="23"/>
                </a:lnTo>
                <a:lnTo>
                  <a:pt x="123" y="33"/>
                </a:lnTo>
                <a:lnTo>
                  <a:pt x="123" y="41"/>
                </a:lnTo>
                <a:lnTo>
                  <a:pt x="123" y="49"/>
                </a:lnTo>
                <a:lnTo>
                  <a:pt x="116" y="50"/>
                </a:lnTo>
                <a:lnTo>
                  <a:pt x="109" y="51"/>
                </a:lnTo>
                <a:lnTo>
                  <a:pt x="104" y="53"/>
                </a:lnTo>
                <a:lnTo>
                  <a:pt x="100" y="55"/>
                </a:lnTo>
                <a:lnTo>
                  <a:pt x="94" y="57"/>
                </a:lnTo>
                <a:lnTo>
                  <a:pt x="89" y="59"/>
                </a:lnTo>
                <a:lnTo>
                  <a:pt x="83" y="61"/>
                </a:lnTo>
                <a:lnTo>
                  <a:pt x="76" y="61"/>
                </a:lnTo>
                <a:lnTo>
                  <a:pt x="67" y="60"/>
                </a:lnTo>
                <a:lnTo>
                  <a:pt x="53" y="57"/>
                </a:lnTo>
                <a:lnTo>
                  <a:pt x="39" y="54"/>
                </a:lnTo>
                <a:lnTo>
                  <a:pt x="25" y="49"/>
                </a:lnTo>
                <a:lnTo>
                  <a:pt x="12" y="45"/>
                </a:lnTo>
                <a:lnTo>
                  <a:pt x="3" y="41"/>
                </a:lnTo>
                <a:lnTo>
                  <a:pt x="1" y="39"/>
                </a:lnTo>
                <a:lnTo>
                  <a:pt x="0" y="38"/>
                </a:lnTo>
                <a:lnTo>
                  <a:pt x="0" y="37"/>
                </a:lnTo>
                <a:lnTo>
                  <a:pt x="3" y="37"/>
                </a:lnTo>
                <a:lnTo>
                  <a:pt x="19" y="36"/>
                </a:lnTo>
                <a:lnTo>
                  <a:pt x="35" y="35"/>
                </a:lnTo>
                <a:lnTo>
                  <a:pt x="48" y="32"/>
                </a:lnTo>
                <a:lnTo>
                  <a:pt x="60" y="27"/>
                </a:lnTo>
                <a:lnTo>
                  <a:pt x="72" y="22"/>
                </a:lnTo>
                <a:lnTo>
                  <a:pt x="82" y="16"/>
                </a:lnTo>
                <a:lnTo>
                  <a:pt x="93" y="8"/>
                </a:lnTo>
                <a:lnTo>
                  <a:pt x="10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1" name="Freeform 330">
            <a:extLst>
              <a:ext uri="{FF2B5EF4-FFF2-40B4-BE49-F238E27FC236}">
                <a16:creationId xmlns:a16="http://schemas.microsoft.com/office/drawing/2014/main" id="{00000000-0008-0000-0700-00004B010000}"/>
              </a:ext>
            </a:extLst>
          </xdr:cNvPr>
          <xdr:cNvSpPr>
            <a:spLocks/>
          </xdr:cNvSpPr>
        </xdr:nvSpPr>
        <xdr:spPr bwMode="auto">
          <a:xfrm>
            <a:off x="4867275" y="1222375"/>
            <a:ext cx="130175" cy="57150"/>
          </a:xfrm>
          <a:custGeom>
            <a:avLst/>
            <a:gdLst>
              <a:gd name="T0" fmla="*/ 25209542 w 299"/>
              <a:gd name="T1" fmla="*/ 42943591 h 74"/>
              <a:gd name="T2" fmla="*/ 29190111 w 299"/>
              <a:gd name="T3" fmla="*/ 38768552 h 74"/>
              <a:gd name="T4" fmla="*/ 33738835 w 299"/>
              <a:gd name="T5" fmla="*/ 32207886 h 74"/>
              <a:gd name="T6" fmla="*/ 37719404 w 299"/>
              <a:gd name="T7" fmla="*/ 25050235 h 74"/>
              <a:gd name="T8" fmla="*/ 39235790 w 299"/>
              <a:gd name="T9" fmla="*/ 23857808 h 74"/>
              <a:gd name="T10" fmla="*/ 39994201 w 299"/>
              <a:gd name="T11" fmla="*/ 27436634 h 74"/>
              <a:gd name="T12" fmla="*/ 41699972 w 299"/>
              <a:gd name="T13" fmla="*/ 30418474 h 74"/>
              <a:gd name="T14" fmla="*/ 46059311 w 299"/>
              <a:gd name="T15" fmla="*/ 32804100 h 74"/>
              <a:gd name="T16" fmla="*/ 50987675 w 299"/>
              <a:gd name="T17" fmla="*/ 32804100 h 74"/>
              <a:gd name="T18" fmla="*/ 54209833 w 299"/>
              <a:gd name="T19" fmla="*/ 32804100 h 74"/>
              <a:gd name="T20" fmla="*/ 55536835 w 299"/>
              <a:gd name="T21" fmla="*/ 27436634 h 74"/>
              <a:gd name="T22" fmla="*/ 56484630 w 299"/>
              <a:gd name="T23" fmla="*/ 18489570 h 74"/>
              <a:gd name="T24" fmla="*/ 52883267 w 299"/>
              <a:gd name="T25" fmla="*/ 14910744 h 74"/>
              <a:gd name="T26" fmla="*/ 46249131 w 299"/>
              <a:gd name="T27" fmla="*/ 14910744 h 74"/>
              <a:gd name="T28" fmla="*/ 42647768 w 299"/>
              <a:gd name="T29" fmla="*/ 14910744 h 74"/>
              <a:gd name="T30" fmla="*/ 40562791 w 299"/>
              <a:gd name="T31" fmla="*/ 16103943 h 74"/>
              <a:gd name="T32" fmla="*/ 38667199 w 299"/>
              <a:gd name="T33" fmla="*/ 19682769 h 74"/>
              <a:gd name="T34" fmla="*/ 32601654 w 299"/>
              <a:gd name="T35" fmla="*/ 22068395 h 74"/>
              <a:gd name="T36" fmla="*/ 33360065 w 299"/>
              <a:gd name="T37" fmla="*/ 16700157 h 74"/>
              <a:gd name="T38" fmla="*/ 34118040 w 299"/>
              <a:gd name="T39" fmla="*/ 12525118 h 74"/>
              <a:gd name="T40" fmla="*/ 36771608 w 299"/>
              <a:gd name="T41" fmla="*/ 7753865 h 74"/>
              <a:gd name="T42" fmla="*/ 39804380 w 299"/>
              <a:gd name="T43" fmla="*/ 5368239 h 74"/>
              <a:gd name="T44" fmla="*/ 42647768 w 299"/>
              <a:gd name="T45" fmla="*/ 0 h 74"/>
              <a:gd name="T46" fmla="*/ 35065836 w 299"/>
              <a:gd name="T47" fmla="*/ 1789413 h 74"/>
              <a:gd name="T48" fmla="*/ 29758702 w 299"/>
              <a:gd name="T49" fmla="*/ 6560666 h 74"/>
              <a:gd name="T50" fmla="*/ 25398928 w 299"/>
              <a:gd name="T51" fmla="*/ 14910744 h 74"/>
              <a:gd name="T52" fmla="*/ 21608179 w 299"/>
              <a:gd name="T53" fmla="*/ 23857808 h 74"/>
              <a:gd name="T54" fmla="*/ 18954612 w 299"/>
              <a:gd name="T55" fmla="*/ 31611673 h 74"/>
              <a:gd name="T56" fmla="*/ 16490430 w 299"/>
              <a:gd name="T57" fmla="*/ 35190499 h 74"/>
              <a:gd name="T58" fmla="*/ 12131091 w 299"/>
              <a:gd name="T59" fmla="*/ 37576125 h 74"/>
              <a:gd name="T60" fmla="*/ 6065545 w 299"/>
              <a:gd name="T61" fmla="*/ 38172339 h 74"/>
              <a:gd name="T62" fmla="*/ 2274362 w 299"/>
              <a:gd name="T63" fmla="*/ 39961751 h 74"/>
              <a:gd name="T64" fmla="*/ 379205 w 299"/>
              <a:gd name="T65" fmla="*/ 41751164 h 74"/>
              <a:gd name="T66" fmla="*/ 7392111 w 299"/>
              <a:gd name="T67" fmla="*/ 44136791 h 74"/>
              <a:gd name="T68" fmla="*/ 19333817 w 299"/>
              <a:gd name="T69" fmla="*/ 44136791 h 7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299" h="74">
                <a:moveTo>
                  <a:pt x="126" y="74"/>
                </a:moveTo>
                <a:lnTo>
                  <a:pt x="133" y="72"/>
                </a:lnTo>
                <a:lnTo>
                  <a:pt x="142" y="69"/>
                </a:lnTo>
                <a:lnTo>
                  <a:pt x="154" y="65"/>
                </a:lnTo>
                <a:lnTo>
                  <a:pt x="166" y="60"/>
                </a:lnTo>
                <a:lnTo>
                  <a:pt x="178" y="54"/>
                </a:lnTo>
                <a:lnTo>
                  <a:pt x="189" y="48"/>
                </a:lnTo>
                <a:lnTo>
                  <a:pt x="199" y="42"/>
                </a:lnTo>
                <a:lnTo>
                  <a:pt x="205" y="37"/>
                </a:lnTo>
                <a:lnTo>
                  <a:pt x="207" y="40"/>
                </a:lnTo>
                <a:lnTo>
                  <a:pt x="209" y="43"/>
                </a:lnTo>
                <a:lnTo>
                  <a:pt x="211" y="46"/>
                </a:lnTo>
                <a:lnTo>
                  <a:pt x="214" y="48"/>
                </a:lnTo>
                <a:lnTo>
                  <a:pt x="220" y="51"/>
                </a:lnTo>
                <a:lnTo>
                  <a:pt x="227" y="53"/>
                </a:lnTo>
                <a:lnTo>
                  <a:pt x="243" y="55"/>
                </a:lnTo>
                <a:lnTo>
                  <a:pt x="259" y="55"/>
                </a:lnTo>
                <a:lnTo>
                  <a:pt x="269" y="55"/>
                </a:lnTo>
                <a:lnTo>
                  <a:pt x="278" y="55"/>
                </a:lnTo>
                <a:lnTo>
                  <a:pt x="286" y="55"/>
                </a:lnTo>
                <a:lnTo>
                  <a:pt x="292" y="55"/>
                </a:lnTo>
                <a:lnTo>
                  <a:pt x="293" y="46"/>
                </a:lnTo>
                <a:lnTo>
                  <a:pt x="295" y="38"/>
                </a:lnTo>
                <a:lnTo>
                  <a:pt x="298" y="31"/>
                </a:lnTo>
                <a:lnTo>
                  <a:pt x="299" y="25"/>
                </a:lnTo>
                <a:lnTo>
                  <a:pt x="279" y="25"/>
                </a:lnTo>
                <a:lnTo>
                  <a:pt x="260" y="25"/>
                </a:lnTo>
                <a:lnTo>
                  <a:pt x="244" y="25"/>
                </a:lnTo>
                <a:lnTo>
                  <a:pt x="232" y="25"/>
                </a:lnTo>
                <a:lnTo>
                  <a:pt x="225" y="25"/>
                </a:lnTo>
                <a:lnTo>
                  <a:pt x="220" y="26"/>
                </a:lnTo>
                <a:lnTo>
                  <a:pt x="214" y="27"/>
                </a:lnTo>
                <a:lnTo>
                  <a:pt x="211" y="29"/>
                </a:lnTo>
                <a:lnTo>
                  <a:pt x="204" y="33"/>
                </a:lnTo>
                <a:lnTo>
                  <a:pt x="199" y="37"/>
                </a:lnTo>
                <a:lnTo>
                  <a:pt x="172" y="37"/>
                </a:lnTo>
                <a:lnTo>
                  <a:pt x="174" y="32"/>
                </a:lnTo>
                <a:lnTo>
                  <a:pt x="176" y="28"/>
                </a:lnTo>
                <a:lnTo>
                  <a:pt x="178" y="24"/>
                </a:lnTo>
                <a:lnTo>
                  <a:pt x="180" y="21"/>
                </a:lnTo>
                <a:lnTo>
                  <a:pt x="187" y="16"/>
                </a:lnTo>
                <a:lnTo>
                  <a:pt x="194" y="13"/>
                </a:lnTo>
                <a:lnTo>
                  <a:pt x="202" y="11"/>
                </a:lnTo>
                <a:lnTo>
                  <a:pt x="210" y="9"/>
                </a:lnTo>
                <a:lnTo>
                  <a:pt x="217" y="5"/>
                </a:lnTo>
                <a:lnTo>
                  <a:pt x="225" y="0"/>
                </a:lnTo>
                <a:lnTo>
                  <a:pt x="199" y="0"/>
                </a:lnTo>
                <a:lnTo>
                  <a:pt x="185" y="3"/>
                </a:lnTo>
                <a:lnTo>
                  <a:pt x="170" y="7"/>
                </a:lnTo>
                <a:lnTo>
                  <a:pt x="157" y="11"/>
                </a:lnTo>
                <a:lnTo>
                  <a:pt x="145" y="18"/>
                </a:lnTo>
                <a:lnTo>
                  <a:pt x="134" y="25"/>
                </a:lnTo>
                <a:lnTo>
                  <a:pt x="123" y="32"/>
                </a:lnTo>
                <a:lnTo>
                  <a:pt x="114" y="40"/>
                </a:lnTo>
                <a:lnTo>
                  <a:pt x="105" y="49"/>
                </a:lnTo>
                <a:lnTo>
                  <a:pt x="100" y="53"/>
                </a:lnTo>
                <a:lnTo>
                  <a:pt x="95" y="56"/>
                </a:lnTo>
                <a:lnTo>
                  <a:pt x="87" y="59"/>
                </a:lnTo>
                <a:lnTo>
                  <a:pt x="80" y="61"/>
                </a:lnTo>
                <a:lnTo>
                  <a:pt x="64" y="63"/>
                </a:lnTo>
                <a:lnTo>
                  <a:pt x="47" y="64"/>
                </a:lnTo>
                <a:lnTo>
                  <a:pt x="32" y="64"/>
                </a:lnTo>
                <a:lnTo>
                  <a:pt x="18" y="65"/>
                </a:lnTo>
                <a:lnTo>
                  <a:pt x="12" y="67"/>
                </a:lnTo>
                <a:lnTo>
                  <a:pt x="7" y="68"/>
                </a:lnTo>
                <a:lnTo>
                  <a:pt x="2" y="70"/>
                </a:lnTo>
                <a:lnTo>
                  <a:pt x="0" y="74"/>
                </a:lnTo>
                <a:lnTo>
                  <a:pt x="39" y="74"/>
                </a:lnTo>
                <a:lnTo>
                  <a:pt x="73" y="74"/>
                </a:lnTo>
                <a:lnTo>
                  <a:pt x="102" y="74"/>
                </a:lnTo>
                <a:lnTo>
                  <a:pt x="126" y="7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2" name="Freeform 331">
            <a:extLst>
              <a:ext uri="{FF2B5EF4-FFF2-40B4-BE49-F238E27FC236}">
                <a16:creationId xmlns:a16="http://schemas.microsoft.com/office/drawing/2014/main" id="{00000000-0008-0000-0700-00004C010000}"/>
              </a:ext>
            </a:extLst>
          </xdr:cNvPr>
          <xdr:cNvSpPr>
            <a:spLocks/>
          </xdr:cNvSpPr>
        </xdr:nvSpPr>
        <xdr:spPr bwMode="auto">
          <a:xfrm>
            <a:off x="5400675" y="1408113"/>
            <a:ext cx="41275" cy="57150"/>
          </a:xfrm>
          <a:custGeom>
            <a:avLst/>
            <a:gdLst>
              <a:gd name="T0" fmla="*/ 15843822 w 100"/>
              <a:gd name="T1" fmla="*/ 0 h 42"/>
              <a:gd name="T2" fmla="*/ 16525272 w 100"/>
              <a:gd name="T3" fmla="*/ 12960804 h 42"/>
              <a:gd name="T4" fmla="*/ 17036256 w 100"/>
              <a:gd name="T5" fmla="*/ 33327975 h 42"/>
              <a:gd name="T6" fmla="*/ 15673356 w 100"/>
              <a:gd name="T7" fmla="*/ 44436846 h 42"/>
              <a:gd name="T8" fmla="*/ 14651387 w 100"/>
              <a:gd name="T9" fmla="*/ 53695146 h 42"/>
              <a:gd name="T10" fmla="*/ 13458539 w 100"/>
              <a:gd name="T11" fmla="*/ 62952086 h 42"/>
              <a:gd name="T12" fmla="*/ 12266105 w 100"/>
              <a:gd name="T13" fmla="*/ 68506521 h 42"/>
              <a:gd name="T14" fmla="*/ 11073670 w 100"/>
              <a:gd name="T15" fmla="*/ 72210386 h 42"/>
              <a:gd name="T16" fmla="*/ 9710769 w 100"/>
              <a:gd name="T17" fmla="*/ 75912889 h 42"/>
              <a:gd name="T18" fmla="*/ 8347869 w 100"/>
              <a:gd name="T19" fmla="*/ 77764821 h 42"/>
              <a:gd name="T20" fmla="*/ 6814503 w 100"/>
              <a:gd name="T21" fmla="*/ 77764821 h 42"/>
              <a:gd name="T22" fmla="*/ 4599686 w 100"/>
              <a:gd name="T23" fmla="*/ 75912889 h 42"/>
              <a:gd name="T24" fmla="*/ 2044351 w 100"/>
              <a:gd name="T25" fmla="*/ 72210386 h 42"/>
              <a:gd name="T26" fmla="*/ 170466 w 100"/>
              <a:gd name="T27" fmla="*/ 68506521 h 42"/>
              <a:gd name="T28" fmla="*/ 0 w 100"/>
              <a:gd name="T29" fmla="*/ 66655950 h 42"/>
              <a:gd name="T30" fmla="*/ 1022382 w 100"/>
              <a:gd name="T31" fmla="*/ 66655950 h 42"/>
              <a:gd name="T32" fmla="*/ 2044351 w 100"/>
              <a:gd name="T33" fmla="*/ 64804018 h 42"/>
              <a:gd name="T34" fmla="*/ 3066733 w 100"/>
              <a:gd name="T35" fmla="*/ 61101514 h 42"/>
              <a:gd name="T36" fmla="*/ 3918236 w 100"/>
              <a:gd name="T37" fmla="*/ 55545718 h 42"/>
              <a:gd name="T38" fmla="*/ 5622068 w 100"/>
              <a:gd name="T39" fmla="*/ 46288779 h 42"/>
              <a:gd name="T40" fmla="*/ 7495953 w 100"/>
              <a:gd name="T41" fmla="*/ 33327975 h 42"/>
              <a:gd name="T42" fmla="*/ 9369838 w 100"/>
              <a:gd name="T43" fmla="*/ 20367171 h 42"/>
              <a:gd name="T44" fmla="*/ 11244136 w 100"/>
              <a:gd name="T45" fmla="*/ 9258300 h 42"/>
              <a:gd name="T46" fmla="*/ 12266105 w 100"/>
              <a:gd name="T47" fmla="*/ 5554436 h 42"/>
              <a:gd name="T48" fmla="*/ 13458539 w 100"/>
              <a:gd name="T49" fmla="*/ 1851932 h 42"/>
              <a:gd name="T50" fmla="*/ 14651387 w 100"/>
              <a:gd name="T51" fmla="*/ 0 h 42"/>
              <a:gd name="T52" fmla="*/ 15843822 w 100"/>
              <a:gd name="T53" fmla="*/ 0 h 4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100" h="42">
                <a:moveTo>
                  <a:pt x="93" y="0"/>
                </a:moveTo>
                <a:lnTo>
                  <a:pt x="97" y="7"/>
                </a:lnTo>
                <a:lnTo>
                  <a:pt x="100" y="18"/>
                </a:lnTo>
                <a:lnTo>
                  <a:pt x="92" y="24"/>
                </a:lnTo>
                <a:lnTo>
                  <a:pt x="86" y="29"/>
                </a:lnTo>
                <a:lnTo>
                  <a:pt x="79" y="34"/>
                </a:lnTo>
                <a:lnTo>
                  <a:pt x="72" y="37"/>
                </a:lnTo>
                <a:lnTo>
                  <a:pt x="65" y="39"/>
                </a:lnTo>
                <a:lnTo>
                  <a:pt x="57" y="41"/>
                </a:lnTo>
                <a:lnTo>
                  <a:pt x="49" y="42"/>
                </a:lnTo>
                <a:lnTo>
                  <a:pt x="40" y="42"/>
                </a:lnTo>
                <a:lnTo>
                  <a:pt x="27" y="41"/>
                </a:lnTo>
                <a:lnTo>
                  <a:pt x="12" y="39"/>
                </a:lnTo>
                <a:lnTo>
                  <a:pt x="1" y="37"/>
                </a:lnTo>
                <a:lnTo>
                  <a:pt x="0" y="36"/>
                </a:lnTo>
                <a:lnTo>
                  <a:pt x="6" y="36"/>
                </a:lnTo>
                <a:lnTo>
                  <a:pt x="12" y="35"/>
                </a:lnTo>
                <a:lnTo>
                  <a:pt x="18" y="33"/>
                </a:lnTo>
                <a:lnTo>
                  <a:pt x="23" y="30"/>
                </a:lnTo>
                <a:lnTo>
                  <a:pt x="33" y="25"/>
                </a:lnTo>
                <a:lnTo>
                  <a:pt x="44" y="18"/>
                </a:lnTo>
                <a:lnTo>
                  <a:pt x="55" y="11"/>
                </a:lnTo>
                <a:lnTo>
                  <a:pt x="66" y="5"/>
                </a:lnTo>
                <a:lnTo>
                  <a:pt x="72" y="3"/>
                </a:lnTo>
                <a:lnTo>
                  <a:pt x="79" y="1"/>
                </a:lnTo>
                <a:lnTo>
                  <a:pt x="86" y="0"/>
                </a:lnTo>
                <a:lnTo>
                  <a:pt x="9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3" name="Freeform 332">
            <a:extLst>
              <a:ext uri="{FF2B5EF4-FFF2-40B4-BE49-F238E27FC236}">
                <a16:creationId xmlns:a16="http://schemas.microsoft.com/office/drawing/2014/main" id="{00000000-0008-0000-0700-00004D010000}"/>
              </a:ext>
            </a:extLst>
          </xdr:cNvPr>
          <xdr:cNvSpPr>
            <a:spLocks/>
          </xdr:cNvSpPr>
        </xdr:nvSpPr>
        <xdr:spPr bwMode="auto">
          <a:xfrm>
            <a:off x="5310188" y="1266825"/>
            <a:ext cx="15875" cy="58738"/>
          </a:xfrm>
          <a:custGeom>
            <a:avLst/>
            <a:gdLst>
              <a:gd name="T0" fmla="*/ 6300391 w 40"/>
              <a:gd name="T1" fmla="*/ 690030529 h 5"/>
              <a:gd name="T2" fmla="*/ 0 w 40"/>
              <a:gd name="T3" fmla="*/ 690030529 h 5"/>
              <a:gd name="T4" fmla="*/ 787400 w 40"/>
              <a:gd name="T5" fmla="*/ 414020667 h 5"/>
              <a:gd name="T6" fmla="*/ 1417638 w 40"/>
              <a:gd name="T7" fmla="*/ 138010805 h 5"/>
              <a:gd name="T8" fmla="*/ 2362597 w 40"/>
              <a:gd name="T9" fmla="*/ 0 h 5"/>
              <a:gd name="T10" fmla="*/ 3150394 w 40"/>
              <a:gd name="T11" fmla="*/ 0 h 5"/>
              <a:gd name="T12" fmla="*/ 3937794 w 40"/>
              <a:gd name="T13" fmla="*/ 0 h 5"/>
              <a:gd name="T14" fmla="*/ 4725194 w 40"/>
              <a:gd name="T15" fmla="*/ 138010805 h 5"/>
              <a:gd name="T16" fmla="*/ 5512991 w 40"/>
              <a:gd name="T17" fmla="*/ 414020667 h 5"/>
              <a:gd name="T18" fmla="*/ 6300391 w 40"/>
              <a:gd name="T19" fmla="*/ 690030529 h 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40" h="5">
                <a:moveTo>
                  <a:pt x="40" y="5"/>
                </a:moveTo>
                <a:lnTo>
                  <a:pt x="0" y="5"/>
                </a:lnTo>
                <a:lnTo>
                  <a:pt x="5" y="3"/>
                </a:lnTo>
                <a:lnTo>
                  <a:pt x="9" y="1"/>
                </a:lnTo>
                <a:lnTo>
                  <a:pt x="15" y="0"/>
                </a:lnTo>
                <a:lnTo>
                  <a:pt x="20" y="0"/>
                </a:lnTo>
                <a:lnTo>
                  <a:pt x="25" y="0"/>
                </a:lnTo>
                <a:lnTo>
                  <a:pt x="30" y="1"/>
                </a:lnTo>
                <a:lnTo>
                  <a:pt x="35" y="3"/>
                </a:lnTo>
                <a:lnTo>
                  <a:pt x="40" y="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4" name="Freeform 333">
            <a:extLst>
              <a:ext uri="{FF2B5EF4-FFF2-40B4-BE49-F238E27FC236}">
                <a16:creationId xmlns:a16="http://schemas.microsoft.com/office/drawing/2014/main" id="{00000000-0008-0000-0700-00004E010000}"/>
              </a:ext>
            </a:extLst>
          </xdr:cNvPr>
          <xdr:cNvSpPr>
            <a:spLocks/>
          </xdr:cNvSpPr>
        </xdr:nvSpPr>
        <xdr:spPr bwMode="auto">
          <a:xfrm>
            <a:off x="5332413" y="1225550"/>
            <a:ext cx="14287" cy="60325"/>
          </a:xfrm>
          <a:custGeom>
            <a:avLst/>
            <a:gdLst>
              <a:gd name="T0" fmla="*/ 0 w 33"/>
              <a:gd name="T1" fmla="*/ 71948265 h 31"/>
              <a:gd name="T2" fmla="*/ 3748822 w 33"/>
              <a:gd name="T3" fmla="*/ 0 h 31"/>
              <a:gd name="T4" fmla="*/ 3748822 w 33"/>
              <a:gd name="T5" fmla="*/ 15147413 h 31"/>
              <a:gd name="T6" fmla="*/ 4123748 w 33"/>
              <a:gd name="T7" fmla="*/ 37868532 h 31"/>
              <a:gd name="T8" fmla="*/ 4685703 w 33"/>
              <a:gd name="T9" fmla="*/ 53015945 h 31"/>
              <a:gd name="T10" fmla="*/ 5060629 w 33"/>
              <a:gd name="T11" fmla="*/ 68161412 h 31"/>
              <a:gd name="T12" fmla="*/ 5810480 w 33"/>
              <a:gd name="T13" fmla="*/ 98456238 h 31"/>
              <a:gd name="T14" fmla="*/ 6185405 w 33"/>
              <a:gd name="T15" fmla="*/ 117390504 h 31"/>
              <a:gd name="T16" fmla="*/ 0 w 33"/>
              <a:gd name="T17" fmla="*/ 117390504 h 31"/>
              <a:gd name="T18" fmla="*/ 0 w 33"/>
              <a:gd name="T19" fmla="*/ 94669385 h 31"/>
              <a:gd name="T20" fmla="*/ 0 w 33"/>
              <a:gd name="T21" fmla="*/ 71948265 h 31"/>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3" h="31">
                <a:moveTo>
                  <a:pt x="0" y="19"/>
                </a:moveTo>
                <a:lnTo>
                  <a:pt x="20" y="0"/>
                </a:lnTo>
                <a:lnTo>
                  <a:pt x="20" y="4"/>
                </a:lnTo>
                <a:lnTo>
                  <a:pt x="22" y="10"/>
                </a:lnTo>
                <a:lnTo>
                  <a:pt x="25" y="14"/>
                </a:lnTo>
                <a:lnTo>
                  <a:pt x="27" y="18"/>
                </a:lnTo>
                <a:lnTo>
                  <a:pt x="31" y="26"/>
                </a:lnTo>
                <a:lnTo>
                  <a:pt x="33" y="31"/>
                </a:lnTo>
                <a:lnTo>
                  <a:pt x="0" y="31"/>
                </a:lnTo>
                <a:lnTo>
                  <a:pt x="0" y="25"/>
                </a:lnTo>
                <a:lnTo>
                  <a:pt x="0"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5" name="Freeform 334">
            <a:extLst>
              <a:ext uri="{FF2B5EF4-FFF2-40B4-BE49-F238E27FC236}">
                <a16:creationId xmlns:a16="http://schemas.microsoft.com/office/drawing/2014/main" id="{00000000-0008-0000-0700-00004F010000}"/>
              </a:ext>
            </a:extLst>
          </xdr:cNvPr>
          <xdr:cNvSpPr>
            <a:spLocks/>
          </xdr:cNvSpPr>
        </xdr:nvSpPr>
        <xdr:spPr bwMode="auto">
          <a:xfrm>
            <a:off x="5476875" y="1341438"/>
            <a:ext cx="17463" cy="57150"/>
          </a:xfrm>
          <a:custGeom>
            <a:avLst/>
            <a:gdLst>
              <a:gd name="T0" fmla="*/ 7437960 w 41"/>
              <a:gd name="T1" fmla="*/ 0 h 43"/>
              <a:gd name="T2" fmla="*/ 7437960 w 41"/>
              <a:gd name="T3" fmla="*/ 75956337 h 43"/>
              <a:gd name="T4" fmla="*/ 5623938 w 41"/>
              <a:gd name="T5" fmla="*/ 74190003 h 43"/>
              <a:gd name="T6" fmla="*/ 4353824 w 41"/>
              <a:gd name="T7" fmla="*/ 70657336 h 43"/>
              <a:gd name="T8" fmla="*/ 3265581 w 41"/>
              <a:gd name="T9" fmla="*/ 65358335 h 43"/>
              <a:gd name="T10" fmla="*/ 2358357 w 41"/>
              <a:gd name="T11" fmla="*/ 58291671 h 43"/>
              <a:gd name="T12" fmla="*/ 907224 w 41"/>
              <a:gd name="T13" fmla="*/ 44161001 h 43"/>
              <a:gd name="T14" fmla="*/ 0 w 41"/>
              <a:gd name="T15" fmla="*/ 33561670 h 43"/>
              <a:gd name="T16" fmla="*/ 2176912 w 41"/>
              <a:gd name="T17" fmla="*/ 22963667 h 43"/>
              <a:gd name="T18" fmla="*/ 4535269 w 41"/>
              <a:gd name="T19" fmla="*/ 12364336 h 43"/>
              <a:gd name="T20" fmla="*/ 6530736 w 41"/>
              <a:gd name="T21" fmla="*/ 3532667 h 43"/>
              <a:gd name="T22" fmla="*/ 7437960 w 41"/>
              <a:gd name="T23" fmla="*/ 0 h 43"/>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1" h="43">
                <a:moveTo>
                  <a:pt x="41" y="0"/>
                </a:moveTo>
                <a:lnTo>
                  <a:pt x="41" y="43"/>
                </a:lnTo>
                <a:lnTo>
                  <a:pt x="31" y="42"/>
                </a:lnTo>
                <a:lnTo>
                  <a:pt x="24" y="40"/>
                </a:lnTo>
                <a:lnTo>
                  <a:pt x="18" y="37"/>
                </a:lnTo>
                <a:lnTo>
                  <a:pt x="13" y="33"/>
                </a:lnTo>
                <a:lnTo>
                  <a:pt x="5" y="25"/>
                </a:lnTo>
                <a:lnTo>
                  <a:pt x="0" y="19"/>
                </a:lnTo>
                <a:lnTo>
                  <a:pt x="12" y="13"/>
                </a:lnTo>
                <a:lnTo>
                  <a:pt x="25" y="7"/>
                </a:lnTo>
                <a:lnTo>
                  <a:pt x="36" y="2"/>
                </a:lnTo>
                <a:lnTo>
                  <a:pt x="41"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6" name="Freeform 335">
            <a:extLst>
              <a:ext uri="{FF2B5EF4-FFF2-40B4-BE49-F238E27FC236}">
                <a16:creationId xmlns:a16="http://schemas.microsoft.com/office/drawing/2014/main" id="{00000000-0008-0000-0700-000050010000}"/>
              </a:ext>
            </a:extLst>
          </xdr:cNvPr>
          <xdr:cNvSpPr>
            <a:spLocks/>
          </xdr:cNvSpPr>
        </xdr:nvSpPr>
        <xdr:spPr bwMode="auto">
          <a:xfrm>
            <a:off x="5530850" y="1225550"/>
            <a:ext cx="93663" cy="60325"/>
          </a:xfrm>
          <a:custGeom>
            <a:avLst/>
            <a:gdLst>
              <a:gd name="T0" fmla="*/ 11795382 w 213"/>
              <a:gd name="T1" fmla="*/ 0 h 62"/>
              <a:gd name="T2" fmla="*/ 16049353 w 213"/>
              <a:gd name="T3" fmla="*/ 0 h 62"/>
              <a:gd name="T4" fmla="*/ 20303324 w 213"/>
              <a:gd name="T5" fmla="*/ 946713 h 62"/>
              <a:gd name="T6" fmla="*/ 24557295 w 213"/>
              <a:gd name="T7" fmla="*/ 2840140 h 62"/>
              <a:gd name="T8" fmla="*/ 28231259 w 213"/>
              <a:gd name="T9" fmla="*/ 6626993 h 62"/>
              <a:gd name="T10" fmla="*/ 32098706 w 213"/>
              <a:gd name="T11" fmla="*/ 10413846 h 62"/>
              <a:gd name="T12" fmla="*/ 35579188 w 213"/>
              <a:gd name="T13" fmla="*/ 15147413 h 62"/>
              <a:gd name="T14" fmla="*/ 36932684 w 213"/>
              <a:gd name="T15" fmla="*/ 17987553 h 62"/>
              <a:gd name="T16" fmla="*/ 38479663 w 213"/>
              <a:gd name="T17" fmla="*/ 21774406 h 62"/>
              <a:gd name="T18" fmla="*/ 40026641 w 213"/>
              <a:gd name="T19" fmla="*/ 25561259 h 62"/>
              <a:gd name="T20" fmla="*/ 41186655 w 213"/>
              <a:gd name="T21" fmla="*/ 29348113 h 62"/>
              <a:gd name="T22" fmla="*/ 40800130 w 213"/>
              <a:gd name="T23" fmla="*/ 33133993 h 62"/>
              <a:gd name="T24" fmla="*/ 40026641 w 213"/>
              <a:gd name="T25" fmla="*/ 35974133 h 62"/>
              <a:gd name="T26" fmla="*/ 38866187 w 213"/>
              <a:gd name="T27" fmla="*/ 38814273 h 62"/>
              <a:gd name="T28" fmla="*/ 37706173 w 213"/>
              <a:gd name="T29" fmla="*/ 41654413 h 62"/>
              <a:gd name="T30" fmla="*/ 34225691 w 213"/>
              <a:gd name="T31" fmla="*/ 46387979 h 62"/>
              <a:gd name="T32" fmla="*/ 30164763 w 213"/>
              <a:gd name="T33" fmla="*/ 50174832 h 62"/>
              <a:gd name="T34" fmla="*/ 26104274 w 213"/>
              <a:gd name="T35" fmla="*/ 53961685 h 62"/>
              <a:gd name="T36" fmla="*/ 22043345 w 213"/>
              <a:gd name="T37" fmla="*/ 55855112 h 62"/>
              <a:gd name="T38" fmla="*/ 18369821 w 213"/>
              <a:gd name="T39" fmla="*/ 58695252 h 62"/>
              <a:gd name="T40" fmla="*/ 15469346 w 213"/>
              <a:gd name="T41" fmla="*/ 58695252 h 62"/>
              <a:gd name="T42" fmla="*/ 11988424 w 213"/>
              <a:gd name="T43" fmla="*/ 58695252 h 62"/>
              <a:gd name="T44" fmla="*/ 8314460 w 213"/>
              <a:gd name="T45" fmla="*/ 55855112 h 62"/>
              <a:gd name="T46" fmla="*/ 6380957 w 213"/>
              <a:gd name="T47" fmla="*/ 55855112 h 62"/>
              <a:gd name="T48" fmla="*/ 4447453 w 213"/>
              <a:gd name="T49" fmla="*/ 55855112 h 62"/>
              <a:gd name="T50" fmla="*/ 2320468 w 213"/>
              <a:gd name="T51" fmla="*/ 56801825 h 62"/>
              <a:gd name="T52" fmla="*/ 0 w 213"/>
              <a:gd name="T53" fmla="*/ 58695252 h 62"/>
              <a:gd name="T54" fmla="*/ 1160014 w 213"/>
              <a:gd name="T55" fmla="*/ 47334692 h 62"/>
              <a:gd name="T56" fmla="*/ 2126986 w 213"/>
              <a:gd name="T57" fmla="*/ 36920846 h 62"/>
              <a:gd name="T58" fmla="*/ 3287000 w 213"/>
              <a:gd name="T59" fmla="*/ 27454686 h 62"/>
              <a:gd name="T60" fmla="*/ 4447453 w 213"/>
              <a:gd name="T61" fmla="*/ 18934266 h 62"/>
              <a:gd name="T62" fmla="*/ 5220943 w 213"/>
              <a:gd name="T63" fmla="*/ 15147413 h 62"/>
              <a:gd name="T64" fmla="*/ 5800950 w 213"/>
              <a:gd name="T65" fmla="*/ 11360560 h 62"/>
              <a:gd name="T66" fmla="*/ 6574439 w 213"/>
              <a:gd name="T67" fmla="*/ 8520420 h 62"/>
              <a:gd name="T68" fmla="*/ 7541411 w 213"/>
              <a:gd name="T69" fmla="*/ 5680280 h 62"/>
              <a:gd name="T70" fmla="*/ 8314460 w 213"/>
              <a:gd name="T71" fmla="*/ 2840140 h 62"/>
              <a:gd name="T72" fmla="*/ 9474914 w 213"/>
              <a:gd name="T73" fmla="*/ 946713 h 62"/>
              <a:gd name="T74" fmla="*/ 10441885 w 213"/>
              <a:gd name="T75" fmla="*/ 0 h 62"/>
              <a:gd name="T76" fmla="*/ 11795382 w 213"/>
              <a:gd name="T77" fmla="*/ 0 h 62"/>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213" h="62">
                <a:moveTo>
                  <a:pt x="61" y="0"/>
                </a:moveTo>
                <a:lnTo>
                  <a:pt x="83" y="0"/>
                </a:lnTo>
                <a:lnTo>
                  <a:pt x="105" y="1"/>
                </a:lnTo>
                <a:lnTo>
                  <a:pt x="127" y="3"/>
                </a:lnTo>
                <a:lnTo>
                  <a:pt x="146" y="7"/>
                </a:lnTo>
                <a:lnTo>
                  <a:pt x="166" y="11"/>
                </a:lnTo>
                <a:lnTo>
                  <a:pt x="184" y="16"/>
                </a:lnTo>
                <a:lnTo>
                  <a:pt x="191" y="19"/>
                </a:lnTo>
                <a:lnTo>
                  <a:pt x="199" y="23"/>
                </a:lnTo>
                <a:lnTo>
                  <a:pt x="207" y="27"/>
                </a:lnTo>
                <a:lnTo>
                  <a:pt x="213" y="31"/>
                </a:lnTo>
                <a:lnTo>
                  <a:pt x="211" y="35"/>
                </a:lnTo>
                <a:lnTo>
                  <a:pt x="207" y="38"/>
                </a:lnTo>
                <a:lnTo>
                  <a:pt x="201" y="41"/>
                </a:lnTo>
                <a:lnTo>
                  <a:pt x="195" y="44"/>
                </a:lnTo>
                <a:lnTo>
                  <a:pt x="177" y="49"/>
                </a:lnTo>
                <a:lnTo>
                  <a:pt x="156" y="53"/>
                </a:lnTo>
                <a:lnTo>
                  <a:pt x="135" y="57"/>
                </a:lnTo>
                <a:lnTo>
                  <a:pt x="114" y="59"/>
                </a:lnTo>
                <a:lnTo>
                  <a:pt x="95" y="62"/>
                </a:lnTo>
                <a:lnTo>
                  <a:pt x="80" y="62"/>
                </a:lnTo>
                <a:lnTo>
                  <a:pt x="62" y="62"/>
                </a:lnTo>
                <a:lnTo>
                  <a:pt x="43" y="59"/>
                </a:lnTo>
                <a:lnTo>
                  <a:pt x="33" y="59"/>
                </a:lnTo>
                <a:lnTo>
                  <a:pt x="23" y="59"/>
                </a:lnTo>
                <a:lnTo>
                  <a:pt x="12" y="60"/>
                </a:lnTo>
                <a:lnTo>
                  <a:pt x="0" y="62"/>
                </a:lnTo>
                <a:lnTo>
                  <a:pt x="6" y="50"/>
                </a:lnTo>
                <a:lnTo>
                  <a:pt x="11" y="39"/>
                </a:lnTo>
                <a:lnTo>
                  <a:pt x="17" y="29"/>
                </a:lnTo>
                <a:lnTo>
                  <a:pt x="23" y="20"/>
                </a:lnTo>
                <a:lnTo>
                  <a:pt x="27" y="16"/>
                </a:lnTo>
                <a:lnTo>
                  <a:pt x="30" y="12"/>
                </a:lnTo>
                <a:lnTo>
                  <a:pt x="34" y="9"/>
                </a:lnTo>
                <a:lnTo>
                  <a:pt x="39" y="6"/>
                </a:lnTo>
                <a:lnTo>
                  <a:pt x="43" y="3"/>
                </a:lnTo>
                <a:lnTo>
                  <a:pt x="49" y="1"/>
                </a:lnTo>
                <a:lnTo>
                  <a:pt x="54" y="0"/>
                </a:lnTo>
                <a:lnTo>
                  <a:pt x="61"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7" name="Freeform 336">
            <a:extLst>
              <a:ext uri="{FF2B5EF4-FFF2-40B4-BE49-F238E27FC236}">
                <a16:creationId xmlns:a16="http://schemas.microsoft.com/office/drawing/2014/main" id="{00000000-0008-0000-0700-000051010000}"/>
              </a:ext>
            </a:extLst>
          </xdr:cNvPr>
          <xdr:cNvSpPr>
            <a:spLocks/>
          </xdr:cNvSpPr>
        </xdr:nvSpPr>
        <xdr:spPr bwMode="auto">
          <a:xfrm>
            <a:off x="5591175" y="1250950"/>
            <a:ext cx="103188" cy="60325"/>
          </a:xfrm>
          <a:custGeom>
            <a:avLst/>
            <a:gdLst>
              <a:gd name="T0" fmla="*/ 7642820 w 239"/>
              <a:gd name="T1" fmla="*/ 0 h 56"/>
              <a:gd name="T2" fmla="*/ 5592012 w 239"/>
              <a:gd name="T3" fmla="*/ 3481614 h 56"/>
              <a:gd name="T4" fmla="*/ 4287267 w 239"/>
              <a:gd name="T5" fmla="*/ 5801972 h 56"/>
              <a:gd name="T6" fmla="*/ 3541637 w 239"/>
              <a:gd name="T7" fmla="*/ 8123408 h 56"/>
              <a:gd name="T8" fmla="*/ 2796006 w 239"/>
              <a:gd name="T9" fmla="*/ 10443766 h 56"/>
              <a:gd name="T10" fmla="*/ 2423407 w 239"/>
              <a:gd name="T11" fmla="*/ 15085559 h 56"/>
              <a:gd name="T12" fmla="*/ 1863860 w 239"/>
              <a:gd name="T13" fmla="*/ 17405917 h 56"/>
              <a:gd name="T14" fmla="*/ 1304745 w 239"/>
              <a:gd name="T15" fmla="*/ 19727352 h 56"/>
              <a:gd name="T16" fmla="*/ 0 w 239"/>
              <a:gd name="T17" fmla="*/ 22047710 h 56"/>
              <a:gd name="T18" fmla="*/ 372599 w 239"/>
              <a:gd name="T19" fmla="*/ 27850760 h 56"/>
              <a:gd name="T20" fmla="*/ 932146 w 239"/>
              <a:gd name="T21" fmla="*/ 31331297 h 56"/>
              <a:gd name="T22" fmla="*/ 1304745 w 239"/>
              <a:gd name="T23" fmla="*/ 34812911 h 56"/>
              <a:gd name="T24" fmla="*/ 1863860 w 239"/>
              <a:gd name="T25" fmla="*/ 38294525 h 56"/>
              <a:gd name="T26" fmla="*/ 3169037 w 239"/>
              <a:gd name="T27" fmla="*/ 41775063 h 56"/>
              <a:gd name="T28" fmla="*/ 4473783 w 239"/>
              <a:gd name="T29" fmla="*/ 44096498 h 56"/>
              <a:gd name="T30" fmla="*/ 7642820 w 239"/>
              <a:gd name="T31" fmla="*/ 44096498 h 56"/>
              <a:gd name="T32" fmla="*/ 10065795 w 239"/>
              <a:gd name="T33" fmla="*/ 44096498 h 56"/>
              <a:gd name="T34" fmla="*/ 28520472 w 239"/>
              <a:gd name="T35" fmla="*/ 44096498 h 56"/>
              <a:gd name="T36" fmla="*/ 28893072 w 239"/>
              <a:gd name="T37" fmla="*/ 47578112 h 56"/>
              <a:gd name="T38" fmla="*/ 29079587 w 239"/>
              <a:gd name="T39" fmla="*/ 51058649 h 56"/>
              <a:gd name="T40" fmla="*/ 29638702 w 239"/>
              <a:gd name="T41" fmla="*/ 53380084 h 56"/>
              <a:gd name="T42" fmla="*/ 30197817 w 239"/>
              <a:gd name="T43" fmla="*/ 55700442 h 56"/>
              <a:gd name="T44" fmla="*/ 31129963 w 239"/>
              <a:gd name="T45" fmla="*/ 59182057 h 56"/>
              <a:gd name="T46" fmla="*/ 32434708 w 239"/>
              <a:gd name="T47" fmla="*/ 62663671 h 56"/>
              <a:gd name="T48" fmla="*/ 35044631 w 239"/>
              <a:gd name="T49" fmla="*/ 64984029 h 56"/>
              <a:gd name="T50" fmla="*/ 37281522 w 239"/>
              <a:gd name="T51" fmla="*/ 64984029 h 56"/>
              <a:gd name="T52" fmla="*/ 38027153 w 239"/>
              <a:gd name="T53" fmla="*/ 63823850 h 56"/>
              <a:gd name="T54" fmla="*/ 39145382 w 239"/>
              <a:gd name="T55" fmla="*/ 62663671 h 56"/>
              <a:gd name="T56" fmla="*/ 39891013 w 239"/>
              <a:gd name="T57" fmla="*/ 60342236 h 56"/>
              <a:gd name="T58" fmla="*/ 41009674 w 239"/>
              <a:gd name="T59" fmla="*/ 56860621 h 56"/>
              <a:gd name="T60" fmla="*/ 42873535 w 239"/>
              <a:gd name="T61" fmla="*/ 49898470 h 56"/>
              <a:gd name="T62" fmla="*/ 44551311 w 239"/>
              <a:gd name="T63" fmla="*/ 44096498 h 56"/>
              <a:gd name="T64" fmla="*/ 43246566 w 239"/>
              <a:gd name="T65" fmla="*/ 42936319 h 56"/>
              <a:gd name="T66" fmla="*/ 41941820 w 239"/>
              <a:gd name="T67" fmla="*/ 41775063 h 56"/>
              <a:gd name="T68" fmla="*/ 40823159 w 239"/>
              <a:gd name="T69" fmla="*/ 39454704 h 56"/>
              <a:gd name="T70" fmla="*/ 39704929 w 239"/>
              <a:gd name="T71" fmla="*/ 37133269 h 56"/>
              <a:gd name="T72" fmla="*/ 37468038 w 239"/>
              <a:gd name="T73" fmla="*/ 30171118 h 56"/>
              <a:gd name="T74" fmla="*/ 35417230 w 239"/>
              <a:gd name="T75" fmla="*/ 22047710 h 56"/>
              <a:gd name="T76" fmla="*/ 33180339 w 239"/>
              <a:gd name="T77" fmla="*/ 15085559 h 56"/>
              <a:gd name="T78" fmla="*/ 31129963 w 239"/>
              <a:gd name="T79" fmla="*/ 6962151 h 56"/>
              <a:gd name="T80" fmla="*/ 29825218 w 239"/>
              <a:gd name="T81" fmla="*/ 4641793 h 56"/>
              <a:gd name="T82" fmla="*/ 28706556 w 239"/>
              <a:gd name="T83" fmla="*/ 2320358 h 56"/>
              <a:gd name="T84" fmla="*/ 27401811 w 239"/>
              <a:gd name="T85" fmla="*/ 1160179 h 56"/>
              <a:gd name="T86" fmla="*/ 26097066 w 239"/>
              <a:gd name="T87" fmla="*/ 0 h 56"/>
              <a:gd name="T88" fmla="*/ 24978404 w 239"/>
              <a:gd name="T89" fmla="*/ 1160179 h 56"/>
              <a:gd name="T90" fmla="*/ 23673659 w 239"/>
              <a:gd name="T91" fmla="*/ 4641793 h 56"/>
              <a:gd name="T92" fmla="*/ 23114544 w 239"/>
              <a:gd name="T93" fmla="*/ 6962151 h 56"/>
              <a:gd name="T94" fmla="*/ 22741513 w 239"/>
              <a:gd name="T95" fmla="*/ 9283587 h 56"/>
              <a:gd name="T96" fmla="*/ 22555429 w 239"/>
              <a:gd name="T97" fmla="*/ 11603945 h 56"/>
              <a:gd name="T98" fmla="*/ 22368913 w 239"/>
              <a:gd name="T99" fmla="*/ 15085559 h 56"/>
              <a:gd name="T100" fmla="*/ 18640761 w 239"/>
              <a:gd name="T101" fmla="*/ 9283587 h 56"/>
              <a:gd name="T102" fmla="*/ 14912609 w 239"/>
              <a:gd name="T103" fmla="*/ 4641793 h 56"/>
              <a:gd name="T104" fmla="*/ 11370972 w 239"/>
              <a:gd name="T105" fmla="*/ 1160179 h 56"/>
              <a:gd name="T106" fmla="*/ 7642820 w 239"/>
              <a:gd name="T107" fmla="*/ 0 h 5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39" h="56">
                <a:moveTo>
                  <a:pt x="41" y="0"/>
                </a:moveTo>
                <a:lnTo>
                  <a:pt x="30" y="3"/>
                </a:lnTo>
                <a:lnTo>
                  <a:pt x="23" y="5"/>
                </a:lnTo>
                <a:lnTo>
                  <a:pt x="19" y="7"/>
                </a:lnTo>
                <a:lnTo>
                  <a:pt x="15" y="9"/>
                </a:lnTo>
                <a:lnTo>
                  <a:pt x="13" y="13"/>
                </a:lnTo>
                <a:lnTo>
                  <a:pt x="10" y="15"/>
                </a:lnTo>
                <a:lnTo>
                  <a:pt x="7" y="17"/>
                </a:lnTo>
                <a:lnTo>
                  <a:pt x="0" y="19"/>
                </a:lnTo>
                <a:lnTo>
                  <a:pt x="2" y="24"/>
                </a:lnTo>
                <a:lnTo>
                  <a:pt x="5" y="27"/>
                </a:lnTo>
                <a:lnTo>
                  <a:pt x="7" y="30"/>
                </a:lnTo>
                <a:lnTo>
                  <a:pt x="10" y="33"/>
                </a:lnTo>
                <a:lnTo>
                  <a:pt x="17" y="36"/>
                </a:lnTo>
                <a:lnTo>
                  <a:pt x="24" y="38"/>
                </a:lnTo>
                <a:lnTo>
                  <a:pt x="41" y="38"/>
                </a:lnTo>
                <a:lnTo>
                  <a:pt x="54" y="38"/>
                </a:lnTo>
                <a:lnTo>
                  <a:pt x="153" y="38"/>
                </a:lnTo>
                <a:lnTo>
                  <a:pt x="155" y="41"/>
                </a:lnTo>
                <a:lnTo>
                  <a:pt x="156" y="44"/>
                </a:lnTo>
                <a:lnTo>
                  <a:pt x="159" y="46"/>
                </a:lnTo>
                <a:lnTo>
                  <a:pt x="162" y="48"/>
                </a:lnTo>
                <a:lnTo>
                  <a:pt x="167" y="51"/>
                </a:lnTo>
                <a:lnTo>
                  <a:pt x="174" y="54"/>
                </a:lnTo>
                <a:lnTo>
                  <a:pt x="188" y="56"/>
                </a:lnTo>
                <a:lnTo>
                  <a:pt x="200" y="56"/>
                </a:lnTo>
                <a:lnTo>
                  <a:pt x="204" y="55"/>
                </a:lnTo>
                <a:lnTo>
                  <a:pt x="210" y="54"/>
                </a:lnTo>
                <a:lnTo>
                  <a:pt x="214" y="52"/>
                </a:lnTo>
                <a:lnTo>
                  <a:pt x="220" y="49"/>
                </a:lnTo>
                <a:lnTo>
                  <a:pt x="230" y="43"/>
                </a:lnTo>
                <a:lnTo>
                  <a:pt x="239" y="38"/>
                </a:lnTo>
                <a:lnTo>
                  <a:pt x="232" y="37"/>
                </a:lnTo>
                <a:lnTo>
                  <a:pt x="225" y="36"/>
                </a:lnTo>
                <a:lnTo>
                  <a:pt x="219" y="34"/>
                </a:lnTo>
                <a:lnTo>
                  <a:pt x="213" y="32"/>
                </a:lnTo>
                <a:lnTo>
                  <a:pt x="201" y="26"/>
                </a:lnTo>
                <a:lnTo>
                  <a:pt x="190" y="19"/>
                </a:lnTo>
                <a:lnTo>
                  <a:pt x="178" y="13"/>
                </a:lnTo>
                <a:lnTo>
                  <a:pt x="167" y="6"/>
                </a:lnTo>
                <a:lnTo>
                  <a:pt x="160" y="4"/>
                </a:lnTo>
                <a:lnTo>
                  <a:pt x="154" y="2"/>
                </a:lnTo>
                <a:lnTo>
                  <a:pt x="147" y="1"/>
                </a:lnTo>
                <a:lnTo>
                  <a:pt x="140" y="0"/>
                </a:lnTo>
                <a:lnTo>
                  <a:pt x="134" y="1"/>
                </a:lnTo>
                <a:lnTo>
                  <a:pt x="127" y="4"/>
                </a:lnTo>
                <a:lnTo>
                  <a:pt x="124" y="6"/>
                </a:lnTo>
                <a:lnTo>
                  <a:pt x="122" y="8"/>
                </a:lnTo>
                <a:lnTo>
                  <a:pt x="121" y="10"/>
                </a:lnTo>
                <a:lnTo>
                  <a:pt x="120" y="13"/>
                </a:lnTo>
                <a:lnTo>
                  <a:pt x="100" y="8"/>
                </a:lnTo>
                <a:lnTo>
                  <a:pt x="80" y="4"/>
                </a:lnTo>
                <a:lnTo>
                  <a:pt x="61" y="1"/>
                </a:lnTo>
                <a:lnTo>
                  <a:pt x="41" y="0"/>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8" name="Freeform 337">
            <a:extLst>
              <a:ext uri="{FF2B5EF4-FFF2-40B4-BE49-F238E27FC236}">
                <a16:creationId xmlns:a16="http://schemas.microsoft.com/office/drawing/2014/main" id="{00000000-0008-0000-0700-000052010000}"/>
              </a:ext>
            </a:extLst>
          </xdr:cNvPr>
          <xdr:cNvSpPr>
            <a:spLocks/>
          </xdr:cNvSpPr>
        </xdr:nvSpPr>
        <xdr:spPr bwMode="auto">
          <a:xfrm>
            <a:off x="5708650" y="1265238"/>
            <a:ext cx="82550" cy="57150"/>
          </a:xfrm>
          <a:custGeom>
            <a:avLst/>
            <a:gdLst>
              <a:gd name="T0" fmla="*/ 2728123 w 187"/>
              <a:gd name="T1" fmla="*/ 9696212 h 80"/>
              <a:gd name="T2" fmla="*/ 7989692 w 187"/>
              <a:gd name="T3" fmla="*/ 0 h 80"/>
              <a:gd name="T4" fmla="*/ 8574605 w 187"/>
              <a:gd name="T5" fmla="*/ 1530906 h 80"/>
              <a:gd name="T6" fmla="*/ 9743549 w 187"/>
              <a:gd name="T7" fmla="*/ 3061811 h 80"/>
              <a:gd name="T8" fmla="*/ 11302728 w 187"/>
              <a:gd name="T9" fmla="*/ 4592717 h 80"/>
              <a:gd name="T10" fmla="*/ 13056585 w 187"/>
              <a:gd name="T11" fmla="*/ 6124337 h 80"/>
              <a:gd name="T12" fmla="*/ 17343887 w 187"/>
              <a:gd name="T13" fmla="*/ 9696212 h 80"/>
              <a:gd name="T14" fmla="*/ 22215662 w 187"/>
              <a:gd name="T15" fmla="*/ 13268801 h 80"/>
              <a:gd name="T16" fmla="*/ 27087436 w 187"/>
              <a:gd name="T17" fmla="*/ 16840676 h 80"/>
              <a:gd name="T18" fmla="*/ 31374297 w 187"/>
              <a:gd name="T19" fmla="*/ 19392424 h 80"/>
              <a:gd name="T20" fmla="*/ 34492657 w 187"/>
              <a:gd name="T21" fmla="*/ 21434108 h 80"/>
              <a:gd name="T22" fmla="*/ 36441190 w 187"/>
              <a:gd name="T23" fmla="*/ 21944171 h 80"/>
              <a:gd name="T24" fmla="*/ 36441190 w 187"/>
              <a:gd name="T25" fmla="*/ 28578572 h 80"/>
              <a:gd name="T26" fmla="*/ 36441190 w 187"/>
              <a:gd name="T27" fmla="*/ 34702909 h 80"/>
              <a:gd name="T28" fmla="*/ 33128154 w 187"/>
              <a:gd name="T29" fmla="*/ 35723036 h 80"/>
              <a:gd name="T30" fmla="*/ 29425764 w 187"/>
              <a:gd name="T31" fmla="*/ 36233814 h 80"/>
              <a:gd name="T32" fmla="*/ 25918051 w 187"/>
              <a:gd name="T33" fmla="*/ 36233814 h 80"/>
              <a:gd name="T34" fmla="*/ 22605015 w 187"/>
              <a:gd name="T35" fmla="*/ 35723036 h 80"/>
              <a:gd name="T36" fmla="*/ 16564298 w 187"/>
              <a:gd name="T37" fmla="*/ 35212973 h 80"/>
              <a:gd name="T38" fmla="*/ 11887200 w 187"/>
              <a:gd name="T39" fmla="*/ 34702909 h 80"/>
              <a:gd name="T40" fmla="*/ 10717815 w 187"/>
              <a:gd name="T41" fmla="*/ 35212973 h 80"/>
              <a:gd name="T42" fmla="*/ 9938667 w 187"/>
              <a:gd name="T43" fmla="*/ 35723036 h 80"/>
              <a:gd name="T44" fmla="*/ 8769282 w 187"/>
              <a:gd name="T45" fmla="*/ 36743878 h 80"/>
              <a:gd name="T46" fmla="*/ 7989692 w 187"/>
              <a:gd name="T47" fmla="*/ 37764720 h 80"/>
              <a:gd name="T48" fmla="*/ 6430954 w 187"/>
              <a:gd name="T49" fmla="*/ 39805689 h 80"/>
              <a:gd name="T50" fmla="*/ 5456246 w 187"/>
              <a:gd name="T51" fmla="*/ 40826531 h 80"/>
              <a:gd name="T52" fmla="*/ 4287303 w 187"/>
              <a:gd name="T53" fmla="*/ 40316468 h 80"/>
              <a:gd name="T54" fmla="*/ 3507713 w 187"/>
              <a:gd name="T55" fmla="*/ 38785562 h 80"/>
              <a:gd name="T56" fmla="*/ 2728123 w 187"/>
              <a:gd name="T57" fmla="*/ 36743878 h 80"/>
              <a:gd name="T58" fmla="*/ 1753856 w 187"/>
              <a:gd name="T59" fmla="*/ 34192131 h 80"/>
              <a:gd name="T60" fmla="*/ 1169385 w 187"/>
              <a:gd name="T61" fmla="*/ 31640383 h 80"/>
              <a:gd name="T62" fmla="*/ 584472 w 187"/>
              <a:gd name="T63" fmla="*/ 29088636 h 80"/>
              <a:gd name="T64" fmla="*/ 389795 w 187"/>
              <a:gd name="T65" fmla="*/ 27047666 h 80"/>
              <a:gd name="T66" fmla="*/ 0 w 187"/>
              <a:gd name="T67" fmla="*/ 25516761 h 80"/>
              <a:gd name="T68" fmla="*/ 389795 w 187"/>
              <a:gd name="T69" fmla="*/ 22454949 h 80"/>
              <a:gd name="T70" fmla="*/ 584472 w 187"/>
              <a:gd name="T71" fmla="*/ 20413266 h 80"/>
              <a:gd name="T72" fmla="*/ 974267 w 187"/>
              <a:gd name="T73" fmla="*/ 18372296 h 80"/>
              <a:gd name="T74" fmla="*/ 1364061 w 187"/>
              <a:gd name="T75" fmla="*/ 15820549 h 80"/>
              <a:gd name="T76" fmla="*/ 2533446 w 187"/>
              <a:gd name="T77" fmla="*/ 12247959 h 80"/>
              <a:gd name="T78" fmla="*/ 2728123 w 187"/>
              <a:gd name="T79" fmla="*/ 9696212 h 80"/>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187" h="80">
                <a:moveTo>
                  <a:pt x="14" y="19"/>
                </a:moveTo>
                <a:lnTo>
                  <a:pt x="41" y="0"/>
                </a:lnTo>
                <a:lnTo>
                  <a:pt x="44" y="3"/>
                </a:lnTo>
                <a:lnTo>
                  <a:pt x="50" y="6"/>
                </a:lnTo>
                <a:lnTo>
                  <a:pt x="58" y="9"/>
                </a:lnTo>
                <a:lnTo>
                  <a:pt x="67" y="12"/>
                </a:lnTo>
                <a:lnTo>
                  <a:pt x="89" y="19"/>
                </a:lnTo>
                <a:lnTo>
                  <a:pt x="114" y="26"/>
                </a:lnTo>
                <a:lnTo>
                  <a:pt x="139" y="33"/>
                </a:lnTo>
                <a:lnTo>
                  <a:pt x="161" y="38"/>
                </a:lnTo>
                <a:lnTo>
                  <a:pt x="177" y="42"/>
                </a:lnTo>
                <a:lnTo>
                  <a:pt x="187" y="43"/>
                </a:lnTo>
                <a:lnTo>
                  <a:pt x="187" y="56"/>
                </a:lnTo>
                <a:lnTo>
                  <a:pt x="187" y="68"/>
                </a:lnTo>
                <a:lnTo>
                  <a:pt x="170" y="70"/>
                </a:lnTo>
                <a:lnTo>
                  <a:pt x="151" y="71"/>
                </a:lnTo>
                <a:lnTo>
                  <a:pt x="133" y="71"/>
                </a:lnTo>
                <a:lnTo>
                  <a:pt x="116" y="70"/>
                </a:lnTo>
                <a:lnTo>
                  <a:pt x="85" y="69"/>
                </a:lnTo>
                <a:lnTo>
                  <a:pt x="61" y="68"/>
                </a:lnTo>
                <a:lnTo>
                  <a:pt x="55" y="69"/>
                </a:lnTo>
                <a:lnTo>
                  <a:pt x="51" y="70"/>
                </a:lnTo>
                <a:lnTo>
                  <a:pt x="45" y="72"/>
                </a:lnTo>
                <a:lnTo>
                  <a:pt x="41" y="74"/>
                </a:lnTo>
                <a:lnTo>
                  <a:pt x="33" y="78"/>
                </a:lnTo>
                <a:lnTo>
                  <a:pt x="28" y="80"/>
                </a:lnTo>
                <a:lnTo>
                  <a:pt x="22" y="79"/>
                </a:lnTo>
                <a:lnTo>
                  <a:pt x="18" y="76"/>
                </a:lnTo>
                <a:lnTo>
                  <a:pt x="14" y="72"/>
                </a:lnTo>
                <a:lnTo>
                  <a:pt x="9" y="67"/>
                </a:lnTo>
                <a:lnTo>
                  <a:pt x="6" y="62"/>
                </a:lnTo>
                <a:lnTo>
                  <a:pt x="3" y="57"/>
                </a:lnTo>
                <a:lnTo>
                  <a:pt x="2" y="53"/>
                </a:lnTo>
                <a:lnTo>
                  <a:pt x="0" y="50"/>
                </a:lnTo>
                <a:lnTo>
                  <a:pt x="2" y="44"/>
                </a:lnTo>
                <a:lnTo>
                  <a:pt x="3" y="40"/>
                </a:lnTo>
                <a:lnTo>
                  <a:pt x="5" y="36"/>
                </a:lnTo>
                <a:lnTo>
                  <a:pt x="7" y="31"/>
                </a:lnTo>
                <a:lnTo>
                  <a:pt x="13" y="24"/>
                </a:lnTo>
                <a:lnTo>
                  <a:pt x="14"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9" name="Freeform 338">
            <a:extLst>
              <a:ext uri="{FF2B5EF4-FFF2-40B4-BE49-F238E27FC236}">
                <a16:creationId xmlns:a16="http://schemas.microsoft.com/office/drawing/2014/main" id="{00000000-0008-0000-0700-000053010000}"/>
              </a:ext>
            </a:extLst>
          </xdr:cNvPr>
          <xdr:cNvSpPr>
            <a:spLocks/>
          </xdr:cNvSpPr>
        </xdr:nvSpPr>
        <xdr:spPr bwMode="auto">
          <a:xfrm>
            <a:off x="6235700" y="1390650"/>
            <a:ext cx="79375" cy="58738"/>
          </a:xfrm>
          <a:custGeom>
            <a:avLst/>
            <a:gdLst>
              <a:gd name="T0" fmla="*/ 9406588 w 183"/>
              <a:gd name="T1" fmla="*/ 0 h 73"/>
              <a:gd name="T2" fmla="*/ 11852466 w 183"/>
              <a:gd name="T3" fmla="*/ 0 h 73"/>
              <a:gd name="T4" fmla="*/ 14110099 w 183"/>
              <a:gd name="T5" fmla="*/ 647727 h 73"/>
              <a:gd name="T6" fmla="*/ 16179488 w 183"/>
              <a:gd name="T7" fmla="*/ 2590104 h 73"/>
              <a:gd name="T8" fmla="*/ 18248876 w 183"/>
              <a:gd name="T9" fmla="*/ 4531677 h 73"/>
              <a:gd name="T10" fmla="*/ 19942210 w 183"/>
              <a:gd name="T11" fmla="*/ 6474054 h 73"/>
              <a:gd name="T12" fmla="*/ 21823354 w 183"/>
              <a:gd name="T13" fmla="*/ 9711081 h 73"/>
              <a:gd name="T14" fmla="*/ 23328443 w 183"/>
              <a:gd name="T15" fmla="*/ 12301186 h 73"/>
              <a:gd name="T16" fmla="*/ 24645287 w 183"/>
              <a:gd name="T17" fmla="*/ 16185940 h 73"/>
              <a:gd name="T18" fmla="*/ 29913098 w 183"/>
              <a:gd name="T19" fmla="*/ 31724152 h 73"/>
              <a:gd name="T20" fmla="*/ 34428364 w 183"/>
              <a:gd name="T21" fmla="*/ 47262365 h 73"/>
              <a:gd name="T22" fmla="*/ 25774320 w 183"/>
              <a:gd name="T23" fmla="*/ 47262365 h 73"/>
              <a:gd name="T24" fmla="*/ 24080987 w 183"/>
              <a:gd name="T25" fmla="*/ 46614638 h 73"/>
              <a:gd name="T26" fmla="*/ 22011598 w 183"/>
              <a:gd name="T27" fmla="*/ 45319988 h 73"/>
              <a:gd name="T28" fmla="*/ 19565721 w 183"/>
              <a:gd name="T29" fmla="*/ 42730688 h 73"/>
              <a:gd name="T30" fmla="*/ 16932032 w 183"/>
              <a:gd name="T31" fmla="*/ 40140584 h 73"/>
              <a:gd name="T32" fmla="*/ 13733610 w 183"/>
              <a:gd name="T33" fmla="*/ 36255829 h 73"/>
              <a:gd name="T34" fmla="*/ 10911677 w 183"/>
              <a:gd name="T35" fmla="*/ 32371880 h 73"/>
              <a:gd name="T36" fmla="*/ 7901499 w 183"/>
              <a:gd name="T37" fmla="*/ 28487125 h 73"/>
              <a:gd name="T38" fmla="*/ 5267811 w 183"/>
              <a:gd name="T39" fmla="*/ 23954644 h 73"/>
              <a:gd name="T40" fmla="*/ 3010178 w 183"/>
              <a:gd name="T41" fmla="*/ 19422967 h 73"/>
              <a:gd name="T42" fmla="*/ 1316844 w 183"/>
              <a:gd name="T43" fmla="*/ 14890485 h 73"/>
              <a:gd name="T44" fmla="*/ 752544 w 183"/>
              <a:gd name="T45" fmla="*/ 12301186 h 73"/>
              <a:gd name="T46" fmla="*/ 376055 w 183"/>
              <a:gd name="T47" fmla="*/ 10358808 h 73"/>
              <a:gd name="T48" fmla="*/ 188245 w 183"/>
              <a:gd name="T49" fmla="*/ 9064158 h 73"/>
              <a:gd name="T50" fmla="*/ 0 w 183"/>
              <a:gd name="T51" fmla="*/ 7121781 h 73"/>
              <a:gd name="T52" fmla="*/ 188245 w 183"/>
              <a:gd name="T53" fmla="*/ 5179404 h 73"/>
              <a:gd name="T54" fmla="*/ 564300 w 183"/>
              <a:gd name="T55" fmla="*/ 3884754 h 73"/>
              <a:gd name="T56" fmla="*/ 1316844 w 183"/>
              <a:gd name="T57" fmla="*/ 2590104 h 73"/>
              <a:gd name="T58" fmla="*/ 2445878 w 183"/>
              <a:gd name="T59" fmla="*/ 1942377 h 73"/>
              <a:gd name="T60" fmla="*/ 3574477 w 183"/>
              <a:gd name="T61" fmla="*/ 647727 h 73"/>
              <a:gd name="T62" fmla="*/ 5267811 w 183"/>
              <a:gd name="T63" fmla="*/ 0 h 73"/>
              <a:gd name="T64" fmla="*/ 7148955 w 183"/>
              <a:gd name="T65" fmla="*/ 0 h 73"/>
              <a:gd name="T66" fmla="*/ 9406588 w 183"/>
              <a:gd name="T67" fmla="*/ 0 h 7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0" t="0" r="r" b="b"/>
            <a:pathLst>
              <a:path w="183" h="73">
                <a:moveTo>
                  <a:pt x="50" y="0"/>
                </a:moveTo>
                <a:lnTo>
                  <a:pt x="63" y="0"/>
                </a:lnTo>
                <a:lnTo>
                  <a:pt x="75" y="1"/>
                </a:lnTo>
                <a:lnTo>
                  <a:pt x="86" y="4"/>
                </a:lnTo>
                <a:lnTo>
                  <a:pt x="97" y="7"/>
                </a:lnTo>
                <a:lnTo>
                  <a:pt x="106" y="10"/>
                </a:lnTo>
                <a:lnTo>
                  <a:pt x="116" y="15"/>
                </a:lnTo>
                <a:lnTo>
                  <a:pt x="124" y="19"/>
                </a:lnTo>
                <a:lnTo>
                  <a:pt x="131" y="25"/>
                </a:lnTo>
                <a:lnTo>
                  <a:pt x="159" y="49"/>
                </a:lnTo>
                <a:lnTo>
                  <a:pt x="183" y="73"/>
                </a:lnTo>
                <a:lnTo>
                  <a:pt x="137" y="73"/>
                </a:lnTo>
                <a:lnTo>
                  <a:pt x="128" y="72"/>
                </a:lnTo>
                <a:lnTo>
                  <a:pt x="117" y="70"/>
                </a:lnTo>
                <a:lnTo>
                  <a:pt x="104" y="66"/>
                </a:lnTo>
                <a:lnTo>
                  <a:pt x="90" y="62"/>
                </a:lnTo>
                <a:lnTo>
                  <a:pt x="73" y="56"/>
                </a:lnTo>
                <a:lnTo>
                  <a:pt x="58" y="50"/>
                </a:lnTo>
                <a:lnTo>
                  <a:pt x="42" y="44"/>
                </a:lnTo>
                <a:lnTo>
                  <a:pt x="28" y="37"/>
                </a:lnTo>
                <a:lnTo>
                  <a:pt x="16" y="30"/>
                </a:lnTo>
                <a:lnTo>
                  <a:pt x="7" y="23"/>
                </a:lnTo>
                <a:lnTo>
                  <a:pt x="4" y="19"/>
                </a:lnTo>
                <a:lnTo>
                  <a:pt x="2" y="16"/>
                </a:lnTo>
                <a:lnTo>
                  <a:pt x="1" y="14"/>
                </a:lnTo>
                <a:lnTo>
                  <a:pt x="0" y="11"/>
                </a:lnTo>
                <a:lnTo>
                  <a:pt x="1" y="8"/>
                </a:lnTo>
                <a:lnTo>
                  <a:pt x="3" y="6"/>
                </a:lnTo>
                <a:lnTo>
                  <a:pt x="7" y="4"/>
                </a:lnTo>
                <a:lnTo>
                  <a:pt x="13" y="3"/>
                </a:lnTo>
                <a:lnTo>
                  <a:pt x="19" y="1"/>
                </a:lnTo>
                <a:lnTo>
                  <a:pt x="28" y="0"/>
                </a:lnTo>
                <a:lnTo>
                  <a:pt x="38" y="0"/>
                </a:lnTo>
                <a:lnTo>
                  <a:pt x="50" y="0"/>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0" name="Freeform 339">
            <a:extLst>
              <a:ext uri="{FF2B5EF4-FFF2-40B4-BE49-F238E27FC236}">
                <a16:creationId xmlns:a16="http://schemas.microsoft.com/office/drawing/2014/main" id="{00000000-0008-0000-0700-000054010000}"/>
              </a:ext>
            </a:extLst>
          </xdr:cNvPr>
          <xdr:cNvSpPr>
            <a:spLocks/>
          </xdr:cNvSpPr>
        </xdr:nvSpPr>
        <xdr:spPr bwMode="auto">
          <a:xfrm>
            <a:off x="6302375" y="1408113"/>
            <a:ext cx="33338" cy="57150"/>
          </a:xfrm>
          <a:custGeom>
            <a:avLst/>
            <a:gdLst>
              <a:gd name="T0" fmla="*/ 0 w 79"/>
              <a:gd name="T1" fmla="*/ 11108871 h 42"/>
              <a:gd name="T2" fmla="*/ 4095932 w 79"/>
              <a:gd name="T3" fmla="*/ 3702504 h 42"/>
              <a:gd name="T4" fmla="*/ 7301444 w 79"/>
              <a:gd name="T5" fmla="*/ 1851932 h 42"/>
              <a:gd name="T6" fmla="*/ 10685040 w 79"/>
              <a:gd name="T7" fmla="*/ 0 h 42"/>
              <a:gd name="T8" fmla="*/ 14068636 w 79"/>
              <a:gd name="T9" fmla="*/ 0 h 42"/>
              <a:gd name="T10" fmla="*/ 14068636 w 79"/>
              <a:gd name="T11" fmla="*/ 16663307 h 42"/>
              <a:gd name="T12" fmla="*/ 14068636 w 79"/>
              <a:gd name="T13" fmla="*/ 33327975 h 42"/>
              <a:gd name="T14" fmla="*/ 14068636 w 79"/>
              <a:gd name="T15" fmla="*/ 40734343 h 42"/>
              <a:gd name="T16" fmla="*/ 13356300 w 79"/>
              <a:gd name="T17" fmla="*/ 49991282 h 42"/>
              <a:gd name="T18" fmla="*/ 12822048 w 79"/>
              <a:gd name="T19" fmla="*/ 57397650 h 42"/>
              <a:gd name="T20" fmla="*/ 12109712 w 79"/>
              <a:gd name="T21" fmla="*/ 64804018 h 42"/>
              <a:gd name="T22" fmla="*/ 11041208 w 79"/>
              <a:gd name="T23" fmla="*/ 70358454 h 42"/>
              <a:gd name="T24" fmla="*/ 10150788 w 79"/>
              <a:gd name="T25" fmla="*/ 74062318 h 42"/>
              <a:gd name="T26" fmla="*/ 9082284 w 79"/>
              <a:gd name="T27" fmla="*/ 77764821 h 42"/>
              <a:gd name="T28" fmla="*/ 8191864 w 79"/>
              <a:gd name="T29" fmla="*/ 77764821 h 42"/>
              <a:gd name="T30" fmla="*/ 7123360 w 79"/>
              <a:gd name="T31" fmla="*/ 77764821 h 42"/>
              <a:gd name="T32" fmla="*/ 6232940 w 79"/>
              <a:gd name="T33" fmla="*/ 75912889 h 42"/>
              <a:gd name="T34" fmla="*/ 5164436 w 79"/>
              <a:gd name="T35" fmla="*/ 72210386 h 42"/>
              <a:gd name="T36" fmla="*/ 4452100 w 79"/>
              <a:gd name="T37" fmla="*/ 68506521 h 42"/>
              <a:gd name="T38" fmla="*/ 2849344 w 79"/>
              <a:gd name="T39" fmla="*/ 59249582 h 42"/>
              <a:gd name="T40" fmla="*/ 1958924 w 79"/>
              <a:gd name="T41" fmla="*/ 48140711 h 42"/>
              <a:gd name="T42" fmla="*/ 890420 w 79"/>
              <a:gd name="T43" fmla="*/ 37030479 h 42"/>
              <a:gd name="T44" fmla="*/ 356168 w 79"/>
              <a:gd name="T45" fmla="*/ 25921607 h 42"/>
              <a:gd name="T46" fmla="*/ 0 w 79"/>
              <a:gd name="T47" fmla="*/ 16663307 h 42"/>
              <a:gd name="T48" fmla="*/ 0 w 79"/>
              <a:gd name="T49" fmla="*/ 11108871 h 4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42">
                <a:moveTo>
                  <a:pt x="0" y="6"/>
                </a:moveTo>
                <a:lnTo>
                  <a:pt x="23" y="2"/>
                </a:lnTo>
                <a:lnTo>
                  <a:pt x="41" y="1"/>
                </a:lnTo>
                <a:lnTo>
                  <a:pt x="60" y="0"/>
                </a:lnTo>
                <a:lnTo>
                  <a:pt x="79" y="0"/>
                </a:lnTo>
                <a:lnTo>
                  <a:pt x="79" y="9"/>
                </a:lnTo>
                <a:lnTo>
                  <a:pt x="79" y="18"/>
                </a:lnTo>
                <a:lnTo>
                  <a:pt x="79" y="22"/>
                </a:lnTo>
                <a:lnTo>
                  <a:pt x="75" y="27"/>
                </a:lnTo>
                <a:lnTo>
                  <a:pt x="72" y="31"/>
                </a:lnTo>
                <a:lnTo>
                  <a:pt x="68" y="35"/>
                </a:lnTo>
                <a:lnTo>
                  <a:pt x="62" y="38"/>
                </a:lnTo>
                <a:lnTo>
                  <a:pt x="57" y="40"/>
                </a:lnTo>
                <a:lnTo>
                  <a:pt x="51" y="42"/>
                </a:lnTo>
                <a:lnTo>
                  <a:pt x="46" y="42"/>
                </a:lnTo>
                <a:lnTo>
                  <a:pt x="40" y="42"/>
                </a:lnTo>
                <a:lnTo>
                  <a:pt x="35" y="41"/>
                </a:lnTo>
                <a:lnTo>
                  <a:pt x="29" y="39"/>
                </a:lnTo>
                <a:lnTo>
                  <a:pt x="25" y="37"/>
                </a:lnTo>
                <a:lnTo>
                  <a:pt x="16" y="32"/>
                </a:lnTo>
                <a:lnTo>
                  <a:pt x="11" y="26"/>
                </a:lnTo>
                <a:lnTo>
                  <a:pt x="5" y="20"/>
                </a:lnTo>
                <a:lnTo>
                  <a:pt x="2" y="14"/>
                </a:lnTo>
                <a:lnTo>
                  <a:pt x="0" y="9"/>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1" name="Freeform 340">
            <a:extLst>
              <a:ext uri="{FF2B5EF4-FFF2-40B4-BE49-F238E27FC236}">
                <a16:creationId xmlns:a16="http://schemas.microsoft.com/office/drawing/2014/main" id="{00000000-0008-0000-0700-000055010000}"/>
              </a:ext>
            </a:extLst>
          </xdr:cNvPr>
          <xdr:cNvSpPr>
            <a:spLocks/>
          </xdr:cNvSpPr>
        </xdr:nvSpPr>
        <xdr:spPr bwMode="auto">
          <a:xfrm>
            <a:off x="6332538" y="1419225"/>
            <a:ext cx="52387" cy="58738"/>
          </a:xfrm>
          <a:custGeom>
            <a:avLst/>
            <a:gdLst>
              <a:gd name="T0" fmla="*/ 24286706 w 113"/>
              <a:gd name="T1" fmla="*/ 49762382 h 52"/>
              <a:gd name="T2" fmla="*/ 24071595 w 113"/>
              <a:gd name="T3" fmla="*/ 53589388 h 52"/>
              <a:gd name="T4" fmla="*/ 23427188 w 113"/>
              <a:gd name="T5" fmla="*/ 57417525 h 52"/>
              <a:gd name="T6" fmla="*/ 22782318 w 113"/>
              <a:gd name="T7" fmla="*/ 59969239 h 52"/>
              <a:gd name="T8" fmla="*/ 22137448 w 113"/>
              <a:gd name="T9" fmla="*/ 62520953 h 52"/>
              <a:gd name="T10" fmla="*/ 20203302 w 113"/>
              <a:gd name="T11" fmla="*/ 65072667 h 52"/>
              <a:gd name="T12" fmla="*/ 18268691 w 113"/>
              <a:gd name="T13" fmla="*/ 66349089 h 52"/>
              <a:gd name="T14" fmla="*/ 14185287 w 113"/>
              <a:gd name="T15" fmla="*/ 66349089 h 52"/>
              <a:gd name="T16" fmla="*/ 11391159 w 113"/>
              <a:gd name="T17" fmla="*/ 65072667 h 52"/>
              <a:gd name="T18" fmla="*/ 10101419 w 113"/>
              <a:gd name="T19" fmla="*/ 65072667 h 52"/>
              <a:gd name="T20" fmla="*/ 8381920 w 113"/>
              <a:gd name="T21" fmla="*/ 61245661 h 52"/>
              <a:gd name="T22" fmla="*/ 6447773 w 113"/>
              <a:gd name="T23" fmla="*/ 57417525 h 52"/>
              <a:gd name="T24" fmla="*/ 4513627 w 113"/>
              <a:gd name="T25" fmla="*/ 52314096 h 52"/>
              <a:gd name="T26" fmla="*/ 2794128 w 113"/>
              <a:gd name="T27" fmla="*/ 45934246 h 52"/>
              <a:gd name="T28" fmla="*/ 1289740 w 113"/>
              <a:gd name="T29" fmla="*/ 39554395 h 52"/>
              <a:gd name="T30" fmla="*/ 859518 w 113"/>
              <a:gd name="T31" fmla="*/ 35726259 h 52"/>
              <a:gd name="T32" fmla="*/ 429759 w 113"/>
              <a:gd name="T33" fmla="*/ 31898123 h 52"/>
              <a:gd name="T34" fmla="*/ 215111 w 113"/>
              <a:gd name="T35" fmla="*/ 28071116 h 52"/>
              <a:gd name="T36" fmla="*/ 0 w 113"/>
              <a:gd name="T37" fmla="*/ 25519402 h 52"/>
              <a:gd name="T38" fmla="*/ 215111 w 113"/>
              <a:gd name="T39" fmla="*/ 19139551 h 52"/>
              <a:gd name="T40" fmla="*/ 215111 w 113"/>
              <a:gd name="T41" fmla="*/ 14034993 h 52"/>
              <a:gd name="T42" fmla="*/ 644870 w 113"/>
              <a:gd name="T43" fmla="*/ 10207987 h 52"/>
              <a:gd name="T44" fmla="*/ 1074629 w 113"/>
              <a:gd name="T45" fmla="*/ 6379850 h 52"/>
              <a:gd name="T46" fmla="*/ 1504388 w 113"/>
              <a:gd name="T47" fmla="*/ 3828136 h 52"/>
              <a:gd name="T48" fmla="*/ 2149258 w 113"/>
              <a:gd name="T49" fmla="*/ 2551714 h 52"/>
              <a:gd name="T50" fmla="*/ 3008775 w 113"/>
              <a:gd name="T51" fmla="*/ 1276422 h 52"/>
              <a:gd name="T52" fmla="*/ 3653646 w 113"/>
              <a:gd name="T53" fmla="*/ 0 h 52"/>
              <a:gd name="T54" fmla="*/ 5588256 w 113"/>
              <a:gd name="T55" fmla="*/ 0 h 52"/>
              <a:gd name="T56" fmla="*/ 7737514 w 113"/>
              <a:gd name="T57" fmla="*/ 2551714 h 52"/>
              <a:gd name="T58" fmla="*/ 9886771 w 113"/>
              <a:gd name="T59" fmla="*/ 6379850 h 52"/>
              <a:gd name="T60" fmla="*/ 12250677 w 113"/>
              <a:gd name="T61" fmla="*/ 11483279 h 52"/>
              <a:gd name="T62" fmla="*/ 16549192 w 113"/>
              <a:gd name="T63" fmla="*/ 22966558 h 52"/>
              <a:gd name="T64" fmla="*/ 20417949 w 113"/>
              <a:gd name="T65" fmla="*/ 37002681 h 52"/>
              <a:gd name="T66" fmla="*/ 23212077 w 113"/>
              <a:gd name="T67" fmla="*/ 45934246 h 52"/>
              <a:gd name="T68" fmla="*/ 24286706 w 113"/>
              <a:gd name="T69" fmla="*/ 49762382 h 52"/>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13" h="52">
                <a:moveTo>
                  <a:pt x="113" y="39"/>
                </a:moveTo>
                <a:lnTo>
                  <a:pt x="112" y="42"/>
                </a:lnTo>
                <a:lnTo>
                  <a:pt x="109" y="45"/>
                </a:lnTo>
                <a:lnTo>
                  <a:pt x="106" y="47"/>
                </a:lnTo>
                <a:lnTo>
                  <a:pt x="103" y="49"/>
                </a:lnTo>
                <a:lnTo>
                  <a:pt x="94" y="51"/>
                </a:lnTo>
                <a:lnTo>
                  <a:pt x="85" y="52"/>
                </a:lnTo>
                <a:lnTo>
                  <a:pt x="66" y="52"/>
                </a:lnTo>
                <a:lnTo>
                  <a:pt x="53" y="51"/>
                </a:lnTo>
                <a:lnTo>
                  <a:pt x="47" y="51"/>
                </a:lnTo>
                <a:lnTo>
                  <a:pt x="39" y="48"/>
                </a:lnTo>
                <a:lnTo>
                  <a:pt x="30" y="45"/>
                </a:lnTo>
                <a:lnTo>
                  <a:pt x="21" y="41"/>
                </a:lnTo>
                <a:lnTo>
                  <a:pt x="13" y="36"/>
                </a:lnTo>
                <a:lnTo>
                  <a:pt x="6" y="31"/>
                </a:lnTo>
                <a:lnTo>
                  <a:pt x="4" y="28"/>
                </a:lnTo>
                <a:lnTo>
                  <a:pt x="2" y="25"/>
                </a:lnTo>
                <a:lnTo>
                  <a:pt x="1" y="22"/>
                </a:lnTo>
                <a:lnTo>
                  <a:pt x="0" y="20"/>
                </a:lnTo>
                <a:lnTo>
                  <a:pt x="1" y="15"/>
                </a:lnTo>
                <a:lnTo>
                  <a:pt x="1" y="11"/>
                </a:lnTo>
                <a:lnTo>
                  <a:pt x="3" y="8"/>
                </a:lnTo>
                <a:lnTo>
                  <a:pt x="5" y="5"/>
                </a:lnTo>
                <a:lnTo>
                  <a:pt x="7" y="3"/>
                </a:lnTo>
                <a:lnTo>
                  <a:pt x="10" y="2"/>
                </a:lnTo>
                <a:lnTo>
                  <a:pt x="14" y="1"/>
                </a:lnTo>
                <a:lnTo>
                  <a:pt x="17" y="0"/>
                </a:lnTo>
                <a:lnTo>
                  <a:pt x="26" y="0"/>
                </a:lnTo>
                <a:lnTo>
                  <a:pt x="36" y="2"/>
                </a:lnTo>
                <a:lnTo>
                  <a:pt x="46" y="5"/>
                </a:lnTo>
                <a:lnTo>
                  <a:pt x="57" y="9"/>
                </a:lnTo>
                <a:lnTo>
                  <a:pt x="77" y="18"/>
                </a:lnTo>
                <a:lnTo>
                  <a:pt x="95" y="29"/>
                </a:lnTo>
                <a:lnTo>
                  <a:pt x="108" y="36"/>
                </a:lnTo>
                <a:lnTo>
                  <a:pt x="113" y="39"/>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2" name="Freeform 341">
            <a:extLst>
              <a:ext uri="{FF2B5EF4-FFF2-40B4-BE49-F238E27FC236}">
                <a16:creationId xmlns:a16="http://schemas.microsoft.com/office/drawing/2014/main" id="{00000000-0008-0000-0700-000056010000}"/>
              </a:ext>
            </a:extLst>
          </xdr:cNvPr>
          <xdr:cNvSpPr>
            <a:spLocks/>
          </xdr:cNvSpPr>
        </xdr:nvSpPr>
        <xdr:spPr bwMode="auto">
          <a:xfrm>
            <a:off x="6103938" y="1392238"/>
            <a:ext cx="61912" cy="58737"/>
          </a:xfrm>
          <a:custGeom>
            <a:avLst/>
            <a:gdLst>
              <a:gd name="T0" fmla="*/ 0 w 139"/>
              <a:gd name="T1" fmla="*/ 17249588 h 40"/>
              <a:gd name="T2" fmla="*/ 1586996 w 139"/>
              <a:gd name="T3" fmla="*/ 19406705 h 40"/>
              <a:gd name="T4" fmla="*/ 3769505 w 139"/>
              <a:gd name="T5" fmla="*/ 17249588 h 40"/>
              <a:gd name="T6" fmla="*/ 5951569 w 139"/>
              <a:gd name="T7" fmla="*/ 15093941 h 40"/>
              <a:gd name="T8" fmla="*/ 8332286 w 139"/>
              <a:gd name="T9" fmla="*/ 10781176 h 40"/>
              <a:gd name="T10" fmla="*/ 10514796 w 139"/>
              <a:gd name="T11" fmla="*/ 4312764 h 40"/>
              <a:gd name="T12" fmla="*/ 12696860 w 139"/>
              <a:gd name="T13" fmla="*/ 2155648 h 40"/>
              <a:gd name="T14" fmla="*/ 14482508 w 139"/>
              <a:gd name="T15" fmla="*/ 0 h 40"/>
              <a:gd name="T16" fmla="*/ 15871297 w 139"/>
              <a:gd name="T17" fmla="*/ 4312764 h 40"/>
              <a:gd name="T18" fmla="*/ 27576228 w 139"/>
              <a:gd name="T19" fmla="*/ 84095231 h 40"/>
              <a:gd name="T20" fmla="*/ 26386093 w 139"/>
              <a:gd name="T21" fmla="*/ 86250879 h 40"/>
              <a:gd name="T22" fmla="*/ 24798651 w 139"/>
              <a:gd name="T23" fmla="*/ 84095231 h 40"/>
              <a:gd name="T24" fmla="*/ 23013448 w 139"/>
              <a:gd name="T25" fmla="*/ 81938115 h 40"/>
              <a:gd name="T26" fmla="*/ 21029146 w 139"/>
              <a:gd name="T27" fmla="*/ 77625351 h 40"/>
              <a:gd name="T28" fmla="*/ 17061433 w 139"/>
              <a:gd name="T29" fmla="*/ 64688527 h 40"/>
              <a:gd name="T30" fmla="*/ 12696860 w 139"/>
              <a:gd name="T31" fmla="*/ 51750234 h 40"/>
              <a:gd name="T32" fmla="*/ 8729147 w 139"/>
              <a:gd name="T33" fmla="*/ 34500645 h 40"/>
              <a:gd name="T34" fmla="*/ 5158294 w 139"/>
              <a:gd name="T35" fmla="*/ 23719469 h 40"/>
              <a:gd name="T36" fmla="*/ 3372645 w 139"/>
              <a:gd name="T37" fmla="*/ 19406705 h 40"/>
              <a:gd name="T38" fmla="*/ 2182509 w 139"/>
              <a:gd name="T39" fmla="*/ 15093941 h 40"/>
              <a:gd name="T40" fmla="*/ 793721 w 139"/>
              <a:gd name="T41" fmla="*/ 15093941 h 40"/>
              <a:gd name="T42" fmla="*/ 0 w 139"/>
              <a:gd name="T43" fmla="*/ 17249588 h 4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139" h="40">
                <a:moveTo>
                  <a:pt x="0" y="8"/>
                </a:moveTo>
                <a:lnTo>
                  <a:pt x="8" y="9"/>
                </a:lnTo>
                <a:lnTo>
                  <a:pt x="19" y="8"/>
                </a:lnTo>
                <a:lnTo>
                  <a:pt x="30" y="7"/>
                </a:lnTo>
                <a:lnTo>
                  <a:pt x="42" y="5"/>
                </a:lnTo>
                <a:lnTo>
                  <a:pt x="53" y="2"/>
                </a:lnTo>
                <a:lnTo>
                  <a:pt x="64" y="1"/>
                </a:lnTo>
                <a:lnTo>
                  <a:pt x="73" y="0"/>
                </a:lnTo>
                <a:lnTo>
                  <a:pt x="80" y="2"/>
                </a:lnTo>
                <a:lnTo>
                  <a:pt x="139" y="39"/>
                </a:lnTo>
                <a:lnTo>
                  <a:pt x="133" y="40"/>
                </a:lnTo>
                <a:lnTo>
                  <a:pt x="125" y="39"/>
                </a:lnTo>
                <a:lnTo>
                  <a:pt x="116" y="38"/>
                </a:lnTo>
                <a:lnTo>
                  <a:pt x="106" y="36"/>
                </a:lnTo>
                <a:lnTo>
                  <a:pt x="86" y="30"/>
                </a:lnTo>
                <a:lnTo>
                  <a:pt x="64" y="24"/>
                </a:lnTo>
                <a:lnTo>
                  <a:pt x="44" y="16"/>
                </a:lnTo>
                <a:lnTo>
                  <a:pt x="26" y="11"/>
                </a:lnTo>
                <a:lnTo>
                  <a:pt x="17" y="9"/>
                </a:lnTo>
                <a:lnTo>
                  <a:pt x="11" y="7"/>
                </a:lnTo>
                <a:lnTo>
                  <a:pt x="4" y="7"/>
                </a:lnTo>
                <a:lnTo>
                  <a:pt x="0" y="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3" name="Freeform 342">
            <a:extLst>
              <a:ext uri="{FF2B5EF4-FFF2-40B4-BE49-F238E27FC236}">
                <a16:creationId xmlns:a16="http://schemas.microsoft.com/office/drawing/2014/main" id="{00000000-0008-0000-0700-000057010000}"/>
              </a:ext>
            </a:extLst>
          </xdr:cNvPr>
          <xdr:cNvSpPr>
            <a:spLocks/>
          </xdr:cNvSpPr>
        </xdr:nvSpPr>
        <xdr:spPr bwMode="auto">
          <a:xfrm>
            <a:off x="6403975" y="1333500"/>
            <a:ext cx="139700" cy="57150"/>
          </a:xfrm>
          <a:custGeom>
            <a:avLst/>
            <a:gdLst>
              <a:gd name="T0" fmla="*/ 1847479 w 325"/>
              <a:gd name="T1" fmla="*/ 4535778 h 71"/>
              <a:gd name="T2" fmla="*/ 5727700 w 325"/>
              <a:gd name="T3" fmla="*/ 647968 h 71"/>
              <a:gd name="T4" fmla="*/ 9792755 w 325"/>
              <a:gd name="T5" fmla="*/ 0 h 71"/>
              <a:gd name="T6" fmla="*/ 13488142 w 325"/>
              <a:gd name="T7" fmla="*/ 2591873 h 71"/>
              <a:gd name="T8" fmla="*/ 16998696 w 325"/>
              <a:gd name="T9" fmla="*/ 6478878 h 71"/>
              <a:gd name="T10" fmla="*/ 20324416 w 325"/>
              <a:gd name="T11" fmla="*/ 11662625 h 71"/>
              <a:gd name="T12" fmla="*/ 22541562 w 325"/>
              <a:gd name="T13" fmla="*/ 18789471 h 71"/>
              <a:gd name="T14" fmla="*/ 24019803 w 325"/>
              <a:gd name="T15" fmla="*/ 24620381 h 71"/>
              <a:gd name="T16" fmla="*/ 25128376 w 325"/>
              <a:gd name="T17" fmla="*/ 22029313 h 71"/>
              <a:gd name="T18" fmla="*/ 25682878 w 325"/>
              <a:gd name="T19" fmla="*/ 9718720 h 71"/>
              <a:gd name="T20" fmla="*/ 29747503 w 325"/>
              <a:gd name="T21" fmla="*/ 4535778 h 71"/>
              <a:gd name="T22" fmla="*/ 39909926 w 325"/>
              <a:gd name="T23" fmla="*/ 8422783 h 71"/>
              <a:gd name="T24" fmla="*/ 47669938 w 325"/>
              <a:gd name="T25" fmla="*/ 14901661 h 71"/>
              <a:gd name="T26" fmla="*/ 52289065 w 325"/>
              <a:gd name="T27" fmla="*/ 20733376 h 71"/>
              <a:gd name="T28" fmla="*/ 56354120 w 325"/>
              <a:gd name="T29" fmla="*/ 27860223 h 71"/>
              <a:gd name="T30" fmla="*/ 59125768 w 325"/>
              <a:gd name="T31" fmla="*/ 35635037 h 71"/>
              <a:gd name="T32" fmla="*/ 58386433 w 325"/>
              <a:gd name="T33" fmla="*/ 41465947 h 71"/>
              <a:gd name="T34" fmla="*/ 54321808 w 325"/>
              <a:gd name="T35" fmla="*/ 44057820 h 71"/>
              <a:gd name="T36" fmla="*/ 47854772 w 325"/>
              <a:gd name="T37" fmla="*/ 46001725 h 71"/>
              <a:gd name="T38" fmla="*/ 38801353 w 325"/>
              <a:gd name="T39" fmla="*/ 45353757 h 71"/>
              <a:gd name="T40" fmla="*/ 30856076 w 325"/>
              <a:gd name="T41" fmla="*/ 44057820 h 71"/>
              <a:gd name="T42" fmla="*/ 24574305 w 325"/>
              <a:gd name="T43" fmla="*/ 44705789 h 71"/>
              <a:gd name="T44" fmla="*/ 16629028 w 325"/>
              <a:gd name="T45" fmla="*/ 46001725 h 71"/>
              <a:gd name="T46" fmla="*/ 13303309 w 325"/>
              <a:gd name="T47" fmla="*/ 44057820 h 71"/>
              <a:gd name="T48" fmla="*/ 12379569 w 325"/>
              <a:gd name="T49" fmla="*/ 41465947 h 71"/>
              <a:gd name="T50" fmla="*/ 10716494 w 325"/>
              <a:gd name="T51" fmla="*/ 39522847 h 71"/>
              <a:gd name="T52" fmla="*/ 8499348 w 325"/>
              <a:gd name="T53" fmla="*/ 38226911 h 71"/>
              <a:gd name="T54" fmla="*/ 6467035 w 325"/>
              <a:gd name="T55" fmla="*/ 34339101 h 71"/>
              <a:gd name="T56" fmla="*/ 4619127 w 325"/>
              <a:gd name="T57" fmla="*/ 29156159 h 71"/>
              <a:gd name="T58" fmla="*/ 2956482 w 325"/>
              <a:gd name="T59" fmla="*/ 25268349 h 71"/>
              <a:gd name="T60" fmla="*/ 1108573 w 325"/>
              <a:gd name="T61" fmla="*/ 23972413 h 71"/>
              <a:gd name="T62" fmla="*/ 0 w 325"/>
              <a:gd name="T63" fmla="*/ 14253693 h 71"/>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325" h="71">
                <a:moveTo>
                  <a:pt x="0" y="12"/>
                </a:moveTo>
                <a:lnTo>
                  <a:pt x="10" y="7"/>
                </a:lnTo>
                <a:lnTo>
                  <a:pt x="20" y="3"/>
                </a:lnTo>
                <a:lnTo>
                  <a:pt x="31" y="1"/>
                </a:lnTo>
                <a:lnTo>
                  <a:pt x="42" y="0"/>
                </a:lnTo>
                <a:lnTo>
                  <a:pt x="53" y="0"/>
                </a:lnTo>
                <a:lnTo>
                  <a:pt x="62" y="2"/>
                </a:lnTo>
                <a:lnTo>
                  <a:pt x="73" y="4"/>
                </a:lnTo>
                <a:lnTo>
                  <a:pt x="83" y="6"/>
                </a:lnTo>
                <a:lnTo>
                  <a:pt x="92" y="10"/>
                </a:lnTo>
                <a:lnTo>
                  <a:pt x="101" y="14"/>
                </a:lnTo>
                <a:lnTo>
                  <a:pt x="110" y="18"/>
                </a:lnTo>
                <a:lnTo>
                  <a:pt x="116" y="23"/>
                </a:lnTo>
                <a:lnTo>
                  <a:pt x="122" y="29"/>
                </a:lnTo>
                <a:lnTo>
                  <a:pt x="127" y="33"/>
                </a:lnTo>
                <a:lnTo>
                  <a:pt x="130" y="38"/>
                </a:lnTo>
                <a:lnTo>
                  <a:pt x="133" y="43"/>
                </a:lnTo>
                <a:lnTo>
                  <a:pt x="136" y="34"/>
                </a:lnTo>
                <a:lnTo>
                  <a:pt x="138" y="25"/>
                </a:lnTo>
                <a:lnTo>
                  <a:pt x="139" y="15"/>
                </a:lnTo>
                <a:lnTo>
                  <a:pt x="139" y="6"/>
                </a:lnTo>
                <a:lnTo>
                  <a:pt x="161" y="7"/>
                </a:lnTo>
                <a:lnTo>
                  <a:pt x="188" y="9"/>
                </a:lnTo>
                <a:lnTo>
                  <a:pt x="216" y="13"/>
                </a:lnTo>
                <a:lnTo>
                  <a:pt x="245" y="19"/>
                </a:lnTo>
                <a:lnTo>
                  <a:pt x="258" y="23"/>
                </a:lnTo>
                <a:lnTo>
                  <a:pt x="271" y="28"/>
                </a:lnTo>
                <a:lnTo>
                  <a:pt x="283" y="32"/>
                </a:lnTo>
                <a:lnTo>
                  <a:pt x="295" y="37"/>
                </a:lnTo>
                <a:lnTo>
                  <a:pt x="305" y="43"/>
                </a:lnTo>
                <a:lnTo>
                  <a:pt x="314" y="48"/>
                </a:lnTo>
                <a:lnTo>
                  <a:pt x="320" y="55"/>
                </a:lnTo>
                <a:lnTo>
                  <a:pt x="325" y="61"/>
                </a:lnTo>
                <a:lnTo>
                  <a:pt x="316" y="64"/>
                </a:lnTo>
                <a:lnTo>
                  <a:pt x="305" y="67"/>
                </a:lnTo>
                <a:lnTo>
                  <a:pt x="294" y="68"/>
                </a:lnTo>
                <a:lnTo>
                  <a:pt x="283" y="70"/>
                </a:lnTo>
                <a:lnTo>
                  <a:pt x="259" y="71"/>
                </a:lnTo>
                <a:lnTo>
                  <a:pt x="234" y="71"/>
                </a:lnTo>
                <a:lnTo>
                  <a:pt x="210" y="70"/>
                </a:lnTo>
                <a:lnTo>
                  <a:pt x="186" y="69"/>
                </a:lnTo>
                <a:lnTo>
                  <a:pt x="167" y="68"/>
                </a:lnTo>
                <a:lnTo>
                  <a:pt x="152" y="67"/>
                </a:lnTo>
                <a:lnTo>
                  <a:pt x="133" y="69"/>
                </a:lnTo>
                <a:lnTo>
                  <a:pt x="104" y="71"/>
                </a:lnTo>
                <a:lnTo>
                  <a:pt x="90" y="71"/>
                </a:lnTo>
                <a:lnTo>
                  <a:pt x="78" y="70"/>
                </a:lnTo>
                <a:lnTo>
                  <a:pt x="72" y="68"/>
                </a:lnTo>
                <a:lnTo>
                  <a:pt x="69" y="67"/>
                </a:lnTo>
                <a:lnTo>
                  <a:pt x="67" y="64"/>
                </a:lnTo>
                <a:lnTo>
                  <a:pt x="66" y="61"/>
                </a:lnTo>
                <a:lnTo>
                  <a:pt x="58" y="61"/>
                </a:lnTo>
                <a:lnTo>
                  <a:pt x="51" y="60"/>
                </a:lnTo>
                <a:lnTo>
                  <a:pt x="46" y="59"/>
                </a:lnTo>
                <a:lnTo>
                  <a:pt x="42" y="57"/>
                </a:lnTo>
                <a:lnTo>
                  <a:pt x="35" y="53"/>
                </a:lnTo>
                <a:lnTo>
                  <a:pt x="31" y="49"/>
                </a:lnTo>
                <a:lnTo>
                  <a:pt x="25" y="45"/>
                </a:lnTo>
                <a:lnTo>
                  <a:pt x="20" y="41"/>
                </a:lnTo>
                <a:lnTo>
                  <a:pt x="16" y="39"/>
                </a:lnTo>
                <a:lnTo>
                  <a:pt x="12" y="38"/>
                </a:lnTo>
                <a:lnTo>
                  <a:pt x="6" y="37"/>
                </a:lnTo>
                <a:lnTo>
                  <a:pt x="0" y="37"/>
                </a:lnTo>
                <a:lnTo>
                  <a:pt x="0" y="22"/>
                </a:lnTo>
                <a:lnTo>
                  <a:pt x="0" y="12"/>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4" name="Freeform 343">
            <a:extLst>
              <a:ext uri="{FF2B5EF4-FFF2-40B4-BE49-F238E27FC236}">
                <a16:creationId xmlns:a16="http://schemas.microsoft.com/office/drawing/2014/main" id="{00000000-0008-0000-0700-000058010000}"/>
              </a:ext>
            </a:extLst>
          </xdr:cNvPr>
          <xdr:cNvSpPr>
            <a:spLocks/>
          </xdr:cNvSpPr>
        </xdr:nvSpPr>
        <xdr:spPr bwMode="auto">
          <a:xfrm>
            <a:off x="6564313" y="1341438"/>
            <a:ext cx="95250" cy="57150"/>
          </a:xfrm>
          <a:custGeom>
            <a:avLst/>
            <a:gdLst>
              <a:gd name="T0" fmla="*/ 16308099 w 220"/>
              <a:gd name="T1" fmla="*/ 15751175 h 72"/>
              <a:gd name="T2" fmla="*/ 17245445 w 220"/>
              <a:gd name="T3" fmla="*/ 16381413 h 72"/>
              <a:gd name="T4" fmla="*/ 18370261 w 220"/>
              <a:gd name="T5" fmla="*/ 17010856 h 72"/>
              <a:gd name="T6" fmla="*/ 18932236 w 220"/>
              <a:gd name="T7" fmla="*/ 17641094 h 72"/>
              <a:gd name="T8" fmla="*/ 19494644 w 220"/>
              <a:gd name="T9" fmla="*/ 17010856 h 72"/>
              <a:gd name="T10" fmla="*/ 20431991 w 220"/>
              <a:gd name="T11" fmla="*/ 17010856 h 72"/>
              <a:gd name="T12" fmla="*/ 21181868 w 220"/>
              <a:gd name="T13" fmla="*/ 15751175 h 72"/>
              <a:gd name="T14" fmla="*/ 21369338 w 220"/>
              <a:gd name="T15" fmla="*/ 16381413 h 72"/>
              <a:gd name="T16" fmla="*/ 21556807 w 220"/>
              <a:gd name="T17" fmla="*/ 16381413 h 72"/>
              <a:gd name="T18" fmla="*/ 21744276 w 220"/>
              <a:gd name="T19" fmla="*/ 15751175 h 72"/>
              <a:gd name="T20" fmla="*/ 21931745 w 220"/>
              <a:gd name="T21" fmla="*/ 15751175 h 72"/>
              <a:gd name="T22" fmla="*/ 22306684 w 220"/>
              <a:gd name="T23" fmla="*/ 13861256 h 72"/>
              <a:gd name="T24" fmla="*/ 22494153 w 220"/>
              <a:gd name="T25" fmla="*/ 10710863 h 72"/>
              <a:gd name="T26" fmla="*/ 22494153 w 220"/>
              <a:gd name="T27" fmla="*/ 4410075 h 72"/>
              <a:gd name="T28" fmla="*/ 22494153 w 220"/>
              <a:gd name="T29" fmla="*/ 0 h 72"/>
              <a:gd name="T30" fmla="*/ 23431067 w 220"/>
              <a:gd name="T31" fmla="*/ 3150394 h 72"/>
              <a:gd name="T32" fmla="*/ 24555883 w 220"/>
              <a:gd name="T33" fmla="*/ 6300788 h 72"/>
              <a:gd name="T34" fmla="*/ 25680699 w 220"/>
              <a:gd name="T35" fmla="*/ 9450388 h 72"/>
              <a:gd name="T36" fmla="*/ 26805515 w 220"/>
              <a:gd name="T37" fmla="*/ 11970544 h 72"/>
              <a:gd name="T38" fmla="*/ 29242183 w 220"/>
              <a:gd name="T39" fmla="*/ 15751175 h 72"/>
              <a:gd name="T40" fmla="*/ 31866320 w 220"/>
              <a:gd name="T41" fmla="*/ 18901569 h 72"/>
              <a:gd name="T42" fmla="*/ 34303422 w 220"/>
              <a:gd name="T43" fmla="*/ 22051169 h 72"/>
              <a:gd name="T44" fmla="*/ 36740090 w 220"/>
              <a:gd name="T45" fmla="*/ 25831800 h 72"/>
              <a:gd name="T46" fmla="*/ 38052375 w 220"/>
              <a:gd name="T47" fmla="*/ 27721719 h 72"/>
              <a:gd name="T48" fmla="*/ 39177191 w 220"/>
              <a:gd name="T49" fmla="*/ 29611638 h 72"/>
              <a:gd name="T50" fmla="*/ 40114105 w 220"/>
              <a:gd name="T51" fmla="*/ 32131794 h 72"/>
              <a:gd name="T52" fmla="*/ 41238920 w 220"/>
              <a:gd name="T53" fmla="*/ 34651950 h 72"/>
              <a:gd name="T54" fmla="*/ 38614783 w 220"/>
              <a:gd name="T55" fmla="*/ 35282188 h 72"/>
              <a:gd name="T56" fmla="*/ 36365151 w 220"/>
              <a:gd name="T57" fmla="*/ 35912425 h 72"/>
              <a:gd name="T58" fmla="*/ 34115952 w 220"/>
              <a:gd name="T59" fmla="*/ 36542663 h 72"/>
              <a:gd name="T60" fmla="*/ 32053790 w 220"/>
              <a:gd name="T61" fmla="*/ 37802344 h 72"/>
              <a:gd name="T62" fmla="*/ 28304836 w 220"/>
              <a:gd name="T63" fmla="*/ 40952738 h 72"/>
              <a:gd name="T64" fmla="*/ 25118291 w 220"/>
              <a:gd name="T65" fmla="*/ 44103131 h 72"/>
              <a:gd name="T66" fmla="*/ 23618536 w 220"/>
              <a:gd name="T67" fmla="*/ 44732575 h 72"/>
              <a:gd name="T68" fmla="*/ 21931745 w 220"/>
              <a:gd name="T69" fmla="*/ 45362813 h 72"/>
              <a:gd name="T70" fmla="*/ 20619460 w 220"/>
              <a:gd name="T71" fmla="*/ 45362813 h 72"/>
              <a:gd name="T72" fmla="*/ 19307175 w 220"/>
              <a:gd name="T73" fmla="*/ 45362813 h 72"/>
              <a:gd name="T74" fmla="*/ 17807853 w 220"/>
              <a:gd name="T75" fmla="*/ 44103131 h 72"/>
              <a:gd name="T76" fmla="*/ 16495568 w 220"/>
              <a:gd name="T77" fmla="*/ 41582975 h 72"/>
              <a:gd name="T78" fmla="*/ 15183283 w 220"/>
              <a:gd name="T79" fmla="*/ 38432581 h 72"/>
              <a:gd name="T80" fmla="*/ 13871431 w 220"/>
              <a:gd name="T81" fmla="*/ 34651950 h 72"/>
              <a:gd name="T82" fmla="*/ 11059391 w 220"/>
              <a:gd name="T83" fmla="*/ 33392269 h 72"/>
              <a:gd name="T84" fmla="*/ 8435253 w 220"/>
              <a:gd name="T85" fmla="*/ 31502350 h 72"/>
              <a:gd name="T86" fmla="*/ 6186055 w 220"/>
              <a:gd name="T87" fmla="*/ 29611638 h 72"/>
              <a:gd name="T88" fmla="*/ 4123892 w 220"/>
              <a:gd name="T89" fmla="*/ 27091481 h 72"/>
              <a:gd name="T90" fmla="*/ 3374015 w 220"/>
              <a:gd name="T91" fmla="*/ 25831800 h 72"/>
              <a:gd name="T92" fmla="*/ 2436668 w 220"/>
              <a:gd name="T93" fmla="*/ 23941881 h 72"/>
              <a:gd name="T94" fmla="*/ 1687224 w 220"/>
              <a:gd name="T95" fmla="*/ 22051169 h 72"/>
              <a:gd name="T96" fmla="*/ 1312285 w 220"/>
              <a:gd name="T97" fmla="*/ 19531013 h 72"/>
              <a:gd name="T98" fmla="*/ 562408 w 220"/>
              <a:gd name="T99" fmla="*/ 17010856 h 72"/>
              <a:gd name="T100" fmla="*/ 374939 w 220"/>
              <a:gd name="T101" fmla="*/ 14490700 h 72"/>
              <a:gd name="T102" fmla="*/ 187469 w 220"/>
              <a:gd name="T103" fmla="*/ 11341100 h 72"/>
              <a:gd name="T104" fmla="*/ 0 w 220"/>
              <a:gd name="T105" fmla="*/ 8190706 h 72"/>
              <a:gd name="T106" fmla="*/ 4311361 w 220"/>
              <a:gd name="T107" fmla="*/ 10710863 h 72"/>
              <a:gd name="T108" fmla="*/ 8247784 w 220"/>
              <a:gd name="T109" fmla="*/ 13231019 h 72"/>
              <a:gd name="T110" fmla="*/ 11996738 w 220"/>
              <a:gd name="T111" fmla="*/ 15120938 h 72"/>
              <a:gd name="T112" fmla="*/ 16308099 w 220"/>
              <a:gd name="T113" fmla="*/ 15751175 h 72"/>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220" h="72">
                <a:moveTo>
                  <a:pt x="87" y="25"/>
                </a:moveTo>
                <a:lnTo>
                  <a:pt x="92" y="26"/>
                </a:lnTo>
                <a:lnTo>
                  <a:pt x="98" y="27"/>
                </a:lnTo>
                <a:lnTo>
                  <a:pt x="101" y="28"/>
                </a:lnTo>
                <a:lnTo>
                  <a:pt x="104" y="27"/>
                </a:lnTo>
                <a:lnTo>
                  <a:pt x="109" y="27"/>
                </a:lnTo>
                <a:lnTo>
                  <a:pt x="113" y="25"/>
                </a:lnTo>
                <a:lnTo>
                  <a:pt x="114" y="26"/>
                </a:lnTo>
                <a:lnTo>
                  <a:pt x="115" y="26"/>
                </a:lnTo>
                <a:lnTo>
                  <a:pt x="116" y="25"/>
                </a:lnTo>
                <a:lnTo>
                  <a:pt x="117" y="25"/>
                </a:lnTo>
                <a:lnTo>
                  <a:pt x="119" y="22"/>
                </a:lnTo>
                <a:lnTo>
                  <a:pt x="120" y="17"/>
                </a:lnTo>
                <a:lnTo>
                  <a:pt x="120" y="7"/>
                </a:lnTo>
                <a:lnTo>
                  <a:pt x="120" y="0"/>
                </a:lnTo>
                <a:lnTo>
                  <a:pt x="125" y="5"/>
                </a:lnTo>
                <a:lnTo>
                  <a:pt x="131" y="10"/>
                </a:lnTo>
                <a:lnTo>
                  <a:pt x="137" y="15"/>
                </a:lnTo>
                <a:lnTo>
                  <a:pt x="143" y="19"/>
                </a:lnTo>
                <a:lnTo>
                  <a:pt x="156" y="25"/>
                </a:lnTo>
                <a:lnTo>
                  <a:pt x="170" y="30"/>
                </a:lnTo>
                <a:lnTo>
                  <a:pt x="183" y="35"/>
                </a:lnTo>
                <a:lnTo>
                  <a:pt x="196" y="41"/>
                </a:lnTo>
                <a:lnTo>
                  <a:pt x="203" y="44"/>
                </a:lnTo>
                <a:lnTo>
                  <a:pt x="209" y="47"/>
                </a:lnTo>
                <a:lnTo>
                  <a:pt x="214" y="51"/>
                </a:lnTo>
                <a:lnTo>
                  <a:pt x="220" y="55"/>
                </a:lnTo>
                <a:lnTo>
                  <a:pt x="206" y="56"/>
                </a:lnTo>
                <a:lnTo>
                  <a:pt x="194" y="57"/>
                </a:lnTo>
                <a:lnTo>
                  <a:pt x="182" y="58"/>
                </a:lnTo>
                <a:lnTo>
                  <a:pt x="171" y="60"/>
                </a:lnTo>
                <a:lnTo>
                  <a:pt x="151" y="65"/>
                </a:lnTo>
                <a:lnTo>
                  <a:pt x="134" y="70"/>
                </a:lnTo>
                <a:lnTo>
                  <a:pt x="126" y="71"/>
                </a:lnTo>
                <a:lnTo>
                  <a:pt x="117" y="72"/>
                </a:lnTo>
                <a:lnTo>
                  <a:pt x="110" y="72"/>
                </a:lnTo>
                <a:lnTo>
                  <a:pt x="103" y="72"/>
                </a:lnTo>
                <a:lnTo>
                  <a:pt x="95" y="70"/>
                </a:lnTo>
                <a:lnTo>
                  <a:pt x="88" y="66"/>
                </a:lnTo>
                <a:lnTo>
                  <a:pt x="81" y="61"/>
                </a:lnTo>
                <a:lnTo>
                  <a:pt x="74" y="55"/>
                </a:lnTo>
                <a:lnTo>
                  <a:pt x="59" y="53"/>
                </a:lnTo>
                <a:lnTo>
                  <a:pt x="45" y="50"/>
                </a:lnTo>
                <a:lnTo>
                  <a:pt x="33" y="47"/>
                </a:lnTo>
                <a:lnTo>
                  <a:pt x="22" y="43"/>
                </a:lnTo>
                <a:lnTo>
                  <a:pt x="18" y="41"/>
                </a:lnTo>
                <a:lnTo>
                  <a:pt x="13" y="38"/>
                </a:lnTo>
                <a:lnTo>
                  <a:pt x="9" y="35"/>
                </a:lnTo>
                <a:lnTo>
                  <a:pt x="7" y="31"/>
                </a:lnTo>
                <a:lnTo>
                  <a:pt x="3" y="27"/>
                </a:lnTo>
                <a:lnTo>
                  <a:pt x="2" y="23"/>
                </a:lnTo>
                <a:lnTo>
                  <a:pt x="1" y="18"/>
                </a:lnTo>
                <a:lnTo>
                  <a:pt x="0" y="13"/>
                </a:lnTo>
                <a:lnTo>
                  <a:pt x="23" y="17"/>
                </a:lnTo>
                <a:lnTo>
                  <a:pt x="44" y="21"/>
                </a:lnTo>
                <a:lnTo>
                  <a:pt x="64" y="24"/>
                </a:lnTo>
                <a:lnTo>
                  <a:pt x="87"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5" name="Freeform 344">
            <a:extLst>
              <a:ext uri="{FF2B5EF4-FFF2-40B4-BE49-F238E27FC236}">
                <a16:creationId xmlns:a16="http://schemas.microsoft.com/office/drawing/2014/main" id="{00000000-0008-0000-0700-000059010000}"/>
              </a:ext>
            </a:extLst>
          </xdr:cNvPr>
          <xdr:cNvSpPr>
            <a:spLocks/>
          </xdr:cNvSpPr>
        </xdr:nvSpPr>
        <xdr:spPr bwMode="auto">
          <a:xfrm>
            <a:off x="6524625" y="1389063"/>
            <a:ext cx="63500" cy="58737"/>
          </a:xfrm>
          <a:custGeom>
            <a:avLst/>
            <a:gdLst>
              <a:gd name="T0" fmla="*/ 27618151 w 146"/>
              <a:gd name="T1" fmla="*/ 95835289 h 30"/>
              <a:gd name="T2" fmla="*/ 26482979 w 146"/>
              <a:gd name="T3" fmla="*/ 61333175 h 30"/>
              <a:gd name="T4" fmla="*/ 25915829 w 146"/>
              <a:gd name="T5" fmla="*/ 34500156 h 30"/>
              <a:gd name="T6" fmla="*/ 25159048 w 146"/>
              <a:gd name="T7" fmla="*/ 15334273 h 30"/>
              <a:gd name="T8" fmla="*/ 24213072 w 146"/>
              <a:gd name="T9" fmla="*/ 3833568 h 30"/>
              <a:gd name="T10" fmla="*/ 23834682 w 146"/>
              <a:gd name="T11" fmla="*/ 3833568 h 30"/>
              <a:gd name="T12" fmla="*/ 23456726 w 146"/>
              <a:gd name="T13" fmla="*/ 3833568 h 30"/>
              <a:gd name="T14" fmla="*/ 22699945 w 146"/>
              <a:gd name="T15" fmla="*/ 7667136 h 30"/>
              <a:gd name="T16" fmla="*/ 22321555 w 146"/>
              <a:gd name="T17" fmla="*/ 11500705 h 30"/>
              <a:gd name="T18" fmla="*/ 21375579 w 146"/>
              <a:gd name="T19" fmla="*/ 34500156 h 30"/>
              <a:gd name="T20" fmla="*/ 19862452 w 146"/>
              <a:gd name="T21" fmla="*/ 72833880 h 30"/>
              <a:gd name="T22" fmla="*/ 13619880 w 146"/>
              <a:gd name="T23" fmla="*/ 72833880 h 30"/>
              <a:gd name="T24" fmla="*/ 11917558 w 146"/>
              <a:gd name="T25" fmla="*/ 69000312 h 30"/>
              <a:gd name="T26" fmla="*/ 10403997 w 146"/>
              <a:gd name="T27" fmla="*/ 65166744 h 30"/>
              <a:gd name="T28" fmla="*/ 8890870 w 146"/>
              <a:gd name="T29" fmla="*/ 53667997 h 30"/>
              <a:gd name="T30" fmla="*/ 7566503 w 146"/>
              <a:gd name="T31" fmla="*/ 46000861 h 30"/>
              <a:gd name="T32" fmla="*/ 5485791 w 146"/>
              <a:gd name="T33" fmla="*/ 22999451 h 30"/>
              <a:gd name="T34" fmla="*/ 3594274 w 146"/>
              <a:gd name="T35" fmla="*/ 0 h 30"/>
              <a:gd name="T36" fmla="*/ 2648298 w 146"/>
              <a:gd name="T37" fmla="*/ 34500156 h 30"/>
              <a:gd name="T38" fmla="*/ 1891517 w 146"/>
              <a:gd name="T39" fmla="*/ 57501565 h 30"/>
              <a:gd name="T40" fmla="*/ 756781 w 146"/>
              <a:gd name="T41" fmla="*/ 76667448 h 30"/>
              <a:gd name="T42" fmla="*/ 0 w 146"/>
              <a:gd name="T43" fmla="*/ 95835289 h 30"/>
              <a:gd name="T44" fmla="*/ 6242572 w 146"/>
              <a:gd name="T45" fmla="*/ 95835289 h 30"/>
              <a:gd name="T46" fmla="*/ 10782387 w 146"/>
              <a:gd name="T47" fmla="*/ 95835289 h 30"/>
              <a:gd name="T48" fmla="*/ 14565856 w 146"/>
              <a:gd name="T49" fmla="*/ 95835289 h 30"/>
              <a:gd name="T50" fmla="*/ 18727281 w 146"/>
              <a:gd name="T51" fmla="*/ 95835289 h 30"/>
              <a:gd name="T52" fmla="*/ 20807993 w 146"/>
              <a:gd name="T53" fmla="*/ 99666900 h 30"/>
              <a:gd name="T54" fmla="*/ 23267531 w 146"/>
              <a:gd name="T55" fmla="*/ 111167604 h 30"/>
              <a:gd name="T56" fmla="*/ 24213072 w 146"/>
              <a:gd name="T57" fmla="*/ 115001172 h 30"/>
              <a:gd name="T58" fmla="*/ 25537438 w 146"/>
              <a:gd name="T59" fmla="*/ 115001172 h 30"/>
              <a:gd name="T60" fmla="*/ 26482979 w 146"/>
              <a:gd name="T61" fmla="*/ 107334036 h 30"/>
              <a:gd name="T62" fmla="*/ 27618151 w 146"/>
              <a:gd name="T63" fmla="*/ 95835289 h 30"/>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46" h="30">
                <a:moveTo>
                  <a:pt x="146" y="25"/>
                </a:moveTo>
                <a:lnTo>
                  <a:pt x="140" y="16"/>
                </a:lnTo>
                <a:lnTo>
                  <a:pt x="137" y="9"/>
                </a:lnTo>
                <a:lnTo>
                  <a:pt x="133" y="4"/>
                </a:lnTo>
                <a:lnTo>
                  <a:pt x="128" y="1"/>
                </a:lnTo>
                <a:lnTo>
                  <a:pt x="126" y="1"/>
                </a:lnTo>
                <a:lnTo>
                  <a:pt x="124" y="1"/>
                </a:lnTo>
                <a:lnTo>
                  <a:pt x="120" y="2"/>
                </a:lnTo>
                <a:lnTo>
                  <a:pt x="118" y="3"/>
                </a:lnTo>
                <a:lnTo>
                  <a:pt x="113" y="9"/>
                </a:lnTo>
                <a:lnTo>
                  <a:pt x="105" y="19"/>
                </a:lnTo>
                <a:lnTo>
                  <a:pt x="72" y="19"/>
                </a:lnTo>
                <a:lnTo>
                  <a:pt x="63" y="18"/>
                </a:lnTo>
                <a:lnTo>
                  <a:pt x="55" y="17"/>
                </a:lnTo>
                <a:lnTo>
                  <a:pt x="47" y="14"/>
                </a:lnTo>
                <a:lnTo>
                  <a:pt x="40" y="12"/>
                </a:lnTo>
                <a:lnTo>
                  <a:pt x="29" y="6"/>
                </a:lnTo>
                <a:lnTo>
                  <a:pt x="19" y="0"/>
                </a:lnTo>
                <a:lnTo>
                  <a:pt x="14" y="9"/>
                </a:lnTo>
                <a:lnTo>
                  <a:pt x="10" y="15"/>
                </a:lnTo>
                <a:lnTo>
                  <a:pt x="4" y="20"/>
                </a:lnTo>
                <a:lnTo>
                  <a:pt x="0" y="25"/>
                </a:lnTo>
                <a:lnTo>
                  <a:pt x="33" y="25"/>
                </a:lnTo>
                <a:lnTo>
                  <a:pt x="57" y="25"/>
                </a:lnTo>
                <a:lnTo>
                  <a:pt x="77" y="25"/>
                </a:lnTo>
                <a:lnTo>
                  <a:pt x="99" y="25"/>
                </a:lnTo>
                <a:lnTo>
                  <a:pt x="110" y="26"/>
                </a:lnTo>
                <a:lnTo>
                  <a:pt x="123" y="29"/>
                </a:lnTo>
                <a:lnTo>
                  <a:pt x="128" y="30"/>
                </a:lnTo>
                <a:lnTo>
                  <a:pt x="135" y="30"/>
                </a:lnTo>
                <a:lnTo>
                  <a:pt x="140" y="28"/>
                </a:lnTo>
                <a:lnTo>
                  <a:pt x="146"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6" name="Freeform 345">
            <a:extLst>
              <a:ext uri="{FF2B5EF4-FFF2-40B4-BE49-F238E27FC236}">
                <a16:creationId xmlns:a16="http://schemas.microsoft.com/office/drawing/2014/main" id="{00000000-0008-0000-0700-00005A010000}"/>
              </a:ext>
            </a:extLst>
          </xdr:cNvPr>
          <xdr:cNvSpPr>
            <a:spLocks/>
          </xdr:cNvSpPr>
        </xdr:nvSpPr>
        <xdr:spPr bwMode="auto">
          <a:xfrm>
            <a:off x="6503988" y="1385888"/>
            <a:ext cx="20637" cy="58737"/>
          </a:xfrm>
          <a:custGeom>
            <a:avLst/>
            <a:gdLst>
              <a:gd name="T0" fmla="*/ 0 w 53"/>
              <a:gd name="T1" fmla="*/ 383337241 h 9"/>
              <a:gd name="T2" fmla="*/ 2577289 w 53"/>
              <a:gd name="T3" fmla="*/ 383337241 h 9"/>
              <a:gd name="T4" fmla="*/ 4396849 w 53"/>
              <a:gd name="T5" fmla="*/ 383337241 h 9"/>
              <a:gd name="T6" fmla="*/ 6064552 w 53"/>
              <a:gd name="T7" fmla="*/ 383337241 h 9"/>
              <a:gd name="T8" fmla="*/ 8035581 w 53"/>
              <a:gd name="T9" fmla="*/ 383337241 h 9"/>
              <a:gd name="T10" fmla="*/ 6974138 w 53"/>
              <a:gd name="T11" fmla="*/ 255558161 h 9"/>
              <a:gd name="T12" fmla="*/ 5761227 w 53"/>
              <a:gd name="T13" fmla="*/ 127779080 h 9"/>
              <a:gd name="T14" fmla="*/ 4700174 w 53"/>
              <a:gd name="T15" fmla="*/ 42590851 h 9"/>
              <a:gd name="T16" fmla="*/ 3790199 w 53"/>
              <a:gd name="T17" fmla="*/ 0 h 9"/>
              <a:gd name="T18" fmla="*/ 2880614 w 53"/>
              <a:gd name="T19" fmla="*/ 0 h 9"/>
              <a:gd name="T20" fmla="*/ 2122496 w 53"/>
              <a:gd name="T21" fmla="*/ 0 h 9"/>
              <a:gd name="T22" fmla="*/ 1364378 w 53"/>
              <a:gd name="T23" fmla="*/ 42590851 h 9"/>
              <a:gd name="T24" fmla="*/ 909586 w 53"/>
              <a:gd name="T25" fmla="*/ 127779080 h 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53" h="9">
                <a:moveTo>
                  <a:pt x="0" y="9"/>
                </a:moveTo>
                <a:lnTo>
                  <a:pt x="17" y="9"/>
                </a:lnTo>
                <a:lnTo>
                  <a:pt x="29" y="9"/>
                </a:lnTo>
                <a:lnTo>
                  <a:pt x="40" y="9"/>
                </a:lnTo>
                <a:lnTo>
                  <a:pt x="53" y="9"/>
                </a:lnTo>
                <a:lnTo>
                  <a:pt x="46" y="6"/>
                </a:lnTo>
                <a:lnTo>
                  <a:pt x="38" y="3"/>
                </a:lnTo>
                <a:lnTo>
                  <a:pt x="31" y="1"/>
                </a:lnTo>
                <a:lnTo>
                  <a:pt x="25" y="0"/>
                </a:lnTo>
                <a:lnTo>
                  <a:pt x="19" y="0"/>
                </a:lnTo>
                <a:lnTo>
                  <a:pt x="14" y="0"/>
                </a:lnTo>
                <a:lnTo>
                  <a:pt x="9" y="1"/>
                </a:lnTo>
                <a:lnTo>
                  <a:pt x="6"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7" name="Line 504">
            <a:extLst>
              <a:ext uri="{FF2B5EF4-FFF2-40B4-BE49-F238E27FC236}">
                <a16:creationId xmlns:a16="http://schemas.microsoft.com/office/drawing/2014/main" id="{00000000-0008-0000-0700-00005B010000}"/>
              </a:ext>
            </a:extLst>
          </xdr:cNvPr>
          <xdr:cNvSpPr>
            <a:spLocks noChangeShapeType="1"/>
          </xdr:cNvSpPr>
        </xdr:nvSpPr>
        <xdr:spPr bwMode="auto">
          <a:xfrm flipV="1">
            <a:off x="6505575" y="1384300"/>
            <a:ext cx="0" cy="1588"/>
          </a:xfrm>
          <a:prstGeom prst="line">
            <a:avLst/>
          </a:prstGeom>
          <a:grpFill/>
          <a:ln w="9525">
            <a:solidFill>
              <a:srgbClr val="FFFFFF"/>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8" name="Freeform 347">
            <a:extLst>
              <a:ext uri="{FF2B5EF4-FFF2-40B4-BE49-F238E27FC236}">
                <a16:creationId xmlns:a16="http://schemas.microsoft.com/office/drawing/2014/main" id="{00000000-0008-0000-0700-00005C010000}"/>
              </a:ext>
            </a:extLst>
          </xdr:cNvPr>
          <xdr:cNvSpPr>
            <a:spLocks/>
          </xdr:cNvSpPr>
        </xdr:nvSpPr>
        <xdr:spPr bwMode="auto">
          <a:xfrm>
            <a:off x="5675313" y="1312863"/>
            <a:ext cx="11112" cy="55562"/>
          </a:xfrm>
          <a:custGeom>
            <a:avLst/>
            <a:gdLst>
              <a:gd name="T0" fmla="*/ 0 w 26"/>
              <a:gd name="T1" fmla="*/ 123485434 h 25"/>
              <a:gd name="T2" fmla="*/ 913321 w 26"/>
              <a:gd name="T3" fmla="*/ 83969739 h 25"/>
              <a:gd name="T4" fmla="*/ 2374549 w 26"/>
              <a:gd name="T5" fmla="*/ 39515694 h 25"/>
              <a:gd name="T6" fmla="*/ 2922456 w 26"/>
              <a:gd name="T7" fmla="*/ 24696198 h 25"/>
              <a:gd name="T8" fmla="*/ 3653284 w 26"/>
              <a:gd name="T9" fmla="*/ 9878924 h 25"/>
              <a:gd name="T10" fmla="*/ 4201191 w 26"/>
              <a:gd name="T11" fmla="*/ 4938351 h 25"/>
              <a:gd name="T12" fmla="*/ 4749098 w 26"/>
              <a:gd name="T13" fmla="*/ 0 h 25"/>
              <a:gd name="T14" fmla="*/ 4749098 w 26"/>
              <a:gd name="T15" fmla="*/ 123485434 h 25"/>
              <a:gd name="T16" fmla="*/ 3653284 w 26"/>
              <a:gd name="T17" fmla="*/ 123485434 h 25"/>
              <a:gd name="T18" fmla="*/ 2374549 w 26"/>
              <a:gd name="T19" fmla="*/ 123485434 h 25"/>
              <a:gd name="T20" fmla="*/ 0 w 26"/>
              <a:gd name="T21" fmla="*/ 123485434 h 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6" h="25">
                <a:moveTo>
                  <a:pt x="0" y="25"/>
                </a:moveTo>
                <a:lnTo>
                  <a:pt x="5" y="17"/>
                </a:lnTo>
                <a:lnTo>
                  <a:pt x="13" y="8"/>
                </a:lnTo>
                <a:lnTo>
                  <a:pt x="16" y="5"/>
                </a:lnTo>
                <a:lnTo>
                  <a:pt x="20" y="2"/>
                </a:lnTo>
                <a:lnTo>
                  <a:pt x="23" y="1"/>
                </a:lnTo>
                <a:lnTo>
                  <a:pt x="26" y="0"/>
                </a:lnTo>
                <a:lnTo>
                  <a:pt x="26" y="25"/>
                </a:lnTo>
                <a:lnTo>
                  <a:pt x="20" y="25"/>
                </a:lnTo>
                <a:lnTo>
                  <a:pt x="13" y="25"/>
                </a:lnTo>
                <a:lnTo>
                  <a:pt x="0"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9" name="Freeform 348">
            <a:extLst>
              <a:ext uri="{FF2B5EF4-FFF2-40B4-BE49-F238E27FC236}">
                <a16:creationId xmlns:a16="http://schemas.microsoft.com/office/drawing/2014/main" id="{00000000-0008-0000-0700-00005D010000}"/>
              </a:ext>
            </a:extLst>
          </xdr:cNvPr>
          <xdr:cNvSpPr>
            <a:spLocks/>
          </xdr:cNvSpPr>
        </xdr:nvSpPr>
        <xdr:spPr bwMode="auto">
          <a:xfrm>
            <a:off x="6424613" y="1384300"/>
            <a:ext cx="9525" cy="57150"/>
          </a:xfrm>
          <a:custGeom>
            <a:avLst/>
            <a:gdLst>
              <a:gd name="T0" fmla="*/ 2749261 w 33"/>
              <a:gd name="T1" fmla="*/ 130644900 h 25"/>
              <a:gd name="T2" fmla="*/ 2749261 w 33"/>
              <a:gd name="T3" fmla="*/ 62709552 h 25"/>
              <a:gd name="T4" fmla="*/ 2749261 w 33"/>
              <a:gd name="T5" fmla="*/ 0 h 25"/>
              <a:gd name="T6" fmla="*/ 0 w 33"/>
              <a:gd name="T7" fmla="*/ 0 h 25"/>
              <a:gd name="T8" fmla="*/ 749877 w 33"/>
              <a:gd name="T9" fmla="*/ 47032164 h 25"/>
              <a:gd name="T10" fmla="*/ 1332923 w 33"/>
              <a:gd name="T11" fmla="*/ 88838532 h 25"/>
              <a:gd name="T12" fmla="*/ 1666298 w 33"/>
              <a:gd name="T13" fmla="*/ 104515920 h 25"/>
              <a:gd name="T14" fmla="*/ 1999384 w 33"/>
              <a:gd name="T15" fmla="*/ 120193308 h 25"/>
              <a:gd name="T16" fmla="*/ 2332759 w 33"/>
              <a:gd name="T17" fmla="*/ 125419104 h 25"/>
              <a:gd name="T18" fmla="*/ 2749261 w 33"/>
              <a:gd name="T19" fmla="*/ 130644900 h 2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33" h="25">
                <a:moveTo>
                  <a:pt x="33" y="25"/>
                </a:moveTo>
                <a:lnTo>
                  <a:pt x="33" y="12"/>
                </a:lnTo>
                <a:lnTo>
                  <a:pt x="33" y="0"/>
                </a:lnTo>
                <a:lnTo>
                  <a:pt x="0" y="0"/>
                </a:lnTo>
                <a:lnTo>
                  <a:pt x="9" y="9"/>
                </a:lnTo>
                <a:lnTo>
                  <a:pt x="16" y="17"/>
                </a:lnTo>
                <a:lnTo>
                  <a:pt x="20" y="20"/>
                </a:lnTo>
                <a:lnTo>
                  <a:pt x="24" y="23"/>
                </a:lnTo>
                <a:lnTo>
                  <a:pt x="28" y="24"/>
                </a:lnTo>
                <a:lnTo>
                  <a:pt x="33"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0" name="Freeform 349">
            <a:extLst>
              <a:ext uri="{FF2B5EF4-FFF2-40B4-BE49-F238E27FC236}">
                <a16:creationId xmlns:a16="http://schemas.microsoft.com/office/drawing/2014/main" id="{00000000-0008-0000-0700-00005E010000}"/>
              </a:ext>
            </a:extLst>
          </xdr:cNvPr>
          <xdr:cNvSpPr>
            <a:spLocks/>
          </xdr:cNvSpPr>
        </xdr:nvSpPr>
        <xdr:spPr bwMode="auto">
          <a:xfrm>
            <a:off x="6378575" y="1347788"/>
            <a:ext cx="9525" cy="57150"/>
          </a:xfrm>
          <a:custGeom>
            <a:avLst/>
            <a:gdLst>
              <a:gd name="T0" fmla="*/ 0 w 20"/>
              <a:gd name="T1" fmla="*/ 0 h 18"/>
              <a:gd name="T2" fmla="*/ 2948464 w 20"/>
              <a:gd name="T3" fmla="*/ 181451250 h 18"/>
              <a:gd name="T4" fmla="*/ 3629025 w 20"/>
              <a:gd name="T5" fmla="*/ 110886875 h 18"/>
              <a:gd name="T6" fmla="*/ 4536281 w 20"/>
              <a:gd name="T7" fmla="*/ 0 h 18"/>
              <a:gd name="T8" fmla="*/ 0 w 20"/>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 h="18">
                <a:moveTo>
                  <a:pt x="0" y="0"/>
                </a:moveTo>
                <a:lnTo>
                  <a:pt x="13" y="18"/>
                </a:lnTo>
                <a:lnTo>
                  <a:pt x="16" y="11"/>
                </a:lnTo>
                <a:lnTo>
                  <a:pt x="20"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1" name="Freeform 350">
            <a:extLst>
              <a:ext uri="{FF2B5EF4-FFF2-40B4-BE49-F238E27FC236}">
                <a16:creationId xmlns:a16="http://schemas.microsoft.com/office/drawing/2014/main" id="{00000000-0008-0000-0700-00005F010000}"/>
              </a:ext>
            </a:extLst>
          </xdr:cNvPr>
          <xdr:cNvSpPr>
            <a:spLocks/>
          </xdr:cNvSpPr>
        </xdr:nvSpPr>
        <xdr:spPr bwMode="auto">
          <a:xfrm>
            <a:off x="6878638" y="1917700"/>
            <a:ext cx="12700" cy="58738"/>
          </a:xfrm>
          <a:custGeom>
            <a:avLst/>
            <a:gdLst>
              <a:gd name="T0" fmla="*/ 0 w 33"/>
              <a:gd name="T1" fmla="*/ 111295247 h 31"/>
              <a:gd name="T2" fmla="*/ 0 w 33"/>
              <a:gd name="T3" fmla="*/ 0 h 31"/>
              <a:gd name="T4" fmla="*/ 1333115 w 33"/>
              <a:gd name="T5" fmla="*/ 0 h 31"/>
              <a:gd name="T6" fmla="*/ 2369897 w 33"/>
              <a:gd name="T7" fmla="*/ 0 h 31"/>
              <a:gd name="T8" fmla="*/ 3554461 w 33"/>
              <a:gd name="T9" fmla="*/ 0 h 31"/>
              <a:gd name="T10" fmla="*/ 4887576 w 33"/>
              <a:gd name="T11" fmla="*/ 0 h 31"/>
              <a:gd name="T12" fmla="*/ 4443076 w 33"/>
              <a:gd name="T13" fmla="*/ 7181194 h 31"/>
              <a:gd name="T14" fmla="*/ 4295294 w 33"/>
              <a:gd name="T15" fmla="*/ 17951091 h 31"/>
              <a:gd name="T16" fmla="*/ 4147127 w 33"/>
              <a:gd name="T17" fmla="*/ 32311584 h 31"/>
              <a:gd name="T18" fmla="*/ 4147127 w 33"/>
              <a:gd name="T19" fmla="*/ 46672078 h 31"/>
              <a:gd name="T20" fmla="*/ 4147127 w 33"/>
              <a:gd name="T21" fmla="*/ 61032572 h 31"/>
              <a:gd name="T22" fmla="*/ 4295294 w 33"/>
              <a:gd name="T23" fmla="*/ 75393065 h 31"/>
              <a:gd name="T24" fmla="*/ 4443076 w 33"/>
              <a:gd name="T25" fmla="*/ 93344156 h 31"/>
              <a:gd name="T26" fmla="*/ 4887576 w 33"/>
              <a:gd name="T27" fmla="*/ 111295247 h 31"/>
              <a:gd name="T28" fmla="*/ 0 w 33"/>
              <a:gd name="T29" fmla="*/ 111295247 h 3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3" h="31">
                <a:moveTo>
                  <a:pt x="0" y="31"/>
                </a:moveTo>
                <a:lnTo>
                  <a:pt x="0" y="0"/>
                </a:lnTo>
                <a:lnTo>
                  <a:pt x="9" y="0"/>
                </a:lnTo>
                <a:lnTo>
                  <a:pt x="16" y="0"/>
                </a:lnTo>
                <a:lnTo>
                  <a:pt x="24" y="0"/>
                </a:lnTo>
                <a:lnTo>
                  <a:pt x="33" y="0"/>
                </a:lnTo>
                <a:lnTo>
                  <a:pt x="30" y="2"/>
                </a:lnTo>
                <a:lnTo>
                  <a:pt x="29" y="5"/>
                </a:lnTo>
                <a:lnTo>
                  <a:pt x="28" y="9"/>
                </a:lnTo>
                <a:lnTo>
                  <a:pt x="28" y="13"/>
                </a:lnTo>
                <a:lnTo>
                  <a:pt x="28" y="17"/>
                </a:lnTo>
                <a:lnTo>
                  <a:pt x="29" y="21"/>
                </a:lnTo>
                <a:lnTo>
                  <a:pt x="30" y="26"/>
                </a:lnTo>
                <a:lnTo>
                  <a:pt x="33" y="31"/>
                </a:lnTo>
                <a:lnTo>
                  <a:pt x="0"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2" name="Freeform 351">
            <a:extLst>
              <a:ext uri="{FF2B5EF4-FFF2-40B4-BE49-F238E27FC236}">
                <a16:creationId xmlns:a16="http://schemas.microsoft.com/office/drawing/2014/main" id="{00000000-0008-0000-0700-000060010000}"/>
              </a:ext>
            </a:extLst>
          </xdr:cNvPr>
          <xdr:cNvSpPr>
            <a:spLocks/>
          </xdr:cNvSpPr>
        </xdr:nvSpPr>
        <xdr:spPr bwMode="auto">
          <a:xfrm>
            <a:off x="7172325" y="1439863"/>
            <a:ext cx="55563" cy="58737"/>
          </a:xfrm>
          <a:custGeom>
            <a:avLst/>
            <a:gdLst>
              <a:gd name="T0" fmla="*/ 556491 w 129"/>
              <a:gd name="T1" fmla="*/ 48406630 h 56"/>
              <a:gd name="T2" fmla="*/ 185641 w 129"/>
              <a:gd name="T3" fmla="*/ 46206090 h 56"/>
              <a:gd name="T4" fmla="*/ 185641 w 129"/>
              <a:gd name="T5" fmla="*/ 44005551 h 56"/>
              <a:gd name="T6" fmla="*/ 0 w 129"/>
              <a:gd name="T7" fmla="*/ 40704741 h 56"/>
              <a:gd name="T8" fmla="*/ 185641 w 129"/>
              <a:gd name="T9" fmla="*/ 36304710 h 56"/>
              <a:gd name="T10" fmla="*/ 370851 w 129"/>
              <a:gd name="T11" fmla="*/ 27503600 h 56"/>
              <a:gd name="T12" fmla="*/ 556491 w 129"/>
              <a:gd name="T13" fmla="*/ 19802760 h 56"/>
              <a:gd name="T14" fmla="*/ 1669474 w 129"/>
              <a:gd name="T15" fmla="*/ 14301411 h 56"/>
              <a:gd name="T16" fmla="*/ 2968529 w 129"/>
              <a:gd name="T17" fmla="*/ 9901380 h 56"/>
              <a:gd name="T18" fmla="*/ 3895871 w 129"/>
              <a:gd name="T19" fmla="*/ 6600570 h 56"/>
              <a:gd name="T20" fmla="*/ 5008854 w 129"/>
              <a:gd name="T21" fmla="*/ 5500301 h 56"/>
              <a:gd name="T22" fmla="*/ 7235250 w 129"/>
              <a:gd name="T23" fmla="*/ 3300810 h 56"/>
              <a:gd name="T24" fmla="*/ 10574630 w 129"/>
              <a:gd name="T25" fmla="*/ 0 h 56"/>
              <a:gd name="T26" fmla="*/ 11131121 w 129"/>
              <a:gd name="T27" fmla="*/ 5500301 h 56"/>
              <a:gd name="T28" fmla="*/ 11873253 w 129"/>
              <a:gd name="T29" fmla="*/ 8801110 h 56"/>
              <a:gd name="T30" fmla="*/ 12801026 w 129"/>
              <a:gd name="T31" fmla="*/ 12101920 h 56"/>
              <a:gd name="T32" fmla="*/ 13543158 w 129"/>
              <a:gd name="T33" fmla="*/ 15401681 h 56"/>
              <a:gd name="T34" fmla="*/ 15398273 w 129"/>
              <a:gd name="T35" fmla="*/ 19802760 h 56"/>
              <a:gd name="T36" fmla="*/ 17253388 w 129"/>
              <a:gd name="T37" fmla="*/ 23102521 h 56"/>
              <a:gd name="T38" fmla="*/ 19108503 w 129"/>
              <a:gd name="T39" fmla="*/ 27503600 h 56"/>
              <a:gd name="T40" fmla="*/ 20963618 w 129"/>
              <a:gd name="T41" fmla="*/ 31903631 h 56"/>
              <a:gd name="T42" fmla="*/ 21705751 w 129"/>
              <a:gd name="T43" fmla="*/ 35204441 h 56"/>
              <a:gd name="T44" fmla="*/ 22447883 w 129"/>
              <a:gd name="T45" fmla="*/ 38505250 h 56"/>
              <a:gd name="T46" fmla="*/ 23375656 w 129"/>
              <a:gd name="T47" fmla="*/ 41805011 h 56"/>
              <a:gd name="T48" fmla="*/ 23932147 w 129"/>
              <a:gd name="T49" fmla="*/ 48406630 h 56"/>
              <a:gd name="T50" fmla="*/ 22077032 w 129"/>
              <a:gd name="T51" fmla="*/ 52806661 h 56"/>
              <a:gd name="T52" fmla="*/ 20221917 w 129"/>
              <a:gd name="T53" fmla="*/ 56107470 h 56"/>
              <a:gd name="T54" fmla="*/ 18366371 w 129"/>
              <a:gd name="T55" fmla="*/ 58306961 h 56"/>
              <a:gd name="T56" fmla="*/ 16696897 w 129"/>
              <a:gd name="T57" fmla="*/ 59407231 h 56"/>
              <a:gd name="T58" fmla="*/ 12986236 w 129"/>
              <a:gd name="T59" fmla="*/ 61607771 h 56"/>
              <a:gd name="T60" fmla="*/ 9090365 w 129"/>
              <a:gd name="T61" fmla="*/ 61607771 h 56"/>
              <a:gd name="T62" fmla="*/ 7420891 w 129"/>
              <a:gd name="T63" fmla="*/ 60507501 h 56"/>
              <a:gd name="T64" fmla="*/ 5750986 w 129"/>
              <a:gd name="T65" fmla="*/ 59407231 h 56"/>
              <a:gd name="T66" fmla="*/ 4267152 w 129"/>
              <a:gd name="T67" fmla="*/ 57207740 h 56"/>
              <a:gd name="T68" fmla="*/ 2968529 w 129"/>
              <a:gd name="T69" fmla="*/ 55007201 h 56"/>
              <a:gd name="T70" fmla="*/ 1112983 w 129"/>
              <a:gd name="T71" fmla="*/ 50606121 h 56"/>
              <a:gd name="T72" fmla="*/ 556491 w 129"/>
              <a:gd name="T73" fmla="*/ 48406630 h 5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29" h="56">
                <a:moveTo>
                  <a:pt x="3" y="44"/>
                </a:moveTo>
                <a:lnTo>
                  <a:pt x="1" y="42"/>
                </a:lnTo>
                <a:lnTo>
                  <a:pt x="1" y="40"/>
                </a:lnTo>
                <a:lnTo>
                  <a:pt x="0" y="37"/>
                </a:lnTo>
                <a:lnTo>
                  <a:pt x="1" y="33"/>
                </a:lnTo>
                <a:lnTo>
                  <a:pt x="2" y="25"/>
                </a:lnTo>
                <a:lnTo>
                  <a:pt x="3" y="18"/>
                </a:lnTo>
                <a:lnTo>
                  <a:pt x="9" y="13"/>
                </a:lnTo>
                <a:lnTo>
                  <a:pt x="16" y="9"/>
                </a:lnTo>
                <a:lnTo>
                  <a:pt x="21" y="6"/>
                </a:lnTo>
                <a:lnTo>
                  <a:pt x="27" y="5"/>
                </a:lnTo>
                <a:lnTo>
                  <a:pt x="39" y="3"/>
                </a:lnTo>
                <a:lnTo>
                  <a:pt x="57" y="0"/>
                </a:lnTo>
                <a:lnTo>
                  <a:pt x="60" y="5"/>
                </a:lnTo>
                <a:lnTo>
                  <a:pt x="64" y="8"/>
                </a:lnTo>
                <a:lnTo>
                  <a:pt x="69" y="11"/>
                </a:lnTo>
                <a:lnTo>
                  <a:pt x="73" y="14"/>
                </a:lnTo>
                <a:lnTo>
                  <a:pt x="83" y="18"/>
                </a:lnTo>
                <a:lnTo>
                  <a:pt x="93" y="21"/>
                </a:lnTo>
                <a:lnTo>
                  <a:pt x="103" y="25"/>
                </a:lnTo>
                <a:lnTo>
                  <a:pt x="113" y="29"/>
                </a:lnTo>
                <a:lnTo>
                  <a:pt x="117" y="32"/>
                </a:lnTo>
                <a:lnTo>
                  <a:pt x="121" y="35"/>
                </a:lnTo>
                <a:lnTo>
                  <a:pt x="126" y="38"/>
                </a:lnTo>
                <a:lnTo>
                  <a:pt x="129" y="44"/>
                </a:lnTo>
                <a:lnTo>
                  <a:pt x="119" y="48"/>
                </a:lnTo>
                <a:lnTo>
                  <a:pt x="109" y="51"/>
                </a:lnTo>
                <a:lnTo>
                  <a:pt x="99" y="53"/>
                </a:lnTo>
                <a:lnTo>
                  <a:pt x="90" y="54"/>
                </a:lnTo>
                <a:lnTo>
                  <a:pt x="70" y="56"/>
                </a:lnTo>
                <a:lnTo>
                  <a:pt x="49" y="56"/>
                </a:lnTo>
                <a:lnTo>
                  <a:pt x="40" y="55"/>
                </a:lnTo>
                <a:lnTo>
                  <a:pt x="31" y="54"/>
                </a:lnTo>
                <a:lnTo>
                  <a:pt x="23" y="52"/>
                </a:lnTo>
                <a:lnTo>
                  <a:pt x="16" y="50"/>
                </a:lnTo>
                <a:lnTo>
                  <a:pt x="6" y="46"/>
                </a:lnTo>
                <a:lnTo>
                  <a:pt x="3" y="4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3" name="Freeform 352">
            <a:extLst>
              <a:ext uri="{FF2B5EF4-FFF2-40B4-BE49-F238E27FC236}">
                <a16:creationId xmlns:a16="http://schemas.microsoft.com/office/drawing/2014/main" id="{00000000-0008-0000-0700-000061010000}"/>
              </a:ext>
            </a:extLst>
          </xdr:cNvPr>
          <xdr:cNvSpPr>
            <a:spLocks/>
          </xdr:cNvSpPr>
        </xdr:nvSpPr>
        <xdr:spPr bwMode="auto">
          <a:xfrm>
            <a:off x="7308850" y="1792288"/>
            <a:ext cx="14288" cy="57150"/>
          </a:xfrm>
          <a:custGeom>
            <a:avLst/>
            <a:gdLst>
              <a:gd name="T0" fmla="*/ 2550234 w 41"/>
              <a:gd name="T1" fmla="*/ 77764821 h 42"/>
              <a:gd name="T2" fmla="*/ 0 w 41"/>
              <a:gd name="T3" fmla="*/ 55545718 h 42"/>
              <a:gd name="T4" fmla="*/ 0 w 41"/>
              <a:gd name="T5" fmla="*/ 11108871 h 42"/>
              <a:gd name="T6" fmla="*/ 849962 w 41"/>
              <a:gd name="T7" fmla="*/ 9258300 h 42"/>
              <a:gd name="T8" fmla="*/ 1700272 w 41"/>
              <a:gd name="T9" fmla="*/ 5554436 h 42"/>
              <a:gd name="T10" fmla="*/ 2914752 w 41"/>
              <a:gd name="T11" fmla="*/ 1851932 h 42"/>
              <a:gd name="T12" fmla="*/ 4129232 w 41"/>
              <a:gd name="T13" fmla="*/ 0 h 42"/>
              <a:gd name="T14" fmla="*/ 4129232 w 41"/>
              <a:gd name="T15" fmla="*/ 33327975 h 42"/>
              <a:gd name="T16" fmla="*/ 4979194 w 41"/>
              <a:gd name="T17" fmla="*/ 33327975 h 42"/>
              <a:gd name="T18" fmla="*/ 2550234 w 41"/>
              <a:gd name="T19" fmla="*/ 77764821 h 42"/>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41" h="42">
                <a:moveTo>
                  <a:pt x="21" y="42"/>
                </a:moveTo>
                <a:lnTo>
                  <a:pt x="0" y="30"/>
                </a:lnTo>
                <a:lnTo>
                  <a:pt x="0" y="6"/>
                </a:lnTo>
                <a:lnTo>
                  <a:pt x="7" y="5"/>
                </a:lnTo>
                <a:lnTo>
                  <a:pt x="14" y="3"/>
                </a:lnTo>
                <a:lnTo>
                  <a:pt x="24" y="1"/>
                </a:lnTo>
                <a:lnTo>
                  <a:pt x="34" y="0"/>
                </a:lnTo>
                <a:lnTo>
                  <a:pt x="34" y="18"/>
                </a:lnTo>
                <a:lnTo>
                  <a:pt x="41" y="18"/>
                </a:lnTo>
                <a:lnTo>
                  <a:pt x="21" y="4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4" name="Freeform 353">
            <a:extLst>
              <a:ext uri="{FF2B5EF4-FFF2-40B4-BE49-F238E27FC236}">
                <a16:creationId xmlns:a16="http://schemas.microsoft.com/office/drawing/2014/main" id="{00000000-0008-0000-0700-000062010000}"/>
              </a:ext>
            </a:extLst>
          </xdr:cNvPr>
          <xdr:cNvSpPr>
            <a:spLocks/>
          </xdr:cNvSpPr>
        </xdr:nvSpPr>
        <xdr:spPr bwMode="auto">
          <a:xfrm>
            <a:off x="7458075" y="1905000"/>
            <a:ext cx="42863" cy="60325"/>
          </a:xfrm>
          <a:custGeom>
            <a:avLst/>
            <a:gdLst>
              <a:gd name="T0" fmla="*/ 12745520 w 93"/>
              <a:gd name="T1" fmla="*/ 21532931 h 39"/>
              <a:gd name="T2" fmla="*/ 14232360 w 93"/>
              <a:gd name="T3" fmla="*/ 43065863 h 39"/>
              <a:gd name="T4" fmla="*/ 16356613 w 93"/>
              <a:gd name="T5" fmla="*/ 66991686 h 39"/>
              <a:gd name="T6" fmla="*/ 17206038 w 93"/>
              <a:gd name="T7" fmla="*/ 78954597 h 39"/>
              <a:gd name="T8" fmla="*/ 18268395 w 93"/>
              <a:gd name="T9" fmla="*/ 86133272 h 39"/>
              <a:gd name="T10" fmla="*/ 19117820 w 93"/>
              <a:gd name="T11" fmla="*/ 90917509 h 39"/>
              <a:gd name="T12" fmla="*/ 19755234 w 93"/>
              <a:gd name="T13" fmla="*/ 93310401 h 39"/>
              <a:gd name="T14" fmla="*/ 12745520 w 93"/>
              <a:gd name="T15" fmla="*/ 93310401 h 39"/>
              <a:gd name="T16" fmla="*/ 10621267 w 93"/>
              <a:gd name="T17" fmla="*/ 86133272 h 39"/>
              <a:gd name="T18" fmla="*/ 9133967 w 93"/>
              <a:gd name="T19" fmla="*/ 76561706 h 39"/>
              <a:gd name="T20" fmla="*/ 7647128 w 93"/>
              <a:gd name="T21" fmla="*/ 66991686 h 39"/>
              <a:gd name="T22" fmla="*/ 6372760 w 93"/>
              <a:gd name="T23" fmla="*/ 55028774 h 39"/>
              <a:gd name="T24" fmla="*/ 5097932 w 93"/>
              <a:gd name="T25" fmla="*/ 43065863 h 39"/>
              <a:gd name="T26" fmla="*/ 3398621 w 93"/>
              <a:gd name="T27" fmla="*/ 31102951 h 39"/>
              <a:gd name="T28" fmla="*/ 1911782 w 93"/>
              <a:gd name="T29" fmla="*/ 16748695 h 39"/>
              <a:gd name="T30" fmla="*/ 0 w 93"/>
              <a:gd name="T31" fmla="*/ 7177128 h 39"/>
              <a:gd name="T32" fmla="*/ 2336725 w 93"/>
              <a:gd name="T33" fmla="*/ 2392892 h 39"/>
              <a:gd name="T34" fmla="*/ 4248507 w 93"/>
              <a:gd name="T35" fmla="*/ 0 h 39"/>
              <a:gd name="T36" fmla="*/ 5522875 w 93"/>
              <a:gd name="T37" fmla="*/ 0 h 39"/>
              <a:gd name="T38" fmla="*/ 7009714 w 93"/>
              <a:gd name="T39" fmla="*/ 2392892 h 39"/>
              <a:gd name="T40" fmla="*/ 9346438 w 93"/>
              <a:gd name="T41" fmla="*/ 9570020 h 39"/>
              <a:gd name="T42" fmla="*/ 12745520 w 93"/>
              <a:gd name="T43" fmla="*/ 21532931 h 39"/>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93" h="39">
                <a:moveTo>
                  <a:pt x="60" y="9"/>
                </a:moveTo>
                <a:lnTo>
                  <a:pt x="67" y="18"/>
                </a:lnTo>
                <a:lnTo>
                  <a:pt x="77" y="28"/>
                </a:lnTo>
                <a:lnTo>
                  <a:pt x="81" y="33"/>
                </a:lnTo>
                <a:lnTo>
                  <a:pt x="86" y="36"/>
                </a:lnTo>
                <a:lnTo>
                  <a:pt x="90" y="38"/>
                </a:lnTo>
                <a:lnTo>
                  <a:pt x="93" y="39"/>
                </a:lnTo>
                <a:lnTo>
                  <a:pt x="60" y="39"/>
                </a:lnTo>
                <a:lnTo>
                  <a:pt x="50" y="36"/>
                </a:lnTo>
                <a:lnTo>
                  <a:pt x="43" y="32"/>
                </a:lnTo>
                <a:lnTo>
                  <a:pt x="36" y="28"/>
                </a:lnTo>
                <a:lnTo>
                  <a:pt x="30" y="23"/>
                </a:lnTo>
                <a:lnTo>
                  <a:pt x="24" y="18"/>
                </a:lnTo>
                <a:lnTo>
                  <a:pt x="16" y="13"/>
                </a:lnTo>
                <a:lnTo>
                  <a:pt x="9" y="7"/>
                </a:lnTo>
                <a:lnTo>
                  <a:pt x="0" y="3"/>
                </a:lnTo>
                <a:lnTo>
                  <a:pt x="11" y="1"/>
                </a:lnTo>
                <a:lnTo>
                  <a:pt x="20" y="0"/>
                </a:lnTo>
                <a:lnTo>
                  <a:pt x="26" y="0"/>
                </a:lnTo>
                <a:lnTo>
                  <a:pt x="33" y="1"/>
                </a:lnTo>
                <a:lnTo>
                  <a:pt x="44" y="4"/>
                </a:lnTo>
                <a:lnTo>
                  <a:pt x="60" y="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5" name="Freeform 354">
            <a:extLst>
              <a:ext uri="{FF2B5EF4-FFF2-40B4-BE49-F238E27FC236}">
                <a16:creationId xmlns:a16="http://schemas.microsoft.com/office/drawing/2014/main" id="{00000000-0008-0000-0700-000063010000}"/>
              </a:ext>
            </a:extLst>
          </xdr:cNvPr>
          <xdr:cNvSpPr>
            <a:spLocks/>
          </xdr:cNvSpPr>
        </xdr:nvSpPr>
        <xdr:spPr bwMode="auto">
          <a:xfrm>
            <a:off x="7508875" y="1920875"/>
            <a:ext cx="19050" cy="58738"/>
          </a:xfrm>
          <a:custGeom>
            <a:avLst/>
            <a:gdLst>
              <a:gd name="T0" fmla="*/ 9305192 w 39"/>
              <a:gd name="T1" fmla="*/ 181586981 h 19"/>
              <a:gd name="T2" fmla="*/ 3101731 w 39"/>
              <a:gd name="T3" fmla="*/ 181586981 h 19"/>
              <a:gd name="T4" fmla="*/ 1908908 w 39"/>
              <a:gd name="T5" fmla="*/ 181586981 h 19"/>
              <a:gd name="T6" fmla="*/ 1192823 w 39"/>
              <a:gd name="T7" fmla="*/ 162472399 h 19"/>
              <a:gd name="T8" fmla="*/ 715596 w 39"/>
              <a:gd name="T9" fmla="*/ 133802073 h 19"/>
              <a:gd name="T10" fmla="*/ 477227 w 39"/>
              <a:gd name="T11" fmla="*/ 105128654 h 19"/>
              <a:gd name="T12" fmla="*/ 0 w 39"/>
              <a:gd name="T13" fmla="*/ 47784909 h 19"/>
              <a:gd name="T14" fmla="*/ 0 w 39"/>
              <a:gd name="T15" fmla="*/ 0 h 19"/>
              <a:gd name="T16" fmla="*/ 3101731 w 39"/>
              <a:gd name="T17" fmla="*/ 38229164 h 19"/>
              <a:gd name="T18" fmla="*/ 5249008 w 39"/>
              <a:gd name="T19" fmla="*/ 86014072 h 19"/>
              <a:gd name="T20" fmla="*/ 7157915 w 39"/>
              <a:gd name="T21" fmla="*/ 133802073 h 19"/>
              <a:gd name="T22" fmla="*/ 9305192 w 39"/>
              <a:gd name="T23" fmla="*/ 181586981 h 19"/>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9" h="19">
                <a:moveTo>
                  <a:pt x="39" y="19"/>
                </a:moveTo>
                <a:lnTo>
                  <a:pt x="13" y="19"/>
                </a:lnTo>
                <a:lnTo>
                  <a:pt x="8" y="19"/>
                </a:lnTo>
                <a:lnTo>
                  <a:pt x="5" y="17"/>
                </a:lnTo>
                <a:lnTo>
                  <a:pt x="3" y="14"/>
                </a:lnTo>
                <a:lnTo>
                  <a:pt x="2" y="11"/>
                </a:lnTo>
                <a:lnTo>
                  <a:pt x="0" y="5"/>
                </a:lnTo>
                <a:lnTo>
                  <a:pt x="0" y="0"/>
                </a:lnTo>
                <a:lnTo>
                  <a:pt x="13" y="4"/>
                </a:lnTo>
                <a:lnTo>
                  <a:pt x="22" y="9"/>
                </a:lnTo>
                <a:lnTo>
                  <a:pt x="30" y="14"/>
                </a:lnTo>
                <a:lnTo>
                  <a:pt x="39"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6" name="Freeform 355">
            <a:extLst>
              <a:ext uri="{FF2B5EF4-FFF2-40B4-BE49-F238E27FC236}">
                <a16:creationId xmlns:a16="http://schemas.microsoft.com/office/drawing/2014/main" id="{00000000-0008-0000-0700-000064010000}"/>
              </a:ext>
            </a:extLst>
          </xdr:cNvPr>
          <xdr:cNvSpPr>
            <a:spLocks/>
          </xdr:cNvSpPr>
        </xdr:nvSpPr>
        <xdr:spPr bwMode="auto">
          <a:xfrm>
            <a:off x="7373938" y="2047875"/>
            <a:ext cx="14287" cy="57150"/>
          </a:xfrm>
          <a:custGeom>
            <a:avLst/>
            <a:gdLst>
              <a:gd name="T0" fmla="*/ 0 w 26"/>
              <a:gd name="T1" fmla="*/ 90725625 h 36"/>
              <a:gd name="T2" fmla="*/ 906126 w 26"/>
              <a:gd name="T3" fmla="*/ 78125638 h 36"/>
              <a:gd name="T4" fmla="*/ 3019503 w 26"/>
              <a:gd name="T5" fmla="*/ 50403125 h 36"/>
              <a:gd name="T6" fmla="*/ 5435105 w 26"/>
              <a:gd name="T7" fmla="*/ 20161250 h 36"/>
              <a:gd name="T8" fmla="*/ 7850707 w 26"/>
              <a:gd name="T9" fmla="*/ 0 h 36"/>
              <a:gd name="T10" fmla="*/ 7850707 w 26"/>
              <a:gd name="T11" fmla="*/ 22682200 h 36"/>
              <a:gd name="T12" fmla="*/ 7850707 w 26"/>
              <a:gd name="T13" fmla="*/ 45362813 h 36"/>
              <a:gd name="T14" fmla="*/ 7549031 w 26"/>
              <a:gd name="T15" fmla="*/ 55443438 h 36"/>
              <a:gd name="T16" fmla="*/ 7246806 w 26"/>
              <a:gd name="T17" fmla="*/ 65524063 h 36"/>
              <a:gd name="T18" fmla="*/ 6341230 w 26"/>
              <a:gd name="T19" fmla="*/ 73085325 h 36"/>
              <a:gd name="T20" fmla="*/ 5133429 w 26"/>
              <a:gd name="T21" fmla="*/ 80645000 h 36"/>
              <a:gd name="T22" fmla="*/ 4227304 w 26"/>
              <a:gd name="T23" fmla="*/ 85685313 h 36"/>
              <a:gd name="T24" fmla="*/ 3019503 w 26"/>
              <a:gd name="T25" fmla="*/ 88206263 h 36"/>
              <a:gd name="T26" fmla="*/ 1207801 w 26"/>
              <a:gd name="T27" fmla="*/ 90725625 h 36"/>
              <a:gd name="T28" fmla="*/ 0 w 26"/>
              <a:gd name="T29" fmla="*/ 90725625 h 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26" h="36">
                <a:moveTo>
                  <a:pt x="0" y="36"/>
                </a:moveTo>
                <a:lnTo>
                  <a:pt x="3" y="31"/>
                </a:lnTo>
                <a:lnTo>
                  <a:pt x="10" y="20"/>
                </a:lnTo>
                <a:lnTo>
                  <a:pt x="18" y="8"/>
                </a:lnTo>
                <a:lnTo>
                  <a:pt x="26" y="0"/>
                </a:lnTo>
                <a:lnTo>
                  <a:pt x="26" y="9"/>
                </a:lnTo>
                <a:lnTo>
                  <a:pt x="26" y="18"/>
                </a:lnTo>
                <a:lnTo>
                  <a:pt x="25" y="22"/>
                </a:lnTo>
                <a:lnTo>
                  <a:pt x="24" y="26"/>
                </a:lnTo>
                <a:lnTo>
                  <a:pt x="21" y="29"/>
                </a:lnTo>
                <a:lnTo>
                  <a:pt x="17" y="32"/>
                </a:lnTo>
                <a:lnTo>
                  <a:pt x="14" y="34"/>
                </a:lnTo>
                <a:lnTo>
                  <a:pt x="10" y="35"/>
                </a:lnTo>
                <a:lnTo>
                  <a:pt x="4" y="36"/>
                </a:lnTo>
                <a:lnTo>
                  <a:pt x="0"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7" name="Freeform 356">
            <a:extLst>
              <a:ext uri="{FF2B5EF4-FFF2-40B4-BE49-F238E27FC236}">
                <a16:creationId xmlns:a16="http://schemas.microsoft.com/office/drawing/2014/main" id="{00000000-0008-0000-0700-000065010000}"/>
              </a:ext>
            </a:extLst>
          </xdr:cNvPr>
          <xdr:cNvSpPr>
            <a:spLocks/>
          </xdr:cNvSpPr>
        </xdr:nvSpPr>
        <xdr:spPr bwMode="auto">
          <a:xfrm>
            <a:off x="7385050" y="2076450"/>
            <a:ext cx="3175" cy="60325"/>
          </a:xfrm>
          <a:custGeom>
            <a:avLst/>
            <a:gdLst>
              <a:gd name="T0" fmla="*/ 0 w 6"/>
              <a:gd name="T1" fmla="*/ 98354206 h 37"/>
              <a:gd name="T2" fmla="*/ 0 w 6"/>
              <a:gd name="T3" fmla="*/ 0 h 37"/>
              <a:gd name="T4" fmla="*/ 1680104 w 6"/>
              <a:gd name="T5" fmla="*/ 0 h 37"/>
              <a:gd name="T6" fmla="*/ 1680104 w 6"/>
              <a:gd name="T7" fmla="*/ 82405580 h 37"/>
              <a:gd name="T8" fmla="*/ 0 w 6"/>
              <a:gd name="T9" fmla="*/ 98354206 h 3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37">
                <a:moveTo>
                  <a:pt x="0" y="37"/>
                </a:moveTo>
                <a:lnTo>
                  <a:pt x="0" y="0"/>
                </a:lnTo>
                <a:lnTo>
                  <a:pt x="6" y="0"/>
                </a:lnTo>
                <a:lnTo>
                  <a:pt x="6" y="31"/>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8" name="Freeform 357">
            <a:extLst>
              <a:ext uri="{FF2B5EF4-FFF2-40B4-BE49-F238E27FC236}">
                <a16:creationId xmlns:a16="http://schemas.microsoft.com/office/drawing/2014/main" id="{00000000-0008-0000-0700-000066010000}"/>
              </a:ext>
            </a:extLst>
          </xdr:cNvPr>
          <xdr:cNvSpPr>
            <a:spLocks/>
          </xdr:cNvSpPr>
        </xdr:nvSpPr>
        <xdr:spPr bwMode="auto">
          <a:xfrm>
            <a:off x="7372350" y="2159000"/>
            <a:ext cx="9525" cy="55563"/>
          </a:xfrm>
          <a:custGeom>
            <a:avLst/>
            <a:gdLst>
              <a:gd name="T0" fmla="*/ 0 w 20"/>
              <a:gd name="T1" fmla="*/ 51760165 h 43"/>
              <a:gd name="T2" fmla="*/ 0 w 20"/>
              <a:gd name="T3" fmla="*/ 41742027 h 43"/>
              <a:gd name="T4" fmla="*/ 0 w 20"/>
              <a:gd name="T5" fmla="*/ 30054414 h 43"/>
              <a:gd name="T6" fmla="*/ 453866 w 20"/>
              <a:gd name="T7" fmla="*/ 15026561 h 43"/>
              <a:gd name="T8" fmla="*/ 1587818 w 20"/>
              <a:gd name="T9" fmla="*/ 0 h 43"/>
              <a:gd name="T10" fmla="*/ 2495074 w 20"/>
              <a:gd name="T11" fmla="*/ 11687612 h 43"/>
              <a:gd name="T12" fmla="*/ 3629025 w 20"/>
              <a:gd name="T13" fmla="*/ 20036276 h 43"/>
              <a:gd name="T14" fmla="*/ 3855720 w 20"/>
              <a:gd name="T15" fmla="*/ 23375225 h 43"/>
              <a:gd name="T16" fmla="*/ 4309586 w 20"/>
              <a:gd name="T17" fmla="*/ 30054414 h 43"/>
              <a:gd name="T18" fmla="*/ 4309586 w 20"/>
              <a:gd name="T19" fmla="*/ 35062837 h 43"/>
              <a:gd name="T20" fmla="*/ 4536281 w 20"/>
              <a:gd name="T21" fmla="*/ 41742027 h 43"/>
              <a:gd name="T22" fmla="*/ 4309586 w 20"/>
              <a:gd name="T23" fmla="*/ 45080975 h 43"/>
              <a:gd name="T24" fmla="*/ 4082891 w 20"/>
              <a:gd name="T25" fmla="*/ 50090691 h 43"/>
              <a:gd name="T26" fmla="*/ 3629025 w 20"/>
              <a:gd name="T27" fmla="*/ 55099114 h 43"/>
              <a:gd name="T28" fmla="*/ 2721769 w 20"/>
              <a:gd name="T29" fmla="*/ 60108829 h 43"/>
              <a:gd name="T30" fmla="*/ 2041208 w 20"/>
              <a:gd name="T31" fmla="*/ 65117252 h 43"/>
              <a:gd name="T32" fmla="*/ 1361123 w 20"/>
              <a:gd name="T33" fmla="*/ 68457492 h 43"/>
              <a:gd name="T34" fmla="*/ 453866 w 20"/>
              <a:gd name="T35" fmla="*/ 70126967 h 43"/>
              <a:gd name="T36" fmla="*/ 0 w 20"/>
              <a:gd name="T37" fmla="*/ 71796441 h 43"/>
              <a:gd name="T38" fmla="*/ 0 w 20"/>
              <a:gd name="T39" fmla="*/ 51760165 h 4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0" t="0" r="r" b="b"/>
            <a:pathLst>
              <a:path w="20" h="43">
                <a:moveTo>
                  <a:pt x="0" y="31"/>
                </a:moveTo>
                <a:lnTo>
                  <a:pt x="0" y="25"/>
                </a:lnTo>
                <a:lnTo>
                  <a:pt x="0" y="18"/>
                </a:lnTo>
                <a:lnTo>
                  <a:pt x="2" y="9"/>
                </a:lnTo>
                <a:lnTo>
                  <a:pt x="7" y="0"/>
                </a:lnTo>
                <a:lnTo>
                  <a:pt x="11" y="7"/>
                </a:lnTo>
                <a:lnTo>
                  <a:pt x="16" y="12"/>
                </a:lnTo>
                <a:lnTo>
                  <a:pt x="17" y="14"/>
                </a:lnTo>
                <a:lnTo>
                  <a:pt x="19" y="18"/>
                </a:lnTo>
                <a:lnTo>
                  <a:pt x="19" y="21"/>
                </a:lnTo>
                <a:lnTo>
                  <a:pt x="20" y="25"/>
                </a:lnTo>
                <a:lnTo>
                  <a:pt x="19" y="27"/>
                </a:lnTo>
                <a:lnTo>
                  <a:pt x="18" y="30"/>
                </a:lnTo>
                <a:lnTo>
                  <a:pt x="16" y="33"/>
                </a:lnTo>
                <a:lnTo>
                  <a:pt x="12" y="36"/>
                </a:lnTo>
                <a:lnTo>
                  <a:pt x="9" y="39"/>
                </a:lnTo>
                <a:lnTo>
                  <a:pt x="6" y="41"/>
                </a:lnTo>
                <a:lnTo>
                  <a:pt x="2" y="42"/>
                </a:lnTo>
                <a:lnTo>
                  <a:pt x="0" y="43"/>
                </a:lnTo>
                <a:lnTo>
                  <a:pt x="0" y="3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9" name="Freeform 358">
            <a:extLst>
              <a:ext uri="{FF2B5EF4-FFF2-40B4-BE49-F238E27FC236}">
                <a16:creationId xmlns:a16="http://schemas.microsoft.com/office/drawing/2014/main" id="{00000000-0008-0000-0700-000067010000}"/>
              </a:ext>
            </a:extLst>
          </xdr:cNvPr>
          <xdr:cNvSpPr>
            <a:spLocks/>
          </xdr:cNvSpPr>
        </xdr:nvSpPr>
        <xdr:spPr bwMode="auto">
          <a:xfrm>
            <a:off x="7350125" y="2193925"/>
            <a:ext cx="0" cy="58738"/>
          </a:xfrm>
          <a:custGeom>
            <a:avLst/>
            <a:gdLst>
              <a:gd name="T0" fmla="*/ 115005088 h 30"/>
              <a:gd name="T1" fmla="*/ 95836921 h 30"/>
              <a:gd name="T2" fmla="*/ 69003444 h 30"/>
              <a:gd name="T3" fmla="*/ 34500743 h 30"/>
              <a:gd name="T4" fmla="*/ 0 h 30"/>
              <a:gd name="T5" fmla="*/ 0 60000 65536"/>
              <a:gd name="T6" fmla="*/ 0 60000 65536"/>
              <a:gd name="T7" fmla="*/ 0 60000 65536"/>
              <a:gd name="T8" fmla="*/ 0 60000 65536"/>
              <a:gd name="T9" fmla="*/ 0 60000 65536"/>
            </a:gdLst>
            <a:ahLst/>
            <a:cxnLst>
              <a:cxn ang="T5">
                <a:pos x="0" y="T0"/>
              </a:cxn>
              <a:cxn ang="T6">
                <a:pos x="0" y="T1"/>
              </a:cxn>
              <a:cxn ang="T7">
                <a:pos x="0" y="T2"/>
              </a:cxn>
              <a:cxn ang="T8">
                <a:pos x="0" y="T3"/>
              </a:cxn>
              <a:cxn ang="T9">
                <a:pos x="0" y="T4"/>
              </a:cxn>
            </a:cxnLst>
            <a:rect l="0" t="0" r="r" b="b"/>
            <a:pathLst>
              <a:path h="30">
                <a:moveTo>
                  <a:pt x="0" y="30"/>
                </a:moveTo>
                <a:lnTo>
                  <a:pt x="0" y="25"/>
                </a:lnTo>
                <a:lnTo>
                  <a:pt x="0" y="18"/>
                </a:lnTo>
                <a:lnTo>
                  <a:pt x="0" y="9"/>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0" name="Freeform 359">
            <a:extLst>
              <a:ext uri="{FF2B5EF4-FFF2-40B4-BE49-F238E27FC236}">
                <a16:creationId xmlns:a16="http://schemas.microsoft.com/office/drawing/2014/main" id="{00000000-0008-0000-0700-000068010000}"/>
              </a:ext>
            </a:extLst>
          </xdr:cNvPr>
          <xdr:cNvSpPr>
            <a:spLocks/>
          </xdr:cNvSpPr>
        </xdr:nvSpPr>
        <xdr:spPr bwMode="auto">
          <a:xfrm>
            <a:off x="7350125" y="2193925"/>
            <a:ext cx="7938" cy="58738"/>
          </a:xfrm>
          <a:custGeom>
            <a:avLst/>
            <a:gdLst>
              <a:gd name="T0" fmla="*/ 0 w 20"/>
              <a:gd name="T1" fmla="*/ 0 h 24"/>
              <a:gd name="T2" fmla="*/ 3150592 w 20"/>
              <a:gd name="T3" fmla="*/ 0 h 24"/>
              <a:gd name="T4" fmla="*/ 0 w 20"/>
              <a:gd name="T5" fmla="*/ 143756360 h 24"/>
              <a:gd name="T6" fmla="*/ 0 60000 65536"/>
              <a:gd name="T7" fmla="*/ 0 60000 65536"/>
              <a:gd name="T8" fmla="*/ 0 60000 65536"/>
            </a:gdLst>
            <a:ahLst/>
            <a:cxnLst>
              <a:cxn ang="T6">
                <a:pos x="T0" y="T1"/>
              </a:cxn>
              <a:cxn ang="T7">
                <a:pos x="T2" y="T3"/>
              </a:cxn>
              <a:cxn ang="T8">
                <a:pos x="T4" y="T5"/>
              </a:cxn>
            </a:cxnLst>
            <a:rect l="0" t="0" r="r" b="b"/>
            <a:pathLst>
              <a:path w="20" h="24">
                <a:moveTo>
                  <a:pt x="0" y="0"/>
                </a:moveTo>
                <a:lnTo>
                  <a:pt x="20" y="0"/>
                </a:lnTo>
                <a:lnTo>
                  <a:pt x="0" y="2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1" name="Freeform 360">
            <a:extLst>
              <a:ext uri="{FF2B5EF4-FFF2-40B4-BE49-F238E27FC236}">
                <a16:creationId xmlns:a16="http://schemas.microsoft.com/office/drawing/2014/main" id="{00000000-0008-0000-0700-000069010000}"/>
              </a:ext>
            </a:extLst>
          </xdr:cNvPr>
          <xdr:cNvSpPr>
            <a:spLocks/>
          </xdr:cNvSpPr>
        </xdr:nvSpPr>
        <xdr:spPr bwMode="auto">
          <a:xfrm>
            <a:off x="7104063" y="1781175"/>
            <a:ext cx="17462" cy="60325"/>
          </a:xfrm>
          <a:custGeom>
            <a:avLst/>
            <a:gdLst>
              <a:gd name="T0" fmla="*/ 0 w 46"/>
              <a:gd name="T1" fmla="*/ 0 h 19"/>
              <a:gd name="T2" fmla="*/ 1296743 w 46"/>
              <a:gd name="T3" fmla="*/ 30241875 h 19"/>
              <a:gd name="T4" fmla="*/ 2017620 w 46"/>
              <a:gd name="T5" fmla="*/ 50403125 h 19"/>
              <a:gd name="T6" fmla="*/ 2738118 w 46"/>
              <a:gd name="T7" fmla="*/ 80645000 h 19"/>
              <a:gd name="T8" fmla="*/ 3314364 w 46"/>
              <a:gd name="T9" fmla="*/ 100806250 h 19"/>
              <a:gd name="T10" fmla="*/ 3746738 w 46"/>
              <a:gd name="T11" fmla="*/ 120967500 h 19"/>
              <a:gd name="T12" fmla="*/ 4611107 w 46"/>
              <a:gd name="T13" fmla="*/ 141128750 h 19"/>
              <a:gd name="T14" fmla="*/ 5331984 w 46"/>
              <a:gd name="T15" fmla="*/ 171370625 h 19"/>
              <a:gd name="T16" fmla="*/ 6628727 w 46"/>
              <a:gd name="T17" fmla="*/ 191531875 h 19"/>
              <a:gd name="T18" fmla="*/ 4755358 w 46"/>
              <a:gd name="T19" fmla="*/ 191531875 h 19"/>
              <a:gd name="T20" fmla="*/ 3458615 w 46"/>
              <a:gd name="T21" fmla="*/ 191531875 h 19"/>
              <a:gd name="T22" fmla="*/ 2593866 w 46"/>
              <a:gd name="T23" fmla="*/ 181451250 h 19"/>
              <a:gd name="T24" fmla="*/ 1873369 w 46"/>
              <a:gd name="T25" fmla="*/ 171370625 h 19"/>
              <a:gd name="T26" fmla="*/ 1440995 w 46"/>
              <a:gd name="T27" fmla="*/ 141128750 h 19"/>
              <a:gd name="T28" fmla="*/ 1008620 w 46"/>
              <a:gd name="T29" fmla="*/ 110886875 h 19"/>
              <a:gd name="T30" fmla="*/ 576246 w 46"/>
              <a:gd name="T31" fmla="*/ 70564375 h 19"/>
              <a:gd name="T32" fmla="*/ 0 w 46"/>
              <a:gd name="T33" fmla="*/ 0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46" h="19">
                <a:moveTo>
                  <a:pt x="0" y="0"/>
                </a:moveTo>
                <a:lnTo>
                  <a:pt x="9" y="3"/>
                </a:lnTo>
                <a:lnTo>
                  <a:pt x="14" y="5"/>
                </a:lnTo>
                <a:lnTo>
                  <a:pt x="19" y="8"/>
                </a:lnTo>
                <a:lnTo>
                  <a:pt x="23" y="10"/>
                </a:lnTo>
                <a:lnTo>
                  <a:pt x="26" y="12"/>
                </a:lnTo>
                <a:lnTo>
                  <a:pt x="32" y="14"/>
                </a:lnTo>
                <a:lnTo>
                  <a:pt x="37" y="17"/>
                </a:lnTo>
                <a:lnTo>
                  <a:pt x="46" y="19"/>
                </a:lnTo>
                <a:lnTo>
                  <a:pt x="33" y="19"/>
                </a:lnTo>
                <a:lnTo>
                  <a:pt x="24" y="19"/>
                </a:lnTo>
                <a:lnTo>
                  <a:pt x="18" y="18"/>
                </a:lnTo>
                <a:lnTo>
                  <a:pt x="13" y="17"/>
                </a:lnTo>
                <a:lnTo>
                  <a:pt x="10" y="14"/>
                </a:lnTo>
                <a:lnTo>
                  <a:pt x="7" y="11"/>
                </a:lnTo>
                <a:lnTo>
                  <a:pt x="4" y="7"/>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2" name="Freeform 361">
            <a:extLst>
              <a:ext uri="{FF2B5EF4-FFF2-40B4-BE49-F238E27FC236}">
                <a16:creationId xmlns:a16="http://schemas.microsoft.com/office/drawing/2014/main" id="{00000000-0008-0000-0700-00006A010000}"/>
              </a:ext>
            </a:extLst>
          </xdr:cNvPr>
          <xdr:cNvSpPr>
            <a:spLocks/>
          </xdr:cNvSpPr>
        </xdr:nvSpPr>
        <xdr:spPr bwMode="auto">
          <a:xfrm>
            <a:off x="4419600" y="1920875"/>
            <a:ext cx="47625" cy="58738"/>
          </a:xfrm>
          <a:custGeom>
            <a:avLst/>
            <a:gdLst>
              <a:gd name="T0" fmla="*/ 7484745 w 100"/>
              <a:gd name="T1" fmla="*/ 0 h 55"/>
              <a:gd name="T2" fmla="*/ 22681406 w 100"/>
              <a:gd name="T3" fmla="*/ 13687022 h 55"/>
              <a:gd name="T4" fmla="*/ 22681406 w 100"/>
              <a:gd name="T5" fmla="*/ 62730048 h 55"/>
              <a:gd name="T6" fmla="*/ 2948464 w 100"/>
              <a:gd name="T7" fmla="*/ 62730048 h 55"/>
              <a:gd name="T8" fmla="*/ 0 w 100"/>
              <a:gd name="T9" fmla="*/ 49043026 h 55"/>
              <a:gd name="T10" fmla="*/ 226695 w 100"/>
              <a:gd name="T11" fmla="*/ 43341168 h 55"/>
              <a:gd name="T12" fmla="*/ 907256 w 100"/>
              <a:gd name="T13" fmla="*/ 36497657 h 55"/>
              <a:gd name="T14" fmla="*/ 2268379 w 100"/>
              <a:gd name="T15" fmla="*/ 28513561 h 55"/>
              <a:gd name="T16" fmla="*/ 3629025 w 100"/>
              <a:gd name="T17" fmla="*/ 20529465 h 55"/>
              <a:gd name="T18" fmla="*/ 6124099 w 100"/>
              <a:gd name="T19" fmla="*/ 5702926 h 55"/>
              <a:gd name="T20" fmla="*/ 7484745 w 100"/>
              <a:gd name="T21" fmla="*/ 0 h 5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100" h="55">
                <a:moveTo>
                  <a:pt x="33" y="0"/>
                </a:moveTo>
                <a:lnTo>
                  <a:pt x="100" y="12"/>
                </a:lnTo>
                <a:lnTo>
                  <a:pt x="100" y="55"/>
                </a:lnTo>
                <a:lnTo>
                  <a:pt x="13" y="55"/>
                </a:lnTo>
                <a:lnTo>
                  <a:pt x="0" y="43"/>
                </a:lnTo>
                <a:lnTo>
                  <a:pt x="1" y="38"/>
                </a:lnTo>
                <a:lnTo>
                  <a:pt x="4" y="32"/>
                </a:lnTo>
                <a:lnTo>
                  <a:pt x="10" y="25"/>
                </a:lnTo>
                <a:lnTo>
                  <a:pt x="16" y="18"/>
                </a:lnTo>
                <a:lnTo>
                  <a:pt x="27" y="5"/>
                </a:lnTo>
                <a:lnTo>
                  <a:pt x="3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3" name="Freeform 362">
            <a:extLst>
              <a:ext uri="{FF2B5EF4-FFF2-40B4-BE49-F238E27FC236}">
                <a16:creationId xmlns:a16="http://schemas.microsoft.com/office/drawing/2014/main" id="{00000000-0008-0000-0700-00006B010000}"/>
              </a:ext>
            </a:extLst>
          </xdr:cNvPr>
          <xdr:cNvSpPr>
            <a:spLocks/>
          </xdr:cNvSpPr>
        </xdr:nvSpPr>
        <xdr:spPr bwMode="auto">
          <a:xfrm>
            <a:off x="4868863" y="1512888"/>
            <a:ext cx="42862" cy="58737"/>
          </a:xfrm>
          <a:custGeom>
            <a:avLst/>
            <a:gdLst>
              <a:gd name="T0" fmla="*/ 9934459 w 99"/>
              <a:gd name="T1" fmla="*/ 2652379 h 51"/>
              <a:gd name="T2" fmla="*/ 10871795 w 99"/>
              <a:gd name="T3" fmla="*/ 1326765 h 51"/>
              <a:gd name="T4" fmla="*/ 11621663 w 99"/>
              <a:gd name="T5" fmla="*/ 0 h 51"/>
              <a:gd name="T6" fmla="*/ 12184065 w 99"/>
              <a:gd name="T7" fmla="*/ 0 h 51"/>
              <a:gd name="T8" fmla="*/ 12933933 w 99"/>
              <a:gd name="T9" fmla="*/ 1326765 h 51"/>
              <a:gd name="T10" fmla="*/ 13870836 w 99"/>
              <a:gd name="T11" fmla="*/ 6632674 h 51"/>
              <a:gd name="T12" fmla="*/ 14808172 w 99"/>
              <a:gd name="T13" fmla="*/ 14590962 h 51"/>
              <a:gd name="T14" fmla="*/ 15558040 w 99"/>
              <a:gd name="T15" fmla="*/ 23876015 h 51"/>
              <a:gd name="T16" fmla="*/ 16307909 w 99"/>
              <a:gd name="T17" fmla="*/ 33161067 h 51"/>
              <a:gd name="T18" fmla="*/ 17057344 w 99"/>
              <a:gd name="T19" fmla="*/ 37140211 h 51"/>
              <a:gd name="T20" fmla="*/ 17432278 w 99"/>
              <a:gd name="T21" fmla="*/ 39792590 h 51"/>
              <a:gd name="T22" fmla="*/ 17994680 w 99"/>
              <a:gd name="T23" fmla="*/ 42446120 h 51"/>
              <a:gd name="T24" fmla="*/ 18557081 w 99"/>
              <a:gd name="T25" fmla="*/ 45098499 h 51"/>
              <a:gd name="T26" fmla="*/ 18557081 w 99"/>
              <a:gd name="T27" fmla="*/ 49077643 h 51"/>
              <a:gd name="T28" fmla="*/ 18182147 w 99"/>
              <a:gd name="T29" fmla="*/ 53056787 h 51"/>
              <a:gd name="T30" fmla="*/ 17807213 w 99"/>
              <a:gd name="T31" fmla="*/ 57035930 h 51"/>
              <a:gd name="T32" fmla="*/ 17057344 w 99"/>
              <a:gd name="T33" fmla="*/ 59689461 h 51"/>
              <a:gd name="T34" fmla="*/ 16120441 w 99"/>
              <a:gd name="T35" fmla="*/ 62341839 h 51"/>
              <a:gd name="T36" fmla="*/ 15183106 w 99"/>
              <a:gd name="T37" fmla="*/ 63668605 h 51"/>
              <a:gd name="T38" fmla="*/ 13870836 w 99"/>
              <a:gd name="T39" fmla="*/ 66320983 h 51"/>
              <a:gd name="T40" fmla="*/ 12746466 w 99"/>
              <a:gd name="T41" fmla="*/ 66320983 h 51"/>
              <a:gd name="T42" fmla="*/ 9746992 w 99"/>
              <a:gd name="T43" fmla="*/ 67647748 h 51"/>
              <a:gd name="T44" fmla="*/ 6747951 w 99"/>
              <a:gd name="T45" fmla="*/ 64995370 h 51"/>
              <a:gd name="T46" fmla="*/ 5061180 w 99"/>
              <a:gd name="T47" fmla="*/ 63668605 h 51"/>
              <a:gd name="T48" fmla="*/ 3373975 w 99"/>
              <a:gd name="T49" fmla="*/ 59689461 h 51"/>
              <a:gd name="T50" fmla="*/ 1687204 w 99"/>
              <a:gd name="T51" fmla="*/ 57035930 h 51"/>
              <a:gd name="T52" fmla="*/ 187467 w 99"/>
              <a:gd name="T53" fmla="*/ 53056787 h 51"/>
              <a:gd name="T54" fmla="*/ 0 w 99"/>
              <a:gd name="T55" fmla="*/ 51731173 h 51"/>
              <a:gd name="T56" fmla="*/ 187467 w 99"/>
              <a:gd name="T57" fmla="*/ 49077643 h 51"/>
              <a:gd name="T58" fmla="*/ 562401 w 99"/>
              <a:gd name="T59" fmla="*/ 46425264 h 51"/>
              <a:gd name="T60" fmla="*/ 1124803 w 99"/>
              <a:gd name="T61" fmla="*/ 43771734 h 51"/>
              <a:gd name="T62" fmla="*/ 2624107 w 99"/>
              <a:gd name="T63" fmla="*/ 38465825 h 51"/>
              <a:gd name="T64" fmla="*/ 4686245 w 99"/>
              <a:gd name="T65" fmla="*/ 31834302 h 51"/>
              <a:gd name="T66" fmla="*/ 6560484 w 99"/>
              <a:gd name="T67" fmla="*/ 25201628 h 51"/>
              <a:gd name="T68" fmla="*/ 8435155 w 99"/>
              <a:gd name="T69" fmla="*/ 15916575 h 51"/>
              <a:gd name="T70" fmla="*/ 8997556 w 99"/>
              <a:gd name="T71" fmla="*/ 13264197 h 51"/>
              <a:gd name="T72" fmla="*/ 9559525 w 99"/>
              <a:gd name="T73" fmla="*/ 9285053 h 51"/>
              <a:gd name="T74" fmla="*/ 9746992 w 99"/>
              <a:gd name="T75" fmla="*/ 6632674 h 51"/>
              <a:gd name="T76" fmla="*/ 9934459 w 99"/>
              <a:gd name="T77" fmla="*/ 2652379 h 5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99" h="51">
                <a:moveTo>
                  <a:pt x="53" y="2"/>
                </a:moveTo>
                <a:lnTo>
                  <a:pt x="58" y="1"/>
                </a:lnTo>
                <a:lnTo>
                  <a:pt x="62" y="0"/>
                </a:lnTo>
                <a:lnTo>
                  <a:pt x="65" y="0"/>
                </a:lnTo>
                <a:lnTo>
                  <a:pt x="69" y="1"/>
                </a:lnTo>
                <a:lnTo>
                  <a:pt x="74" y="5"/>
                </a:lnTo>
                <a:lnTo>
                  <a:pt x="79" y="11"/>
                </a:lnTo>
                <a:lnTo>
                  <a:pt x="83" y="18"/>
                </a:lnTo>
                <a:lnTo>
                  <a:pt x="87" y="25"/>
                </a:lnTo>
                <a:lnTo>
                  <a:pt x="91" y="28"/>
                </a:lnTo>
                <a:lnTo>
                  <a:pt x="93" y="30"/>
                </a:lnTo>
                <a:lnTo>
                  <a:pt x="96" y="32"/>
                </a:lnTo>
                <a:lnTo>
                  <a:pt x="99" y="34"/>
                </a:lnTo>
                <a:lnTo>
                  <a:pt x="99" y="37"/>
                </a:lnTo>
                <a:lnTo>
                  <a:pt x="97" y="40"/>
                </a:lnTo>
                <a:lnTo>
                  <a:pt x="95" y="43"/>
                </a:lnTo>
                <a:lnTo>
                  <a:pt x="91" y="45"/>
                </a:lnTo>
                <a:lnTo>
                  <a:pt x="86" y="47"/>
                </a:lnTo>
                <a:lnTo>
                  <a:pt x="81" y="48"/>
                </a:lnTo>
                <a:lnTo>
                  <a:pt x="74" y="50"/>
                </a:lnTo>
                <a:lnTo>
                  <a:pt x="68" y="50"/>
                </a:lnTo>
                <a:lnTo>
                  <a:pt x="52" y="51"/>
                </a:lnTo>
                <a:lnTo>
                  <a:pt x="36" y="49"/>
                </a:lnTo>
                <a:lnTo>
                  <a:pt x="27" y="48"/>
                </a:lnTo>
                <a:lnTo>
                  <a:pt x="18" y="45"/>
                </a:lnTo>
                <a:lnTo>
                  <a:pt x="9" y="43"/>
                </a:lnTo>
                <a:lnTo>
                  <a:pt x="1" y="40"/>
                </a:lnTo>
                <a:lnTo>
                  <a:pt x="0" y="39"/>
                </a:lnTo>
                <a:lnTo>
                  <a:pt x="1" y="37"/>
                </a:lnTo>
                <a:lnTo>
                  <a:pt x="3" y="35"/>
                </a:lnTo>
                <a:lnTo>
                  <a:pt x="6" y="33"/>
                </a:lnTo>
                <a:lnTo>
                  <a:pt x="14" y="29"/>
                </a:lnTo>
                <a:lnTo>
                  <a:pt x="25" y="24"/>
                </a:lnTo>
                <a:lnTo>
                  <a:pt x="35" y="19"/>
                </a:lnTo>
                <a:lnTo>
                  <a:pt x="45" y="12"/>
                </a:lnTo>
                <a:lnTo>
                  <a:pt x="48" y="10"/>
                </a:lnTo>
                <a:lnTo>
                  <a:pt x="51" y="7"/>
                </a:lnTo>
                <a:lnTo>
                  <a:pt x="52" y="5"/>
                </a:lnTo>
                <a:lnTo>
                  <a:pt x="53" y="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4" name="Freeform 363">
            <a:extLst>
              <a:ext uri="{FF2B5EF4-FFF2-40B4-BE49-F238E27FC236}">
                <a16:creationId xmlns:a16="http://schemas.microsoft.com/office/drawing/2014/main" id="{00000000-0008-0000-0700-00006C010000}"/>
              </a:ext>
            </a:extLst>
          </xdr:cNvPr>
          <xdr:cNvSpPr>
            <a:spLocks/>
          </xdr:cNvSpPr>
        </xdr:nvSpPr>
        <xdr:spPr bwMode="auto">
          <a:xfrm>
            <a:off x="4903788" y="1325563"/>
            <a:ext cx="228600" cy="163512"/>
          </a:xfrm>
          <a:custGeom>
            <a:avLst/>
            <a:gdLst>
              <a:gd name="T0" fmla="*/ 59723383 w 525"/>
              <a:gd name="T1" fmla="*/ 7463718 h 311"/>
              <a:gd name="T2" fmla="*/ 64842717 w 525"/>
              <a:gd name="T3" fmla="*/ 5804939 h 311"/>
              <a:gd name="T4" fmla="*/ 72995246 w 525"/>
              <a:gd name="T5" fmla="*/ 5528388 h 311"/>
              <a:gd name="T6" fmla="*/ 77356063 w 525"/>
              <a:gd name="T7" fmla="*/ 4699261 h 311"/>
              <a:gd name="T8" fmla="*/ 80958363 w 525"/>
              <a:gd name="T9" fmla="*/ 1934804 h 311"/>
              <a:gd name="T10" fmla="*/ 97453269 w 525"/>
              <a:gd name="T11" fmla="*/ 1658779 h 311"/>
              <a:gd name="T12" fmla="*/ 99538971 w 525"/>
              <a:gd name="T13" fmla="*/ 5251837 h 311"/>
              <a:gd name="T14" fmla="*/ 88732070 w 525"/>
              <a:gd name="T15" fmla="*/ 12992106 h 311"/>
              <a:gd name="T16" fmla="*/ 74322432 w 525"/>
              <a:gd name="T17" fmla="*/ 20179274 h 311"/>
              <a:gd name="T18" fmla="*/ 67497089 w 525"/>
              <a:gd name="T19" fmla="*/ 22114078 h 311"/>
              <a:gd name="T20" fmla="*/ 60861158 w 525"/>
              <a:gd name="T21" fmla="*/ 22943205 h 311"/>
              <a:gd name="T22" fmla="*/ 52898040 w 525"/>
              <a:gd name="T23" fmla="*/ 27919017 h 311"/>
              <a:gd name="T24" fmla="*/ 46262109 w 525"/>
              <a:gd name="T25" fmla="*/ 33447405 h 311"/>
              <a:gd name="T26" fmla="*/ 41332186 w 525"/>
              <a:gd name="T27" fmla="*/ 35658760 h 311"/>
              <a:gd name="T28" fmla="*/ 35454771 w 525"/>
              <a:gd name="T29" fmla="*/ 34000507 h 311"/>
              <a:gd name="T30" fmla="*/ 33748327 w 525"/>
              <a:gd name="T31" fmla="*/ 37870115 h 311"/>
              <a:gd name="T32" fmla="*/ 33179657 w 525"/>
              <a:gd name="T33" fmla="*/ 40081470 h 311"/>
              <a:gd name="T34" fmla="*/ 35075513 w 525"/>
              <a:gd name="T35" fmla="*/ 40911123 h 311"/>
              <a:gd name="T36" fmla="*/ 34886102 w 525"/>
              <a:gd name="T37" fmla="*/ 43399029 h 311"/>
              <a:gd name="T38" fmla="*/ 33369069 w 525"/>
              <a:gd name="T39" fmla="*/ 46162960 h 311"/>
              <a:gd name="T40" fmla="*/ 34127585 w 525"/>
              <a:gd name="T41" fmla="*/ 49479993 h 311"/>
              <a:gd name="T42" fmla="*/ 30714696 w 525"/>
              <a:gd name="T43" fmla="*/ 53626678 h 311"/>
              <a:gd name="T44" fmla="*/ 27302242 w 525"/>
              <a:gd name="T45" fmla="*/ 56390610 h 311"/>
              <a:gd name="T46" fmla="*/ 26733137 w 525"/>
              <a:gd name="T47" fmla="*/ 58878516 h 311"/>
              <a:gd name="T48" fmla="*/ 27302242 w 525"/>
              <a:gd name="T49" fmla="*/ 63025201 h 311"/>
              <a:gd name="T50" fmla="*/ 30904543 w 525"/>
              <a:gd name="T51" fmla="*/ 68277038 h 311"/>
              <a:gd name="T52" fmla="*/ 36213288 w 525"/>
              <a:gd name="T53" fmla="*/ 73805426 h 311"/>
              <a:gd name="T54" fmla="*/ 48537223 w 525"/>
              <a:gd name="T55" fmla="*/ 82927924 h 311"/>
              <a:gd name="T56" fmla="*/ 46072262 w 525"/>
              <a:gd name="T57" fmla="*/ 85968406 h 311"/>
              <a:gd name="T58" fmla="*/ 35834030 w 525"/>
              <a:gd name="T59" fmla="*/ 85415304 h 311"/>
              <a:gd name="T60" fmla="*/ 27491654 w 525"/>
              <a:gd name="T61" fmla="*/ 85139279 h 311"/>
              <a:gd name="T62" fmla="*/ 24458023 w 525"/>
              <a:gd name="T63" fmla="*/ 84033601 h 311"/>
              <a:gd name="T64" fmla="*/ 23320683 w 525"/>
              <a:gd name="T65" fmla="*/ 82374822 h 311"/>
              <a:gd name="T66" fmla="*/ 22751578 w 525"/>
              <a:gd name="T67" fmla="*/ 77952112 h 311"/>
              <a:gd name="T68" fmla="*/ 21993497 w 525"/>
              <a:gd name="T69" fmla="*/ 76846434 h 311"/>
              <a:gd name="T70" fmla="*/ 18011938 w 525"/>
              <a:gd name="T71" fmla="*/ 76569883 h 311"/>
              <a:gd name="T72" fmla="*/ 15167719 w 525"/>
              <a:gd name="T73" fmla="*/ 81822246 h 311"/>
              <a:gd name="T74" fmla="*/ 8342376 w 525"/>
              <a:gd name="T75" fmla="*/ 77952112 h 311"/>
              <a:gd name="T76" fmla="*/ 0 w 525"/>
              <a:gd name="T77" fmla="*/ 68000487 h 311"/>
              <a:gd name="T78" fmla="*/ 3412889 w 525"/>
              <a:gd name="T79" fmla="*/ 66065683 h 311"/>
              <a:gd name="T80" fmla="*/ 6446520 w 525"/>
              <a:gd name="T81" fmla="*/ 61366422 h 311"/>
              <a:gd name="T82" fmla="*/ 5308745 w 525"/>
              <a:gd name="T83" fmla="*/ 58878516 h 311"/>
              <a:gd name="T84" fmla="*/ 6446520 w 525"/>
              <a:gd name="T85" fmla="*/ 55284932 h 311"/>
              <a:gd name="T86" fmla="*/ 7583859 w 525"/>
              <a:gd name="T87" fmla="*/ 51967899 h 311"/>
              <a:gd name="T88" fmla="*/ 6446520 w 525"/>
              <a:gd name="T89" fmla="*/ 49479993 h 311"/>
              <a:gd name="T90" fmla="*/ 25405951 w 525"/>
              <a:gd name="T91" fmla="*/ 49479993 h 311"/>
              <a:gd name="T92" fmla="*/ 24837281 w 525"/>
              <a:gd name="T93" fmla="*/ 48927417 h 311"/>
              <a:gd name="T94" fmla="*/ 17064010 w 525"/>
              <a:gd name="T95" fmla="*/ 45886935 h 311"/>
              <a:gd name="T96" fmla="*/ 10238232 w 525"/>
              <a:gd name="T97" fmla="*/ 40911123 h 311"/>
              <a:gd name="T98" fmla="*/ 15926235 w 525"/>
              <a:gd name="T99" fmla="*/ 37040989 h 311"/>
              <a:gd name="T100" fmla="*/ 22751578 w 525"/>
              <a:gd name="T101" fmla="*/ 30683474 h 311"/>
              <a:gd name="T102" fmla="*/ 21045569 w 525"/>
              <a:gd name="T103" fmla="*/ 28471593 h 311"/>
              <a:gd name="T104" fmla="*/ 18959866 w 525"/>
              <a:gd name="T105" fmla="*/ 22114078 h 311"/>
              <a:gd name="T106" fmla="*/ 24078765 w 525"/>
              <a:gd name="T107" fmla="*/ 21008400 h 311"/>
              <a:gd name="T108" fmla="*/ 34886102 w 525"/>
              <a:gd name="T109" fmla="*/ 16032588 h 311"/>
              <a:gd name="T110" fmla="*/ 48157965 w 525"/>
              <a:gd name="T111" fmla="*/ 9675073 h 31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525" h="311">
                <a:moveTo>
                  <a:pt x="273" y="31"/>
                </a:moveTo>
                <a:lnTo>
                  <a:pt x="307" y="31"/>
                </a:lnTo>
                <a:lnTo>
                  <a:pt x="315" y="27"/>
                </a:lnTo>
                <a:lnTo>
                  <a:pt x="324" y="24"/>
                </a:lnTo>
                <a:lnTo>
                  <a:pt x="333" y="22"/>
                </a:lnTo>
                <a:lnTo>
                  <a:pt x="342" y="21"/>
                </a:lnTo>
                <a:lnTo>
                  <a:pt x="359" y="20"/>
                </a:lnTo>
                <a:lnTo>
                  <a:pt x="377" y="20"/>
                </a:lnTo>
                <a:lnTo>
                  <a:pt x="385" y="20"/>
                </a:lnTo>
                <a:lnTo>
                  <a:pt x="393" y="20"/>
                </a:lnTo>
                <a:lnTo>
                  <a:pt x="401" y="19"/>
                </a:lnTo>
                <a:lnTo>
                  <a:pt x="408" y="17"/>
                </a:lnTo>
                <a:lnTo>
                  <a:pt x="415" y="15"/>
                </a:lnTo>
                <a:lnTo>
                  <a:pt x="421" y="11"/>
                </a:lnTo>
                <a:lnTo>
                  <a:pt x="427" y="7"/>
                </a:lnTo>
                <a:lnTo>
                  <a:pt x="433" y="0"/>
                </a:lnTo>
                <a:lnTo>
                  <a:pt x="512" y="0"/>
                </a:lnTo>
                <a:lnTo>
                  <a:pt x="514" y="6"/>
                </a:lnTo>
                <a:lnTo>
                  <a:pt x="519" y="12"/>
                </a:lnTo>
                <a:lnTo>
                  <a:pt x="523" y="17"/>
                </a:lnTo>
                <a:lnTo>
                  <a:pt x="525" y="19"/>
                </a:lnTo>
                <a:lnTo>
                  <a:pt x="511" y="26"/>
                </a:lnTo>
                <a:lnTo>
                  <a:pt x="491" y="36"/>
                </a:lnTo>
                <a:lnTo>
                  <a:pt x="468" y="47"/>
                </a:lnTo>
                <a:lnTo>
                  <a:pt x="443" y="57"/>
                </a:lnTo>
                <a:lnTo>
                  <a:pt x="418" y="66"/>
                </a:lnTo>
                <a:lnTo>
                  <a:pt x="392" y="73"/>
                </a:lnTo>
                <a:lnTo>
                  <a:pt x="379" y="76"/>
                </a:lnTo>
                <a:lnTo>
                  <a:pt x="368" y="78"/>
                </a:lnTo>
                <a:lnTo>
                  <a:pt x="356" y="80"/>
                </a:lnTo>
                <a:lnTo>
                  <a:pt x="346" y="80"/>
                </a:lnTo>
                <a:lnTo>
                  <a:pt x="333" y="81"/>
                </a:lnTo>
                <a:lnTo>
                  <a:pt x="321" y="83"/>
                </a:lnTo>
                <a:lnTo>
                  <a:pt x="309" y="86"/>
                </a:lnTo>
                <a:lnTo>
                  <a:pt x="299" y="90"/>
                </a:lnTo>
                <a:lnTo>
                  <a:pt x="279" y="101"/>
                </a:lnTo>
                <a:lnTo>
                  <a:pt x="262" y="111"/>
                </a:lnTo>
                <a:lnTo>
                  <a:pt x="253" y="116"/>
                </a:lnTo>
                <a:lnTo>
                  <a:pt x="244" y="121"/>
                </a:lnTo>
                <a:lnTo>
                  <a:pt x="235" y="124"/>
                </a:lnTo>
                <a:lnTo>
                  <a:pt x="226" y="127"/>
                </a:lnTo>
                <a:lnTo>
                  <a:pt x="218" y="129"/>
                </a:lnTo>
                <a:lnTo>
                  <a:pt x="208" y="129"/>
                </a:lnTo>
                <a:lnTo>
                  <a:pt x="198" y="127"/>
                </a:lnTo>
                <a:lnTo>
                  <a:pt x="187" y="123"/>
                </a:lnTo>
                <a:lnTo>
                  <a:pt x="186" y="128"/>
                </a:lnTo>
                <a:lnTo>
                  <a:pt x="183" y="133"/>
                </a:lnTo>
                <a:lnTo>
                  <a:pt x="178" y="137"/>
                </a:lnTo>
                <a:lnTo>
                  <a:pt x="174" y="142"/>
                </a:lnTo>
                <a:lnTo>
                  <a:pt x="174" y="144"/>
                </a:lnTo>
                <a:lnTo>
                  <a:pt x="175" y="145"/>
                </a:lnTo>
                <a:lnTo>
                  <a:pt x="177" y="146"/>
                </a:lnTo>
                <a:lnTo>
                  <a:pt x="180" y="147"/>
                </a:lnTo>
                <a:lnTo>
                  <a:pt x="185" y="148"/>
                </a:lnTo>
                <a:lnTo>
                  <a:pt x="187" y="148"/>
                </a:lnTo>
                <a:lnTo>
                  <a:pt x="186" y="152"/>
                </a:lnTo>
                <a:lnTo>
                  <a:pt x="184" y="157"/>
                </a:lnTo>
                <a:lnTo>
                  <a:pt x="181" y="160"/>
                </a:lnTo>
                <a:lnTo>
                  <a:pt x="178" y="164"/>
                </a:lnTo>
                <a:lnTo>
                  <a:pt x="176" y="167"/>
                </a:lnTo>
                <a:lnTo>
                  <a:pt x="175" y="171"/>
                </a:lnTo>
                <a:lnTo>
                  <a:pt x="176" y="175"/>
                </a:lnTo>
                <a:lnTo>
                  <a:pt x="180" y="179"/>
                </a:lnTo>
                <a:lnTo>
                  <a:pt x="175" y="185"/>
                </a:lnTo>
                <a:lnTo>
                  <a:pt x="168" y="190"/>
                </a:lnTo>
                <a:lnTo>
                  <a:pt x="162" y="194"/>
                </a:lnTo>
                <a:lnTo>
                  <a:pt x="155" y="197"/>
                </a:lnTo>
                <a:lnTo>
                  <a:pt x="150" y="201"/>
                </a:lnTo>
                <a:lnTo>
                  <a:pt x="144" y="204"/>
                </a:lnTo>
                <a:lnTo>
                  <a:pt x="143" y="207"/>
                </a:lnTo>
                <a:lnTo>
                  <a:pt x="141" y="209"/>
                </a:lnTo>
                <a:lnTo>
                  <a:pt x="141" y="213"/>
                </a:lnTo>
                <a:lnTo>
                  <a:pt x="140" y="216"/>
                </a:lnTo>
                <a:lnTo>
                  <a:pt x="141" y="222"/>
                </a:lnTo>
                <a:lnTo>
                  <a:pt x="144" y="228"/>
                </a:lnTo>
                <a:lnTo>
                  <a:pt x="149" y="234"/>
                </a:lnTo>
                <a:lnTo>
                  <a:pt x="155" y="241"/>
                </a:lnTo>
                <a:lnTo>
                  <a:pt x="163" y="247"/>
                </a:lnTo>
                <a:lnTo>
                  <a:pt x="172" y="254"/>
                </a:lnTo>
                <a:lnTo>
                  <a:pt x="181" y="260"/>
                </a:lnTo>
                <a:lnTo>
                  <a:pt x="191" y="267"/>
                </a:lnTo>
                <a:lnTo>
                  <a:pt x="213" y="279"/>
                </a:lnTo>
                <a:lnTo>
                  <a:pt x="235" y="290"/>
                </a:lnTo>
                <a:lnTo>
                  <a:pt x="256" y="300"/>
                </a:lnTo>
                <a:lnTo>
                  <a:pt x="273" y="308"/>
                </a:lnTo>
                <a:lnTo>
                  <a:pt x="258" y="310"/>
                </a:lnTo>
                <a:lnTo>
                  <a:pt x="243" y="311"/>
                </a:lnTo>
                <a:lnTo>
                  <a:pt x="229" y="311"/>
                </a:lnTo>
                <a:lnTo>
                  <a:pt x="214" y="310"/>
                </a:lnTo>
                <a:lnTo>
                  <a:pt x="189" y="309"/>
                </a:lnTo>
                <a:lnTo>
                  <a:pt x="167" y="308"/>
                </a:lnTo>
                <a:lnTo>
                  <a:pt x="155" y="308"/>
                </a:lnTo>
                <a:lnTo>
                  <a:pt x="145" y="308"/>
                </a:lnTo>
                <a:lnTo>
                  <a:pt x="138" y="307"/>
                </a:lnTo>
                <a:lnTo>
                  <a:pt x="131" y="305"/>
                </a:lnTo>
                <a:lnTo>
                  <a:pt x="129" y="304"/>
                </a:lnTo>
                <a:lnTo>
                  <a:pt x="127" y="302"/>
                </a:lnTo>
                <a:lnTo>
                  <a:pt x="124" y="300"/>
                </a:lnTo>
                <a:lnTo>
                  <a:pt x="123" y="298"/>
                </a:lnTo>
                <a:lnTo>
                  <a:pt x="121" y="292"/>
                </a:lnTo>
                <a:lnTo>
                  <a:pt x="120" y="284"/>
                </a:lnTo>
                <a:lnTo>
                  <a:pt x="120" y="282"/>
                </a:lnTo>
                <a:lnTo>
                  <a:pt x="119" y="280"/>
                </a:lnTo>
                <a:lnTo>
                  <a:pt x="118" y="279"/>
                </a:lnTo>
                <a:lnTo>
                  <a:pt x="116" y="278"/>
                </a:lnTo>
                <a:lnTo>
                  <a:pt x="111" y="277"/>
                </a:lnTo>
                <a:lnTo>
                  <a:pt x="106" y="276"/>
                </a:lnTo>
                <a:lnTo>
                  <a:pt x="95" y="277"/>
                </a:lnTo>
                <a:lnTo>
                  <a:pt x="87" y="278"/>
                </a:lnTo>
                <a:lnTo>
                  <a:pt x="84" y="287"/>
                </a:lnTo>
                <a:lnTo>
                  <a:pt x="80" y="296"/>
                </a:lnTo>
                <a:lnTo>
                  <a:pt x="66" y="291"/>
                </a:lnTo>
                <a:lnTo>
                  <a:pt x="55" y="287"/>
                </a:lnTo>
                <a:lnTo>
                  <a:pt x="44" y="282"/>
                </a:lnTo>
                <a:lnTo>
                  <a:pt x="35" y="276"/>
                </a:lnTo>
                <a:lnTo>
                  <a:pt x="19" y="263"/>
                </a:lnTo>
                <a:lnTo>
                  <a:pt x="0" y="246"/>
                </a:lnTo>
                <a:lnTo>
                  <a:pt x="8" y="244"/>
                </a:lnTo>
                <a:lnTo>
                  <a:pt x="13" y="242"/>
                </a:lnTo>
                <a:lnTo>
                  <a:pt x="18" y="239"/>
                </a:lnTo>
                <a:lnTo>
                  <a:pt x="22" y="237"/>
                </a:lnTo>
                <a:lnTo>
                  <a:pt x="29" y="230"/>
                </a:lnTo>
                <a:lnTo>
                  <a:pt x="34" y="222"/>
                </a:lnTo>
                <a:lnTo>
                  <a:pt x="31" y="219"/>
                </a:lnTo>
                <a:lnTo>
                  <a:pt x="29" y="216"/>
                </a:lnTo>
                <a:lnTo>
                  <a:pt x="28" y="213"/>
                </a:lnTo>
                <a:lnTo>
                  <a:pt x="28" y="211"/>
                </a:lnTo>
                <a:lnTo>
                  <a:pt x="30" y="205"/>
                </a:lnTo>
                <a:lnTo>
                  <a:pt x="34" y="200"/>
                </a:lnTo>
                <a:lnTo>
                  <a:pt x="38" y="196"/>
                </a:lnTo>
                <a:lnTo>
                  <a:pt x="40" y="191"/>
                </a:lnTo>
                <a:lnTo>
                  <a:pt x="40" y="188"/>
                </a:lnTo>
                <a:lnTo>
                  <a:pt x="39" y="185"/>
                </a:lnTo>
                <a:lnTo>
                  <a:pt x="37" y="182"/>
                </a:lnTo>
                <a:lnTo>
                  <a:pt x="34" y="179"/>
                </a:lnTo>
                <a:lnTo>
                  <a:pt x="73" y="179"/>
                </a:lnTo>
                <a:lnTo>
                  <a:pt x="106" y="179"/>
                </a:lnTo>
                <a:lnTo>
                  <a:pt x="134" y="179"/>
                </a:lnTo>
                <a:lnTo>
                  <a:pt x="167" y="179"/>
                </a:lnTo>
                <a:lnTo>
                  <a:pt x="147" y="178"/>
                </a:lnTo>
                <a:lnTo>
                  <a:pt x="131" y="177"/>
                </a:lnTo>
                <a:lnTo>
                  <a:pt x="117" y="174"/>
                </a:lnTo>
                <a:lnTo>
                  <a:pt x="102" y="171"/>
                </a:lnTo>
                <a:lnTo>
                  <a:pt x="90" y="166"/>
                </a:lnTo>
                <a:lnTo>
                  <a:pt x="78" y="161"/>
                </a:lnTo>
                <a:lnTo>
                  <a:pt x="66" y="155"/>
                </a:lnTo>
                <a:lnTo>
                  <a:pt x="54" y="148"/>
                </a:lnTo>
                <a:lnTo>
                  <a:pt x="65" y="143"/>
                </a:lnTo>
                <a:lnTo>
                  <a:pt x="75" y="139"/>
                </a:lnTo>
                <a:lnTo>
                  <a:pt x="84" y="134"/>
                </a:lnTo>
                <a:lnTo>
                  <a:pt x="91" y="130"/>
                </a:lnTo>
                <a:lnTo>
                  <a:pt x="106" y="120"/>
                </a:lnTo>
                <a:lnTo>
                  <a:pt x="120" y="111"/>
                </a:lnTo>
                <a:lnTo>
                  <a:pt x="118" y="110"/>
                </a:lnTo>
                <a:lnTo>
                  <a:pt x="115" y="108"/>
                </a:lnTo>
                <a:lnTo>
                  <a:pt x="111" y="103"/>
                </a:lnTo>
                <a:lnTo>
                  <a:pt x="108" y="99"/>
                </a:lnTo>
                <a:lnTo>
                  <a:pt x="102" y="87"/>
                </a:lnTo>
                <a:lnTo>
                  <a:pt x="100" y="80"/>
                </a:lnTo>
                <a:lnTo>
                  <a:pt x="108" y="80"/>
                </a:lnTo>
                <a:lnTo>
                  <a:pt x="117" y="78"/>
                </a:lnTo>
                <a:lnTo>
                  <a:pt x="127" y="76"/>
                </a:lnTo>
                <a:lnTo>
                  <a:pt x="138" y="73"/>
                </a:lnTo>
                <a:lnTo>
                  <a:pt x="161" y="66"/>
                </a:lnTo>
                <a:lnTo>
                  <a:pt x="184" y="58"/>
                </a:lnTo>
                <a:lnTo>
                  <a:pt x="209" y="50"/>
                </a:lnTo>
                <a:lnTo>
                  <a:pt x="232" y="41"/>
                </a:lnTo>
                <a:lnTo>
                  <a:pt x="254" y="35"/>
                </a:lnTo>
                <a:lnTo>
                  <a:pt x="273"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5" name="Freeform 364">
            <a:extLst>
              <a:ext uri="{FF2B5EF4-FFF2-40B4-BE49-F238E27FC236}">
                <a16:creationId xmlns:a16="http://schemas.microsoft.com/office/drawing/2014/main" id="{00000000-0008-0000-0700-00006D010000}"/>
              </a:ext>
            </a:extLst>
          </xdr:cNvPr>
          <xdr:cNvSpPr>
            <a:spLocks/>
          </xdr:cNvSpPr>
        </xdr:nvSpPr>
        <xdr:spPr bwMode="auto">
          <a:xfrm>
            <a:off x="4695825" y="1636713"/>
            <a:ext cx="31750" cy="55562"/>
          </a:xfrm>
          <a:custGeom>
            <a:avLst/>
            <a:gdLst>
              <a:gd name="T0" fmla="*/ 7429902 w 79"/>
              <a:gd name="T1" fmla="*/ 0 h 38"/>
              <a:gd name="T2" fmla="*/ 8722408 w 79"/>
              <a:gd name="T3" fmla="*/ 2137675 h 38"/>
              <a:gd name="T4" fmla="*/ 10014513 w 79"/>
              <a:gd name="T5" fmla="*/ 6413025 h 38"/>
              <a:gd name="T6" fmla="*/ 10983491 w 79"/>
              <a:gd name="T7" fmla="*/ 14965186 h 38"/>
              <a:gd name="T8" fmla="*/ 11629744 w 79"/>
              <a:gd name="T9" fmla="*/ 25655022 h 38"/>
              <a:gd name="T10" fmla="*/ 12114032 w 79"/>
              <a:gd name="T11" fmla="*/ 36344859 h 38"/>
              <a:gd name="T12" fmla="*/ 12437158 w 79"/>
              <a:gd name="T13" fmla="*/ 47033233 h 38"/>
              <a:gd name="T14" fmla="*/ 12760285 w 79"/>
              <a:gd name="T15" fmla="*/ 57723069 h 38"/>
              <a:gd name="T16" fmla="*/ 12760285 w 79"/>
              <a:gd name="T17" fmla="*/ 68412906 h 38"/>
              <a:gd name="T18" fmla="*/ 12437158 w 79"/>
              <a:gd name="T19" fmla="*/ 72688255 h 38"/>
              <a:gd name="T20" fmla="*/ 12114032 w 79"/>
              <a:gd name="T21" fmla="*/ 74827392 h 38"/>
              <a:gd name="T22" fmla="*/ 11629744 w 79"/>
              <a:gd name="T23" fmla="*/ 76965067 h 38"/>
              <a:gd name="T24" fmla="*/ 10983491 w 79"/>
              <a:gd name="T25" fmla="*/ 79102742 h 38"/>
              <a:gd name="T26" fmla="*/ 9206696 w 79"/>
              <a:gd name="T27" fmla="*/ 81240417 h 38"/>
              <a:gd name="T28" fmla="*/ 7429902 w 79"/>
              <a:gd name="T29" fmla="*/ 81240417 h 38"/>
              <a:gd name="T30" fmla="*/ 6137797 w 79"/>
              <a:gd name="T31" fmla="*/ 79102742 h 38"/>
              <a:gd name="T32" fmla="*/ 4845693 w 79"/>
              <a:gd name="T33" fmla="*/ 76965067 h 38"/>
              <a:gd name="T34" fmla="*/ 3392025 w 79"/>
              <a:gd name="T35" fmla="*/ 74827392 h 38"/>
              <a:gd name="T36" fmla="*/ 2422646 w 79"/>
              <a:gd name="T37" fmla="*/ 68412906 h 38"/>
              <a:gd name="T38" fmla="*/ 1292104 w 79"/>
              <a:gd name="T39" fmla="*/ 61999881 h 38"/>
              <a:gd name="T40" fmla="*/ 646253 w 79"/>
              <a:gd name="T41" fmla="*/ 53447720 h 38"/>
              <a:gd name="T42" fmla="*/ 323127 w 79"/>
              <a:gd name="T43" fmla="*/ 47033233 h 38"/>
              <a:gd name="T44" fmla="*/ 161563 w 79"/>
              <a:gd name="T45" fmla="*/ 42757883 h 38"/>
              <a:gd name="T46" fmla="*/ 0 w 79"/>
              <a:gd name="T47" fmla="*/ 36344859 h 38"/>
              <a:gd name="T48" fmla="*/ 0 w 79"/>
              <a:gd name="T49" fmla="*/ 27792697 h 38"/>
              <a:gd name="T50" fmla="*/ 161563 w 79"/>
              <a:gd name="T51" fmla="*/ 23517348 h 38"/>
              <a:gd name="T52" fmla="*/ 646253 w 79"/>
              <a:gd name="T53" fmla="*/ 19240536 h 38"/>
              <a:gd name="T54" fmla="*/ 1615231 w 79"/>
              <a:gd name="T55" fmla="*/ 12827511 h 38"/>
              <a:gd name="T56" fmla="*/ 2745772 w 79"/>
              <a:gd name="T57" fmla="*/ 8552162 h 38"/>
              <a:gd name="T58" fmla="*/ 5168820 w 79"/>
              <a:gd name="T59" fmla="*/ 2137675 h 38"/>
              <a:gd name="T60" fmla="*/ 7429902 w 79"/>
              <a:gd name="T61" fmla="*/ 0 h 38"/>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79" h="38">
                <a:moveTo>
                  <a:pt x="46" y="0"/>
                </a:moveTo>
                <a:lnTo>
                  <a:pt x="54" y="1"/>
                </a:lnTo>
                <a:lnTo>
                  <a:pt x="62" y="3"/>
                </a:lnTo>
                <a:lnTo>
                  <a:pt x="68" y="7"/>
                </a:lnTo>
                <a:lnTo>
                  <a:pt x="72" y="12"/>
                </a:lnTo>
                <a:lnTo>
                  <a:pt x="75" y="17"/>
                </a:lnTo>
                <a:lnTo>
                  <a:pt x="77" y="22"/>
                </a:lnTo>
                <a:lnTo>
                  <a:pt x="79" y="27"/>
                </a:lnTo>
                <a:lnTo>
                  <a:pt x="79" y="32"/>
                </a:lnTo>
                <a:lnTo>
                  <a:pt x="77" y="34"/>
                </a:lnTo>
                <a:lnTo>
                  <a:pt x="75" y="35"/>
                </a:lnTo>
                <a:lnTo>
                  <a:pt x="72" y="36"/>
                </a:lnTo>
                <a:lnTo>
                  <a:pt x="68" y="37"/>
                </a:lnTo>
                <a:lnTo>
                  <a:pt x="57" y="38"/>
                </a:lnTo>
                <a:lnTo>
                  <a:pt x="46" y="38"/>
                </a:lnTo>
                <a:lnTo>
                  <a:pt x="38" y="37"/>
                </a:lnTo>
                <a:lnTo>
                  <a:pt x="30" y="36"/>
                </a:lnTo>
                <a:lnTo>
                  <a:pt x="21" y="35"/>
                </a:lnTo>
                <a:lnTo>
                  <a:pt x="15" y="32"/>
                </a:lnTo>
                <a:lnTo>
                  <a:pt x="8" y="29"/>
                </a:lnTo>
                <a:lnTo>
                  <a:pt x="4" y="25"/>
                </a:lnTo>
                <a:lnTo>
                  <a:pt x="2" y="22"/>
                </a:lnTo>
                <a:lnTo>
                  <a:pt x="1" y="20"/>
                </a:lnTo>
                <a:lnTo>
                  <a:pt x="0" y="17"/>
                </a:lnTo>
                <a:lnTo>
                  <a:pt x="0" y="13"/>
                </a:lnTo>
                <a:lnTo>
                  <a:pt x="1" y="11"/>
                </a:lnTo>
                <a:lnTo>
                  <a:pt x="4" y="9"/>
                </a:lnTo>
                <a:lnTo>
                  <a:pt x="10" y="6"/>
                </a:lnTo>
                <a:lnTo>
                  <a:pt x="17" y="4"/>
                </a:lnTo>
                <a:lnTo>
                  <a:pt x="32" y="1"/>
                </a:lnTo>
                <a:lnTo>
                  <a:pt x="46"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6" name="Freeform 365">
            <a:extLst>
              <a:ext uri="{FF2B5EF4-FFF2-40B4-BE49-F238E27FC236}">
                <a16:creationId xmlns:a16="http://schemas.microsoft.com/office/drawing/2014/main" id="{00000000-0008-0000-0700-00006E010000}"/>
              </a:ext>
            </a:extLst>
          </xdr:cNvPr>
          <xdr:cNvSpPr>
            <a:spLocks/>
          </xdr:cNvSpPr>
        </xdr:nvSpPr>
        <xdr:spPr bwMode="auto">
          <a:xfrm>
            <a:off x="7000875" y="1933575"/>
            <a:ext cx="196850" cy="268288"/>
          </a:xfrm>
          <a:custGeom>
            <a:avLst/>
            <a:gdLst>
              <a:gd name="T0" fmla="*/ 4782297 w 459"/>
              <a:gd name="T1" fmla="*/ 12404251 h 511"/>
              <a:gd name="T2" fmla="*/ 2206950 w 459"/>
              <a:gd name="T3" fmla="*/ 6891484 h 511"/>
              <a:gd name="T4" fmla="*/ 0 w 459"/>
              <a:gd name="T5" fmla="*/ 0 h 511"/>
              <a:gd name="T6" fmla="*/ 4046361 w 459"/>
              <a:gd name="T7" fmla="*/ 1929468 h 511"/>
              <a:gd name="T8" fmla="*/ 6069756 w 459"/>
              <a:gd name="T9" fmla="*/ 1653830 h 511"/>
              <a:gd name="T10" fmla="*/ 17472903 w 459"/>
              <a:gd name="T11" fmla="*/ 18468820 h 511"/>
              <a:gd name="T12" fmla="*/ 26853514 w 459"/>
              <a:gd name="T13" fmla="*/ 33905093 h 511"/>
              <a:gd name="T14" fmla="*/ 39728104 w 459"/>
              <a:gd name="T15" fmla="*/ 54579020 h 511"/>
              <a:gd name="T16" fmla="*/ 47453287 w 459"/>
              <a:gd name="T17" fmla="*/ 65329441 h 511"/>
              <a:gd name="T18" fmla="*/ 55729993 w 459"/>
              <a:gd name="T19" fmla="*/ 73323478 h 511"/>
              <a:gd name="T20" fmla="*/ 68421029 w 459"/>
              <a:gd name="T21" fmla="*/ 85727729 h 511"/>
              <a:gd name="T22" fmla="*/ 73202897 w 459"/>
              <a:gd name="T23" fmla="*/ 92619213 h 511"/>
              <a:gd name="T24" fmla="*/ 67133141 w 459"/>
              <a:gd name="T25" fmla="*/ 88208474 h 511"/>
              <a:gd name="T26" fmla="*/ 59592370 w 459"/>
              <a:gd name="T27" fmla="*/ 81593154 h 511"/>
              <a:gd name="T28" fmla="*/ 57752959 w 459"/>
              <a:gd name="T29" fmla="*/ 82144430 h 511"/>
              <a:gd name="T30" fmla="*/ 57568975 w 459"/>
              <a:gd name="T31" fmla="*/ 85727729 h 511"/>
              <a:gd name="T32" fmla="*/ 58304911 w 459"/>
              <a:gd name="T33" fmla="*/ 92894851 h 511"/>
              <a:gd name="T34" fmla="*/ 59960338 w 459"/>
              <a:gd name="T35" fmla="*/ 98683257 h 511"/>
              <a:gd name="T36" fmla="*/ 64006700 w 459"/>
              <a:gd name="T37" fmla="*/ 106677294 h 511"/>
              <a:gd name="T38" fmla="*/ 72467390 w 459"/>
              <a:gd name="T39" fmla="*/ 116049523 h 511"/>
              <a:gd name="T40" fmla="*/ 80928080 w 459"/>
              <a:gd name="T41" fmla="*/ 126248667 h 511"/>
              <a:gd name="T42" fmla="*/ 82399094 w 459"/>
              <a:gd name="T43" fmla="*/ 131210158 h 511"/>
              <a:gd name="T44" fmla="*/ 78720701 w 459"/>
              <a:gd name="T45" fmla="*/ 129280689 h 511"/>
              <a:gd name="T46" fmla="*/ 72099422 w 459"/>
              <a:gd name="T47" fmla="*/ 127351221 h 511"/>
              <a:gd name="T48" fmla="*/ 72283406 w 459"/>
              <a:gd name="T49" fmla="*/ 136172173 h 511"/>
              <a:gd name="T50" fmla="*/ 73202897 w 459"/>
              <a:gd name="T51" fmla="*/ 140858025 h 511"/>
              <a:gd name="T52" fmla="*/ 71363486 w 459"/>
              <a:gd name="T53" fmla="*/ 135620897 h 511"/>
              <a:gd name="T54" fmla="*/ 66765602 w 459"/>
              <a:gd name="T55" fmla="*/ 128453774 h 511"/>
              <a:gd name="T56" fmla="*/ 63086780 w 459"/>
              <a:gd name="T57" fmla="*/ 122664844 h 511"/>
              <a:gd name="T58" fmla="*/ 62351273 w 459"/>
              <a:gd name="T59" fmla="*/ 118805907 h 511"/>
              <a:gd name="T60" fmla="*/ 60327878 w 459"/>
              <a:gd name="T61" fmla="*/ 113292615 h 511"/>
              <a:gd name="T62" fmla="*/ 57017452 w 459"/>
              <a:gd name="T63" fmla="*/ 105850379 h 511"/>
              <a:gd name="T64" fmla="*/ 54810073 w 459"/>
              <a:gd name="T65" fmla="*/ 101164002 h 511"/>
              <a:gd name="T66" fmla="*/ 51499648 w 459"/>
              <a:gd name="T67" fmla="*/ 98683257 h 511"/>
              <a:gd name="T68" fmla="*/ 48556762 w 459"/>
              <a:gd name="T69" fmla="*/ 94548681 h 511"/>
              <a:gd name="T70" fmla="*/ 45797860 w 459"/>
              <a:gd name="T71" fmla="*/ 86554644 h 511"/>
              <a:gd name="T72" fmla="*/ 45061924 w 459"/>
              <a:gd name="T73" fmla="*/ 80765714 h 511"/>
              <a:gd name="T74" fmla="*/ 43038958 w 459"/>
              <a:gd name="T75" fmla="*/ 77458053 h 511"/>
              <a:gd name="T76" fmla="*/ 35681743 w 459"/>
              <a:gd name="T77" fmla="*/ 67258909 h 511"/>
              <a:gd name="T78" fmla="*/ 31451398 w 459"/>
              <a:gd name="T79" fmla="*/ 60643589 h 511"/>
              <a:gd name="T80" fmla="*/ 29979955 w 459"/>
              <a:gd name="T81" fmla="*/ 55957211 h 511"/>
              <a:gd name="T82" fmla="*/ 28324957 w 459"/>
              <a:gd name="T83" fmla="*/ 51546998 h 511"/>
              <a:gd name="T84" fmla="*/ 21151725 w 459"/>
              <a:gd name="T85" fmla="*/ 42726045 h 511"/>
              <a:gd name="T86" fmla="*/ 12875019 w 459"/>
              <a:gd name="T87" fmla="*/ 35834561 h 511"/>
              <a:gd name="T88" fmla="*/ 8644674 w 459"/>
              <a:gd name="T89" fmla="*/ 30321794 h 511"/>
              <a:gd name="T90" fmla="*/ 6989247 w 459"/>
              <a:gd name="T91" fmla="*/ 25635417 h 511"/>
              <a:gd name="T92" fmla="*/ 6253311 w 459"/>
              <a:gd name="T93" fmla="*/ 20673927 h 511"/>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459" h="511">
                <a:moveTo>
                  <a:pt x="33" y="68"/>
                </a:moveTo>
                <a:lnTo>
                  <a:pt x="29" y="56"/>
                </a:lnTo>
                <a:lnTo>
                  <a:pt x="26" y="45"/>
                </a:lnTo>
                <a:lnTo>
                  <a:pt x="22" y="38"/>
                </a:lnTo>
                <a:lnTo>
                  <a:pt x="16" y="31"/>
                </a:lnTo>
                <a:lnTo>
                  <a:pt x="12" y="25"/>
                </a:lnTo>
                <a:lnTo>
                  <a:pt x="6" y="18"/>
                </a:lnTo>
                <a:lnTo>
                  <a:pt x="3" y="10"/>
                </a:lnTo>
                <a:lnTo>
                  <a:pt x="0" y="0"/>
                </a:lnTo>
                <a:lnTo>
                  <a:pt x="6" y="2"/>
                </a:lnTo>
                <a:lnTo>
                  <a:pt x="16" y="5"/>
                </a:lnTo>
                <a:lnTo>
                  <a:pt x="22" y="7"/>
                </a:lnTo>
                <a:lnTo>
                  <a:pt x="26" y="8"/>
                </a:lnTo>
                <a:lnTo>
                  <a:pt x="29" y="8"/>
                </a:lnTo>
                <a:lnTo>
                  <a:pt x="33" y="6"/>
                </a:lnTo>
                <a:lnTo>
                  <a:pt x="59" y="31"/>
                </a:lnTo>
                <a:lnTo>
                  <a:pt x="80" y="50"/>
                </a:lnTo>
                <a:lnTo>
                  <a:pt x="95" y="67"/>
                </a:lnTo>
                <a:lnTo>
                  <a:pt x="107" y="80"/>
                </a:lnTo>
                <a:lnTo>
                  <a:pt x="125" y="102"/>
                </a:lnTo>
                <a:lnTo>
                  <a:pt x="146" y="123"/>
                </a:lnTo>
                <a:lnTo>
                  <a:pt x="172" y="149"/>
                </a:lnTo>
                <a:lnTo>
                  <a:pt x="195" y="175"/>
                </a:lnTo>
                <a:lnTo>
                  <a:pt x="216" y="198"/>
                </a:lnTo>
                <a:lnTo>
                  <a:pt x="239" y="222"/>
                </a:lnTo>
                <a:lnTo>
                  <a:pt x="248" y="230"/>
                </a:lnTo>
                <a:lnTo>
                  <a:pt x="258" y="237"/>
                </a:lnTo>
                <a:lnTo>
                  <a:pt x="269" y="245"/>
                </a:lnTo>
                <a:lnTo>
                  <a:pt x="280" y="252"/>
                </a:lnTo>
                <a:lnTo>
                  <a:pt x="303" y="266"/>
                </a:lnTo>
                <a:lnTo>
                  <a:pt x="327" y="281"/>
                </a:lnTo>
                <a:lnTo>
                  <a:pt x="350" y="295"/>
                </a:lnTo>
                <a:lnTo>
                  <a:pt x="372" y="311"/>
                </a:lnTo>
                <a:lnTo>
                  <a:pt x="382" y="318"/>
                </a:lnTo>
                <a:lnTo>
                  <a:pt x="391" y="327"/>
                </a:lnTo>
                <a:lnTo>
                  <a:pt x="398" y="336"/>
                </a:lnTo>
                <a:lnTo>
                  <a:pt x="405" y="345"/>
                </a:lnTo>
                <a:lnTo>
                  <a:pt x="387" y="334"/>
                </a:lnTo>
                <a:lnTo>
                  <a:pt x="365" y="320"/>
                </a:lnTo>
                <a:lnTo>
                  <a:pt x="343" y="306"/>
                </a:lnTo>
                <a:lnTo>
                  <a:pt x="326" y="295"/>
                </a:lnTo>
                <a:lnTo>
                  <a:pt x="324" y="296"/>
                </a:lnTo>
                <a:lnTo>
                  <a:pt x="318" y="296"/>
                </a:lnTo>
                <a:lnTo>
                  <a:pt x="316" y="297"/>
                </a:lnTo>
                <a:lnTo>
                  <a:pt x="314" y="298"/>
                </a:lnTo>
                <a:lnTo>
                  <a:pt x="313" y="300"/>
                </a:lnTo>
                <a:lnTo>
                  <a:pt x="311" y="301"/>
                </a:lnTo>
                <a:lnTo>
                  <a:pt x="313" y="311"/>
                </a:lnTo>
                <a:lnTo>
                  <a:pt x="313" y="320"/>
                </a:lnTo>
                <a:lnTo>
                  <a:pt x="315" y="328"/>
                </a:lnTo>
                <a:lnTo>
                  <a:pt x="317" y="337"/>
                </a:lnTo>
                <a:lnTo>
                  <a:pt x="319" y="344"/>
                </a:lnTo>
                <a:lnTo>
                  <a:pt x="322" y="351"/>
                </a:lnTo>
                <a:lnTo>
                  <a:pt x="326" y="358"/>
                </a:lnTo>
                <a:lnTo>
                  <a:pt x="329" y="364"/>
                </a:lnTo>
                <a:lnTo>
                  <a:pt x="338" y="375"/>
                </a:lnTo>
                <a:lnTo>
                  <a:pt x="348" y="387"/>
                </a:lnTo>
                <a:lnTo>
                  <a:pt x="359" y="396"/>
                </a:lnTo>
                <a:lnTo>
                  <a:pt x="370" y="405"/>
                </a:lnTo>
                <a:lnTo>
                  <a:pt x="394" y="421"/>
                </a:lnTo>
                <a:lnTo>
                  <a:pt x="418" y="438"/>
                </a:lnTo>
                <a:lnTo>
                  <a:pt x="430" y="448"/>
                </a:lnTo>
                <a:lnTo>
                  <a:pt x="440" y="458"/>
                </a:lnTo>
                <a:lnTo>
                  <a:pt x="450" y="468"/>
                </a:lnTo>
                <a:lnTo>
                  <a:pt x="459" y="480"/>
                </a:lnTo>
                <a:lnTo>
                  <a:pt x="448" y="476"/>
                </a:lnTo>
                <a:lnTo>
                  <a:pt x="437" y="473"/>
                </a:lnTo>
                <a:lnTo>
                  <a:pt x="432" y="471"/>
                </a:lnTo>
                <a:lnTo>
                  <a:pt x="428" y="469"/>
                </a:lnTo>
                <a:lnTo>
                  <a:pt x="426" y="466"/>
                </a:lnTo>
                <a:lnTo>
                  <a:pt x="425" y="462"/>
                </a:lnTo>
                <a:lnTo>
                  <a:pt x="392" y="462"/>
                </a:lnTo>
                <a:lnTo>
                  <a:pt x="392" y="475"/>
                </a:lnTo>
                <a:lnTo>
                  <a:pt x="393" y="488"/>
                </a:lnTo>
                <a:lnTo>
                  <a:pt x="393" y="494"/>
                </a:lnTo>
                <a:lnTo>
                  <a:pt x="395" y="501"/>
                </a:lnTo>
                <a:lnTo>
                  <a:pt x="396" y="506"/>
                </a:lnTo>
                <a:lnTo>
                  <a:pt x="398" y="511"/>
                </a:lnTo>
                <a:lnTo>
                  <a:pt x="395" y="505"/>
                </a:lnTo>
                <a:lnTo>
                  <a:pt x="392" y="498"/>
                </a:lnTo>
                <a:lnTo>
                  <a:pt x="388" y="492"/>
                </a:lnTo>
                <a:lnTo>
                  <a:pt x="383" y="486"/>
                </a:lnTo>
                <a:lnTo>
                  <a:pt x="374" y="476"/>
                </a:lnTo>
                <a:lnTo>
                  <a:pt x="363" y="466"/>
                </a:lnTo>
                <a:lnTo>
                  <a:pt x="354" y="458"/>
                </a:lnTo>
                <a:lnTo>
                  <a:pt x="346" y="449"/>
                </a:lnTo>
                <a:lnTo>
                  <a:pt x="343" y="445"/>
                </a:lnTo>
                <a:lnTo>
                  <a:pt x="340" y="439"/>
                </a:lnTo>
                <a:lnTo>
                  <a:pt x="339" y="435"/>
                </a:lnTo>
                <a:lnTo>
                  <a:pt x="339" y="431"/>
                </a:lnTo>
                <a:lnTo>
                  <a:pt x="337" y="425"/>
                </a:lnTo>
                <a:lnTo>
                  <a:pt x="333" y="419"/>
                </a:lnTo>
                <a:lnTo>
                  <a:pt x="328" y="411"/>
                </a:lnTo>
                <a:lnTo>
                  <a:pt x="321" y="403"/>
                </a:lnTo>
                <a:lnTo>
                  <a:pt x="316" y="394"/>
                </a:lnTo>
                <a:lnTo>
                  <a:pt x="310" y="384"/>
                </a:lnTo>
                <a:lnTo>
                  <a:pt x="307" y="376"/>
                </a:lnTo>
                <a:lnTo>
                  <a:pt x="305" y="369"/>
                </a:lnTo>
                <a:lnTo>
                  <a:pt x="298" y="367"/>
                </a:lnTo>
                <a:lnTo>
                  <a:pt x="292" y="365"/>
                </a:lnTo>
                <a:lnTo>
                  <a:pt x="285" y="362"/>
                </a:lnTo>
                <a:lnTo>
                  <a:pt x="280" y="358"/>
                </a:lnTo>
                <a:lnTo>
                  <a:pt x="274" y="353"/>
                </a:lnTo>
                <a:lnTo>
                  <a:pt x="269" y="348"/>
                </a:lnTo>
                <a:lnTo>
                  <a:pt x="264" y="343"/>
                </a:lnTo>
                <a:lnTo>
                  <a:pt x="261" y="337"/>
                </a:lnTo>
                <a:lnTo>
                  <a:pt x="254" y="325"/>
                </a:lnTo>
                <a:lnTo>
                  <a:pt x="249" y="314"/>
                </a:lnTo>
                <a:lnTo>
                  <a:pt x="247" y="304"/>
                </a:lnTo>
                <a:lnTo>
                  <a:pt x="246" y="295"/>
                </a:lnTo>
                <a:lnTo>
                  <a:pt x="245" y="293"/>
                </a:lnTo>
                <a:lnTo>
                  <a:pt x="242" y="289"/>
                </a:lnTo>
                <a:lnTo>
                  <a:pt x="239" y="285"/>
                </a:lnTo>
                <a:lnTo>
                  <a:pt x="234" y="281"/>
                </a:lnTo>
                <a:lnTo>
                  <a:pt x="221" y="269"/>
                </a:lnTo>
                <a:lnTo>
                  <a:pt x="208" y="257"/>
                </a:lnTo>
                <a:lnTo>
                  <a:pt x="194" y="244"/>
                </a:lnTo>
                <a:lnTo>
                  <a:pt x="181" y="232"/>
                </a:lnTo>
                <a:lnTo>
                  <a:pt x="175" y="226"/>
                </a:lnTo>
                <a:lnTo>
                  <a:pt x="171" y="220"/>
                </a:lnTo>
                <a:lnTo>
                  <a:pt x="168" y="214"/>
                </a:lnTo>
                <a:lnTo>
                  <a:pt x="165" y="209"/>
                </a:lnTo>
                <a:lnTo>
                  <a:pt x="163" y="203"/>
                </a:lnTo>
                <a:lnTo>
                  <a:pt x="161" y="197"/>
                </a:lnTo>
                <a:lnTo>
                  <a:pt x="158" y="192"/>
                </a:lnTo>
                <a:lnTo>
                  <a:pt x="154" y="187"/>
                </a:lnTo>
                <a:lnTo>
                  <a:pt x="146" y="178"/>
                </a:lnTo>
                <a:lnTo>
                  <a:pt x="137" y="170"/>
                </a:lnTo>
                <a:lnTo>
                  <a:pt x="115" y="155"/>
                </a:lnTo>
                <a:lnTo>
                  <a:pt x="92" y="143"/>
                </a:lnTo>
                <a:lnTo>
                  <a:pt x="81" y="136"/>
                </a:lnTo>
                <a:lnTo>
                  <a:pt x="70" y="130"/>
                </a:lnTo>
                <a:lnTo>
                  <a:pt x="60" y="122"/>
                </a:lnTo>
                <a:lnTo>
                  <a:pt x="51" y="114"/>
                </a:lnTo>
                <a:lnTo>
                  <a:pt x="47" y="110"/>
                </a:lnTo>
                <a:lnTo>
                  <a:pt x="44" y="104"/>
                </a:lnTo>
                <a:lnTo>
                  <a:pt x="40" y="99"/>
                </a:lnTo>
                <a:lnTo>
                  <a:pt x="38" y="93"/>
                </a:lnTo>
                <a:lnTo>
                  <a:pt x="36" y="88"/>
                </a:lnTo>
                <a:lnTo>
                  <a:pt x="34" y="81"/>
                </a:lnTo>
                <a:lnTo>
                  <a:pt x="34" y="75"/>
                </a:lnTo>
                <a:lnTo>
                  <a:pt x="33" y="6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367" name="Group 366">
            <a:extLst>
              <a:ext uri="{FF2B5EF4-FFF2-40B4-BE49-F238E27FC236}">
                <a16:creationId xmlns:a16="http://schemas.microsoft.com/office/drawing/2014/main" id="{00000000-0008-0000-0700-00006F010000}"/>
              </a:ext>
            </a:extLst>
          </xdr:cNvPr>
          <xdr:cNvGrpSpPr>
            <a:grpSpLocks/>
          </xdr:cNvGrpSpPr>
        </xdr:nvGrpSpPr>
        <xdr:grpSpPr bwMode="auto">
          <a:xfrm>
            <a:off x="5791200" y="1889125"/>
            <a:ext cx="671513" cy="384175"/>
            <a:chOff x="4115" y="1551"/>
            <a:chExt cx="504" cy="244"/>
          </a:xfrm>
          <a:grpFill/>
        </xdr:grpSpPr>
        <xdr:sp macro="" textlink="">
          <xdr:nvSpPr>
            <xdr:cNvPr id="392" name="Freeform 391">
              <a:extLst>
                <a:ext uri="{FF2B5EF4-FFF2-40B4-BE49-F238E27FC236}">
                  <a16:creationId xmlns:a16="http://schemas.microsoft.com/office/drawing/2014/main" id="{00000000-0008-0000-0700-000088010000}"/>
                </a:ext>
              </a:extLst>
            </xdr:cNvPr>
            <xdr:cNvSpPr>
              <a:spLocks/>
            </xdr:cNvSpPr>
          </xdr:nvSpPr>
          <xdr:spPr bwMode="auto">
            <a:xfrm>
              <a:off x="4540" y="1551"/>
              <a:ext cx="79" cy="86"/>
            </a:xfrm>
            <a:custGeom>
              <a:avLst/>
              <a:gdLst>
                <a:gd name="T0" fmla="*/ 1 w 240"/>
                <a:gd name="T1" fmla="*/ 27 h 259"/>
                <a:gd name="T2" fmla="*/ 9 w 240"/>
                <a:gd name="T3" fmla="*/ 29 h 259"/>
                <a:gd name="T4" fmla="*/ 13 w 240"/>
                <a:gd name="T5" fmla="*/ 27 h 259"/>
                <a:gd name="T6" fmla="*/ 14 w 240"/>
                <a:gd name="T7" fmla="*/ 23 h 259"/>
                <a:gd name="T8" fmla="*/ 21 w 240"/>
                <a:gd name="T9" fmla="*/ 18 h 259"/>
                <a:gd name="T10" fmla="*/ 23 w 240"/>
                <a:gd name="T11" fmla="*/ 12 h 259"/>
                <a:gd name="T12" fmla="*/ 26 w 240"/>
                <a:gd name="T13" fmla="*/ 3 h 259"/>
                <a:gd name="T14" fmla="*/ 23 w 240"/>
                <a:gd name="T15" fmla="*/ 0 h 259"/>
                <a:gd name="T16" fmla="*/ 22 w 240"/>
                <a:gd name="T17" fmla="*/ 4 h 259"/>
                <a:gd name="T18" fmla="*/ 22 w 240"/>
                <a:gd name="T19" fmla="*/ 8 h 259"/>
                <a:gd name="T20" fmla="*/ 18 w 240"/>
                <a:gd name="T21" fmla="*/ 12 h 259"/>
                <a:gd name="T22" fmla="*/ 14 w 240"/>
                <a:gd name="T23" fmla="*/ 16 h 259"/>
                <a:gd name="T24" fmla="*/ 12 w 240"/>
                <a:gd name="T25" fmla="*/ 20 h 259"/>
                <a:gd name="T26" fmla="*/ 10 w 240"/>
                <a:gd name="T27" fmla="*/ 24 h 259"/>
                <a:gd name="T28" fmla="*/ 2 w 240"/>
                <a:gd name="T29" fmla="*/ 25 h 259"/>
                <a:gd name="T30" fmla="*/ 0 w 240"/>
                <a:gd name="T31" fmla="*/ 25 h 259"/>
                <a:gd name="T32" fmla="*/ 1 w 240"/>
                <a:gd name="T33" fmla="*/ 27 h 25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240" h="259">
                  <a:moveTo>
                    <a:pt x="13" y="247"/>
                  </a:moveTo>
                  <a:lnTo>
                    <a:pt x="79" y="259"/>
                  </a:lnTo>
                  <a:lnTo>
                    <a:pt x="120" y="240"/>
                  </a:lnTo>
                  <a:lnTo>
                    <a:pt x="133" y="210"/>
                  </a:lnTo>
                  <a:lnTo>
                    <a:pt x="192" y="161"/>
                  </a:lnTo>
                  <a:lnTo>
                    <a:pt x="212" y="111"/>
                  </a:lnTo>
                  <a:lnTo>
                    <a:pt x="240" y="26"/>
                  </a:lnTo>
                  <a:lnTo>
                    <a:pt x="212" y="0"/>
                  </a:lnTo>
                  <a:lnTo>
                    <a:pt x="206" y="32"/>
                  </a:lnTo>
                  <a:lnTo>
                    <a:pt x="199" y="74"/>
                  </a:lnTo>
                  <a:lnTo>
                    <a:pt x="166" y="105"/>
                  </a:lnTo>
                  <a:lnTo>
                    <a:pt x="133" y="149"/>
                  </a:lnTo>
                  <a:lnTo>
                    <a:pt x="113" y="179"/>
                  </a:lnTo>
                  <a:lnTo>
                    <a:pt x="93" y="216"/>
                  </a:lnTo>
                  <a:lnTo>
                    <a:pt x="20" y="222"/>
                  </a:lnTo>
                  <a:lnTo>
                    <a:pt x="0" y="222"/>
                  </a:lnTo>
                  <a:lnTo>
                    <a:pt x="13" y="24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3" name="Freeform 392">
              <a:extLst>
                <a:ext uri="{FF2B5EF4-FFF2-40B4-BE49-F238E27FC236}">
                  <a16:creationId xmlns:a16="http://schemas.microsoft.com/office/drawing/2014/main" id="{00000000-0008-0000-0700-000089010000}"/>
                </a:ext>
              </a:extLst>
            </xdr:cNvPr>
            <xdr:cNvSpPr>
              <a:spLocks/>
            </xdr:cNvSpPr>
          </xdr:nvSpPr>
          <xdr:spPr bwMode="auto">
            <a:xfrm>
              <a:off x="4115" y="1761"/>
              <a:ext cx="84" cy="34"/>
            </a:xfrm>
            <a:custGeom>
              <a:avLst/>
              <a:gdLst>
                <a:gd name="T0" fmla="*/ 4 w 259"/>
                <a:gd name="T1" fmla="*/ 11 h 104"/>
                <a:gd name="T2" fmla="*/ 3 w 259"/>
                <a:gd name="T3" fmla="*/ 9 h 104"/>
                <a:gd name="T4" fmla="*/ 6 w 259"/>
                <a:gd name="T5" fmla="*/ 7 h 104"/>
                <a:gd name="T6" fmla="*/ 7 w 259"/>
                <a:gd name="T7" fmla="*/ 5 h 104"/>
                <a:gd name="T8" fmla="*/ 13 w 259"/>
                <a:gd name="T9" fmla="*/ 5 h 104"/>
                <a:gd name="T10" fmla="*/ 18 w 259"/>
                <a:gd name="T11" fmla="*/ 5 h 104"/>
                <a:gd name="T12" fmla="*/ 26 w 259"/>
                <a:gd name="T13" fmla="*/ 3 h 104"/>
                <a:gd name="T14" fmla="*/ 27 w 259"/>
                <a:gd name="T15" fmla="*/ 1 h 104"/>
                <a:gd name="T16" fmla="*/ 26 w 259"/>
                <a:gd name="T17" fmla="*/ 0 h 104"/>
                <a:gd name="T18" fmla="*/ 21 w 259"/>
                <a:gd name="T19" fmla="*/ 1 h 104"/>
                <a:gd name="T20" fmla="*/ 16 w 259"/>
                <a:gd name="T21" fmla="*/ 1 h 104"/>
                <a:gd name="T22" fmla="*/ 11 w 259"/>
                <a:gd name="T23" fmla="*/ 1 h 104"/>
                <a:gd name="T24" fmla="*/ 6 w 259"/>
                <a:gd name="T25" fmla="*/ 2 h 104"/>
                <a:gd name="T26" fmla="*/ 3 w 259"/>
                <a:gd name="T27" fmla="*/ 5 h 104"/>
                <a:gd name="T28" fmla="*/ 0 w 259"/>
                <a:gd name="T29" fmla="*/ 7 h 104"/>
                <a:gd name="T30" fmla="*/ 0 w 259"/>
                <a:gd name="T31" fmla="*/ 11 h 104"/>
                <a:gd name="T32" fmla="*/ 4 w 259"/>
                <a:gd name="T33" fmla="*/ 11 h 10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259" h="104">
                  <a:moveTo>
                    <a:pt x="33" y="104"/>
                  </a:moveTo>
                  <a:lnTo>
                    <a:pt x="26" y="86"/>
                  </a:lnTo>
                  <a:lnTo>
                    <a:pt x="52" y="62"/>
                  </a:lnTo>
                  <a:lnTo>
                    <a:pt x="72" y="49"/>
                  </a:lnTo>
                  <a:lnTo>
                    <a:pt x="126" y="43"/>
                  </a:lnTo>
                  <a:lnTo>
                    <a:pt x="172" y="43"/>
                  </a:lnTo>
                  <a:lnTo>
                    <a:pt x="246" y="31"/>
                  </a:lnTo>
                  <a:lnTo>
                    <a:pt x="259" y="7"/>
                  </a:lnTo>
                  <a:lnTo>
                    <a:pt x="246" y="0"/>
                  </a:lnTo>
                  <a:lnTo>
                    <a:pt x="205" y="13"/>
                  </a:lnTo>
                  <a:lnTo>
                    <a:pt x="152" y="7"/>
                  </a:lnTo>
                  <a:lnTo>
                    <a:pt x="106" y="13"/>
                  </a:lnTo>
                  <a:lnTo>
                    <a:pt x="52" y="19"/>
                  </a:lnTo>
                  <a:lnTo>
                    <a:pt x="26" y="43"/>
                  </a:lnTo>
                  <a:lnTo>
                    <a:pt x="0" y="68"/>
                  </a:lnTo>
                  <a:lnTo>
                    <a:pt x="0" y="104"/>
                  </a:lnTo>
                  <a:lnTo>
                    <a:pt x="33" y="10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368" name="Freeform 367">
            <a:extLst>
              <a:ext uri="{FF2B5EF4-FFF2-40B4-BE49-F238E27FC236}">
                <a16:creationId xmlns:a16="http://schemas.microsoft.com/office/drawing/2014/main" id="{00000000-0008-0000-0700-000070010000}"/>
              </a:ext>
            </a:extLst>
          </xdr:cNvPr>
          <xdr:cNvSpPr>
            <a:spLocks/>
          </xdr:cNvSpPr>
        </xdr:nvSpPr>
        <xdr:spPr bwMode="auto">
          <a:xfrm>
            <a:off x="4848225" y="2638425"/>
            <a:ext cx="530225" cy="511175"/>
          </a:xfrm>
          <a:custGeom>
            <a:avLst/>
            <a:gdLst>
              <a:gd name="T0" fmla="*/ 932 w 1227"/>
              <a:gd name="T1" fmla="*/ 466 h 979"/>
              <a:gd name="T2" fmla="*/ 932 w 1227"/>
              <a:gd name="T3" fmla="*/ 442 h 979"/>
              <a:gd name="T4" fmla="*/ 930 w 1227"/>
              <a:gd name="T5" fmla="*/ 412 h 979"/>
              <a:gd name="T6" fmla="*/ 908 w 1227"/>
              <a:gd name="T7" fmla="*/ 385 h 979"/>
              <a:gd name="T8" fmla="*/ 899 w 1227"/>
              <a:gd name="T9" fmla="*/ 367 h 979"/>
              <a:gd name="T10" fmla="*/ 817 w 1227"/>
              <a:gd name="T11" fmla="*/ 312 h 979"/>
              <a:gd name="T12" fmla="*/ 759 w 1227"/>
              <a:gd name="T13" fmla="*/ 263 h 979"/>
              <a:gd name="T14" fmla="*/ 752 w 1227"/>
              <a:gd name="T15" fmla="*/ 229 h 979"/>
              <a:gd name="T16" fmla="*/ 726 w 1227"/>
              <a:gd name="T17" fmla="*/ 218 h 979"/>
              <a:gd name="T18" fmla="*/ 695 w 1227"/>
              <a:gd name="T19" fmla="*/ 207 h 979"/>
              <a:gd name="T20" fmla="*/ 638 w 1227"/>
              <a:gd name="T21" fmla="*/ 196 h 979"/>
              <a:gd name="T22" fmla="*/ 596 w 1227"/>
              <a:gd name="T23" fmla="*/ 201 h 979"/>
              <a:gd name="T24" fmla="*/ 570 w 1227"/>
              <a:gd name="T25" fmla="*/ 204 h 979"/>
              <a:gd name="T26" fmla="*/ 530 w 1227"/>
              <a:gd name="T27" fmla="*/ 195 h 979"/>
              <a:gd name="T28" fmla="*/ 505 w 1227"/>
              <a:gd name="T29" fmla="*/ 179 h 979"/>
              <a:gd name="T30" fmla="*/ 483 w 1227"/>
              <a:gd name="T31" fmla="*/ 128 h 979"/>
              <a:gd name="T32" fmla="*/ 465 w 1227"/>
              <a:gd name="T33" fmla="*/ 103 h 979"/>
              <a:gd name="T34" fmla="*/ 432 w 1227"/>
              <a:gd name="T35" fmla="*/ 81 h 979"/>
              <a:gd name="T36" fmla="*/ 365 w 1227"/>
              <a:gd name="T37" fmla="*/ 61 h 979"/>
              <a:gd name="T38" fmla="*/ 303 w 1227"/>
              <a:gd name="T39" fmla="*/ 32 h 979"/>
              <a:gd name="T40" fmla="*/ 214 w 1227"/>
              <a:gd name="T41" fmla="*/ 10 h 979"/>
              <a:gd name="T42" fmla="*/ 166 w 1227"/>
              <a:gd name="T43" fmla="*/ 38 h 979"/>
              <a:gd name="T44" fmla="*/ 151 w 1227"/>
              <a:gd name="T45" fmla="*/ 61 h 979"/>
              <a:gd name="T46" fmla="*/ 153 w 1227"/>
              <a:gd name="T47" fmla="*/ 90 h 979"/>
              <a:gd name="T48" fmla="*/ 169 w 1227"/>
              <a:gd name="T49" fmla="*/ 118 h 979"/>
              <a:gd name="T50" fmla="*/ 151 w 1227"/>
              <a:gd name="T51" fmla="*/ 150 h 979"/>
              <a:gd name="T52" fmla="*/ 95 w 1227"/>
              <a:gd name="T53" fmla="*/ 186 h 979"/>
              <a:gd name="T54" fmla="*/ 54 w 1227"/>
              <a:gd name="T55" fmla="*/ 190 h 979"/>
              <a:gd name="T56" fmla="*/ 9 w 1227"/>
              <a:gd name="T57" fmla="*/ 183 h 979"/>
              <a:gd name="T58" fmla="*/ 0 w 1227"/>
              <a:gd name="T59" fmla="*/ 236 h 979"/>
              <a:gd name="T60" fmla="*/ 9 w 1227"/>
              <a:gd name="T61" fmla="*/ 269 h 979"/>
              <a:gd name="T62" fmla="*/ 25 w 1227"/>
              <a:gd name="T63" fmla="*/ 282 h 979"/>
              <a:gd name="T64" fmla="*/ 40 w 1227"/>
              <a:gd name="T65" fmla="*/ 307 h 979"/>
              <a:gd name="T66" fmla="*/ 83 w 1227"/>
              <a:gd name="T67" fmla="*/ 364 h 979"/>
              <a:gd name="T68" fmla="*/ 102 w 1227"/>
              <a:gd name="T69" fmla="*/ 414 h 979"/>
              <a:gd name="T70" fmla="*/ 121 w 1227"/>
              <a:gd name="T71" fmla="*/ 427 h 979"/>
              <a:gd name="T72" fmla="*/ 133 w 1227"/>
              <a:gd name="T73" fmla="*/ 438 h 979"/>
              <a:gd name="T74" fmla="*/ 148 w 1227"/>
              <a:gd name="T75" fmla="*/ 469 h 979"/>
              <a:gd name="T76" fmla="*/ 224 w 1227"/>
              <a:gd name="T77" fmla="*/ 546 h 979"/>
              <a:gd name="T78" fmla="*/ 249 w 1227"/>
              <a:gd name="T79" fmla="*/ 585 h 979"/>
              <a:gd name="T80" fmla="*/ 256 w 1227"/>
              <a:gd name="T81" fmla="*/ 624 h 979"/>
              <a:gd name="T82" fmla="*/ 266 w 1227"/>
              <a:gd name="T83" fmla="*/ 659 h 979"/>
              <a:gd name="T84" fmla="*/ 299 w 1227"/>
              <a:gd name="T85" fmla="*/ 701 h 979"/>
              <a:gd name="T86" fmla="*/ 361 w 1227"/>
              <a:gd name="T87" fmla="*/ 761 h 979"/>
              <a:gd name="T88" fmla="*/ 388 w 1227"/>
              <a:gd name="T89" fmla="*/ 814 h 979"/>
              <a:gd name="T90" fmla="*/ 425 w 1227"/>
              <a:gd name="T91" fmla="*/ 867 h 979"/>
              <a:gd name="T92" fmla="*/ 483 w 1227"/>
              <a:gd name="T93" fmla="*/ 938 h 979"/>
              <a:gd name="T94" fmla="*/ 528 w 1227"/>
              <a:gd name="T95" fmla="*/ 979 h 979"/>
              <a:gd name="T96" fmla="*/ 543 w 1227"/>
              <a:gd name="T97" fmla="*/ 953 h 979"/>
              <a:gd name="T98" fmla="*/ 546 w 1227"/>
              <a:gd name="T99" fmla="*/ 909 h 979"/>
              <a:gd name="T100" fmla="*/ 570 w 1227"/>
              <a:gd name="T101" fmla="*/ 896 h 979"/>
              <a:gd name="T102" fmla="*/ 605 w 1227"/>
              <a:gd name="T103" fmla="*/ 895 h 979"/>
              <a:gd name="T104" fmla="*/ 660 w 1227"/>
              <a:gd name="T105" fmla="*/ 909 h 979"/>
              <a:gd name="T106" fmla="*/ 708 w 1227"/>
              <a:gd name="T107" fmla="*/ 943 h 979"/>
              <a:gd name="T108" fmla="*/ 787 w 1227"/>
              <a:gd name="T109" fmla="*/ 838 h 979"/>
              <a:gd name="T110" fmla="*/ 1199 w 1227"/>
              <a:gd name="T111" fmla="*/ 567 h 979"/>
              <a:gd name="T112" fmla="*/ 940 w 1227"/>
              <a:gd name="T113" fmla="*/ 468 h 9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227" h="979">
                <a:moveTo>
                  <a:pt x="940" y="468"/>
                </a:moveTo>
                <a:lnTo>
                  <a:pt x="937" y="468"/>
                </a:lnTo>
                <a:lnTo>
                  <a:pt x="935" y="467"/>
                </a:lnTo>
                <a:lnTo>
                  <a:pt x="932" y="466"/>
                </a:lnTo>
                <a:lnTo>
                  <a:pt x="931" y="465"/>
                </a:lnTo>
                <a:lnTo>
                  <a:pt x="930" y="461"/>
                </a:lnTo>
                <a:lnTo>
                  <a:pt x="930" y="456"/>
                </a:lnTo>
                <a:lnTo>
                  <a:pt x="932" y="442"/>
                </a:lnTo>
                <a:lnTo>
                  <a:pt x="933" y="425"/>
                </a:lnTo>
                <a:lnTo>
                  <a:pt x="933" y="420"/>
                </a:lnTo>
                <a:lnTo>
                  <a:pt x="932" y="416"/>
                </a:lnTo>
                <a:lnTo>
                  <a:pt x="930" y="412"/>
                </a:lnTo>
                <a:lnTo>
                  <a:pt x="928" y="407"/>
                </a:lnTo>
                <a:lnTo>
                  <a:pt x="921" y="400"/>
                </a:lnTo>
                <a:lnTo>
                  <a:pt x="915" y="392"/>
                </a:lnTo>
                <a:lnTo>
                  <a:pt x="908" y="385"/>
                </a:lnTo>
                <a:lnTo>
                  <a:pt x="903" y="378"/>
                </a:lnTo>
                <a:lnTo>
                  <a:pt x="902" y="373"/>
                </a:lnTo>
                <a:lnTo>
                  <a:pt x="901" y="370"/>
                </a:lnTo>
                <a:lnTo>
                  <a:pt x="899" y="367"/>
                </a:lnTo>
                <a:lnTo>
                  <a:pt x="901" y="363"/>
                </a:lnTo>
                <a:lnTo>
                  <a:pt x="865" y="344"/>
                </a:lnTo>
                <a:lnTo>
                  <a:pt x="838" y="328"/>
                </a:lnTo>
                <a:lnTo>
                  <a:pt x="817" y="312"/>
                </a:lnTo>
                <a:lnTo>
                  <a:pt x="801" y="300"/>
                </a:lnTo>
                <a:lnTo>
                  <a:pt x="779" y="280"/>
                </a:lnTo>
                <a:lnTo>
                  <a:pt x="761" y="264"/>
                </a:lnTo>
                <a:lnTo>
                  <a:pt x="759" y="263"/>
                </a:lnTo>
                <a:lnTo>
                  <a:pt x="757" y="258"/>
                </a:lnTo>
                <a:lnTo>
                  <a:pt x="756" y="252"/>
                </a:lnTo>
                <a:lnTo>
                  <a:pt x="754" y="245"/>
                </a:lnTo>
                <a:lnTo>
                  <a:pt x="752" y="229"/>
                </a:lnTo>
                <a:lnTo>
                  <a:pt x="748" y="216"/>
                </a:lnTo>
                <a:lnTo>
                  <a:pt x="740" y="218"/>
                </a:lnTo>
                <a:lnTo>
                  <a:pt x="733" y="218"/>
                </a:lnTo>
                <a:lnTo>
                  <a:pt x="726" y="218"/>
                </a:lnTo>
                <a:lnTo>
                  <a:pt x="718" y="217"/>
                </a:lnTo>
                <a:lnTo>
                  <a:pt x="711" y="215"/>
                </a:lnTo>
                <a:lnTo>
                  <a:pt x="703" y="212"/>
                </a:lnTo>
                <a:lnTo>
                  <a:pt x="695" y="207"/>
                </a:lnTo>
                <a:lnTo>
                  <a:pt x="688" y="203"/>
                </a:lnTo>
                <a:lnTo>
                  <a:pt x="667" y="199"/>
                </a:lnTo>
                <a:lnTo>
                  <a:pt x="650" y="197"/>
                </a:lnTo>
                <a:lnTo>
                  <a:pt x="638" y="196"/>
                </a:lnTo>
                <a:lnTo>
                  <a:pt x="630" y="196"/>
                </a:lnTo>
                <a:lnTo>
                  <a:pt x="617" y="199"/>
                </a:lnTo>
                <a:lnTo>
                  <a:pt x="602" y="203"/>
                </a:lnTo>
                <a:lnTo>
                  <a:pt x="596" y="201"/>
                </a:lnTo>
                <a:lnTo>
                  <a:pt x="591" y="201"/>
                </a:lnTo>
                <a:lnTo>
                  <a:pt x="584" y="202"/>
                </a:lnTo>
                <a:lnTo>
                  <a:pt x="578" y="203"/>
                </a:lnTo>
                <a:lnTo>
                  <a:pt x="570" y="204"/>
                </a:lnTo>
                <a:lnTo>
                  <a:pt x="563" y="205"/>
                </a:lnTo>
                <a:lnTo>
                  <a:pt x="556" y="204"/>
                </a:lnTo>
                <a:lnTo>
                  <a:pt x="548" y="203"/>
                </a:lnTo>
                <a:lnTo>
                  <a:pt x="530" y="195"/>
                </a:lnTo>
                <a:lnTo>
                  <a:pt x="517" y="190"/>
                </a:lnTo>
                <a:lnTo>
                  <a:pt x="513" y="187"/>
                </a:lnTo>
                <a:lnTo>
                  <a:pt x="509" y="183"/>
                </a:lnTo>
                <a:lnTo>
                  <a:pt x="505" y="179"/>
                </a:lnTo>
                <a:lnTo>
                  <a:pt x="502" y="173"/>
                </a:lnTo>
                <a:lnTo>
                  <a:pt x="493" y="152"/>
                </a:lnTo>
                <a:lnTo>
                  <a:pt x="487" y="136"/>
                </a:lnTo>
                <a:lnTo>
                  <a:pt x="483" y="128"/>
                </a:lnTo>
                <a:lnTo>
                  <a:pt x="479" y="121"/>
                </a:lnTo>
                <a:lnTo>
                  <a:pt x="476" y="115"/>
                </a:lnTo>
                <a:lnTo>
                  <a:pt x="470" y="109"/>
                </a:lnTo>
                <a:lnTo>
                  <a:pt x="465" y="103"/>
                </a:lnTo>
                <a:lnTo>
                  <a:pt x="459" y="96"/>
                </a:lnTo>
                <a:lnTo>
                  <a:pt x="451" y="91"/>
                </a:lnTo>
                <a:lnTo>
                  <a:pt x="443" y="86"/>
                </a:lnTo>
                <a:lnTo>
                  <a:pt x="432" y="81"/>
                </a:lnTo>
                <a:lnTo>
                  <a:pt x="420" y="77"/>
                </a:lnTo>
                <a:lnTo>
                  <a:pt x="405" y="72"/>
                </a:lnTo>
                <a:lnTo>
                  <a:pt x="389" y="68"/>
                </a:lnTo>
                <a:lnTo>
                  <a:pt x="365" y="61"/>
                </a:lnTo>
                <a:lnTo>
                  <a:pt x="346" y="55"/>
                </a:lnTo>
                <a:lnTo>
                  <a:pt x="332" y="48"/>
                </a:lnTo>
                <a:lnTo>
                  <a:pt x="317" y="40"/>
                </a:lnTo>
                <a:lnTo>
                  <a:pt x="303" y="32"/>
                </a:lnTo>
                <a:lnTo>
                  <a:pt x="287" y="23"/>
                </a:lnTo>
                <a:lnTo>
                  <a:pt x="265" y="13"/>
                </a:lnTo>
                <a:lnTo>
                  <a:pt x="236" y="0"/>
                </a:lnTo>
                <a:lnTo>
                  <a:pt x="214" y="10"/>
                </a:lnTo>
                <a:lnTo>
                  <a:pt x="186" y="24"/>
                </a:lnTo>
                <a:lnTo>
                  <a:pt x="178" y="28"/>
                </a:lnTo>
                <a:lnTo>
                  <a:pt x="171" y="33"/>
                </a:lnTo>
                <a:lnTo>
                  <a:pt x="166" y="38"/>
                </a:lnTo>
                <a:lnTo>
                  <a:pt x="160" y="44"/>
                </a:lnTo>
                <a:lnTo>
                  <a:pt x="156" y="49"/>
                </a:lnTo>
                <a:lnTo>
                  <a:pt x="153" y="55"/>
                </a:lnTo>
                <a:lnTo>
                  <a:pt x="151" y="61"/>
                </a:lnTo>
                <a:lnTo>
                  <a:pt x="149" y="68"/>
                </a:lnTo>
                <a:lnTo>
                  <a:pt x="151" y="75"/>
                </a:lnTo>
                <a:lnTo>
                  <a:pt x="152" y="82"/>
                </a:lnTo>
                <a:lnTo>
                  <a:pt x="153" y="90"/>
                </a:lnTo>
                <a:lnTo>
                  <a:pt x="156" y="97"/>
                </a:lnTo>
                <a:lnTo>
                  <a:pt x="159" y="105"/>
                </a:lnTo>
                <a:lnTo>
                  <a:pt x="164" y="112"/>
                </a:lnTo>
                <a:lnTo>
                  <a:pt x="169" y="118"/>
                </a:lnTo>
                <a:lnTo>
                  <a:pt x="177" y="123"/>
                </a:lnTo>
                <a:lnTo>
                  <a:pt x="171" y="129"/>
                </a:lnTo>
                <a:lnTo>
                  <a:pt x="163" y="139"/>
                </a:lnTo>
                <a:lnTo>
                  <a:pt x="151" y="150"/>
                </a:lnTo>
                <a:lnTo>
                  <a:pt x="136" y="162"/>
                </a:lnTo>
                <a:lnTo>
                  <a:pt x="120" y="173"/>
                </a:lnTo>
                <a:lnTo>
                  <a:pt x="102" y="182"/>
                </a:lnTo>
                <a:lnTo>
                  <a:pt x="95" y="186"/>
                </a:lnTo>
                <a:lnTo>
                  <a:pt x="86" y="188"/>
                </a:lnTo>
                <a:lnTo>
                  <a:pt x="78" y="190"/>
                </a:lnTo>
                <a:lnTo>
                  <a:pt x="70" y="191"/>
                </a:lnTo>
                <a:lnTo>
                  <a:pt x="54" y="190"/>
                </a:lnTo>
                <a:lnTo>
                  <a:pt x="37" y="187"/>
                </a:lnTo>
                <a:lnTo>
                  <a:pt x="22" y="183"/>
                </a:lnTo>
                <a:lnTo>
                  <a:pt x="10" y="179"/>
                </a:lnTo>
                <a:lnTo>
                  <a:pt x="9" y="183"/>
                </a:lnTo>
                <a:lnTo>
                  <a:pt x="6" y="193"/>
                </a:lnTo>
                <a:lnTo>
                  <a:pt x="2" y="208"/>
                </a:lnTo>
                <a:lnTo>
                  <a:pt x="0" y="226"/>
                </a:lnTo>
                <a:lnTo>
                  <a:pt x="0" y="236"/>
                </a:lnTo>
                <a:lnTo>
                  <a:pt x="0" y="245"/>
                </a:lnTo>
                <a:lnTo>
                  <a:pt x="2" y="253"/>
                </a:lnTo>
                <a:lnTo>
                  <a:pt x="5" y="261"/>
                </a:lnTo>
                <a:lnTo>
                  <a:pt x="9" y="269"/>
                </a:lnTo>
                <a:lnTo>
                  <a:pt x="14" y="276"/>
                </a:lnTo>
                <a:lnTo>
                  <a:pt x="18" y="278"/>
                </a:lnTo>
                <a:lnTo>
                  <a:pt x="21" y="280"/>
                </a:lnTo>
                <a:lnTo>
                  <a:pt x="25" y="282"/>
                </a:lnTo>
                <a:lnTo>
                  <a:pt x="30" y="283"/>
                </a:lnTo>
                <a:lnTo>
                  <a:pt x="32" y="291"/>
                </a:lnTo>
                <a:lnTo>
                  <a:pt x="35" y="299"/>
                </a:lnTo>
                <a:lnTo>
                  <a:pt x="40" y="307"/>
                </a:lnTo>
                <a:lnTo>
                  <a:pt x="44" y="315"/>
                </a:lnTo>
                <a:lnTo>
                  <a:pt x="56" y="331"/>
                </a:lnTo>
                <a:lnTo>
                  <a:pt x="69" y="347"/>
                </a:lnTo>
                <a:lnTo>
                  <a:pt x="83" y="364"/>
                </a:lnTo>
                <a:lnTo>
                  <a:pt x="92" y="383"/>
                </a:lnTo>
                <a:lnTo>
                  <a:pt x="97" y="393"/>
                </a:lnTo>
                <a:lnTo>
                  <a:pt x="100" y="403"/>
                </a:lnTo>
                <a:lnTo>
                  <a:pt x="102" y="414"/>
                </a:lnTo>
                <a:lnTo>
                  <a:pt x="103" y="425"/>
                </a:lnTo>
                <a:lnTo>
                  <a:pt x="110" y="425"/>
                </a:lnTo>
                <a:lnTo>
                  <a:pt x="117" y="426"/>
                </a:lnTo>
                <a:lnTo>
                  <a:pt x="121" y="427"/>
                </a:lnTo>
                <a:lnTo>
                  <a:pt x="124" y="429"/>
                </a:lnTo>
                <a:lnTo>
                  <a:pt x="128" y="431"/>
                </a:lnTo>
                <a:lnTo>
                  <a:pt x="131" y="435"/>
                </a:lnTo>
                <a:lnTo>
                  <a:pt x="133" y="438"/>
                </a:lnTo>
                <a:lnTo>
                  <a:pt x="135" y="441"/>
                </a:lnTo>
                <a:lnTo>
                  <a:pt x="139" y="450"/>
                </a:lnTo>
                <a:lnTo>
                  <a:pt x="143" y="459"/>
                </a:lnTo>
                <a:lnTo>
                  <a:pt x="148" y="469"/>
                </a:lnTo>
                <a:lnTo>
                  <a:pt x="156" y="480"/>
                </a:lnTo>
                <a:lnTo>
                  <a:pt x="184" y="504"/>
                </a:lnTo>
                <a:lnTo>
                  <a:pt x="216" y="536"/>
                </a:lnTo>
                <a:lnTo>
                  <a:pt x="224" y="546"/>
                </a:lnTo>
                <a:lnTo>
                  <a:pt x="232" y="556"/>
                </a:lnTo>
                <a:lnTo>
                  <a:pt x="238" y="565"/>
                </a:lnTo>
                <a:lnTo>
                  <a:pt x="244" y="575"/>
                </a:lnTo>
                <a:lnTo>
                  <a:pt x="249" y="585"/>
                </a:lnTo>
                <a:lnTo>
                  <a:pt x="253" y="595"/>
                </a:lnTo>
                <a:lnTo>
                  <a:pt x="255" y="606"/>
                </a:lnTo>
                <a:lnTo>
                  <a:pt x="256" y="616"/>
                </a:lnTo>
                <a:lnTo>
                  <a:pt x="256" y="624"/>
                </a:lnTo>
                <a:lnTo>
                  <a:pt x="257" y="631"/>
                </a:lnTo>
                <a:lnTo>
                  <a:pt x="258" y="638"/>
                </a:lnTo>
                <a:lnTo>
                  <a:pt x="260" y="645"/>
                </a:lnTo>
                <a:lnTo>
                  <a:pt x="266" y="659"/>
                </a:lnTo>
                <a:lnTo>
                  <a:pt x="272" y="670"/>
                </a:lnTo>
                <a:lnTo>
                  <a:pt x="280" y="681"/>
                </a:lnTo>
                <a:lnTo>
                  <a:pt x="289" y="691"/>
                </a:lnTo>
                <a:lnTo>
                  <a:pt x="299" y="701"/>
                </a:lnTo>
                <a:lnTo>
                  <a:pt x="310" y="710"/>
                </a:lnTo>
                <a:lnTo>
                  <a:pt x="331" y="730"/>
                </a:lnTo>
                <a:lnTo>
                  <a:pt x="352" y="750"/>
                </a:lnTo>
                <a:lnTo>
                  <a:pt x="361" y="761"/>
                </a:lnTo>
                <a:lnTo>
                  <a:pt x="369" y="774"/>
                </a:lnTo>
                <a:lnTo>
                  <a:pt x="377" y="787"/>
                </a:lnTo>
                <a:lnTo>
                  <a:pt x="382" y="801"/>
                </a:lnTo>
                <a:lnTo>
                  <a:pt x="388" y="814"/>
                </a:lnTo>
                <a:lnTo>
                  <a:pt x="394" y="827"/>
                </a:lnTo>
                <a:lnTo>
                  <a:pt x="401" y="838"/>
                </a:lnTo>
                <a:lnTo>
                  <a:pt x="409" y="848"/>
                </a:lnTo>
                <a:lnTo>
                  <a:pt x="425" y="867"/>
                </a:lnTo>
                <a:lnTo>
                  <a:pt x="443" y="886"/>
                </a:lnTo>
                <a:lnTo>
                  <a:pt x="459" y="905"/>
                </a:lnTo>
                <a:lnTo>
                  <a:pt x="476" y="925"/>
                </a:lnTo>
                <a:lnTo>
                  <a:pt x="483" y="938"/>
                </a:lnTo>
                <a:lnTo>
                  <a:pt x="490" y="950"/>
                </a:lnTo>
                <a:lnTo>
                  <a:pt x="496" y="964"/>
                </a:lnTo>
                <a:lnTo>
                  <a:pt x="502" y="979"/>
                </a:lnTo>
                <a:lnTo>
                  <a:pt x="528" y="979"/>
                </a:lnTo>
                <a:lnTo>
                  <a:pt x="535" y="973"/>
                </a:lnTo>
                <a:lnTo>
                  <a:pt x="539" y="966"/>
                </a:lnTo>
                <a:lnTo>
                  <a:pt x="541" y="960"/>
                </a:lnTo>
                <a:lnTo>
                  <a:pt x="543" y="953"/>
                </a:lnTo>
                <a:lnTo>
                  <a:pt x="543" y="938"/>
                </a:lnTo>
                <a:lnTo>
                  <a:pt x="541" y="918"/>
                </a:lnTo>
                <a:lnTo>
                  <a:pt x="543" y="913"/>
                </a:lnTo>
                <a:lnTo>
                  <a:pt x="546" y="909"/>
                </a:lnTo>
                <a:lnTo>
                  <a:pt x="551" y="905"/>
                </a:lnTo>
                <a:lnTo>
                  <a:pt x="557" y="901"/>
                </a:lnTo>
                <a:lnTo>
                  <a:pt x="563" y="898"/>
                </a:lnTo>
                <a:lnTo>
                  <a:pt x="570" y="896"/>
                </a:lnTo>
                <a:lnTo>
                  <a:pt x="577" y="894"/>
                </a:lnTo>
                <a:lnTo>
                  <a:pt x="582" y="893"/>
                </a:lnTo>
                <a:lnTo>
                  <a:pt x="594" y="894"/>
                </a:lnTo>
                <a:lnTo>
                  <a:pt x="605" y="895"/>
                </a:lnTo>
                <a:lnTo>
                  <a:pt x="616" y="896"/>
                </a:lnTo>
                <a:lnTo>
                  <a:pt x="626" y="898"/>
                </a:lnTo>
                <a:lnTo>
                  <a:pt x="644" y="902"/>
                </a:lnTo>
                <a:lnTo>
                  <a:pt x="660" y="909"/>
                </a:lnTo>
                <a:lnTo>
                  <a:pt x="674" y="916"/>
                </a:lnTo>
                <a:lnTo>
                  <a:pt x="686" y="924"/>
                </a:lnTo>
                <a:lnTo>
                  <a:pt x="697" y="934"/>
                </a:lnTo>
                <a:lnTo>
                  <a:pt x="708" y="943"/>
                </a:lnTo>
                <a:lnTo>
                  <a:pt x="729" y="916"/>
                </a:lnTo>
                <a:lnTo>
                  <a:pt x="756" y="881"/>
                </a:lnTo>
                <a:lnTo>
                  <a:pt x="778" y="851"/>
                </a:lnTo>
                <a:lnTo>
                  <a:pt x="787" y="838"/>
                </a:lnTo>
                <a:lnTo>
                  <a:pt x="1033" y="789"/>
                </a:lnTo>
                <a:lnTo>
                  <a:pt x="1146" y="763"/>
                </a:lnTo>
                <a:lnTo>
                  <a:pt x="1227" y="616"/>
                </a:lnTo>
                <a:lnTo>
                  <a:pt x="1199" y="567"/>
                </a:lnTo>
                <a:lnTo>
                  <a:pt x="1173" y="591"/>
                </a:lnTo>
                <a:lnTo>
                  <a:pt x="1000" y="573"/>
                </a:lnTo>
                <a:lnTo>
                  <a:pt x="940" y="480"/>
                </a:lnTo>
                <a:lnTo>
                  <a:pt x="940" y="468"/>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69" name="Freeform 368">
            <a:extLst>
              <a:ext uri="{FF2B5EF4-FFF2-40B4-BE49-F238E27FC236}">
                <a16:creationId xmlns:a16="http://schemas.microsoft.com/office/drawing/2014/main" id="{00000000-0008-0000-0700-000071010000}"/>
              </a:ext>
            </a:extLst>
          </xdr:cNvPr>
          <xdr:cNvSpPr>
            <a:spLocks/>
          </xdr:cNvSpPr>
        </xdr:nvSpPr>
        <xdr:spPr bwMode="auto">
          <a:xfrm>
            <a:off x="4322763" y="2182813"/>
            <a:ext cx="57150" cy="57150"/>
          </a:xfrm>
          <a:custGeom>
            <a:avLst/>
            <a:gdLst>
              <a:gd name="T0" fmla="*/ 22370702 w 146"/>
              <a:gd name="T1" fmla="*/ 8960556 h 81"/>
              <a:gd name="T2" fmla="*/ 21144717 w 146"/>
              <a:gd name="T3" fmla="*/ 11947172 h 81"/>
              <a:gd name="T4" fmla="*/ 19919124 w 146"/>
              <a:gd name="T5" fmla="*/ 14436372 h 81"/>
              <a:gd name="T6" fmla="*/ 18846583 w 146"/>
              <a:gd name="T7" fmla="*/ 17422989 h 81"/>
              <a:gd name="T8" fmla="*/ 18080538 w 146"/>
              <a:gd name="T9" fmla="*/ 20410311 h 81"/>
              <a:gd name="T10" fmla="*/ 16548057 w 146"/>
              <a:gd name="T11" fmla="*/ 26383544 h 81"/>
              <a:gd name="T12" fmla="*/ 15015967 w 146"/>
              <a:gd name="T13" fmla="*/ 31860067 h 81"/>
              <a:gd name="T14" fmla="*/ 14249922 w 146"/>
              <a:gd name="T15" fmla="*/ 34348561 h 81"/>
              <a:gd name="T16" fmla="*/ 13023937 w 146"/>
              <a:gd name="T17" fmla="*/ 36340344 h 81"/>
              <a:gd name="T18" fmla="*/ 11644900 w 146"/>
              <a:gd name="T19" fmla="*/ 38331422 h 81"/>
              <a:gd name="T20" fmla="*/ 10112810 w 146"/>
              <a:gd name="T21" fmla="*/ 39824378 h 81"/>
              <a:gd name="T22" fmla="*/ 8120780 w 146"/>
              <a:gd name="T23" fmla="*/ 40322500 h 81"/>
              <a:gd name="T24" fmla="*/ 5975698 w 146"/>
              <a:gd name="T25" fmla="*/ 39824378 h 81"/>
              <a:gd name="T26" fmla="*/ 3217623 w 146"/>
              <a:gd name="T27" fmla="*/ 38331422 h 81"/>
              <a:gd name="T28" fmla="*/ 0 w 146"/>
              <a:gd name="T29" fmla="*/ 36837761 h 81"/>
              <a:gd name="T30" fmla="*/ 0 w 146"/>
              <a:gd name="T31" fmla="*/ 30863822 h 81"/>
              <a:gd name="T32" fmla="*/ 0 w 146"/>
              <a:gd name="T33" fmla="*/ 24392467 h 81"/>
              <a:gd name="T34" fmla="*/ 0 w 146"/>
              <a:gd name="T35" fmla="*/ 16925572 h 81"/>
              <a:gd name="T36" fmla="*/ 0 w 146"/>
              <a:gd name="T37" fmla="*/ 8960556 h 81"/>
              <a:gd name="T38" fmla="*/ 2145082 w 146"/>
              <a:gd name="T39" fmla="*/ 8960556 h 81"/>
              <a:gd name="T40" fmla="*/ 3371067 w 146"/>
              <a:gd name="T41" fmla="*/ 8960556 h 81"/>
              <a:gd name="T42" fmla="*/ 4750104 w 146"/>
              <a:gd name="T43" fmla="*/ 8960556 h 81"/>
              <a:gd name="T44" fmla="*/ 6129142 w 146"/>
              <a:gd name="T45" fmla="*/ 8960556 h 81"/>
              <a:gd name="T46" fmla="*/ 7967728 w 146"/>
              <a:gd name="T47" fmla="*/ 8960556 h 81"/>
              <a:gd name="T48" fmla="*/ 9653261 w 146"/>
              <a:gd name="T49" fmla="*/ 7965017 h 81"/>
              <a:gd name="T50" fmla="*/ 11185351 w 146"/>
              <a:gd name="T51" fmla="*/ 6969478 h 81"/>
              <a:gd name="T52" fmla="*/ 12717441 w 146"/>
              <a:gd name="T53" fmla="*/ 5475817 h 81"/>
              <a:gd name="T54" fmla="*/ 15475515 w 146"/>
              <a:gd name="T55" fmla="*/ 2489200 h 81"/>
              <a:gd name="T56" fmla="*/ 18387034 w 146"/>
              <a:gd name="T57" fmla="*/ 0 h 81"/>
              <a:gd name="T58" fmla="*/ 19766071 w 146"/>
              <a:gd name="T59" fmla="*/ 1991078 h 81"/>
              <a:gd name="T60" fmla="*/ 20685168 w 146"/>
              <a:gd name="T61" fmla="*/ 4480278 h 81"/>
              <a:gd name="T62" fmla="*/ 21604657 w 146"/>
              <a:gd name="T63" fmla="*/ 6969478 h 81"/>
              <a:gd name="T64" fmla="*/ 22370702 w 146"/>
              <a:gd name="T65" fmla="*/ 8960556 h 81"/>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46" h="81">
                <a:moveTo>
                  <a:pt x="146" y="18"/>
                </a:moveTo>
                <a:lnTo>
                  <a:pt x="138" y="24"/>
                </a:lnTo>
                <a:lnTo>
                  <a:pt x="130" y="29"/>
                </a:lnTo>
                <a:lnTo>
                  <a:pt x="123" y="35"/>
                </a:lnTo>
                <a:lnTo>
                  <a:pt x="118" y="41"/>
                </a:lnTo>
                <a:lnTo>
                  <a:pt x="108" y="53"/>
                </a:lnTo>
                <a:lnTo>
                  <a:pt x="98" y="64"/>
                </a:lnTo>
                <a:lnTo>
                  <a:pt x="93" y="69"/>
                </a:lnTo>
                <a:lnTo>
                  <a:pt x="85" y="73"/>
                </a:lnTo>
                <a:lnTo>
                  <a:pt x="76" y="77"/>
                </a:lnTo>
                <a:lnTo>
                  <a:pt x="66" y="80"/>
                </a:lnTo>
                <a:lnTo>
                  <a:pt x="53" y="81"/>
                </a:lnTo>
                <a:lnTo>
                  <a:pt x="39" y="80"/>
                </a:lnTo>
                <a:lnTo>
                  <a:pt x="21" y="77"/>
                </a:lnTo>
                <a:lnTo>
                  <a:pt x="0" y="74"/>
                </a:lnTo>
                <a:lnTo>
                  <a:pt x="0" y="62"/>
                </a:lnTo>
                <a:lnTo>
                  <a:pt x="0" y="49"/>
                </a:lnTo>
                <a:lnTo>
                  <a:pt x="0" y="34"/>
                </a:lnTo>
                <a:lnTo>
                  <a:pt x="0" y="18"/>
                </a:lnTo>
                <a:lnTo>
                  <a:pt x="14" y="18"/>
                </a:lnTo>
                <a:lnTo>
                  <a:pt x="22" y="18"/>
                </a:lnTo>
                <a:lnTo>
                  <a:pt x="31" y="18"/>
                </a:lnTo>
                <a:lnTo>
                  <a:pt x="40" y="18"/>
                </a:lnTo>
                <a:lnTo>
                  <a:pt x="52" y="18"/>
                </a:lnTo>
                <a:lnTo>
                  <a:pt x="63" y="16"/>
                </a:lnTo>
                <a:lnTo>
                  <a:pt x="73" y="14"/>
                </a:lnTo>
                <a:lnTo>
                  <a:pt x="83" y="11"/>
                </a:lnTo>
                <a:lnTo>
                  <a:pt x="101" y="5"/>
                </a:lnTo>
                <a:lnTo>
                  <a:pt x="120" y="0"/>
                </a:lnTo>
                <a:lnTo>
                  <a:pt x="129" y="4"/>
                </a:lnTo>
                <a:lnTo>
                  <a:pt x="135" y="9"/>
                </a:lnTo>
                <a:lnTo>
                  <a:pt x="141" y="14"/>
                </a:lnTo>
                <a:lnTo>
                  <a:pt x="146" y="18"/>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0" name="Freeform 369">
            <a:extLst>
              <a:ext uri="{FF2B5EF4-FFF2-40B4-BE49-F238E27FC236}">
                <a16:creationId xmlns:a16="http://schemas.microsoft.com/office/drawing/2014/main" id="{00000000-0008-0000-0700-000072010000}"/>
              </a:ext>
            </a:extLst>
          </xdr:cNvPr>
          <xdr:cNvSpPr>
            <a:spLocks/>
          </xdr:cNvSpPr>
        </xdr:nvSpPr>
        <xdr:spPr bwMode="auto">
          <a:xfrm>
            <a:off x="4062413" y="2395538"/>
            <a:ext cx="15875" cy="57150"/>
          </a:xfrm>
          <a:custGeom>
            <a:avLst/>
            <a:gdLst>
              <a:gd name="T0" fmla="*/ 7412224 w 34"/>
              <a:gd name="T1" fmla="*/ 66655561 h 49"/>
              <a:gd name="T2" fmla="*/ 7412224 w 34"/>
              <a:gd name="T3" fmla="*/ 46250679 h 49"/>
              <a:gd name="T4" fmla="*/ 7412224 w 34"/>
              <a:gd name="T5" fmla="*/ 34007749 h 49"/>
              <a:gd name="T6" fmla="*/ 7194176 w 34"/>
              <a:gd name="T7" fmla="*/ 28566836 h 49"/>
              <a:gd name="T8" fmla="*/ 7194176 w 34"/>
              <a:gd name="T9" fmla="*/ 23125922 h 49"/>
              <a:gd name="T10" fmla="*/ 6758081 w 34"/>
              <a:gd name="T11" fmla="*/ 20404883 h 49"/>
              <a:gd name="T12" fmla="*/ 6540033 w 34"/>
              <a:gd name="T13" fmla="*/ 16323906 h 49"/>
              <a:gd name="T14" fmla="*/ 5450261 w 34"/>
              <a:gd name="T15" fmla="*/ 10882993 h 49"/>
              <a:gd name="T16" fmla="*/ 4578070 w 34"/>
              <a:gd name="T17" fmla="*/ 0 h 49"/>
              <a:gd name="T18" fmla="*/ 1743915 w 34"/>
              <a:gd name="T19" fmla="*/ 0 h 49"/>
              <a:gd name="T20" fmla="*/ 0 w 34"/>
              <a:gd name="T21" fmla="*/ 0 h 49"/>
              <a:gd name="T22" fmla="*/ 654143 w 34"/>
              <a:gd name="T23" fmla="*/ 14963969 h 49"/>
              <a:gd name="T24" fmla="*/ 1525868 w 34"/>
              <a:gd name="T25" fmla="*/ 27206899 h 49"/>
              <a:gd name="T26" fmla="*/ 2180011 w 34"/>
              <a:gd name="T27" fmla="*/ 36728789 h 49"/>
              <a:gd name="T28" fmla="*/ 3052202 w 34"/>
              <a:gd name="T29" fmla="*/ 46250679 h 49"/>
              <a:gd name="T30" fmla="*/ 4141974 w 34"/>
              <a:gd name="T31" fmla="*/ 53052695 h 49"/>
              <a:gd name="T32" fmla="*/ 5232213 w 34"/>
              <a:gd name="T33" fmla="*/ 58493608 h 49"/>
              <a:gd name="T34" fmla="*/ 6321985 w 34"/>
              <a:gd name="T35" fmla="*/ 62574585 h 49"/>
              <a:gd name="T36" fmla="*/ 7412224 w 34"/>
              <a:gd name="T37" fmla="*/ 66655561 h 49"/>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34" h="49">
                <a:moveTo>
                  <a:pt x="34" y="49"/>
                </a:moveTo>
                <a:lnTo>
                  <a:pt x="34" y="34"/>
                </a:lnTo>
                <a:lnTo>
                  <a:pt x="34" y="25"/>
                </a:lnTo>
                <a:lnTo>
                  <a:pt x="33" y="21"/>
                </a:lnTo>
                <a:lnTo>
                  <a:pt x="33" y="17"/>
                </a:lnTo>
                <a:lnTo>
                  <a:pt x="31" y="15"/>
                </a:lnTo>
                <a:lnTo>
                  <a:pt x="30" y="12"/>
                </a:lnTo>
                <a:lnTo>
                  <a:pt x="25" y="8"/>
                </a:lnTo>
                <a:lnTo>
                  <a:pt x="21" y="0"/>
                </a:lnTo>
                <a:lnTo>
                  <a:pt x="8" y="0"/>
                </a:lnTo>
                <a:lnTo>
                  <a:pt x="0" y="0"/>
                </a:lnTo>
                <a:lnTo>
                  <a:pt x="3" y="11"/>
                </a:lnTo>
                <a:lnTo>
                  <a:pt x="7" y="20"/>
                </a:lnTo>
                <a:lnTo>
                  <a:pt x="10" y="27"/>
                </a:lnTo>
                <a:lnTo>
                  <a:pt x="14" y="34"/>
                </a:lnTo>
                <a:lnTo>
                  <a:pt x="19" y="39"/>
                </a:lnTo>
                <a:lnTo>
                  <a:pt x="24" y="43"/>
                </a:lnTo>
                <a:lnTo>
                  <a:pt x="29" y="46"/>
                </a:lnTo>
                <a:lnTo>
                  <a:pt x="34" y="4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1" name="Freeform 370">
            <a:extLst>
              <a:ext uri="{FF2B5EF4-FFF2-40B4-BE49-F238E27FC236}">
                <a16:creationId xmlns:a16="http://schemas.microsoft.com/office/drawing/2014/main" id="{00000000-0008-0000-0700-000073010000}"/>
              </a:ext>
            </a:extLst>
          </xdr:cNvPr>
          <xdr:cNvSpPr>
            <a:spLocks/>
          </xdr:cNvSpPr>
        </xdr:nvSpPr>
        <xdr:spPr bwMode="auto">
          <a:xfrm>
            <a:off x="3654425" y="2741613"/>
            <a:ext cx="28575" cy="57150"/>
          </a:xfrm>
          <a:custGeom>
            <a:avLst/>
            <a:gdLst>
              <a:gd name="T0" fmla="*/ 60 w 60"/>
              <a:gd name="T1" fmla="*/ 0 h 74"/>
              <a:gd name="T2" fmla="*/ 56 w 60"/>
              <a:gd name="T3" fmla="*/ 4 h 74"/>
              <a:gd name="T4" fmla="*/ 51 w 60"/>
              <a:gd name="T5" fmla="*/ 10 h 74"/>
              <a:gd name="T6" fmla="*/ 48 w 60"/>
              <a:gd name="T7" fmla="*/ 15 h 74"/>
              <a:gd name="T8" fmla="*/ 46 w 60"/>
              <a:gd name="T9" fmla="*/ 21 h 74"/>
              <a:gd name="T10" fmla="*/ 41 w 60"/>
              <a:gd name="T11" fmla="*/ 31 h 74"/>
              <a:gd name="T12" fmla="*/ 37 w 60"/>
              <a:gd name="T13" fmla="*/ 42 h 74"/>
              <a:gd name="T14" fmla="*/ 35 w 60"/>
              <a:gd name="T15" fmla="*/ 47 h 74"/>
              <a:gd name="T16" fmla="*/ 32 w 60"/>
              <a:gd name="T17" fmla="*/ 51 h 74"/>
              <a:gd name="T18" fmla="*/ 29 w 60"/>
              <a:gd name="T19" fmla="*/ 56 h 74"/>
              <a:gd name="T20" fmla="*/ 25 w 60"/>
              <a:gd name="T21" fmla="*/ 60 h 74"/>
              <a:gd name="T22" fmla="*/ 20 w 60"/>
              <a:gd name="T23" fmla="*/ 65 h 74"/>
              <a:gd name="T24" fmla="*/ 15 w 60"/>
              <a:gd name="T25" fmla="*/ 69 h 74"/>
              <a:gd name="T26" fmla="*/ 8 w 60"/>
              <a:gd name="T27" fmla="*/ 72 h 74"/>
              <a:gd name="T28" fmla="*/ 0 w 60"/>
              <a:gd name="T29" fmla="*/ 74 h 74"/>
              <a:gd name="T30" fmla="*/ 5 w 60"/>
              <a:gd name="T31" fmla="*/ 60 h 74"/>
              <a:gd name="T32" fmla="*/ 12 w 60"/>
              <a:gd name="T33" fmla="*/ 47 h 74"/>
              <a:gd name="T34" fmla="*/ 19 w 60"/>
              <a:gd name="T35" fmla="*/ 34 h 74"/>
              <a:gd name="T36" fmla="*/ 27 w 60"/>
              <a:gd name="T37" fmla="*/ 23 h 74"/>
              <a:gd name="T38" fmla="*/ 36 w 60"/>
              <a:gd name="T39" fmla="*/ 14 h 74"/>
              <a:gd name="T40" fmla="*/ 43 w 60"/>
              <a:gd name="T41" fmla="*/ 6 h 74"/>
              <a:gd name="T42" fmla="*/ 48 w 60"/>
              <a:gd name="T43" fmla="*/ 3 h 74"/>
              <a:gd name="T44" fmla="*/ 52 w 60"/>
              <a:gd name="T45" fmla="*/ 1 h 74"/>
              <a:gd name="T46" fmla="*/ 56 w 60"/>
              <a:gd name="T47" fmla="*/ 0 h 74"/>
              <a:gd name="T48" fmla="*/ 60 w 60"/>
              <a:gd name="T49" fmla="*/ 0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60" h="74">
                <a:moveTo>
                  <a:pt x="60" y="0"/>
                </a:moveTo>
                <a:lnTo>
                  <a:pt x="56" y="4"/>
                </a:lnTo>
                <a:lnTo>
                  <a:pt x="51" y="10"/>
                </a:lnTo>
                <a:lnTo>
                  <a:pt x="48" y="15"/>
                </a:lnTo>
                <a:lnTo>
                  <a:pt x="46" y="21"/>
                </a:lnTo>
                <a:lnTo>
                  <a:pt x="41" y="31"/>
                </a:lnTo>
                <a:lnTo>
                  <a:pt x="37" y="42"/>
                </a:lnTo>
                <a:lnTo>
                  <a:pt x="35" y="47"/>
                </a:lnTo>
                <a:lnTo>
                  <a:pt x="32" y="51"/>
                </a:lnTo>
                <a:lnTo>
                  <a:pt x="29" y="56"/>
                </a:lnTo>
                <a:lnTo>
                  <a:pt x="25" y="60"/>
                </a:lnTo>
                <a:lnTo>
                  <a:pt x="20" y="65"/>
                </a:lnTo>
                <a:lnTo>
                  <a:pt x="15" y="69"/>
                </a:lnTo>
                <a:lnTo>
                  <a:pt x="8" y="72"/>
                </a:lnTo>
                <a:lnTo>
                  <a:pt x="0" y="74"/>
                </a:lnTo>
                <a:lnTo>
                  <a:pt x="5" y="60"/>
                </a:lnTo>
                <a:lnTo>
                  <a:pt x="12" y="47"/>
                </a:lnTo>
                <a:lnTo>
                  <a:pt x="19" y="34"/>
                </a:lnTo>
                <a:lnTo>
                  <a:pt x="27" y="23"/>
                </a:lnTo>
                <a:lnTo>
                  <a:pt x="36" y="14"/>
                </a:lnTo>
                <a:lnTo>
                  <a:pt x="43" y="6"/>
                </a:lnTo>
                <a:lnTo>
                  <a:pt x="48" y="3"/>
                </a:lnTo>
                <a:lnTo>
                  <a:pt x="52" y="1"/>
                </a:lnTo>
                <a:lnTo>
                  <a:pt x="56" y="0"/>
                </a:lnTo>
                <a:lnTo>
                  <a:pt x="6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72" name="Freeform 371">
            <a:extLst>
              <a:ext uri="{FF2B5EF4-FFF2-40B4-BE49-F238E27FC236}">
                <a16:creationId xmlns:a16="http://schemas.microsoft.com/office/drawing/2014/main" id="{00000000-0008-0000-0700-000074010000}"/>
              </a:ext>
            </a:extLst>
          </xdr:cNvPr>
          <xdr:cNvSpPr>
            <a:spLocks/>
          </xdr:cNvSpPr>
        </xdr:nvSpPr>
        <xdr:spPr bwMode="auto">
          <a:xfrm>
            <a:off x="3595688" y="2757488"/>
            <a:ext cx="23812" cy="60325"/>
          </a:xfrm>
          <a:custGeom>
            <a:avLst/>
            <a:gdLst>
              <a:gd name="T0" fmla="*/ 3336720 w 47"/>
              <a:gd name="T1" fmla="*/ 14376118 h 45"/>
              <a:gd name="T2" fmla="*/ 5646990 w 47"/>
              <a:gd name="T3" fmla="*/ 14376118 h 45"/>
              <a:gd name="T4" fmla="*/ 7187171 w 47"/>
              <a:gd name="T5" fmla="*/ 10782088 h 45"/>
              <a:gd name="T6" fmla="*/ 8213620 w 47"/>
              <a:gd name="T7" fmla="*/ 8985744 h 45"/>
              <a:gd name="T8" fmla="*/ 8983710 w 47"/>
              <a:gd name="T9" fmla="*/ 5391714 h 45"/>
              <a:gd name="T10" fmla="*/ 9497442 w 47"/>
              <a:gd name="T11" fmla="*/ 1797685 h 45"/>
              <a:gd name="T12" fmla="*/ 10010666 w 47"/>
              <a:gd name="T13" fmla="*/ 0 h 45"/>
              <a:gd name="T14" fmla="*/ 11037115 w 47"/>
              <a:gd name="T15" fmla="*/ 1797685 h 45"/>
              <a:gd name="T16" fmla="*/ 12064071 w 47"/>
              <a:gd name="T17" fmla="*/ 3594029 h 45"/>
              <a:gd name="T18" fmla="*/ 11807206 w 47"/>
              <a:gd name="T19" fmla="*/ 12579773 h 45"/>
              <a:gd name="T20" fmla="*/ 11807206 w 47"/>
              <a:gd name="T21" fmla="*/ 19767832 h 45"/>
              <a:gd name="T22" fmla="*/ 11293981 w 47"/>
              <a:gd name="T23" fmla="*/ 26955891 h 45"/>
              <a:gd name="T24" fmla="*/ 11037115 w 47"/>
              <a:gd name="T25" fmla="*/ 34145291 h 45"/>
              <a:gd name="T26" fmla="*/ 9497442 w 47"/>
              <a:gd name="T27" fmla="*/ 46723723 h 45"/>
              <a:gd name="T28" fmla="*/ 7700395 w 47"/>
              <a:gd name="T29" fmla="*/ 57507152 h 45"/>
              <a:gd name="T30" fmla="*/ 6160215 w 47"/>
              <a:gd name="T31" fmla="*/ 68289241 h 45"/>
              <a:gd name="T32" fmla="*/ 4106810 w 47"/>
              <a:gd name="T33" fmla="*/ 75477299 h 45"/>
              <a:gd name="T34" fmla="*/ 1796539 w 47"/>
              <a:gd name="T35" fmla="*/ 80869014 h 45"/>
              <a:gd name="T36" fmla="*/ 0 w 47"/>
              <a:gd name="T37" fmla="*/ 80869014 h 45"/>
              <a:gd name="T38" fmla="*/ 513225 w 47"/>
              <a:gd name="T39" fmla="*/ 68289241 h 45"/>
              <a:gd name="T40" fmla="*/ 1540180 w 47"/>
              <a:gd name="T41" fmla="*/ 46723723 h 45"/>
              <a:gd name="T42" fmla="*/ 2823495 w 47"/>
              <a:gd name="T43" fmla="*/ 26955891 h 45"/>
              <a:gd name="T44" fmla="*/ 3336720 w 47"/>
              <a:gd name="T45" fmla="*/ 14376118 h 45"/>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47" h="45">
                <a:moveTo>
                  <a:pt x="13" y="8"/>
                </a:moveTo>
                <a:lnTo>
                  <a:pt x="22" y="8"/>
                </a:lnTo>
                <a:lnTo>
                  <a:pt x="28" y="6"/>
                </a:lnTo>
                <a:lnTo>
                  <a:pt x="32" y="5"/>
                </a:lnTo>
                <a:lnTo>
                  <a:pt x="35" y="3"/>
                </a:lnTo>
                <a:lnTo>
                  <a:pt x="37" y="1"/>
                </a:lnTo>
                <a:lnTo>
                  <a:pt x="39" y="0"/>
                </a:lnTo>
                <a:lnTo>
                  <a:pt x="43" y="1"/>
                </a:lnTo>
                <a:lnTo>
                  <a:pt x="47" y="2"/>
                </a:lnTo>
                <a:lnTo>
                  <a:pt x="46" y="7"/>
                </a:lnTo>
                <a:lnTo>
                  <a:pt x="46" y="11"/>
                </a:lnTo>
                <a:lnTo>
                  <a:pt x="44" y="15"/>
                </a:lnTo>
                <a:lnTo>
                  <a:pt x="43" y="19"/>
                </a:lnTo>
                <a:lnTo>
                  <a:pt x="37" y="26"/>
                </a:lnTo>
                <a:lnTo>
                  <a:pt x="30" y="32"/>
                </a:lnTo>
                <a:lnTo>
                  <a:pt x="24" y="38"/>
                </a:lnTo>
                <a:lnTo>
                  <a:pt x="16" y="42"/>
                </a:lnTo>
                <a:lnTo>
                  <a:pt x="7" y="45"/>
                </a:lnTo>
                <a:lnTo>
                  <a:pt x="0" y="45"/>
                </a:lnTo>
                <a:lnTo>
                  <a:pt x="2" y="38"/>
                </a:lnTo>
                <a:lnTo>
                  <a:pt x="6" y="26"/>
                </a:lnTo>
                <a:lnTo>
                  <a:pt x="11" y="15"/>
                </a:lnTo>
                <a:lnTo>
                  <a:pt x="13" y="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3" name="Freeform 372">
            <a:extLst>
              <a:ext uri="{FF2B5EF4-FFF2-40B4-BE49-F238E27FC236}">
                <a16:creationId xmlns:a16="http://schemas.microsoft.com/office/drawing/2014/main" id="{00000000-0008-0000-0700-000075010000}"/>
              </a:ext>
            </a:extLst>
          </xdr:cNvPr>
          <xdr:cNvSpPr>
            <a:spLocks/>
          </xdr:cNvSpPr>
        </xdr:nvSpPr>
        <xdr:spPr bwMode="auto">
          <a:xfrm>
            <a:off x="3570288" y="2751138"/>
            <a:ext cx="6350" cy="57150"/>
          </a:xfrm>
          <a:custGeom>
            <a:avLst/>
            <a:gdLst>
              <a:gd name="T0" fmla="*/ 357798 w 26"/>
              <a:gd name="T1" fmla="*/ 90725625 h 36"/>
              <a:gd name="T2" fmla="*/ 298206 w 26"/>
              <a:gd name="T3" fmla="*/ 75604688 h 36"/>
              <a:gd name="T4" fmla="*/ 179021 w 26"/>
              <a:gd name="T5" fmla="*/ 50403125 h 36"/>
              <a:gd name="T6" fmla="*/ 59592 w 26"/>
              <a:gd name="T7" fmla="*/ 25201563 h 36"/>
              <a:gd name="T8" fmla="*/ 0 w 26"/>
              <a:gd name="T9" fmla="*/ 0 h 36"/>
              <a:gd name="T10" fmla="*/ 1550865 w 26"/>
              <a:gd name="T11" fmla="*/ 0 h 36"/>
              <a:gd name="T12" fmla="*/ 1491273 w 26"/>
              <a:gd name="T13" fmla="*/ 30241875 h 36"/>
              <a:gd name="T14" fmla="*/ 1431681 w 26"/>
              <a:gd name="T15" fmla="*/ 57964388 h 36"/>
              <a:gd name="T16" fmla="*/ 1371844 w 26"/>
              <a:gd name="T17" fmla="*/ 68045013 h 36"/>
              <a:gd name="T18" fmla="*/ 1371844 w 26"/>
              <a:gd name="T19" fmla="*/ 78125638 h 36"/>
              <a:gd name="T20" fmla="*/ 1431681 w 26"/>
              <a:gd name="T21" fmla="*/ 85685313 h 36"/>
              <a:gd name="T22" fmla="*/ 1550865 w 26"/>
              <a:gd name="T23" fmla="*/ 90725625 h 36"/>
              <a:gd name="T24" fmla="*/ 357798 w 26"/>
              <a:gd name="T25" fmla="*/ 90725625 h 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6" h="36">
                <a:moveTo>
                  <a:pt x="6" y="36"/>
                </a:moveTo>
                <a:lnTo>
                  <a:pt x="5" y="30"/>
                </a:lnTo>
                <a:lnTo>
                  <a:pt x="3" y="20"/>
                </a:lnTo>
                <a:lnTo>
                  <a:pt x="1" y="10"/>
                </a:lnTo>
                <a:lnTo>
                  <a:pt x="0" y="0"/>
                </a:lnTo>
                <a:lnTo>
                  <a:pt x="26" y="0"/>
                </a:lnTo>
                <a:lnTo>
                  <a:pt x="25" y="12"/>
                </a:lnTo>
                <a:lnTo>
                  <a:pt x="24" y="23"/>
                </a:lnTo>
                <a:lnTo>
                  <a:pt x="23" y="27"/>
                </a:lnTo>
                <a:lnTo>
                  <a:pt x="23" y="31"/>
                </a:lnTo>
                <a:lnTo>
                  <a:pt x="24" y="34"/>
                </a:lnTo>
                <a:lnTo>
                  <a:pt x="26" y="36"/>
                </a:lnTo>
                <a:lnTo>
                  <a:pt x="6"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4" name="Freeform 373">
            <a:extLst>
              <a:ext uri="{FF2B5EF4-FFF2-40B4-BE49-F238E27FC236}">
                <a16:creationId xmlns:a16="http://schemas.microsoft.com/office/drawing/2014/main" id="{00000000-0008-0000-0700-000076010000}"/>
              </a:ext>
            </a:extLst>
          </xdr:cNvPr>
          <xdr:cNvSpPr>
            <a:spLocks/>
          </xdr:cNvSpPr>
        </xdr:nvSpPr>
        <xdr:spPr bwMode="auto">
          <a:xfrm>
            <a:off x="4841875" y="2479675"/>
            <a:ext cx="174625" cy="158750"/>
          </a:xfrm>
          <a:custGeom>
            <a:avLst/>
            <a:gdLst>
              <a:gd name="T0" fmla="*/ 26 w 405"/>
              <a:gd name="T1" fmla="*/ 162 h 302"/>
              <a:gd name="T2" fmla="*/ 28 w 405"/>
              <a:gd name="T3" fmla="*/ 156 h 302"/>
              <a:gd name="T4" fmla="*/ 30 w 405"/>
              <a:gd name="T5" fmla="*/ 154 h 302"/>
              <a:gd name="T6" fmla="*/ 28 w 405"/>
              <a:gd name="T7" fmla="*/ 151 h 302"/>
              <a:gd name="T8" fmla="*/ 18 w 405"/>
              <a:gd name="T9" fmla="*/ 143 h 302"/>
              <a:gd name="T10" fmla="*/ 6 w 405"/>
              <a:gd name="T11" fmla="*/ 127 h 302"/>
              <a:gd name="T12" fmla="*/ 2 w 405"/>
              <a:gd name="T13" fmla="*/ 116 h 302"/>
              <a:gd name="T14" fmla="*/ 5 w 405"/>
              <a:gd name="T15" fmla="*/ 112 h 302"/>
              <a:gd name="T16" fmla="*/ 6 w 405"/>
              <a:gd name="T17" fmla="*/ 104 h 302"/>
              <a:gd name="T18" fmla="*/ 17 w 405"/>
              <a:gd name="T19" fmla="*/ 97 h 302"/>
              <a:gd name="T20" fmla="*/ 34 w 405"/>
              <a:gd name="T21" fmla="*/ 93 h 302"/>
              <a:gd name="T22" fmla="*/ 47 w 405"/>
              <a:gd name="T23" fmla="*/ 88 h 302"/>
              <a:gd name="T24" fmla="*/ 57 w 405"/>
              <a:gd name="T25" fmla="*/ 82 h 302"/>
              <a:gd name="T26" fmla="*/ 67 w 405"/>
              <a:gd name="T27" fmla="*/ 70 h 302"/>
              <a:gd name="T28" fmla="*/ 75 w 405"/>
              <a:gd name="T29" fmla="*/ 52 h 302"/>
              <a:gd name="T30" fmla="*/ 84 w 405"/>
              <a:gd name="T31" fmla="*/ 47 h 302"/>
              <a:gd name="T32" fmla="*/ 95 w 405"/>
              <a:gd name="T33" fmla="*/ 52 h 302"/>
              <a:gd name="T34" fmla="*/ 117 w 405"/>
              <a:gd name="T35" fmla="*/ 54 h 302"/>
              <a:gd name="T36" fmla="*/ 169 w 405"/>
              <a:gd name="T37" fmla="*/ 46 h 302"/>
              <a:gd name="T38" fmla="*/ 212 w 405"/>
              <a:gd name="T39" fmla="*/ 43 h 302"/>
              <a:gd name="T40" fmla="*/ 234 w 405"/>
              <a:gd name="T41" fmla="*/ 41 h 302"/>
              <a:gd name="T42" fmla="*/ 264 w 405"/>
              <a:gd name="T43" fmla="*/ 35 h 302"/>
              <a:gd name="T44" fmla="*/ 318 w 405"/>
              <a:gd name="T45" fmla="*/ 17 h 302"/>
              <a:gd name="T46" fmla="*/ 359 w 405"/>
              <a:gd name="T47" fmla="*/ 4 h 302"/>
              <a:gd name="T48" fmla="*/ 372 w 405"/>
              <a:gd name="T49" fmla="*/ 3 h 302"/>
              <a:gd name="T50" fmla="*/ 385 w 405"/>
              <a:gd name="T51" fmla="*/ 3 h 302"/>
              <a:gd name="T52" fmla="*/ 398 w 405"/>
              <a:gd name="T53" fmla="*/ 1 h 302"/>
              <a:gd name="T54" fmla="*/ 395 w 405"/>
              <a:gd name="T55" fmla="*/ 8 h 302"/>
              <a:gd name="T56" fmla="*/ 360 w 405"/>
              <a:gd name="T57" fmla="*/ 41 h 302"/>
              <a:gd name="T58" fmla="*/ 344 w 405"/>
              <a:gd name="T59" fmla="*/ 57 h 302"/>
              <a:gd name="T60" fmla="*/ 339 w 405"/>
              <a:gd name="T61" fmla="*/ 64 h 302"/>
              <a:gd name="T62" fmla="*/ 339 w 405"/>
              <a:gd name="T63" fmla="*/ 96 h 302"/>
              <a:gd name="T64" fmla="*/ 337 w 405"/>
              <a:gd name="T65" fmla="*/ 149 h 302"/>
              <a:gd name="T66" fmla="*/ 335 w 405"/>
              <a:gd name="T67" fmla="*/ 180 h 302"/>
              <a:gd name="T68" fmla="*/ 326 w 405"/>
              <a:gd name="T69" fmla="*/ 198 h 302"/>
              <a:gd name="T70" fmla="*/ 305 w 405"/>
              <a:gd name="T71" fmla="*/ 210 h 302"/>
              <a:gd name="T72" fmla="*/ 265 w 405"/>
              <a:gd name="T73" fmla="*/ 227 h 302"/>
              <a:gd name="T74" fmla="*/ 106 w 405"/>
              <a:gd name="T75" fmla="*/ 302 h 302"/>
              <a:gd name="T76" fmla="*/ 57 w 405"/>
              <a:gd name="T77" fmla="*/ 260 h 302"/>
              <a:gd name="T78" fmla="*/ 70 w 405"/>
              <a:gd name="T79" fmla="*/ 228 h 302"/>
              <a:gd name="T80" fmla="*/ 81 w 405"/>
              <a:gd name="T81" fmla="*/ 209 h 302"/>
              <a:gd name="T82" fmla="*/ 86 w 405"/>
              <a:gd name="T83" fmla="*/ 172 h 302"/>
              <a:gd name="T84" fmla="*/ 71 w 405"/>
              <a:gd name="T85" fmla="*/ 173 h 302"/>
              <a:gd name="T86" fmla="*/ 57 w 405"/>
              <a:gd name="T87" fmla="*/ 169 h 302"/>
              <a:gd name="T88" fmla="*/ 41 w 405"/>
              <a:gd name="T89" fmla="*/ 165 h 302"/>
              <a:gd name="T90" fmla="*/ 26 w 405"/>
              <a:gd name="T91" fmla="*/ 166 h 30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405" h="302">
                <a:moveTo>
                  <a:pt x="26" y="166"/>
                </a:moveTo>
                <a:lnTo>
                  <a:pt x="26" y="162"/>
                </a:lnTo>
                <a:lnTo>
                  <a:pt x="27" y="158"/>
                </a:lnTo>
                <a:lnTo>
                  <a:pt x="28" y="156"/>
                </a:lnTo>
                <a:lnTo>
                  <a:pt x="29" y="155"/>
                </a:lnTo>
                <a:lnTo>
                  <a:pt x="30" y="154"/>
                </a:lnTo>
                <a:lnTo>
                  <a:pt x="33" y="154"/>
                </a:lnTo>
                <a:lnTo>
                  <a:pt x="28" y="151"/>
                </a:lnTo>
                <a:lnTo>
                  <a:pt x="23" y="147"/>
                </a:lnTo>
                <a:lnTo>
                  <a:pt x="18" y="143"/>
                </a:lnTo>
                <a:lnTo>
                  <a:pt x="14" y="138"/>
                </a:lnTo>
                <a:lnTo>
                  <a:pt x="6" y="127"/>
                </a:lnTo>
                <a:lnTo>
                  <a:pt x="0" y="117"/>
                </a:lnTo>
                <a:lnTo>
                  <a:pt x="2" y="116"/>
                </a:lnTo>
                <a:lnTo>
                  <a:pt x="4" y="115"/>
                </a:lnTo>
                <a:lnTo>
                  <a:pt x="5" y="112"/>
                </a:lnTo>
                <a:lnTo>
                  <a:pt x="5" y="110"/>
                </a:lnTo>
                <a:lnTo>
                  <a:pt x="6" y="104"/>
                </a:lnTo>
                <a:lnTo>
                  <a:pt x="6" y="98"/>
                </a:lnTo>
                <a:lnTo>
                  <a:pt x="17" y="97"/>
                </a:lnTo>
                <a:lnTo>
                  <a:pt x="26" y="95"/>
                </a:lnTo>
                <a:lnTo>
                  <a:pt x="34" y="93"/>
                </a:lnTo>
                <a:lnTo>
                  <a:pt x="41" y="91"/>
                </a:lnTo>
                <a:lnTo>
                  <a:pt x="47" y="88"/>
                </a:lnTo>
                <a:lnTo>
                  <a:pt x="52" y="85"/>
                </a:lnTo>
                <a:lnTo>
                  <a:pt x="57" y="82"/>
                </a:lnTo>
                <a:lnTo>
                  <a:pt x="60" y="78"/>
                </a:lnTo>
                <a:lnTo>
                  <a:pt x="67" y="70"/>
                </a:lnTo>
                <a:lnTo>
                  <a:pt x="71" y="61"/>
                </a:lnTo>
                <a:lnTo>
                  <a:pt x="75" y="52"/>
                </a:lnTo>
                <a:lnTo>
                  <a:pt x="80" y="43"/>
                </a:lnTo>
                <a:lnTo>
                  <a:pt x="84" y="47"/>
                </a:lnTo>
                <a:lnTo>
                  <a:pt x="89" y="50"/>
                </a:lnTo>
                <a:lnTo>
                  <a:pt x="95" y="52"/>
                </a:lnTo>
                <a:lnTo>
                  <a:pt x="102" y="53"/>
                </a:lnTo>
                <a:lnTo>
                  <a:pt x="117" y="54"/>
                </a:lnTo>
                <a:lnTo>
                  <a:pt x="135" y="52"/>
                </a:lnTo>
                <a:lnTo>
                  <a:pt x="169" y="46"/>
                </a:lnTo>
                <a:lnTo>
                  <a:pt x="200" y="43"/>
                </a:lnTo>
                <a:lnTo>
                  <a:pt x="212" y="43"/>
                </a:lnTo>
                <a:lnTo>
                  <a:pt x="223" y="42"/>
                </a:lnTo>
                <a:lnTo>
                  <a:pt x="234" y="41"/>
                </a:lnTo>
                <a:lnTo>
                  <a:pt x="245" y="39"/>
                </a:lnTo>
                <a:lnTo>
                  <a:pt x="264" y="35"/>
                </a:lnTo>
                <a:lnTo>
                  <a:pt x="283" y="29"/>
                </a:lnTo>
                <a:lnTo>
                  <a:pt x="318" y="17"/>
                </a:lnTo>
                <a:lnTo>
                  <a:pt x="352" y="6"/>
                </a:lnTo>
                <a:lnTo>
                  <a:pt x="359" y="4"/>
                </a:lnTo>
                <a:lnTo>
                  <a:pt x="365" y="3"/>
                </a:lnTo>
                <a:lnTo>
                  <a:pt x="372" y="3"/>
                </a:lnTo>
                <a:lnTo>
                  <a:pt x="378" y="3"/>
                </a:lnTo>
                <a:lnTo>
                  <a:pt x="385" y="3"/>
                </a:lnTo>
                <a:lnTo>
                  <a:pt x="392" y="2"/>
                </a:lnTo>
                <a:lnTo>
                  <a:pt x="398" y="1"/>
                </a:lnTo>
                <a:lnTo>
                  <a:pt x="405" y="0"/>
                </a:lnTo>
                <a:lnTo>
                  <a:pt x="395" y="8"/>
                </a:lnTo>
                <a:lnTo>
                  <a:pt x="372" y="29"/>
                </a:lnTo>
                <a:lnTo>
                  <a:pt x="360" y="41"/>
                </a:lnTo>
                <a:lnTo>
                  <a:pt x="349" y="52"/>
                </a:lnTo>
                <a:lnTo>
                  <a:pt x="344" y="57"/>
                </a:lnTo>
                <a:lnTo>
                  <a:pt x="341" y="61"/>
                </a:lnTo>
                <a:lnTo>
                  <a:pt x="339" y="64"/>
                </a:lnTo>
                <a:lnTo>
                  <a:pt x="339" y="68"/>
                </a:lnTo>
                <a:lnTo>
                  <a:pt x="339" y="96"/>
                </a:lnTo>
                <a:lnTo>
                  <a:pt x="338" y="132"/>
                </a:lnTo>
                <a:lnTo>
                  <a:pt x="337" y="149"/>
                </a:lnTo>
                <a:lnTo>
                  <a:pt x="336" y="165"/>
                </a:lnTo>
                <a:lnTo>
                  <a:pt x="335" y="180"/>
                </a:lnTo>
                <a:lnTo>
                  <a:pt x="332" y="191"/>
                </a:lnTo>
                <a:lnTo>
                  <a:pt x="326" y="198"/>
                </a:lnTo>
                <a:lnTo>
                  <a:pt x="317" y="204"/>
                </a:lnTo>
                <a:lnTo>
                  <a:pt x="305" y="210"/>
                </a:lnTo>
                <a:lnTo>
                  <a:pt x="293" y="215"/>
                </a:lnTo>
                <a:lnTo>
                  <a:pt x="265" y="227"/>
                </a:lnTo>
                <a:lnTo>
                  <a:pt x="239" y="241"/>
                </a:lnTo>
                <a:lnTo>
                  <a:pt x="106" y="302"/>
                </a:lnTo>
                <a:lnTo>
                  <a:pt x="53" y="271"/>
                </a:lnTo>
                <a:lnTo>
                  <a:pt x="57" y="260"/>
                </a:lnTo>
                <a:lnTo>
                  <a:pt x="64" y="240"/>
                </a:lnTo>
                <a:lnTo>
                  <a:pt x="70" y="228"/>
                </a:lnTo>
                <a:lnTo>
                  <a:pt x="75" y="218"/>
                </a:lnTo>
                <a:lnTo>
                  <a:pt x="81" y="209"/>
                </a:lnTo>
                <a:lnTo>
                  <a:pt x="86" y="203"/>
                </a:lnTo>
                <a:lnTo>
                  <a:pt x="86" y="172"/>
                </a:lnTo>
                <a:lnTo>
                  <a:pt x="79" y="173"/>
                </a:lnTo>
                <a:lnTo>
                  <a:pt x="71" y="173"/>
                </a:lnTo>
                <a:lnTo>
                  <a:pt x="63" y="171"/>
                </a:lnTo>
                <a:lnTo>
                  <a:pt x="57" y="169"/>
                </a:lnTo>
                <a:lnTo>
                  <a:pt x="49" y="167"/>
                </a:lnTo>
                <a:lnTo>
                  <a:pt x="41" y="165"/>
                </a:lnTo>
                <a:lnTo>
                  <a:pt x="34" y="165"/>
                </a:lnTo>
                <a:lnTo>
                  <a:pt x="26" y="166"/>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75" name="Freeform 374">
            <a:extLst>
              <a:ext uri="{FF2B5EF4-FFF2-40B4-BE49-F238E27FC236}">
                <a16:creationId xmlns:a16="http://schemas.microsoft.com/office/drawing/2014/main" id="{00000000-0008-0000-0700-000077010000}"/>
              </a:ext>
            </a:extLst>
          </xdr:cNvPr>
          <xdr:cNvSpPr>
            <a:spLocks/>
          </xdr:cNvSpPr>
        </xdr:nvSpPr>
        <xdr:spPr bwMode="auto">
          <a:xfrm>
            <a:off x="6935788" y="2860675"/>
            <a:ext cx="42862" cy="79375"/>
          </a:xfrm>
          <a:custGeom>
            <a:avLst/>
            <a:gdLst>
              <a:gd name="T0" fmla="*/ 18371510 w 100"/>
              <a:gd name="T1" fmla="*/ 262194 h 155"/>
              <a:gd name="T2" fmla="*/ 18371510 w 100"/>
              <a:gd name="T3" fmla="*/ 7867343 h 155"/>
              <a:gd name="T4" fmla="*/ 18371510 w 100"/>
              <a:gd name="T5" fmla="*/ 14423206 h 155"/>
              <a:gd name="T6" fmla="*/ 18371510 w 100"/>
              <a:gd name="T7" fmla="*/ 20455194 h 155"/>
              <a:gd name="T8" fmla="*/ 18371510 w 100"/>
              <a:gd name="T9" fmla="*/ 25962282 h 155"/>
              <a:gd name="T10" fmla="*/ 18004183 w 100"/>
              <a:gd name="T11" fmla="*/ 28584730 h 155"/>
              <a:gd name="T12" fmla="*/ 17269100 w 100"/>
              <a:gd name="T13" fmla="*/ 30944472 h 155"/>
              <a:gd name="T14" fmla="*/ 16350567 w 100"/>
              <a:gd name="T15" fmla="*/ 33566919 h 155"/>
              <a:gd name="T16" fmla="*/ 15064707 w 100"/>
              <a:gd name="T17" fmla="*/ 35927173 h 155"/>
              <a:gd name="T18" fmla="*/ 13411091 w 100"/>
              <a:gd name="T19" fmla="*/ 37763040 h 155"/>
              <a:gd name="T20" fmla="*/ 11390148 w 100"/>
              <a:gd name="T21" fmla="*/ 39336714 h 155"/>
              <a:gd name="T22" fmla="*/ 10471615 w 100"/>
              <a:gd name="T23" fmla="*/ 39861101 h 155"/>
              <a:gd name="T24" fmla="*/ 9369633 w 100"/>
              <a:gd name="T25" fmla="*/ 40385488 h 155"/>
              <a:gd name="T26" fmla="*/ 8451101 w 100"/>
              <a:gd name="T27" fmla="*/ 40647681 h 155"/>
              <a:gd name="T28" fmla="*/ 7164812 w 100"/>
              <a:gd name="T29" fmla="*/ 40647681 h 155"/>
              <a:gd name="T30" fmla="*/ 6430157 w 100"/>
              <a:gd name="T31" fmla="*/ 40385488 h 155"/>
              <a:gd name="T32" fmla="*/ 5511625 w 100"/>
              <a:gd name="T33" fmla="*/ 40123294 h 155"/>
              <a:gd name="T34" fmla="*/ 4776541 w 100"/>
              <a:gd name="T35" fmla="*/ 39598907 h 155"/>
              <a:gd name="T36" fmla="*/ 4041887 w 100"/>
              <a:gd name="T37" fmla="*/ 39074008 h 155"/>
              <a:gd name="T38" fmla="*/ 2755598 w 100"/>
              <a:gd name="T39" fmla="*/ 37238653 h 155"/>
              <a:gd name="T40" fmla="*/ 1653616 w 100"/>
              <a:gd name="T41" fmla="*/ 35140593 h 155"/>
              <a:gd name="T42" fmla="*/ 918533 w 100"/>
              <a:gd name="T43" fmla="*/ 32518145 h 155"/>
              <a:gd name="T44" fmla="*/ 367327 w 100"/>
              <a:gd name="T45" fmla="*/ 29633504 h 155"/>
              <a:gd name="T46" fmla="*/ 0 w 100"/>
              <a:gd name="T47" fmla="*/ 27011056 h 155"/>
              <a:gd name="T48" fmla="*/ 0 w 100"/>
              <a:gd name="T49" fmla="*/ 24388609 h 155"/>
              <a:gd name="T50" fmla="*/ 0 w 100"/>
              <a:gd name="T51" fmla="*/ 20192488 h 155"/>
              <a:gd name="T52" fmla="*/ 0 w 100"/>
              <a:gd name="T53" fmla="*/ 17045653 h 155"/>
              <a:gd name="T54" fmla="*/ 0 w 100"/>
              <a:gd name="T55" fmla="*/ 14685399 h 155"/>
              <a:gd name="T56" fmla="*/ 0 w 100"/>
              <a:gd name="T57" fmla="*/ 13112238 h 155"/>
              <a:gd name="T58" fmla="*/ 2755598 w 100"/>
              <a:gd name="T59" fmla="*/ 13112238 h 155"/>
              <a:gd name="T60" fmla="*/ 4776541 w 100"/>
              <a:gd name="T61" fmla="*/ 13112238 h 155"/>
              <a:gd name="T62" fmla="*/ 4776541 w 100"/>
              <a:gd name="T63" fmla="*/ 10489790 h 155"/>
              <a:gd name="T64" fmla="*/ 4960419 w 100"/>
              <a:gd name="T65" fmla="*/ 8129536 h 155"/>
              <a:gd name="T66" fmla="*/ 5327747 w 100"/>
              <a:gd name="T67" fmla="*/ 6031476 h 155"/>
              <a:gd name="T68" fmla="*/ 5695074 w 100"/>
              <a:gd name="T69" fmla="*/ 4458315 h 155"/>
              <a:gd name="T70" fmla="*/ 6430157 w 100"/>
              <a:gd name="T71" fmla="*/ 3146835 h 155"/>
              <a:gd name="T72" fmla="*/ 7164812 w 100"/>
              <a:gd name="T73" fmla="*/ 1835867 h 155"/>
              <a:gd name="T74" fmla="*/ 7716017 w 100"/>
              <a:gd name="T75" fmla="*/ 1048774 h 155"/>
              <a:gd name="T76" fmla="*/ 8818428 w 100"/>
              <a:gd name="T77" fmla="*/ 524387 h 155"/>
              <a:gd name="T78" fmla="*/ 10839371 w 100"/>
              <a:gd name="T79" fmla="*/ 0 h 155"/>
              <a:gd name="T80" fmla="*/ 13043764 w 100"/>
              <a:gd name="T81" fmla="*/ 0 h 155"/>
              <a:gd name="T82" fmla="*/ 15432034 w 100"/>
              <a:gd name="T83" fmla="*/ 0 h 155"/>
              <a:gd name="T84" fmla="*/ 18371510 w 100"/>
              <a:gd name="T85" fmla="*/ 262194 h 15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00" h="155">
                <a:moveTo>
                  <a:pt x="100" y="1"/>
                </a:moveTo>
                <a:lnTo>
                  <a:pt x="100" y="30"/>
                </a:lnTo>
                <a:lnTo>
                  <a:pt x="100" y="55"/>
                </a:lnTo>
                <a:lnTo>
                  <a:pt x="100" y="78"/>
                </a:lnTo>
                <a:lnTo>
                  <a:pt x="100" y="99"/>
                </a:lnTo>
                <a:lnTo>
                  <a:pt x="98" y="109"/>
                </a:lnTo>
                <a:lnTo>
                  <a:pt x="94" y="118"/>
                </a:lnTo>
                <a:lnTo>
                  <a:pt x="89" y="128"/>
                </a:lnTo>
                <a:lnTo>
                  <a:pt x="82" y="137"/>
                </a:lnTo>
                <a:lnTo>
                  <a:pt x="73" y="144"/>
                </a:lnTo>
                <a:lnTo>
                  <a:pt x="62" y="150"/>
                </a:lnTo>
                <a:lnTo>
                  <a:pt x="57" y="152"/>
                </a:lnTo>
                <a:lnTo>
                  <a:pt x="51" y="154"/>
                </a:lnTo>
                <a:lnTo>
                  <a:pt x="46" y="155"/>
                </a:lnTo>
                <a:lnTo>
                  <a:pt x="39" y="155"/>
                </a:lnTo>
                <a:lnTo>
                  <a:pt x="35" y="154"/>
                </a:lnTo>
                <a:lnTo>
                  <a:pt x="30" y="153"/>
                </a:lnTo>
                <a:lnTo>
                  <a:pt x="26" y="151"/>
                </a:lnTo>
                <a:lnTo>
                  <a:pt x="22" y="149"/>
                </a:lnTo>
                <a:lnTo>
                  <a:pt x="15" y="142"/>
                </a:lnTo>
                <a:lnTo>
                  <a:pt x="9" y="134"/>
                </a:lnTo>
                <a:lnTo>
                  <a:pt x="5" y="124"/>
                </a:lnTo>
                <a:lnTo>
                  <a:pt x="2" y="113"/>
                </a:lnTo>
                <a:lnTo>
                  <a:pt x="0" y="103"/>
                </a:lnTo>
                <a:lnTo>
                  <a:pt x="0" y="93"/>
                </a:lnTo>
                <a:lnTo>
                  <a:pt x="0" y="77"/>
                </a:lnTo>
                <a:lnTo>
                  <a:pt x="0" y="65"/>
                </a:lnTo>
                <a:lnTo>
                  <a:pt x="0" y="56"/>
                </a:lnTo>
                <a:lnTo>
                  <a:pt x="0" y="50"/>
                </a:lnTo>
                <a:lnTo>
                  <a:pt x="15" y="50"/>
                </a:lnTo>
                <a:lnTo>
                  <a:pt x="26" y="50"/>
                </a:lnTo>
                <a:lnTo>
                  <a:pt x="26" y="40"/>
                </a:lnTo>
                <a:lnTo>
                  <a:pt x="27" y="31"/>
                </a:lnTo>
                <a:lnTo>
                  <a:pt x="29" y="23"/>
                </a:lnTo>
                <a:lnTo>
                  <a:pt x="31" y="17"/>
                </a:lnTo>
                <a:lnTo>
                  <a:pt x="35" y="12"/>
                </a:lnTo>
                <a:lnTo>
                  <a:pt x="39" y="7"/>
                </a:lnTo>
                <a:lnTo>
                  <a:pt x="42" y="4"/>
                </a:lnTo>
                <a:lnTo>
                  <a:pt x="48" y="2"/>
                </a:lnTo>
                <a:lnTo>
                  <a:pt x="59" y="0"/>
                </a:lnTo>
                <a:lnTo>
                  <a:pt x="71" y="0"/>
                </a:lnTo>
                <a:lnTo>
                  <a:pt x="84" y="0"/>
                </a:lnTo>
                <a:lnTo>
                  <a:pt x="100" y="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376" name="Group 375">
            <a:extLst>
              <a:ext uri="{FF2B5EF4-FFF2-40B4-BE49-F238E27FC236}">
                <a16:creationId xmlns:a16="http://schemas.microsoft.com/office/drawing/2014/main" id="{00000000-0008-0000-0700-000078010000}"/>
              </a:ext>
            </a:extLst>
          </xdr:cNvPr>
          <xdr:cNvGrpSpPr>
            <a:grpSpLocks/>
          </xdr:cNvGrpSpPr>
        </xdr:nvGrpSpPr>
        <xdr:grpSpPr bwMode="auto">
          <a:xfrm>
            <a:off x="4583249" y="2328691"/>
            <a:ext cx="482615" cy="201600"/>
            <a:chOff x="3289" y="1830"/>
            <a:chExt cx="363" cy="128"/>
          </a:xfrm>
          <a:grpFill/>
        </xdr:grpSpPr>
        <xdr:sp macro="" textlink="">
          <xdr:nvSpPr>
            <xdr:cNvPr id="387" name="Freeform 386">
              <a:extLst>
                <a:ext uri="{FF2B5EF4-FFF2-40B4-BE49-F238E27FC236}">
                  <a16:creationId xmlns:a16="http://schemas.microsoft.com/office/drawing/2014/main" id="{00000000-0008-0000-0700-000083010000}"/>
                </a:ext>
              </a:extLst>
            </xdr:cNvPr>
            <xdr:cNvSpPr>
              <a:spLocks/>
            </xdr:cNvSpPr>
          </xdr:nvSpPr>
          <xdr:spPr bwMode="auto">
            <a:xfrm>
              <a:off x="3289" y="1871"/>
              <a:ext cx="4" cy="3"/>
            </a:xfrm>
            <a:custGeom>
              <a:avLst/>
              <a:gdLst>
                <a:gd name="T0" fmla="*/ 1 w 13"/>
                <a:gd name="T1" fmla="*/ 0 h 7"/>
                <a:gd name="T2" fmla="*/ 1 w 13"/>
                <a:gd name="T3" fmla="*/ 0 h 7"/>
                <a:gd name="T4" fmla="*/ 1 w 13"/>
                <a:gd name="T5" fmla="*/ 0 h 7"/>
                <a:gd name="T6" fmla="*/ 0 w 13"/>
                <a:gd name="T7" fmla="*/ 1 h 7"/>
                <a:gd name="T8" fmla="*/ 0 w 13"/>
                <a:gd name="T9" fmla="*/ 1 h 7"/>
                <a:gd name="T10" fmla="*/ 1 w 13"/>
                <a:gd name="T11" fmla="*/ 0 h 7"/>
                <a:gd name="T12" fmla="*/ 1 w 13"/>
                <a:gd name="T13" fmla="*/ 0 h 7"/>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3" h="7">
                  <a:moveTo>
                    <a:pt x="13" y="0"/>
                  </a:moveTo>
                  <a:lnTo>
                    <a:pt x="12" y="1"/>
                  </a:lnTo>
                  <a:lnTo>
                    <a:pt x="9" y="3"/>
                  </a:lnTo>
                  <a:lnTo>
                    <a:pt x="4" y="5"/>
                  </a:lnTo>
                  <a:lnTo>
                    <a:pt x="0" y="7"/>
                  </a:lnTo>
                  <a:lnTo>
                    <a:pt x="7" y="3"/>
                  </a:lnTo>
                  <a:lnTo>
                    <a:pt x="1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8" name="Freeform 387">
              <a:extLst>
                <a:ext uri="{FF2B5EF4-FFF2-40B4-BE49-F238E27FC236}">
                  <a16:creationId xmlns:a16="http://schemas.microsoft.com/office/drawing/2014/main" id="{00000000-0008-0000-0700-000084010000}"/>
                </a:ext>
              </a:extLst>
            </xdr:cNvPr>
            <xdr:cNvSpPr>
              <a:spLocks/>
            </xdr:cNvSpPr>
          </xdr:nvSpPr>
          <xdr:spPr bwMode="auto">
            <a:xfrm>
              <a:off x="3324" y="1937"/>
              <a:ext cx="10" cy="3"/>
            </a:xfrm>
            <a:custGeom>
              <a:avLst/>
              <a:gdLst>
                <a:gd name="T0" fmla="*/ 0 w 34"/>
                <a:gd name="T1" fmla="*/ 1 h 8"/>
                <a:gd name="T2" fmla="*/ 1 w 34"/>
                <a:gd name="T3" fmla="*/ 1 h 8"/>
                <a:gd name="T4" fmla="*/ 1 w 34"/>
                <a:gd name="T5" fmla="*/ 0 h 8"/>
                <a:gd name="T6" fmla="*/ 2 w 34"/>
                <a:gd name="T7" fmla="*/ 0 h 8"/>
                <a:gd name="T8" fmla="*/ 3 w 34"/>
                <a:gd name="T9" fmla="*/ 0 h 8"/>
                <a:gd name="T10" fmla="*/ 3 w 34"/>
                <a:gd name="T11" fmla="*/ 0 h 8"/>
                <a:gd name="T12" fmla="*/ 2 w 34"/>
                <a:gd name="T13" fmla="*/ 1 h 8"/>
                <a:gd name="T14" fmla="*/ 2 w 34"/>
                <a:gd name="T15" fmla="*/ 1 h 8"/>
                <a:gd name="T16" fmla="*/ 1 w 34"/>
                <a:gd name="T17" fmla="*/ 1 h 8"/>
                <a:gd name="T18" fmla="*/ 1 w 34"/>
                <a:gd name="T19" fmla="*/ 1 h 8"/>
                <a:gd name="T20" fmla="*/ 1 w 34"/>
                <a:gd name="T21" fmla="*/ 1 h 8"/>
                <a:gd name="T22" fmla="*/ 0 w 34"/>
                <a:gd name="T23" fmla="*/ 1 h 8"/>
                <a:gd name="T24" fmla="*/ 0 w 34"/>
                <a:gd name="T25" fmla="*/ 1 h 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4" h="8">
                  <a:moveTo>
                    <a:pt x="0" y="6"/>
                  </a:moveTo>
                  <a:lnTo>
                    <a:pt x="7" y="5"/>
                  </a:lnTo>
                  <a:lnTo>
                    <a:pt x="15" y="3"/>
                  </a:lnTo>
                  <a:lnTo>
                    <a:pt x="25" y="1"/>
                  </a:lnTo>
                  <a:lnTo>
                    <a:pt x="34" y="0"/>
                  </a:lnTo>
                  <a:lnTo>
                    <a:pt x="31" y="2"/>
                  </a:lnTo>
                  <a:lnTo>
                    <a:pt x="27" y="4"/>
                  </a:lnTo>
                  <a:lnTo>
                    <a:pt x="22" y="6"/>
                  </a:lnTo>
                  <a:lnTo>
                    <a:pt x="18" y="7"/>
                  </a:lnTo>
                  <a:lnTo>
                    <a:pt x="12" y="8"/>
                  </a:lnTo>
                  <a:lnTo>
                    <a:pt x="8" y="8"/>
                  </a:lnTo>
                  <a:lnTo>
                    <a:pt x="4" y="8"/>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9" name="Freeform 388">
              <a:extLst>
                <a:ext uri="{FF2B5EF4-FFF2-40B4-BE49-F238E27FC236}">
                  <a16:creationId xmlns:a16="http://schemas.microsoft.com/office/drawing/2014/main" id="{00000000-0008-0000-0700-000085010000}"/>
                </a:ext>
              </a:extLst>
            </xdr:cNvPr>
            <xdr:cNvSpPr>
              <a:spLocks/>
            </xdr:cNvSpPr>
          </xdr:nvSpPr>
          <xdr:spPr bwMode="auto">
            <a:xfrm>
              <a:off x="3343" y="1948"/>
              <a:ext cx="4" cy="8"/>
            </a:xfrm>
            <a:custGeom>
              <a:avLst/>
              <a:gdLst>
                <a:gd name="T0" fmla="*/ 0 w 13"/>
                <a:gd name="T1" fmla="*/ 3 h 24"/>
                <a:gd name="T2" fmla="*/ 0 w 13"/>
                <a:gd name="T3" fmla="*/ 0 h 24"/>
                <a:gd name="T4" fmla="*/ 1 w 13"/>
                <a:gd name="T5" fmla="*/ 1 h 24"/>
                <a:gd name="T6" fmla="*/ 0 w 13"/>
                <a:gd name="T7" fmla="*/ 3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 h="24">
                  <a:moveTo>
                    <a:pt x="0" y="24"/>
                  </a:moveTo>
                  <a:lnTo>
                    <a:pt x="0" y="0"/>
                  </a:lnTo>
                  <a:lnTo>
                    <a:pt x="13" y="12"/>
                  </a:lnTo>
                  <a:lnTo>
                    <a:pt x="0" y="2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0" name="Freeform 389">
              <a:extLst>
                <a:ext uri="{FF2B5EF4-FFF2-40B4-BE49-F238E27FC236}">
                  <a16:creationId xmlns:a16="http://schemas.microsoft.com/office/drawing/2014/main" id="{00000000-0008-0000-0700-000086010000}"/>
                </a:ext>
              </a:extLst>
            </xdr:cNvPr>
            <xdr:cNvSpPr>
              <a:spLocks/>
            </xdr:cNvSpPr>
          </xdr:nvSpPr>
          <xdr:spPr bwMode="auto">
            <a:xfrm>
              <a:off x="3313" y="1834"/>
              <a:ext cx="34" cy="23"/>
            </a:xfrm>
            <a:custGeom>
              <a:avLst/>
              <a:gdLst>
                <a:gd name="T0" fmla="*/ 0 w 107"/>
                <a:gd name="T1" fmla="*/ 1 h 69"/>
                <a:gd name="T2" fmla="*/ 0 w 107"/>
                <a:gd name="T3" fmla="*/ 3 h 69"/>
                <a:gd name="T4" fmla="*/ 0 w 107"/>
                <a:gd name="T5" fmla="*/ 5 h 69"/>
                <a:gd name="T6" fmla="*/ 0 w 107"/>
                <a:gd name="T7" fmla="*/ 7 h 69"/>
                <a:gd name="T8" fmla="*/ 0 w 107"/>
                <a:gd name="T9" fmla="*/ 8 h 69"/>
                <a:gd name="T10" fmla="*/ 2 w 107"/>
                <a:gd name="T11" fmla="*/ 7 h 69"/>
                <a:gd name="T12" fmla="*/ 5 w 107"/>
                <a:gd name="T13" fmla="*/ 6 h 69"/>
                <a:gd name="T14" fmla="*/ 9 w 107"/>
                <a:gd name="T15" fmla="*/ 6 h 69"/>
                <a:gd name="T16" fmla="*/ 11 w 107"/>
                <a:gd name="T17" fmla="*/ 5 h 69"/>
                <a:gd name="T18" fmla="*/ 10 w 107"/>
                <a:gd name="T19" fmla="*/ 4 h 69"/>
                <a:gd name="T20" fmla="*/ 10 w 107"/>
                <a:gd name="T21" fmla="*/ 4 h 69"/>
                <a:gd name="T22" fmla="*/ 9 w 107"/>
                <a:gd name="T23" fmla="*/ 3 h 69"/>
                <a:gd name="T24" fmla="*/ 8 w 107"/>
                <a:gd name="T25" fmla="*/ 3 h 69"/>
                <a:gd name="T26" fmla="*/ 7 w 107"/>
                <a:gd name="T27" fmla="*/ 3 h 69"/>
                <a:gd name="T28" fmla="*/ 7 w 107"/>
                <a:gd name="T29" fmla="*/ 2 h 69"/>
                <a:gd name="T30" fmla="*/ 6 w 107"/>
                <a:gd name="T31" fmla="*/ 2 h 69"/>
                <a:gd name="T32" fmla="*/ 6 w 107"/>
                <a:gd name="T33" fmla="*/ 1 h 69"/>
                <a:gd name="T34" fmla="*/ 6 w 107"/>
                <a:gd name="T35" fmla="*/ 1 h 69"/>
                <a:gd name="T36" fmla="*/ 6 w 107"/>
                <a:gd name="T37" fmla="*/ 0 h 69"/>
                <a:gd name="T38" fmla="*/ 5 w 107"/>
                <a:gd name="T39" fmla="*/ 0 h 69"/>
                <a:gd name="T40" fmla="*/ 4 w 107"/>
                <a:gd name="T41" fmla="*/ 0 h 69"/>
                <a:gd name="T42" fmla="*/ 2 w 107"/>
                <a:gd name="T43" fmla="*/ 1 h 69"/>
                <a:gd name="T44" fmla="*/ 0 w 107"/>
                <a:gd name="T45" fmla="*/ 1 h 69"/>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107" h="69">
                  <a:moveTo>
                    <a:pt x="0" y="13"/>
                  </a:moveTo>
                  <a:lnTo>
                    <a:pt x="0" y="27"/>
                  </a:lnTo>
                  <a:lnTo>
                    <a:pt x="0" y="45"/>
                  </a:lnTo>
                  <a:lnTo>
                    <a:pt x="0" y="62"/>
                  </a:lnTo>
                  <a:lnTo>
                    <a:pt x="0" y="69"/>
                  </a:lnTo>
                  <a:lnTo>
                    <a:pt x="16" y="66"/>
                  </a:lnTo>
                  <a:lnTo>
                    <a:pt x="49" y="58"/>
                  </a:lnTo>
                  <a:lnTo>
                    <a:pt x="85" y="50"/>
                  </a:lnTo>
                  <a:lnTo>
                    <a:pt x="107" y="44"/>
                  </a:lnTo>
                  <a:lnTo>
                    <a:pt x="101" y="38"/>
                  </a:lnTo>
                  <a:lnTo>
                    <a:pt x="94" y="34"/>
                  </a:lnTo>
                  <a:lnTo>
                    <a:pt x="86" y="30"/>
                  </a:lnTo>
                  <a:lnTo>
                    <a:pt x="78" y="27"/>
                  </a:lnTo>
                  <a:lnTo>
                    <a:pt x="72" y="23"/>
                  </a:lnTo>
                  <a:lnTo>
                    <a:pt x="65" y="18"/>
                  </a:lnTo>
                  <a:lnTo>
                    <a:pt x="63" y="15"/>
                  </a:lnTo>
                  <a:lnTo>
                    <a:pt x="62" y="11"/>
                  </a:lnTo>
                  <a:lnTo>
                    <a:pt x="61" y="7"/>
                  </a:lnTo>
                  <a:lnTo>
                    <a:pt x="61" y="0"/>
                  </a:lnTo>
                  <a:lnTo>
                    <a:pt x="54" y="1"/>
                  </a:lnTo>
                  <a:lnTo>
                    <a:pt x="38" y="4"/>
                  </a:lnTo>
                  <a:lnTo>
                    <a:pt x="18" y="9"/>
                  </a:lnTo>
                  <a:lnTo>
                    <a:pt x="0" y="1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1" name="Freeform 390">
              <a:extLst>
                <a:ext uri="{FF2B5EF4-FFF2-40B4-BE49-F238E27FC236}">
                  <a16:creationId xmlns:a16="http://schemas.microsoft.com/office/drawing/2014/main" id="{00000000-0008-0000-0700-000087010000}"/>
                </a:ext>
              </a:extLst>
            </xdr:cNvPr>
            <xdr:cNvSpPr>
              <a:spLocks/>
            </xdr:cNvSpPr>
          </xdr:nvSpPr>
          <xdr:spPr bwMode="auto">
            <a:xfrm>
              <a:off x="3302" y="1830"/>
              <a:ext cx="350" cy="128"/>
            </a:xfrm>
            <a:custGeom>
              <a:avLst/>
              <a:gdLst>
                <a:gd name="T0" fmla="*/ 106 w 1070"/>
                <a:gd name="T1" fmla="*/ 14 h 382"/>
                <a:gd name="T2" fmla="*/ 104 w 1070"/>
                <a:gd name="T3" fmla="*/ 12 h 382"/>
                <a:gd name="T4" fmla="*/ 103 w 1070"/>
                <a:gd name="T5" fmla="*/ 6 h 382"/>
                <a:gd name="T6" fmla="*/ 100 w 1070"/>
                <a:gd name="T7" fmla="*/ 4 h 382"/>
                <a:gd name="T8" fmla="*/ 87 w 1070"/>
                <a:gd name="T9" fmla="*/ 2 h 382"/>
                <a:gd name="T10" fmla="*/ 78 w 1070"/>
                <a:gd name="T11" fmla="*/ 6 h 382"/>
                <a:gd name="T12" fmla="*/ 73 w 1070"/>
                <a:gd name="T13" fmla="*/ 7 h 382"/>
                <a:gd name="T14" fmla="*/ 68 w 1070"/>
                <a:gd name="T15" fmla="*/ 7 h 382"/>
                <a:gd name="T16" fmla="*/ 65 w 1070"/>
                <a:gd name="T17" fmla="*/ 5 h 382"/>
                <a:gd name="T18" fmla="*/ 60 w 1070"/>
                <a:gd name="T19" fmla="*/ 4 h 382"/>
                <a:gd name="T20" fmla="*/ 56 w 1070"/>
                <a:gd name="T21" fmla="*/ 2 h 382"/>
                <a:gd name="T22" fmla="*/ 52 w 1070"/>
                <a:gd name="T23" fmla="*/ 2 h 382"/>
                <a:gd name="T24" fmla="*/ 50 w 1070"/>
                <a:gd name="T25" fmla="*/ 0 h 382"/>
                <a:gd name="T26" fmla="*/ 42 w 1070"/>
                <a:gd name="T27" fmla="*/ 2 h 382"/>
                <a:gd name="T28" fmla="*/ 32 w 1070"/>
                <a:gd name="T29" fmla="*/ 3 h 382"/>
                <a:gd name="T30" fmla="*/ 27 w 1070"/>
                <a:gd name="T31" fmla="*/ 5 h 382"/>
                <a:gd name="T32" fmla="*/ 15 w 1070"/>
                <a:gd name="T33" fmla="*/ 7 h 382"/>
                <a:gd name="T34" fmla="*/ 19 w 1070"/>
                <a:gd name="T35" fmla="*/ 8 h 382"/>
                <a:gd name="T36" fmla="*/ 18 w 1070"/>
                <a:gd name="T37" fmla="*/ 10 h 382"/>
                <a:gd name="T38" fmla="*/ 12 w 1070"/>
                <a:gd name="T39" fmla="*/ 10 h 382"/>
                <a:gd name="T40" fmla="*/ 5 w 1070"/>
                <a:gd name="T41" fmla="*/ 10 h 382"/>
                <a:gd name="T42" fmla="*/ 1 w 1070"/>
                <a:gd name="T43" fmla="*/ 12 h 382"/>
                <a:gd name="T44" fmla="*/ 0 w 1070"/>
                <a:gd name="T45" fmla="*/ 16 h 382"/>
                <a:gd name="T46" fmla="*/ 2 w 1070"/>
                <a:gd name="T47" fmla="*/ 19 h 382"/>
                <a:gd name="T48" fmla="*/ 2 w 1070"/>
                <a:gd name="T49" fmla="*/ 22 h 382"/>
                <a:gd name="T50" fmla="*/ 2 w 1070"/>
                <a:gd name="T51" fmla="*/ 23 h 382"/>
                <a:gd name="T52" fmla="*/ 5 w 1070"/>
                <a:gd name="T53" fmla="*/ 26 h 382"/>
                <a:gd name="T54" fmla="*/ 6 w 1070"/>
                <a:gd name="T55" fmla="*/ 29 h 382"/>
                <a:gd name="T56" fmla="*/ 8 w 1070"/>
                <a:gd name="T57" fmla="*/ 30 h 382"/>
                <a:gd name="T58" fmla="*/ 10 w 1070"/>
                <a:gd name="T59" fmla="*/ 33 h 382"/>
                <a:gd name="T60" fmla="*/ 22 w 1070"/>
                <a:gd name="T61" fmla="*/ 40 h 382"/>
                <a:gd name="T62" fmla="*/ 27 w 1070"/>
                <a:gd name="T63" fmla="*/ 42 h 382"/>
                <a:gd name="T64" fmla="*/ 28 w 1070"/>
                <a:gd name="T65" fmla="*/ 40 h 382"/>
                <a:gd name="T66" fmla="*/ 30 w 1070"/>
                <a:gd name="T67" fmla="*/ 38 h 382"/>
                <a:gd name="T68" fmla="*/ 32 w 1070"/>
                <a:gd name="T69" fmla="*/ 36 h 382"/>
                <a:gd name="T70" fmla="*/ 36 w 1070"/>
                <a:gd name="T71" fmla="*/ 36 h 382"/>
                <a:gd name="T72" fmla="*/ 39 w 1070"/>
                <a:gd name="T73" fmla="*/ 40 h 382"/>
                <a:gd name="T74" fmla="*/ 43 w 1070"/>
                <a:gd name="T75" fmla="*/ 42 h 382"/>
                <a:gd name="T76" fmla="*/ 48 w 1070"/>
                <a:gd name="T77" fmla="*/ 40 h 382"/>
                <a:gd name="T78" fmla="*/ 53 w 1070"/>
                <a:gd name="T79" fmla="*/ 38 h 382"/>
                <a:gd name="T80" fmla="*/ 56 w 1070"/>
                <a:gd name="T81" fmla="*/ 37 h 382"/>
                <a:gd name="T82" fmla="*/ 60 w 1070"/>
                <a:gd name="T83" fmla="*/ 37 h 382"/>
                <a:gd name="T84" fmla="*/ 61 w 1070"/>
                <a:gd name="T85" fmla="*/ 41 h 382"/>
                <a:gd name="T86" fmla="*/ 63 w 1070"/>
                <a:gd name="T87" fmla="*/ 42 h 382"/>
                <a:gd name="T88" fmla="*/ 66 w 1070"/>
                <a:gd name="T89" fmla="*/ 41 h 382"/>
                <a:gd name="T90" fmla="*/ 69 w 1070"/>
                <a:gd name="T91" fmla="*/ 38 h 382"/>
                <a:gd name="T92" fmla="*/ 80 w 1070"/>
                <a:gd name="T93" fmla="*/ 37 h 382"/>
                <a:gd name="T94" fmla="*/ 89 w 1070"/>
                <a:gd name="T95" fmla="*/ 36 h 382"/>
                <a:gd name="T96" fmla="*/ 98 w 1070"/>
                <a:gd name="T97" fmla="*/ 32 h 382"/>
                <a:gd name="T98" fmla="*/ 103 w 1070"/>
                <a:gd name="T99" fmla="*/ 32 h 382"/>
                <a:gd name="T100" fmla="*/ 108 w 1070"/>
                <a:gd name="T101" fmla="*/ 33 h 382"/>
                <a:gd name="T102" fmla="*/ 113 w 1070"/>
                <a:gd name="T103" fmla="*/ 35 h 382"/>
                <a:gd name="T104" fmla="*/ 113 w 1070"/>
                <a:gd name="T105" fmla="*/ 30 h 382"/>
                <a:gd name="T106" fmla="*/ 110 w 1070"/>
                <a:gd name="T107" fmla="*/ 24 h 382"/>
                <a:gd name="T108" fmla="*/ 109 w 1070"/>
                <a:gd name="T109" fmla="*/ 19 h 382"/>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070" h="382">
                  <a:moveTo>
                    <a:pt x="1011" y="142"/>
                  </a:moveTo>
                  <a:lnTo>
                    <a:pt x="1011" y="136"/>
                  </a:lnTo>
                  <a:lnTo>
                    <a:pt x="1011" y="123"/>
                  </a:lnTo>
                  <a:lnTo>
                    <a:pt x="1000" y="125"/>
                  </a:lnTo>
                  <a:lnTo>
                    <a:pt x="992" y="124"/>
                  </a:lnTo>
                  <a:lnTo>
                    <a:pt x="984" y="122"/>
                  </a:lnTo>
                  <a:lnTo>
                    <a:pt x="980" y="119"/>
                  </a:lnTo>
                  <a:lnTo>
                    <a:pt x="976" y="114"/>
                  </a:lnTo>
                  <a:lnTo>
                    <a:pt x="972" y="109"/>
                  </a:lnTo>
                  <a:lnTo>
                    <a:pt x="970" y="103"/>
                  </a:lnTo>
                  <a:lnTo>
                    <a:pt x="969" y="96"/>
                  </a:lnTo>
                  <a:lnTo>
                    <a:pt x="967" y="82"/>
                  </a:lnTo>
                  <a:lnTo>
                    <a:pt x="966" y="68"/>
                  </a:lnTo>
                  <a:lnTo>
                    <a:pt x="965" y="62"/>
                  </a:lnTo>
                  <a:lnTo>
                    <a:pt x="962" y="57"/>
                  </a:lnTo>
                  <a:lnTo>
                    <a:pt x="960" y="53"/>
                  </a:lnTo>
                  <a:lnTo>
                    <a:pt x="957" y="50"/>
                  </a:lnTo>
                  <a:lnTo>
                    <a:pt x="950" y="44"/>
                  </a:lnTo>
                  <a:lnTo>
                    <a:pt x="944" y="40"/>
                  </a:lnTo>
                  <a:lnTo>
                    <a:pt x="936" y="36"/>
                  </a:lnTo>
                  <a:lnTo>
                    <a:pt x="928" y="33"/>
                  </a:lnTo>
                  <a:lnTo>
                    <a:pt x="912" y="28"/>
                  </a:lnTo>
                  <a:lnTo>
                    <a:pt x="894" y="25"/>
                  </a:lnTo>
                  <a:lnTo>
                    <a:pt x="857" y="22"/>
                  </a:lnTo>
                  <a:lnTo>
                    <a:pt x="817" y="19"/>
                  </a:lnTo>
                  <a:lnTo>
                    <a:pt x="799" y="29"/>
                  </a:lnTo>
                  <a:lnTo>
                    <a:pt x="769" y="43"/>
                  </a:lnTo>
                  <a:lnTo>
                    <a:pt x="752" y="50"/>
                  </a:lnTo>
                  <a:lnTo>
                    <a:pt x="734" y="56"/>
                  </a:lnTo>
                  <a:lnTo>
                    <a:pt x="726" y="58"/>
                  </a:lnTo>
                  <a:lnTo>
                    <a:pt x="719" y="60"/>
                  </a:lnTo>
                  <a:lnTo>
                    <a:pt x="711" y="61"/>
                  </a:lnTo>
                  <a:lnTo>
                    <a:pt x="704" y="62"/>
                  </a:lnTo>
                  <a:lnTo>
                    <a:pt x="692" y="63"/>
                  </a:lnTo>
                  <a:lnTo>
                    <a:pt x="678" y="65"/>
                  </a:lnTo>
                  <a:lnTo>
                    <a:pt x="664" y="67"/>
                  </a:lnTo>
                  <a:lnTo>
                    <a:pt x="652" y="68"/>
                  </a:lnTo>
                  <a:lnTo>
                    <a:pt x="644" y="68"/>
                  </a:lnTo>
                  <a:lnTo>
                    <a:pt x="637" y="67"/>
                  </a:lnTo>
                  <a:lnTo>
                    <a:pt x="632" y="65"/>
                  </a:lnTo>
                  <a:lnTo>
                    <a:pt x="626" y="63"/>
                  </a:lnTo>
                  <a:lnTo>
                    <a:pt x="622" y="59"/>
                  </a:lnTo>
                  <a:lnTo>
                    <a:pt x="618" y="55"/>
                  </a:lnTo>
                  <a:lnTo>
                    <a:pt x="614" y="50"/>
                  </a:lnTo>
                  <a:lnTo>
                    <a:pt x="612" y="44"/>
                  </a:lnTo>
                  <a:lnTo>
                    <a:pt x="601" y="45"/>
                  </a:lnTo>
                  <a:lnTo>
                    <a:pt x="591" y="44"/>
                  </a:lnTo>
                  <a:lnTo>
                    <a:pt x="581" y="42"/>
                  </a:lnTo>
                  <a:lnTo>
                    <a:pt x="571" y="40"/>
                  </a:lnTo>
                  <a:lnTo>
                    <a:pt x="560" y="37"/>
                  </a:lnTo>
                  <a:lnTo>
                    <a:pt x="549" y="34"/>
                  </a:lnTo>
                  <a:lnTo>
                    <a:pt x="537" y="32"/>
                  </a:lnTo>
                  <a:lnTo>
                    <a:pt x="525" y="32"/>
                  </a:lnTo>
                  <a:lnTo>
                    <a:pt x="525" y="25"/>
                  </a:lnTo>
                  <a:lnTo>
                    <a:pt x="525" y="19"/>
                  </a:lnTo>
                  <a:lnTo>
                    <a:pt x="512" y="22"/>
                  </a:lnTo>
                  <a:lnTo>
                    <a:pt x="499" y="25"/>
                  </a:lnTo>
                  <a:lnTo>
                    <a:pt x="493" y="25"/>
                  </a:lnTo>
                  <a:lnTo>
                    <a:pt x="488" y="23"/>
                  </a:lnTo>
                  <a:lnTo>
                    <a:pt x="483" y="21"/>
                  </a:lnTo>
                  <a:lnTo>
                    <a:pt x="477" y="17"/>
                  </a:lnTo>
                  <a:lnTo>
                    <a:pt x="473" y="13"/>
                  </a:lnTo>
                  <a:lnTo>
                    <a:pt x="468" y="9"/>
                  </a:lnTo>
                  <a:lnTo>
                    <a:pt x="466" y="5"/>
                  </a:lnTo>
                  <a:lnTo>
                    <a:pt x="465" y="0"/>
                  </a:lnTo>
                  <a:lnTo>
                    <a:pt x="456" y="5"/>
                  </a:lnTo>
                  <a:lnTo>
                    <a:pt x="445" y="9"/>
                  </a:lnTo>
                  <a:lnTo>
                    <a:pt x="432" y="12"/>
                  </a:lnTo>
                  <a:lnTo>
                    <a:pt x="419" y="14"/>
                  </a:lnTo>
                  <a:lnTo>
                    <a:pt x="390" y="16"/>
                  </a:lnTo>
                  <a:lnTo>
                    <a:pt x="360" y="19"/>
                  </a:lnTo>
                  <a:lnTo>
                    <a:pt x="343" y="20"/>
                  </a:lnTo>
                  <a:lnTo>
                    <a:pt x="329" y="21"/>
                  </a:lnTo>
                  <a:lnTo>
                    <a:pt x="313" y="23"/>
                  </a:lnTo>
                  <a:lnTo>
                    <a:pt x="299" y="26"/>
                  </a:lnTo>
                  <a:lnTo>
                    <a:pt x="286" y="30"/>
                  </a:lnTo>
                  <a:lnTo>
                    <a:pt x="274" y="35"/>
                  </a:lnTo>
                  <a:lnTo>
                    <a:pt x="267" y="38"/>
                  </a:lnTo>
                  <a:lnTo>
                    <a:pt x="262" y="41"/>
                  </a:lnTo>
                  <a:lnTo>
                    <a:pt x="257" y="45"/>
                  </a:lnTo>
                  <a:lnTo>
                    <a:pt x="253" y="50"/>
                  </a:lnTo>
                  <a:lnTo>
                    <a:pt x="147" y="50"/>
                  </a:lnTo>
                  <a:lnTo>
                    <a:pt x="145" y="54"/>
                  </a:lnTo>
                  <a:lnTo>
                    <a:pt x="142" y="58"/>
                  </a:lnTo>
                  <a:lnTo>
                    <a:pt x="138" y="61"/>
                  </a:lnTo>
                  <a:lnTo>
                    <a:pt x="133" y="62"/>
                  </a:lnTo>
                  <a:lnTo>
                    <a:pt x="143" y="65"/>
                  </a:lnTo>
                  <a:lnTo>
                    <a:pt x="153" y="68"/>
                  </a:lnTo>
                  <a:lnTo>
                    <a:pt x="163" y="70"/>
                  </a:lnTo>
                  <a:lnTo>
                    <a:pt x="173" y="75"/>
                  </a:lnTo>
                  <a:lnTo>
                    <a:pt x="173" y="79"/>
                  </a:lnTo>
                  <a:lnTo>
                    <a:pt x="172" y="83"/>
                  </a:lnTo>
                  <a:lnTo>
                    <a:pt x="170" y="86"/>
                  </a:lnTo>
                  <a:lnTo>
                    <a:pt x="167" y="88"/>
                  </a:lnTo>
                  <a:lnTo>
                    <a:pt x="164" y="90"/>
                  </a:lnTo>
                  <a:lnTo>
                    <a:pt x="161" y="91"/>
                  </a:lnTo>
                  <a:lnTo>
                    <a:pt x="158" y="92"/>
                  </a:lnTo>
                  <a:lnTo>
                    <a:pt x="153" y="93"/>
                  </a:lnTo>
                  <a:lnTo>
                    <a:pt x="133" y="94"/>
                  </a:lnTo>
                  <a:lnTo>
                    <a:pt x="114" y="93"/>
                  </a:lnTo>
                  <a:lnTo>
                    <a:pt x="108" y="93"/>
                  </a:lnTo>
                  <a:lnTo>
                    <a:pt x="94" y="93"/>
                  </a:lnTo>
                  <a:lnTo>
                    <a:pt x="74" y="93"/>
                  </a:lnTo>
                  <a:lnTo>
                    <a:pt x="53" y="93"/>
                  </a:lnTo>
                  <a:lnTo>
                    <a:pt x="42" y="94"/>
                  </a:lnTo>
                  <a:lnTo>
                    <a:pt x="31" y="95"/>
                  </a:lnTo>
                  <a:lnTo>
                    <a:pt x="22" y="99"/>
                  </a:lnTo>
                  <a:lnTo>
                    <a:pt x="15" y="104"/>
                  </a:lnTo>
                  <a:lnTo>
                    <a:pt x="11" y="107"/>
                  </a:lnTo>
                  <a:lnTo>
                    <a:pt x="8" y="110"/>
                  </a:lnTo>
                  <a:lnTo>
                    <a:pt x="6" y="114"/>
                  </a:lnTo>
                  <a:lnTo>
                    <a:pt x="4" y="119"/>
                  </a:lnTo>
                  <a:lnTo>
                    <a:pt x="2" y="130"/>
                  </a:lnTo>
                  <a:lnTo>
                    <a:pt x="0" y="142"/>
                  </a:lnTo>
                  <a:lnTo>
                    <a:pt x="0" y="147"/>
                  </a:lnTo>
                  <a:lnTo>
                    <a:pt x="2" y="151"/>
                  </a:lnTo>
                  <a:lnTo>
                    <a:pt x="4" y="154"/>
                  </a:lnTo>
                  <a:lnTo>
                    <a:pt x="5" y="157"/>
                  </a:lnTo>
                  <a:lnTo>
                    <a:pt x="10" y="162"/>
                  </a:lnTo>
                  <a:lnTo>
                    <a:pt x="16" y="167"/>
                  </a:lnTo>
                  <a:lnTo>
                    <a:pt x="20" y="173"/>
                  </a:lnTo>
                  <a:lnTo>
                    <a:pt x="22" y="179"/>
                  </a:lnTo>
                  <a:lnTo>
                    <a:pt x="24" y="183"/>
                  </a:lnTo>
                  <a:lnTo>
                    <a:pt x="24" y="188"/>
                  </a:lnTo>
                  <a:lnTo>
                    <a:pt x="22" y="193"/>
                  </a:lnTo>
                  <a:lnTo>
                    <a:pt x="20" y="198"/>
                  </a:lnTo>
                  <a:lnTo>
                    <a:pt x="19" y="200"/>
                  </a:lnTo>
                  <a:lnTo>
                    <a:pt x="19" y="203"/>
                  </a:lnTo>
                  <a:lnTo>
                    <a:pt x="20" y="206"/>
                  </a:lnTo>
                  <a:lnTo>
                    <a:pt x="21" y="210"/>
                  </a:lnTo>
                  <a:lnTo>
                    <a:pt x="25" y="217"/>
                  </a:lnTo>
                  <a:lnTo>
                    <a:pt x="30" y="224"/>
                  </a:lnTo>
                  <a:lnTo>
                    <a:pt x="37" y="230"/>
                  </a:lnTo>
                  <a:lnTo>
                    <a:pt x="44" y="235"/>
                  </a:lnTo>
                  <a:lnTo>
                    <a:pt x="49" y="237"/>
                  </a:lnTo>
                  <a:lnTo>
                    <a:pt x="52" y="239"/>
                  </a:lnTo>
                  <a:lnTo>
                    <a:pt x="56" y="241"/>
                  </a:lnTo>
                  <a:lnTo>
                    <a:pt x="60" y="241"/>
                  </a:lnTo>
                  <a:lnTo>
                    <a:pt x="59" y="250"/>
                  </a:lnTo>
                  <a:lnTo>
                    <a:pt x="56" y="259"/>
                  </a:lnTo>
                  <a:lnTo>
                    <a:pt x="52" y="266"/>
                  </a:lnTo>
                  <a:lnTo>
                    <a:pt x="47" y="271"/>
                  </a:lnTo>
                  <a:lnTo>
                    <a:pt x="56" y="271"/>
                  </a:lnTo>
                  <a:lnTo>
                    <a:pt x="66" y="271"/>
                  </a:lnTo>
                  <a:lnTo>
                    <a:pt x="74" y="271"/>
                  </a:lnTo>
                  <a:lnTo>
                    <a:pt x="81" y="271"/>
                  </a:lnTo>
                  <a:lnTo>
                    <a:pt x="82" y="275"/>
                  </a:lnTo>
                  <a:lnTo>
                    <a:pt x="84" y="280"/>
                  </a:lnTo>
                  <a:lnTo>
                    <a:pt x="89" y="284"/>
                  </a:lnTo>
                  <a:lnTo>
                    <a:pt x="96" y="290"/>
                  </a:lnTo>
                  <a:lnTo>
                    <a:pt x="112" y="302"/>
                  </a:lnTo>
                  <a:lnTo>
                    <a:pt x="131" y="313"/>
                  </a:lnTo>
                  <a:lnTo>
                    <a:pt x="170" y="334"/>
                  </a:lnTo>
                  <a:lnTo>
                    <a:pt x="193" y="345"/>
                  </a:lnTo>
                  <a:lnTo>
                    <a:pt x="205" y="352"/>
                  </a:lnTo>
                  <a:lnTo>
                    <a:pt x="218" y="360"/>
                  </a:lnTo>
                  <a:lnTo>
                    <a:pt x="226" y="364"/>
                  </a:lnTo>
                  <a:lnTo>
                    <a:pt x="234" y="367"/>
                  </a:lnTo>
                  <a:lnTo>
                    <a:pt x="243" y="370"/>
                  </a:lnTo>
                  <a:lnTo>
                    <a:pt x="253" y="370"/>
                  </a:lnTo>
                  <a:lnTo>
                    <a:pt x="255" y="370"/>
                  </a:lnTo>
                  <a:lnTo>
                    <a:pt x="257" y="367"/>
                  </a:lnTo>
                  <a:lnTo>
                    <a:pt x="261" y="365"/>
                  </a:lnTo>
                  <a:lnTo>
                    <a:pt x="264" y="361"/>
                  </a:lnTo>
                  <a:lnTo>
                    <a:pt x="267" y="358"/>
                  </a:lnTo>
                  <a:lnTo>
                    <a:pt x="271" y="355"/>
                  </a:lnTo>
                  <a:lnTo>
                    <a:pt x="275" y="353"/>
                  </a:lnTo>
                  <a:lnTo>
                    <a:pt x="279" y="352"/>
                  </a:lnTo>
                  <a:lnTo>
                    <a:pt x="277" y="344"/>
                  </a:lnTo>
                  <a:lnTo>
                    <a:pt x="277" y="338"/>
                  </a:lnTo>
                  <a:lnTo>
                    <a:pt x="278" y="332"/>
                  </a:lnTo>
                  <a:lnTo>
                    <a:pt x="280" y="326"/>
                  </a:lnTo>
                  <a:lnTo>
                    <a:pt x="284" y="322"/>
                  </a:lnTo>
                  <a:lnTo>
                    <a:pt x="289" y="318"/>
                  </a:lnTo>
                  <a:lnTo>
                    <a:pt x="297" y="316"/>
                  </a:lnTo>
                  <a:lnTo>
                    <a:pt x="306" y="315"/>
                  </a:lnTo>
                  <a:lnTo>
                    <a:pt x="316" y="315"/>
                  </a:lnTo>
                  <a:lnTo>
                    <a:pt x="323" y="317"/>
                  </a:lnTo>
                  <a:lnTo>
                    <a:pt x="329" y="320"/>
                  </a:lnTo>
                  <a:lnTo>
                    <a:pt x="334" y="323"/>
                  </a:lnTo>
                  <a:lnTo>
                    <a:pt x="343" y="332"/>
                  </a:lnTo>
                  <a:lnTo>
                    <a:pt x="350" y="342"/>
                  </a:lnTo>
                  <a:lnTo>
                    <a:pt x="353" y="347"/>
                  </a:lnTo>
                  <a:lnTo>
                    <a:pt x="357" y="353"/>
                  </a:lnTo>
                  <a:lnTo>
                    <a:pt x="362" y="358"/>
                  </a:lnTo>
                  <a:lnTo>
                    <a:pt x="367" y="362"/>
                  </a:lnTo>
                  <a:lnTo>
                    <a:pt x="373" y="365"/>
                  </a:lnTo>
                  <a:lnTo>
                    <a:pt x="380" y="368"/>
                  </a:lnTo>
                  <a:lnTo>
                    <a:pt x="389" y="370"/>
                  </a:lnTo>
                  <a:lnTo>
                    <a:pt x="399" y="370"/>
                  </a:lnTo>
                  <a:lnTo>
                    <a:pt x="409" y="370"/>
                  </a:lnTo>
                  <a:lnTo>
                    <a:pt x="418" y="369"/>
                  </a:lnTo>
                  <a:lnTo>
                    <a:pt x="425" y="367"/>
                  </a:lnTo>
                  <a:lnTo>
                    <a:pt x="433" y="365"/>
                  </a:lnTo>
                  <a:lnTo>
                    <a:pt x="447" y="359"/>
                  </a:lnTo>
                  <a:lnTo>
                    <a:pt x="459" y="352"/>
                  </a:lnTo>
                  <a:lnTo>
                    <a:pt x="472" y="345"/>
                  </a:lnTo>
                  <a:lnTo>
                    <a:pt x="483" y="339"/>
                  </a:lnTo>
                  <a:lnTo>
                    <a:pt x="488" y="336"/>
                  </a:lnTo>
                  <a:lnTo>
                    <a:pt x="493" y="335"/>
                  </a:lnTo>
                  <a:lnTo>
                    <a:pt x="499" y="333"/>
                  </a:lnTo>
                  <a:lnTo>
                    <a:pt x="506" y="333"/>
                  </a:lnTo>
                  <a:lnTo>
                    <a:pt x="512" y="332"/>
                  </a:lnTo>
                  <a:lnTo>
                    <a:pt x="521" y="329"/>
                  </a:lnTo>
                  <a:lnTo>
                    <a:pt x="525" y="327"/>
                  </a:lnTo>
                  <a:lnTo>
                    <a:pt x="529" y="325"/>
                  </a:lnTo>
                  <a:lnTo>
                    <a:pt x="531" y="323"/>
                  </a:lnTo>
                  <a:lnTo>
                    <a:pt x="532" y="321"/>
                  </a:lnTo>
                  <a:lnTo>
                    <a:pt x="565" y="321"/>
                  </a:lnTo>
                  <a:lnTo>
                    <a:pt x="564" y="326"/>
                  </a:lnTo>
                  <a:lnTo>
                    <a:pt x="563" y="333"/>
                  </a:lnTo>
                  <a:lnTo>
                    <a:pt x="564" y="341"/>
                  </a:lnTo>
                  <a:lnTo>
                    <a:pt x="565" y="349"/>
                  </a:lnTo>
                  <a:lnTo>
                    <a:pt x="566" y="358"/>
                  </a:lnTo>
                  <a:lnTo>
                    <a:pt x="567" y="367"/>
                  </a:lnTo>
                  <a:lnTo>
                    <a:pt x="567" y="375"/>
                  </a:lnTo>
                  <a:lnTo>
                    <a:pt x="565" y="382"/>
                  </a:lnTo>
                  <a:lnTo>
                    <a:pt x="575" y="381"/>
                  </a:lnTo>
                  <a:lnTo>
                    <a:pt x="582" y="379"/>
                  </a:lnTo>
                  <a:lnTo>
                    <a:pt x="590" y="377"/>
                  </a:lnTo>
                  <a:lnTo>
                    <a:pt x="596" y="375"/>
                  </a:lnTo>
                  <a:lnTo>
                    <a:pt x="601" y="372"/>
                  </a:lnTo>
                  <a:lnTo>
                    <a:pt x="605" y="369"/>
                  </a:lnTo>
                  <a:lnTo>
                    <a:pt x="610" y="366"/>
                  </a:lnTo>
                  <a:lnTo>
                    <a:pt x="613" y="362"/>
                  </a:lnTo>
                  <a:lnTo>
                    <a:pt x="623" y="345"/>
                  </a:lnTo>
                  <a:lnTo>
                    <a:pt x="632" y="327"/>
                  </a:lnTo>
                  <a:lnTo>
                    <a:pt x="636" y="331"/>
                  </a:lnTo>
                  <a:lnTo>
                    <a:pt x="641" y="334"/>
                  </a:lnTo>
                  <a:lnTo>
                    <a:pt x="647" y="336"/>
                  </a:lnTo>
                  <a:lnTo>
                    <a:pt x="654" y="337"/>
                  </a:lnTo>
                  <a:lnTo>
                    <a:pt x="669" y="338"/>
                  </a:lnTo>
                  <a:lnTo>
                    <a:pt x="687" y="336"/>
                  </a:lnTo>
                  <a:lnTo>
                    <a:pt x="721" y="330"/>
                  </a:lnTo>
                  <a:lnTo>
                    <a:pt x="752" y="327"/>
                  </a:lnTo>
                  <a:lnTo>
                    <a:pt x="767" y="327"/>
                  </a:lnTo>
                  <a:lnTo>
                    <a:pt x="781" y="325"/>
                  </a:lnTo>
                  <a:lnTo>
                    <a:pt x="794" y="324"/>
                  </a:lnTo>
                  <a:lnTo>
                    <a:pt x="808" y="321"/>
                  </a:lnTo>
                  <a:lnTo>
                    <a:pt x="831" y="315"/>
                  </a:lnTo>
                  <a:lnTo>
                    <a:pt x="853" y="307"/>
                  </a:lnTo>
                  <a:lnTo>
                    <a:pt x="873" y="299"/>
                  </a:lnTo>
                  <a:lnTo>
                    <a:pt x="895" y="290"/>
                  </a:lnTo>
                  <a:lnTo>
                    <a:pt x="906" y="287"/>
                  </a:lnTo>
                  <a:lnTo>
                    <a:pt x="918" y="283"/>
                  </a:lnTo>
                  <a:lnTo>
                    <a:pt x="930" y="280"/>
                  </a:lnTo>
                  <a:lnTo>
                    <a:pt x="944" y="278"/>
                  </a:lnTo>
                  <a:lnTo>
                    <a:pt x="951" y="279"/>
                  </a:lnTo>
                  <a:lnTo>
                    <a:pt x="961" y="284"/>
                  </a:lnTo>
                  <a:lnTo>
                    <a:pt x="967" y="286"/>
                  </a:lnTo>
                  <a:lnTo>
                    <a:pt x="972" y="288"/>
                  </a:lnTo>
                  <a:lnTo>
                    <a:pt x="979" y="289"/>
                  </a:lnTo>
                  <a:lnTo>
                    <a:pt x="983" y="290"/>
                  </a:lnTo>
                  <a:lnTo>
                    <a:pt x="995" y="290"/>
                  </a:lnTo>
                  <a:lnTo>
                    <a:pt x="1005" y="293"/>
                  </a:lnTo>
                  <a:lnTo>
                    <a:pt x="1015" y="295"/>
                  </a:lnTo>
                  <a:lnTo>
                    <a:pt x="1024" y="300"/>
                  </a:lnTo>
                  <a:lnTo>
                    <a:pt x="1034" y="303"/>
                  </a:lnTo>
                  <a:lnTo>
                    <a:pt x="1045" y="306"/>
                  </a:lnTo>
                  <a:lnTo>
                    <a:pt x="1056" y="308"/>
                  </a:lnTo>
                  <a:lnTo>
                    <a:pt x="1070" y="309"/>
                  </a:lnTo>
                  <a:lnTo>
                    <a:pt x="1068" y="297"/>
                  </a:lnTo>
                  <a:lnTo>
                    <a:pt x="1063" y="286"/>
                  </a:lnTo>
                  <a:lnTo>
                    <a:pt x="1060" y="276"/>
                  </a:lnTo>
                  <a:lnTo>
                    <a:pt x="1056" y="268"/>
                  </a:lnTo>
                  <a:lnTo>
                    <a:pt x="1047" y="254"/>
                  </a:lnTo>
                  <a:lnTo>
                    <a:pt x="1038" y="241"/>
                  </a:lnTo>
                  <a:lnTo>
                    <a:pt x="1034" y="233"/>
                  </a:lnTo>
                  <a:lnTo>
                    <a:pt x="1030" y="226"/>
                  </a:lnTo>
                  <a:lnTo>
                    <a:pt x="1026" y="219"/>
                  </a:lnTo>
                  <a:lnTo>
                    <a:pt x="1024" y="211"/>
                  </a:lnTo>
                  <a:lnTo>
                    <a:pt x="1021" y="202"/>
                  </a:lnTo>
                  <a:lnTo>
                    <a:pt x="1018" y="192"/>
                  </a:lnTo>
                  <a:lnTo>
                    <a:pt x="1017" y="179"/>
                  </a:lnTo>
                  <a:lnTo>
                    <a:pt x="1017" y="167"/>
                  </a:lnTo>
                  <a:lnTo>
                    <a:pt x="1014" y="152"/>
                  </a:lnTo>
                  <a:lnTo>
                    <a:pt x="1011" y="142"/>
                  </a:lnTo>
                </a:path>
              </a:pathLst>
            </a:custGeom>
            <a:solidFill>
              <a:schemeClr val="accent6">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377" name="Freeform 376">
            <a:extLst>
              <a:ext uri="{FF2B5EF4-FFF2-40B4-BE49-F238E27FC236}">
                <a16:creationId xmlns:a16="http://schemas.microsoft.com/office/drawing/2014/main" id="{00000000-0008-0000-0700-000079010000}"/>
              </a:ext>
            </a:extLst>
          </xdr:cNvPr>
          <xdr:cNvSpPr>
            <a:spLocks/>
          </xdr:cNvSpPr>
        </xdr:nvSpPr>
        <xdr:spPr bwMode="auto">
          <a:xfrm>
            <a:off x="2571750" y="3481388"/>
            <a:ext cx="100013" cy="122237"/>
          </a:xfrm>
          <a:custGeom>
            <a:avLst/>
            <a:gdLst>
              <a:gd name="T0" fmla="*/ 12337887 w 226"/>
              <a:gd name="T1" fmla="*/ 62779789 h 237"/>
              <a:gd name="T2" fmla="*/ 13316775 w 226"/>
              <a:gd name="T3" fmla="*/ 63045925 h 237"/>
              <a:gd name="T4" fmla="*/ 14687750 w 226"/>
              <a:gd name="T5" fmla="*/ 62513652 h 237"/>
              <a:gd name="T6" fmla="*/ 16254325 w 226"/>
              <a:gd name="T7" fmla="*/ 62248032 h 237"/>
              <a:gd name="T8" fmla="*/ 17429699 w 226"/>
              <a:gd name="T9" fmla="*/ 61184003 h 237"/>
              <a:gd name="T10" fmla="*/ 18800231 w 226"/>
              <a:gd name="T11" fmla="*/ 59321565 h 237"/>
              <a:gd name="T12" fmla="*/ 19387918 w 226"/>
              <a:gd name="T13" fmla="*/ 56927370 h 237"/>
              <a:gd name="T14" fmla="*/ 24088087 w 226"/>
              <a:gd name="T15" fmla="*/ 55597204 h 237"/>
              <a:gd name="T16" fmla="*/ 32509093 w 226"/>
              <a:gd name="T17" fmla="*/ 54533175 h 237"/>
              <a:gd name="T18" fmla="*/ 38188150 w 226"/>
              <a:gd name="T19" fmla="*/ 52671253 h 237"/>
              <a:gd name="T20" fmla="*/ 40930099 w 226"/>
              <a:gd name="T21" fmla="*/ 50809331 h 237"/>
              <a:gd name="T22" fmla="*/ 43084361 w 226"/>
              <a:gd name="T23" fmla="*/ 48149000 h 237"/>
              <a:gd name="T24" fmla="*/ 44063250 w 226"/>
              <a:gd name="T25" fmla="*/ 44690776 h 237"/>
              <a:gd name="T26" fmla="*/ 44259293 w 226"/>
              <a:gd name="T27" fmla="*/ 40700279 h 237"/>
              <a:gd name="T28" fmla="*/ 43671606 w 226"/>
              <a:gd name="T29" fmla="*/ 37242571 h 237"/>
              <a:gd name="T30" fmla="*/ 42105030 w 226"/>
              <a:gd name="T31" fmla="*/ 32719802 h 237"/>
              <a:gd name="T32" fmla="*/ 39755168 w 226"/>
              <a:gd name="T33" fmla="*/ 26601763 h 237"/>
              <a:gd name="T34" fmla="*/ 38384193 w 226"/>
              <a:gd name="T35" fmla="*/ 22345646 h 237"/>
              <a:gd name="T36" fmla="*/ 37796506 w 226"/>
              <a:gd name="T37" fmla="*/ 19685315 h 237"/>
              <a:gd name="T38" fmla="*/ 38188150 w 226"/>
              <a:gd name="T39" fmla="*/ 15694818 h 237"/>
              <a:gd name="T40" fmla="*/ 39167480 w 226"/>
              <a:gd name="T41" fmla="*/ 11438701 h 237"/>
              <a:gd name="T42" fmla="*/ 41713387 w 226"/>
              <a:gd name="T43" fmla="*/ 6650312 h 237"/>
              <a:gd name="T44" fmla="*/ 41713387 w 226"/>
              <a:gd name="T45" fmla="*/ 3724360 h 237"/>
              <a:gd name="T46" fmla="*/ 37404862 w 226"/>
              <a:gd name="T47" fmla="*/ 1861922 h 237"/>
              <a:gd name="T48" fmla="*/ 30158787 w 226"/>
              <a:gd name="T49" fmla="*/ 532273 h 237"/>
              <a:gd name="T50" fmla="*/ 3916881 w 226"/>
              <a:gd name="T51" fmla="*/ 1596302 h 237"/>
              <a:gd name="T52" fmla="*/ 3525237 w 226"/>
              <a:gd name="T53" fmla="*/ 8246613 h 237"/>
              <a:gd name="T54" fmla="*/ 1958219 w 226"/>
              <a:gd name="T55" fmla="*/ 14364653 h 237"/>
              <a:gd name="T56" fmla="*/ 587687 w 226"/>
              <a:gd name="T57" fmla="*/ 21015480 h 237"/>
              <a:gd name="T58" fmla="*/ 0 w 226"/>
              <a:gd name="T59" fmla="*/ 29527714 h 237"/>
              <a:gd name="T60" fmla="*/ 587687 w 226"/>
              <a:gd name="T61" fmla="*/ 34582240 h 237"/>
              <a:gd name="T62" fmla="*/ 1958219 w 226"/>
              <a:gd name="T63" fmla="*/ 38838357 h 237"/>
              <a:gd name="T64" fmla="*/ 5875100 w 226"/>
              <a:gd name="T65" fmla="*/ 46020941 h 237"/>
              <a:gd name="T66" fmla="*/ 9987581 w 226"/>
              <a:gd name="T67" fmla="*/ 52937389 h 237"/>
              <a:gd name="T68" fmla="*/ 11162955 w 226"/>
              <a:gd name="T69" fmla="*/ 57459642 h 237"/>
              <a:gd name="T70" fmla="*/ 11946243 w 226"/>
              <a:gd name="T71" fmla="*/ 62248032 h 237"/>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26" h="237">
                <a:moveTo>
                  <a:pt x="61" y="234"/>
                </a:moveTo>
                <a:lnTo>
                  <a:pt x="63" y="236"/>
                </a:lnTo>
                <a:lnTo>
                  <a:pt x="65" y="237"/>
                </a:lnTo>
                <a:lnTo>
                  <a:pt x="68" y="237"/>
                </a:lnTo>
                <a:lnTo>
                  <a:pt x="70" y="237"/>
                </a:lnTo>
                <a:lnTo>
                  <a:pt x="75" y="235"/>
                </a:lnTo>
                <a:lnTo>
                  <a:pt x="80" y="234"/>
                </a:lnTo>
                <a:lnTo>
                  <a:pt x="83" y="234"/>
                </a:lnTo>
                <a:lnTo>
                  <a:pt x="86" y="232"/>
                </a:lnTo>
                <a:lnTo>
                  <a:pt x="89" y="230"/>
                </a:lnTo>
                <a:lnTo>
                  <a:pt x="92" y="227"/>
                </a:lnTo>
                <a:lnTo>
                  <a:pt x="96" y="223"/>
                </a:lnTo>
                <a:lnTo>
                  <a:pt x="98" y="219"/>
                </a:lnTo>
                <a:lnTo>
                  <a:pt x="99" y="214"/>
                </a:lnTo>
                <a:lnTo>
                  <a:pt x="100" y="209"/>
                </a:lnTo>
                <a:lnTo>
                  <a:pt x="123" y="209"/>
                </a:lnTo>
                <a:lnTo>
                  <a:pt x="145" y="208"/>
                </a:lnTo>
                <a:lnTo>
                  <a:pt x="166" y="205"/>
                </a:lnTo>
                <a:lnTo>
                  <a:pt x="186" y="201"/>
                </a:lnTo>
                <a:lnTo>
                  <a:pt x="195" y="198"/>
                </a:lnTo>
                <a:lnTo>
                  <a:pt x="202" y="195"/>
                </a:lnTo>
                <a:lnTo>
                  <a:pt x="209" y="191"/>
                </a:lnTo>
                <a:lnTo>
                  <a:pt x="215" y="186"/>
                </a:lnTo>
                <a:lnTo>
                  <a:pt x="220" y="181"/>
                </a:lnTo>
                <a:lnTo>
                  <a:pt x="223" y="175"/>
                </a:lnTo>
                <a:lnTo>
                  <a:pt x="225" y="168"/>
                </a:lnTo>
                <a:lnTo>
                  <a:pt x="226" y="161"/>
                </a:lnTo>
                <a:lnTo>
                  <a:pt x="226" y="153"/>
                </a:lnTo>
                <a:lnTo>
                  <a:pt x="225" y="147"/>
                </a:lnTo>
                <a:lnTo>
                  <a:pt x="223" y="140"/>
                </a:lnTo>
                <a:lnTo>
                  <a:pt x="221" y="134"/>
                </a:lnTo>
                <a:lnTo>
                  <a:pt x="215" y="123"/>
                </a:lnTo>
                <a:lnTo>
                  <a:pt x="210" y="112"/>
                </a:lnTo>
                <a:lnTo>
                  <a:pt x="203" y="100"/>
                </a:lnTo>
                <a:lnTo>
                  <a:pt x="198" y="90"/>
                </a:lnTo>
                <a:lnTo>
                  <a:pt x="196" y="84"/>
                </a:lnTo>
                <a:lnTo>
                  <a:pt x="195" y="79"/>
                </a:lnTo>
                <a:lnTo>
                  <a:pt x="193" y="74"/>
                </a:lnTo>
                <a:lnTo>
                  <a:pt x="193" y="68"/>
                </a:lnTo>
                <a:lnTo>
                  <a:pt x="195" y="59"/>
                </a:lnTo>
                <a:lnTo>
                  <a:pt x="197" y="51"/>
                </a:lnTo>
                <a:lnTo>
                  <a:pt x="200" y="43"/>
                </a:lnTo>
                <a:lnTo>
                  <a:pt x="204" y="36"/>
                </a:lnTo>
                <a:lnTo>
                  <a:pt x="213" y="25"/>
                </a:lnTo>
                <a:lnTo>
                  <a:pt x="220" y="19"/>
                </a:lnTo>
                <a:lnTo>
                  <a:pt x="213" y="14"/>
                </a:lnTo>
                <a:lnTo>
                  <a:pt x="203" y="11"/>
                </a:lnTo>
                <a:lnTo>
                  <a:pt x="191" y="7"/>
                </a:lnTo>
                <a:lnTo>
                  <a:pt x="179" y="5"/>
                </a:lnTo>
                <a:lnTo>
                  <a:pt x="154" y="2"/>
                </a:lnTo>
                <a:lnTo>
                  <a:pt x="133" y="0"/>
                </a:lnTo>
                <a:lnTo>
                  <a:pt x="20" y="6"/>
                </a:lnTo>
                <a:lnTo>
                  <a:pt x="20" y="19"/>
                </a:lnTo>
                <a:lnTo>
                  <a:pt x="18" y="31"/>
                </a:lnTo>
                <a:lnTo>
                  <a:pt x="14" y="42"/>
                </a:lnTo>
                <a:lnTo>
                  <a:pt x="10" y="54"/>
                </a:lnTo>
                <a:lnTo>
                  <a:pt x="7" y="66"/>
                </a:lnTo>
                <a:lnTo>
                  <a:pt x="3" y="79"/>
                </a:lnTo>
                <a:lnTo>
                  <a:pt x="1" y="93"/>
                </a:lnTo>
                <a:lnTo>
                  <a:pt x="0" y="111"/>
                </a:lnTo>
                <a:lnTo>
                  <a:pt x="1" y="121"/>
                </a:lnTo>
                <a:lnTo>
                  <a:pt x="3" y="130"/>
                </a:lnTo>
                <a:lnTo>
                  <a:pt x="6" y="138"/>
                </a:lnTo>
                <a:lnTo>
                  <a:pt x="10" y="146"/>
                </a:lnTo>
                <a:lnTo>
                  <a:pt x="19" y="159"/>
                </a:lnTo>
                <a:lnTo>
                  <a:pt x="30" y="173"/>
                </a:lnTo>
                <a:lnTo>
                  <a:pt x="41" y="185"/>
                </a:lnTo>
                <a:lnTo>
                  <a:pt x="51" y="199"/>
                </a:lnTo>
                <a:lnTo>
                  <a:pt x="55" y="207"/>
                </a:lnTo>
                <a:lnTo>
                  <a:pt x="57" y="216"/>
                </a:lnTo>
                <a:lnTo>
                  <a:pt x="59" y="225"/>
                </a:lnTo>
                <a:lnTo>
                  <a:pt x="61" y="234"/>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8" name="Freeform 377">
            <a:extLst>
              <a:ext uri="{FF2B5EF4-FFF2-40B4-BE49-F238E27FC236}">
                <a16:creationId xmlns:a16="http://schemas.microsoft.com/office/drawing/2014/main" id="{00000000-0008-0000-0700-00007A010000}"/>
              </a:ext>
            </a:extLst>
          </xdr:cNvPr>
          <xdr:cNvSpPr>
            <a:spLocks/>
          </xdr:cNvSpPr>
        </xdr:nvSpPr>
        <xdr:spPr bwMode="auto">
          <a:xfrm>
            <a:off x="6516688" y="2917825"/>
            <a:ext cx="207962" cy="458788"/>
          </a:xfrm>
          <a:custGeom>
            <a:avLst/>
            <a:gdLst>
              <a:gd name="T0" fmla="*/ 54324199 w 478"/>
              <a:gd name="T1" fmla="*/ 29966459 h 875"/>
              <a:gd name="T2" fmla="*/ 47320926 w 478"/>
              <a:gd name="T3" fmla="*/ 37938884 h 875"/>
              <a:gd name="T4" fmla="*/ 37667226 w 478"/>
              <a:gd name="T5" fmla="*/ 54159530 h 875"/>
              <a:gd name="T6" fmla="*/ 37477972 w 478"/>
              <a:gd name="T7" fmla="*/ 58558127 h 875"/>
              <a:gd name="T8" fmla="*/ 38992440 w 478"/>
              <a:gd name="T9" fmla="*/ 65706307 h 875"/>
              <a:gd name="T10" fmla="*/ 41831687 w 478"/>
              <a:gd name="T11" fmla="*/ 72853961 h 875"/>
              <a:gd name="T12" fmla="*/ 45427950 w 478"/>
              <a:gd name="T13" fmla="*/ 79177371 h 875"/>
              <a:gd name="T14" fmla="*/ 49024214 w 478"/>
              <a:gd name="T15" fmla="*/ 82751198 h 875"/>
              <a:gd name="T16" fmla="*/ 52810166 w 478"/>
              <a:gd name="T17" fmla="*/ 90448874 h 875"/>
              <a:gd name="T18" fmla="*/ 55838667 w 478"/>
              <a:gd name="T19" fmla="*/ 99246593 h 875"/>
              <a:gd name="T20" fmla="*/ 57731208 w 478"/>
              <a:gd name="T21" fmla="*/ 101445630 h 875"/>
              <a:gd name="T22" fmla="*/ 82905922 w 478"/>
              <a:gd name="T23" fmla="*/ 137185477 h 875"/>
              <a:gd name="T24" fmla="*/ 89152613 w 478"/>
              <a:gd name="T25" fmla="*/ 161928569 h 875"/>
              <a:gd name="T26" fmla="*/ 90477392 w 478"/>
              <a:gd name="T27" fmla="*/ 177873943 h 875"/>
              <a:gd name="T28" fmla="*/ 90098884 w 478"/>
              <a:gd name="T29" fmla="*/ 188870698 h 875"/>
              <a:gd name="T30" fmla="*/ 90477392 w 478"/>
              <a:gd name="T31" fmla="*/ 194644086 h 875"/>
              <a:gd name="T32" fmla="*/ 84609644 w 478"/>
              <a:gd name="T33" fmla="*/ 197393144 h 875"/>
              <a:gd name="T34" fmla="*/ 79498913 w 478"/>
              <a:gd name="T35" fmla="*/ 201516992 h 875"/>
              <a:gd name="T36" fmla="*/ 74009673 w 478"/>
              <a:gd name="T37" fmla="*/ 207840402 h 875"/>
              <a:gd name="T38" fmla="*/ 69088196 w 478"/>
              <a:gd name="T39" fmla="*/ 216912869 h 875"/>
              <a:gd name="T40" fmla="*/ 65870441 w 478"/>
              <a:gd name="T41" fmla="*/ 215812827 h 875"/>
              <a:gd name="T42" fmla="*/ 60381201 w 478"/>
              <a:gd name="T43" fmla="*/ 216912869 h 875"/>
              <a:gd name="T44" fmla="*/ 59245676 w 478"/>
              <a:gd name="T45" fmla="*/ 221036718 h 875"/>
              <a:gd name="T46" fmla="*/ 54702707 w 478"/>
              <a:gd name="T47" fmla="*/ 230383933 h 875"/>
              <a:gd name="T48" fmla="*/ 48456451 w 478"/>
              <a:gd name="T49" fmla="*/ 238631631 h 875"/>
              <a:gd name="T50" fmla="*/ 45238696 w 478"/>
              <a:gd name="T51" fmla="*/ 240555919 h 875"/>
              <a:gd name="T52" fmla="*/ 43913917 w 478"/>
              <a:gd name="T53" fmla="*/ 238631631 h 875"/>
              <a:gd name="T54" fmla="*/ 42588703 w 478"/>
              <a:gd name="T55" fmla="*/ 232033473 h 875"/>
              <a:gd name="T56" fmla="*/ 43724228 w 478"/>
              <a:gd name="T57" fmla="*/ 219936675 h 875"/>
              <a:gd name="T58" fmla="*/ 47888689 w 478"/>
              <a:gd name="T59" fmla="*/ 213063769 h 875"/>
              <a:gd name="T60" fmla="*/ 52431658 w 478"/>
              <a:gd name="T61" fmla="*/ 208939920 h 875"/>
              <a:gd name="T62" fmla="*/ 55838667 w 478"/>
              <a:gd name="T63" fmla="*/ 207015632 h 875"/>
              <a:gd name="T64" fmla="*/ 57731208 w 478"/>
              <a:gd name="T65" fmla="*/ 204266574 h 875"/>
              <a:gd name="T66" fmla="*/ 59434931 w 478"/>
              <a:gd name="T67" fmla="*/ 196293626 h 875"/>
              <a:gd name="T68" fmla="*/ 62463432 w 478"/>
              <a:gd name="T69" fmla="*/ 188595949 h 875"/>
              <a:gd name="T70" fmla="*/ 69088196 w 478"/>
              <a:gd name="T71" fmla="*/ 176774425 h 875"/>
              <a:gd name="T72" fmla="*/ 70224156 w 478"/>
              <a:gd name="T73" fmla="*/ 147357462 h 875"/>
              <a:gd name="T74" fmla="*/ 68898942 w 478"/>
              <a:gd name="T75" fmla="*/ 130587319 h 875"/>
              <a:gd name="T76" fmla="*/ 64545662 w 478"/>
              <a:gd name="T77" fmla="*/ 117391527 h 875"/>
              <a:gd name="T78" fmla="*/ 56217175 w 478"/>
              <a:gd name="T79" fmla="*/ 103645190 h 875"/>
              <a:gd name="T80" fmla="*/ 41453179 w 478"/>
              <a:gd name="T81" fmla="*/ 84675486 h 875"/>
              <a:gd name="T82" fmla="*/ 30474699 w 478"/>
              <a:gd name="T83" fmla="*/ 70104904 h 875"/>
              <a:gd name="T84" fmla="*/ 20442491 w 478"/>
              <a:gd name="T85" fmla="*/ 54434279 h 875"/>
              <a:gd name="T86" fmla="*/ 13628472 w 478"/>
              <a:gd name="T87" fmla="*/ 40138445 h 875"/>
              <a:gd name="T88" fmla="*/ 7949978 w 478"/>
              <a:gd name="T89" fmla="*/ 28591668 h 875"/>
              <a:gd name="T90" fmla="*/ 8706995 w 478"/>
              <a:gd name="T91" fmla="*/ 11271504 h 875"/>
              <a:gd name="T92" fmla="*/ 24417697 w 478"/>
              <a:gd name="T93" fmla="*/ 5223367 h 875"/>
              <a:gd name="T94" fmla="*/ 28013961 w 478"/>
              <a:gd name="T95" fmla="*/ 1374791 h 875"/>
              <a:gd name="T96" fmla="*/ 33124692 w 478"/>
              <a:gd name="T97" fmla="*/ 4398597 h 875"/>
              <a:gd name="T98" fmla="*/ 41831687 w 478"/>
              <a:gd name="T99" fmla="*/ 9622488 h 875"/>
              <a:gd name="T100" fmla="*/ 50917190 w 478"/>
              <a:gd name="T101" fmla="*/ 18419683 h 875"/>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478" h="875">
                <a:moveTo>
                  <a:pt x="299" y="104"/>
                </a:moveTo>
                <a:lnTo>
                  <a:pt x="295" y="106"/>
                </a:lnTo>
                <a:lnTo>
                  <a:pt x="287" y="109"/>
                </a:lnTo>
                <a:lnTo>
                  <a:pt x="277" y="116"/>
                </a:lnTo>
                <a:lnTo>
                  <a:pt x="264" y="126"/>
                </a:lnTo>
                <a:lnTo>
                  <a:pt x="250" y="138"/>
                </a:lnTo>
                <a:lnTo>
                  <a:pt x="233" y="154"/>
                </a:lnTo>
                <a:lnTo>
                  <a:pt x="217" y="173"/>
                </a:lnTo>
                <a:lnTo>
                  <a:pt x="199" y="197"/>
                </a:lnTo>
                <a:lnTo>
                  <a:pt x="197" y="201"/>
                </a:lnTo>
                <a:lnTo>
                  <a:pt x="197" y="207"/>
                </a:lnTo>
                <a:lnTo>
                  <a:pt x="198" y="213"/>
                </a:lnTo>
                <a:lnTo>
                  <a:pt x="199" y="221"/>
                </a:lnTo>
                <a:lnTo>
                  <a:pt x="202" y="229"/>
                </a:lnTo>
                <a:lnTo>
                  <a:pt x="206" y="239"/>
                </a:lnTo>
                <a:lnTo>
                  <a:pt x="210" y="248"/>
                </a:lnTo>
                <a:lnTo>
                  <a:pt x="214" y="256"/>
                </a:lnTo>
                <a:lnTo>
                  <a:pt x="221" y="265"/>
                </a:lnTo>
                <a:lnTo>
                  <a:pt x="226" y="273"/>
                </a:lnTo>
                <a:lnTo>
                  <a:pt x="233" y="281"/>
                </a:lnTo>
                <a:lnTo>
                  <a:pt x="240" y="288"/>
                </a:lnTo>
                <a:lnTo>
                  <a:pt x="246" y="294"/>
                </a:lnTo>
                <a:lnTo>
                  <a:pt x="253" y="298"/>
                </a:lnTo>
                <a:lnTo>
                  <a:pt x="259" y="301"/>
                </a:lnTo>
                <a:lnTo>
                  <a:pt x="266" y="302"/>
                </a:lnTo>
                <a:lnTo>
                  <a:pt x="271" y="314"/>
                </a:lnTo>
                <a:lnTo>
                  <a:pt x="279" y="329"/>
                </a:lnTo>
                <a:lnTo>
                  <a:pt x="286" y="346"/>
                </a:lnTo>
                <a:lnTo>
                  <a:pt x="292" y="357"/>
                </a:lnTo>
                <a:lnTo>
                  <a:pt x="295" y="361"/>
                </a:lnTo>
                <a:lnTo>
                  <a:pt x="298" y="365"/>
                </a:lnTo>
                <a:lnTo>
                  <a:pt x="302" y="367"/>
                </a:lnTo>
                <a:lnTo>
                  <a:pt x="305" y="369"/>
                </a:lnTo>
                <a:lnTo>
                  <a:pt x="313" y="372"/>
                </a:lnTo>
                <a:lnTo>
                  <a:pt x="319" y="376"/>
                </a:lnTo>
                <a:lnTo>
                  <a:pt x="438" y="499"/>
                </a:lnTo>
                <a:lnTo>
                  <a:pt x="453" y="535"/>
                </a:lnTo>
                <a:lnTo>
                  <a:pt x="466" y="571"/>
                </a:lnTo>
                <a:lnTo>
                  <a:pt x="471" y="589"/>
                </a:lnTo>
                <a:lnTo>
                  <a:pt x="475" y="607"/>
                </a:lnTo>
                <a:lnTo>
                  <a:pt x="477" y="627"/>
                </a:lnTo>
                <a:lnTo>
                  <a:pt x="478" y="647"/>
                </a:lnTo>
                <a:lnTo>
                  <a:pt x="477" y="666"/>
                </a:lnTo>
                <a:lnTo>
                  <a:pt x="476" y="680"/>
                </a:lnTo>
                <a:lnTo>
                  <a:pt x="476" y="687"/>
                </a:lnTo>
                <a:lnTo>
                  <a:pt x="476" y="693"/>
                </a:lnTo>
                <a:lnTo>
                  <a:pt x="476" y="700"/>
                </a:lnTo>
                <a:lnTo>
                  <a:pt x="478" y="708"/>
                </a:lnTo>
                <a:lnTo>
                  <a:pt x="467" y="711"/>
                </a:lnTo>
                <a:lnTo>
                  <a:pt x="457" y="714"/>
                </a:lnTo>
                <a:lnTo>
                  <a:pt x="447" y="718"/>
                </a:lnTo>
                <a:lnTo>
                  <a:pt x="437" y="722"/>
                </a:lnTo>
                <a:lnTo>
                  <a:pt x="428" y="727"/>
                </a:lnTo>
                <a:lnTo>
                  <a:pt x="420" y="733"/>
                </a:lnTo>
                <a:lnTo>
                  <a:pt x="412" y="739"/>
                </a:lnTo>
                <a:lnTo>
                  <a:pt x="404" y="744"/>
                </a:lnTo>
                <a:lnTo>
                  <a:pt x="391" y="756"/>
                </a:lnTo>
                <a:lnTo>
                  <a:pt x="380" y="767"/>
                </a:lnTo>
                <a:lnTo>
                  <a:pt x="371" y="778"/>
                </a:lnTo>
                <a:lnTo>
                  <a:pt x="365" y="789"/>
                </a:lnTo>
                <a:lnTo>
                  <a:pt x="360" y="786"/>
                </a:lnTo>
                <a:lnTo>
                  <a:pt x="354" y="785"/>
                </a:lnTo>
                <a:lnTo>
                  <a:pt x="348" y="785"/>
                </a:lnTo>
                <a:lnTo>
                  <a:pt x="342" y="786"/>
                </a:lnTo>
                <a:lnTo>
                  <a:pt x="330" y="788"/>
                </a:lnTo>
                <a:lnTo>
                  <a:pt x="319" y="789"/>
                </a:lnTo>
                <a:lnTo>
                  <a:pt x="318" y="793"/>
                </a:lnTo>
                <a:lnTo>
                  <a:pt x="316" y="798"/>
                </a:lnTo>
                <a:lnTo>
                  <a:pt x="313" y="804"/>
                </a:lnTo>
                <a:lnTo>
                  <a:pt x="310" y="810"/>
                </a:lnTo>
                <a:lnTo>
                  <a:pt x="300" y="824"/>
                </a:lnTo>
                <a:lnTo>
                  <a:pt x="289" y="838"/>
                </a:lnTo>
                <a:lnTo>
                  <a:pt x="276" y="853"/>
                </a:lnTo>
                <a:lnTo>
                  <a:pt x="263" y="864"/>
                </a:lnTo>
                <a:lnTo>
                  <a:pt x="256" y="868"/>
                </a:lnTo>
                <a:lnTo>
                  <a:pt x="250" y="872"/>
                </a:lnTo>
                <a:lnTo>
                  <a:pt x="244" y="874"/>
                </a:lnTo>
                <a:lnTo>
                  <a:pt x="239" y="875"/>
                </a:lnTo>
                <a:lnTo>
                  <a:pt x="236" y="874"/>
                </a:lnTo>
                <a:lnTo>
                  <a:pt x="234" y="872"/>
                </a:lnTo>
                <a:lnTo>
                  <a:pt x="232" y="868"/>
                </a:lnTo>
                <a:lnTo>
                  <a:pt x="230" y="864"/>
                </a:lnTo>
                <a:lnTo>
                  <a:pt x="226" y="854"/>
                </a:lnTo>
                <a:lnTo>
                  <a:pt x="225" y="844"/>
                </a:lnTo>
                <a:lnTo>
                  <a:pt x="226" y="830"/>
                </a:lnTo>
                <a:lnTo>
                  <a:pt x="229" y="816"/>
                </a:lnTo>
                <a:lnTo>
                  <a:pt x="231" y="800"/>
                </a:lnTo>
                <a:lnTo>
                  <a:pt x="232" y="782"/>
                </a:lnTo>
                <a:lnTo>
                  <a:pt x="244" y="779"/>
                </a:lnTo>
                <a:lnTo>
                  <a:pt x="253" y="775"/>
                </a:lnTo>
                <a:lnTo>
                  <a:pt x="262" y="770"/>
                </a:lnTo>
                <a:lnTo>
                  <a:pt x="269" y="765"/>
                </a:lnTo>
                <a:lnTo>
                  <a:pt x="277" y="760"/>
                </a:lnTo>
                <a:lnTo>
                  <a:pt x="285" y="756"/>
                </a:lnTo>
                <a:lnTo>
                  <a:pt x="289" y="754"/>
                </a:lnTo>
                <a:lnTo>
                  <a:pt x="295" y="753"/>
                </a:lnTo>
                <a:lnTo>
                  <a:pt x="300" y="752"/>
                </a:lnTo>
                <a:lnTo>
                  <a:pt x="305" y="752"/>
                </a:lnTo>
                <a:lnTo>
                  <a:pt x="305" y="743"/>
                </a:lnTo>
                <a:lnTo>
                  <a:pt x="308" y="733"/>
                </a:lnTo>
                <a:lnTo>
                  <a:pt x="311" y="723"/>
                </a:lnTo>
                <a:lnTo>
                  <a:pt x="314" y="714"/>
                </a:lnTo>
                <a:lnTo>
                  <a:pt x="319" y="705"/>
                </a:lnTo>
                <a:lnTo>
                  <a:pt x="324" y="695"/>
                </a:lnTo>
                <a:lnTo>
                  <a:pt x="330" y="686"/>
                </a:lnTo>
                <a:lnTo>
                  <a:pt x="336" y="677"/>
                </a:lnTo>
                <a:lnTo>
                  <a:pt x="349" y="659"/>
                </a:lnTo>
                <a:lnTo>
                  <a:pt x="365" y="643"/>
                </a:lnTo>
                <a:lnTo>
                  <a:pt x="378" y="629"/>
                </a:lnTo>
                <a:lnTo>
                  <a:pt x="392" y="616"/>
                </a:lnTo>
                <a:lnTo>
                  <a:pt x="371" y="536"/>
                </a:lnTo>
                <a:lnTo>
                  <a:pt x="371" y="514"/>
                </a:lnTo>
                <a:lnTo>
                  <a:pt x="368" y="493"/>
                </a:lnTo>
                <a:lnTo>
                  <a:pt x="364" y="475"/>
                </a:lnTo>
                <a:lnTo>
                  <a:pt x="357" y="458"/>
                </a:lnTo>
                <a:lnTo>
                  <a:pt x="349" y="442"/>
                </a:lnTo>
                <a:lnTo>
                  <a:pt x="341" y="427"/>
                </a:lnTo>
                <a:lnTo>
                  <a:pt x="331" y="414"/>
                </a:lnTo>
                <a:lnTo>
                  <a:pt x="321" y="402"/>
                </a:lnTo>
                <a:lnTo>
                  <a:pt x="297" y="377"/>
                </a:lnTo>
                <a:lnTo>
                  <a:pt x="271" y="355"/>
                </a:lnTo>
                <a:lnTo>
                  <a:pt x="245" y="332"/>
                </a:lnTo>
                <a:lnTo>
                  <a:pt x="219" y="308"/>
                </a:lnTo>
                <a:lnTo>
                  <a:pt x="199" y="292"/>
                </a:lnTo>
                <a:lnTo>
                  <a:pt x="179" y="273"/>
                </a:lnTo>
                <a:lnTo>
                  <a:pt x="161" y="255"/>
                </a:lnTo>
                <a:lnTo>
                  <a:pt x="142" y="237"/>
                </a:lnTo>
                <a:lnTo>
                  <a:pt x="124" y="217"/>
                </a:lnTo>
                <a:lnTo>
                  <a:pt x="108" y="198"/>
                </a:lnTo>
                <a:lnTo>
                  <a:pt x="92" y="179"/>
                </a:lnTo>
                <a:lnTo>
                  <a:pt x="79" y="160"/>
                </a:lnTo>
                <a:lnTo>
                  <a:pt x="72" y="146"/>
                </a:lnTo>
                <a:lnTo>
                  <a:pt x="63" y="133"/>
                </a:lnTo>
                <a:lnTo>
                  <a:pt x="53" y="118"/>
                </a:lnTo>
                <a:lnTo>
                  <a:pt x="42" y="104"/>
                </a:lnTo>
                <a:lnTo>
                  <a:pt x="21" y="77"/>
                </a:lnTo>
                <a:lnTo>
                  <a:pt x="0" y="49"/>
                </a:lnTo>
                <a:lnTo>
                  <a:pt x="46" y="41"/>
                </a:lnTo>
                <a:lnTo>
                  <a:pt x="91" y="32"/>
                </a:lnTo>
                <a:lnTo>
                  <a:pt x="111" y="26"/>
                </a:lnTo>
                <a:lnTo>
                  <a:pt x="129" y="19"/>
                </a:lnTo>
                <a:lnTo>
                  <a:pt x="136" y="15"/>
                </a:lnTo>
                <a:lnTo>
                  <a:pt x="143" y="11"/>
                </a:lnTo>
                <a:lnTo>
                  <a:pt x="148" y="5"/>
                </a:lnTo>
                <a:lnTo>
                  <a:pt x="153" y="0"/>
                </a:lnTo>
                <a:lnTo>
                  <a:pt x="163" y="9"/>
                </a:lnTo>
                <a:lnTo>
                  <a:pt x="175" y="16"/>
                </a:lnTo>
                <a:lnTo>
                  <a:pt x="186" y="21"/>
                </a:lnTo>
                <a:lnTo>
                  <a:pt x="198" y="26"/>
                </a:lnTo>
                <a:lnTo>
                  <a:pt x="221" y="35"/>
                </a:lnTo>
                <a:lnTo>
                  <a:pt x="239" y="43"/>
                </a:lnTo>
                <a:lnTo>
                  <a:pt x="256" y="55"/>
                </a:lnTo>
                <a:lnTo>
                  <a:pt x="269" y="67"/>
                </a:lnTo>
                <a:lnTo>
                  <a:pt x="282" y="82"/>
                </a:lnTo>
                <a:lnTo>
                  <a:pt x="299" y="104"/>
                </a:lnTo>
              </a:path>
            </a:pathLst>
          </a:custGeom>
          <a:solidFill>
            <a:schemeClr val="accent5">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9" name="Freeform 378">
            <a:extLst>
              <a:ext uri="{FF2B5EF4-FFF2-40B4-BE49-F238E27FC236}">
                <a16:creationId xmlns:a16="http://schemas.microsoft.com/office/drawing/2014/main" id="{00000000-0008-0000-0700-00007B010000}"/>
              </a:ext>
            </a:extLst>
          </xdr:cNvPr>
          <xdr:cNvSpPr>
            <a:spLocks/>
          </xdr:cNvSpPr>
        </xdr:nvSpPr>
        <xdr:spPr bwMode="auto">
          <a:xfrm>
            <a:off x="6604000" y="3603625"/>
            <a:ext cx="25400" cy="57150"/>
          </a:xfrm>
          <a:custGeom>
            <a:avLst/>
            <a:gdLst>
              <a:gd name="T0" fmla="*/ 59 w 59"/>
              <a:gd name="T1" fmla="*/ 6 h 31"/>
              <a:gd name="T2" fmla="*/ 57 w 59"/>
              <a:gd name="T3" fmla="*/ 11 h 31"/>
              <a:gd name="T4" fmla="*/ 53 w 59"/>
              <a:gd name="T5" fmla="*/ 15 h 31"/>
              <a:gd name="T6" fmla="*/ 49 w 59"/>
              <a:gd name="T7" fmla="*/ 19 h 31"/>
              <a:gd name="T8" fmla="*/ 45 w 59"/>
              <a:gd name="T9" fmla="*/ 24 h 31"/>
              <a:gd name="T10" fmla="*/ 40 w 59"/>
              <a:gd name="T11" fmla="*/ 27 h 31"/>
              <a:gd name="T12" fmla="*/ 36 w 59"/>
              <a:gd name="T13" fmla="*/ 29 h 31"/>
              <a:gd name="T14" fmla="*/ 30 w 59"/>
              <a:gd name="T15" fmla="*/ 31 h 31"/>
              <a:gd name="T16" fmla="*/ 26 w 59"/>
              <a:gd name="T17" fmla="*/ 31 h 31"/>
              <a:gd name="T18" fmla="*/ 21 w 59"/>
              <a:gd name="T19" fmla="*/ 31 h 31"/>
              <a:gd name="T20" fmla="*/ 17 w 59"/>
              <a:gd name="T21" fmla="*/ 30 h 31"/>
              <a:gd name="T22" fmla="*/ 14 w 59"/>
              <a:gd name="T23" fmla="*/ 29 h 31"/>
              <a:gd name="T24" fmla="*/ 11 w 59"/>
              <a:gd name="T25" fmla="*/ 27 h 31"/>
              <a:gd name="T26" fmla="*/ 4 w 59"/>
              <a:gd name="T27" fmla="*/ 20 h 31"/>
              <a:gd name="T28" fmla="*/ 0 w 59"/>
              <a:gd name="T29" fmla="*/ 12 h 31"/>
              <a:gd name="T30" fmla="*/ 1 w 59"/>
              <a:gd name="T31" fmla="*/ 9 h 31"/>
              <a:gd name="T32" fmla="*/ 3 w 59"/>
              <a:gd name="T33" fmla="*/ 6 h 31"/>
              <a:gd name="T34" fmla="*/ 5 w 59"/>
              <a:gd name="T35" fmla="*/ 4 h 31"/>
              <a:gd name="T36" fmla="*/ 8 w 59"/>
              <a:gd name="T37" fmla="*/ 3 h 31"/>
              <a:gd name="T38" fmla="*/ 16 w 59"/>
              <a:gd name="T39" fmla="*/ 1 h 31"/>
              <a:gd name="T40" fmla="*/ 24 w 59"/>
              <a:gd name="T41" fmla="*/ 0 h 31"/>
              <a:gd name="T42" fmla="*/ 34 w 59"/>
              <a:gd name="T43" fmla="*/ 0 h 31"/>
              <a:gd name="T44" fmla="*/ 42 w 59"/>
              <a:gd name="T45" fmla="*/ 2 h 31"/>
              <a:gd name="T46" fmla="*/ 51 w 59"/>
              <a:gd name="T47" fmla="*/ 4 h 31"/>
              <a:gd name="T48" fmla="*/ 59 w 59"/>
              <a:gd name="T49" fmla="*/ 6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59" h="31">
                <a:moveTo>
                  <a:pt x="59" y="6"/>
                </a:moveTo>
                <a:lnTo>
                  <a:pt x="57" y="11"/>
                </a:lnTo>
                <a:lnTo>
                  <a:pt x="53" y="15"/>
                </a:lnTo>
                <a:lnTo>
                  <a:pt x="49" y="19"/>
                </a:lnTo>
                <a:lnTo>
                  <a:pt x="45" y="24"/>
                </a:lnTo>
                <a:lnTo>
                  <a:pt x="40" y="27"/>
                </a:lnTo>
                <a:lnTo>
                  <a:pt x="36" y="29"/>
                </a:lnTo>
                <a:lnTo>
                  <a:pt x="30" y="31"/>
                </a:lnTo>
                <a:lnTo>
                  <a:pt x="26" y="31"/>
                </a:lnTo>
                <a:lnTo>
                  <a:pt x="21" y="31"/>
                </a:lnTo>
                <a:lnTo>
                  <a:pt x="17" y="30"/>
                </a:lnTo>
                <a:lnTo>
                  <a:pt x="14" y="29"/>
                </a:lnTo>
                <a:lnTo>
                  <a:pt x="11" y="27"/>
                </a:lnTo>
                <a:lnTo>
                  <a:pt x="4" y="20"/>
                </a:lnTo>
                <a:lnTo>
                  <a:pt x="0" y="12"/>
                </a:lnTo>
                <a:lnTo>
                  <a:pt x="1" y="9"/>
                </a:lnTo>
                <a:lnTo>
                  <a:pt x="3" y="6"/>
                </a:lnTo>
                <a:lnTo>
                  <a:pt x="5" y="4"/>
                </a:lnTo>
                <a:lnTo>
                  <a:pt x="8" y="3"/>
                </a:lnTo>
                <a:lnTo>
                  <a:pt x="16" y="1"/>
                </a:lnTo>
                <a:lnTo>
                  <a:pt x="24" y="0"/>
                </a:lnTo>
                <a:lnTo>
                  <a:pt x="34" y="0"/>
                </a:lnTo>
                <a:lnTo>
                  <a:pt x="42" y="2"/>
                </a:lnTo>
                <a:lnTo>
                  <a:pt x="51" y="4"/>
                </a:lnTo>
                <a:lnTo>
                  <a:pt x="59"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0" name="Freeform 379">
            <a:extLst>
              <a:ext uri="{FF2B5EF4-FFF2-40B4-BE49-F238E27FC236}">
                <a16:creationId xmlns:a16="http://schemas.microsoft.com/office/drawing/2014/main" id="{00000000-0008-0000-0700-00007C010000}"/>
              </a:ext>
            </a:extLst>
          </xdr:cNvPr>
          <xdr:cNvSpPr>
            <a:spLocks/>
          </xdr:cNvSpPr>
        </xdr:nvSpPr>
        <xdr:spPr bwMode="auto">
          <a:xfrm>
            <a:off x="5295900" y="2862263"/>
            <a:ext cx="174625" cy="271462"/>
          </a:xfrm>
          <a:custGeom>
            <a:avLst/>
            <a:gdLst>
              <a:gd name="T0" fmla="*/ 200 w 399"/>
              <a:gd name="T1" fmla="*/ 8 h 518"/>
              <a:gd name="T2" fmla="*/ 202 w 399"/>
              <a:gd name="T3" fmla="*/ 22 h 518"/>
              <a:gd name="T4" fmla="*/ 208 w 399"/>
              <a:gd name="T5" fmla="*/ 36 h 518"/>
              <a:gd name="T6" fmla="*/ 214 w 399"/>
              <a:gd name="T7" fmla="*/ 49 h 518"/>
              <a:gd name="T8" fmla="*/ 224 w 399"/>
              <a:gd name="T9" fmla="*/ 63 h 518"/>
              <a:gd name="T10" fmla="*/ 235 w 399"/>
              <a:gd name="T11" fmla="*/ 75 h 518"/>
              <a:gd name="T12" fmla="*/ 249 w 399"/>
              <a:gd name="T13" fmla="*/ 86 h 518"/>
              <a:gd name="T14" fmla="*/ 264 w 399"/>
              <a:gd name="T15" fmla="*/ 95 h 518"/>
              <a:gd name="T16" fmla="*/ 316 w 399"/>
              <a:gd name="T17" fmla="*/ 106 h 518"/>
              <a:gd name="T18" fmla="*/ 365 w 399"/>
              <a:gd name="T19" fmla="*/ 119 h 518"/>
              <a:gd name="T20" fmla="*/ 380 w 399"/>
              <a:gd name="T21" fmla="*/ 127 h 518"/>
              <a:gd name="T22" fmla="*/ 392 w 399"/>
              <a:gd name="T23" fmla="*/ 137 h 518"/>
              <a:gd name="T24" fmla="*/ 398 w 399"/>
              <a:gd name="T25" fmla="*/ 151 h 518"/>
              <a:gd name="T26" fmla="*/ 398 w 399"/>
              <a:gd name="T27" fmla="*/ 174 h 518"/>
              <a:gd name="T28" fmla="*/ 390 w 399"/>
              <a:gd name="T29" fmla="*/ 200 h 518"/>
              <a:gd name="T30" fmla="*/ 369 w 399"/>
              <a:gd name="T31" fmla="*/ 239 h 518"/>
              <a:gd name="T32" fmla="*/ 344 w 399"/>
              <a:gd name="T33" fmla="*/ 276 h 518"/>
              <a:gd name="T34" fmla="*/ 328 w 399"/>
              <a:gd name="T35" fmla="*/ 303 h 518"/>
              <a:gd name="T36" fmla="*/ 314 w 399"/>
              <a:gd name="T37" fmla="*/ 330 h 518"/>
              <a:gd name="T38" fmla="*/ 307 w 399"/>
              <a:gd name="T39" fmla="*/ 360 h 518"/>
              <a:gd name="T40" fmla="*/ 297 w 399"/>
              <a:gd name="T41" fmla="*/ 377 h 518"/>
              <a:gd name="T42" fmla="*/ 268 w 399"/>
              <a:gd name="T43" fmla="*/ 387 h 518"/>
              <a:gd name="T44" fmla="*/ 246 w 399"/>
              <a:gd name="T45" fmla="*/ 399 h 518"/>
              <a:gd name="T46" fmla="*/ 235 w 399"/>
              <a:gd name="T47" fmla="*/ 408 h 518"/>
              <a:gd name="T48" fmla="*/ 227 w 399"/>
              <a:gd name="T49" fmla="*/ 417 h 518"/>
              <a:gd name="T50" fmla="*/ 224 w 399"/>
              <a:gd name="T51" fmla="*/ 427 h 518"/>
              <a:gd name="T52" fmla="*/ 213 w 399"/>
              <a:gd name="T53" fmla="*/ 438 h 518"/>
              <a:gd name="T54" fmla="*/ 188 w 399"/>
              <a:gd name="T55" fmla="*/ 450 h 518"/>
              <a:gd name="T56" fmla="*/ 173 w 399"/>
              <a:gd name="T57" fmla="*/ 456 h 518"/>
              <a:gd name="T58" fmla="*/ 166 w 399"/>
              <a:gd name="T59" fmla="*/ 467 h 518"/>
              <a:gd name="T60" fmla="*/ 158 w 399"/>
              <a:gd name="T61" fmla="*/ 481 h 518"/>
              <a:gd name="T62" fmla="*/ 146 w 399"/>
              <a:gd name="T63" fmla="*/ 490 h 518"/>
              <a:gd name="T64" fmla="*/ 131 w 399"/>
              <a:gd name="T65" fmla="*/ 494 h 518"/>
              <a:gd name="T66" fmla="*/ 102 w 399"/>
              <a:gd name="T67" fmla="*/ 498 h 518"/>
              <a:gd name="T68" fmla="*/ 73 w 399"/>
              <a:gd name="T69" fmla="*/ 504 h 518"/>
              <a:gd name="T70" fmla="*/ 55 w 399"/>
              <a:gd name="T71" fmla="*/ 512 h 518"/>
              <a:gd name="T72" fmla="*/ 46 w 399"/>
              <a:gd name="T73" fmla="*/ 514 h 518"/>
              <a:gd name="T74" fmla="*/ 43 w 399"/>
              <a:gd name="T75" fmla="*/ 506 h 518"/>
              <a:gd name="T76" fmla="*/ 38 w 399"/>
              <a:gd name="T77" fmla="*/ 497 h 518"/>
              <a:gd name="T78" fmla="*/ 34 w 399"/>
              <a:gd name="T79" fmla="*/ 487 h 518"/>
              <a:gd name="T80" fmla="*/ 33 w 399"/>
              <a:gd name="T81" fmla="*/ 468 h 518"/>
              <a:gd name="T82" fmla="*/ 29 w 399"/>
              <a:gd name="T83" fmla="*/ 445 h 518"/>
              <a:gd name="T84" fmla="*/ 17 w 399"/>
              <a:gd name="T85" fmla="*/ 418 h 518"/>
              <a:gd name="T86" fmla="*/ 0 w 399"/>
              <a:gd name="T87" fmla="*/ 358 h 518"/>
              <a:gd name="T88" fmla="*/ 194 w 399"/>
              <a:gd name="T89" fmla="*/ 185 h 518"/>
              <a:gd name="T90" fmla="*/ 200 w 399"/>
              <a:gd name="T91" fmla="*/ 0 h 5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399" h="518">
                <a:moveTo>
                  <a:pt x="200" y="0"/>
                </a:moveTo>
                <a:lnTo>
                  <a:pt x="200" y="8"/>
                </a:lnTo>
                <a:lnTo>
                  <a:pt x="201" y="15"/>
                </a:lnTo>
                <a:lnTo>
                  <a:pt x="202" y="22"/>
                </a:lnTo>
                <a:lnTo>
                  <a:pt x="205" y="29"/>
                </a:lnTo>
                <a:lnTo>
                  <a:pt x="208" y="36"/>
                </a:lnTo>
                <a:lnTo>
                  <a:pt x="211" y="42"/>
                </a:lnTo>
                <a:lnTo>
                  <a:pt x="214" y="49"/>
                </a:lnTo>
                <a:lnTo>
                  <a:pt x="219" y="56"/>
                </a:lnTo>
                <a:lnTo>
                  <a:pt x="224" y="63"/>
                </a:lnTo>
                <a:lnTo>
                  <a:pt x="230" y="69"/>
                </a:lnTo>
                <a:lnTo>
                  <a:pt x="235" y="75"/>
                </a:lnTo>
                <a:lnTo>
                  <a:pt x="242" y="81"/>
                </a:lnTo>
                <a:lnTo>
                  <a:pt x="249" y="86"/>
                </a:lnTo>
                <a:lnTo>
                  <a:pt x="256" y="91"/>
                </a:lnTo>
                <a:lnTo>
                  <a:pt x="264" y="95"/>
                </a:lnTo>
                <a:lnTo>
                  <a:pt x="273" y="98"/>
                </a:lnTo>
                <a:lnTo>
                  <a:pt x="316" y="106"/>
                </a:lnTo>
                <a:lnTo>
                  <a:pt x="356" y="116"/>
                </a:lnTo>
                <a:lnTo>
                  <a:pt x="365" y="119"/>
                </a:lnTo>
                <a:lnTo>
                  <a:pt x="374" y="123"/>
                </a:lnTo>
                <a:lnTo>
                  <a:pt x="380" y="127"/>
                </a:lnTo>
                <a:lnTo>
                  <a:pt x="387" y="132"/>
                </a:lnTo>
                <a:lnTo>
                  <a:pt x="392" y="137"/>
                </a:lnTo>
                <a:lnTo>
                  <a:pt x="396" y="144"/>
                </a:lnTo>
                <a:lnTo>
                  <a:pt x="398" y="151"/>
                </a:lnTo>
                <a:lnTo>
                  <a:pt x="399" y="160"/>
                </a:lnTo>
                <a:lnTo>
                  <a:pt x="398" y="174"/>
                </a:lnTo>
                <a:lnTo>
                  <a:pt x="396" y="187"/>
                </a:lnTo>
                <a:lnTo>
                  <a:pt x="390" y="200"/>
                </a:lnTo>
                <a:lnTo>
                  <a:pt x="385" y="213"/>
                </a:lnTo>
                <a:lnTo>
                  <a:pt x="369" y="239"/>
                </a:lnTo>
                <a:lnTo>
                  <a:pt x="353" y="263"/>
                </a:lnTo>
                <a:lnTo>
                  <a:pt x="344" y="276"/>
                </a:lnTo>
                <a:lnTo>
                  <a:pt x="335" y="290"/>
                </a:lnTo>
                <a:lnTo>
                  <a:pt x="328" y="303"/>
                </a:lnTo>
                <a:lnTo>
                  <a:pt x="321" y="316"/>
                </a:lnTo>
                <a:lnTo>
                  <a:pt x="314" y="330"/>
                </a:lnTo>
                <a:lnTo>
                  <a:pt x="310" y="345"/>
                </a:lnTo>
                <a:lnTo>
                  <a:pt x="307" y="360"/>
                </a:lnTo>
                <a:lnTo>
                  <a:pt x="306" y="376"/>
                </a:lnTo>
                <a:lnTo>
                  <a:pt x="297" y="377"/>
                </a:lnTo>
                <a:lnTo>
                  <a:pt x="284" y="381"/>
                </a:lnTo>
                <a:lnTo>
                  <a:pt x="268" y="387"/>
                </a:lnTo>
                <a:lnTo>
                  <a:pt x="254" y="395"/>
                </a:lnTo>
                <a:lnTo>
                  <a:pt x="246" y="399"/>
                </a:lnTo>
                <a:lnTo>
                  <a:pt x="241" y="403"/>
                </a:lnTo>
                <a:lnTo>
                  <a:pt x="235" y="408"/>
                </a:lnTo>
                <a:lnTo>
                  <a:pt x="231" y="413"/>
                </a:lnTo>
                <a:lnTo>
                  <a:pt x="227" y="417"/>
                </a:lnTo>
                <a:lnTo>
                  <a:pt x="225" y="422"/>
                </a:lnTo>
                <a:lnTo>
                  <a:pt x="224" y="427"/>
                </a:lnTo>
                <a:lnTo>
                  <a:pt x="227" y="431"/>
                </a:lnTo>
                <a:lnTo>
                  <a:pt x="213" y="438"/>
                </a:lnTo>
                <a:lnTo>
                  <a:pt x="197" y="446"/>
                </a:lnTo>
                <a:lnTo>
                  <a:pt x="188" y="450"/>
                </a:lnTo>
                <a:lnTo>
                  <a:pt x="179" y="454"/>
                </a:lnTo>
                <a:lnTo>
                  <a:pt x="173" y="456"/>
                </a:lnTo>
                <a:lnTo>
                  <a:pt x="166" y="456"/>
                </a:lnTo>
                <a:lnTo>
                  <a:pt x="166" y="467"/>
                </a:lnTo>
                <a:lnTo>
                  <a:pt x="163" y="475"/>
                </a:lnTo>
                <a:lnTo>
                  <a:pt x="158" y="481"/>
                </a:lnTo>
                <a:lnTo>
                  <a:pt x="153" y="486"/>
                </a:lnTo>
                <a:lnTo>
                  <a:pt x="146" y="490"/>
                </a:lnTo>
                <a:lnTo>
                  <a:pt x="139" y="493"/>
                </a:lnTo>
                <a:lnTo>
                  <a:pt x="131" y="494"/>
                </a:lnTo>
                <a:lnTo>
                  <a:pt x="122" y="496"/>
                </a:lnTo>
                <a:lnTo>
                  <a:pt x="102" y="498"/>
                </a:lnTo>
                <a:lnTo>
                  <a:pt x="83" y="501"/>
                </a:lnTo>
                <a:lnTo>
                  <a:pt x="73" y="504"/>
                </a:lnTo>
                <a:lnTo>
                  <a:pt x="64" y="507"/>
                </a:lnTo>
                <a:lnTo>
                  <a:pt x="55" y="512"/>
                </a:lnTo>
                <a:lnTo>
                  <a:pt x="46" y="518"/>
                </a:lnTo>
                <a:lnTo>
                  <a:pt x="46" y="514"/>
                </a:lnTo>
                <a:lnTo>
                  <a:pt x="45" y="510"/>
                </a:lnTo>
                <a:lnTo>
                  <a:pt x="43" y="506"/>
                </a:lnTo>
                <a:lnTo>
                  <a:pt x="40" y="501"/>
                </a:lnTo>
                <a:lnTo>
                  <a:pt x="38" y="497"/>
                </a:lnTo>
                <a:lnTo>
                  <a:pt x="36" y="492"/>
                </a:lnTo>
                <a:lnTo>
                  <a:pt x="34" y="487"/>
                </a:lnTo>
                <a:lnTo>
                  <a:pt x="33" y="481"/>
                </a:lnTo>
                <a:lnTo>
                  <a:pt x="33" y="468"/>
                </a:lnTo>
                <a:lnTo>
                  <a:pt x="31" y="456"/>
                </a:lnTo>
                <a:lnTo>
                  <a:pt x="29" y="445"/>
                </a:lnTo>
                <a:lnTo>
                  <a:pt x="26" y="436"/>
                </a:lnTo>
                <a:lnTo>
                  <a:pt x="17" y="418"/>
                </a:lnTo>
                <a:lnTo>
                  <a:pt x="7" y="401"/>
                </a:lnTo>
                <a:lnTo>
                  <a:pt x="0" y="358"/>
                </a:lnTo>
                <a:lnTo>
                  <a:pt x="113" y="332"/>
                </a:lnTo>
                <a:lnTo>
                  <a:pt x="194" y="185"/>
                </a:lnTo>
                <a:lnTo>
                  <a:pt x="166" y="136"/>
                </a:lnTo>
                <a:lnTo>
                  <a:pt x="20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1" name="Freeform 380">
            <a:extLst>
              <a:ext uri="{FF2B5EF4-FFF2-40B4-BE49-F238E27FC236}">
                <a16:creationId xmlns:a16="http://schemas.microsoft.com/office/drawing/2014/main" id="{00000000-0008-0000-0700-00007D010000}"/>
              </a:ext>
            </a:extLst>
          </xdr:cNvPr>
          <xdr:cNvSpPr>
            <a:spLocks/>
          </xdr:cNvSpPr>
        </xdr:nvSpPr>
        <xdr:spPr bwMode="auto">
          <a:xfrm>
            <a:off x="4022725" y="2916238"/>
            <a:ext cx="376238" cy="385762"/>
          </a:xfrm>
          <a:custGeom>
            <a:avLst/>
            <a:gdLst>
              <a:gd name="T0" fmla="*/ 231 w 866"/>
              <a:gd name="T1" fmla="*/ 270 h 740"/>
              <a:gd name="T2" fmla="*/ 245 w 866"/>
              <a:gd name="T3" fmla="*/ 264 h 740"/>
              <a:gd name="T4" fmla="*/ 272 w 866"/>
              <a:gd name="T5" fmla="*/ 272 h 740"/>
              <a:gd name="T6" fmla="*/ 654 w 866"/>
              <a:gd name="T7" fmla="*/ 1 h 740"/>
              <a:gd name="T8" fmla="*/ 679 w 866"/>
              <a:gd name="T9" fmla="*/ 6 h 740"/>
              <a:gd name="T10" fmla="*/ 711 w 866"/>
              <a:gd name="T11" fmla="*/ 21 h 740"/>
              <a:gd name="T12" fmla="*/ 730 w 866"/>
              <a:gd name="T13" fmla="*/ 35 h 740"/>
              <a:gd name="T14" fmla="*/ 760 w 866"/>
              <a:gd name="T15" fmla="*/ 57 h 740"/>
              <a:gd name="T16" fmla="*/ 791 w 866"/>
              <a:gd name="T17" fmla="*/ 59 h 740"/>
              <a:gd name="T18" fmla="*/ 831 w 866"/>
              <a:gd name="T19" fmla="*/ 43 h 740"/>
              <a:gd name="T20" fmla="*/ 854 w 866"/>
              <a:gd name="T21" fmla="*/ 166 h 740"/>
              <a:gd name="T22" fmla="*/ 866 w 866"/>
              <a:gd name="T23" fmla="*/ 205 h 740"/>
              <a:gd name="T24" fmla="*/ 850 w 866"/>
              <a:gd name="T25" fmla="*/ 301 h 740"/>
              <a:gd name="T26" fmla="*/ 848 w 866"/>
              <a:gd name="T27" fmla="*/ 376 h 740"/>
              <a:gd name="T28" fmla="*/ 834 w 866"/>
              <a:gd name="T29" fmla="*/ 421 h 740"/>
              <a:gd name="T30" fmla="*/ 802 w 866"/>
              <a:gd name="T31" fmla="*/ 467 h 740"/>
              <a:gd name="T32" fmla="*/ 777 w 866"/>
              <a:gd name="T33" fmla="*/ 499 h 740"/>
              <a:gd name="T34" fmla="*/ 758 w 866"/>
              <a:gd name="T35" fmla="*/ 567 h 740"/>
              <a:gd name="T36" fmla="*/ 711 w 866"/>
              <a:gd name="T37" fmla="*/ 629 h 740"/>
              <a:gd name="T38" fmla="*/ 680 w 866"/>
              <a:gd name="T39" fmla="*/ 646 h 740"/>
              <a:gd name="T40" fmla="*/ 644 w 866"/>
              <a:gd name="T41" fmla="*/ 638 h 740"/>
              <a:gd name="T42" fmla="*/ 611 w 866"/>
              <a:gd name="T43" fmla="*/ 625 h 740"/>
              <a:gd name="T44" fmla="*/ 566 w 866"/>
              <a:gd name="T45" fmla="*/ 633 h 740"/>
              <a:gd name="T46" fmla="*/ 530 w 866"/>
              <a:gd name="T47" fmla="*/ 659 h 740"/>
              <a:gd name="T48" fmla="*/ 511 w 866"/>
              <a:gd name="T49" fmla="*/ 680 h 740"/>
              <a:gd name="T50" fmla="*/ 491 w 866"/>
              <a:gd name="T51" fmla="*/ 684 h 740"/>
              <a:gd name="T52" fmla="*/ 470 w 866"/>
              <a:gd name="T53" fmla="*/ 668 h 740"/>
              <a:gd name="T54" fmla="*/ 446 w 866"/>
              <a:gd name="T55" fmla="*/ 639 h 740"/>
              <a:gd name="T56" fmla="*/ 421 w 866"/>
              <a:gd name="T57" fmla="*/ 635 h 740"/>
              <a:gd name="T58" fmla="*/ 405 w 866"/>
              <a:gd name="T59" fmla="*/ 647 h 740"/>
              <a:gd name="T60" fmla="*/ 384 w 866"/>
              <a:gd name="T61" fmla="*/ 652 h 740"/>
              <a:gd name="T62" fmla="*/ 350 w 866"/>
              <a:gd name="T63" fmla="*/ 638 h 740"/>
              <a:gd name="T64" fmla="*/ 306 w 866"/>
              <a:gd name="T65" fmla="*/ 608 h 740"/>
              <a:gd name="T66" fmla="*/ 271 w 866"/>
              <a:gd name="T67" fmla="*/ 604 h 740"/>
              <a:gd name="T68" fmla="*/ 237 w 866"/>
              <a:gd name="T69" fmla="*/ 620 h 740"/>
              <a:gd name="T70" fmla="*/ 209 w 866"/>
              <a:gd name="T71" fmla="*/ 653 h 740"/>
              <a:gd name="T72" fmla="*/ 190 w 866"/>
              <a:gd name="T73" fmla="*/ 692 h 740"/>
              <a:gd name="T74" fmla="*/ 178 w 866"/>
              <a:gd name="T75" fmla="*/ 719 h 740"/>
              <a:gd name="T76" fmla="*/ 149 w 866"/>
              <a:gd name="T77" fmla="*/ 702 h 740"/>
              <a:gd name="T78" fmla="*/ 100 w 866"/>
              <a:gd name="T79" fmla="*/ 740 h 740"/>
              <a:gd name="T80" fmla="*/ 66 w 866"/>
              <a:gd name="T81" fmla="*/ 699 h 740"/>
              <a:gd name="T82" fmla="*/ 64 w 866"/>
              <a:gd name="T83" fmla="*/ 644 h 740"/>
              <a:gd name="T84" fmla="*/ 50 w 866"/>
              <a:gd name="T85" fmla="*/ 613 h 740"/>
              <a:gd name="T86" fmla="*/ 20 w 866"/>
              <a:gd name="T87" fmla="*/ 587 h 740"/>
              <a:gd name="T88" fmla="*/ 5 w 866"/>
              <a:gd name="T89" fmla="*/ 558 h 740"/>
              <a:gd name="T90" fmla="*/ 53 w 866"/>
              <a:gd name="T91" fmla="*/ 530 h 740"/>
              <a:gd name="T92" fmla="*/ 76 w 866"/>
              <a:gd name="T93" fmla="*/ 518 h 740"/>
              <a:gd name="T94" fmla="*/ 139 w 866"/>
              <a:gd name="T95" fmla="*/ 510 h 740"/>
              <a:gd name="T96" fmla="*/ 182 w 866"/>
              <a:gd name="T97" fmla="*/ 500 h 740"/>
              <a:gd name="T98" fmla="*/ 201 w 866"/>
              <a:gd name="T99" fmla="*/ 475 h 740"/>
              <a:gd name="T100" fmla="*/ 219 w 866"/>
              <a:gd name="T101" fmla="*/ 424 h 740"/>
              <a:gd name="T102" fmla="*/ 224 w 866"/>
              <a:gd name="T103" fmla="*/ 367 h 740"/>
              <a:gd name="T104" fmla="*/ 219 w 866"/>
              <a:gd name="T105" fmla="*/ 320 h 7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6" h="740">
                <a:moveTo>
                  <a:pt x="219" y="283"/>
                </a:moveTo>
                <a:lnTo>
                  <a:pt x="223" y="278"/>
                </a:lnTo>
                <a:lnTo>
                  <a:pt x="227" y="273"/>
                </a:lnTo>
                <a:lnTo>
                  <a:pt x="231" y="270"/>
                </a:lnTo>
                <a:lnTo>
                  <a:pt x="234" y="267"/>
                </a:lnTo>
                <a:lnTo>
                  <a:pt x="238" y="266"/>
                </a:lnTo>
                <a:lnTo>
                  <a:pt x="242" y="264"/>
                </a:lnTo>
                <a:lnTo>
                  <a:pt x="245" y="264"/>
                </a:lnTo>
                <a:lnTo>
                  <a:pt x="250" y="264"/>
                </a:lnTo>
                <a:lnTo>
                  <a:pt x="256" y="265"/>
                </a:lnTo>
                <a:lnTo>
                  <a:pt x="264" y="268"/>
                </a:lnTo>
                <a:lnTo>
                  <a:pt x="272" y="272"/>
                </a:lnTo>
                <a:lnTo>
                  <a:pt x="279" y="277"/>
                </a:lnTo>
                <a:lnTo>
                  <a:pt x="645" y="6"/>
                </a:lnTo>
                <a:lnTo>
                  <a:pt x="649" y="3"/>
                </a:lnTo>
                <a:lnTo>
                  <a:pt x="654" y="1"/>
                </a:lnTo>
                <a:lnTo>
                  <a:pt x="658" y="0"/>
                </a:lnTo>
                <a:lnTo>
                  <a:pt x="663" y="0"/>
                </a:lnTo>
                <a:lnTo>
                  <a:pt x="671" y="2"/>
                </a:lnTo>
                <a:lnTo>
                  <a:pt x="679" y="6"/>
                </a:lnTo>
                <a:lnTo>
                  <a:pt x="689" y="11"/>
                </a:lnTo>
                <a:lnTo>
                  <a:pt x="699" y="17"/>
                </a:lnTo>
                <a:lnTo>
                  <a:pt x="704" y="19"/>
                </a:lnTo>
                <a:lnTo>
                  <a:pt x="711" y="21"/>
                </a:lnTo>
                <a:lnTo>
                  <a:pt x="717" y="23"/>
                </a:lnTo>
                <a:lnTo>
                  <a:pt x="724" y="25"/>
                </a:lnTo>
                <a:lnTo>
                  <a:pt x="726" y="30"/>
                </a:lnTo>
                <a:lnTo>
                  <a:pt x="730" y="35"/>
                </a:lnTo>
                <a:lnTo>
                  <a:pt x="736" y="42"/>
                </a:lnTo>
                <a:lnTo>
                  <a:pt x="744" y="47"/>
                </a:lnTo>
                <a:lnTo>
                  <a:pt x="752" y="53"/>
                </a:lnTo>
                <a:lnTo>
                  <a:pt x="760" y="57"/>
                </a:lnTo>
                <a:lnTo>
                  <a:pt x="769" y="60"/>
                </a:lnTo>
                <a:lnTo>
                  <a:pt x="778" y="61"/>
                </a:lnTo>
                <a:lnTo>
                  <a:pt x="784" y="60"/>
                </a:lnTo>
                <a:lnTo>
                  <a:pt x="791" y="59"/>
                </a:lnTo>
                <a:lnTo>
                  <a:pt x="798" y="57"/>
                </a:lnTo>
                <a:lnTo>
                  <a:pt x="804" y="54"/>
                </a:lnTo>
                <a:lnTo>
                  <a:pt x="816" y="48"/>
                </a:lnTo>
                <a:lnTo>
                  <a:pt x="831" y="43"/>
                </a:lnTo>
                <a:lnTo>
                  <a:pt x="824" y="122"/>
                </a:lnTo>
                <a:lnTo>
                  <a:pt x="836" y="140"/>
                </a:lnTo>
                <a:lnTo>
                  <a:pt x="846" y="154"/>
                </a:lnTo>
                <a:lnTo>
                  <a:pt x="854" y="166"/>
                </a:lnTo>
                <a:lnTo>
                  <a:pt x="859" y="177"/>
                </a:lnTo>
                <a:lnTo>
                  <a:pt x="862" y="188"/>
                </a:lnTo>
                <a:lnTo>
                  <a:pt x="865" y="197"/>
                </a:lnTo>
                <a:lnTo>
                  <a:pt x="866" y="205"/>
                </a:lnTo>
                <a:lnTo>
                  <a:pt x="865" y="211"/>
                </a:lnTo>
                <a:lnTo>
                  <a:pt x="857" y="234"/>
                </a:lnTo>
                <a:lnTo>
                  <a:pt x="850" y="259"/>
                </a:lnTo>
                <a:lnTo>
                  <a:pt x="850" y="301"/>
                </a:lnTo>
                <a:lnTo>
                  <a:pt x="850" y="334"/>
                </a:lnTo>
                <a:lnTo>
                  <a:pt x="850" y="350"/>
                </a:lnTo>
                <a:lnTo>
                  <a:pt x="849" y="364"/>
                </a:lnTo>
                <a:lnTo>
                  <a:pt x="848" y="376"/>
                </a:lnTo>
                <a:lnTo>
                  <a:pt x="846" y="388"/>
                </a:lnTo>
                <a:lnTo>
                  <a:pt x="843" y="399"/>
                </a:lnTo>
                <a:lnTo>
                  <a:pt x="839" y="411"/>
                </a:lnTo>
                <a:lnTo>
                  <a:pt x="834" y="421"/>
                </a:lnTo>
                <a:lnTo>
                  <a:pt x="828" y="432"/>
                </a:lnTo>
                <a:lnTo>
                  <a:pt x="821" y="443"/>
                </a:lnTo>
                <a:lnTo>
                  <a:pt x="813" y="454"/>
                </a:lnTo>
                <a:lnTo>
                  <a:pt x="802" y="467"/>
                </a:lnTo>
                <a:lnTo>
                  <a:pt x="791" y="480"/>
                </a:lnTo>
                <a:lnTo>
                  <a:pt x="786" y="486"/>
                </a:lnTo>
                <a:lnTo>
                  <a:pt x="781" y="493"/>
                </a:lnTo>
                <a:lnTo>
                  <a:pt x="777" y="499"/>
                </a:lnTo>
                <a:lnTo>
                  <a:pt x="773" y="506"/>
                </a:lnTo>
                <a:lnTo>
                  <a:pt x="768" y="522"/>
                </a:lnTo>
                <a:lnTo>
                  <a:pt x="764" y="537"/>
                </a:lnTo>
                <a:lnTo>
                  <a:pt x="758" y="567"/>
                </a:lnTo>
                <a:lnTo>
                  <a:pt x="755" y="593"/>
                </a:lnTo>
                <a:lnTo>
                  <a:pt x="731" y="585"/>
                </a:lnTo>
                <a:lnTo>
                  <a:pt x="698" y="591"/>
                </a:lnTo>
                <a:lnTo>
                  <a:pt x="711" y="629"/>
                </a:lnTo>
                <a:lnTo>
                  <a:pt x="719" y="636"/>
                </a:lnTo>
                <a:lnTo>
                  <a:pt x="704" y="641"/>
                </a:lnTo>
                <a:lnTo>
                  <a:pt x="692" y="645"/>
                </a:lnTo>
                <a:lnTo>
                  <a:pt x="680" y="646"/>
                </a:lnTo>
                <a:lnTo>
                  <a:pt x="670" y="646"/>
                </a:lnTo>
                <a:lnTo>
                  <a:pt x="661" y="644"/>
                </a:lnTo>
                <a:lnTo>
                  <a:pt x="653" y="641"/>
                </a:lnTo>
                <a:lnTo>
                  <a:pt x="644" y="638"/>
                </a:lnTo>
                <a:lnTo>
                  <a:pt x="636" y="634"/>
                </a:lnTo>
                <a:lnTo>
                  <a:pt x="629" y="631"/>
                </a:lnTo>
                <a:lnTo>
                  <a:pt x="620" y="628"/>
                </a:lnTo>
                <a:lnTo>
                  <a:pt x="611" y="625"/>
                </a:lnTo>
                <a:lnTo>
                  <a:pt x="601" y="624"/>
                </a:lnTo>
                <a:lnTo>
                  <a:pt x="591" y="625"/>
                </a:lnTo>
                <a:lnTo>
                  <a:pt x="579" y="628"/>
                </a:lnTo>
                <a:lnTo>
                  <a:pt x="566" y="633"/>
                </a:lnTo>
                <a:lnTo>
                  <a:pt x="552" y="641"/>
                </a:lnTo>
                <a:lnTo>
                  <a:pt x="543" y="646"/>
                </a:lnTo>
                <a:lnTo>
                  <a:pt x="536" y="652"/>
                </a:lnTo>
                <a:lnTo>
                  <a:pt x="530" y="659"/>
                </a:lnTo>
                <a:lnTo>
                  <a:pt x="525" y="666"/>
                </a:lnTo>
                <a:lnTo>
                  <a:pt x="520" y="673"/>
                </a:lnTo>
                <a:lnTo>
                  <a:pt x="514" y="678"/>
                </a:lnTo>
                <a:lnTo>
                  <a:pt x="511" y="680"/>
                </a:lnTo>
                <a:lnTo>
                  <a:pt x="508" y="683"/>
                </a:lnTo>
                <a:lnTo>
                  <a:pt x="503" y="684"/>
                </a:lnTo>
                <a:lnTo>
                  <a:pt x="499" y="684"/>
                </a:lnTo>
                <a:lnTo>
                  <a:pt x="491" y="684"/>
                </a:lnTo>
                <a:lnTo>
                  <a:pt x="486" y="682"/>
                </a:lnTo>
                <a:lnTo>
                  <a:pt x="481" y="679"/>
                </a:lnTo>
                <a:lnTo>
                  <a:pt x="477" y="676"/>
                </a:lnTo>
                <a:lnTo>
                  <a:pt x="470" y="668"/>
                </a:lnTo>
                <a:lnTo>
                  <a:pt x="465" y="659"/>
                </a:lnTo>
                <a:lnTo>
                  <a:pt x="458" y="650"/>
                </a:lnTo>
                <a:lnTo>
                  <a:pt x="451" y="642"/>
                </a:lnTo>
                <a:lnTo>
                  <a:pt x="446" y="639"/>
                </a:lnTo>
                <a:lnTo>
                  <a:pt x="441" y="637"/>
                </a:lnTo>
                <a:lnTo>
                  <a:pt x="433" y="635"/>
                </a:lnTo>
                <a:lnTo>
                  <a:pt x="425" y="635"/>
                </a:lnTo>
                <a:lnTo>
                  <a:pt x="421" y="635"/>
                </a:lnTo>
                <a:lnTo>
                  <a:pt x="417" y="638"/>
                </a:lnTo>
                <a:lnTo>
                  <a:pt x="412" y="640"/>
                </a:lnTo>
                <a:lnTo>
                  <a:pt x="409" y="644"/>
                </a:lnTo>
                <a:lnTo>
                  <a:pt x="405" y="647"/>
                </a:lnTo>
                <a:lnTo>
                  <a:pt x="401" y="650"/>
                </a:lnTo>
                <a:lnTo>
                  <a:pt x="397" y="652"/>
                </a:lnTo>
                <a:lnTo>
                  <a:pt x="392" y="653"/>
                </a:lnTo>
                <a:lnTo>
                  <a:pt x="384" y="652"/>
                </a:lnTo>
                <a:lnTo>
                  <a:pt x="376" y="651"/>
                </a:lnTo>
                <a:lnTo>
                  <a:pt x="369" y="648"/>
                </a:lnTo>
                <a:lnTo>
                  <a:pt x="363" y="645"/>
                </a:lnTo>
                <a:lnTo>
                  <a:pt x="350" y="638"/>
                </a:lnTo>
                <a:lnTo>
                  <a:pt x="339" y="629"/>
                </a:lnTo>
                <a:lnTo>
                  <a:pt x="327" y="619"/>
                </a:lnTo>
                <a:lnTo>
                  <a:pt x="312" y="611"/>
                </a:lnTo>
                <a:lnTo>
                  <a:pt x="306" y="608"/>
                </a:lnTo>
                <a:lnTo>
                  <a:pt x="297" y="606"/>
                </a:lnTo>
                <a:lnTo>
                  <a:pt x="289" y="604"/>
                </a:lnTo>
                <a:lnTo>
                  <a:pt x="279" y="603"/>
                </a:lnTo>
                <a:lnTo>
                  <a:pt x="271" y="604"/>
                </a:lnTo>
                <a:lnTo>
                  <a:pt x="262" y="606"/>
                </a:lnTo>
                <a:lnTo>
                  <a:pt x="253" y="610"/>
                </a:lnTo>
                <a:lnTo>
                  <a:pt x="245" y="615"/>
                </a:lnTo>
                <a:lnTo>
                  <a:pt x="237" y="620"/>
                </a:lnTo>
                <a:lnTo>
                  <a:pt x="229" y="628"/>
                </a:lnTo>
                <a:lnTo>
                  <a:pt x="222" y="636"/>
                </a:lnTo>
                <a:lnTo>
                  <a:pt x="216" y="644"/>
                </a:lnTo>
                <a:lnTo>
                  <a:pt x="209" y="653"/>
                </a:lnTo>
                <a:lnTo>
                  <a:pt x="204" y="662"/>
                </a:lnTo>
                <a:lnTo>
                  <a:pt x="198" y="671"/>
                </a:lnTo>
                <a:lnTo>
                  <a:pt x="194" y="682"/>
                </a:lnTo>
                <a:lnTo>
                  <a:pt x="190" y="692"/>
                </a:lnTo>
                <a:lnTo>
                  <a:pt x="188" y="702"/>
                </a:lnTo>
                <a:lnTo>
                  <a:pt x="187" y="711"/>
                </a:lnTo>
                <a:lnTo>
                  <a:pt x="186" y="720"/>
                </a:lnTo>
                <a:lnTo>
                  <a:pt x="178" y="719"/>
                </a:lnTo>
                <a:lnTo>
                  <a:pt x="172" y="717"/>
                </a:lnTo>
                <a:lnTo>
                  <a:pt x="164" y="712"/>
                </a:lnTo>
                <a:lnTo>
                  <a:pt x="156" y="708"/>
                </a:lnTo>
                <a:lnTo>
                  <a:pt x="149" y="702"/>
                </a:lnTo>
                <a:lnTo>
                  <a:pt x="141" y="697"/>
                </a:lnTo>
                <a:lnTo>
                  <a:pt x="134" y="693"/>
                </a:lnTo>
                <a:lnTo>
                  <a:pt x="127" y="690"/>
                </a:lnTo>
                <a:lnTo>
                  <a:pt x="100" y="740"/>
                </a:lnTo>
                <a:lnTo>
                  <a:pt x="73" y="740"/>
                </a:lnTo>
                <a:lnTo>
                  <a:pt x="70" y="725"/>
                </a:lnTo>
                <a:lnTo>
                  <a:pt x="67" y="712"/>
                </a:lnTo>
                <a:lnTo>
                  <a:pt x="66" y="699"/>
                </a:lnTo>
                <a:lnTo>
                  <a:pt x="66" y="686"/>
                </a:lnTo>
                <a:lnTo>
                  <a:pt x="66" y="672"/>
                </a:lnTo>
                <a:lnTo>
                  <a:pt x="66" y="658"/>
                </a:lnTo>
                <a:lnTo>
                  <a:pt x="64" y="644"/>
                </a:lnTo>
                <a:lnTo>
                  <a:pt x="60" y="629"/>
                </a:lnTo>
                <a:lnTo>
                  <a:pt x="58" y="622"/>
                </a:lnTo>
                <a:lnTo>
                  <a:pt x="53" y="618"/>
                </a:lnTo>
                <a:lnTo>
                  <a:pt x="50" y="613"/>
                </a:lnTo>
                <a:lnTo>
                  <a:pt x="46" y="609"/>
                </a:lnTo>
                <a:lnTo>
                  <a:pt x="36" y="601"/>
                </a:lnTo>
                <a:lnTo>
                  <a:pt x="25" y="592"/>
                </a:lnTo>
                <a:lnTo>
                  <a:pt x="20" y="587"/>
                </a:lnTo>
                <a:lnTo>
                  <a:pt x="16" y="581"/>
                </a:lnTo>
                <a:lnTo>
                  <a:pt x="11" y="575"/>
                </a:lnTo>
                <a:lnTo>
                  <a:pt x="8" y="566"/>
                </a:lnTo>
                <a:lnTo>
                  <a:pt x="5" y="558"/>
                </a:lnTo>
                <a:lnTo>
                  <a:pt x="3" y="548"/>
                </a:lnTo>
                <a:lnTo>
                  <a:pt x="0" y="537"/>
                </a:lnTo>
                <a:lnTo>
                  <a:pt x="0" y="524"/>
                </a:lnTo>
                <a:lnTo>
                  <a:pt x="53" y="530"/>
                </a:lnTo>
                <a:lnTo>
                  <a:pt x="59" y="526"/>
                </a:lnTo>
                <a:lnTo>
                  <a:pt x="64" y="522"/>
                </a:lnTo>
                <a:lnTo>
                  <a:pt x="71" y="520"/>
                </a:lnTo>
                <a:lnTo>
                  <a:pt x="76" y="518"/>
                </a:lnTo>
                <a:lnTo>
                  <a:pt x="91" y="514"/>
                </a:lnTo>
                <a:lnTo>
                  <a:pt x="106" y="512"/>
                </a:lnTo>
                <a:lnTo>
                  <a:pt x="121" y="511"/>
                </a:lnTo>
                <a:lnTo>
                  <a:pt x="139" y="510"/>
                </a:lnTo>
                <a:lnTo>
                  <a:pt x="155" y="508"/>
                </a:lnTo>
                <a:lnTo>
                  <a:pt x="173" y="505"/>
                </a:lnTo>
                <a:lnTo>
                  <a:pt x="177" y="503"/>
                </a:lnTo>
                <a:lnTo>
                  <a:pt x="182" y="500"/>
                </a:lnTo>
                <a:lnTo>
                  <a:pt x="185" y="497"/>
                </a:lnTo>
                <a:lnTo>
                  <a:pt x="189" y="494"/>
                </a:lnTo>
                <a:lnTo>
                  <a:pt x="196" y="485"/>
                </a:lnTo>
                <a:lnTo>
                  <a:pt x="201" y="475"/>
                </a:lnTo>
                <a:lnTo>
                  <a:pt x="207" y="464"/>
                </a:lnTo>
                <a:lnTo>
                  <a:pt x="211" y="451"/>
                </a:lnTo>
                <a:lnTo>
                  <a:pt x="216" y="438"/>
                </a:lnTo>
                <a:lnTo>
                  <a:pt x="219" y="424"/>
                </a:lnTo>
                <a:lnTo>
                  <a:pt x="221" y="410"/>
                </a:lnTo>
                <a:lnTo>
                  <a:pt x="223" y="395"/>
                </a:lnTo>
                <a:lnTo>
                  <a:pt x="224" y="381"/>
                </a:lnTo>
                <a:lnTo>
                  <a:pt x="224" y="367"/>
                </a:lnTo>
                <a:lnTo>
                  <a:pt x="224" y="354"/>
                </a:lnTo>
                <a:lnTo>
                  <a:pt x="223" y="341"/>
                </a:lnTo>
                <a:lnTo>
                  <a:pt x="221" y="330"/>
                </a:lnTo>
                <a:lnTo>
                  <a:pt x="219" y="320"/>
                </a:lnTo>
                <a:lnTo>
                  <a:pt x="219" y="283"/>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2" name="Freeform 381">
            <a:extLst>
              <a:ext uri="{FF2B5EF4-FFF2-40B4-BE49-F238E27FC236}">
                <a16:creationId xmlns:a16="http://schemas.microsoft.com/office/drawing/2014/main" id="{00000000-0008-0000-0700-00007E010000}"/>
              </a:ext>
            </a:extLst>
          </xdr:cNvPr>
          <xdr:cNvSpPr>
            <a:spLocks/>
          </xdr:cNvSpPr>
        </xdr:nvSpPr>
        <xdr:spPr bwMode="auto">
          <a:xfrm>
            <a:off x="3692525" y="2533650"/>
            <a:ext cx="300038" cy="260350"/>
          </a:xfrm>
          <a:custGeom>
            <a:avLst/>
            <a:gdLst>
              <a:gd name="T0" fmla="*/ 648 w 697"/>
              <a:gd name="T1" fmla="*/ 53 h 500"/>
              <a:gd name="T2" fmla="*/ 657 w 697"/>
              <a:gd name="T3" fmla="*/ 161 h 500"/>
              <a:gd name="T4" fmla="*/ 661 w 697"/>
              <a:gd name="T5" fmla="*/ 167 h 500"/>
              <a:gd name="T6" fmla="*/ 677 w 697"/>
              <a:gd name="T7" fmla="*/ 177 h 500"/>
              <a:gd name="T8" fmla="*/ 694 w 697"/>
              <a:gd name="T9" fmla="*/ 189 h 500"/>
              <a:gd name="T10" fmla="*/ 697 w 697"/>
              <a:gd name="T11" fmla="*/ 198 h 500"/>
              <a:gd name="T12" fmla="*/ 694 w 697"/>
              <a:gd name="T13" fmla="*/ 211 h 500"/>
              <a:gd name="T14" fmla="*/ 685 w 697"/>
              <a:gd name="T15" fmla="*/ 217 h 500"/>
              <a:gd name="T16" fmla="*/ 655 w 697"/>
              <a:gd name="T17" fmla="*/ 218 h 500"/>
              <a:gd name="T18" fmla="*/ 605 w 697"/>
              <a:gd name="T19" fmla="*/ 228 h 500"/>
              <a:gd name="T20" fmla="*/ 567 w 697"/>
              <a:gd name="T21" fmla="*/ 250 h 500"/>
              <a:gd name="T22" fmla="*/ 549 w 697"/>
              <a:gd name="T23" fmla="*/ 267 h 500"/>
              <a:gd name="T24" fmla="*/ 539 w 697"/>
              <a:gd name="T25" fmla="*/ 288 h 500"/>
              <a:gd name="T26" fmla="*/ 521 w 697"/>
              <a:gd name="T27" fmla="*/ 302 h 500"/>
              <a:gd name="T28" fmla="*/ 491 w 697"/>
              <a:gd name="T29" fmla="*/ 324 h 500"/>
              <a:gd name="T30" fmla="*/ 455 w 697"/>
              <a:gd name="T31" fmla="*/ 352 h 500"/>
              <a:gd name="T32" fmla="*/ 420 w 697"/>
              <a:gd name="T33" fmla="*/ 370 h 500"/>
              <a:gd name="T34" fmla="*/ 372 w 697"/>
              <a:gd name="T35" fmla="*/ 377 h 500"/>
              <a:gd name="T36" fmla="*/ 344 w 697"/>
              <a:gd name="T37" fmla="*/ 380 h 500"/>
              <a:gd name="T38" fmla="*/ 316 w 697"/>
              <a:gd name="T39" fmla="*/ 396 h 500"/>
              <a:gd name="T40" fmla="*/ 290 w 697"/>
              <a:gd name="T41" fmla="*/ 417 h 500"/>
              <a:gd name="T42" fmla="*/ 265 w 697"/>
              <a:gd name="T43" fmla="*/ 426 h 500"/>
              <a:gd name="T44" fmla="*/ 5 w 697"/>
              <a:gd name="T45" fmla="*/ 496 h 500"/>
              <a:gd name="T46" fmla="*/ 32 w 697"/>
              <a:gd name="T47" fmla="*/ 487 h 500"/>
              <a:gd name="T48" fmla="*/ 85 w 697"/>
              <a:gd name="T49" fmla="*/ 473 h 500"/>
              <a:gd name="T50" fmla="*/ 93 w 697"/>
              <a:gd name="T51" fmla="*/ 459 h 500"/>
              <a:gd name="T52" fmla="*/ 99 w 697"/>
              <a:gd name="T53" fmla="*/ 438 h 500"/>
              <a:gd name="T54" fmla="*/ 119 w 697"/>
              <a:gd name="T55" fmla="*/ 422 h 500"/>
              <a:gd name="T56" fmla="*/ 160 w 697"/>
              <a:gd name="T57" fmla="*/ 399 h 500"/>
              <a:gd name="T58" fmla="*/ 181 w 697"/>
              <a:gd name="T59" fmla="*/ 382 h 500"/>
              <a:gd name="T60" fmla="*/ 192 w 697"/>
              <a:gd name="T61" fmla="*/ 357 h 500"/>
              <a:gd name="T62" fmla="*/ 193 w 697"/>
              <a:gd name="T63" fmla="*/ 316 h 500"/>
              <a:gd name="T64" fmla="*/ 195 w 697"/>
              <a:gd name="T65" fmla="*/ 254 h 500"/>
              <a:gd name="T66" fmla="*/ 192 w 697"/>
              <a:gd name="T67" fmla="*/ 192 h 500"/>
              <a:gd name="T68" fmla="*/ 214 w 697"/>
              <a:gd name="T69" fmla="*/ 189 h 500"/>
              <a:gd name="T70" fmla="*/ 228 w 697"/>
              <a:gd name="T71" fmla="*/ 179 h 500"/>
              <a:gd name="T72" fmla="*/ 241 w 697"/>
              <a:gd name="T73" fmla="*/ 165 h 500"/>
              <a:gd name="T74" fmla="*/ 252 w 697"/>
              <a:gd name="T75" fmla="*/ 152 h 500"/>
              <a:gd name="T76" fmla="*/ 281 w 697"/>
              <a:gd name="T77" fmla="*/ 146 h 500"/>
              <a:gd name="T78" fmla="*/ 314 w 697"/>
              <a:gd name="T79" fmla="*/ 143 h 500"/>
              <a:gd name="T80" fmla="*/ 340 w 697"/>
              <a:gd name="T81" fmla="*/ 131 h 500"/>
              <a:gd name="T82" fmla="*/ 360 w 697"/>
              <a:gd name="T83" fmla="*/ 108 h 500"/>
              <a:gd name="T84" fmla="*/ 388 w 697"/>
              <a:gd name="T85" fmla="*/ 48 h 500"/>
              <a:gd name="T86" fmla="*/ 407 w 697"/>
              <a:gd name="T87" fmla="*/ 12 h 500"/>
              <a:gd name="T88" fmla="*/ 426 w 697"/>
              <a:gd name="T89" fmla="*/ 8 h 500"/>
              <a:gd name="T90" fmla="*/ 449 w 697"/>
              <a:gd name="T91" fmla="*/ 20 h 500"/>
              <a:gd name="T92" fmla="*/ 512 w 697"/>
              <a:gd name="T93" fmla="*/ 18 h 500"/>
              <a:gd name="T94" fmla="*/ 590 w 697"/>
              <a:gd name="T95" fmla="*/ 13 h 500"/>
              <a:gd name="T96" fmla="*/ 597 w 697"/>
              <a:gd name="T97" fmla="*/ 17 h 500"/>
              <a:gd name="T98" fmla="*/ 605 w 697"/>
              <a:gd name="T99" fmla="*/ 36 h 500"/>
              <a:gd name="T100" fmla="*/ 611 w 697"/>
              <a:gd name="T101" fmla="*/ 51 h 500"/>
              <a:gd name="T102" fmla="*/ 618 w 697"/>
              <a:gd name="T103" fmla="*/ 50 h 5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697" h="500">
                <a:moveTo>
                  <a:pt x="631" y="50"/>
                </a:moveTo>
                <a:lnTo>
                  <a:pt x="635" y="51"/>
                </a:lnTo>
                <a:lnTo>
                  <a:pt x="648" y="53"/>
                </a:lnTo>
                <a:lnTo>
                  <a:pt x="659" y="55"/>
                </a:lnTo>
                <a:lnTo>
                  <a:pt x="664" y="56"/>
                </a:lnTo>
                <a:lnTo>
                  <a:pt x="657" y="161"/>
                </a:lnTo>
                <a:lnTo>
                  <a:pt x="657" y="163"/>
                </a:lnTo>
                <a:lnTo>
                  <a:pt x="659" y="165"/>
                </a:lnTo>
                <a:lnTo>
                  <a:pt x="661" y="167"/>
                </a:lnTo>
                <a:lnTo>
                  <a:pt x="664" y="169"/>
                </a:lnTo>
                <a:lnTo>
                  <a:pt x="669" y="173"/>
                </a:lnTo>
                <a:lnTo>
                  <a:pt x="677" y="177"/>
                </a:lnTo>
                <a:lnTo>
                  <a:pt x="685" y="181"/>
                </a:lnTo>
                <a:lnTo>
                  <a:pt x="691" y="185"/>
                </a:lnTo>
                <a:lnTo>
                  <a:pt x="694" y="189"/>
                </a:lnTo>
                <a:lnTo>
                  <a:pt x="696" y="192"/>
                </a:lnTo>
                <a:lnTo>
                  <a:pt x="697" y="195"/>
                </a:lnTo>
                <a:lnTo>
                  <a:pt x="697" y="198"/>
                </a:lnTo>
                <a:lnTo>
                  <a:pt x="697" y="203"/>
                </a:lnTo>
                <a:lnTo>
                  <a:pt x="696" y="208"/>
                </a:lnTo>
                <a:lnTo>
                  <a:pt x="694" y="211"/>
                </a:lnTo>
                <a:lnTo>
                  <a:pt x="691" y="214"/>
                </a:lnTo>
                <a:lnTo>
                  <a:pt x="688" y="216"/>
                </a:lnTo>
                <a:lnTo>
                  <a:pt x="685" y="217"/>
                </a:lnTo>
                <a:lnTo>
                  <a:pt x="680" y="218"/>
                </a:lnTo>
                <a:lnTo>
                  <a:pt x="676" y="219"/>
                </a:lnTo>
                <a:lnTo>
                  <a:pt x="655" y="218"/>
                </a:lnTo>
                <a:lnTo>
                  <a:pt x="631" y="216"/>
                </a:lnTo>
                <a:lnTo>
                  <a:pt x="619" y="221"/>
                </a:lnTo>
                <a:lnTo>
                  <a:pt x="605" y="228"/>
                </a:lnTo>
                <a:lnTo>
                  <a:pt x="589" y="235"/>
                </a:lnTo>
                <a:lnTo>
                  <a:pt x="574" y="245"/>
                </a:lnTo>
                <a:lnTo>
                  <a:pt x="567" y="250"/>
                </a:lnTo>
                <a:lnTo>
                  <a:pt x="560" y="256"/>
                </a:lnTo>
                <a:lnTo>
                  <a:pt x="554" y="261"/>
                </a:lnTo>
                <a:lnTo>
                  <a:pt x="549" y="267"/>
                </a:lnTo>
                <a:lnTo>
                  <a:pt x="544" y="274"/>
                </a:lnTo>
                <a:lnTo>
                  <a:pt x="541" y="281"/>
                </a:lnTo>
                <a:lnTo>
                  <a:pt x="539" y="288"/>
                </a:lnTo>
                <a:lnTo>
                  <a:pt x="538" y="296"/>
                </a:lnTo>
                <a:lnTo>
                  <a:pt x="529" y="299"/>
                </a:lnTo>
                <a:lnTo>
                  <a:pt x="521" y="302"/>
                </a:lnTo>
                <a:lnTo>
                  <a:pt x="514" y="306"/>
                </a:lnTo>
                <a:lnTo>
                  <a:pt x="506" y="312"/>
                </a:lnTo>
                <a:lnTo>
                  <a:pt x="491" y="324"/>
                </a:lnTo>
                <a:lnTo>
                  <a:pt x="475" y="339"/>
                </a:lnTo>
                <a:lnTo>
                  <a:pt x="465" y="346"/>
                </a:lnTo>
                <a:lnTo>
                  <a:pt x="455" y="352"/>
                </a:lnTo>
                <a:lnTo>
                  <a:pt x="445" y="360"/>
                </a:lnTo>
                <a:lnTo>
                  <a:pt x="433" y="365"/>
                </a:lnTo>
                <a:lnTo>
                  <a:pt x="420" y="370"/>
                </a:lnTo>
                <a:lnTo>
                  <a:pt x="406" y="373"/>
                </a:lnTo>
                <a:lnTo>
                  <a:pt x="389" y="376"/>
                </a:lnTo>
                <a:lnTo>
                  <a:pt x="372" y="377"/>
                </a:lnTo>
                <a:lnTo>
                  <a:pt x="361" y="377"/>
                </a:lnTo>
                <a:lnTo>
                  <a:pt x="352" y="378"/>
                </a:lnTo>
                <a:lnTo>
                  <a:pt x="344" y="380"/>
                </a:lnTo>
                <a:lnTo>
                  <a:pt x="337" y="382"/>
                </a:lnTo>
                <a:lnTo>
                  <a:pt x="326" y="389"/>
                </a:lnTo>
                <a:lnTo>
                  <a:pt x="316" y="396"/>
                </a:lnTo>
                <a:lnTo>
                  <a:pt x="306" y="404"/>
                </a:lnTo>
                <a:lnTo>
                  <a:pt x="296" y="413"/>
                </a:lnTo>
                <a:lnTo>
                  <a:pt x="290" y="417"/>
                </a:lnTo>
                <a:lnTo>
                  <a:pt x="283" y="420"/>
                </a:lnTo>
                <a:lnTo>
                  <a:pt x="274" y="423"/>
                </a:lnTo>
                <a:lnTo>
                  <a:pt x="265" y="426"/>
                </a:lnTo>
                <a:lnTo>
                  <a:pt x="272" y="494"/>
                </a:lnTo>
                <a:lnTo>
                  <a:pt x="0" y="500"/>
                </a:lnTo>
                <a:lnTo>
                  <a:pt x="5" y="496"/>
                </a:lnTo>
                <a:lnTo>
                  <a:pt x="13" y="492"/>
                </a:lnTo>
                <a:lnTo>
                  <a:pt x="22" y="490"/>
                </a:lnTo>
                <a:lnTo>
                  <a:pt x="32" y="487"/>
                </a:lnTo>
                <a:lnTo>
                  <a:pt x="55" y="483"/>
                </a:lnTo>
                <a:lnTo>
                  <a:pt x="80" y="475"/>
                </a:lnTo>
                <a:lnTo>
                  <a:pt x="85" y="473"/>
                </a:lnTo>
                <a:lnTo>
                  <a:pt x="90" y="469"/>
                </a:lnTo>
                <a:lnTo>
                  <a:pt x="92" y="465"/>
                </a:lnTo>
                <a:lnTo>
                  <a:pt x="93" y="459"/>
                </a:lnTo>
                <a:lnTo>
                  <a:pt x="93" y="451"/>
                </a:lnTo>
                <a:lnTo>
                  <a:pt x="93" y="444"/>
                </a:lnTo>
                <a:lnTo>
                  <a:pt x="99" y="438"/>
                </a:lnTo>
                <a:lnTo>
                  <a:pt x="104" y="432"/>
                </a:lnTo>
                <a:lnTo>
                  <a:pt x="112" y="427"/>
                </a:lnTo>
                <a:lnTo>
                  <a:pt x="119" y="422"/>
                </a:lnTo>
                <a:lnTo>
                  <a:pt x="136" y="414"/>
                </a:lnTo>
                <a:lnTo>
                  <a:pt x="152" y="404"/>
                </a:lnTo>
                <a:lnTo>
                  <a:pt x="160" y="399"/>
                </a:lnTo>
                <a:lnTo>
                  <a:pt x="168" y="394"/>
                </a:lnTo>
                <a:lnTo>
                  <a:pt x="174" y="388"/>
                </a:lnTo>
                <a:lnTo>
                  <a:pt x="181" y="382"/>
                </a:lnTo>
                <a:lnTo>
                  <a:pt x="185" y="375"/>
                </a:lnTo>
                <a:lnTo>
                  <a:pt x="189" y="366"/>
                </a:lnTo>
                <a:lnTo>
                  <a:pt x="192" y="357"/>
                </a:lnTo>
                <a:lnTo>
                  <a:pt x="192" y="345"/>
                </a:lnTo>
                <a:lnTo>
                  <a:pt x="193" y="332"/>
                </a:lnTo>
                <a:lnTo>
                  <a:pt x="193" y="316"/>
                </a:lnTo>
                <a:lnTo>
                  <a:pt x="194" y="296"/>
                </a:lnTo>
                <a:lnTo>
                  <a:pt x="195" y="275"/>
                </a:lnTo>
                <a:lnTo>
                  <a:pt x="195" y="254"/>
                </a:lnTo>
                <a:lnTo>
                  <a:pt x="195" y="232"/>
                </a:lnTo>
                <a:lnTo>
                  <a:pt x="194" y="211"/>
                </a:lnTo>
                <a:lnTo>
                  <a:pt x="192" y="192"/>
                </a:lnTo>
                <a:lnTo>
                  <a:pt x="201" y="192"/>
                </a:lnTo>
                <a:lnTo>
                  <a:pt x="207" y="190"/>
                </a:lnTo>
                <a:lnTo>
                  <a:pt x="214" y="189"/>
                </a:lnTo>
                <a:lnTo>
                  <a:pt x="219" y="185"/>
                </a:lnTo>
                <a:lnTo>
                  <a:pt x="224" y="182"/>
                </a:lnTo>
                <a:lnTo>
                  <a:pt x="228" y="179"/>
                </a:lnTo>
                <a:lnTo>
                  <a:pt x="232" y="176"/>
                </a:lnTo>
                <a:lnTo>
                  <a:pt x="236" y="172"/>
                </a:lnTo>
                <a:lnTo>
                  <a:pt x="241" y="165"/>
                </a:lnTo>
                <a:lnTo>
                  <a:pt x="247" y="158"/>
                </a:lnTo>
                <a:lnTo>
                  <a:pt x="249" y="155"/>
                </a:lnTo>
                <a:lnTo>
                  <a:pt x="252" y="152"/>
                </a:lnTo>
                <a:lnTo>
                  <a:pt x="256" y="150"/>
                </a:lnTo>
                <a:lnTo>
                  <a:pt x="259" y="149"/>
                </a:lnTo>
                <a:lnTo>
                  <a:pt x="281" y="146"/>
                </a:lnTo>
                <a:lnTo>
                  <a:pt x="297" y="145"/>
                </a:lnTo>
                <a:lnTo>
                  <a:pt x="306" y="144"/>
                </a:lnTo>
                <a:lnTo>
                  <a:pt x="314" y="143"/>
                </a:lnTo>
                <a:lnTo>
                  <a:pt x="323" y="140"/>
                </a:lnTo>
                <a:lnTo>
                  <a:pt x="331" y="137"/>
                </a:lnTo>
                <a:lnTo>
                  <a:pt x="340" y="131"/>
                </a:lnTo>
                <a:lnTo>
                  <a:pt x="348" y="124"/>
                </a:lnTo>
                <a:lnTo>
                  <a:pt x="354" y="116"/>
                </a:lnTo>
                <a:lnTo>
                  <a:pt x="360" y="108"/>
                </a:lnTo>
                <a:lnTo>
                  <a:pt x="371" y="89"/>
                </a:lnTo>
                <a:lnTo>
                  <a:pt x="380" y="68"/>
                </a:lnTo>
                <a:lnTo>
                  <a:pt x="388" y="48"/>
                </a:lnTo>
                <a:lnTo>
                  <a:pt x="397" y="29"/>
                </a:lnTo>
                <a:lnTo>
                  <a:pt x="402" y="21"/>
                </a:lnTo>
                <a:lnTo>
                  <a:pt x="407" y="12"/>
                </a:lnTo>
                <a:lnTo>
                  <a:pt x="413" y="6"/>
                </a:lnTo>
                <a:lnTo>
                  <a:pt x="418" y="0"/>
                </a:lnTo>
                <a:lnTo>
                  <a:pt x="426" y="8"/>
                </a:lnTo>
                <a:lnTo>
                  <a:pt x="433" y="14"/>
                </a:lnTo>
                <a:lnTo>
                  <a:pt x="441" y="17"/>
                </a:lnTo>
                <a:lnTo>
                  <a:pt x="449" y="20"/>
                </a:lnTo>
                <a:lnTo>
                  <a:pt x="465" y="20"/>
                </a:lnTo>
                <a:lnTo>
                  <a:pt x="485" y="20"/>
                </a:lnTo>
                <a:lnTo>
                  <a:pt x="512" y="18"/>
                </a:lnTo>
                <a:lnTo>
                  <a:pt x="543" y="16"/>
                </a:lnTo>
                <a:lnTo>
                  <a:pt x="571" y="14"/>
                </a:lnTo>
                <a:lnTo>
                  <a:pt x="590" y="13"/>
                </a:lnTo>
                <a:lnTo>
                  <a:pt x="594" y="13"/>
                </a:lnTo>
                <a:lnTo>
                  <a:pt x="595" y="15"/>
                </a:lnTo>
                <a:lnTo>
                  <a:pt x="597" y="17"/>
                </a:lnTo>
                <a:lnTo>
                  <a:pt x="599" y="21"/>
                </a:lnTo>
                <a:lnTo>
                  <a:pt x="601" y="28"/>
                </a:lnTo>
                <a:lnTo>
                  <a:pt x="605" y="36"/>
                </a:lnTo>
                <a:lnTo>
                  <a:pt x="607" y="44"/>
                </a:lnTo>
                <a:lnTo>
                  <a:pt x="609" y="49"/>
                </a:lnTo>
                <a:lnTo>
                  <a:pt x="611" y="51"/>
                </a:lnTo>
                <a:lnTo>
                  <a:pt x="613" y="52"/>
                </a:lnTo>
                <a:lnTo>
                  <a:pt x="615" y="51"/>
                </a:lnTo>
                <a:lnTo>
                  <a:pt x="618" y="50"/>
                </a:lnTo>
                <a:lnTo>
                  <a:pt x="631" y="50"/>
                </a:lnTo>
              </a:path>
            </a:pathLst>
          </a:custGeom>
          <a:solidFill>
            <a:srgbClr val="FF0000"/>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3" name="Freeform 382">
            <a:extLst>
              <a:ext uri="{FF2B5EF4-FFF2-40B4-BE49-F238E27FC236}">
                <a16:creationId xmlns:a16="http://schemas.microsoft.com/office/drawing/2014/main" id="{00000000-0008-0000-0700-00007F010000}"/>
              </a:ext>
            </a:extLst>
          </xdr:cNvPr>
          <xdr:cNvSpPr>
            <a:spLocks/>
          </xdr:cNvSpPr>
        </xdr:nvSpPr>
        <xdr:spPr bwMode="auto">
          <a:xfrm>
            <a:off x="4392613" y="1463675"/>
            <a:ext cx="236537" cy="92075"/>
          </a:xfrm>
          <a:custGeom>
            <a:avLst/>
            <a:gdLst>
              <a:gd name="T0" fmla="*/ 13888101 w 546"/>
              <a:gd name="T1" fmla="*/ 5381864 h 173"/>
              <a:gd name="T2" fmla="*/ 17641501 w 546"/>
              <a:gd name="T3" fmla="*/ 9631151 h 173"/>
              <a:gd name="T4" fmla="*/ 20644568 w 546"/>
              <a:gd name="T5" fmla="*/ 7648079 h 173"/>
              <a:gd name="T6" fmla="*/ 24773568 w 546"/>
              <a:gd name="T7" fmla="*/ 7648079 h 173"/>
              <a:gd name="T8" fmla="*/ 30216085 w 546"/>
              <a:gd name="T9" fmla="*/ 12463655 h 173"/>
              <a:gd name="T10" fmla="*/ 39224853 w 546"/>
              <a:gd name="T11" fmla="*/ 5381864 h 173"/>
              <a:gd name="T12" fmla="*/ 45605720 w 546"/>
              <a:gd name="T13" fmla="*/ 5381864 h 173"/>
              <a:gd name="T14" fmla="*/ 48796370 w 546"/>
              <a:gd name="T15" fmla="*/ 4532432 h 173"/>
              <a:gd name="T16" fmla="*/ 50485487 w 546"/>
              <a:gd name="T17" fmla="*/ 3965612 h 173"/>
              <a:gd name="T18" fmla="*/ 52362187 w 546"/>
              <a:gd name="T19" fmla="*/ 3115648 h 173"/>
              <a:gd name="T20" fmla="*/ 53675704 w 546"/>
              <a:gd name="T21" fmla="*/ 849964 h 173"/>
              <a:gd name="T22" fmla="*/ 60244588 w 546"/>
              <a:gd name="T23" fmla="*/ 1416252 h 173"/>
              <a:gd name="T24" fmla="*/ 62496888 w 546"/>
              <a:gd name="T25" fmla="*/ 3399324 h 173"/>
              <a:gd name="T26" fmla="*/ 65311938 w 546"/>
              <a:gd name="T27" fmla="*/ 1983072 h 173"/>
              <a:gd name="T28" fmla="*/ 66250288 w 546"/>
              <a:gd name="T29" fmla="*/ 0 h 173"/>
              <a:gd name="T30" fmla="*/ 68877755 w 546"/>
              <a:gd name="T31" fmla="*/ 1983072 h 173"/>
              <a:gd name="T32" fmla="*/ 73006755 w 546"/>
              <a:gd name="T33" fmla="*/ 1983072 h 173"/>
              <a:gd name="T34" fmla="*/ 81827506 w 546"/>
              <a:gd name="T35" fmla="*/ 283144 h 173"/>
              <a:gd name="T36" fmla="*/ 90460673 w 546"/>
              <a:gd name="T37" fmla="*/ 1699396 h 173"/>
              <a:gd name="T38" fmla="*/ 99093840 w 546"/>
              <a:gd name="T39" fmla="*/ 3399324 h 173"/>
              <a:gd name="T40" fmla="*/ 102284491 w 546"/>
              <a:gd name="T41" fmla="*/ 13879907 h 173"/>
              <a:gd name="T42" fmla="*/ 100782957 w 546"/>
              <a:gd name="T43" fmla="*/ 16996087 h 173"/>
              <a:gd name="T44" fmla="*/ 96278790 w 546"/>
              <a:gd name="T45" fmla="*/ 17562375 h 173"/>
              <a:gd name="T46" fmla="*/ 90648256 w 546"/>
              <a:gd name="T47" fmla="*/ 15296159 h 173"/>
              <a:gd name="T48" fmla="*/ 77510922 w 546"/>
              <a:gd name="T49" fmla="*/ 12463655 h 173"/>
              <a:gd name="T50" fmla="*/ 82202673 w 546"/>
              <a:gd name="T51" fmla="*/ 22944238 h 173"/>
              <a:gd name="T52" fmla="*/ 88396390 w 546"/>
              <a:gd name="T53" fmla="*/ 28892922 h 173"/>
              <a:gd name="T54" fmla="*/ 92524957 w 546"/>
              <a:gd name="T55" fmla="*/ 33708498 h 173"/>
              <a:gd name="T56" fmla="*/ 89147156 w 546"/>
              <a:gd name="T57" fmla="*/ 38524074 h 173"/>
              <a:gd name="T58" fmla="*/ 84267389 w 546"/>
              <a:gd name="T59" fmla="*/ 40223469 h 173"/>
              <a:gd name="T60" fmla="*/ 79950806 w 546"/>
              <a:gd name="T61" fmla="*/ 39940325 h 173"/>
              <a:gd name="T62" fmla="*/ 77323339 w 546"/>
              <a:gd name="T63" fmla="*/ 37957253 h 173"/>
              <a:gd name="T64" fmla="*/ 74883455 w 546"/>
              <a:gd name="T65" fmla="*/ 36824146 h 173"/>
              <a:gd name="T66" fmla="*/ 72255988 w 546"/>
              <a:gd name="T67" fmla="*/ 34274786 h 173"/>
              <a:gd name="T68" fmla="*/ 70379288 w 546"/>
              <a:gd name="T69" fmla="*/ 29459210 h 173"/>
              <a:gd name="T70" fmla="*/ 68502588 w 546"/>
              <a:gd name="T71" fmla="*/ 26060418 h 173"/>
              <a:gd name="T72" fmla="*/ 64561171 w 546"/>
              <a:gd name="T73" fmla="*/ 23794202 h 173"/>
              <a:gd name="T74" fmla="*/ 60995354 w 546"/>
              <a:gd name="T75" fmla="*/ 21527987 h 173"/>
              <a:gd name="T76" fmla="*/ 56866354 w 546"/>
              <a:gd name="T77" fmla="*/ 24644166 h 173"/>
              <a:gd name="T78" fmla="*/ 48420770 w 546"/>
              <a:gd name="T79" fmla="*/ 37957253 h 173"/>
              <a:gd name="T80" fmla="*/ 44291770 w 546"/>
              <a:gd name="T81" fmla="*/ 46172153 h 173"/>
              <a:gd name="T82" fmla="*/ 41289136 w 546"/>
              <a:gd name="T83" fmla="*/ 48721513 h 173"/>
              <a:gd name="T84" fmla="*/ 35283436 w 546"/>
              <a:gd name="T85" fmla="*/ 47305261 h 173"/>
              <a:gd name="T86" fmla="*/ 30966852 w 546"/>
              <a:gd name="T87" fmla="*/ 43905937 h 173"/>
              <a:gd name="T88" fmla="*/ 21207751 w 546"/>
              <a:gd name="T89" fmla="*/ 29742886 h 173"/>
              <a:gd name="T90" fmla="*/ 17829518 w 546"/>
              <a:gd name="T91" fmla="*/ 25777274 h 173"/>
              <a:gd name="T92" fmla="*/ 11260634 w 546"/>
              <a:gd name="T93" fmla="*/ 21527987 h 173"/>
              <a:gd name="T94" fmla="*/ 3002634 w 546"/>
              <a:gd name="T95" fmla="*/ 16429267 h 173"/>
              <a:gd name="T96" fmla="*/ 2064284 w 546"/>
              <a:gd name="T97" fmla="*/ 9631151 h 173"/>
              <a:gd name="T98" fmla="*/ 5254934 w 546"/>
              <a:gd name="T99" fmla="*/ 5381864 h 173"/>
              <a:gd name="T100" fmla="*/ 8820751 w 546"/>
              <a:gd name="T101" fmla="*/ 3399324 h 173"/>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546" h="173">
                <a:moveTo>
                  <a:pt x="47" y="12"/>
                </a:moveTo>
                <a:lnTo>
                  <a:pt x="61" y="15"/>
                </a:lnTo>
                <a:lnTo>
                  <a:pt x="74" y="19"/>
                </a:lnTo>
                <a:lnTo>
                  <a:pt x="61" y="38"/>
                </a:lnTo>
                <a:lnTo>
                  <a:pt x="87" y="38"/>
                </a:lnTo>
                <a:lnTo>
                  <a:pt x="94" y="34"/>
                </a:lnTo>
                <a:lnTo>
                  <a:pt x="102" y="31"/>
                </a:lnTo>
                <a:lnTo>
                  <a:pt x="107" y="29"/>
                </a:lnTo>
                <a:lnTo>
                  <a:pt x="110" y="27"/>
                </a:lnTo>
                <a:lnTo>
                  <a:pt x="112" y="23"/>
                </a:lnTo>
                <a:lnTo>
                  <a:pt x="113" y="19"/>
                </a:lnTo>
                <a:lnTo>
                  <a:pt x="132" y="27"/>
                </a:lnTo>
                <a:lnTo>
                  <a:pt x="142" y="32"/>
                </a:lnTo>
                <a:lnTo>
                  <a:pt x="150" y="36"/>
                </a:lnTo>
                <a:lnTo>
                  <a:pt x="161" y="44"/>
                </a:lnTo>
                <a:lnTo>
                  <a:pt x="161" y="19"/>
                </a:lnTo>
                <a:lnTo>
                  <a:pt x="188" y="19"/>
                </a:lnTo>
                <a:lnTo>
                  <a:pt x="209" y="19"/>
                </a:lnTo>
                <a:lnTo>
                  <a:pt x="224" y="19"/>
                </a:lnTo>
                <a:lnTo>
                  <a:pt x="233" y="19"/>
                </a:lnTo>
                <a:lnTo>
                  <a:pt x="243" y="19"/>
                </a:lnTo>
                <a:lnTo>
                  <a:pt x="253" y="19"/>
                </a:lnTo>
                <a:lnTo>
                  <a:pt x="256" y="17"/>
                </a:lnTo>
                <a:lnTo>
                  <a:pt x="260" y="16"/>
                </a:lnTo>
                <a:lnTo>
                  <a:pt x="264" y="14"/>
                </a:lnTo>
                <a:lnTo>
                  <a:pt x="266" y="12"/>
                </a:lnTo>
                <a:lnTo>
                  <a:pt x="269" y="14"/>
                </a:lnTo>
                <a:lnTo>
                  <a:pt x="273" y="14"/>
                </a:lnTo>
                <a:lnTo>
                  <a:pt x="276" y="13"/>
                </a:lnTo>
                <a:lnTo>
                  <a:pt x="279" y="11"/>
                </a:lnTo>
                <a:lnTo>
                  <a:pt x="281" y="8"/>
                </a:lnTo>
                <a:lnTo>
                  <a:pt x="285" y="6"/>
                </a:lnTo>
                <a:lnTo>
                  <a:pt x="286" y="3"/>
                </a:lnTo>
                <a:lnTo>
                  <a:pt x="287" y="0"/>
                </a:lnTo>
                <a:lnTo>
                  <a:pt x="320" y="0"/>
                </a:lnTo>
                <a:lnTo>
                  <a:pt x="321" y="5"/>
                </a:lnTo>
                <a:lnTo>
                  <a:pt x="324" y="9"/>
                </a:lnTo>
                <a:lnTo>
                  <a:pt x="329" y="11"/>
                </a:lnTo>
                <a:lnTo>
                  <a:pt x="333" y="12"/>
                </a:lnTo>
                <a:lnTo>
                  <a:pt x="338" y="11"/>
                </a:lnTo>
                <a:lnTo>
                  <a:pt x="345" y="9"/>
                </a:lnTo>
                <a:lnTo>
                  <a:pt x="348" y="7"/>
                </a:lnTo>
                <a:lnTo>
                  <a:pt x="351" y="5"/>
                </a:lnTo>
                <a:lnTo>
                  <a:pt x="353" y="3"/>
                </a:lnTo>
                <a:lnTo>
                  <a:pt x="353" y="0"/>
                </a:lnTo>
                <a:lnTo>
                  <a:pt x="358" y="3"/>
                </a:lnTo>
                <a:lnTo>
                  <a:pt x="363" y="6"/>
                </a:lnTo>
                <a:lnTo>
                  <a:pt x="367" y="7"/>
                </a:lnTo>
                <a:lnTo>
                  <a:pt x="371" y="8"/>
                </a:lnTo>
                <a:lnTo>
                  <a:pt x="380" y="8"/>
                </a:lnTo>
                <a:lnTo>
                  <a:pt x="389" y="7"/>
                </a:lnTo>
                <a:lnTo>
                  <a:pt x="404" y="3"/>
                </a:lnTo>
                <a:lnTo>
                  <a:pt x="420" y="0"/>
                </a:lnTo>
                <a:lnTo>
                  <a:pt x="436" y="1"/>
                </a:lnTo>
                <a:lnTo>
                  <a:pt x="453" y="2"/>
                </a:lnTo>
                <a:lnTo>
                  <a:pt x="467" y="4"/>
                </a:lnTo>
                <a:lnTo>
                  <a:pt x="482" y="6"/>
                </a:lnTo>
                <a:lnTo>
                  <a:pt x="498" y="9"/>
                </a:lnTo>
                <a:lnTo>
                  <a:pt x="513" y="11"/>
                </a:lnTo>
                <a:lnTo>
                  <a:pt x="528" y="12"/>
                </a:lnTo>
                <a:lnTo>
                  <a:pt x="546" y="12"/>
                </a:lnTo>
                <a:lnTo>
                  <a:pt x="546" y="44"/>
                </a:lnTo>
                <a:lnTo>
                  <a:pt x="545" y="49"/>
                </a:lnTo>
                <a:lnTo>
                  <a:pt x="542" y="55"/>
                </a:lnTo>
                <a:lnTo>
                  <a:pt x="539" y="58"/>
                </a:lnTo>
                <a:lnTo>
                  <a:pt x="537" y="60"/>
                </a:lnTo>
                <a:lnTo>
                  <a:pt x="535" y="61"/>
                </a:lnTo>
                <a:lnTo>
                  <a:pt x="533" y="62"/>
                </a:lnTo>
                <a:lnTo>
                  <a:pt x="513" y="62"/>
                </a:lnTo>
                <a:lnTo>
                  <a:pt x="498" y="60"/>
                </a:lnTo>
                <a:lnTo>
                  <a:pt x="490" y="57"/>
                </a:lnTo>
                <a:lnTo>
                  <a:pt x="483" y="54"/>
                </a:lnTo>
                <a:lnTo>
                  <a:pt x="478" y="50"/>
                </a:lnTo>
                <a:lnTo>
                  <a:pt x="472" y="44"/>
                </a:lnTo>
                <a:lnTo>
                  <a:pt x="413" y="44"/>
                </a:lnTo>
                <a:lnTo>
                  <a:pt x="421" y="58"/>
                </a:lnTo>
                <a:lnTo>
                  <a:pt x="428" y="70"/>
                </a:lnTo>
                <a:lnTo>
                  <a:pt x="438" y="81"/>
                </a:lnTo>
                <a:lnTo>
                  <a:pt x="448" y="89"/>
                </a:lnTo>
                <a:lnTo>
                  <a:pt x="459" y="96"/>
                </a:lnTo>
                <a:lnTo>
                  <a:pt x="471" y="102"/>
                </a:lnTo>
                <a:lnTo>
                  <a:pt x="484" y="107"/>
                </a:lnTo>
                <a:lnTo>
                  <a:pt x="499" y="111"/>
                </a:lnTo>
                <a:lnTo>
                  <a:pt x="493" y="119"/>
                </a:lnTo>
                <a:lnTo>
                  <a:pt x="488" y="126"/>
                </a:lnTo>
                <a:lnTo>
                  <a:pt x="481" y="132"/>
                </a:lnTo>
                <a:lnTo>
                  <a:pt x="475" y="136"/>
                </a:lnTo>
                <a:lnTo>
                  <a:pt x="466" y="139"/>
                </a:lnTo>
                <a:lnTo>
                  <a:pt x="458" y="141"/>
                </a:lnTo>
                <a:lnTo>
                  <a:pt x="449" y="142"/>
                </a:lnTo>
                <a:lnTo>
                  <a:pt x="439" y="142"/>
                </a:lnTo>
                <a:lnTo>
                  <a:pt x="432" y="142"/>
                </a:lnTo>
                <a:lnTo>
                  <a:pt x="426" y="141"/>
                </a:lnTo>
                <a:lnTo>
                  <a:pt x="421" y="139"/>
                </a:lnTo>
                <a:lnTo>
                  <a:pt x="416" y="136"/>
                </a:lnTo>
                <a:lnTo>
                  <a:pt x="412" y="134"/>
                </a:lnTo>
                <a:lnTo>
                  <a:pt x="409" y="132"/>
                </a:lnTo>
                <a:lnTo>
                  <a:pt x="404" y="131"/>
                </a:lnTo>
                <a:lnTo>
                  <a:pt x="399" y="130"/>
                </a:lnTo>
                <a:lnTo>
                  <a:pt x="394" y="128"/>
                </a:lnTo>
                <a:lnTo>
                  <a:pt x="390" y="125"/>
                </a:lnTo>
                <a:lnTo>
                  <a:pt x="385" y="121"/>
                </a:lnTo>
                <a:lnTo>
                  <a:pt x="381" y="116"/>
                </a:lnTo>
                <a:lnTo>
                  <a:pt x="378" y="110"/>
                </a:lnTo>
                <a:lnTo>
                  <a:pt x="375" y="104"/>
                </a:lnTo>
                <a:lnTo>
                  <a:pt x="374" y="98"/>
                </a:lnTo>
                <a:lnTo>
                  <a:pt x="372" y="93"/>
                </a:lnTo>
                <a:lnTo>
                  <a:pt x="365" y="92"/>
                </a:lnTo>
                <a:lnTo>
                  <a:pt x="358" y="90"/>
                </a:lnTo>
                <a:lnTo>
                  <a:pt x="351" y="87"/>
                </a:lnTo>
                <a:lnTo>
                  <a:pt x="344" y="84"/>
                </a:lnTo>
                <a:lnTo>
                  <a:pt x="337" y="81"/>
                </a:lnTo>
                <a:lnTo>
                  <a:pt x="331" y="78"/>
                </a:lnTo>
                <a:lnTo>
                  <a:pt x="325" y="76"/>
                </a:lnTo>
                <a:lnTo>
                  <a:pt x="320" y="75"/>
                </a:lnTo>
                <a:lnTo>
                  <a:pt x="314" y="78"/>
                </a:lnTo>
                <a:lnTo>
                  <a:pt x="303" y="87"/>
                </a:lnTo>
                <a:lnTo>
                  <a:pt x="289" y="101"/>
                </a:lnTo>
                <a:lnTo>
                  <a:pt x="274" y="117"/>
                </a:lnTo>
                <a:lnTo>
                  <a:pt x="258" y="134"/>
                </a:lnTo>
                <a:lnTo>
                  <a:pt x="246" y="150"/>
                </a:lnTo>
                <a:lnTo>
                  <a:pt x="241" y="157"/>
                </a:lnTo>
                <a:lnTo>
                  <a:pt x="236" y="163"/>
                </a:lnTo>
                <a:lnTo>
                  <a:pt x="234" y="169"/>
                </a:lnTo>
                <a:lnTo>
                  <a:pt x="233" y="173"/>
                </a:lnTo>
                <a:lnTo>
                  <a:pt x="220" y="172"/>
                </a:lnTo>
                <a:lnTo>
                  <a:pt x="209" y="171"/>
                </a:lnTo>
                <a:lnTo>
                  <a:pt x="198" y="169"/>
                </a:lnTo>
                <a:lnTo>
                  <a:pt x="188" y="167"/>
                </a:lnTo>
                <a:lnTo>
                  <a:pt x="180" y="163"/>
                </a:lnTo>
                <a:lnTo>
                  <a:pt x="172" y="160"/>
                </a:lnTo>
                <a:lnTo>
                  <a:pt x="165" y="155"/>
                </a:lnTo>
                <a:lnTo>
                  <a:pt x="158" y="151"/>
                </a:lnTo>
                <a:lnTo>
                  <a:pt x="136" y="128"/>
                </a:lnTo>
                <a:lnTo>
                  <a:pt x="113" y="105"/>
                </a:lnTo>
                <a:lnTo>
                  <a:pt x="108" y="100"/>
                </a:lnTo>
                <a:lnTo>
                  <a:pt x="101" y="95"/>
                </a:lnTo>
                <a:lnTo>
                  <a:pt x="95" y="91"/>
                </a:lnTo>
                <a:lnTo>
                  <a:pt x="88" y="87"/>
                </a:lnTo>
                <a:lnTo>
                  <a:pt x="74" y="81"/>
                </a:lnTo>
                <a:lnTo>
                  <a:pt x="60" y="76"/>
                </a:lnTo>
                <a:lnTo>
                  <a:pt x="45" y="70"/>
                </a:lnTo>
                <a:lnTo>
                  <a:pt x="31" y="64"/>
                </a:lnTo>
                <a:lnTo>
                  <a:pt x="16" y="58"/>
                </a:lnTo>
                <a:lnTo>
                  <a:pt x="0" y="50"/>
                </a:lnTo>
                <a:lnTo>
                  <a:pt x="6" y="41"/>
                </a:lnTo>
                <a:lnTo>
                  <a:pt x="11" y="34"/>
                </a:lnTo>
                <a:lnTo>
                  <a:pt x="16" y="28"/>
                </a:lnTo>
                <a:lnTo>
                  <a:pt x="21" y="22"/>
                </a:lnTo>
                <a:lnTo>
                  <a:pt x="28" y="19"/>
                </a:lnTo>
                <a:lnTo>
                  <a:pt x="33" y="15"/>
                </a:lnTo>
                <a:lnTo>
                  <a:pt x="40" y="13"/>
                </a:lnTo>
                <a:lnTo>
                  <a:pt x="47" y="12"/>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4" name="Freeform 383">
            <a:extLst>
              <a:ext uri="{FF2B5EF4-FFF2-40B4-BE49-F238E27FC236}">
                <a16:creationId xmlns:a16="http://schemas.microsoft.com/office/drawing/2014/main" id="{00000000-0008-0000-0700-000080010000}"/>
              </a:ext>
            </a:extLst>
          </xdr:cNvPr>
          <xdr:cNvSpPr>
            <a:spLocks/>
          </xdr:cNvSpPr>
        </xdr:nvSpPr>
        <xdr:spPr bwMode="auto">
          <a:xfrm>
            <a:off x="4903788" y="1447800"/>
            <a:ext cx="107950" cy="60325"/>
          </a:xfrm>
          <a:custGeom>
            <a:avLst/>
            <a:gdLst>
              <a:gd name="T0" fmla="*/ 5199153 w 246"/>
              <a:gd name="T1" fmla="*/ 74267257 h 42"/>
              <a:gd name="T2" fmla="*/ 6932496 w 246"/>
              <a:gd name="T3" fmla="*/ 74267257 h 42"/>
              <a:gd name="T4" fmla="*/ 8665401 w 246"/>
              <a:gd name="T5" fmla="*/ 72204716 h 42"/>
              <a:gd name="T6" fmla="*/ 10206102 w 246"/>
              <a:gd name="T7" fmla="*/ 68078199 h 42"/>
              <a:gd name="T8" fmla="*/ 11361079 w 246"/>
              <a:gd name="T9" fmla="*/ 63953118 h 42"/>
              <a:gd name="T10" fmla="*/ 12709138 w 246"/>
              <a:gd name="T11" fmla="*/ 61889141 h 42"/>
              <a:gd name="T12" fmla="*/ 13864554 w 246"/>
              <a:gd name="T13" fmla="*/ 59826601 h 42"/>
              <a:gd name="T14" fmla="*/ 15405255 w 246"/>
              <a:gd name="T15" fmla="*/ 59826601 h 42"/>
              <a:gd name="T16" fmla="*/ 16752875 w 246"/>
              <a:gd name="T17" fmla="*/ 61889141 h 42"/>
              <a:gd name="T18" fmla="*/ 16752875 w 246"/>
              <a:gd name="T19" fmla="*/ 86645372 h 42"/>
              <a:gd name="T20" fmla="*/ 29654655 w 246"/>
              <a:gd name="T21" fmla="*/ 86645372 h 42"/>
              <a:gd name="T22" fmla="*/ 29654655 w 246"/>
              <a:gd name="T23" fmla="*/ 80456314 h 42"/>
              <a:gd name="T24" fmla="*/ 30039940 w 246"/>
              <a:gd name="T25" fmla="*/ 74267257 h 42"/>
              <a:gd name="T26" fmla="*/ 30617867 w 246"/>
              <a:gd name="T27" fmla="*/ 68078199 h 42"/>
              <a:gd name="T28" fmla="*/ 31387998 w 246"/>
              <a:gd name="T29" fmla="*/ 63953118 h 42"/>
              <a:gd name="T30" fmla="*/ 33698830 w 246"/>
              <a:gd name="T31" fmla="*/ 53637543 h 42"/>
              <a:gd name="T32" fmla="*/ 36587151 w 246"/>
              <a:gd name="T33" fmla="*/ 47448485 h 42"/>
              <a:gd name="T34" fmla="*/ 42556435 w 246"/>
              <a:gd name="T35" fmla="*/ 35070370 h 42"/>
              <a:gd name="T36" fmla="*/ 47370742 w 246"/>
              <a:gd name="T37" fmla="*/ 24756231 h 42"/>
              <a:gd name="T38" fmla="*/ 40823530 w 246"/>
              <a:gd name="T39" fmla="*/ 26818771 h 42"/>
              <a:gd name="T40" fmla="*/ 35817020 w 246"/>
              <a:gd name="T41" fmla="*/ 28881312 h 42"/>
              <a:gd name="T42" fmla="*/ 34276319 w 246"/>
              <a:gd name="T43" fmla="*/ 30945289 h 42"/>
              <a:gd name="T44" fmla="*/ 32928261 w 246"/>
              <a:gd name="T45" fmla="*/ 30945289 h 42"/>
              <a:gd name="T46" fmla="*/ 32350772 w 246"/>
              <a:gd name="T47" fmla="*/ 28881312 h 42"/>
              <a:gd name="T48" fmla="*/ 32158129 w 246"/>
              <a:gd name="T49" fmla="*/ 24756231 h 42"/>
              <a:gd name="T50" fmla="*/ 30617867 w 246"/>
              <a:gd name="T51" fmla="*/ 33007829 h 42"/>
              <a:gd name="T52" fmla="*/ 29269809 w 246"/>
              <a:gd name="T53" fmla="*/ 35070370 h 42"/>
              <a:gd name="T54" fmla="*/ 28307035 w 246"/>
              <a:gd name="T55" fmla="*/ 35070370 h 42"/>
              <a:gd name="T56" fmla="*/ 27151619 w 246"/>
              <a:gd name="T57" fmla="*/ 30945289 h 42"/>
              <a:gd name="T58" fmla="*/ 26381049 w 246"/>
              <a:gd name="T59" fmla="*/ 24756231 h 42"/>
              <a:gd name="T60" fmla="*/ 25610918 w 246"/>
              <a:gd name="T61" fmla="*/ 18567173 h 42"/>
              <a:gd name="T62" fmla="*/ 24840787 w 246"/>
              <a:gd name="T63" fmla="*/ 10315575 h 42"/>
              <a:gd name="T64" fmla="*/ 24262860 w 246"/>
              <a:gd name="T65" fmla="*/ 0 h 42"/>
              <a:gd name="T66" fmla="*/ 23300086 w 246"/>
              <a:gd name="T67" fmla="*/ 4126517 h 42"/>
              <a:gd name="T68" fmla="*/ 21759824 w 246"/>
              <a:gd name="T69" fmla="*/ 8251598 h 42"/>
              <a:gd name="T70" fmla="*/ 19834277 w 246"/>
              <a:gd name="T71" fmla="*/ 10315575 h 42"/>
              <a:gd name="T72" fmla="*/ 17908291 w 246"/>
              <a:gd name="T73" fmla="*/ 10315575 h 42"/>
              <a:gd name="T74" fmla="*/ 14249839 w 246"/>
              <a:gd name="T75" fmla="*/ 12378115 h 42"/>
              <a:gd name="T76" fmla="*/ 11553722 w 246"/>
              <a:gd name="T77" fmla="*/ 12378115 h 42"/>
              <a:gd name="T78" fmla="*/ 11168876 w 246"/>
              <a:gd name="T79" fmla="*/ 18567173 h 42"/>
              <a:gd name="T80" fmla="*/ 10783591 w 246"/>
              <a:gd name="T81" fmla="*/ 24756231 h 42"/>
              <a:gd name="T82" fmla="*/ 10398306 w 246"/>
              <a:gd name="T83" fmla="*/ 30945289 h 42"/>
              <a:gd name="T84" fmla="*/ 9628175 w 246"/>
              <a:gd name="T85" fmla="*/ 35070370 h 42"/>
              <a:gd name="T86" fmla="*/ 8087474 w 246"/>
              <a:gd name="T87" fmla="*/ 41259427 h 42"/>
              <a:gd name="T88" fmla="*/ 6354569 w 246"/>
              <a:gd name="T89" fmla="*/ 45385945 h 42"/>
              <a:gd name="T90" fmla="*/ 2695678 w 246"/>
              <a:gd name="T91" fmla="*/ 49511026 h 42"/>
              <a:gd name="T92" fmla="*/ 0 w 246"/>
              <a:gd name="T93" fmla="*/ 49511026 h 42"/>
              <a:gd name="T94" fmla="*/ 192642 w 246"/>
              <a:gd name="T95" fmla="*/ 55700083 h 42"/>
              <a:gd name="T96" fmla="*/ 577489 w 246"/>
              <a:gd name="T97" fmla="*/ 59826601 h 42"/>
              <a:gd name="T98" fmla="*/ 962774 w 246"/>
              <a:gd name="T99" fmla="*/ 63953118 h 42"/>
              <a:gd name="T100" fmla="*/ 1732905 w 246"/>
              <a:gd name="T101" fmla="*/ 68078199 h 42"/>
              <a:gd name="T102" fmla="*/ 3273606 w 246"/>
              <a:gd name="T103" fmla="*/ 72204716 h 42"/>
              <a:gd name="T104" fmla="*/ 5199153 w 246"/>
              <a:gd name="T105" fmla="*/ 74267257 h 4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46" h="42">
                <a:moveTo>
                  <a:pt x="27" y="36"/>
                </a:moveTo>
                <a:lnTo>
                  <a:pt x="36" y="36"/>
                </a:lnTo>
                <a:lnTo>
                  <a:pt x="45" y="35"/>
                </a:lnTo>
                <a:lnTo>
                  <a:pt x="53" y="33"/>
                </a:lnTo>
                <a:lnTo>
                  <a:pt x="59" y="31"/>
                </a:lnTo>
                <a:lnTo>
                  <a:pt x="66" y="30"/>
                </a:lnTo>
                <a:lnTo>
                  <a:pt x="72" y="29"/>
                </a:lnTo>
                <a:lnTo>
                  <a:pt x="80" y="29"/>
                </a:lnTo>
                <a:lnTo>
                  <a:pt x="87" y="30"/>
                </a:lnTo>
                <a:lnTo>
                  <a:pt x="87" y="42"/>
                </a:lnTo>
                <a:lnTo>
                  <a:pt x="154" y="42"/>
                </a:lnTo>
                <a:lnTo>
                  <a:pt x="154" y="39"/>
                </a:lnTo>
                <a:lnTo>
                  <a:pt x="156" y="36"/>
                </a:lnTo>
                <a:lnTo>
                  <a:pt x="159" y="33"/>
                </a:lnTo>
                <a:lnTo>
                  <a:pt x="163" y="31"/>
                </a:lnTo>
                <a:lnTo>
                  <a:pt x="175" y="26"/>
                </a:lnTo>
                <a:lnTo>
                  <a:pt x="190" y="23"/>
                </a:lnTo>
                <a:lnTo>
                  <a:pt x="221" y="17"/>
                </a:lnTo>
                <a:lnTo>
                  <a:pt x="246" y="12"/>
                </a:lnTo>
                <a:lnTo>
                  <a:pt x="212" y="13"/>
                </a:lnTo>
                <a:lnTo>
                  <a:pt x="186" y="14"/>
                </a:lnTo>
                <a:lnTo>
                  <a:pt x="178" y="15"/>
                </a:lnTo>
                <a:lnTo>
                  <a:pt x="171" y="15"/>
                </a:lnTo>
                <a:lnTo>
                  <a:pt x="168" y="14"/>
                </a:lnTo>
                <a:lnTo>
                  <a:pt x="167" y="12"/>
                </a:lnTo>
                <a:lnTo>
                  <a:pt x="159" y="16"/>
                </a:lnTo>
                <a:lnTo>
                  <a:pt x="152" y="17"/>
                </a:lnTo>
                <a:lnTo>
                  <a:pt x="147" y="17"/>
                </a:lnTo>
                <a:lnTo>
                  <a:pt x="141" y="15"/>
                </a:lnTo>
                <a:lnTo>
                  <a:pt x="137" y="12"/>
                </a:lnTo>
                <a:lnTo>
                  <a:pt x="133" y="9"/>
                </a:lnTo>
                <a:lnTo>
                  <a:pt x="129" y="5"/>
                </a:lnTo>
                <a:lnTo>
                  <a:pt x="126" y="0"/>
                </a:lnTo>
                <a:lnTo>
                  <a:pt x="121" y="2"/>
                </a:lnTo>
                <a:lnTo>
                  <a:pt x="113" y="4"/>
                </a:lnTo>
                <a:lnTo>
                  <a:pt x="103" y="5"/>
                </a:lnTo>
                <a:lnTo>
                  <a:pt x="93" y="5"/>
                </a:lnTo>
                <a:lnTo>
                  <a:pt x="74" y="6"/>
                </a:lnTo>
                <a:lnTo>
                  <a:pt x="60" y="6"/>
                </a:lnTo>
                <a:lnTo>
                  <a:pt x="58" y="9"/>
                </a:lnTo>
                <a:lnTo>
                  <a:pt x="56" y="12"/>
                </a:lnTo>
                <a:lnTo>
                  <a:pt x="54" y="15"/>
                </a:lnTo>
                <a:lnTo>
                  <a:pt x="50" y="17"/>
                </a:lnTo>
                <a:lnTo>
                  <a:pt x="42" y="20"/>
                </a:lnTo>
                <a:lnTo>
                  <a:pt x="33" y="22"/>
                </a:lnTo>
                <a:lnTo>
                  <a:pt x="14" y="24"/>
                </a:lnTo>
                <a:lnTo>
                  <a:pt x="0" y="24"/>
                </a:lnTo>
                <a:lnTo>
                  <a:pt x="1" y="27"/>
                </a:lnTo>
                <a:lnTo>
                  <a:pt x="3" y="29"/>
                </a:lnTo>
                <a:lnTo>
                  <a:pt x="5" y="31"/>
                </a:lnTo>
                <a:lnTo>
                  <a:pt x="9" y="33"/>
                </a:lnTo>
                <a:lnTo>
                  <a:pt x="17" y="35"/>
                </a:lnTo>
                <a:lnTo>
                  <a:pt x="27"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5" name="Freeform 384">
            <a:extLst>
              <a:ext uri="{FF2B5EF4-FFF2-40B4-BE49-F238E27FC236}">
                <a16:creationId xmlns:a16="http://schemas.microsoft.com/office/drawing/2014/main" id="{00000000-0008-0000-0700-000081010000}"/>
              </a:ext>
            </a:extLst>
          </xdr:cNvPr>
          <xdr:cNvSpPr>
            <a:spLocks/>
          </xdr:cNvSpPr>
        </xdr:nvSpPr>
        <xdr:spPr bwMode="auto">
          <a:xfrm>
            <a:off x="5046663" y="1430338"/>
            <a:ext cx="63500" cy="57150"/>
          </a:xfrm>
          <a:custGeom>
            <a:avLst/>
            <a:gdLst>
              <a:gd name="T0" fmla="*/ 18707356 w 149"/>
              <a:gd name="T1" fmla="*/ 0 h 61"/>
              <a:gd name="T2" fmla="*/ 21431889 w 149"/>
              <a:gd name="T3" fmla="*/ 877861 h 61"/>
              <a:gd name="T4" fmla="*/ 24337547 w 149"/>
              <a:gd name="T5" fmla="*/ 2633584 h 61"/>
              <a:gd name="T6" fmla="*/ 26335453 w 149"/>
              <a:gd name="T7" fmla="*/ 4388370 h 61"/>
              <a:gd name="T8" fmla="*/ 27062081 w 149"/>
              <a:gd name="T9" fmla="*/ 5266232 h 61"/>
              <a:gd name="T10" fmla="*/ 27062081 w 149"/>
              <a:gd name="T11" fmla="*/ 7021955 h 61"/>
              <a:gd name="T12" fmla="*/ 26698980 w 149"/>
              <a:gd name="T13" fmla="*/ 8777678 h 61"/>
              <a:gd name="T14" fmla="*/ 26335453 w 149"/>
              <a:gd name="T15" fmla="*/ 10533401 h 61"/>
              <a:gd name="T16" fmla="*/ 25609252 w 149"/>
              <a:gd name="T17" fmla="*/ 11411262 h 61"/>
              <a:gd name="T18" fmla="*/ 24882624 w 149"/>
              <a:gd name="T19" fmla="*/ 12288187 h 61"/>
              <a:gd name="T20" fmla="*/ 23974446 w 149"/>
              <a:gd name="T21" fmla="*/ 12288187 h 61"/>
              <a:gd name="T22" fmla="*/ 23066268 w 149"/>
              <a:gd name="T23" fmla="*/ 12288187 h 61"/>
              <a:gd name="T24" fmla="*/ 22339641 w 149"/>
              <a:gd name="T25" fmla="*/ 10533401 h 61"/>
              <a:gd name="T26" fmla="*/ 22339641 w 149"/>
              <a:gd name="T27" fmla="*/ 20188003 h 61"/>
              <a:gd name="T28" fmla="*/ 22339641 w 149"/>
              <a:gd name="T29" fmla="*/ 28965681 h 61"/>
              <a:gd name="T30" fmla="*/ 22339641 w 149"/>
              <a:gd name="T31" fmla="*/ 35987636 h 61"/>
              <a:gd name="T32" fmla="*/ 22339641 w 149"/>
              <a:gd name="T33" fmla="*/ 43009591 h 61"/>
              <a:gd name="T34" fmla="*/ 21068362 w 149"/>
              <a:gd name="T35" fmla="*/ 43887452 h 61"/>
              <a:gd name="T36" fmla="*/ 19797084 w 149"/>
              <a:gd name="T37" fmla="*/ 44765314 h 61"/>
              <a:gd name="T38" fmla="*/ 18888906 w 149"/>
              <a:gd name="T39" fmla="*/ 46521037 h 61"/>
              <a:gd name="T40" fmla="*/ 18162279 w 149"/>
              <a:gd name="T41" fmla="*/ 48276760 h 61"/>
              <a:gd name="T42" fmla="*/ 17072550 w 149"/>
              <a:gd name="T43" fmla="*/ 50031546 h 61"/>
              <a:gd name="T44" fmla="*/ 16164799 w 149"/>
              <a:gd name="T45" fmla="*/ 51787269 h 61"/>
              <a:gd name="T46" fmla="*/ 15074644 w 149"/>
              <a:gd name="T47" fmla="*/ 53542992 h 61"/>
              <a:gd name="T48" fmla="*/ 13803366 w 149"/>
              <a:gd name="T49" fmla="*/ 53542992 h 61"/>
              <a:gd name="T50" fmla="*/ 12168987 w 149"/>
              <a:gd name="T51" fmla="*/ 52665130 h 61"/>
              <a:gd name="T52" fmla="*/ 9626003 w 149"/>
              <a:gd name="T53" fmla="*/ 50031546 h 61"/>
              <a:gd name="T54" fmla="*/ 7083446 w 149"/>
              <a:gd name="T55" fmla="*/ 47398898 h 61"/>
              <a:gd name="T56" fmla="*/ 4540463 w 149"/>
              <a:gd name="T57" fmla="*/ 43009591 h 61"/>
              <a:gd name="T58" fmla="*/ 2179456 w 149"/>
              <a:gd name="T59" fmla="*/ 39499082 h 61"/>
              <a:gd name="T60" fmla="*/ 545077 w 149"/>
              <a:gd name="T61" fmla="*/ 35987636 h 61"/>
              <a:gd name="T62" fmla="*/ 181550 w 149"/>
              <a:gd name="T63" fmla="*/ 34232850 h 61"/>
              <a:gd name="T64" fmla="*/ 0 w 149"/>
              <a:gd name="T65" fmla="*/ 33354989 h 61"/>
              <a:gd name="T66" fmla="*/ 0 w 149"/>
              <a:gd name="T67" fmla="*/ 32477127 h 61"/>
              <a:gd name="T68" fmla="*/ 545077 w 149"/>
              <a:gd name="T69" fmla="*/ 32477127 h 61"/>
              <a:gd name="T70" fmla="*/ 3450735 w 149"/>
              <a:gd name="T71" fmla="*/ 31599266 h 61"/>
              <a:gd name="T72" fmla="*/ 6356819 w 149"/>
              <a:gd name="T73" fmla="*/ 30721404 h 61"/>
              <a:gd name="T74" fmla="*/ 8717826 w 149"/>
              <a:gd name="T75" fmla="*/ 28087820 h 61"/>
              <a:gd name="T76" fmla="*/ 10897282 w 149"/>
              <a:gd name="T77" fmla="*/ 23699449 h 61"/>
              <a:gd name="T78" fmla="*/ 13077164 w 149"/>
              <a:gd name="T79" fmla="*/ 19310142 h 61"/>
              <a:gd name="T80" fmla="*/ 14893094 w 149"/>
              <a:gd name="T81" fmla="*/ 14043910 h 61"/>
              <a:gd name="T82" fmla="*/ 16891000 w 149"/>
              <a:gd name="T83" fmla="*/ 7021955 h 61"/>
              <a:gd name="T84" fmla="*/ 18707356 w 149"/>
              <a:gd name="T85" fmla="*/ 0 h 61"/>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49" h="61">
                <a:moveTo>
                  <a:pt x="103" y="0"/>
                </a:moveTo>
                <a:lnTo>
                  <a:pt x="118" y="1"/>
                </a:lnTo>
                <a:lnTo>
                  <a:pt x="134" y="3"/>
                </a:lnTo>
                <a:lnTo>
                  <a:pt x="145" y="5"/>
                </a:lnTo>
                <a:lnTo>
                  <a:pt x="149" y="6"/>
                </a:lnTo>
                <a:lnTo>
                  <a:pt x="149" y="8"/>
                </a:lnTo>
                <a:lnTo>
                  <a:pt x="147" y="10"/>
                </a:lnTo>
                <a:lnTo>
                  <a:pt x="145" y="12"/>
                </a:lnTo>
                <a:lnTo>
                  <a:pt x="141" y="13"/>
                </a:lnTo>
                <a:lnTo>
                  <a:pt x="137" y="14"/>
                </a:lnTo>
                <a:lnTo>
                  <a:pt x="132" y="14"/>
                </a:lnTo>
                <a:lnTo>
                  <a:pt x="127" y="14"/>
                </a:lnTo>
                <a:lnTo>
                  <a:pt x="123" y="12"/>
                </a:lnTo>
                <a:lnTo>
                  <a:pt x="123" y="23"/>
                </a:lnTo>
                <a:lnTo>
                  <a:pt x="123" y="33"/>
                </a:lnTo>
                <a:lnTo>
                  <a:pt x="123" y="41"/>
                </a:lnTo>
                <a:lnTo>
                  <a:pt x="123" y="49"/>
                </a:lnTo>
                <a:lnTo>
                  <a:pt x="116" y="50"/>
                </a:lnTo>
                <a:lnTo>
                  <a:pt x="109" y="51"/>
                </a:lnTo>
                <a:lnTo>
                  <a:pt x="104" y="53"/>
                </a:lnTo>
                <a:lnTo>
                  <a:pt x="100" y="55"/>
                </a:lnTo>
                <a:lnTo>
                  <a:pt x="94" y="57"/>
                </a:lnTo>
                <a:lnTo>
                  <a:pt x="89" y="59"/>
                </a:lnTo>
                <a:lnTo>
                  <a:pt x="83" y="61"/>
                </a:lnTo>
                <a:lnTo>
                  <a:pt x="76" y="61"/>
                </a:lnTo>
                <a:lnTo>
                  <a:pt x="67" y="60"/>
                </a:lnTo>
                <a:lnTo>
                  <a:pt x="53" y="57"/>
                </a:lnTo>
                <a:lnTo>
                  <a:pt x="39" y="54"/>
                </a:lnTo>
                <a:lnTo>
                  <a:pt x="25" y="49"/>
                </a:lnTo>
                <a:lnTo>
                  <a:pt x="12" y="45"/>
                </a:lnTo>
                <a:lnTo>
                  <a:pt x="3" y="41"/>
                </a:lnTo>
                <a:lnTo>
                  <a:pt x="1" y="39"/>
                </a:lnTo>
                <a:lnTo>
                  <a:pt x="0" y="38"/>
                </a:lnTo>
                <a:lnTo>
                  <a:pt x="0" y="37"/>
                </a:lnTo>
                <a:lnTo>
                  <a:pt x="3" y="37"/>
                </a:lnTo>
                <a:lnTo>
                  <a:pt x="19" y="36"/>
                </a:lnTo>
                <a:lnTo>
                  <a:pt x="35" y="35"/>
                </a:lnTo>
                <a:lnTo>
                  <a:pt x="48" y="32"/>
                </a:lnTo>
                <a:lnTo>
                  <a:pt x="60" y="27"/>
                </a:lnTo>
                <a:lnTo>
                  <a:pt x="72" y="22"/>
                </a:lnTo>
                <a:lnTo>
                  <a:pt x="82" y="16"/>
                </a:lnTo>
                <a:lnTo>
                  <a:pt x="93" y="8"/>
                </a:lnTo>
                <a:lnTo>
                  <a:pt x="10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6" name="Freeform 385">
            <a:extLst>
              <a:ext uri="{FF2B5EF4-FFF2-40B4-BE49-F238E27FC236}">
                <a16:creationId xmlns:a16="http://schemas.microsoft.com/office/drawing/2014/main" id="{00000000-0008-0000-0700-000082010000}"/>
              </a:ext>
            </a:extLst>
          </xdr:cNvPr>
          <xdr:cNvSpPr>
            <a:spLocks/>
          </xdr:cNvSpPr>
        </xdr:nvSpPr>
        <xdr:spPr bwMode="auto">
          <a:xfrm>
            <a:off x="5083175" y="1438275"/>
            <a:ext cx="130175" cy="57150"/>
          </a:xfrm>
          <a:custGeom>
            <a:avLst/>
            <a:gdLst>
              <a:gd name="T0" fmla="*/ 25209542 w 299"/>
              <a:gd name="T1" fmla="*/ 42943591 h 74"/>
              <a:gd name="T2" fmla="*/ 29190111 w 299"/>
              <a:gd name="T3" fmla="*/ 38768552 h 74"/>
              <a:gd name="T4" fmla="*/ 33738835 w 299"/>
              <a:gd name="T5" fmla="*/ 32207886 h 74"/>
              <a:gd name="T6" fmla="*/ 37719404 w 299"/>
              <a:gd name="T7" fmla="*/ 25050235 h 74"/>
              <a:gd name="T8" fmla="*/ 39235790 w 299"/>
              <a:gd name="T9" fmla="*/ 23857808 h 74"/>
              <a:gd name="T10" fmla="*/ 39994201 w 299"/>
              <a:gd name="T11" fmla="*/ 27436634 h 74"/>
              <a:gd name="T12" fmla="*/ 41699972 w 299"/>
              <a:gd name="T13" fmla="*/ 30418474 h 74"/>
              <a:gd name="T14" fmla="*/ 46059311 w 299"/>
              <a:gd name="T15" fmla="*/ 32804100 h 74"/>
              <a:gd name="T16" fmla="*/ 50987675 w 299"/>
              <a:gd name="T17" fmla="*/ 32804100 h 74"/>
              <a:gd name="T18" fmla="*/ 54209833 w 299"/>
              <a:gd name="T19" fmla="*/ 32804100 h 74"/>
              <a:gd name="T20" fmla="*/ 55536835 w 299"/>
              <a:gd name="T21" fmla="*/ 27436634 h 74"/>
              <a:gd name="T22" fmla="*/ 56484630 w 299"/>
              <a:gd name="T23" fmla="*/ 18489570 h 74"/>
              <a:gd name="T24" fmla="*/ 52883267 w 299"/>
              <a:gd name="T25" fmla="*/ 14910744 h 74"/>
              <a:gd name="T26" fmla="*/ 46249131 w 299"/>
              <a:gd name="T27" fmla="*/ 14910744 h 74"/>
              <a:gd name="T28" fmla="*/ 42647768 w 299"/>
              <a:gd name="T29" fmla="*/ 14910744 h 74"/>
              <a:gd name="T30" fmla="*/ 40562791 w 299"/>
              <a:gd name="T31" fmla="*/ 16103943 h 74"/>
              <a:gd name="T32" fmla="*/ 38667199 w 299"/>
              <a:gd name="T33" fmla="*/ 19682769 h 74"/>
              <a:gd name="T34" fmla="*/ 32601654 w 299"/>
              <a:gd name="T35" fmla="*/ 22068395 h 74"/>
              <a:gd name="T36" fmla="*/ 33360065 w 299"/>
              <a:gd name="T37" fmla="*/ 16700157 h 74"/>
              <a:gd name="T38" fmla="*/ 34118040 w 299"/>
              <a:gd name="T39" fmla="*/ 12525118 h 74"/>
              <a:gd name="T40" fmla="*/ 36771608 w 299"/>
              <a:gd name="T41" fmla="*/ 7753865 h 74"/>
              <a:gd name="T42" fmla="*/ 39804380 w 299"/>
              <a:gd name="T43" fmla="*/ 5368239 h 74"/>
              <a:gd name="T44" fmla="*/ 42647768 w 299"/>
              <a:gd name="T45" fmla="*/ 0 h 74"/>
              <a:gd name="T46" fmla="*/ 35065836 w 299"/>
              <a:gd name="T47" fmla="*/ 1789413 h 74"/>
              <a:gd name="T48" fmla="*/ 29758702 w 299"/>
              <a:gd name="T49" fmla="*/ 6560666 h 74"/>
              <a:gd name="T50" fmla="*/ 25398928 w 299"/>
              <a:gd name="T51" fmla="*/ 14910744 h 74"/>
              <a:gd name="T52" fmla="*/ 21608179 w 299"/>
              <a:gd name="T53" fmla="*/ 23857808 h 74"/>
              <a:gd name="T54" fmla="*/ 18954612 w 299"/>
              <a:gd name="T55" fmla="*/ 31611673 h 74"/>
              <a:gd name="T56" fmla="*/ 16490430 w 299"/>
              <a:gd name="T57" fmla="*/ 35190499 h 74"/>
              <a:gd name="T58" fmla="*/ 12131091 w 299"/>
              <a:gd name="T59" fmla="*/ 37576125 h 74"/>
              <a:gd name="T60" fmla="*/ 6065545 w 299"/>
              <a:gd name="T61" fmla="*/ 38172339 h 74"/>
              <a:gd name="T62" fmla="*/ 2274362 w 299"/>
              <a:gd name="T63" fmla="*/ 39961751 h 74"/>
              <a:gd name="T64" fmla="*/ 379205 w 299"/>
              <a:gd name="T65" fmla="*/ 41751164 h 74"/>
              <a:gd name="T66" fmla="*/ 7392111 w 299"/>
              <a:gd name="T67" fmla="*/ 44136791 h 74"/>
              <a:gd name="T68" fmla="*/ 19333817 w 299"/>
              <a:gd name="T69" fmla="*/ 44136791 h 7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299" h="74">
                <a:moveTo>
                  <a:pt x="126" y="74"/>
                </a:moveTo>
                <a:lnTo>
                  <a:pt x="133" y="72"/>
                </a:lnTo>
                <a:lnTo>
                  <a:pt x="142" y="69"/>
                </a:lnTo>
                <a:lnTo>
                  <a:pt x="154" y="65"/>
                </a:lnTo>
                <a:lnTo>
                  <a:pt x="166" y="60"/>
                </a:lnTo>
                <a:lnTo>
                  <a:pt x="178" y="54"/>
                </a:lnTo>
                <a:lnTo>
                  <a:pt x="189" y="48"/>
                </a:lnTo>
                <a:lnTo>
                  <a:pt x="199" y="42"/>
                </a:lnTo>
                <a:lnTo>
                  <a:pt x="205" y="37"/>
                </a:lnTo>
                <a:lnTo>
                  <a:pt x="207" y="40"/>
                </a:lnTo>
                <a:lnTo>
                  <a:pt x="209" y="43"/>
                </a:lnTo>
                <a:lnTo>
                  <a:pt x="211" y="46"/>
                </a:lnTo>
                <a:lnTo>
                  <a:pt x="214" y="48"/>
                </a:lnTo>
                <a:lnTo>
                  <a:pt x="220" y="51"/>
                </a:lnTo>
                <a:lnTo>
                  <a:pt x="227" y="53"/>
                </a:lnTo>
                <a:lnTo>
                  <a:pt x="243" y="55"/>
                </a:lnTo>
                <a:lnTo>
                  <a:pt x="259" y="55"/>
                </a:lnTo>
                <a:lnTo>
                  <a:pt x="269" y="55"/>
                </a:lnTo>
                <a:lnTo>
                  <a:pt x="278" y="55"/>
                </a:lnTo>
                <a:lnTo>
                  <a:pt x="286" y="55"/>
                </a:lnTo>
                <a:lnTo>
                  <a:pt x="292" y="55"/>
                </a:lnTo>
                <a:lnTo>
                  <a:pt x="293" y="46"/>
                </a:lnTo>
                <a:lnTo>
                  <a:pt x="295" y="38"/>
                </a:lnTo>
                <a:lnTo>
                  <a:pt x="298" y="31"/>
                </a:lnTo>
                <a:lnTo>
                  <a:pt x="299" y="25"/>
                </a:lnTo>
                <a:lnTo>
                  <a:pt x="279" y="25"/>
                </a:lnTo>
                <a:lnTo>
                  <a:pt x="260" y="25"/>
                </a:lnTo>
                <a:lnTo>
                  <a:pt x="244" y="25"/>
                </a:lnTo>
                <a:lnTo>
                  <a:pt x="232" y="25"/>
                </a:lnTo>
                <a:lnTo>
                  <a:pt x="225" y="25"/>
                </a:lnTo>
                <a:lnTo>
                  <a:pt x="220" y="26"/>
                </a:lnTo>
                <a:lnTo>
                  <a:pt x="214" y="27"/>
                </a:lnTo>
                <a:lnTo>
                  <a:pt x="211" y="29"/>
                </a:lnTo>
                <a:lnTo>
                  <a:pt x="204" y="33"/>
                </a:lnTo>
                <a:lnTo>
                  <a:pt x="199" y="37"/>
                </a:lnTo>
                <a:lnTo>
                  <a:pt x="172" y="37"/>
                </a:lnTo>
                <a:lnTo>
                  <a:pt x="174" y="32"/>
                </a:lnTo>
                <a:lnTo>
                  <a:pt x="176" y="28"/>
                </a:lnTo>
                <a:lnTo>
                  <a:pt x="178" y="24"/>
                </a:lnTo>
                <a:lnTo>
                  <a:pt x="180" y="21"/>
                </a:lnTo>
                <a:lnTo>
                  <a:pt x="187" y="16"/>
                </a:lnTo>
                <a:lnTo>
                  <a:pt x="194" y="13"/>
                </a:lnTo>
                <a:lnTo>
                  <a:pt x="202" y="11"/>
                </a:lnTo>
                <a:lnTo>
                  <a:pt x="210" y="9"/>
                </a:lnTo>
                <a:lnTo>
                  <a:pt x="217" y="5"/>
                </a:lnTo>
                <a:lnTo>
                  <a:pt x="225" y="0"/>
                </a:lnTo>
                <a:lnTo>
                  <a:pt x="199" y="0"/>
                </a:lnTo>
                <a:lnTo>
                  <a:pt x="185" y="3"/>
                </a:lnTo>
                <a:lnTo>
                  <a:pt x="170" y="7"/>
                </a:lnTo>
                <a:lnTo>
                  <a:pt x="157" y="11"/>
                </a:lnTo>
                <a:lnTo>
                  <a:pt x="145" y="18"/>
                </a:lnTo>
                <a:lnTo>
                  <a:pt x="134" y="25"/>
                </a:lnTo>
                <a:lnTo>
                  <a:pt x="123" y="32"/>
                </a:lnTo>
                <a:lnTo>
                  <a:pt x="114" y="40"/>
                </a:lnTo>
                <a:lnTo>
                  <a:pt x="105" y="49"/>
                </a:lnTo>
                <a:lnTo>
                  <a:pt x="100" y="53"/>
                </a:lnTo>
                <a:lnTo>
                  <a:pt x="95" y="56"/>
                </a:lnTo>
                <a:lnTo>
                  <a:pt x="87" y="59"/>
                </a:lnTo>
                <a:lnTo>
                  <a:pt x="80" y="61"/>
                </a:lnTo>
                <a:lnTo>
                  <a:pt x="64" y="63"/>
                </a:lnTo>
                <a:lnTo>
                  <a:pt x="47" y="64"/>
                </a:lnTo>
                <a:lnTo>
                  <a:pt x="32" y="64"/>
                </a:lnTo>
                <a:lnTo>
                  <a:pt x="18" y="65"/>
                </a:lnTo>
                <a:lnTo>
                  <a:pt x="12" y="67"/>
                </a:lnTo>
                <a:lnTo>
                  <a:pt x="7" y="68"/>
                </a:lnTo>
                <a:lnTo>
                  <a:pt x="2" y="70"/>
                </a:lnTo>
                <a:lnTo>
                  <a:pt x="0" y="74"/>
                </a:lnTo>
                <a:lnTo>
                  <a:pt x="39" y="74"/>
                </a:lnTo>
                <a:lnTo>
                  <a:pt x="73" y="74"/>
                </a:lnTo>
                <a:lnTo>
                  <a:pt x="102" y="74"/>
                </a:lnTo>
                <a:lnTo>
                  <a:pt x="126" y="7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clientData/>
  </xdr:twoCellAnchor>
  <xdr:twoCellAnchor>
    <xdr:from>
      <xdr:col>16</xdr:col>
      <xdr:colOff>709</xdr:colOff>
      <xdr:row>0</xdr:row>
      <xdr:rowOff>476252</xdr:rowOff>
    </xdr:from>
    <xdr:to>
      <xdr:col>43</xdr:col>
      <xdr:colOff>10583</xdr:colOff>
      <xdr:row>0</xdr:row>
      <xdr:rowOff>476252</xdr:rowOff>
    </xdr:to>
    <xdr:cxnSp macro="">
      <xdr:nvCxnSpPr>
        <xdr:cNvPr id="555" name="Straight Connector 554">
          <a:extLst>
            <a:ext uri="{FF2B5EF4-FFF2-40B4-BE49-F238E27FC236}">
              <a16:creationId xmlns:a16="http://schemas.microsoft.com/office/drawing/2014/main" id="{00000000-0008-0000-0700-00002B020000}"/>
            </a:ext>
          </a:extLst>
        </xdr:cNvPr>
        <xdr:cNvCxnSpPr/>
      </xdr:nvCxnSpPr>
      <xdr:spPr>
        <a:xfrm>
          <a:off x="12192709" y="476252"/>
          <a:ext cx="12732553"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10886</xdr:colOff>
      <xdr:row>4</xdr:row>
      <xdr:rowOff>107156</xdr:rowOff>
    </xdr:from>
    <xdr:to>
      <xdr:col>32</xdr:col>
      <xdr:colOff>0</xdr:colOff>
      <xdr:row>16</xdr:row>
      <xdr:rowOff>11206</xdr:rowOff>
    </xdr:to>
    <xdr:graphicFrame macro="">
      <xdr:nvGraphicFramePr>
        <xdr:cNvPr id="560" name="Chart 559">
          <a:extLst>
            <a:ext uri="{FF2B5EF4-FFF2-40B4-BE49-F238E27FC236}">
              <a16:creationId xmlns:a16="http://schemas.microsoft.com/office/drawing/2014/main" id="{00000000-0008-0000-0700-00003002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13137</xdr:colOff>
      <xdr:row>4</xdr:row>
      <xdr:rowOff>107156</xdr:rowOff>
    </xdr:from>
    <xdr:to>
      <xdr:col>41</xdr:col>
      <xdr:colOff>266700</xdr:colOff>
      <xdr:row>17</xdr:row>
      <xdr:rowOff>0</xdr:rowOff>
    </xdr:to>
    <xdr:graphicFrame macro="">
      <xdr:nvGraphicFramePr>
        <xdr:cNvPr id="269" name="Chart 268">
          <a:extLst>
            <a:ext uri="{FF2B5EF4-FFF2-40B4-BE49-F238E27FC236}">
              <a16:creationId xmlns:a16="http://schemas.microsoft.com/office/drawing/2014/main" id="{00000000-0008-0000-0700-00000D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21980</xdr:colOff>
      <xdr:row>18</xdr:row>
      <xdr:rowOff>33617</xdr:rowOff>
    </xdr:from>
    <xdr:to>
      <xdr:col>42</xdr:col>
      <xdr:colOff>257175</xdr:colOff>
      <xdr:row>24</xdr:row>
      <xdr:rowOff>183173</xdr:rowOff>
    </xdr:to>
    <xdr:graphicFrame macro="">
      <xdr:nvGraphicFramePr>
        <xdr:cNvPr id="553" name="Chart 552">
          <a:extLst>
            <a:ext uri="{FF2B5EF4-FFF2-40B4-BE49-F238E27FC236}">
              <a16:creationId xmlns:a16="http://schemas.microsoft.com/office/drawing/2014/main" id="{00000000-0008-0000-0700-00002902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0</xdr:row>
      <xdr:rowOff>476252</xdr:rowOff>
    </xdr:from>
    <xdr:to>
      <xdr:col>3</xdr:col>
      <xdr:colOff>0</xdr:colOff>
      <xdr:row>0</xdr:row>
      <xdr:rowOff>476252</xdr:rowOff>
    </xdr:to>
    <xdr:cxnSp macro="">
      <xdr:nvCxnSpPr>
        <xdr:cNvPr id="556" name="Straight Connector 555">
          <a:extLst>
            <a:ext uri="{FF2B5EF4-FFF2-40B4-BE49-F238E27FC236}">
              <a16:creationId xmlns:a16="http://schemas.microsoft.com/office/drawing/2014/main" id="{00000000-0008-0000-0700-00002C020000}"/>
            </a:ext>
          </a:extLst>
        </xdr:cNvPr>
        <xdr:cNvCxnSpPr/>
      </xdr:nvCxnSpPr>
      <xdr:spPr>
        <a:xfrm>
          <a:off x="0" y="476252"/>
          <a:ext cx="3440206"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c:userShapes xmlns:c="http://schemas.openxmlformats.org/drawingml/2006/chart">
  <cdr:relSizeAnchor xmlns:cdr="http://schemas.openxmlformats.org/drawingml/2006/chartDrawing">
    <cdr:from>
      <cdr:x>0</cdr:x>
      <cdr:y>0.00493</cdr:y>
    </cdr:from>
    <cdr:to>
      <cdr:x>0.17291</cdr:x>
      <cdr:y>0.99514</cdr:y>
    </cdr:to>
    <cdr:sp macro="" textlink="">
      <cdr:nvSpPr>
        <cdr:cNvPr id="2" name="TextBox 1"/>
        <cdr:cNvSpPr txBox="1"/>
      </cdr:nvSpPr>
      <cdr:spPr>
        <a:xfrm xmlns:a="http://schemas.openxmlformats.org/drawingml/2006/main">
          <a:off x="0" y="6368"/>
          <a:ext cx="987670" cy="1279907"/>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n-SG" sz="1000">
              <a:solidFill>
                <a:schemeClr val="bg1"/>
              </a:solidFill>
              <a:latin typeface="Arial" pitchFamily="34" charset="0"/>
              <a:cs typeface="Arial" pitchFamily="34" charset="0"/>
            </a:rPr>
            <a:t>Inventory Qtuantity</a:t>
          </a:r>
          <a:br>
            <a:rPr lang="en-SG" sz="1000">
              <a:solidFill>
                <a:schemeClr val="bg1"/>
              </a:solidFill>
              <a:latin typeface="Arial" pitchFamily="34" charset="0"/>
              <a:cs typeface="Arial" pitchFamily="34" charset="0"/>
            </a:rPr>
          </a:br>
          <a:r>
            <a:rPr lang="en-SG" sz="1000">
              <a:solidFill>
                <a:schemeClr val="bg1"/>
              </a:solidFill>
              <a:latin typeface="Arial" pitchFamily="34" charset="0"/>
              <a:cs typeface="Arial" pitchFamily="34" charset="0"/>
            </a:rPr>
            <a:t>(Thousands)</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07.702273495372" createdVersion="6" refreshedVersion="6" minRefreshableVersion="3" recordCount="3264" xr:uid="{00000000-000A-0000-FFFF-FFFF00000000}">
  <cacheSource type="worksheet">
    <worksheetSource name="Table1"/>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acheField>
    <cacheField name="Rank" numFmtId="0">
      <sharedItems count="11">
        <s v="Store 1"/>
        <s v="Store 2"/>
        <s v="Store 5"/>
        <s v="Store 4"/>
        <s v="Store 3"/>
        <s v="Associate Director" u="1"/>
        <s v="Executive Director" u="1"/>
        <s v="Managing Director" u="1"/>
        <s v="Associate" u="1"/>
        <s v="Director" u="1"/>
        <s v="Store 3 2" u="1"/>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Years" numFmtId="0">
      <sharedItems containsSemiMixedTypes="0" containsString="0" containsNumber="1" containsInteger="1" minValue="2019" maxValue="2020" count="2">
        <n v="2019"/>
        <n v="2020"/>
      </sharedItems>
    </cacheField>
    <cacheField name="Month" numFmtId="1">
      <sharedItems containsSemiMixedTypes="0" containsString="0" containsNumber="1" containsInteger="1" minValue="1" maxValue="12" count="12">
        <n v="1"/>
        <n v="10"/>
        <n v="2"/>
        <n v="3"/>
        <n v="4"/>
        <n v="5"/>
        <n v="6"/>
        <n v="7"/>
        <n v="8"/>
        <n v="9"/>
        <n v="11"/>
        <n v="12"/>
      </sharedItems>
    </cacheField>
    <cacheField name="Revenue (USD)" numFmtId="3">
      <sharedItems containsSemiMixedTypes="0" containsString="0" containsNumber="1" minValue="105.57195263999999" maxValue="1325327.792772372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07.7023275463" createdVersion="4" refreshedVersion="6" minRefreshableVersion="3" recordCount="4160" xr:uid="{00000000-000A-0000-FFFF-FFFF01000000}">
  <cacheSource type="worksheet">
    <worksheetSource ref="A1:J4161" sheet="Inventory"/>
  </cacheSource>
  <cacheFields count="10">
    <cacheField name="Days in Inventory" numFmtId="0">
      <sharedItems count="6">
        <s v="&lt;30"/>
        <s v="31-60"/>
        <s v=" &gt;120"/>
        <s v="91-120"/>
        <s v="61-90"/>
        <s v="&gt;120" u="1"/>
      </sharedItems>
    </cacheField>
    <cacheField name="Product Type" numFmtId="0">
      <sharedItems count="4">
        <s v="Desktop Computers"/>
        <s v="Laptops &amp; Tablets"/>
        <s v="Smart Phones"/>
        <s v="Fax &amp; Printers"/>
      </sharedItems>
    </cacheField>
    <cacheField name="Regions" numFmtId="0">
      <sharedItems count="4">
        <s v="America"/>
        <s v="Australia"/>
        <s v="China"/>
        <s v="Europe"/>
      </sharedItems>
    </cacheField>
    <cacheField name="Year" numFmtId="0">
      <sharedItems containsSemiMixedTypes="0" containsString="0" containsNumber="1" containsInteger="1" minValue="2017" maxValue="2017"/>
    </cacheField>
    <cacheField name="Quarter" numFmtId="0">
      <sharedItems count="4">
        <s v="Qtr 3"/>
        <s v="Qtr 2"/>
        <s v="Qtr 1"/>
        <s v="Qtr 4"/>
      </sharedItems>
    </cacheField>
    <cacheField name="Week" numFmtId="0">
      <sharedItems containsSemiMixedTypes="0" containsString="0" containsNumber="1" containsInteger="1" minValue="1" maxValue="52" count="52">
        <n v="32"/>
        <n v="33"/>
        <n v="17"/>
        <n v="30"/>
        <n v="18"/>
        <n v="31"/>
        <n v="9"/>
        <n v="34"/>
        <n v="45"/>
        <n v="19"/>
        <n v="29"/>
        <n v="10"/>
        <n v="35"/>
        <n v="15"/>
        <n v="38"/>
        <n v="11"/>
        <n v="2"/>
        <n v="27"/>
        <n v="21"/>
        <n v="46"/>
        <n v="14"/>
        <n v="42"/>
        <n v="7"/>
        <n v="23"/>
        <n v="28"/>
        <n v="8"/>
        <n v="6"/>
        <n v="22"/>
        <n v="1"/>
        <n v="37"/>
        <n v="43"/>
        <n v="49"/>
        <n v="44"/>
        <n v="5"/>
        <n v="48"/>
        <n v="12"/>
        <n v="36"/>
        <n v="25"/>
        <n v="41"/>
        <n v="47"/>
        <n v="3"/>
        <n v="4"/>
        <n v="16"/>
        <n v="52"/>
        <n v="20"/>
        <n v="24"/>
        <n v="51"/>
        <n v="13"/>
        <n v="26"/>
        <n v="39"/>
        <n v="50"/>
        <n v="40"/>
      </sharedItems>
    </cacheField>
    <cacheField name="Inventory Quantity" numFmtId="166">
      <sharedItems containsSemiMixedTypes="0" containsString="0" containsNumber="1" minValue="0.625" maxValue="135"/>
    </cacheField>
    <cacheField name="Adj." numFmtId="1">
      <sharedItems containsSemiMixedTypes="0" containsString="0" containsNumber="1" minValue="1.25" maxValue="90"/>
    </cacheField>
    <cacheField name="Avg. Cost per Unit (USD)" numFmtId="167">
      <sharedItems containsSemiMixedTypes="0" containsString="0" containsNumber="1" containsInteger="1" minValue="75" maxValue="1800"/>
    </cacheField>
    <cacheField name="Total Cost (USD)" numFmtId="167">
      <sharedItems containsSemiMixedTypes="0" containsString="0" containsNumber="1" minValue="70.833333333333343" maxValue="124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64">
  <r>
    <x v="0"/>
    <x v="0"/>
    <x v="0"/>
    <s v="Louis"/>
    <s v="Ng"/>
    <x v="0"/>
    <n v="44"/>
    <s v="A1"/>
    <x v="0"/>
    <x v="0"/>
    <n v="201601"/>
    <x v="0"/>
    <x v="0"/>
    <n v="700693.98568135686"/>
  </r>
  <r>
    <x v="0"/>
    <x v="0"/>
    <x v="0"/>
    <s v="Louis"/>
    <s v="Ng"/>
    <x v="0"/>
    <n v="44"/>
    <s v="A1"/>
    <x v="0"/>
    <x v="1"/>
    <n v="201601"/>
    <x v="0"/>
    <x v="0"/>
    <n v="161814.25664140796"/>
  </r>
  <r>
    <x v="0"/>
    <x v="0"/>
    <x v="0"/>
    <s v="Louis"/>
    <s v="Ng"/>
    <x v="0"/>
    <n v="44"/>
    <s v="A1"/>
    <x v="0"/>
    <x v="2"/>
    <n v="201601"/>
    <x v="0"/>
    <x v="0"/>
    <n v="110696.26184344002"/>
  </r>
  <r>
    <x v="0"/>
    <x v="0"/>
    <x v="0"/>
    <s v="Louis"/>
    <s v="Ng"/>
    <x v="0"/>
    <n v="44"/>
    <s v="A1"/>
    <x v="0"/>
    <x v="3"/>
    <n v="201601"/>
    <x v="0"/>
    <x v="0"/>
    <n v="114058.10208092157"/>
  </r>
  <r>
    <x v="0"/>
    <x v="0"/>
    <x v="1"/>
    <s v="Winnie"/>
    <s v="Cheung"/>
    <x v="1"/>
    <n v="35"/>
    <s v="C3"/>
    <x v="1"/>
    <x v="0"/>
    <n v="201601"/>
    <x v="0"/>
    <x v="0"/>
    <n v="188219.50888043517"/>
  </r>
  <r>
    <x v="0"/>
    <x v="0"/>
    <x v="1"/>
    <s v="Winnie"/>
    <s v="Cheung"/>
    <x v="1"/>
    <n v="35"/>
    <s v="C3"/>
    <x v="1"/>
    <x v="1"/>
    <n v="201601"/>
    <x v="0"/>
    <x v="0"/>
    <n v="5419.6463204352003"/>
  </r>
  <r>
    <x v="0"/>
    <x v="0"/>
    <x v="1"/>
    <s v="Winnie"/>
    <s v="Cheung"/>
    <x v="1"/>
    <n v="35"/>
    <s v="C3"/>
    <x v="1"/>
    <x v="2"/>
    <n v="201601"/>
    <x v="0"/>
    <x v="0"/>
    <n v="49997.639633759994"/>
  </r>
  <r>
    <x v="0"/>
    <x v="0"/>
    <x v="1"/>
    <s v="Winnie"/>
    <s v="Cheung"/>
    <x v="1"/>
    <n v="35"/>
    <s v="C3"/>
    <x v="1"/>
    <x v="3"/>
    <n v="201601"/>
    <x v="0"/>
    <x v="0"/>
    <n v="8780.160233779201"/>
  </r>
  <r>
    <x v="0"/>
    <x v="0"/>
    <x v="2"/>
    <s v="Edson"/>
    <s v="Lau"/>
    <x v="0"/>
    <n v="28"/>
    <s v="D5"/>
    <x v="2"/>
    <x v="0"/>
    <n v="201601"/>
    <x v="0"/>
    <x v="0"/>
    <n v="286032.89032335358"/>
  </r>
  <r>
    <x v="0"/>
    <x v="0"/>
    <x v="2"/>
    <s v="Edson"/>
    <s v="Lau"/>
    <x v="0"/>
    <n v="28"/>
    <s v="D5"/>
    <x v="2"/>
    <x v="1"/>
    <n v="201601"/>
    <x v="0"/>
    <x v="0"/>
    <n v="20691.104484556799"/>
  </r>
  <r>
    <x v="0"/>
    <x v="0"/>
    <x v="2"/>
    <s v="Edson"/>
    <s v="Lau"/>
    <x v="0"/>
    <n v="28"/>
    <s v="D5"/>
    <x v="2"/>
    <x v="2"/>
    <n v="201601"/>
    <x v="0"/>
    <x v="0"/>
    <n v="61990.98482303998"/>
  </r>
  <r>
    <x v="0"/>
    <x v="0"/>
    <x v="2"/>
    <s v="Edson"/>
    <s v="Lau"/>
    <x v="0"/>
    <n v="28"/>
    <s v="D5"/>
    <x v="2"/>
    <x v="3"/>
    <n v="201610"/>
    <x v="0"/>
    <x v="1"/>
    <n v="5970.1650849792004"/>
  </r>
  <r>
    <x v="0"/>
    <x v="1"/>
    <x v="3"/>
    <s v="Toshiro"/>
    <s v="Takuji"/>
    <x v="0"/>
    <n v="36"/>
    <s v="B2"/>
    <x v="3"/>
    <x v="0"/>
    <n v="201601"/>
    <x v="0"/>
    <x v="0"/>
    <n v="226354.14607344527"/>
  </r>
  <r>
    <x v="0"/>
    <x v="1"/>
    <x v="3"/>
    <s v="Toshiro"/>
    <s v="Takuji"/>
    <x v="0"/>
    <n v="36"/>
    <s v="B2"/>
    <x v="3"/>
    <x v="1"/>
    <n v="201601"/>
    <x v="0"/>
    <x v="0"/>
    <n v="16343.140299075068"/>
  </r>
  <r>
    <x v="0"/>
    <x v="1"/>
    <x v="3"/>
    <s v="Toshiro"/>
    <s v="Takuji"/>
    <x v="0"/>
    <n v="36"/>
    <s v="B2"/>
    <x v="3"/>
    <x v="2"/>
    <n v="201601"/>
    <x v="0"/>
    <x v="0"/>
    <n v="7054.1951073047994"/>
  </r>
  <r>
    <x v="0"/>
    <x v="1"/>
    <x v="3"/>
    <s v="Toshiro"/>
    <s v="Takuji"/>
    <x v="0"/>
    <n v="36"/>
    <s v="B2"/>
    <x v="3"/>
    <x v="3"/>
    <n v="201601"/>
    <x v="0"/>
    <x v="0"/>
    <n v="1705.678535586816"/>
  </r>
  <r>
    <x v="0"/>
    <x v="1"/>
    <x v="4"/>
    <s v="Yui"/>
    <s v="Matsuko"/>
    <x v="1"/>
    <n v="32"/>
    <s v="D4"/>
    <x v="4"/>
    <x v="0"/>
    <n v="201601"/>
    <x v="0"/>
    <x v="0"/>
    <n v="201040.7555761275"/>
  </r>
  <r>
    <x v="0"/>
    <x v="1"/>
    <x v="4"/>
    <s v="Yui"/>
    <s v="Matsuko"/>
    <x v="1"/>
    <n v="32"/>
    <s v="D4"/>
    <x v="4"/>
    <x v="1"/>
    <n v="201601"/>
    <x v="0"/>
    <x v="0"/>
    <n v="11803.953162645503"/>
  </r>
  <r>
    <x v="0"/>
    <x v="1"/>
    <x v="4"/>
    <s v="Yui"/>
    <s v="Matsuko"/>
    <x v="1"/>
    <n v="32"/>
    <s v="D4"/>
    <x v="4"/>
    <x v="2"/>
    <n v="201601"/>
    <x v="0"/>
    <x v="0"/>
    <n v="7381.9684987775981"/>
  </r>
  <r>
    <x v="0"/>
    <x v="1"/>
    <x v="4"/>
    <s v="Yui"/>
    <s v="Matsuko"/>
    <x v="1"/>
    <n v="32"/>
    <s v="D4"/>
    <x v="4"/>
    <x v="3"/>
    <n v="201601"/>
    <x v="0"/>
    <x v="0"/>
    <n v="9016.565414879231"/>
  </r>
  <r>
    <x v="0"/>
    <x v="2"/>
    <x v="5"/>
    <s v="Andrew"/>
    <s v="Tan"/>
    <x v="0"/>
    <n v="45"/>
    <s v="A1"/>
    <x v="0"/>
    <x v="0"/>
    <n v="201601"/>
    <x v="0"/>
    <x v="0"/>
    <n v="1325327.7927723725"/>
  </r>
  <r>
    <x v="0"/>
    <x v="2"/>
    <x v="5"/>
    <s v="Andrew"/>
    <s v="Tan"/>
    <x v="0"/>
    <n v="45"/>
    <s v="A1"/>
    <x v="0"/>
    <x v="1"/>
    <n v="201601"/>
    <x v="0"/>
    <x v="0"/>
    <n v="76033.780951564797"/>
  </r>
  <r>
    <x v="0"/>
    <x v="2"/>
    <x v="5"/>
    <s v="Andrew"/>
    <s v="Tan"/>
    <x v="0"/>
    <n v="45"/>
    <s v="A1"/>
    <x v="0"/>
    <x v="2"/>
    <n v="201601"/>
    <x v="0"/>
    <x v="0"/>
    <n v="209901.76440469603"/>
  </r>
  <r>
    <x v="0"/>
    <x v="2"/>
    <x v="5"/>
    <s v="Andrew"/>
    <s v="Tan"/>
    <x v="0"/>
    <n v="45"/>
    <s v="A1"/>
    <x v="0"/>
    <x v="3"/>
    <n v="201601"/>
    <x v="0"/>
    <x v="0"/>
    <n v="38728.196510115842"/>
  </r>
  <r>
    <x v="0"/>
    <x v="2"/>
    <x v="6"/>
    <s v="Jason"/>
    <s v="Wong"/>
    <x v="0"/>
    <n v="38"/>
    <s v="B2"/>
    <x v="3"/>
    <x v="0"/>
    <n v="201601"/>
    <x v="0"/>
    <x v="0"/>
    <n v="272933.13025765796"/>
  </r>
  <r>
    <x v="0"/>
    <x v="2"/>
    <x v="6"/>
    <s v="Jason"/>
    <s v="Wong"/>
    <x v="0"/>
    <n v="38"/>
    <s v="B2"/>
    <x v="3"/>
    <x v="1"/>
    <n v="201601"/>
    <x v="0"/>
    <x v="0"/>
    <n v="17343.740725549058"/>
  </r>
  <r>
    <x v="0"/>
    <x v="2"/>
    <x v="6"/>
    <s v="Jason"/>
    <s v="Wong"/>
    <x v="0"/>
    <n v="38"/>
    <s v="B2"/>
    <x v="3"/>
    <x v="2"/>
    <n v="201601"/>
    <x v="0"/>
    <x v="0"/>
    <n v="24268.416309446402"/>
  </r>
  <r>
    <x v="0"/>
    <x v="2"/>
    <x v="6"/>
    <s v="Jason"/>
    <s v="Wong"/>
    <x v="0"/>
    <n v="38"/>
    <s v="B2"/>
    <x v="3"/>
    <x v="3"/>
    <n v="201601"/>
    <x v="0"/>
    <x v="0"/>
    <n v="23492.185251913728"/>
  </r>
  <r>
    <x v="0"/>
    <x v="2"/>
    <x v="7"/>
    <s v="Michelle"/>
    <s v="Lim"/>
    <x v="1"/>
    <n v="29"/>
    <s v="D5"/>
    <x v="2"/>
    <x v="0"/>
    <n v="201601"/>
    <x v="0"/>
    <x v="0"/>
    <n v="226446.57609154555"/>
  </r>
  <r>
    <x v="0"/>
    <x v="2"/>
    <x v="7"/>
    <s v="Michelle"/>
    <s v="Lim"/>
    <x v="1"/>
    <n v="29"/>
    <s v="D5"/>
    <x v="2"/>
    <x v="1"/>
    <n v="201601"/>
    <x v="0"/>
    <x v="0"/>
    <n v="19026.590620262399"/>
  </r>
  <r>
    <x v="0"/>
    <x v="2"/>
    <x v="7"/>
    <s v="Michelle"/>
    <s v="Lim"/>
    <x v="1"/>
    <n v="29"/>
    <s v="D5"/>
    <x v="2"/>
    <x v="2"/>
    <n v="201601"/>
    <x v="0"/>
    <x v="0"/>
    <n v="47629.918365119993"/>
  </r>
  <r>
    <x v="0"/>
    <x v="2"/>
    <x v="7"/>
    <s v="Michelle"/>
    <s v="Lim"/>
    <x v="1"/>
    <n v="29"/>
    <s v="D5"/>
    <x v="2"/>
    <x v="3"/>
    <n v="201601"/>
    <x v="0"/>
    <x v="0"/>
    <n v="1174.2976401407998"/>
  </r>
  <r>
    <x v="0"/>
    <x v="3"/>
    <x v="8"/>
    <s v="Dennis"/>
    <s v="Cheng"/>
    <x v="0"/>
    <n v="35"/>
    <s v="B2"/>
    <x v="3"/>
    <x v="0"/>
    <n v="201601"/>
    <x v="0"/>
    <x v="0"/>
    <n v="134143.00857396633"/>
  </r>
  <r>
    <x v="0"/>
    <x v="3"/>
    <x v="8"/>
    <s v="Dennis"/>
    <s v="Cheng"/>
    <x v="0"/>
    <n v="35"/>
    <s v="B2"/>
    <x v="3"/>
    <x v="1"/>
    <n v="201601"/>
    <x v="0"/>
    <x v="0"/>
    <n v="12641.982799315971"/>
  </r>
  <r>
    <x v="0"/>
    <x v="3"/>
    <x v="8"/>
    <s v="Dennis"/>
    <s v="Cheng"/>
    <x v="0"/>
    <n v="35"/>
    <s v="B2"/>
    <x v="3"/>
    <x v="2"/>
    <n v="201601"/>
    <x v="0"/>
    <x v="0"/>
    <n v="94934.653768281627"/>
  </r>
  <r>
    <x v="0"/>
    <x v="3"/>
    <x v="8"/>
    <s v="Dennis"/>
    <s v="Cheng"/>
    <x v="0"/>
    <n v="35"/>
    <s v="B2"/>
    <x v="3"/>
    <x v="3"/>
    <n v="201601"/>
    <x v="0"/>
    <x v="0"/>
    <n v="22272.374500798465"/>
  </r>
  <r>
    <x v="0"/>
    <x v="3"/>
    <x v="9"/>
    <s v="Aaron"/>
    <s v="Cheng"/>
    <x v="0"/>
    <n v="32"/>
    <s v="D4"/>
    <x v="4"/>
    <x v="0"/>
    <n v="201601"/>
    <x v="0"/>
    <x v="0"/>
    <n v="106203.67542973439"/>
  </r>
  <r>
    <x v="0"/>
    <x v="3"/>
    <x v="9"/>
    <s v="Aaron"/>
    <s v="Cheng"/>
    <x v="0"/>
    <n v="32"/>
    <s v="D4"/>
    <x v="4"/>
    <x v="1"/>
    <n v="201601"/>
    <x v="0"/>
    <x v="0"/>
    <n v="3929.2379460095995"/>
  </r>
  <r>
    <x v="0"/>
    <x v="3"/>
    <x v="9"/>
    <s v="Aaron"/>
    <s v="Cheng"/>
    <x v="0"/>
    <n v="32"/>
    <s v="D4"/>
    <x v="4"/>
    <x v="2"/>
    <n v="201601"/>
    <x v="0"/>
    <x v="0"/>
    <n v="31859.511225359998"/>
  </r>
  <r>
    <x v="0"/>
    <x v="3"/>
    <x v="9"/>
    <s v="Aaron"/>
    <s v="Cheng"/>
    <x v="0"/>
    <n v="32"/>
    <s v="D4"/>
    <x v="4"/>
    <x v="3"/>
    <n v="201601"/>
    <x v="0"/>
    <x v="0"/>
    <n v="1681.2447934463996"/>
  </r>
  <r>
    <x v="1"/>
    <x v="4"/>
    <x v="10"/>
    <s v="Jansen"/>
    <s v="Brown"/>
    <x v="0"/>
    <n v="46"/>
    <s v="A1"/>
    <x v="0"/>
    <x v="0"/>
    <n v="201601"/>
    <x v="0"/>
    <x v="0"/>
    <n v="489705.66383155202"/>
  </r>
  <r>
    <x v="1"/>
    <x v="4"/>
    <x v="10"/>
    <s v="Jansen"/>
    <s v="Brown"/>
    <x v="0"/>
    <n v="46"/>
    <s v="A1"/>
    <x v="0"/>
    <x v="1"/>
    <n v="201601"/>
    <x v="0"/>
    <x v="0"/>
    <n v="11870.764805759998"/>
  </r>
  <r>
    <x v="1"/>
    <x v="4"/>
    <x v="10"/>
    <s v="Jansen"/>
    <s v="Brown"/>
    <x v="0"/>
    <n v="46"/>
    <s v="A1"/>
    <x v="0"/>
    <x v="2"/>
    <n v="201601"/>
    <x v="0"/>
    <x v="0"/>
    <n v="18196.677699199998"/>
  </r>
  <r>
    <x v="1"/>
    <x v="4"/>
    <x v="10"/>
    <s v="Jansen"/>
    <s v="Brown"/>
    <x v="0"/>
    <n v="46"/>
    <s v="A1"/>
    <x v="0"/>
    <x v="3"/>
    <n v="201601"/>
    <x v="0"/>
    <x v="0"/>
    <n v="9986.1101813759979"/>
  </r>
  <r>
    <x v="1"/>
    <x v="4"/>
    <x v="11"/>
    <s v="Claire"/>
    <s v="Pullman"/>
    <x v="1"/>
    <n v="38"/>
    <s v="B2"/>
    <x v="3"/>
    <x v="0"/>
    <n v="201601"/>
    <x v="0"/>
    <x v="0"/>
    <n v="107603.77831741436"/>
  </r>
  <r>
    <x v="1"/>
    <x v="4"/>
    <x v="11"/>
    <s v="Claire"/>
    <s v="Pullman"/>
    <x v="1"/>
    <n v="38"/>
    <s v="B2"/>
    <x v="3"/>
    <x v="1"/>
    <n v="201601"/>
    <x v="0"/>
    <x v="0"/>
    <n v="9966.5895774412802"/>
  </r>
  <r>
    <x v="1"/>
    <x v="4"/>
    <x v="11"/>
    <s v="Claire"/>
    <s v="Pullman"/>
    <x v="1"/>
    <n v="38"/>
    <s v="B2"/>
    <x v="3"/>
    <x v="2"/>
    <n v="201601"/>
    <x v="0"/>
    <x v="0"/>
    <n v="6552.9370539360007"/>
  </r>
  <r>
    <x v="1"/>
    <x v="4"/>
    <x v="11"/>
    <s v="Claire"/>
    <s v="Pullman"/>
    <x v="1"/>
    <n v="38"/>
    <s v="B2"/>
    <x v="3"/>
    <x v="3"/>
    <n v="201601"/>
    <x v="0"/>
    <x v="0"/>
    <n v="6319.5816408883184"/>
  </r>
  <r>
    <x v="1"/>
    <x v="4"/>
    <x v="12"/>
    <s v="Simon"/>
    <s v="Walsh"/>
    <x v="0"/>
    <n v="25"/>
    <s v="D5"/>
    <x v="2"/>
    <x v="0"/>
    <n v="201601"/>
    <x v="0"/>
    <x v="0"/>
    <n v="224499.07813939199"/>
  </r>
  <r>
    <x v="1"/>
    <x v="4"/>
    <x v="12"/>
    <s v="Simon"/>
    <s v="Walsh"/>
    <x v="0"/>
    <n v="25"/>
    <s v="D5"/>
    <x v="2"/>
    <x v="1"/>
    <n v="201601"/>
    <x v="0"/>
    <x v="0"/>
    <n v="19773.852059136003"/>
  </r>
  <r>
    <x v="1"/>
    <x v="4"/>
    <x v="12"/>
    <s v="Simon"/>
    <s v="Walsh"/>
    <x v="0"/>
    <n v="25"/>
    <s v="D5"/>
    <x v="2"/>
    <x v="2"/>
    <n v="201601"/>
    <x v="0"/>
    <x v="0"/>
    <n v="28636.327574399995"/>
  </r>
  <r>
    <x v="1"/>
    <x v="4"/>
    <x v="12"/>
    <s v="Simon"/>
    <s v="Walsh"/>
    <x v="0"/>
    <n v="25"/>
    <s v="D5"/>
    <x v="2"/>
    <x v="3"/>
    <n v="201601"/>
    <x v="0"/>
    <x v="0"/>
    <n v="1245.2083015679996"/>
  </r>
  <r>
    <x v="1"/>
    <x v="5"/>
    <x v="13"/>
    <s v="Trevor"/>
    <s v="Parr"/>
    <x v="0"/>
    <n v="32"/>
    <s v="D4"/>
    <x v="4"/>
    <x v="0"/>
    <n v="201601"/>
    <x v="0"/>
    <x v="0"/>
    <n v="641142.34066391026"/>
  </r>
  <r>
    <x v="1"/>
    <x v="5"/>
    <x v="13"/>
    <s v="Trevor"/>
    <s v="Parr"/>
    <x v="0"/>
    <n v="32"/>
    <s v="D4"/>
    <x v="4"/>
    <x v="1"/>
    <n v="201601"/>
    <x v="0"/>
    <x v="0"/>
    <n v="41930.756806471669"/>
  </r>
  <r>
    <x v="1"/>
    <x v="5"/>
    <x v="13"/>
    <s v="Trevor"/>
    <s v="Parr"/>
    <x v="0"/>
    <n v="32"/>
    <s v="D4"/>
    <x v="4"/>
    <x v="2"/>
    <n v="201601"/>
    <x v="0"/>
    <x v="0"/>
    <n v="34881.285315968002"/>
  </r>
  <r>
    <x v="1"/>
    <x v="5"/>
    <x v="13"/>
    <s v="Trevor"/>
    <s v="Parr"/>
    <x v="0"/>
    <n v="32"/>
    <s v="D4"/>
    <x v="4"/>
    <x v="3"/>
    <n v="201601"/>
    <x v="0"/>
    <x v="0"/>
    <n v="19317.31246620672"/>
  </r>
  <r>
    <x v="2"/>
    <x v="6"/>
    <x v="14"/>
    <s v="George"/>
    <s v="Campbell"/>
    <x v="0"/>
    <n v="32"/>
    <s v="D4"/>
    <x v="4"/>
    <x v="0"/>
    <n v="201601"/>
    <x v="0"/>
    <x v="0"/>
    <n v="411208.71262463991"/>
  </r>
  <r>
    <x v="2"/>
    <x v="6"/>
    <x v="14"/>
    <s v="George"/>
    <s v="Campbell"/>
    <x v="0"/>
    <n v="32"/>
    <s v="D4"/>
    <x v="4"/>
    <x v="1"/>
    <n v="201601"/>
    <x v="0"/>
    <x v="0"/>
    <n v="43735.573355263994"/>
  </r>
  <r>
    <x v="2"/>
    <x v="6"/>
    <x v="14"/>
    <s v="George"/>
    <s v="Campbell"/>
    <x v="0"/>
    <n v="32"/>
    <s v="D4"/>
    <x v="4"/>
    <x v="2"/>
    <n v="201601"/>
    <x v="0"/>
    <x v="0"/>
    <n v="109135.47634079997"/>
  </r>
  <r>
    <x v="2"/>
    <x v="6"/>
    <x v="14"/>
    <s v="George"/>
    <s v="Campbell"/>
    <x v="0"/>
    <n v="32"/>
    <s v="D4"/>
    <x v="4"/>
    <x v="3"/>
    <n v="201601"/>
    <x v="0"/>
    <x v="0"/>
    <n v="28291.941866495996"/>
  </r>
  <r>
    <x v="2"/>
    <x v="7"/>
    <x v="15"/>
    <s v="Emma"/>
    <s v="Jones"/>
    <x v="1"/>
    <n v="28"/>
    <s v="D5"/>
    <x v="2"/>
    <x v="0"/>
    <n v="201601"/>
    <x v="0"/>
    <x v="0"/>
    <n v="28335.088678256641"/>
  </r>
  <r>
    <x v="2"/>
    <x v="7"/>
    <x v="15"/>
    <s v="Emma"/>
    <s v="Jones"/>
    <x v="1"/>
    <n v="28"/>
    <s v="D5"/>
    <x v="2"/>
    <x v="1"/>
    <n v="201601"/>
    <x v="0"/>
    <x v="0"/>
    <n v="6431.7465018777602"/>
  </r>
  <r>
    <x v="2"/>
    <x v="7"/>
    <x v="15"/>
    <s v="Emma"/>
    <s v="Jones"/>
    <x v="1"/>
    <n v="28"/>
    <s v="D5"/>
    <x v="2"/>
    <x v="2"/>
    <n v="201601"/>
    <x v="0"/>
    <x v="0"/>
    <n v="25684.913060352003"/>
  </r>
  <r>
    <x v="2"/>
    <x v="7"/>
    <x v="15"/>
    <s v="Emma"/>
    <s v="Jones"/>
    <x v="1"/>
    <n v="28"/>
    <s v="D5"/>
    <x v="2"/>
    <x v="3"/>
    <n v="201601"/>
    <x v="0"/>
    <x v="0"/>
    <n v="5918.3917586841599"/>
  </r>
  <r>
    <x v="2"/>
    <x v="8"/>
    <x v="16"/>
    <s v="Bryan"/>
    <s v="Kingston"/>
    <x v="0"/>
    <n v="27"/>
    <s v="A1"/>
    <x v="0"/>
    <x v="0"/>
    <n v="201601"/>
    <x v="0"/>
    <x v="0"/>
    <n v="371283.43889903615"/>
  </r>
  <r>
    <x v="2"/>
    <x v="8"/>
    <x v="16"/>
    <s v="Bryan"/>
    <s v="Kingston"/>
    <x v="0"/>
    <n v="27"/>
    <s v="A1"/>
    <x v="0"/>
    <x v="1"/>
    <n v="201601"/>
    <x v="0"/>
    <x v="0"/>
    <n v="38225.516930334736"/>
  </r>
  <r>
    <x v="2"/>
    <x v="8"/>
    <x v="16"/>
    <s v="Bryan"/>
    <s v="Kingston"/>
    <x v="0"/>
    <n v="27"/>
    <s v="A1"/>
    <x v="0"/>
    <x v="2"/>
    <n v="201601"/>
    <x v="0"/>
    <x v="0"/>
    <n v="35084.936420351994"/>
  </r>
  <r>
    <x v="2"/>
    <x v="8"/>
    <x v="16"/>
    <s v="Bryan"/>
    <s v="Kingston"/>
    <x v="0"/>
    <n v="27"/>
    <s v="A1"/>
    <x v="0"/>
    <x v="3"/>
    <n v="201601"/>
    <x v="0"/>
    <x v="0"/>
    <n v="51726.166433464321"/>
  </r>
  <r>
    <x v="0"/>
    <x v="0"/>
    <x v="0"/>
    <s v="Louis"/>
    <s v="Ng"/>
    <x v="0"/>
    <n v="44"/>
    <s v="A1"/>
    <x v="0"/>
    <x v="0"/>
    <n v="201601"/>
    <x v="0"/>
    <x v="0"/>
    <n v="518914.86405642232"/>
  </r>
  <r>
    <x v="0"/>
    <x v="0"/>
    <x v="0"/>
    <s v="Louis"/>
    <s v="Ng"/>
    <x v="0"/>
    <n v="44"/>
    <s v="A1"/>
    <x v="0"/>
    <x v="1"/>
    <n v="201601"/>
    <x v="0"/>
    <x v="0"/>
    <n v="69702.842599219177"/>
  </r>
  <r>
    <x v="0"/>
    <x v="0"/>
    <x v="0"/>
    <s v="Louis"/>
    <s v="Ng"/>
    <x v="0"/>
    <n v="44"/>
    <s v="A1"/>
    <x v="0"/>
    <x v="2"/>
    <n v="201601"/>
    <x v="0"/>
    <x v="0"/>
    <n v="160195.41904184001"/>
  </r>
  <r>
    <x v="0"/>
    <x v="0"/>
    <x v="0"/>
    <s v="Louis"/>
    <s v="Ng"/>
    <x v="0"/>
    <n v="44"/>
    <s v="A1"/>
    <x v="0"/>
    <x v="3"/>
    <n v="201601"/>
    <x v="0"/>
    <x v="0"/>
    <n v="85398.447616204794"/>
  </r>
  <r>
    <x v="0"/>
    <x v="0"/>
    <x v="1"/>
    <s v="Winnie"/>
    <s v="Cheung"/>
    <x v="1"/>
    <n v="35"/>
    <s v="C3"/>
    <x v="1"/>
    <x v="0"/>
    <n v="201601"/>
    <x v="0"/>
    <x v="0"/>
    <n v="135871.66205706241"/>
  </r>
  <r>
    <x v="0"/>
    <x v="0"/>
    <x v="1"/>
    <s v="Winnie"/>
    <s v="Cheung"/>
    <x v="1"/>
    <n v="35"/>
    <s v="C3"/>
    <x v="1"/>
    <x v="1"/>
    <n v="201601"/>
    <x v="0"/>
    <x v="0"/>
    <n v="8641.3024212479995"/>
  </r>
  <r>
    <x v="0"/>
    <x v="0"/>
    <x v="1"/>
    <s v="Winnie"/>
    <s v="Cheung"/>
    <x v="1"/>
    <n v="35"/>
    <s v="C3"/>
    <x v="1"/>
    <x v="2"/>
    <n v="201601"/>
    <x v="0"/>
    <x v="0"/>
    <n v="40983.921079920008"/>
  </r>
  <r>
    <x v="0"/>
    <x v="0"/>
    <x v="1"/>
    <s v="Winnie"/>
    <s v="Cheung"/>
    <x v="1"/>
    <n v="35"/>
    <s v="C3"/>
    <x v="1"/>
    <x v="3"/>
    <n v="201601"/>
    <x v="0"/>
    <x v="0"/>
    <n v="5941.7581031424006"/>
  </r>
  <r>
    <x v="0"/>
    <x v="0"/>
    <x v="2"/>
    <s v="Edson"/>
    <s v="Lau"/>
    <x v="0"/>
    <n v="28"/>
    <s v="D5"/>
    <x v="2"/>
    <x v="0"/>
    <n v="201601"/>
    <x v="0"/>
    <x v="0"/>
    <n v="80094.660013670393"/>
  </r>
  <r>
    <x v="0"/>
    <x v="0"/>
    <x v="2"/>
    <s v="Edson"/>
    <s v="Lau"/>
    <x v="0"/>
    <n v="28"/>
    <s v="D5"/>
    <x v="2"/>
    <x v="1"/>
    <n v="201601"/>
    <x v="0"/>
    <x v="0"/>
    <n v="20261.279795097602"/>
  </r>
  <r>
    <x v="0"/>
    <x v="0"/>
    <x v="2"/>
    <s v="Edson"/>
    <s v="Lau"/>
    <x v="0"/>
    <n v="28"/>
    <s v="D5"/>
    <x v="2"/>
    <x v="2"/>
    <n v="201601"/>
    <x v="0"/>
    <x v="0"/>
    <n v="49415.199724799997"/>
  </r>
  <r>
    <x v="0"/>
    <x v="0"/>
    <x v="2"/>
    <s v="Edson"/>
    <s v="Lau"/>
    <x v="0"/>
    <n v="28"/>
    <s v="D5"/>
    <x v="2"/>
    <x v="3"/>
    <n v="201601"/>
    <x v="0"/>
    <x v="0"/>
    <n v="20769.348276633595"/>
  </r>
  <r>
    <x v="0"/>
    <x v="1"/>
    <x v="3"/>
    <s v="Toshiro"/>
    <s v="Takuji"/>
    <x v="0"/>
    <n v="36"/>
    <s v="B2"/>
    <x v="3"/>
    <x v="0"/>
    <n v="201601"/>
    <x v="0"/>
    <x v="0"/>
    <n v="258732.18475434079"/>
  </r>
  <r>
    <x v="0"/>
    <x v="1"/>
    <x v="3"/>
    <s v="Toshiro"/>
    <s v="Takuji"/>
    <x v="0"/>
    <n v="36"/>
    <s v="B2"/>
    <x v="3"/>
    <x v="1"/>
    <n v="201601"/>
    <x v="0"/>
    <x v="0"/>
    <n v="12512.399617170433"/>
  </r>
  <r>
    <x v="0"/>
    <x v="1"/>
    <x v="3"/>
    <s v="Toshiro"/>
    <s v="Takuji"/>
    <x v="0"/>
    <n v="36"/>
    <s v="B2"/>
    <x v="3"/>
    <x v="2"/>
    <n v="201601"/>
    <x v="0"/>
    <x v="0"/>
    <n v="6148.3166637983995"/>
  </r>
  <r>
    <x v="0"/>
    <x v="1"/>
    <x v="3"/>
    <s v="Toshiro"/>
    <s v="Takuji"/>
    <x v="0"/>
    <n v="36"/>
    <s v="B2"/>
    <x v="3"/>
    <x v="3"/>
    <n v="201601"/>
    <x v="0"/>
    <x v="0"/>
    <n v="10850.005597197309"/>
  </r>
  <r>
    <x v="0"/>
    <x v="1"/>
    <x v="4"/>
    <s v="Yui"/>
    <s v="Matsuko"/>
    <x v="1"/>
    <n v="32"/>
    <s v="D4"/>
    <x v="4"/>
    <x v="0"/>
    <n v="201601"/>
    <x v="0"/>
    <x v="0"/>
    <n v="273236.0583250206"/>
  </r>
  <r>
    <x v="0"/>
    <x v="1"/>
    <x v="4"/>
    <s v="Yui"/>
    <s v="Matsuko"/>
    <x v="1"/>
    <n v="32"/>
    <s v="D4"/>
    <x v="4"/>
    <x v="1"/>
    <n v="201601"/>
    <x v="0"/>
    <x v="0"/>
    <n v="7631.8197402746873"/>
  </r>
  <r>
    <x v="0"/>
    <x v="1"/>
    <x v="4"/>
    <s v="Yui"/>
    <s v="Matsuko"/>
    <x v="1"/>
    <n v="32"/>
    <s v="D4"/>
    <x v="4"/>
    <x v="2"/>
    <n v="201601"/>
    <x v="0"/>
    <x v="0"/>
    <n v="45383.013909542395"/>
  </r>
  <r>
    <x v="0"/>
    <x v="1"/>
    <x v="4"/>
    <s v="Yui"/>
    <s v="Matsuko"/>
    <x v="1"/>
    <n v="32"/>
    <s v="D4"/>
    <x v="4"/>
    <x v="3"/>
    <n v="201601"/>
    <x v="0"/>
    <x v="0"/>
    <n v="15752.428948021245"/>
  </r>
  <r>
    <x v="0"/>
    <x v="2"/>
    <x v="5"/>
    <s v="Andrew"/>
    <s v="Tan"/>
    <x v="0"/>
    <n v="45"/>
    <s v="A1"/>
    <x v="0"/>
    <x v="0"/>
    <n v="201601"/>
    <x v="0"/>
    <x v="0"/>
    <n v="252319.91397360386"/>
  </r>
  <r>
    <x v="0"/>
    <x v="2"/>
    <x v="5"/>
    <s v="Andrew"/>
    <s v="Tan"/>
    <x v="0"/>
    <n v="45"/>
    <s v="A1"/>
    <x v="0"/>
    <x v="1"/>
    <n v="201601"/>
    <x v="0"/>
    <x v="0"/>
    <n v="150592.00472511107"/>
  </r>
  <r>
    <x v="0"/>
    <x v="2"/>
    <x v="5"/>
    <s v="Andrew"/>
    <s v="Tan"/>
    <x v="0"/>
    <n v="45"/>
    <s v="A1"/>
    <x v="0"/>
    <x v="2"/>
    <n v="201601"/>
    <x v="0"/>
    <x v="0"/>
    <n v="84283.586119824016"/>
  </r>
  <r>
    <x v="0"/>
    <x v="2"/>
    <x v="5"/>
    <s v="Andrew"/>
    <s v="Tan"/>
    <x v="0"/>
    <n v="45"/>
    <s v="A1"/>
    <x v="0"/>
    <x v="3"/>
    <n v="201601"/>
    <x v="0"/>
    <x v="0"/>
    <n v="8074.7955333427199"/>
  </r>
  <r>
    <x v="0"/>
    <x v="2"/>
    <x v="6"/>
    <s v="Jason"/>
    <s v="Wong"/>
    <x v="0"/>
    <n v="38"/>
    <s v="B2"/>
    <x v="3"/>
    <x v="0"/>
    <n v="201601"/>
    <x v="0"/>
    <x v="0"/>
    <n v="209385.44105007511"/>
  </r>
  <r>
    <x v="0"/>
    <x v="2"/>
    <x v="6"/>
    <s v="Jason"/>
    <s v="Wong"/>
    <x v="0"/>
    <n v="38"/>
    <s v="B2"/>
    <x v="3"/>
    <x v="1"/>
    <n v="201601"/>
    <x v="0"/>
    <x v="0"/>
    <n v="37365.975768489996"/>
  </r>
  <r>
    <x v="0"/>
    <x v="2"/>
    <x v="6"/>
    <s v="Jason"/>
    <s v="Wong"/>
    <x v="0"/>
    <n v="38"/>
    <s v="B2"/>
    <x v="3"/>
    <x v="2"/>
    <n v="201601"/>
    <x v="0"/>
    <x v="0"/>
    <n v="18620.636427993606"/>
  </r>
  <r>
    <x v="0"/>
    <x v="2"/>
    <x v="6"/>
    <s v="Jason"/>
    <s v="Wong"/>
    <x v="0"/>
    <n v="38"/>
    <s v="B2"/>
    <x v="3"/>
    <x v="3"/>
    <n v="201601"/>
    <x v="0"/>
    <x v="0"/>
    <n v="5572.9115988295689"/>
  </r>
  <r>
    <x v="0"/>
    <x v="2"/>
    <x v="7"/>
    <s v="Michelle"/>
    <s v="Lim"/>
    <x v="1"/>
    <n v="29"/>
    <s v="D5"/>
    <x v="2"/>
    <x v="0"/>
    <n v="201601"/>
    <x v="0"/>
    <x v="0"/>
    <n v="209859.03456215039"/>
  </r>
  <r>
    <x v="0"/>
    <x v="2"/>
    <x v="7"/>
    <s v="Michelle"/>
    <s v="Lim"/>
    <x v="1"/>
    <n v="29"/>
    <s v="D5"/>
    <x v="2"/>
    <x v="1"/>
    <n v="201601"/>
    <x v="0"/>
    <x v="0"/>
    <n v="1917.8094523391999"/>
  </r>
  <r>
    <x v="0"/>
    <x v="2"/>
    <x v="7"/>
    <s v="Michelle"/>
    <s v="Lim"/>
    <x v="1"/>
    <n v="29"/>
    <s v="D5"/>
    <x v="2"/>
    <x v="2"/>
    <n v="201601"/>
    <x v="0"/>
    <x v="0"/>
    <n v="10469.456786879999"/>
  </r>
  <r>
    <x v="0"/>
    <x v="2"/>
    <x v="7"/>
    <s v="Michelle"/>
    <s v="Lim"/>
    <x v="1"/>
    <n v="29"/>
    <s v="D5"/>
    <x v="2"/>
    <x v="3"/>
    <n v="201601"/>
    <x v="0"/>
    <x v="0"/>
    <n v="2780.0396660736001"/>
  </r>
  <r>
    <x v="0"/>
    <x v="3"/>
    <x v="8"/>
    <s v="Dennis"/>
    <s v="Cheng"/>
    <x v="0"/>
    <n v="35"/>
    <s v="B2"/>
    <x v="3"/>
    <x v="0"/>
    <n v="201601"/>
    <x v="0"/>
    <x v="0"/>
    <n v="416998.62283200305"/>
  </r>
  <r>
    <x v="0"/>
    <x v="3"/>
    <x v="8"/>
    <s v="Dennis"/>
    <s v="Cheng"/>
    <x v="0"/>
    <n v="35"/>
    <s v="B2"/>
    <x v="3"/>
    <x v="1"/>
    <n v="201601"/>
    <x v="0"/>
    <x v="0"/>
    <n v="10834.351855100931"/>
  </r>
  <r>
    <x v="0"/>
    <x v="3"/>
    <x v="8"/>
    <s v="Dennis"/>
    <s v="Cheng"/>
    <x v="0"/>
    <n v="35"/>
    <s v="B2"/>
    <x v="3"/>
    <x v="2"/>
    <n v="201601"/>
    <x v="0"/>
    <x v="0"/>
    <n v="64149.692956876796"/>
  </r>
  <r>
    <x v="0"/>
    <x v="3"/>
    <x v="8"/>
    <s v="Dennis"/>
    <s v="Cheng"/>
    <x v="0"/>
    <n v="35"/>
    <s v="B2"/>
    <x v="3"/>
    <x v="3"/>
    <n v="201601"/>
    <x v="0"/>
    <x v="0"/>
    <n v="5184.5881571205118"/>
  </r>
  <r>
    <x v="0"/>
    <x v="3"/>
    <x v="9"/>
    <s v="Aaron"/>
    <s v="Cheng"/>
    <x v="0"/>
    <n v="32"/>
    <s v="D4"/>
    <x v="4"/>
    <x v="0"/>
    <n v="201601"/>
    <x v="0"/>
    <x v="0"/>
    <n v="62007.395372697589"/>
  </r>
  <r>
    <x v="0"/>
    <x v="3"/>
    <x v="9"/>
    <s v="Aaron"/>
    <s v="Cheng"/>
    <x v="0"/>
    <n v="32"/>
    <s v="D4"/>
    <x v="4"/>
    <x v="1"/>
    <n v="201601"/>
    <x v="0"/>
    <x v="0"/>
    <n v="7908.7799223551992"/>
  </r>
  <r>
    <x v="0"/>
    <x v="3"/>
    <x v="9"/>
    <s v="Aaron"/>
    <s v="Cheng"/>
    <x v="0"/>
    <n v="32"/>
    <s v="D4"/>
    <x v="4"/>
    <x v="2"/>
    <n v="201601"/>
    <x v="0"/>
    <x v="0"/>
    <n v="13648.894175279998"/>
  </r>
  <r>
    <x v="0"/>
    <x v="3"/>
    <x v="9"/>
    <s v="Aaron"/>
    <s v="Cheng"/>
    <x v="0"/>
    <n v="32"/>
    <s v="D4"/>
    <x v="4"/>
    <x v="3"/>
    <n v="201601"/>
    <x v="0"/>
    <x v="0"/>
    <n v="9667.3444503551964"/>
  </r>
  <r>
    <x v="1"/>
    <x v="4"/>
    <x v="10"/>
    <s v="Jansen"/>
    <s v="Brown"/>
    <x v="0"/>
    <n v="46"/>
    <s v="A1"/>
    <x v="0"/>
    <x v="0"/>
    <n v="201601"/>
    <x v="0"/>
    <x v="0"/>
    <n v="356058.8534415359"/>
  </r>
  <r>
    <x v="1"/>
    <x v="4"/>
    <x v="10"/>
    <s v="Jansen"/>
    <s v="Brown"/>
    <x v="0"/>
    <n v="46"/>
    <s v="A1"/>
    <x v="0"/>
    <x v="1"/>
    <n v="201601"/>
    <x v="0"/>
    <x v="0"/>
    <n v="75436.224494847993"/>
  </r>
  <r>
    <x v="1"/>
    <x v="4"/>
    <x v="10"/>
    <s v="Jansen"/>
    <s v="Brown"/>
    <x v="0"/>
    <n v="46"/>
    <s v="A1"/>
    <x v="0"/>
    <x v="2"/>
    <n v="201601"/>
    <x v="0"/>
    <x v="0"/>
    <n v="91970.692231599998"/>
  </r>
  <r>
    <x v="1"/>
    <x v="4"/>
    <x v="10"/>
    <s v="Jansen"/>
    <s v="Brown"/>
    <x v="0"/>
    <n v="46"/>
    <s v="A1"/>
    <x v="0"/>
    <x v="3"/>
    <n v="201601"/>
    <x v="0"/>
    <x v="0"/>
    <n v="17677.858211327999"/>
  </r>
  <r>
    <x v="1"/>
    <x v="4"/>
    <x v="11"/>
    <s v="Claire"/>
    <s v="Pullman"/>
    <x v="1"/>
    <n v="38"/>
    <s v="B2"/>
    <x v="3"/>
    <x v="0"/>
    <n v="201601"/>
    <x v="0"/>
    <x v="0"/>
    <n v="105197.407934976"/>
  </r>
  <r>
    <x v="1"/>
    <x v="4"/>
    <x v="11"/>
    <s v="Claire"/>
    <s v="Pullman"/>
    <x v="1"/>
    <n v="38"/>
    <s v="B2"/>
    <x v="3"/>
    <x v="1"/>
    <n v="201601"/>
    <x v="0"/>
    <x v="0"/>
    <n v="16159.311617863679"/>
  </r>
  <r>
    <x v="1"/>
    <x v="4"/>
    <x v="11"/>
    <s v="Claire"/>
    <s v="Pullman"/>
    <x v="1"/>
    <n v="38"/>
    <s v="B2"/>
    <x v="3"/>
    <x v="2"/>
    <n v="201601"/>
    <x v="0"/>
    <x v="0"/>
    <n v="7103.3807295359993"/>
  </r>
  <r>
    <x v="1"/>
    <x v="4"/>
    <x v="11"/>
    <s v="Claire"/>
    <s v="Pullman"/>
    <x v="1"/>
    <n v="38"/>
    <s v="B2"/>
    <x v="3"/>
    <x v="3"/>
    <n v="201601"/>
    <x v="0"/>
    <x v="0"/>
    <n v="6700.6089735782389"/>
  </r>
  <r>
    <x v="1"/>
    <x v="4"/>
    <x v="12"/>
    <s v="Simon"/>
    <s v="Walsh"/>
    <x v="0"/>
    <n v="25"/>
    <s v="D5"/>
    <x v="2"/>
    <x v="0"/>
    <n v="201601"/>
    <x v="0"/>
    <x v="0"/>
    <n v="184805.83866931201"/>
  </r>
  <r>
    <x v="1"/>
    <x v="4"/>
    <x v="12"/>
    <s v="Simon"/>
    <s v="Walsh"/>
    <x v="0"/>
    <n v="25"/>
    <s v="D5"/>
    <x v="2"/>
    <x v="1"/>
    <n v="201601"/>
    <x v="0"/>
    <x v="0"/>
    <n v="15033.436965119998"/>
  </r>
  <r>
    <x v="1"/>
    <x v="4"/>
    <x v="12"/>
    <s v="Simon"/>
    <s v="Walsh"/>
    <x v="0"/>
    <n v="25"/>
    <s v="D5"/>
    <x v="2"/>
    <x v="2"/>
    <n v="201601"/>
    <x v="0"/>
    <x v="0"/>
    <n v="49777.944215999996"/>
  </r>
  <r>
    <x v="1"/>
    <x v="4"/>
    <x v="12"/>
    <s v="Simon"/>
    <s v="Walsh"/>
    <x v="0"/>
    <n v="25"/>
    <s v="D5"/>
    <x v="2"/>
    <x v="3"/>
    <n v="201601"/>
    <x v="0"/>
    <x v="0"/>
    <n v="16164.747389951999"/>
  </r>
  <r>
    <x v="1"/>
    <x v="5"/>
    <x v="13"/>
    <s v="Trevor"/>
    <s v="Parr"/>
    <x v="0"/>
    <n v="32"/>
    <s v="D4"/>
    <x v="4"/>
    <x v="0"/>
    <n v="201601"/>
    <x v="0"/>
    <x v="0"/>
    <n v="528900.4580708351"/>
  </r>
  <r>
    <x v="1"/>
    <x v="5"/>
    <x v="13"/>
    <s v="Trevor"/>
    <s v="Parr"/>
    <x v="0"/>
    <n v="32"/>
    <s v="D4"/>
    <x v="4"/>
    <x v="1"/>
    <n v="201601"/>
    <x v="0"/>
    <x v="0"/>
    <n v="74902.47759683583"/>
  </r>
  <r>
    <x v="1"/>
    <x v="5"/>
    <x v="13"/>
    <s v="Trevor"/>
    <s v="Parr"/>
    <x v="0"/>
    <n v="32"/>
    <s v="D4"/>
    <x v="4"/>
    <x v="2"/>
    <n v="201601"/>
    <x v="0"/>
    <x v="0"/>
    <n v="43162.770169791998"/>
  </r>
  <r>
    <x v="1"/>
    <x v="5"/>
    <x v="13"/>
    <s v="Trevor"/>
    <s v="Parr"/>
    <x v="0"/>
    <n v="32"/>
    <s v="D4"/>
    <x v="4"/>
    <x v="3"/>
    <n v="201601"/>
    <x v="0"/>
    <x v="0"/>
    <n v="44163.055516876797"/>
  </r>
  <r>
    <x v="2"/>
    <x v="6"/>
    <x v="14"/>
    <s v="George"/>
    <s v="Campbell"/>
    <x v="0"/>
    <n v="32"/>
    <s v="D4"/>
    <x v="4"/>
    <x v="0"/>
    <n v="201601"/>
    <x v="0"/>
    <x v="0"/>
    <n v="91720.288525823998"/>
  </r>
  <r>
    <x v="2"/>
    <x v="6"/>
    <x v="14"/>
    <s v="George"/>
    <s v="Campbell"/>
    <x v="0"/>
    <n v="32"/>
    <s v="D4"/>
    <x v="4"/>
    <x v="1"/>
    <n v="201601"/>
    <x v="0"/>
    <x v="0"/>
    <n v="47227.922441727991"/>
  </r>
  <r>
    <x v="2"/>
    <x v="6"/>
    <x v="14"/>
    <s v="George"/>
    <s v="Campbell"/>
    <x v="0"/>
    <n v="32"/>
    <s v="D4"/>
    <x v="4"/>
    <x v="2"/>
    <n v="201601"/>
    <x v="0"/>
    <x v="0"/>
    <n v="7479.8476479999999"/>
  </r>
  <r>
    <x v="2"/>
    <x v="6"/>
    <x v="14"/>
    <s v="George"/>
    <s v="Campbell"/>
    <x v="0"/>
    <n v="32"/>
    <s v="D4"/>
    <x v="4"/>
    <x v="3"/>
    <n v="201601"/>
    <x v="0"/>
    <x v="0"/>
    <n v="32930.502979583995"/>
  </r>
  <r>
    <x v="2"/>
    <x v="7"/>
    <x v="15"/>
    <s v="Emma"/>
    <s v="Jones"/>
    <x v="1"/>
    <n v="28"/>
    <s v="D5"/>
    <x v="2"/>
    <x v="0"/>
    <n v="201601"/>
    <x v="0"/>
    <x v="0"/>
    <n v="72520.632462458874"/>
  </r>
  <r>
    <x v="2"/>
    <x v="7"/>
    <x v="15"/>
    <s v="Emma"/>
    <s v="Jones"/>
    <x v="1"/>
    <n v="28"/>
    <s v="D5"/>
    <x v="2"/>
    <x v="1"/>
    <n v="201601"/>
    <x v="0"/>
    <x v="0"/>
    <n v="8086.3855582003198"/>
  </r>
  <r>
    <x v="2"/>
    <x v="7"/>
    <x v="15"/>
    <s v="Emma"/>
    <s v="Jones"/>
    <x v="1"/>
    <n v="28"/>
    <s v="D5"/>
    <x v="2"/>
    <x v="2"/>
    <n v="201601"/>
    <x v="0"/>
    <x v="0"/>
    <n v="4616.7130114559995"/>
  </r>
  <r>
    <x v="2"/>
    <x v="7"/>
    <x v="15"/>
    <s v="Emma"/>
    <s v="Jones"/>
    <x v="1"/>
    <n v="28"/>
    <s v="D5"/>
    <x v="2"/>
    <x v="3"/>
    <n v="201601"/>
    <x v="0"/>
    <x v="0"/>
    <n v="1129.8716835839998"/>
  </r>
  <r>
    <x v="2"/>
    <x v="8"/>
    <x v="16"/>
    <s v="Bryan"/>
    <s v="Kingston"/>
    <x v="0"/>
    <n v="27"/>
    <s v="A1"/>
    <x v="0"/>
    <x v="0"/>
    <n v="201601"/>
    <x v="0"/>
    <x v="0"/>
    <n v="596269.46895151108"/>
  </r>
  <r>
    <x v="2"/>
    <x v="8"/>
    <x v="16"/>
    <s v="Bryan"/>
    <s v="Kingston"/>
    <x v="0"/>
    <n v="27"/>
    <s v="A1"/>
    <x v="0"/>
    <x v="1"/>
    <n v="201601"/>
    <x v="0"/>
    <x v="0"/>
    <n v="63269.112117657605"/>
  </r>
  <r>
    <x v="2"/>
    <x v="8"/>
    <x v="16"/>
    <s v="Bryan"/>
    <s v="Kingston"/>
    <x v="0"/>
    <n v="27"/>
    <s v="A1"/>
    <x v="0"/>
    <x v="2"/>
    <n v="201601"/>
    <x v="0"/>
    <x v="0"/>
    <n v="77197.041073151995"/>
  </r>
  <r>
    <x v="2"/>
    <x v="8"/>
    <x v="16"/>
    <s v="Bryan"/>
    <s v="Kingston"/>
    <x v="0"/>
    <n v="27"/>
    <s v="A1"/>
    <x v="0"/>
    <x v="3"/>
    <n v="201601"/>
    <x v="0"/>
    <x v="0"/>
    <n v="56473.592498749451"/>
  </r>
  <r>
    <x v="0"/>
    <x v="0"/>
    <x v="0"/>
    <s v="Louis"/>
    <s v="Ng"/>
    <x v="0"/>
    <n v="44"/>
    <s v="A1"/>
    <x v="0"/>
    <x v="0"/>
    <n v="201602"/>
    <x v="0"/>
    <x v="2"/>
    <n v="696161.82924287976"/>
  </r>
  <r>
    <x v="0"/>
    <x v="0"/>
    <x v="0"/>
    <s v="Louis"/>
    <s v="Ng"/>
    <x v="0"/>
    <n v="44"/>
    <s v="A1"/>
    <x v="0"/>
    <x v="1"/>
    <n v="201602"/>
    <x v="0"/>
    <x v="2"/>
    <n v="111594.24602726397"/>
  </r>
  <r>
    <x v="0"/>
    <x v="0"/>
    <x v="0"/>
    <s v="Louis"/>
    <s v="Ng"/>
    <x v="0"/>
    <n v="44"/>
    <s v="A1"/>
    <x v="0"/>
    <x v="2"/>
    <n v="201602"/>
    <x v="0"/>
    <x v="2"/>
    <n v="132871.91037120001"/>
  </r>
  <r>
    <x v="0"/>
    <x v="0"/>
    <x v="0"/>
    <s v="Louis"/>
    <s v="Ng"/>
    <x v="0"/>
    <n v="44"/>
    <s v="A1"/>
    <x v="0"/>
    <x v="3"/>
    <n v="201602"/>
    <x v="0"/>
    <x v="2"/>
    <n v="65101.963272191999"/>
  </r>
  <r>
    <x v="0"/>
    <x v="0"/>
    <x v="1"/>
    <s v="Winnie"/>
    <s v="Cheung"/>
    <x v="1"/>
    <n v="35"/>
    <s v="C3"/>
    <x v="1"/>
    <x v="0"/>
    <n v="201602"/>
    <x v="0"/>
    <x v="2"/>
    <n v="26395.528237056002"/>
  </r>
  <r>
    <x v="0"/>
    <x v="0"/>
    <x v="1"/>
    <s v="Winnie"/>
    <s v="Cheung"/>
    <x v="1"/>
    <n v="35"/>
    <s v="C3"/>
    <x v="1"/>
    <x v="1"/>
    <n v="201602"/>
    <x v="0"/>
    <x v="2"/>
    <n v="9353.5709921280013"/>
  </r>
  <r>
    <x v="0"/>
    <x v="0"/>
    <x v="1"/>
    <s v="Winnie"/>
    <s v="Cheung"/>
    <x v="1"/>
    <n v="35"/>
    <s v="C3"/>
    <x v="1"/>
    <x v="2"/>
    <n v="201602"/>
    <x v="0"/>
    <x v="2"/>
    <n v="19967.720572800001"/>
  </r>
  <r>
    <x v="0"/>
    <x v="0"/>
    <x v="1"/>
    <s v="Winnie"/>
    <s v="Cheung"/>
    <x v="1"/>
    <n v="35"/>
    <s v="C3"/>
    <x v="1"/>
    <x v="3"/>
    <n v="201602"/>
    <x v="0"/>
    <x v="2"/>
    <n v="589.45115750399998"/>
  </r>
  <r>
    <x v="0"/>
    <x v="0"/>
    <x v="2"/>
    <s v="Edson"/>
    <s v="Lau"/>
    <x v="0"/>
    <n v="28"/>
    <s v="D5"/>
    <x v="2"/>
    <x v="0"/>
    <n v="201602"/>
    <x v="0"/>
    <x v="2"/>
    <n v="46087.158104064009"/>
  </r>
  <r>
    <x v="0"/>
    <x v="0"/>
    <x v="2"/>
    <s v="Edson"/>
    <s v="Lau"/>
    <x v="0"/>
    <n v="28"/>
    <s v="D5"/>
    <x v="2"/>
    <x v="1"/>
    <n v="201602"/>
    <x v="0"/>
    <x v="2"/>
    <n v="9357.315416063997"/>
  </r>
  <r>
    <x v="0"/>
    <x v="0"/>
    <x v="2"/>
    <s v="Edson"/>
    <s v="Lau"/>
    <x v="0"/>
    <n v="28"/>
    <s v="D5"/>
    <x v="2"/>
    <x v="2"/>
    <n v="201602"/>
    <x v="0"/>
    <x v="2"/>
    <n v="20421.514713599998"/>
  </r>
  <r>
    <x v="0"/>
    <x v="0"/>
    <x v="2"/>
    <s v="Edson"/>
    <s v="Lau"/>
    <x v="0"/>
    <n v="28"/>
    <s v="D5"/>
    <x v="2"/>
    <x v="3"/>
    <n v="201602"/>
    <x v="0"/>
    <x v="2"/>
    <n v="12782.280867840002"/>
  </r>
  <r>
    <x v="0"/>
    <x v="1"/>
    <x v="3"/>
    <s v="Toshiro"/>
    <s v="Takuji"/>
    <x v="0"/>
    <n v="36"/>
    <s v="B2"/>
    <x v="3"/>
    <x v="0"/>
    <n v="201602"/>
    <x v="0"/>
    <x v="2"/>
    <n v="128120.59926521854"/>
  </r>
  <r>
    <x v="0"/>
    <x v="1"/>
    <x v="3"/>
    <s v="Toshiro"/>
    <s v="Takuji"/>
    <x v="0"/>
    <n v="36"/>
    <s v="B2"/>
    <x v="3"/>
    <x v="1"/>
    <n v="201602"/>
    <x v="0"/>
    <x v="2"/>
    <n v="17469.486099394555"/>
  </r>
  <r>
    <x v="0"/>
    <x v="1"/>
    <x v="3"/>
    <s v="Toshiro"/>
    <s v="Takuji"/>
    <x v="0"/>
    <n v="36"/>
    <s v="B2"/>
    <x v="3"/>
    <x v="2"/>
    <n v="201602"/>
    <x v="0"/>
    <x v="2"/>
    <n v="24724.580680800002"/>
  </r>
  <r>
    <x v="0"/>
    <x v="1"/>
    <x v="3"/>
    <s v="Toshiro"/>
    <s v="Takuji"/>
    <x v="0"/>
    <n v="36"/>
    <s v="B2"/>
    <x v="3"/>
    <x v="3"/>
    <n v="201602"/>
    <x v="0"/>
    <x v="2"/>
    <n v="2334.7902180556794"/>
  </r>
  <r>
    <x v="0"/>
    <x v="1"/>
    <x v="4"/>
    <s v="Yui"/>
    <s v="Matsuko"/>
    <x v="1"/>
    <n v="32"/>
    <s v="D4"/>
    <x v="4"/>
    <x v="0"/>
    <n v="201602"/>
    <x v="0"/>
    <x v="2"/>
    <n v="39289.657894502401"/>
  </r>
  <r>
    <x v="0"/>
    <x v="1"/>
    <x v="4"/>
    <s v="Yui"/>
    <s v="Matsuko"/>
    <x v="1"/>
    <n v="32"/>
    <s v="D4"/>
    <x v="4"/>
    <x v="1"/>
    <n v="201602"/>
    <x v="0"/>
    <x v="2"/>
    <n v="17450.398204968958"/>
  </r>
  <r>
    <x v="0"/>
    <x v="1"/>
    <x v="4"/>
    <s v="Yui"/>
    <s v="Matsuko"/>
    <x v="1"/>
    <n v="32"/>
    <s v="D4"/>
    <x v="4"/>
    <x v="2"/>
    <n v="201602"/>
    <x v="0"/>
    <x v="2"/>
    <n v="6186.6074350079998"/>
  </r>
  <r>
    <x v="0"/>
    <x v="1"/>
    <x v="4"/>
    <s v="Yui"/>
    <s v="Matsuko"/>
    <x v="1"/>
    <n v="32"/>
    <s v="D4"/>
    <x v="4"/>
    <x v="3"/>
    <n v="201602"/>
    <x v="0"/>
    <x v="2"/>
    <n v="4027.4025342566397"/>
  </r>
  <r>
    <x v="0"/>
    <x v="2"/>
    <x v="5"/>
    <s v="Andrew"/>
    <s v="Tan"/>
    <x v="0"/>
    <n v="45"/>
    <s v="A1"/>
    <x v="0"/>
    <x v="0"/>
    <n v="201602"/>
    <x v="0"/>
    <x v="2"/>
    <n v="1036320.5239934974"/>
  </r>
  <r>
    <x v="0"/>
    <x v="2"/>
    <x v="5"/>
    <s v="Andrew"/>
    <s v="Tan"/>
    <x v="0"/>
    <n v="45"/>
    <s v="A1"/>
    <x v="0"/>
    <x v="1"/>
    <n v="201602"/>
    <x v="0"/>
    <x v="2"/>
    <n v="106455.23797708802"/>
  </r>
  <r>
    <x v="0"/>
    <x v="2"/>
    <x v="5"/>
    <s v="Andrew"/>
    <s v="Tan"/>
    <x v="0"/>
    <n v="45"/>
    <s v="A1"/>
    <x v="0"/>
    <x v="2"/>
    <n v="201602"/>
    <x v="0"/>
    <x v="2"/>
    <n v="240842.84672447998"/>
  </r>
  <r>
    <x v="0"/>
    <x v="2"/>
    <x v="5"/>
    <s v="Andrew"/>
    <s v="Tan"/>
    <x v="0"/>
    <n v="45"/>
    <s v="A1"/>
    <x v="0"/>
    <x v="3"/>
    <n v="201602"/>
    <x v="0"/>
    <x v="2"/>
    <n v="59187.806609817606"/>
  </r>
  <r>
    <x v="0"/>
    <x v="2"/>
    <x v="6"/>
    <s v="Jason"/>
    <s v="Wong"/>
    <x v="0"/>
    <n v="38"/>
    <s v="B2"/>
    <x v="3"/>
    <x v="0"/>
    <n v="201602"/>
    <x v="0"/>
    <x v="2"/>
    <n v="132234.1381663949"/>
  </r>
  <r>
    <x v="0"/>
    <x v="2"/>
    <x v="6"/>
    <s v="Jason"/>
    <s v="Wong"/>
    <x v="0"/>
    <n v="38"/>
    <s v="B2"/>
    <x v="3"/>
    <x v="1"/>
    <n v="201602"/>
    <x v="0"/>
    <x v="2"/>
    <n v="19657.177225297921"/>
  </r>
  <r>
    <x v="0"/>
    <x v="2"/>
    <x v="6"/>
    <s v="Jason"/>
    <s v="Wong"/>
    <x v="0"/>
    <n v="38"/>
    <s v="B2"/>
    <x v="3"/>
    <x v="2"/>
    <n v="201602"/>
    <x v="0"/>
    <x v="2"/>
    <n v="41820.54715238401"/>
  </r>
  <r>
    <x v="0"/>
    <x v="2"/>
    <x v="6"/>
    <s v="Jason"/>
    <s v="Wong"/>
    <x v="0"/>
    <n v="38"/>
    <s v="B2"/>
    <x v="3"/>
    <x v="3"/>
    <n v="201602"/>
    <x v="0"/>
    <x v="2"/>
    <n v="9110.3253302476787"/>
  </r>
  <r>
    <x v="0"/>
    <x v="2"/>
    <x v="7"/>
    <s v="Michelle"/>
    <s v="Lim"/>
    <x v="1"/>
    <n v="29"/>
    <s v="D5"/>
    <x v="2"/>
    <x v="0"/>
    <n v="201602"/>
    <x v="0"/>
    <x v="2"/>
    <n v="89554.861744127993"/>
  </r>
  <r>
    <x v="0"/>
    <x v="2"/>
    <x v="7"/>
    <s v="Michelle"/>
    <s v="Lim"/>
    <x v="1"/>
    <n v="29"/>
    <s v="D5"/>
    <x v="2"/>
    <x v="1"/>
    <n v="201602"/>
    <x v="0"/>
    <x v="2"/>
    <n v="2926.4753295359997"/>
  </r>
  <r>
    <x v="0"/>
    <x v="2"/>
    <x v="7"/>
    <s v="Michelle"/>
    <s v="Lim"/>
    <x v="1"/>
    <n v="29"/>
    <s v="D5"/>
    <x v="2"/>
    <x v="2"/>
    <n v="201602"/>
    <x v="0"/>
    <x v="2"/>
    <n v="19088.932262400001"/>
  </r>
  <r>
    <x v="0"/>
    <x v="2"/>
    <x v="7"/>
    <s v="Michelle"/>
    <s v="Lim"/>
    <x v="1"/>
    <n v="29"/>
    <s v="D5"/>
    <x v="2"/>
    <x v="3"/>
    <n v="201602"/>
    <x v="0"/>
    <x v="2"/>
    <n v="4146.4568217600008"/>
  </r>
  <r>
    <x v="0"/>
    <x v="3"/>
    <x v="8"/>
    <s v="Dennis"/>
    <s v="Cheng"/>
    <x v="0"/>
    <n v="35"/>
    <s v="B2"/>
    <x v="3"/>
    <x v="0"/>
    <n v="201602"/>
    <x v="0"/>
    <x v="2"/>
    <n v="93823.905750220802"/>
  </r>
  <r>
    <x v="0"/>
    <x v="3"/>
    <x v="8"/>
    <s v="Dennis"/>
    <s v="Cheng"/>
    <x v="0"/>
    <n v="35"/>
    <s v="B2"/>
    <x v="3"/>
    <x v="1"/>
    <n v="201602"/>
    <x v="0"/>
    <x v="2"/>
    <n v="20948.780898017281"/>
  </r>
  <r>
    <x v="0"/>
    <x v="3"/>
    <x v="8"/>
    <s v="Dennis"/>
    <s v="Cheng"/>
    <x v="0"/>
    <n v="35"/>
    <s v="B2"/>
    <x v="3"/>
    <x v="2"/>
    <n v="201602"/>
    <x v="0"/>
    <x v="2"/>
    <n v="62659.396800000002"/>
  </r>
  <r>
    <x v="0"/>
    <x v="3"/>
    <x v="8"/>
    <s v="Dennis"/>
    <s v="Cheng"/>
    <x v="0"/>
    <n v="35"/>
    <s v="B2"/>
    <x v="3"/>
    <x v="3"/>
    <n v="201602"/>
    <x v="0"/>
    <x v="2"/>
    <n v="7062.4670338252809"/>
  </r>
  <r>
    <x v="0"/>
    <x v="3"/>
    <x v="9"/>
    <s v="Aaron"/>
    <s v="Cheng"/>
    <x v="0"/>
    <n v="32"/>
    <s v="D4"/>
    <x v="4"/>
    <x v="0"/>
    <n v="201602"/>
    <x v="0"/>
    <x v="2"/>
    <n v="95880.447387647975"/>
  </r>
  <r>
    <x v="0"/>
    <x v="3"/>
    <x v="9"/>
    <s v="Aaron"/>
    <s v="Cheng"/>
    <x v="0"/>
    <n v="32"/>
    <s v="D4"/>
    <x v="4"/>
    <x v="1"/>
    <n v="201602"/>
    <x v="0"/>
    <x v="2"/>
    <n v="1571.3232353280002"/>
  </r>
  <r>
    <x v="0"/>
    <x v="3"/>
    <x v="9"/>
    <s v="Aaron"/>
    <s v="Cheng"/>
    <x v="0"/>
    <n v="32"/>
    <s v="D4"/>
    <x v="4"/>
    <x v="2"/>
    <n v="201602"/>
    <x v="0"/>
    <x v="2"/>
    <n v="23766.462719999992"/>
  </r>
  <r>
    <x v="0"/>
    <x v="3"/>
    <x v="9"/>
    <s v="Aaron"/>
    <s v="Cheng"/>
    <x v="0"/>
    <n v="32"/>
    <s v="D4"/>
    <x v="4"/>
    <x v="3"/>
    <n v="201602"/>
    <x v="0"/>
    <x v="2"/>
    <n v="975.7070991359999"/>
  </r>
  <r>
    <x v="1"/>
    <x v="4"/>
    <x v="10"/>
    <s v="Jansen"/>
    <s v="Brown"/>
    <x v="0"/>
    <n v="46"/>
    <s v="A1"/>
    <x v="0"/>
    <x v="0"/>
    <n v="201602"/>
    <x v="0"/>
    <x v="2"/>
    <n v="396302.82227711997"/>
  </r>
  <r>
    <x v="1"/>
    <x v="4"/>
    <x v="10"/>
    <s v="Jansen"/>
    <s v="Brown"/>
    <x v="0"/>
    <n v="46"/>
    <s v="A1"/>
    <x v="0"/>
    <x v="1"/>
    <n v="201602"/>
    <x v="0"/>
    <x v="2"/>
    <n v="46321.788902399996"/>
  </r>
  <r>
    <x v="1"/>
    <x v="4"/>
    <x v="10"/>
    <s v="Jansen"/>
    <s v="Brown"/>
    <x v="0"/>
    <n v="46"/>
    <s v="A1"/>
    <x v="0"/>
    <x v="2"/>
    <n v="201602"/>
    <x v="0"/>
    <x v="2"/>
    <n v="131259.91507199997"/>
  </r>
  <r>
    <x v="1"/>
    <x v="4"/>
    <x v="10"/>
    <s v="Jansen"/>
    <s v="Brown"/>
    <x v="0"/>
    <n v="46"/>
    <s v="A1"/>
    <x v="0"/>
    <x v="3"/>
    <n v="201602"/>
    <x v="0"/>
    <x v="2"/>
    <n v="3801.1194777599994"/>
  </r>
  <r>
    <x v="1"/>
    <x v="4"/>
    <x v="11"/>
    <s v="Claire"/>
    <s v="Pullman"/>
    <x v="1"/>
    <n v="38"/>
    <s v="B2"/>
    <x v="3"/>
    <x v="0"/>
    <n v="201602"/>
    <x v="0"/>
    <x v="2"/>
    <n v="70344.925739827187"/>
  </r>
  <r>
    <x v="1"/>
    <x v="4"/>
    <x v="11"/>
    <s v="Claire"/>
    <s v="Pullman"/>
    <x v="1"/>
    <n v="38"/>
    <s v="B2"/>
    <x v="3"/>
    <x v="1"/>
    <n v="201602"/>
    <x v="0"/>
    <x v="2"/>
    <n v="10074.622228070399"/>
  </r>
  <r>
    <x v="1"/>
    <x v="4"/>
    <x v="11"/>
    <s v="Claire"/>
    <s v="Pullman"/>
    <x v="1"/>
    <n v="38"/>
    <s v="B2"/>
    <x v="3"/>
    <x v="2"/>
    <n v="201602"/>
    <x v="0"/>
    <x v="2"/>
    <n v="12742.352663039999"/>
  </r>
  <r>
    <x v="1"/>
    <x v="4"/>
    <x v="11"/>
    <s v="Claire"/>
    <s v="Pullman"/>
    <x v="1"/>
    <n v="38"/>
    <s v="B2"/>
    <x v="3"/>
    <x v="3"/>
    <n v="201602"/>
    <x v="0"/>
    <x v="2"/>
    <n v="9763.5854131199994"/>
  </r>
  <r>
    <x v="1"/>
    <x v="4"/>
    <x v="12"/>
    <s v="Simon"/>
    <s v="Walsh"/>
    <x v="0"/>
    <n v="25"/>
    <s v="D5"/>
    <x v="2"/>
    <x v="0"/>
    <n v="201602"/>
    <x v="0"/>
    <x v="2"/>
    <n v="123471.55814400001"/>
  </r>
  <r>
    <x v="1"/>
    <x v="4"/>
    <x v="12"/>
    <s v="Simon"/>
    <s v="Walsh"/>
    <x v="0"/>
    <n v="25"/>
    <s v="D5"/>
    <x v="2"/>
    <x v="1"/>
    <n v="201602"/>
    <x v="0"/>
    <x v="2"/>
    <n v="16168.457226239996"/>
  </r>
  <r>
    <x v="1"/>
    <x v="4"/>
    <x v="12"/>
    <s v="Simon"/>
    <s v="Walsh"/>
    <x v="0"/>
    <n v="25"/>
    <s v="D5"/>
    <x v="2"/>
    <x v="2"/>
    <n v="201602"/>
    <x v="0"/>
    <x v="2"/>
    <n v="27212.822207999998"/>
  </r>
  <r>
    <x v="1"/>
    <x v="4"/>
    <x v="12"/>
    <s v="Simon"/>
    <s v="Walsh"/>
    <x v="0"/>
    <n v="25"/>
    <s v="D5"/>
    <x v="2"/>
    <x v="3"/>
    <n v="201602"/>
    <x v="0"/>
    <x v="2"/>
    <n v="961.61624063999989"/>
  </r>
  <r>
    <x v="1"/>
    <x v="5"/>
    <x v="13"/>
    <s v="Trevor"/>
    <s v="Parr"/>
    <x v="0"/>
    <n v="32"/>
    <s v="D4"/>
    <x v="4"/>
    <x v="0"/>
    <n v="201602"/>
    <x v="0"/>
    <x v="2"/>
    <n v="459217.39819253766"/>
  </r>
  <r>
    <x v="1"/>
    <x v="5"/>
    <x v="13"/>
    <s v="Trevor"/>
    <s v="Parr"/>
    <x v="0"/>
    <n v="32"/>
    <s v="D4"/>
    <x v="4"/>
    <x v="1"/>
    <n v="201602"/>
    <x v="0"/>
    <x v="2"/>
    <n v="28157.762897510405"/>
  </r>
  <r>
    <x v="1"/>
    <x v="5"/>
    <x v="13"/>
    <s v="Trevor"/>
    <s v="Parr"/>
    <x v="0"/>
    <n v="32"/>
    <s v="D4"/>
    <x v="4"/>
    <x v="2"/>
    <n v="201602"/>
    <x v="0"/>
    <x v="2"/>
    <n v="34305.48785664"/>
  </r>
  <r>
    <x v="1"/>
    <x v="5"/>
    <x v="13"/>
    <s v="Trevor"/>
    <s v="Parr"/>
    <x v="0"/>
    <n v="32"/>
    <s v="D4"/>
    <x v="4"/>
    <x v="3"/>
    <n v="201602"/>
    <x v="0"/>
    <x v="2"/>
    <n v="22680.958235443202"/>
  </r>
  <r>
    <x v="2"/>
    <x v="6"/>
    <x v="14"/>
    <s v="George"/>
    <s v="Campbell"/>
    <x v="0"/>
    <n v="32"/>
    <s v="D4"/>
    <x v="4"/>
    <x v="0"/>
    <n v="201602"/>
    <x v="0"/>
    <x v="2"/>
    <n v="367997.89694975998"/>
  </r>
  <r>
    <x v="2"/>
    <x v="6"/>
    <x v="14"/>
    <s v="George"/>
    <s v="Campbell"/>
    <x v="0"/>
    <n v="32"/>
    <s v="D4"/>
    <x v="4"/>
    <x v="1"/>
    <n v="201602"/>
    <x v="0"/>
    <x v="2"/>
    <n v="18149.881559039997"/>
  </r>
  <r>
    <x v="2"/>
    <x v="6"/>
    <x v="14"/>
    <s v="George"/>
    <s v="Campbell"/>
    <x v="0"/>
    <n v="32"/>
    <s v="D4"/>
    <x v="4"/>
    <x v="2"/>
    <n v="201602"/>
    <x v="0"/>
    <x v="2"/>
    <n v="24462.678239999997"/>
  </r>
  <r>
    <x v="2"/>
    <x v="6"/>
    <x v="14"/>
    <s v="George"/>
    <s v="Campbell"/>
    <x v="0"/>
    <n v="32"/>
    <s v="D4"/>
    <x v="4"/>
    <x v="3"/>
    <n v="201602"/>
    <x v="0"/>
    <x v="2"/>
    <n v="11378.012405759997"/>
  </r>
  <r>
    <x v="2"/>
    <x v="7"/>
    <x v="15"/>
    <s v="Emma"/>
    <s v="Jones"/>
    <x v="1"/>
    <n v="28"/>
    <s v="D5"/>
    <x v="2"/>
    <x v="0"/>
    <n v="201602"/>
    <x v="0"/>
    <x v="2"/>
    <n v="73503.987823411182"/>
  </r>
  <r>
    <x v="2"/>
    <x v="7"/>
    <x v="15"/>
    <s v="Emma"/>
    <s v="Jones"/>
    <x v="1"/>
    <n v="28"/>
    <s v="D5"/>
    <x v="2"/>
    <x v="1"/>
    <n v="201602"/>
    <x v="0"/>
    <x v="2"/>
    <n v="1322.2809059328004"/>
  </r>
  <r>
    <x v="2"/>
    <x v="7"/>
    <x v="15"/>
    <s v="Emma"/>
    <s v="Jones"/>
    <x v="1"/>
    <n v="28"/>
    <s v="D5"/>
    <x v="2"/>
    <x v="2"/>
    <n v="201602"/>
    <x v="0"/>
    <x v="2"/>
    <n v="3541.9294310400001"/>
  </r>
  <r>
    <x v="2"/>
    <x v="7"/>
    <x v="15"/>
    <s v="Emma"/>
    <s v="Jones"/>
    <x v="1"/>
    <n v="28"/>
    <s v="D5"/>
    <x v="2"/>
    <x v="3"/>
    <n v="201602"/>
    <x v="0"/>
    <x v="2"/>
    <n v="1888.7662632960003"/>
  </r>
  <r>
    <x v="2"/>
    <x v="8"/>
    <x v="16"/>
    <s v="Bryan"/>
    <s v="Kingston"/>
    <x v="0"/>
    <n v="27"/>
    <s v="A1"/>
    <x v="0"/>
    <x v="0"/>
    <n v="201602"/>
    <x v="0"/>
    <x v="2"/>
    <n v="326109.31688079366"/>
  </r>
  <r>
    <x v="2"/>
    <x v="8"/>
    <x v="16"/>
    <s v="Bryan"/>
    <s v="Kingston"/>
    <x v="0"/>
    <n v="27"/>
    <s v="A1"/>
    <x v="0"/>
    <x v="1"/>
    <n v="201602"/>
    <x v="0"/>
    <x v="2"/>
    <n v="31837.921424179203"/>
  </r>
  <r>
    <x v="2"/>
    <x v="8"/>
    <x v="16"/>
    <s v="Bryan"/>
    <s v="Kingston"/>
    <x v="0"/>
    <n v="27"/>
    <s v="A1"/>
    <x v="0"/>
    <x v="2"/>
    <n v="201602"/>
    <x v="0"/>
    <x v="2"/>
    <n v="131834.92608000003"/>
  </r>
  <r>
    <x v="2"/>
    <x v="8"/>
    <x v="16"/>
    <s v="Bryan"/>
    <s v="Kingston"/>
    <x v="0"/>
    <n v="27"/>
    <s v="A1"/>
    <x v="0"/>
    <x v="3"/>
    <n v="201602"/>
    <x v="0"/>
    <x v="2"/>
    <n v="9936.3610165247992"/>
  </r>
  <r>
    <x v="0"/>
    <x v="0"/>
    <x v="0"/>
    <s v="Louis"/>
    <s v="Ng"/>
    <x v="0"/>
    <n v="44"/>
    <s v="A1"/>
    <x v="0"/>
    <x v="0"/>
    <n v="201602"/>
    <x v="0"/>
    <x v="2"/>
    <n v="127641.30630451196"/>
  </r>
  <r>
    <x v="0"/>
    <x v="0"/>
    <x v="0"/>
    <s v="Louis"/>
    <s v="Ng"/>
    <x v="0"/>
    <n v="44"/>
    <s v="A1"/>
    <x v="0"/>
    <x v="1"/>
    <n v="201602"/>
    <x v="0"/>
    <x v="2"/>
    <n v="29164.838427647996"/>
  </r>
  <r>
    <x v="0"/>
    <x v="0"/>
    <x v="0"/>
    <s v="Louis"/>
    <s v="Ng"/>
    <x v="0"/>
    <n v="44"/>
    <s v="A1"/>
    <x v="0"/>
    <x v="2"/>
    <n v="201602"/>
    <x v="0"/>
    <x v="2"/>
    <n v="75606.843311999983"/>
  </r>
  <r>
    <x v="0"/>
    <x v="0"/>
    <x v="0"/>
    <s v="Louis"/>
    <s v="Ng"/>
    <x v="0"/>
    <n v="44"/>
    <s v="A1"/>
    <x v="0"/>
    <x v="3"/>
    <n v="201602"/>
    <x v="0"/>
    <x v="2"/>
    <n v="52149.581180927999"/>
  </r>
  <r>
    <x v="0"/>
    <x v="0"/>
    <x v="1"/>
    <s v="Winnie"/>
    <s v="Cheung"/>
    <x v="1"/>
    <n v="35"/>
    <s v="C3"/>
    <x v="1"/>
    <x v="0"/>
    <n v="201602"/>
    <x v="0"/>
    <x v="2"/>
    <n v="100142.69668761599"/>
  </r>
  <r>
    <x v="0"/>
    <x v="0"/>
    <x v="1"/>
    <s v="Winnie"/>
    <s v="Cheung"/>
    <x v="1"/>
    <n v="35"/>
    <s v="C3"/>
    <x v="1"/>
    <x v="1"/>
    <n v="201602"/>
    <x v="0"/>
    <x v="2"/>
    <n v="993.05243136000001"/>
  </r>
  <r>
    <x v="0"/>
    <x v="0"/>
    <x v="1"/>
    <s v="Winnie"/>
    <s v="Cheung"/>
    <x v="1"/>
    <n v="35"/>
    <s v="C3"/>
    <x v="1"/>
    <x v="2"/>
    <n v="201602"/>
    <x v="0"/>
    <x v="2"/>
    <n v="10766.963750400002"/>
  </r>
  <r>
    <x v="0"/>
    <x v="0"/>
    <x v="1"/>
    <s v="Winnie"/>
    <s v="Cheung"/>
    <x v="1"/>
    <n v="35"/>
    <s v="C3"/>
    <x v="1"/>
    <x v="3"/>
    <n v="201602"/>
    <x v="0"/>
    <x v="2"/>
    <n v="9205.1735592960013"/>
  </r>
  <r>
    <x v="0"/>
    <x v="0"/>
    <x v="2"/>
    <s v="Edson"/>
    <s v="Lau"/>
    <x v="0"/>
    <n v="28"/>
    <s v="D5"/>
    <x v="2"/>
    <x v="0"/>
    <n v="201602"/>
    <x v="0"/>
    <x v="2"/>
    <n v="69064.060133375999"/>
  </r>
  <r>
    <x v="0"/>
    <x v="0"/>
    <x v="2"/>
    <s v="Edson"/>
    <s v="Lau"/>
    <x v="0"/>
    <n v="28"/>
    <s v="D5"/>
    <x v="2"/>
    <x v="1"/>
    <n v="201602"/>
    <x v="0"/>
    <x v="2"/>
    <n v="1096.076095488"/>
  </r>
  <r>
    <x v="0"/>
    <x v="0"/>
    <x v="2"/>
    <s v="Edson"/>
    <s v="Lau"/>
    <x v="0"/>
    <n v="28"/>
    <s v="D5"/>
    <x v="2"/>
    <x v="2"/>
    <n v="201602"/>
    <x v="0"/>
    <x v="2"/>
    <n v="32710.985049599989"/>
  </r>
  <r>
    <x v="0"/>
    <x v="0"/>
    <x v="2"/>
    <s v="Edson"/>
    <s v="Lau"/>
    <x v="0"/>
    <n v="28"/>
    <s v="D5"/>
    <x v="2"/>
    <x v="3"/>
    <n v="201602"/>
    <x v="0"/>
    <x v="2"/>
    <n v="8090.0578344959986"/>
  </r>
  <r>
    <x v="0"/>
    <x v="1"/>
    <x v="3"/>
    <s v="Toshiro"/>
    <s v="Takuji"/>
    <x v="0"/>
    <n v="36"/>
    <s v="B2"/>
    <x v="3"/>
    <x v="0"/>
    <n v="201602"/>
    <x v="0"/>
    <x v="2"/>
    <n v="139075.43406704636"/>
  </r>
  <r>
    <x v="0"/>
    <x v="1"/>
    <x v="3"/>
    <s v="Toshiro"/>
    <s v="Takuji"/>
    <x v="0"/>
    <n v="36"/>
    <s v="B2"/>
    <x v="3"/>
    <x v="1"/>
    <n v="201602"/>
    <x v="0"/>
    <x v="2"/>
    <n v="11272.379715717119"/>
  </r>
  <r>
    <x v="0"/>
    <x v="1"/>
    <x v="3"/>
    <s v="Toshiro"/>
    <s v="Takuji"/>
    <x v="0"/>
    <n v="36"/>
    <s v="B2"/>
    <x v="3"/>
    <x v="2"/>
    <n v="201602"/>
    <x v="0"/>
    <x v="2"/>
    <n v="27682.376641919993"/>
  </r>
  <r>
    <x v="0"/>
    <x v="1"/>
    <x v="3"/>
    <s v="Toshiro"/>
    <s v="Takuji"/>
    <x v="0"/>
    <n v="36"/>
    <s v="B2"/>
    <x v="3"/>
    <x v="3"/>
    <n v="201602"/>
    <x v="0"/>
    <x v="2"/>
    <n v="5855.6773004083198"/>
  </r>
  <r>
    <x v="0"/>
    <x v="1"/>
    <x v="4"/>
    <s v="Yui"/>
    <s v="Matsuko"/>
    <x v="1"/>
    <n v="32"/>
    <s v="D4"/>
    <x v="4"/>
    <x v="0"/>
    <n v="201602"/>
    <x v="0"/>
    <x v="2"/>
    <n v="128726.83786862589"/>
  </r>
  <r>
    <x v="0"/>
    <x v="1"/>
    <x v="4"/>
    <s v="Yui"/>
    <s v="Matsuko"/>
    <x v="1"/>
    <n v="32"/>
    <s v="D4"/>
    <x v="4"/>
    <x v="1"/>
    <n v="201602"/>
    <x v="0"/>
    <x v="2"/>
    <n v="11482.966637936639"/>
  </r>
  <r>
    <x v="0"/>
    <x v="1"/>
    <x v="4"/>
    <s v="Yui"/>
    <s v="Matsuko"/>
    <x v="1"/>
    <n v="32"/>
    <s v="D4"/>
    <x v="4"/>
    <x v="2"/>
    <n v="201602"/>
    <x v="0"/>
    <x v="2"/>
    <n v="6155.4515742719996"/>
  </r>
  <r>
    <x v="0"/>
    <x v="1"/>
    <x v="4"/>
    <s v="Yui"/>
    <s v="Matsuko"/>
    <x v="1"/>
    <n v="32"/>
    <s v="D4"/>
    <x v="4"/>
    <x v="3"/>
    <n v="201602"/>
    <x v="0"/>
    <x v="2"/>
    <n v="8172.8126690918398"/>
  </r>
  <r>
    <x v="0"/>
    <x v="2"/>
    <x v="5"/>
    <s v="Andrew"/>
    <s v="Tan"/>
    <x v="0"/>
    <n v="45"/>
    <s v="A1"/>
    <x v="0"/>
    <x v="0"/>
    <n v="201602"/>
    <x v="0"/>
    <x v="2"/>
    <n v="590169.47003688966"/>
  </r>
  <r>
    <x v="0"/>
    <x v="2"/>
    <x v="5"/>
    <s v="Andrew"/>
    <s v="Tan"/>
    <x v="0"/>
    <n v="45"/>
    <s v="A1"/>
    <x v="0"/>
    <x v="1"/>
    <n v="201602"/>
    <x v="0"/>
    <x v="2"/>
    <n v="12803.515054387201"/>
  </r>
  <r>
    <x v="0"/>
    <x v="2"/>
    <x v="5"/>
    <s v="Andrew"/>
    <s v="Tan"/>
    <x v="0"/>
    <n v="45"/>
    <s v="A1"/>
    <x v="0"/>
    <x v="2"/>
    <n v="201602"/>
    <x v="0"/>
    <x v="2"/>
    <n v="132080.87178000002"/>
  </r>
  <r>
    <x v="0"/>
    <x v="2"/>
    <x v="5"/>
    <s v="Andrew"/>
    <s v="Tan"/>
    <x v="0"/>
    <n v="45"/>
    <s v="A1"/>
    <x v="0"/>
    <x v="3"/>
    <n v="201602"/>
    <x v="0"/>
    <x v="2"/>
    <n v="87318.60436316159"/>
  </r>
  <r>
    <x v="0"/>
    <x v="2"/>
    <x v="6"/>
    <s v="Jason"/>
    <s v="Wong"/>
    <x v="0"/>
    <n v="38"/>
    <s v="B2"/>
    <x v="3"/>
    <x v="0"/>
    <n v="201602"/>
    <x v="0"/>
    <x v="2"/>
    <n v="176232.97191886848"/>
  </r>
  <r>
    <x v="0"/>
    <x v="2"/>
    <x v="6"/>
    <s v="Jason"/>
    <s v="Wong"/>
    <x v="0"/>
    <n v="38"/>
    <s v="B2"/>
    <x v="3"/>
    <x v="1"/>
    <n v="201602"/>
    <x v="0"/>
    <x v="2"/>
    <n v="19923.742765301758"/>
  </r>
  <r>
    <x v="0"/>
    <x v="2"/>
    <x v="6"/>
    <s v="Jason"/>
    <s v="Wong"/>
    <x v="0"/>
    <n v="38"/>
    <s v="B2"/>
    <x v="3"/>
    <x v="2"/>
    <n v="201602"/>
    <x v="0"/>
    <x v="2"/>
    <n v="16726.089219840003"/>
  </r>
  <r>
    <x v="0"/>
    <x v="2"/>
    <x v="6"/>
    <s v="Jason"/>
    <s v="Wong"/>
    <x v="0"/>
    <n v="38"/>
    <s v="B2"/>
    <x v="3"/>
    <x v="3"/>
    <n v="201602"/>
    <x v="0"/>
    <x v="2"/>
    <n v="6449.0568184627218"/>
  </r>
  <r>
    <x v="0"/>
    <x v="2"/>
    <x v="7"/>
    <s v="Michelle"/>
    <s v="Lim"/>
    <x v="1"/>
    <n v="29"/>
    <s v="D5"/>
    <x v="2"/>
    <x v="0"/>
    <n v="201602"/>
    <x v="0"/>
    <x v="2"/>
    <n v="50053.488427008"/>
  </r>
  <r>
    <x v="0"/>
    <x v="2"/>
    <x v="7"/>
    <s v="Michelle"/>
    <s v="Lim"/>
    <x v="1"/>
    <n v="29"/>
    <s v="D5"/>
    <x v="2"/>
    <x v="1"/>
    <n v="201602"/>
    <x v="0"/>
    <x v="2"/>
    <n v="6535.4759331839996"/>
  </r>
  <r>
    <x v="0"/>
    <x v="2"/>
    <x v="7"/>
    <s v="Michelle"/>
    <s v="Lim"/>
    <x v="1"/>
    <n v="29"/>
    <s v="D5"/>
    <x v="2"/>
    <x v="2"/>
    <n v="201602"/>
    <x v="0"/>
    <x v="2"/>
    <n v="14331.043584000001"/>
  </r>
  <r>
    <x v="0"/>
    <x v="2"/>
    <x v="7"/>
    <s v="Michelle"/>
    <s v="Lim"/>
    <x v="1"/>
    <n v="29"/>
    <s v="D5"/>
    <x v="2"/>
    <x v="3"/>
    <n v="201602"/>
    <x v="0"/>
    <x v="2"/>
    <n v="5038.9435514879997"/>
  </r>
  <r>
    <x v="0"/>
    <x v="3"/>
    <x v="8"/>
    <s v="Dennis"/>
    <s v="Cheng"/>
    <x v="0"/>
    <n v="35"/>
    <s v="B2"/>
    <x v="3"/>
    <x v="0"/>
    <n v="201602"/>
    <x v="0"/>
    <x v="2"/>
    <n v="158887.21116635134"/>
  </r>
  <r>
    <x v="0"/>
    <x v="3"/>
    <x v="8"/>
    <s v="Dennis"/>
    <s v="Cheng"/>
    <x v="0"/>
    <n v="35"/>
    <s v="B2"/>
    <x v="3"/>
    <x v="1"/>
    <n v="201602"/>
    <x v="0"/>
    <x v="2"/>
    <n v="30487.243223162881"/>
  </r>
  <r>
    <x v="0"/>
    <x v="3"/>
    <x v="8"/>
    <s v="Dennis"/>
    <s v="Cheng"/>
    <x v="0"/>
    <n v="35"/>
    <s v="B2"/>
    <x v="3"/>
    <x v="2"/>
    <n v="201602"/>
    <x v="0"/>
    <x v="2"/>
    <n v="6003.1282671360004"/>
  </r>
  <r>
    <x v="0"/>
    <x v="3"/>
    <x v="8"/>
    <s v="Dennis"/>
    <s v="Cheng"/>
    <x v="0"/>
    <n v="35"/>
    <s v="B2"/>
    <x v="3"/>
    <x v="3"/>
    <n v="201602"/>
    <x v="0"/>
    <x v="2"/>
    <n v="19367.210349527038"/>
  </r>
  <r>
    <x v="0"/>
    <x v="3"/>
    <x v="9"/>
    <s v="Aaron"/>
    <s v="Cheng"/>
    <x v="0"/>
    <n v="32"/>
    <s v="D4"/>
    <x v="4"/>
    <x v="0"/>
    <n v="201602"/>
    <x v="0"/>
    <x v="2"/>
    <n v="16921.517082623996"/>
  </r>
  <r>
    <x v="0"/>
    <x v="3"/>
    <x v="9"/>
    <s v="Aaron"/>
    <s v="Cheng"/>
    <x v="0"/>
    <n v="32"/>
    <s v="D4"/>
    <x v="4"/>
    <x v="1"/>
    <n v="201602"/>
    <x v="0"/>
    <x v="2"/>
    <n v="4600.0248053759988"/>
  </r>
  <r>
    <x v="0"/>
    <x v="3"/>
    <x v="9"/>
    <s v="Aaron"/>
    <s v="Cheng"/>
    <x v="0"/>
    <n v="32"/>
    <s v="D4"/>
    <x v="4"/>
    <x v="2"/>
    <n v="201602"/>
    <x v="0"/>
    <x v="2"/>
    <n v="25047.412790400002"/>
  </r>
  <r>
    <x v="0"/>
    <x v="3"/>
    <x v="9"/>
    <s v="Aaron"/>
    <s v="Cheng"/>
    <x v="0"/>
    <n v="32"/>
    <s v="D4"/>
    <x v="4"/>
    <x v="3"/>
    <n v="201602"/>
    <x v="0"/>
    <x v="2"/>
    <n v="2539.4748825599995"/>
  </r>
  <r>
    <x v="1"/>
    <x v="4"/>
    <x v="10"/>
    <s v="Jansen"/>
    <s v="Brown"/>
    <x v="0"/>
    <n v="46"/>
    <s v="A1"/>
    <x v="0"/>
    <x v="0"/>
    <n v="201602"/>
    <x v="0"/>
    <x v="2"/>
    <n v="176137.14539519997"/>
  </r>
  <r>
    <x v="1"/>
    <x v="4"/>
    <x v="10"/>
    <s v="Jansen"/>
    <s v="Brown"/>
    <x v="0"/>
    <n v="46"/>
    <s v="A1"/>
    <x v="0"/>
    <x v="1"/>
    <n v="201602"/>
    <x v="0"/>
    <x v="2"/>
    <n v="30051.14010624"/>
  </r>
  <r>
    <x v="1"/>
    <x v="4"/>
    <x v="10"/>
    <s v="Jansen"/>
    <s v="Brown"/>
    <x v="0"/>
    <n v="46"/>
    <s v="A1"/>
    <x v="0"/>
    <x v="2"/>
    <n v="201602"/>
    <x v="0"/>
    <x v="2"/>
    <n v="33621.155568000002"/>
  </r>
  <r>
    <x v="1"/>
    <x v="4"/>
    <x v="10"/>
    <s v="Jansen"/>
    <s v="Brown"/>
    <x v="0"/>
    <n v="46"/>
    <s v="A1"/>
    <x v="0"/>
    <x v="3"/>
    <n v="201602"/>
    <x v="0"/>
    <x v="2"/>
    <n v="48691.160432640005"/>
  </r>
  <r>
    <x v="1"/>
    <x v="4"/>
    <x v="11"/>
    <s v="Claire"/>
    <s v="Pullman"/>
    <x v="1"/>
    <n v="38"/>
    <s v="B2"/>
    <x v="3"/>
    <x v="0"/>
    <n v="201602"/>
    <x v="0"/>
    <x v="2"/>
    <n v="164813.59829975033"/>
  </r>
  <r>
    <x v="1"/>
    <x v="4"/>
    <x v="11"/>
    <s v="Claire"/>
    <s v="Pullman"/>
    <x v="1"/>
    <n v="38"/>
    <s v="B2"/>
    <x v="3"/>
    <x v="1"/>
    <n v="201602"/>
    <x v="0"/>
    <x v="2"/>
    <n v="13003.916276736003"/>
  </r>
  <r>
    <x v="1"/>
    <x v="4"/>
    <x v="11"/>
    <s v="Claire"/>
    <s v="Pullman"/>
    <x v="1"/>
    <n v="38"/>
    <s v="B2"/>
    <x v="3"/>
    <x v="2"/>
    <n v="201602"/>
    <x v="0"/>
    <x v="2"/>
    <n v="39409.569239040007"/>
  </r>
  <r>
    <x v="1"/>
    <x v="4"/>
    <x v="11"/>
    <s v="Claire"/>
    <s v="Pullman"/>
    <x v="1"/>
    <n v="38"/>
    <s v="B2"/>
    <x v="3"/>
    <x v="3"/>
    <n v="201602"/>
    <x v="0"/>
    <x v="2"/>
    <n v="3941.0259001343993"/>
  </r>
  <r>
    <x v="1"/>
    <x v="4"/>
    <x v="12"/>
    <s v="Simon"/>
    <s v="Walsh"/>
    <x v="0"/>
    <n v="25"/>
    <s v="D5"/>
    <x v="2"/>
    <x v="0"/>
    <n v="201602"/>
    <x v="0"/>
    <x v="2"/>
    <n v="117029.28771072"/>
  </r>
  <r>
    <x v="1"/>
    <x v="4"/>
    <x v="12"/>
    <s v="Simon"/>
    <s v="Walsh"/>
    <x v="0"/>
    <n v="25"/>
    <s v="D5"/>
    <x v="2"/>
    <x v="1"/>
    <n v="201602"/>
    <x v="0"/>
    <x v="2"/>
    <n v="6580.6517145600001"/>
  </r>
  <r>
    <x v="1"/>
    <x v="4"/>
    <x v="12"/>
    <s v="Simon"/>
    <s v="Walsh"/>
    <x v="0"/>
    <n v="25"/>
    <s v="D5"/>
    <x v="2"/>
    <x v="2"/>
    <n v="201602"/>
    <x v="0"/>
    <x v="2"/>
    <n v="3382.977312"/>
  </r>
  <r>
    <x v="1"/>
    <x v="4"/>
    <x v="12"/>
    <s v="Simon"/>
    <s v="Walsh"/>
    <x v="0"/>
    <n v="25"/>
    <s v="D5"/>
    <x v="2"/>
    <x v="3"/>
    <n v="201602"/>
    <x v="0"/>
    <x v="2"/>
    <n v="3888.50761728"/>
  </r>
  <r>
    <x v="1"/>
    <x v="5"/>
    <x v="13"/>
    <s v="Trevor"/>
    <s v="Parr"/>
    <x v="0"/>
    <n v="32"/>
    <s v="D4"/>
    <x v="4"/>
    <x v="0"/>
    <n v="201602"/>
    <x v="0"/>
    <x v="2"/>
    <n v="113854.72057343998"/>
  </r>
  <r>
    <x v="1"/>
    <x v="5"/>
    <x v="13"/>
    <s v="Trevor"/>
    <s v="Parr"/>
    <x v="0"/>
    <n v="32"/>
    <s v="D4"/>
    <x v="4"/>
    <x v="1"/>
    <n v="201602"/>
    <x v="0"/>
    <x v="2"/>
    <n v="19030.392093081602"/>
  </r>
  <r>
    <x v="1"/>
    <x v="5"/>
    <x v="13"/>
    <s v="Trevor"/>
    <s v="Parr"/>
    <x v="0"/>
    <n v="32"/>
    <s v="D4"/>
    <x v="4"/>
    <x v="2"/>
    <n v="201602"/>
    <x v="0"/>
    <x v="2"/>
    <n v="95625.106536959996"/>
  </r>
  <r>
    <x v="1"/>
    <x v="5"/>
    <x v="13"/>
    <s v="Trevor"/>
    <s v="Parr"/>
    <x v="0"/>
    <n v="32"/>
    <s v="D4"/>
    <x v="4"/>
    <x v="3"/>
    <n v="201602"/>
    <x v="0"/>
    <x v="2"/>
    <n v="23380.693991423999"/>
  </r>
  <r>
    <x v="2"/>
    <x v="6"/>
    <x v="14"/>
    <s v="George"/>
    <s v="Campbell"/>
    <x v="0"/>
    <n v="32"/>
    <s v="D4"/>
    <x v="4"/>
    <x v="0"/>
    <n v="201602"/>
    <x v="0"/>
    <x v="2"/>
    <n v="125034.23471615998"/>
  </r>
  <r>
    <x v="2"/>
    <x v="6"/>
    <x v="14"/>
    <s v="George"/>
    <s v="Campbell"/>
    <x v="0"/>
    <n v="32"/>
    <s v="D4"/>
    <x v="4"/>
    <x v="1"/>
    <n v="201602"/>
    <x v="0"/>
    <x v="2"/>
    <n v="15128.743956479997"/>
  </r>
  <r>
    <x v="2"/>
    <x v="6"/>
    <x v="14"/>
    <s v="George"/>
    <s v="Campbell"/>
    <x v="0"/>
    <n v="32"/>
    <s v="D4"/>
    <x v="4"/>
    <x v="2"/>
    <n v="201602"/>
    <x v="0"/>
    <x v="2"/>
    <n v="16483.442975999998"/>
  </r>
  <r>
    <x v="2"/>
    <x v="6"/>
    <x v="14"/>
    <s v="George"/>
    <s v="Campbell"/>
    <x v="0"/>
    <n v="32"/>
    <s v="D4"/>
    <x v="4"/>
    <x v="3"/>
    <n v="201602"/>
    <x v="0"/>
    <x v="2"/>
    <n v="24402.002042879998"/>
  </r>
  <r>
    <x v="2"/>
    <x v="7"/>
    <x v="15"/>
    <s v="Emma"/>
    <s v="Jones"/>
    <x v="1"/>
    <n v="28"/>
    <s v="D5"/>
    <x v="2"/>
    <x v="0"/>
    <n v="201602"/>
    <x v="0"/>
    <x v="2"/>
    <n v="4716.9230929919995"/>
  </r>
  <r>
    <x v="2"/>
    <x v="7"/>
    <x v="15"/>
    <s v="Emma"/>
    <s v="Jones"/>
    <x v="1"/>
    <n v="28"/>
    <s v="D5"/>
    <x v="2"/>
    <x v="1"/>
    <n v="201602"/>
    <x v="0"/>
    <x v="2"/>
    <n v="1196.551471104"/>
  </r>
  <r>
    <x v="2"/>
    <x v="7"/>
    <x v="15"/>
    <s v="Emma"/>
    <s v="Jones"/>
    <x v="1"/>
    <n v="28"/>
    <s v="D5"/>
    <x v="2"/>
    <x v="2"/>
    <n v="201602"/>
    <x v="0"/>
    <x v="2"/>
    <n v="5546.1405542399998"/>
  </r>
  <r>
    <x v="2"/>
    <x v="7"/>
    <x v="15"/>
    <s v="Emma"/>
    <s v="Jones"/>
    <x v="1"/>
    <n v="28"/>
    <s v="D5"/>
    <x v="2"/>
    <x v="3"/>
    <n v="201602"/>
    <x v="0"/>
    <x v="2"/>
    <n v="2560.7129923583993"/>
  </r>
  <r>
    <x v="2"/>
    <x v="8"/>
    <x v="16"/>
    <s v="Bryan"/>
    <s v="Kingston"/>
    <x v="0"/>
    <n v="27"/>
    <s v="A1"/>
    <x v="0"/>
    <x v="0"/>
    <n v="201602"/>
    <x v="0"/>
    <x v="2"/>
    <n v="265171.85227653116"/>
  </r>
  <r>
    <x v="2"/>
    <x v="8"/>
    <x v="16"/>
    <s v="Bryan"/>
    <s v="Kingston"/>
    <x v="0"/>
    <n v="27"/>
    <s v="A1"/>
    <x v="0"/>
    <x v="1"/>
    <n v="201602"/>
    <x v="0"/>
    <x v="2"/>
    <n v="63060.758809804807"/>
  </r>
  <r>
    <x v="2"/>
    <x v="8"/>
    <x v="16"/>
    <s v="Bryan"/>
    <s v="Kingston"/>
    <x v="0"/>
    <n v="27"/>
    <s v="A1"/>
    <x v="0"/>
    <x v="2"/>
    <n v="201602"/>
    <x v="0"/>
    <x v="2"/>
    <n v="37703.721369600004"/>
  </r>
  <r>
    <x v="2"/>
    <x v="8"/>
    <x v="16"/>
    <s v="Bryan"/>
    <s v="Kingston"/>
    <x v="0"/>
    <n v="27"/>
    <s v="A1"/>
    <x v="0"/>
    <x v="3"/>
    <n v="201602"/>
    <x v="0"/>
    <x v="2"/>
    <n v="14675.829483110399"/>
  </r>
  <r>
    <x v="0"/>
    <x v="0"/>
    <x v="0"/>
    <s v="Louis"/>
    <s v="Ng"/>
    <x v="0"/>
    <n v="44"/>
    <s v="A1"/>
    <x v="0"/>
    <x v="0"/>
    <n v="201603"/>
    <x v="0"/>
    <x v="3"/>
    <n v="703262.01240691205"/>
  </r>
  <r>
    <x v="0"/>
    <x v="0"/>
    <x v="0"/>
    <s v="Louis"/>
    <s v="Ng"/>
    <x v="0"/>
    <n v="44"/>
    <s v="A1"/>
    <x v="0"/>
    <x v="1"/>
    <n v="201603"/>
    <x v="0"/>
    <x v="3"/>
    <n v="13751.626597632003"/>
  </r>
  <r>
    <x v="0"/>
    <x v="0"/>
    <x v="0"/>
    <s v="Louis"/>
    <s v="Ng"/>
    <x v="0"/>
    <n v="44"/>
    <s v="A1"/>
    <x v="0"/>
    <x v="2"/>
    <n v="201603"/>
    <x v="0"/>
    <x v="3"/>
    <n v="93209.825708999997"/>
  </r>
  <r>
    <x v="0"/>
    <x v="0"/>
    <x v="0"/>
    <s v="Louis"/>
    <s v="Ng"/>
    <x v="0"/>
    <n v="44"/>
    <s v="A1"/>
    <x v="0"/>
    <x v="3"/>
    <n v="201603"/>
    <x v="0"/>
    <x v="3"/>
    <n v="59221.243501056008"/>
  </r>
  <r>
    <x v="0"/>
    <x v="0"/>
    <x v="1"/>
    <s v="Winnie"/>
    <s v="Cheung"/>
    <x v="1"/>
    <n v="35"/>
    <s v="C3"/>
    <x v="1"/>
    <x v="0"/>
    <n v="201603"/>
    <x v="0"/>
    <x v="3"/>
    <n v="17590.232056320005"/>
  </r>
  <r>
    <x v="0"/>
    <x v="0"/>
    <x v="1"/>
    <s v="Winnie"/>
    <s v="Cheung"/>
    <x v="1"/>
    <n v="35"/>
    <s v="C3"/>
    <x v="1"/>
    <x v="1"/>
    <n v="201603"/>
    <x v="0"/>
    <x v="3"/>
    <n v="11293.985727360003"/>
  </r>
  <r>
    <x v="0"/>
    <x v="0"/>
    <x v="1"/>
    <s v="Winnie"/>
    <s v="Cheung"/>
    <x v="1"/>
    <n v="35"/>
    <s v="C3"/>
    <x v="1"/>
    <x v="2"/>
    <n v="201603"/>
    <x v="0"/>
    <x v="3"/>
    <n v="24522.516509400008"/>
  </r>
  <r>
    <x v="0"/>
    <x v="0"/>
    <x v="1"/>
    <s v="Winnie"/>
    <s v="Cheung"/>
    <x v="1"/>
    <n v="35"/>
    <s v="C3"/>
    <x v="1"/>
    <x v="3"/>
    <n v="201603"/>
    <x v="0"/>
    <x v="3"/>
    <n v="4065.3492848640008"/>
  </r>
  <r>
    <x v="0"/>
    <x v="0"/>
    <x v="2"/>
    <s v="Edson"/>
    <s v="Lau"/>
    <x v="0"/>
    <n v="28"/>
    <s v="D5"/>
    <x v="2"/>
    <x v="0"/>
    <n v="201603"/>
    <x v="0"/>
    <x v="3"/>
    <n v="141118.05435033599"/>
  </r>
  <r>
    <x v="0"/>
    <x v="0"/>
    <x v="2"/>
    <s v="Edson"/>
    <s v="Lau"/>
    <x v="0"/>
    <n v="28"/>
    <s v="D5"/>
    <x v="2"/>
    <x v="1"/>
    <n v="201603"/>
    <x v="0"/>
    <x v="3"/>
    <n v="7632.3557560320023"/>
  </r>
  <r>
    <x v="0"/>
    <x v="0"/>
    <x v="2"/>
    <s v="Edson"/>
    <s v="Lau"/>
    <x v="0"/>
    <n v="28"/>
    <s v="D5"/>
    <x v="2"/>
    <x v="2"/>
    <n v="201603"/>
    <x v="0"/>
    <x v="3"/>
    <n v="36346.660459200008"/>
  </r>
  <r>
    <x v="0"/>
    <x v="0"/>
    <x v="2"/>
    <s v="Edson"/>
    <s v="Lau"/>
    <x v="0"/>
    <n v="28"/>
    <s v="D5"/>
    <x v="2"/>
    <x v="3"/>
    <n v="201603"/>
    <x v="0"/>
    <x v="3"/>
    <n v="9735.7911275520019"/>
  </r>
  <r>
    <x v="0"/>
    <x v="1"/>
    <x v="3"/>
    <s v="Toshiro"/>
    <s v="Takuji"/>
    <x v="0"/>
    <n v="36"/>
    <s v="B2"/>
    <x v="3"/>
    <x v="0"/>
    <n v="201603"/>
    <x v="0"/>
    <x v="3"/>
    <n v="61517.445025800975"/>
  </r>
  <r>
    <x v="0"/>
    <x v="1"/>
    <x v="3"/>
    <s v="Toshiro"/>
    <s v="Takuji"/>
    <x v="0"/>
    <n v="36"/>
    <s v="B2"/>
    <x v="3"/>
    <x v="1"/>
    <n v="201603"/>
    <x v="0"/>
    <x v="3"/>
    <n v="5530.5837143020799"/>
  </r>
  <r>
    <x v="0"/>
    <x v="1"/>
    <x v="3"/>
    <s v="Toshiro"/>
    <s v="Takuji"/>
    <x v="0"/>
    <n v="36"/>
    <s v="B2"/>
    <x v="3"/>
    <x v="2"/>
    <n v="201603"/>
    <x v="0"/>
    <x v="3"/>
    <n v="12422.561002488002"/>
  </r>
  <r>
    <x v="0"/>
    <x v="1"/>
    <x v="3"/>
    <s v="Toshiro"/>
    <s v="Takuji"/>
    <x v="0"/>
    <n v="36"/>
    <s v="B2"/>
    <x v="3"/>
    <x v="3"/>
    <n v="201603"/>
    <x v="0"/>
    <x v="3"/>
    <n v="1464.0659126553603"/>
  </r>
  <r>
    <x v="0"/>
    <x v="1"/>
    <x v="4"/>
    <s v="Yui"/>
    <s v="Matsuko"/>
    <x v="1"/>
    <n v="32"/>
    <s v="D4"/>
    <x v="4"/>
    <x v="0"/>
    <n v="201603"/>
    <x v="0"/>
    <x v="3"/>
    <n v="92052.110863964161"/>
  </r>
  <r>
    <x v="0"/>
    <x v="1"/>
    <x v="4"/>
    <s v="Yui"/>
    <s v="Matsuko"/>
    <x v="1"/>
    <n v="32"/>
    <s v="D4"/>
    <x v="4"/>
    <x v="1"/>
    <n v="201603"/>
    <x v="0"/>
    <x v="3"/>
    <n v="4661.1069500620806"/>
  </r>
  <r>
    <x v="0"/>
    <x v="1"/>
    <x v="4"/>
    <s v="Yui"/>
    <s v="Matsuko"/>
    <x v="1"/>
    <n v="32"/>
    <s v="D4"/>
    <x v="4"/>
    <x v="2"/>
    <n v="201603"/>
    <x v="0"/>
    <x v="3"/>
    <n v="4466.2701676320003"/>
  </r>
  <r>
    <x v="0"/>
    <x v="1"/>
    <x v="4"/>
    <s v="Yui"/>
    <s v="Matsuko"/>
    <x v="1"/>
    <n v="32"/>
    <s v="D4"/>
    <x v="4"/>
    <x v="3"/>
    <n v="201603"/>
    <x v="0"/>
    <x v="3"/>
    <n v="3509.3546746675206"/>
  </r>
  <r>
    <x v="0"/>
    <x v="2"/>
    <x v="5"/>
    <s v="Andrew"/>
    <s v="Tan"/>
    <x v="0"/>
    <n v="45"/>
    <s v="A1"/>
    <x v="0"/>
    <x v="0"/>
    <n v="201603"/>
    <x v="0"/>
    <x v="3"/>
    <n v="537354.03800856962"/>
  </r>
  <r>
    <x v="0"/>
    <x v="2"/>
    <x v="5"/>
    <s v="Andrew"/>
    <s v="Tan"/>
    <x v="0"/>
    <n v="45"/>
    <s v="A1"/>
    <x v="0"/>
    <x v="1"/>
    <n v="201603"/>
    <x v="0"/>
    <x v="3"/>
    <n v="21835.927836777606"/>
  </r>
  <r>
    <x v="0"/>
    <x v="2"/>
    <x v="5"/>
    <s v="Andrew"/>
    <s v="Tan"/>
    <x v="0"/>
    <n v="45"/>
    <s v="A1"/>
    <x v="0"/>
    <x v="2"/>
    <n v="201603"/>
    <x v="0"/>
    <x v="3"/>
    <n v="208977.46768080004"/>
  </r>
  <r>
    <x v="0"/>
    <x v="2"/>
    <x v="5"/>
    <s v="Andrew"/>
    <s v="Tan"/>
    <x v="0"/>
    <n v="45"/>
    <s v="A1"/>
    <x v="0"/>
    <x v="3"/>
    <n v="201603"/>
    <x v="0"/>
    <x v="3"/>
    <n v="69873.574753382432"/>
  </r>
  <r>
    <x v="0"/>
    <x v="2"/>
    <x v="6"/>
    <s v="Jason"/>
    <s v="Wong"/>
    <x v="0"/>
    <n v="38"/>
    <s v="B2"/>
    <x v="3"/>
    <x v="0"/>
    <n v="201603"/>
    <x v="0"/>
    <x v="3"/>
    <n v="167820.55169338369"/>
  </r>
  <r>
    <x v="0"/>
    <x v="2"/>
    <x v="6"/>
    <s v="Jason"/>
    <s v="Wong"/>
    <x v="0"/>
    <n v="38"/>
    <s v="B2"/>
    <x v="3"/>
    <x v="1"/>
    <n v="201603"/>
    <x v="0"/>
    <x v="3"/>
    <n v="3742.8948919756813"/>
  </r>
  <r>
    <x v="0"/>
    <x v="2"/>
    <x v="6"/>
    <s v="Jason"/>
    <s v="Wong"/>
    <x v="0"/>
    <n v="38"/>
    <s v="B2"/>
    <x v="3"/>
    <x v="2"/>
    <n v="201603"/>
    <x v="0"/>
    <x v="3"/>
    <n v="19876.888152576008"/>
  </r>
  <r>
    <x v="0"/>
    <x v="2"/>
    <x v="6"/>
    <s v="Jason"/>
    <s v="Wong"/>
    <x v="0"/>
    <n v="38"/>
    <s v="B2"/>
    <x v="3"/>
    <x v="3"/>
    <n v="201603"/>
    <x v="0"/>
    <x v="3"/>
    <n v="8073.9041686732844"/>
  </r>
  <r>
    <x v="0"/>
    <x v="2"/>
    <x v="7"/>
    <s v="Michelle"/>
    <s v="Lim"/>
    <x v="1"/>
    <n v="29"/>
    <s v="D5"/>
    <x v="2"/>
    <x v="0"/>
    <n v="201603"/>
    <x v="0"/>
    <x v="3"/>
    <n v="95824.201277952016"/>
  </r>
  <r>
    <x v="0"/>
    <x v="2"/>
    <x v="7"/>
    <s v="Michelle"/>
    <s v="Lim"/>
    <x v="1"/>
    <n v="29"/>
    <s v="D5"/>
    <x v="2"/>
    <x v="1"/>
    <n v="201603"/>
    <x v="0"/>
    <x v="3"/>
    <n v="11180.789593344001"/>
  </r>
  <r>
    <x v="0"/>
    <x v="2"/>
    <x v="7"/>
    <s v="Michelle"/>
    <s v="Lim"/>
    <x v="1"/>
    <n v="29"/>
    <s v="D5"/>
    <x v="2"/>
    <x v="2"/>
    <n v="201603"/>
    <x v="0"/>
    <x v="3"/>
    <n v="14702.049180000002"/>
  </r>
  <r>
    <x v="0"/>
    <x v="2"/>
    <x v="7"/>
    <s v="Michelle"/>
    <s v="Lim"/>
    <x v="1"/>
    <n v="29"/>
    <s v="D5"/>
    <x v="2"/>
    <x v="3"/>
    <n v="201603"/>
    <x v="0"/>
    <x v="3"/>
    <n v="2761.5887953920001"/>
  </r>
  <r>
    <x v="0"/>
    <x v="3"/>
    <x v="8"/>
    <s v="Dennis"/>
    <s v="Cheng"/>
    <x v="0"/>
    <n v="35"/>
    <s v="B2"/>
    <x v="3"/>
    <x v="0"/>
    <n v="201603"/>
    <x v="0"/>
    <x v="3"/>
    <n v="82911.4116155136"/>
  </r>
  <r>
    <x v="0"/>
    <x v="3"/>
    <x v="8"/>
    <s v="Dennis"/>
    <s v="Cheng"/>
    <x v="0"/>
    <n v="35"/>
    <s v="B2"/>
    <x v="3"/>
    <x v="1"/>
    <n v="201603"/>
    <x v="0"/>
    <x v="3"/>
    <n v="17035.434379676168"/>
  </r>
  <r>
    <x v="0"/>
    <x v="3"/>
    <x v="8"/>
    <s v="Dennis"/>
    <s v="Cheng"/>
    <x v="0"/>
    <n v="35"/>
    <s v="B2"/>
    <x v="3"/>
    <x v="2"/>
    <n v="201603"/>
    <x v="0"/>
    <x v="3"/>
    <n v="7117.5378456000017"/>
  </r>
  <r>
    <x v="0"/>
    <x v="3"/>
    <x v="8"/>
    <s v="Dennis"/>
    <s v="Cheng"/>
    <x v="0"/>
    <n v="35"/>
    <s v="B2"/>
    <x v="3"/>
    <x v="3"/>
    <n v="201603"/>
    <x v="0"/>
    <x v="3"/>
    <n v="3859.9562553753603"/>
  </r>
  <r>
    <x v="0"/>
    <x v="3"/>
    <x v="9"/>
    <s v="Aaron"/>
    <s v="Cheng"/>
    <x v="0"/>
    <n v="32"/>
    <s v="D4"/>
    <x v="4"/>
    <x v="0"/>
    <n v="201603"/>
    <x v="0"/>
    <x v="3"/>
    <n v="64956.433514111995"/>
  </r>
  <r>
    <x v="0"/>
    <x v="3"/>
    <x v="9"/>
    <s v="Aaron"/>
    <s v="Cheng"/>
    <x v="0"/>
    <n v="32"/>
    <s v="D4"/>
    <x v="4"/>
    <x v="1"/>
    <n v="201603"/>
    <x v="0"/>
    <x v="3"/>
    <n v="5058.7001902080019"/>
  </r>
  <r>
    <x v="0"/>
    <x v="3"/>
    <x v="9"/>
    <s v="Aaron"/>
    <s v="Cheng"/>
    <x v="0"/>
    <n v="32"/>
    <s v="D4"/>
    <x v="4"/>
    <x v="2"/>
    <n v="201603"/>
    <x v="0"/>
    <x v="3"/>
    <n v="3807.9824328000013"/>
  </r>
  <r>
    <x v="0"/>
    <x v="3"/>
    <x v="9"/>
    <s v="Aaron"/>
    <s v="Cheng"/>
    <x v="0"/>
    <n v="32"/>
    <s v="D4"/>
    <x v="4"/>
    <x v="3"/>
    <n v="201603"/>
    <x v="0"/>
    <x v="3"/>
    <n v="3934.1154746880011"/>
  </r>
  <r>
    <x v="1"/>
    <x v="4"/>
    <x v="10"/>
    <s v="Jansen"/>
    <s v="Brown"/>
    <x v="0"/>
    <n v="46"/>
    <s v="A1"/>
    <x v="0"/>
    <x v="0"/>
    <n v="201603"/>
    <x v="0"/>
    <x v="3"/>
    <n v="544339.84808448015"/>
  </r>
  <r>
    <x v="1"/>
    <x v="4"/>
    <x v="10"/>
    <s v="Jansen"/>
    <s v="Brown"/>
    <x v="0"/>
    <n v="46"/>
    <s v="A1"/>
    <x v="0"/>
    <x v="1"/>
    <n v="201603"/>
    <x v="0"/>
    <x v="3"/>
    <n v="36844.511497920008"/>
  </r>
  <r>
    <x v="1"/>
    <x v="4"/>
    <x v="10"/>
    <s v="Jansen"/>
    <s v="Brown"/>
    <x v="0"/>
    <n v="46"/>
    <s v="A1"/>
    <x v="0"/>
    <x v="2"/>
    <n v="201603"/>
    <x v="0"/>
    <x v="3"/>
    <n v="46586.208942000005"/>
  </r>
  <r>
    <x v="1"/>
    <x v="4"/>
    <x v="10"/>
    <s v="Jansen"/>
    <s v="Brown"/>
    <x v="0"/>
    <n v="46"/>
    <s v="A1"/>
    <x v="0"/>
    <x v="3"/>
    <n v="201603"/>
    <x v="0"/>
    <x v="3"/>
    <n v="42593.484165120004"/>
  </r>
  <r>
    <x v="1"/>
    <x v="4"/>
    <x v="11"/>
    <s v="Claire"/>
    <s v="Pullman"/>
    <x v="1"/>
    <n v="38"/>
    <s v="B2"/>
    <x v="3"/>
    <x v="0"/>
    <n v="201603"/>
    <x v="0"/>
    <x v="3"/>
    <n v="19839.729168000002"/>
  </r>
  <r>
    <x v="1"/>
    <x v="4"/>
    <x v="11"/>
    <s v="Claire"/>
    <s v="Pullman"/>
    <x v="1"/>
    <n v="38"/>
    <s v="B2"/>
    <x v="3"/>
    <x v="1"/>
    <n v="201603"/>
    <x v="0"/>
    <x v="3"/>
    <n v="13004.281145318406"/>
  </r>
  <r>
    <x v="1"/>
    <x v="4"/>
    <x v="11"/>
    <s v="Claire"/>
    <s v="Pullman"/>
    <x v="1"/>
    <n v="38"/>
    <s v="B2"/>
    <x v="3"/>
    <x v="2"/>
    <n v="201603"/>
    <x v="0"/>
    <x v="3"/>
    <n v="11009.429383680003"/>
  </r>
  <r>
    <x v="1"/>
    <x v="4"/>
    <x v="11"/>
    <s v="Claire"/>
    <s v="Pullman"/>
    <x v="1"/>
    <n v="38"/>
    <s v="B2"/>
    <x v="3"/>
    <x v="3"/>
    <n v="201603"/>
    <x v="0"/>
    <x v="3"/>
    <n v="7330.5170781696006"/>
  </r>
  <r>
    <x v="1"/>
    <x v="4"/>
    <x v="12"/>
    <s v="Simon"/>
    <s v="Walsh"/>
    <x v="0"/>
    <n v="25"/>
    <s v="D5"/>
    <x v="2"/>
    <x v="0"/>
    <n v="201603"/>
    <x v="0"/>
    <x v="3"/>
    <n v="24896.291051520006"/>
  </r>
  <r>
    <x v="1"/>
    <x v="4"/>
    <x v="12"/>
    <s v="Simon"/>
    <s v="Walsh"/>
    <x v="0"/>
    <n v="25"/>
    <s v="D5"/>
    <x v="2"/>
    <x v="1"/>
    <n v="201603"/>
    <x v="0"/>
    <x v="3"/>
    <n v="805.75145280000004"/>
  </r>
  <r>
    <x v="1"/>
    <x v="4"/>
    <x v="12"/>
    <s v="Simon"/>
    <s v="Walsh"/>
    <x v="0"/>
    <n v="25"/>
    <s v="D5"/>
    <x v="2"/>
    <x v="2"/>
    <n v="201603"/>
    <x v="0"/>
    <x v="3"/>
    <n v="9819.321876"/>
  </r>
  <r>
    <x v="1"/>
    <x v="4"/>
    <x v="12"/>
    <s v="Simon"/>
    <s v="Walsh"/>
    <x v="0"/>
    <n v="25"/>
    <s v="D5"/>
    <x v="2"/>
    <x v="3"/>
    <n v="201603"/>
    <x v="0"/>
    <x v="3"/>
    <n v="6251.9637196800013"/>
  </r>
  <r>
    <x v="1"/>
    <x v="5"/>
    <x v="13"/>
    <s v="Trevor"/>
    <s v="Parr"/>
    <x v="0"/>
    <n v="32"/>
    <s v="D4"/>
    <x v="4"/>
    <x v="0"/>
    <n v="201603"/>
    <x v="0"/>
    <x v="3"/>
    <n v="325909.28076134413"/>
  </r>
  <r>
    <x v="1"/>
    <x v="5"/>
    <x v="13"/>
    <s v="Trevor"/>
    <s v="Parr"/>
    <x v="0"/>
    <n v="32"/>
    <s v="D4"/>
    <x v="4"/>
    <x v="1"/>
    <n v="201603"/>
    <x v="0"/>
    <x v="3"/>
    <n v="43001.24893747201"/>
  </r>
  <r>
    <x v="1"/>
    <x v="5"/>
    <x v="13"/>
    <s v="Trevor"/>
    <s v="Parr"/>
    <x v="0"/>
    <n v="32"/>
    <s v="D4"/>
    <x v="4"/>
    <x v="2"/>
    <n v="201603"/>
    <x v="0"/>
    <x v="3"/>
    <n v="32956.80360336"/>
  </r>
  <r>
    <x v="1"/>
    <x v="5"/>
    <x v="13"/>
    <s v="Trevor"/>
    <s v="Parr"/>
    <x v="0"/>
    <n v="32"/>
    <s v="D4"/>
    <x v="4"/>
    <x v="3"/>
    <n v="201603"/>
    <x v="0"/>
    <x v="3"/>
    <n v="16579.0138687488"/>
  </r>
  <r>
    <x v="2"/>
    <x v="6"/>
    <x v="14"/>
    <s v="George"/>
    <s v="Campbell"/>
    <x v="0"/>
    <n v="32"/>
    <s v="D4"/>
    <x v="4"/>
    <x v="0"/>
    <n v="201603"/>
    <x v="0"/>
    <x v="3"/>
    <n v="21935.856499199999"/>
  </r>
  <r>
    <x v="2"/>
    <x v="6"/>
    <x v="14"/>
    <s v="George"/>
    <s v="Campbell"/>
    <x v="0"/>
    <n v="32"/>
    <s v="D4"/>
    <x v="4"/>
    <x v="1"/>
    <n v="201603"/>
    <x v="0"/>
    <x v="3"/>
    <n v="10271.388435840003"/>
  </r>
  <r>
    <x v="2"/>
    <x v="6"/>
    <x v="14"/>
    <s v="George"/>
    <s v="Campbell"/>
    <x v="0"/>
    <n v="32"/>
    <s v="D4"/>
    <x v="4"/>
    <x v="2"/>
    <n v="201603"/>
    <x v="0"/>
    <x v="3"/>
    <n v="51754.061268000005"/>
  </r>
  <r>
    <x v="2"/>
    <x v="6"/>
    <x v="14"/>
    <s v="George"/>
    <s v="Campbell"/>
    <x v="0"/>
    <n v="32"/>
    <s v="D4"/>
    <x v="4"/>
    <x v="3"/>
    <n v="201603"/>
    <x v="0"/>
    <x v="3"/>
    <n v="19593.869621760005"/>
  </r>
  <r>
    <x v="2"/>
    <x v="7"/>
    <x v="15"/>
    <s v="Emma"/>
    <s v="Jones"/>
    <x v="1"/>
    <n v="28"/>
    <s v="D5"/>
    <x v="2"/>
    <x v="0"/>
    <n v="201603"/>
    <x v="0"/>
    <x v="3"/>
    <n v="28400.865673420802"/>
  </r>
  <r>
    <x v="2"/>
    <x v="7"/>
    <x v="15"/>
    <s v="Emma"/>
    <s v="Jones"/>
    <x v="1"/>
    <n v="28"/>
    <s v="D5"/>
    <x v="2"/>
    <x v="1"/>
    <n v="201603"/>
    <x v="0"/>
    <x v="3"/>
    <n v="5529.9482348544007"/>
  </r>
  <r>
    <x v="2"/>
    <x v="7"/>
    <x v="15"/>
    <s v="Emma"/>
    <s v="Jones"/>
    <x v="1"/>
    <n v="28"/>
    <s v="D5"/>
    <x v="2"/>
    <x v="2"/>
    <n v="201603"/>
    <x v="0"/>
    <x v="3"/>
    <n v="13527.594138240001"/>
  </r>
  <r>
    <x v="2"/>
    <x v="7"/>
    <x v="15"/>
    <s v="Emma"/>
    <s v="Jones"/>
    <x v="1"/>
    <n v="28"/>
    <s v="D5"/>
    <x v="2"/>
    <x v="3"/>
    <n v="201603"/>
    <x v="0"/>
    <x v="3"/>
    <n v="807.78063421440004"/>
  </r>
  <r>
    <x v="2"/>
    <x v="8"/>
    <x v="16"/>
    <s v="Bryan"/>
    <s v="Kingston"/>
    <x v="0"/>
    <n v="27"/>
    <s v="A1"/>
    <x v="0"/>
    <x v="0"/>
    <n v="201603"/>
    <x v="0"/>
    <x v="3"/>
    <n v="344840.46856519685"/>
  </r>
  <r>
    <x v="2"/>
    <x v="8"/>
    <x v="16"/>
    <s v="Bryan"/>
    <s v="Kingston"/>
    <x v="0"/>
    <n v="27"/>
    <s v="A1"/>
    <x v="0"/>
    <x v="1"/>
    <n v="201603"/>
    <x v="0"/>
    <x v="3"/>
    <n v="9686.4616267776019"/>
  </r>
  <r>
    <x v="2"/>
    <x v="8"/>
    <x v="16"/>
    <s v="Bryan"/>
    <s v="Kingston"/>
    <x v="0"/>
    <n v="27"/>
    <s v="A1"/>
    <x v="0"/>
    <x v="2"/>
    <n v="201603"/>
    <x v="0"/>
    <x v="3"/>
    <n v="45675.87687936001"/>
  </r>
  <r>
    <x v="2"/>
    <x v="8"/>
    <x v="16"/>
    <s v="Bryan"/>
    <s v="Kingston"/>
    <x v="0"/>
    <n v="27"/>
    <s v="A1"/>
    <x v="0"/>
    <x v="3"/>
    <n v="201603"/>
    <x v="0"/>
    <x v="3"/>
    <n v="32336.508292300805"/>
  </r>
  <r>
    <x v="0"/>
    <x v="0"/>
    <x v="0"/>
    <s v="Louis"/>
    <s v="Ng"/>
    <x v="0"/>
    <n v="44"/>
    <s v="A1"/>
    <x v="0"/>
    <x v="0"/>
    <n v="201603"/>
    <x v="0"/>
    <x v="3"/>
    <n v="515470.66093555198"/>
  </r>
  <r>
    <x v="0"/>
    <x v="0"/>
    <x v="0"/>
    <s v="Louis"/>
    <s v="Ng"/>
    <x v="0"/>
    <n v="44"/>
    <s v="A1"/>
    <x v="0"/>
    <x v="1"/>
    <n v="201603"/>
    <x v="0"/>
    <x v="3"/>
    <n v="82787.025924287998"/>
  </r>
  <r>
    <x v="0"/>
    <x v="0"/>
    <x v="0"/>
    <s v="Louis"/>
    <s v="Ng"/>
    <x v="0"/>
    <n v="44"/>
    <s v="A1"/>
    <x v="0"/>
    <x v="2"/>
    <n v="201603"/>
    <x v="0"/>
    <x v="3"/>
    <n v="184305.95967420004"/>
  </r>
  <r>
    <x v="0"/>
    <x v="0"/>
    <x v="0"/>
    <s v="Louis"/>
    <s v="Ng"/>
    <x v="0"/>
    <n v="44"/>
    <s v="A1"/>
    <x v="0"/>
    <x v="3"/>
    <n v="201603"/>
    <x v="0"/>
    <x v="3"/>
    <n v="25970.940285696001"/>
  </r>
  <r>
    <x v="0"/>
    <x v="0"/>
    <x v="1"/>
    <s v="Winnie"/>
    <s v="Cheung"/>
    <x v="1"/>
    <n v="35"/>
    <s v="C3"/>
    <x v="1"/>
    <x v="0"/>
    <n v="201603"/>
    <x v="0"/>
    <x v="3"/>
    <n v="94626.856219392022"/>
  </r>
  <r>
    <x v="0"/>
    <x v="0"/>
    <x v="1"/>
    <s v="Winnie"/>
    <s v="Cheung"/>
    <x v="1"/>
    <n v="35"/>
    <s v="C3"/>
    <x v="1"/>
    <x v="1"/>
    <n v="201603"/>
    <x v="0"/>
    <x v="3"/>
    <n v="4397.317968960002"/>
  </r>
  <r>
    <x v="0"/>
    <x v="0"/>
    <x v="1"/>
    <s v="Winnie"/>
    <s v="Cheung"/>
    <x v="1"/>
    <n v="35"/>
    <s v="C3"/>
    <x v="1"/>
    <x v="2"/>
    <n v="201603"/>
    <x v="0"/>
    <x v="3"/>
    <n v="16613.222698800004"/>
  </r>
  <r>
    <x v="0"/>
    <x v="0"/>
    <x v="1"/>
    <s v="Winnie"/>
    <s v="Cheung"/>
    <x v="1"/>
    <n v="35"/>
    <s v="C3"/>
    <x v="1"/>
    <x v="3"/>
    <n v="201603"/>
    <x v="0"/>
    <x v="3"/>
    <n v="5675.2427450880014"/>
  </r>
  <r>
    <x v="0"/>
    <x v="0"/>
    <x v="2"/>
    <s v="Edson"/>
    <s v="Lau"/>
    <x v="0"/>
    <n v="28"/>
    <s v="D5"/>
    <x v="2"/>
    <x v="0"/>
    <n v="201603"/>
    <x v="0"/>
    <x v="3"/>
    <n v="74011.040603136018"/>
  </r>
  <r>
    <x v="0"/>
    <x v="0"/>
    <x v="2"/>
    <s v="Edson"/>
    <s v="Lau"/>
    <x v="0"/>
    <n v="28"/>
    <s v="D5"/>
    <x v="2"/>
    <x v="1"/>
    <n v="201603"/>
    <x v="0"/>
    <x v="3"/>
    <n v="6633.8320688640024"/>
  </r>
  <r>
    <x v="0"/>
    <x v="0"/>
    <x v="2"/>
    <s v="Edson"/>
    <s v="Lau"/>
    <x v="0"/>
    <n v="28"/>
    <s v="D5"/>
    <x v="2"/>
    <x v="2"/>
    <n v="201603"/>
    <x v="0"/>
    <x v="3"/>
    <n v="28615.035758400005"/>
  </r>
  <r>
    <x v="0"/>
    <x v="0"/>
    <x v="2"/>
    <s v="Edson"/>
    <s v="Lau"/>
    <x v="0"/>
    <n v="28"/>
    <s v="D5"/>
    <x v="2"/>
    <x v="3"/>
    <n v="201603"/>
    <x v="0"/>
    <x v="3"/>
    <n v="1531.8993715200004"/>
  </r>
  <r>
    <x v="0"/>
    <x v="1"/>
    <x v="3"/>
    <s v="Toshiro"/>
    <s v="Takuji"/>
    <x v="0"/>
    <n v="36"/>
    <s v="B2"/>
    <x v="3"/>
    <x v="0"/>
    <n v="201603"/>
    <x v="0"/>
    <x v="3"/>
    <n v="80492.384763947543"/>
  </r>
  <r>
    <x v="0"/>
    <x v="1"/>
    <x v="3"/>
    <s v="Toshiro"/>
    <s v="Takuji"/>
    <x v="0"/>
    <n v="36"/>
    <s v="B2"/>
    <x v="3"/>
    <x v="1"/>
    <n v="201603"/>
    <x v="0"/>
    <x v="3"/>
    <n v="13319.229624503041"/>
  </r>
  <r>
    <x v="0"/>
    <x v="1"/>
    <x v="3"/>
    <s v="Toshiro"/>
    <s v="Takuji"/>
    <x v="0"/>
    <n v="36"/>
    <s v="B2"/>
    <x v="3"/>
    <x v="2"/>
    <n v="201603"/>
    <x v="0"/>
    <x v="3"/>
    <n v="13999.432398588002"/>
  </r>
  <r>
    <x v="0"/>
    <x v="1"/>
    <x v="3"/>
    <s v="Toshiro"/>
    <s v="Takuji"/>
    <x v="0"/>
    <n v="36"/>
    <s v="B2"/>
    <x v="3"/>
    <x v="3"/>
    <n v="201603"/>
    <x v="0"/>
    <x v="3"/>
    <n v="7529.2264285056017"/>
  </r>
  <r>
    <x v="0"/>
    <x v="1"/>
    <x v="4"/>
    <s v="Yui"/>
    <s v="Matsuko"/>
    <x v="1"/>
    <n v="32"/>
    <s v="D4"/>
    <x v="4"/>
    <x v="0"/>
    <n v="201603"/>
    <x v="0"/>
    <x v="3"/>
    <n v="125978.22409439234"/>
  </r>
  <r>
    <x v="0"/>
    <x v="1"/>
    <x v="4"/>
    <s v="Yui"/>
    <s v="Matsuko"/>
    <x v="1"/>
    <n v="32"/>
    <s v="D4"/>
    <x v="4"/>
    <x v="1"/>
    <n v="201603"/>
    <x v="0"/>
    <x v="3"/>
    <n v="2006.7285540556807"/>
  </r>
  <r>
    <x v="0"/>
    <x v="1"/>
    <x v="4"/>
    <s v="Yui"/>
    <s v="Matsuko"/>
    <x v="1"/>
    <n v="32"/>
    <s v="D4"/>
    <x v="4"/>
    <x v="2"/>
    <n v="201603"/>
    <x v="0"/>
    <x v="3"/>
    <n v="31355.133657120008"/>
  </r>
  <r>
    <x v="0"/>
    <x v="1"/>
    <x v="4"/>
    <s v="Yui"/>
    <s v="Matsuko"/>
    <x v="1"/>
    <n v="32"/>
    <s v="D4"/>
    <x v="4"/>
    <x v="3"/>
    <n v="201603"/>
    <x v="0"/>
    <x v="3"/>
    <n v="4037.1005922508812"/>
  </r>
  <r>
    <x v="0"/>
    <x v="2"/>
    <x v="5"/>
    <s v="Andrew"/>
    <s v="Tan"/>
    <x v="0"/>
    <n v="45"/>
    <s v="A1"/>
    <x v="0"/>
    <x v="0"/>
    <n v="201603"/>
    <x v="0"/>
    <x v="3"/>
    <n v="833200.39981301781"/>
  </r>
  <r>
    <x v="0"/>
    <x v="2"/>
    <x v="5"/>
    <s v="Andrew"/>
    <s v="Tan"/>
    <x v="0"/>
    <n v="45"/>
    <s v="A1"/>
    <x v="0"/>
    <x v="1"/>
    <n v="201603"/>
    <x v="0"/>
    <x v="3"/>
    <n v="87237.269625542423"/>
  </r>
  <r>
    <x v="0"/>
    <x v="2"/>
    <x v="5"/>
    <s v="Andrew"/>
    <s v="Tan"/>
    <x v="0"/>
    <n v="45"/>
    <s v="A1"/>
    <x v="0"/>
    <x v="2"/>
    <n v="201603"/>
    <x v="0"/>
    <x v="3"/>
    <n v="218290.92379731007"/>
  </r>
  <r>
    <x v="0"/>
    <x v="2"/>
    <x v="5"/>
    <s v="Andrew"/>
    <s v="Tan"/>
    <x v="0"/>
    <n v="45"/>
    <s v="A1"/>
    <x v="0"/>
    <x v="3"/>
    <n v="201603"/>
    <x v="0"/>
    <x v="3"/>
    <n v="71061.987237696012"/>
  </r>
  <r>
    <x v="0"/>
    <x v="2"/>
    <x v="6"/>
    <s v="Jason"/>
    <s v="Wong"/>
    <x v="0"/>
    <n v="38"/>
    <s v="B2"/>
    <x v="3"/>
    <x v="0"/>
    <n v="201603"/>
    <x v="0"/>
    <x v="3"/>
    <n v="117546.76151737351"/>
  </r>
  <r>
    <x v="0"/>
    <x v="2"/>
    <x v="6"/>
    <s v="Jason"/>
    <s v="Wong"/>
    <x v="0"/>
    <n v="38"/>
    <s v="B2"/>
    <x v="3"/>
    <x v="1"/>
    <n v="201603"/>
    <x v="0"/>
    <x v="3"/>
    <n v="4139.5800147609607"/>
  </r>
  <r>
    <x v="0"/>
    <x v="2"/>
    <x v="6"/>
    <s v="Jason"/>
    <s v="Wong"/>
    <x v="0"/>
    <n v="38"/>
    <s v="B2"/>
    <x v="3"/>
    <x v="2"/>
    <n v="201603"/>
    <x v="0"/>
    <x v="3"/>
    <n v="33852.123002880013"/>
  </r>
  <r>
    <x v="0"/>
    <x v="2"/>
    <x v="6"/>
    <s v="Jason"/>
    <s v="Wong"/>
    <x v="0"/>
    <n v="38"/>
    <s v="B2"/>
    <x v="3"/>
    <x v="3"/>
    <n v="201603"/>
    <x v="0"/>
    <x v="3"/>
    <n v="12377.571346022403"/>
  </r>
  <r>
    <x v="0"/>
    <x v="2"/>
    <x v="7"/>
    <s v="Michelle"/>
    <s v="Lim"/>
    <x v="1"/>
    <n v="29"/>
    <s v="D5"/>
    <x v="2"/>
    <x v="0"/>
    <n v="201603"/>
    <x v="0"/>
    <x v="3"/>
    <n v="51114.302539776014"/>
  </r>
  <r>
    <x v="0"/>
    <x v="2"/>
    <x v="7"/>
    <s v="Michelle"/>
    <s v="Lim"/>
    <x v="1"/>
    <n v="29"/>
    <s v="D5"/>
    <x v="2"/>
    <x v="1"/>
    <n v="201603"/>
    <x v="0"/>
    <x v="3"/>
    <n v="10414.044329472003"/>
  </r>
  <r>
    <x v="0"/>
    <x v="2"/>
    <x v="7"/>
    <s v="Michelle"/>
    <s v="Lim"/>
    <x v="1"/>
    <n v="29"/>
    <s v="D5"/>
    <x v="2"/>
    <x v="2"/>
    <n v="201603"/>
    <x v="0"/>
    <x v="3"/>
    <n v="31358.551442400007"/>
  </r>
  <r>
    <x v="0"/>
    <x v="2"/>
    <x v="7"/>
    <s v="Michelle"/>
    <s v="Lim"/>
    <x v="1"/>
    <n v="29"/>
    <s v="D5"/>
    <x v="2"/>
    <x v="3"/>
    <n v="201603"/>
    <x v="0"/>
    <x v="3"/>
    <n v="694.40252313600001"/>
  </r>
  <r>
    <x v="0"/>
    <x v="3"/>
    <x v="8"/>
    <s v="Dennis"/>
    <s v="Cheng"/>
    <x v="0"/>
    <n v="35"/>
    <s v="B2"/>
    <x v="3"/>
    <x v="0"/>
    <n v="201603"/>
    <x v="0"/>
    <x v="3"/>
    <n v="163647.88770000389"/>
  </r>
  <r>
    <x v="0"/>
    <x v="3"/>
    <x v="8"/>
    <s v="Dennis"/>
    <s v="Cheng"/>
    <x v="0"/>
    <n v="35"/>
    <s v="B2"/>
    <x v="3"/>
    <x v="1"/>
    <n v="201603"/>
    <x v="0"/>
    <x v="3"/>
    <n v="19056.222536440328"/>
  </r>
  <r>
    <x v="0"/>
    <x v="3"/>
    <x v="8"/>
    <s v="Dennis"/>
    <s v="Cheng"/>
    <x v="0"/>
    <n v="35"/>
    <s v="B2"/>
    <x v="3"/>
    <x v="2"/>
    <n v="201603"/>
    <x v="0"/>
    <x v="3"/>
    <n v="44290.224997200014"/>
  </r>
  <r>
    <x v="0"/>
    <x v="3"/>
    <x v="8"/>
    <s v="Dennis"/>
    <s v="Cheng"/>
    <x v="0"/>
    <n v="35"/>
    <s v="B2"/>
    <x v="3"/>
    <x v="3"/>
    <n v="201603"/>
    <x v="0"/>
    <x v="3"/>
    <n v="14427.664211036161"/>
  </r>
  <r>
    <x v="0"/>
    <x v="3"/>
    <x v="9"/>
    <s v="Aaron"/>
    <s v="Cheng"/>
    <x v="0"/>
    <n v="32"/>
    <s v="D4"/>
    <x v="4"/>
    <x v="0"/>
    <n v="201603"/>
    <x v="0"/>
    <x v="3"/>
    <n v="79020.132992640007"/>
  </r>
  <r>
    <x v="0"/>
    <x v="3"/>
    <x v="9"/>
    <s v="Aaron"/>
    <s v="Cheng"/>
    <x v="0"/>
    <n v="32"/>
    <s v="D4"/>
    <x v="4"/>
    <x v="1"/>
    <n v="201603"/>
    <x v="0"/>
    <x v="3"/>
    <n v="1731.200071104"/>
  </r>
  <r>
    <x v="0"/>
    <x v="3"/>
    <x v="9"/>
    <s v="Aaron"/>
    <s v="Cheng"/>
    <x v="0"/>
    <n v="32"/>
    <s v="D4"/>
    <x v="4"/>
    <x v="2"/>
    <n v="201603"/>
    <x v="0"/>
    <x v="3"/>
    <n v="16178.5076544"/>
  </r>
  <r>
    <x v="0"/>
    <x v="3"/>
    <x v="9"/>
    <s v="Aaron"/>
    <s v="Cheng"/>
    <x v="0"/>
    <n v="32"/>
    <s v="D4"/>
    <x v="4"/>
    <x v="3"/>
    <n v="201603"/>
    <x v="0"/>
    <x v="3"/>
    <n v="1552.2277639680001"/>
  </r>
  <r>
    <x v="1"/>
    <x v="4"/>
    <x v="10"/>
    <s v="Jansen"/>
    <s v="Brown"/>
    <x v="0"/>
    <n v="46"/>
    <s v="A1"/>
    <x v="0"/>
    <x v="0"/>
    <n v="201603"/>
    <x v="0"/>
    <x v="3"/>
    <n v="311321.42790335999"/>
  </r>
  <r>
    <x v="1"/>
    <x v="4"/>
    <x v="10"/>
    <s v="Jansen"/>
    <s v="Brown"/>
    <x v="0"/>
    <n v="46"/>
    <s v="A1"/>
    <x v="0"/>
    <x v="1"/>
    <n v="201603"/>
    <x v="0"/>
    <x v="3"/>
    <n v="27798.014885760007"/>
  </r>
  <r>
    <x v="1"/>
    <x v="4"/>
    <x v="10"/>
    <s v="Jansen"/>
    <s v="Brown"/>
    <x v="0"/>
    <n v="46"/>
    <s v="A1"/>
    <x v="0"/>
    <x v="2"/>
    <n v="201603"/>
    <x v="0"/>
    <x v="3"/>
    <n v="84543.180813000014"/>
  </r>
  <r>
    <x v="1"/>
    <x v="4"/>
    <x v="10"/>
    <s v="Jansen"/>
    <s v="Brown"/>
    <x v="0"/>
    <n v="46"/>
    <s v="A1"/>
    <x v="0"/>
    <x v="3"/>
    <n v="201603"/>
    <x v="0"/>
    <x v="3"/>
    <n v="8567.4922905600015"/>
  </r>
  <r>
    <x v="1"/>
    <x v="4"/>
    <x v="11"/>
    <s v="Claire"/>
    <s v="Pullman"/>
    <x v="1"/>
    <n v="38"/>
    <s v="B2"/>
    <x v="3"/>
    <x v="0"/>
    <n v="201603"/>
    <x v="0"/>
    <x v="3"/>
    <n v="95658.402799411226"/>
  </r>
  <r>
    <x v="1"/>
    <x v="4"/>
    <x v="11"/>
    <s v="Claire"/>
    <s v="Pullman"/>
    <x v="1"/>
    <n v="38"/>
    <s v="B2"/>
    <x v="3"/>
    <x v="1"/>
    <n v="201603"/>
    <x v="0"/>
    <x v="3"/>
    <n v="3265.2089438976004"/>
  </r>
  <r>
    <x v="1"/>
    <x v="4"/>
    <x v="11"/>
    <s v="Claire"/>
    <s v="Pullman"/>
    <x v="1"/>
    <n v="38"/>
    <s v="B2"/>
    <x v="3"/>
    <x v="2"/>
    <n v="201603"/>
    <x v="0"/>
    <x v="3"/>
    <n v="24770.826039960008"/>
  </r>
  <r>
    <x v="1"/>
    <x v="4"/>
    <x v="11"/>
    <s v="Claire"/>
    <s v="Pullman"/>
    <x v="1"/>
    <n v="38"/>
    <s v="B2"/>
    <x v="3"/>
    <x v="3"/>
    <n v="201603"/>
    <x v="0"/>
    <x v="3"/>
    <n v="6222.5456186880019"/>
  </r>
  <r>
    <x v="1"/>
    <x v="4"/>
    <x v="12"/>
    <s v="Simon"/>
    <s v="Walsh"/>
    <x v="0"/>
    <n v="25"/>
    <s v="D5"/>
    <x v="2"/>
    <x v="0"/>
    <n v="201603"/>
    <x v="0"/>
    <x v="3"/>
    <n v="15615.87237504"/>
  </r>
  <r>
    <x v="1"/>
    <x v="4"/>
    <x v="12"/>
    <s v="Simon"/>
    <s v="Walsh"/>
    <x v="0"/>
    <n v="25"/>
    <s v="D5"/>
    <x v="2"/>
    <x v="1"/>
    <n v="201603"/>
    <x v="0"/>
    <x v="3"/>
    <n v="10120.759488000003"/>
  </r>
  <r>
    <x v="1"/>
    <x v="4"/>
    <x v="12"/>
    <s v="Simon"/>
    <s v="Walsh"/>
    <x v="0"/>
    <n v="25"/>
    <s v="D5"/>
    <x v="2"/>
    <x v="2"/>
    <n v="201603"/>
    <x v="0"/>
    <x v="3"/>
    <n v="25917.895458000003"/>
  </r>
  <r>
    <x v="1"/>
    <x v="4"/>
    <x v="12"/>
    <s v="Simon"/>
    <s v="Walsh"/>
    <x v="0"/>
    <n v="25"/>
    <s v="D5"/>
    <x v="2"/>
    <x v="3"/>
    <n v="201603"/>
    <x v="0"/>
    <x v="3"/>
    <n v="6418.8522316799999"/>
  </r>
  <r>
    <x v="1"/>
    <x v="5"/>
    <x v="13"/>
    <s v="Trevor"/>
    <s v="Parr"/>
    <x v="0"/>
    <n v="32"/>
    <s v="D4"/>
    <x v="4"/>
    <x v="0"/>
    <n v="201603"/>
    <x v="0"/>
    <x v="3"/>
    <n v="63944.785226649612"/>
  </r>
  <r>
    <x v="1"/>
    <x v="5"/>
    <x v="13"/>
    <s v="Trevor"/>
    <s v="Parr"/>
    <x v="0"/>
    <n v="32"/>
    <s v="D4"/>
    <x v="4"/>
    <x v="1"/>
    <n v="201603"/>
    <x v="0"/>
    <x v="3"/>
    <n v="24027.677243136004"/>
  </r>
  <r>
    <x v="1"/>
    <x v="5"/>
    <x v="13"/>
    <s v="Trevor"/>
    <s v="Parr"/>
    <x v="0"/>
    <n v="32"/>
    <s v="D4"/>
    <x v="4"/>
    <x v="2"/>
    <n v="201603"/>
    <x v="0"/>
    <x v="3"/>
    <n v="39589.032450240011"/>
  </r>
  <r>
    <x v="1"/>
    <x v="5"/>
    <x v="13"/>
    <s v="Trevor"/>
    <s v="Parr"/>
    <x v="0"/>
    <n v="32"/>
    <s v="D4"/>
    <x v="4"/>
    <x v="3"/>
    <n v="201603"/>
    <x v="0"/>
    <x v="3"/>
    <n v="7522.2501838848011"/>
  </r>
  <r>
    <x v="2"/>
    <x v="6"/>
    <x v="14"/>
    <s v="George"/>
    <s v="Campbell"/>
    <x v="0"/>
    <n v="32"/>
    <s v="D4"/>
    <x v="4"/>
    <x v="0"/>
    <n v="201603"/>
    <x v="0"/>
    <x v="3"/>
    <n v="33216.270151680008"/>
  </r>
  <r>
    <x v="2"/>
    <x v="6"/>
    <x v="14"/>
    <s v="George"/>
    <s v="Campbell"/>
    <x v="0"/>
    <n v="32"/>
    <s v="D4"/>
    <x v="4"/>
    <x v="1"/>
    <n v="201603"/>
    <x v="0"/>
    <x v="3"/>
    <n v="12334.585132800003"/>
  </r>
  <r>
    <x v="2"/>
    <x v="6"/>
    <x v="14"/>
    <s v="George"/>
    <s v="Campbell"/>
    <x v="0"/>
    <n v="32"/>
    <s v="D4"/>
    <x v="4"/>
    <x v="2"/>
    <n v="201603"/>
    <x v="0"/>
    <x v="3"/>
    <n v="43959.818448000013"/>
  </r>
  <r>
    <x v="2"/>
    <x v="6"/>
    <x v="14"/>
    <s v="George"/>
    <s v="Campbell"/>
    <x v="0"/>
    <n v="32"/>
    <s v="D4"/>
    <x v="4"/>
    <x v="3"/>
    <n v="201603"/>
    <x v="0"/>
    <x v="3"/>
    <n v="19934.200258560002"/>
  </r>
  <r>
    <x v="2"/>
    <x v="7"/>
    <x v="15"/>
    <s v="Emma"/>
    <s v="Jones"/>
    <x v="1"/>
    <n v="28"/>
    <s v="D5"/>
    <x v="2"/>
    <x v="0"/>
    <n v="201603"/>
    <x v="0"/>
    <x v="3"/>
    <n v="12484.211733504"/>
  </r>
  <r>
    <x v="2"/>
    <x v="7"/>
    <x v="15"/>
    <s v="Emma"/>
    <s v="Jones"/>
    <x v="1"/>
    <n v="28"/>
    <s v="D5"/>
    <x v="2"/>
    <x v="1"/>
    <n v="201603"/>
    <x v="0"/>
    <x v="3"/>
    <n v="5433.6229291008003"/>
  </r>
  <r>
    <x v="2"/>
    <x v="7"/>
    <x v="15"/>
    <s v="Emma"/>
    <s v="Jones"/>
    <x v="1"/>
    <n v="28"/>
    <s v="D5"/>
    <x v="2"/>
    <x v="2"/>
    <n v="201603"/>
    <x v="0"/>
    <x v="3"/>
    <n v="2146.5177552000005"/>
  </r>
  <r>
    <x v="2"/>
    <x v="7"/>
    <x v="15"/>
    <s v="Emma"/>
    <s v="Jones"/>
    <x v="1"/>
    <n v="28"/>
    <s v="D5"/>
    <x v="2"/>
    <x v="3"/>
    <n v="201603"/>
    <x v="0"/>
    <x v="3"/>
    <n v="4088.0644116480016"/>
  </r>
  <r>
    <x v="2"/>
    <x v="8"/>
    <x v="16"/>
    <s v="Bryan"/>
    <s v="Kingston"/>
    <x v="0"/>
    <n v="27"/>
    <s v="A1"/>
    <x v="0"/>
    <x v="0"/>
    <n v="201603"/>
    <x v="0"/>
    <x v="3"/>
    <n v="57663.501557760013"/>
  </r>
  <r>
    <x v="2"/>
    <x v="8"/>
    <x v="16"/>
    <s v="Bryan"/>
    <s v="Kingston"/>
    <x v="0"/>
    <n v="27"/>
    <s v="A1"/>
    <x v="0"/>
    <x v="1"/>
    <n v="201603"/>
    <x v="0"/>
    <x v="3"/>
    <n v="21771.465066086403"/>
  </r>
  <r>
    <x v="2"/>
    <x v="8"/>
    <x v="16"/>
    <s v="Bryan"/>
    <s v="Kingston"/>
    <x v="0"/>
    <n v="27"/>
    <s v="A1"/>
    <x v="0"/>
    <x v="2"/>
    <n v="201603"/>
    <x v="0"/>
    <x v="3"/>
    <n v="98349.000422400029"/>
  </r>
  <r>
    <x v="2"/>
    <x v="8"/>
    <x v="16"/>
    <s v="Bryan"/>
    <s v="Kingston"/>
    <x v="0"/>
    <n v="27"/>
    <s v="A1"/>
    <x v="0"/>
    <x v="3"/>
    <n v="201603"/>
    <x v="0"/>
    <x v="3"/>
    <n v="13988.479854182404"/>
  </r>
  <r>
    <x v="0"/>
    <x v="0"/>
    <x v="0"/>
    <s v="Louis"/>
    <s v="Ng"/>
    <x v="0"/>
    <n v="44"/>
    <s v="A1"/>
    <x v="0"/>
    <x v="0"/>
    <n v="201604"/>
    <x v="0"/>
    <x v="4"/>
    <n v="328381.71653952007"/>
  </r>
  <r>
    <x v="0"/>
    <x v="0"/>
    <x v="0"/>
    <s v="Louis"/>
    <s v="Ng"/>
    <x v="0"/>
    <n v="44"/>
    <s v="A1"/>
    <x v="0"/>
    <x v="1"/>
    <n v="201604"/>
    <x v="0"/>
    <x v="4"/>
    <n v="58659.115999679998"/>
  </r>
  <r>
    <x v="0"/>
    <x v="0"/>
    <x v="0"/>
    <s v="Louis"/>
    <s v="Ng"/>
    <x v="0"/>
    <n v="44"/>
    <s v="A1"/>
    <x v="0"/>
    <x v="2"/>
    <n v="201604"/>
    <x v="0"/>
    <x v="4"/>
    <n v="33789.740166000011"/>
  </r>
  <r>
    <x v="0"/>
    <x v="0"/>
    <x v="0"/>
    <s v="Louis"/>
    <s v="Ng"/>
    <x v="0"/>
    <n v="44"/>
    <s v="A1"/>
    <x v="0"/>
    <x v="3"/>
    <n v="201604"/>
    <x v="0"/>
    <x v="4"/>
    <n v="43560.11157120001"/>
  </r>
  <r>
    <x v="0"/>
    <x v="0"/>
    <x v="1"/>
    <s v="Winnie"/>
    <s v="Cheung"/>
    <x v="1"/>
    <n v="35"/>
    <s v="C3"/>
    <x v="1"/>
    <x v="0"/>
    <n v="201604"/>
    <x v="0"/>
    <x v="4"/>
    <n v="43331.161870080003"/>
  </r>
  <r>
    <x v="0"/>
    <x v="0"/>
    <x v="1"/>
    <s v="Winnie"/>
    <s v="Cheung"/>
    <x v="1"/>
    <n v="35"/>
    <s v="C3"/>
    <x v="1"/>
    <x v="1"/>
    <n v="201604"/>
    <x v="0"/>
    <x v="4"/>
    <n v="8364.4260940800013"/>
  </r>
  <r>
    <x v="0"/>
    <x v="0"/>
    <x v="1"/>
    <s v="Winnie"/>
    <s v="Cheung"/>
    <x v="1"/>
    <n v="35"/>
    <s v="C3"/>
    <x v="1"/>
    <x v="2"/>
    <n v="201604"/>
    <x v="0"/>
    <x v="4"/>
    <n v="16316.408745000006"/>
  </r>
  <r>
    <x v="0"/>
    <x v="0"/>
    <x v="1"/>
    <s v="Winnie"/>
    <s v="Cheung"/>
    <x v="1"/>
    <n v="35"/>
    <s v="C3"/>
    <x v="1"/>
    <x v="3"/>
    <n v="201604"/>
    <x v="0"/>
    <x v="4"/>
    <n v="688.21425792000014"/>
  </r>
  <r>
    <x v="0"/>
    <x v="0"/>
    <x v="2"/>
    <s v="Edson"/>
    <s v="Lau"/>
    <x v="0"/>
    <n v="28"/>
    <s v="D5"/>
    <x v="2"/>
    <x v="0"/>
    <n v="201604"/>
    <x v="0"/>
    <x v="4"/>
    <n v="28466.921387520008"/>
  </r>
  <r>
    <x v="0"/>
    <x v="0"/>
    <x v="2"/>
    <s v="Edson"/>
    <s v="Lau"/>
    <x v="0"/>
    <n v="28"/>
    <s v="D5"/>
    <x v="2"/>
    <x v="1"/>
    <n v="201604"/>
    <x v="0"/>
    <x v="4"/>
    <n v="9043.4043302400023"/>
  </r>
  <r>
    <x v="0"/>
    <x v="0"/>
    <x v="2"/>
    <s v="Edson"/>
    <s v="Lau"/>
    <x v="0"/>
    <n v="28"/>
    <s v="D5"/>
    <x v="2"/>
    <x v="2"/>
    <n v="201604"/>
    <x v="0"/>
    <x v="4"/>
    <n v="4311.5042880000001"/>
  </r>
  <r>
    <x v="0"/>
    <x v="0"/>
    <x v="2"/>
    <s v="Edson"/>
    <s v="Lau"/>
    <x v="0"/>
    <n v="28"/>
    <s v="D5"/>
    <x v="2"/>
    <x v="3"/>
    <n v="201604"/>
    <x v="0"/>
    <x v="4"/>
    <n v="2658.6417715199996"/>
  </r>
  <r>
    <x v="0"/>
    <x v="1"/>
    <x v="3"/>
    <s v="Toshiro"/>
    <s v="Takuji"/>
    <x v="0"/>
    <n v="36"/>
    <s v="B2"/>
    <x v="3"/>
    <x v="0"/>
    <n v="201604"/>
    <x v="0"/>
    <x v="4"/>
    <n v="29119.571050348801"/>
  </r>
  <r>
    <x v="0"/>
    <x v="1"/>
    <x v="3"/>
    <s v="Toshiro"/>
    <s v="Takuji"/>
    <x v="0"/>
    <n v="36"/>
    <s v="B2"/>
    <x v="3"/>
    <x v="1"/>
    <n v="201604"/>
    <x v="0"/>
    <x v="4"/>
    <n v="5952.4964589887995"/>
  </r>
  <r>
    <x v="0"/>
    <x v="1"/>
    <x v="3"/>
    <s v="Toshiro"/>
    <s v="Takuji"/>
    <x v="0"/>
    <n v="36"/>
    <s v="B2"/>
    <x v="3"/>
    <x v="2"/>
    <n v="201604"/>
    <x v="0"/>
    <x v="4"/>
    <n v="12129.62244039"/>
  </r>
  <r>
    <x v="0"/>
    <x v="1"/>
    <x v="3"/>
    <s v="Toshiro"/>
    <s v="Takuji"/>
    <x v="0"/>
    <n v="36"/>
    <s v="B2"/>
    <x v="3"/>
    <x v="3"/>
    <n v="201604"/>
    <x v="0"/>
    <x v="4"/>
    <n v="6327.5989650048004"/>
  </r>
  <r>
    <x v="0"/>
    <x v="1"/>
    <x v="4"/>
    <s v="Yui"/>
    <s v="Matsuko"/>
    <x v="1"/>
    <n v="32"/>
    <s v="D4"/>
    <x v="4"/>
    <x v="0"/>
    <n v="201604"/>
    <x v="0"/>
    <x v="4"/>
    <n v="55123.963185715198"/>
  </r>
  <r>
    <x v="0"/>
    <x v="1"/>
    <x v="4"/>
    <s v="Yui"/>
    <s v="Matsuko"/>
    <x v="1"/>
    <n v="32"/>
    <s v="D4"/>
    <x v="4"/>
    <x v="1"/>
    <n v="201604"/>
    <x v="0"/>
    <x v="4"/>
    <n v="10521.228819225602"/>
  </r>
  <r>
    <x v="0"/>
    <x v="1"/>
    <x v="4"/>
    <s v="Yui"/>
    <s v="Matsuko"/>
    <x v="1"/>
    <n v="32"/>
    <s v="D4"/>
    <x v="4"/>
    <x v="2"/>
    <n v="201604"/>
    <x v="0"/>
    <x v="4"/>
    <n v="10882.27786464"/>
  </r>
  <r>
    <x v="0"/>
    <x v="1"/>
    <x v="4"/>
    <s v="Yui"/>
    <s v="Matsuko"/>
    <x v="1"/>
    <n v="32"/>
    <s v="D4"/>
    <x v="4"/>
    <x v="3"/>
    <n v="201604"/>
    <x v="0"/>
    <x v="4"/>
    <n v="5025.6651045888002"/>
  </r>
  <r>
    <x v="0"/>
    <x v="2"/>
    <x v="5"/>
    <s v="Andrew"/>
    <s v="Tan"/>
    <x v="0"/>
    <n v="45"/>
    <s v="A1"/>
    <x v="0"/>
    <x v="0"/>
    <n v="201604"/>
    <x v="0"/>
    <x v="4"/>
    <n v="481519.13927644811"/>
  </r>
  <r>
    <x v="0"/>
    <x v="2"/>
    <x v="5"/>
    <s v="Andrew"/>
    <s v="Tan"/>
    <x v="0"/>
    <n v="45"/>
    <s v="A1"/>
    <x v="0"/>
    <x v="1"/>
    <n v="201604"/>
    <x v="0"/>
    <x v="4"/>
    <n v="46969.521580800014"/>
  </r>
  <r>
    <x v="0"/>
    <x v="2"/>
    <x v="5"/>
    <s v="Andrew"/>
    <s v="Tan"/>
    <x v="0"/>
    <n v="45"/>
    <s v="A1"/>
    <x v="0"/>
    <x v="2"/>
    <n v="201604"/>
    <x v="0"/>
    <x v="4"/>
    <n v="64741.904422650012"/>
  </r>
  <r>
    <x v="0"/>
    <x v="2"/>
    <x v="5"/>
    <s v="Andrew"/>
    <s v="Tan"/>
    <x v="0"/>
    <n v="45"/>
    <s v="A1"/>
    <x v="0"/>
    <x v="3"/>
    <n v="201604"/>
    <x v="0"/>
    <x v="4"/>
    <n v="31753.77974496"/>
  </r>
  <r>
    <x v="0"/>
    <x v="2"/>
    <x v="6"/>
    <s v="Jason"/>
    <s v="Wong"/>
    <x v="0"/>
    <n v="38"/>
    <s v="B2"/>
    <x v="3"/>
    <x v="0"/>
    <n v="201604"/>
    <x v="0"/>
    <x v="4"/>
    <n v="106082.70368532481"/>
  </r>
  <r>
    <x v="0"/>
    <x v="2"/>
    <x v="6"/>
    <s v="Jason"/>
    <s v="Wong"/>
    <x v="0"/>
    <n v="38"/>
    <s v="B2"/>
    <x v="3"/>
    <x v="1"/>
    <n v="201604"/>
    <x v="0"/>
    <x v="4"/>
    <n v="8147.6196931584018"/>
  </r>
  <r>
    <x v="0"/>
    <x v="2"/>
    <x v="6"/>
    <s v="Jason"/>
    <s v="Wong"/>
    <x v="0"/>
    <n v="38"/>
    <s v="B2"/>
    <x v="3"/>
    <x v="2"/>
    <n v="201604"/>
    <x v="0"/>
    <x v="4"/>
    <n v="25032.007990080008"/>
  </r>
  <r>
    <x v="0"/>
    <x v="2"/>
    <x v="6"/>
    <s v="Jason"/>
    <s v="Wong"/>
    <x v="0"/>
    <n v="38"/>
    <s v="B2"/>
    <x v="3"/>
    <x v="3"/>
    <n v="201604"/>
    <x v="0"/>
    <x v="4"/>
    <n v="5847.4662027264003"/>
  </r>
  <r>
    <x v="0"/>
    <x v="2"/>
    <x v="7"/>
    <s v="Michelle"/>
    <s v="Lim"/>
    <x v="1"/>
    <n v="29"/>
    <s v="D5"/>
    <x v="2"/>
    <x v="0"/>
    <n v="201604"/>
    <x v="0"/>
    <x v="4"/>
    <n v="44766.043822079999"/>
  </r>
  <r>
    <x v="0"/>
    <x v="2"/>
    <x v="7"/>
    <s v="Michelle"/>
    <s v="Lim"/>
    <x v="1"/>
    <n v="29"/>
    <s v="D5"/>
    <x v="2"/>
    <x v="1"/>
    <n v="201604"/>
    <x v="0"/>
    <x v="4"/>
    <n v="9586.6117401600022"/>
  </r>
  <r>
    <x v="0"/>
    <x v="2"/>
    <x v="7"/>
    <s v="Michelle"/>
    <s v="Lim"/>
    <x v="1"/>
    <n v="29"/>
    <s v="D5"/>
    <x v="2"/>
    <x v="2"/>
    <n v="201604"/>
    <x v="0"/>
    <x v="4"/>
    <n v="7645.1717160000017"/>
  </r>
  <r>
    <x v="0"/>
    <x v="2"/>
    <x v="7"/>
    <s v="Michelle"/>
    <s v="Lim"/>
    <x v="1"/>
    <n v="29"/>
    <s v="D5"/>
    <x v="2"/>
    <x v="3"/>
    <n v="201604"/>
    <x v="0"/>
    <x v="4"/>
    <n v="1027.6674508800002"/>
  </r>
  <r>
    <x v="0"/>
    <x v="3"/>
    <x v="8"/>
    <s v="Dennis"/>
    <s v="Cheng"/>
    <x v="0"/>
    <n v="35"/>
    <s v="B2"/>
    <x v="3"/>
    <x v="0"/>
    <n v="201604"/>
    <x v="0"/>
    <x v="4"/>
    <n v="88067.871590630428"/>
  </r>
  <r>
    <x v="0"/>
    <x v="3"/>
    <x v="8"/>
    <s v="Dennis"/>
    <s v="Cheng"/>
    <x v="0"/>
    <n v="35"/>
    <s v="B2"/>
    <x v="3"/>
    <x v="1"/>
    <n v="201604"/>
    <x v="0"/>
    <x v="4"/>
    <n v="10636.032112473602"/>
  </r>
  <r>
    <x v="0"/>
    <x v="3"/>
    <x v="8"/>
    <s v="Dennis"/>
    <s v="Cheng"/>
    <x v="0"/>
    <n v="35"/>
    <s v="B2"/>
    <x v="3"/>
    <x v="2"/>
    <n v="201604"/>
    <x v="0"/>
    <x v="4"/>
    <n v="30199.550734080014"/>
  </r>
  <r>
    <x v="0"/>
    <x v="3"/>
    <x v="8"/>
    <s v="Dennis"/>
    <s v="Cheng"/>
    <x v="0"/>
    <n v="35"/>
    <s v="B2"/>
    <x v="3"/>
    <x v="3"/>
    <n v="201604"/>
    <x v="0"/>
    <x v="4"/>
    <n v="5218.8003786240015"/>
  </r>
  <r>
    <x v="0"/>
    <x v="3"/>
    <x v="9"/>
    <s v="Aaron"/>
    <s v="Cheng"/>
    <x v="0"/>
    <n v="32"/>
    <s v="D4"/>
    <x v="4"/>
    <x v="0"/>
    <n v="201604"/>
    <x v="0"/>
    <x v="4"/>
    <n v="35361.458133120002"/>
  </r>
  <r>
    <x v="0"/>
    <x v="3"/>
    <x v="9"/>
    <s v="Aaron"/>
    <s v="Cheng"/>
    <x v="0"/>
    <n v="32"/>
    <s v="D4"/>
    <x v="4"/>
    <x v="1"/>
    <n v="201604"/>
    <x v="0"/>
    <x v="4"/>
    <n v="6590.8007424000007"/>
  </r>
  <r>
    <x v="0"/>
    <x v="3"/>
    <x v="9"/>
    <s v="Aaron"/>
    <s v="Cheng"/>
    <x v="0"/>
    <n v="32"/>
    <s v="D4"/>
    <x v="4"/>
    <x v="2"/>
    <n v="201604"/>
    <x v="0"/>
    <x v="4"/>
    <n v="13585.851279"/>
  </r>
  <r>
    <x v="0"/>
    <x v="3"/>
    <x v="9"/>
    <s v="Aaron"/>
    <s v="Cheng"/>
    <x v="0"/>
    <n v="32"/>
    <s v="D4"/>
    <x v="4"/>
    <x v="3"/>
    <n v="201604"/>
    <x v="0"/>
    <x v="4"/>
    <n v="2618.5036147200003"/>
  </r>
  <r>
    <x v="1"/>
    <x v="4"/>
    <x v="10"/>
    <s v="Jansen"/>
    <s v="Brown"/>
    <x v="0"/>
    <n v="46"/>
    <s v="A1"/>
    <x v="0"/>
    <x v="0"/>
    <n v="201604"/>
    <x v="0"/>
    <x v="4"/>
    <n v="425275.80621120008"/>
  </r>
  <r>
    <x v="1"/>
    <x v="4"/>
    <x v="10"/>
    <s v="Jansen"/>
    <s v="Brown"/>
    <x v="0"/>
    <n v="46"/>
    <s v="A1"/>
    <x v="0"/>
    <x v="1"/>
    <n v="201604"/>
    <x v="0"/>
    <x v="4"/>
    <n v="28608.899457600004"/>
  </r>
  <r>
    <x v="1"/>
    <x v="4"/>
    <x v="10"/>
    <s v="Jansen"/>
    <s v="Brown"/>
    <x v="0"/>
    <n v="46"/>
    <s v="A1"/>
    <x v="0"/>
    <x v="2"/>
    <n v="201604"/>
    <x v="0"/>
    <x v="4"/>
    <n v="20597.817240000004"/>
  </r>
  <r>
    <x v="1"/>
    <x v="4"/>
    <x v="10"/>
    <s v="Jansen"/>
    <s v="Brown"/>
    <x v="0"/>
    <n v="46"/>
    <s v="A1"/>
    <x v="0"/>
    <x v="3"/>
    <n v="201604"/>
    <x v="0"/>
    <x v="4"/>
    <n v="18312.503328000003"/>
  </r>
  <r>
    <x v="1"/>
    <x v="4"/>
    <x v="11"/>
    <s v="Claire"/>
    <s v="Pullman"/>
    <x v="1"/>
    <n v="38"/>
    <s v="B2"/>
    <x v="3"/>
    <x v="0"/>
    <n v="201604"/>
    <x v="0"/>
    <x v="4"/>
    <n v="44912.373367680004"/>
  </r>
  <r>
    <x v="1"/>
    <x v="4"/>
    <x v="11"/>
    <s v="Claire"/>
    <s v="Pullman"/>
    <x v="1"/>
    <n v="38"/>
    <s v="B2"/>
    <x v="3"/>
    <x v="1"/>
    <n v="201604"/>
    <x v="0"/>
    <x v="4"/>
    <n v="903.96191289600029"/>
  </r>
  <r>
    <x v="1"/>
    <x v="4"/>
    <x v="11"/>
    <s v="Claire"/>
    <s v="Pullman"/>
    <x v="1"/>
    <n v="38"/>
    <s v="B2"/>
    <x v="3"/>
    <x v="2"/>
    <n v="201604"/>
    <x v="0"/>
    <x v="4"/>
    <n v="3280.2379974"/>
  </r>
  <r>
    <x v="1"/>
    <x v="4"/>
    <x v="11"/>
    <s v="Claire"/>
    <s v="Pullman"/>
    <x v="1"/>
    <n v="38"/>
    <s v="B2"/>
    <x v="3"/>
    <x v="3"/>
    <n v="201604"/>
    <x v="0"/>
    <x v="4"/>
    <n v="4697.4223779839995"/>
  </r>
  <r>
    <x v="1"/>
    <x v="4"/>
    <x v="12"/>
    <s v="Simon"/>
    <s v="Walsh"/>
    <x v="0"/>
    <n v="25"/>
    <s v="D5"/>
    <x v="2"/>
    <x v="0"/>
    <n v="201604"/>
    <x v="0"/>
    <x v="4"/>
    <n v="8242.7575104000025"/>
  </r>
  <r>
    <x v="1"/>
    <x v="4"/>
    <x v="12"/>
    <s v="Simon"/>
    <s v="Walsh"/>
    <x v="0"/>
    <n v="25"/>
    <s v="D5"/>
    <x v="2"/>
    <x v="1"/>
    <n v="201604"/>
    <x v="0"/>
    <x v="4"/>
    <n v="2607.5486304000005"/>
  </r>
  <r>
    <x v="1"/>
    <x v="4"/>
    <x v="12"/>
    <s v="Simon"/>
    <s v="Walsh"/>
    <x v="0"/>
    <n v="25"/>
    <s v="D5"/>
    <x v="2"/>
    <x v="2"/>
    <n v="201604"/>
    <x v="0"/>
    <x v="4"/>
    <n v="11636.966250000001"/>
  </r>
  <r>
    <x v="1"/>
    <x v="4"/>
    <x v="12"/>
    <s v="Simon"/>
    <s v="Walsh"/>
    <x v="0"/>
    <n v="25"/>
    <s v="D5"/>
    <x v="2"/>
    <x v="3"/>
    <n v="201604"/>
    <x v="0"/>
    <x v="4"/>
    <n v="4553.8028927999994"/>
  </r>
  <r>
    <x v="1"/>
    <x v="5"/>
    <x v="13"/>
    <s v="Trevor"/>
    <s v="Parr"/>
    <x v="0"/>
    <n v="32"/>
    <s v="D4"/>
    <x v="4"/>
    <x v="0"/>
    <n v="201604"/>
    <x v="0"/>
    <x v="4"/>
    <n v="164221.46592768002"/>
  </r>
  <r>
    <x v="1"/>
    <x v="5"/>
    <x v="13"/>
    <s v="Trevor"/>
    <s v="Parr"/>
    <x v="0"/>
    <n v="32"/>
    <s v="D4"/>
    <x v="4"/>
    <x v="1"/>
    <n v="201604"/>
    <x v="0"/>
    <x v="4"/>
    <n v="26370.287983872011"/>
  </r>
  <r>
    <x v="1"/>
    <x v="5"/>
    <x v="13"/>
    <s v="Trevor"/>
    <s v="Parr"/>
    <x v="0"/>
    <n v="32"/>
    <s v="D4"/>
    <x v="4"/>
    <x v="2"/>
    <n v="201604"/>
    <x v="0"/>
    <x v="4"/>
    <n v="35673.298970400007"/>
  </r>
  <r>
    <x v="1"/>
    <x v="5"/>
    <x v="13"/>
    <s v="Trevor"/>
    <s v="Parr"/>
    <x v="0"/>
    <n v="32"/>
    <s v="D4"/>
    <x v="4"/>
    <x v="3"/>
    <n v="201604"/>
    <x v="0"/>
    <x v="4"/>
    <n v="17447.960742912001"/>
  </r>
  <r>
    <x v="2"/>
    <x v="6"/>
    <x v="14"/>
    <s v="George"/>
    <s v="Campbell"/>
    <x v="0"/>
    <n v="32"/>
    <s v="D4"/>
    <x v="4"/>
    <x v="0"/>
    <n v="201604"/>
    <x v="0"/>
    <x v="4"/>
    <n v="134784.19180799997"/>
  </r>
  <r>
    <x v="2"/>
    <x v="6"/>
    <x v="14"/>
    <s v="George"/>
    <s v="Campbell"/>
    <x v="0"/>
    <n v="32"/>
    <s v="D4"/>
    <x v="4"/>
    <x v="1"/>
    <n v="201604"/>
    <x v="0"/>
    <x v="4"/>
    <n v="17644.967424000002"/>
  </r>
  <r>
    <x v="2"/>
    <x v="6"/>
    <x v="14"/>
    <s v="George"/>
    <s v="Campbell"/>
    <x v="0"/>
    <n v="32"/>
    <s v="D4"/>
    <x v="4"/>
    <x v="2"/>
    <n v="201604"/>
    <x v="0"/>
    <x v="4"/>
    <n v="26890.808490000007"/>
  </r>
  <r>
    <x v="2"/>
    <x v="6"/>
    <x v="14"/>
    <s v="George"/>
    <s v="Campbell"/>
    <x v="0"/>
    <n v="32"/>
    <s v="D4"/>
    <x v="4"/>
    <x v="3"/>
    <n v="201604"/>
    <x v="0"/>
    <x v="4"/>
    <n v="11915.687347200001"/>
  </r>
  <r>
    <x v="2"/>
    <x v="7"/>
    <x v="15"/>
    <s v="Emma"/>
    <s v="Jones"/>
    <x v="1"/>
    <n v="28"/>
    <s v="D5"/>
    <x v="2"/>
    <x v="0"/>
    <n v="201604"/>
    <x v="0"/>
    <x v="4"/>
    <n v="40153.05462067201"/>
  </r>
  <r>
    <x v="2"/>
    <x v="7"/>
    <x v="15"/>
    <s v="Emma"/>
    <s v="Jones"/>
    <x v="1"/>
    <n v="28"/>
    <s v="D5"/>
    <x v="2"/>
    <x v="1"/>
    <n v="201604"/>
    <x v="0"/>
    <x v="4"/>
    <n v="389.73921638399997"/>
  </r>
  <r>
    <x v="2"/>
    <x v="7"/>
    <x v="15"/>
    <s v="Emma"/>
    <s v="Jones"/>
    <x v="1"/>
    <n v="28"/>
    <s v="D5"/>
    <x v="2"/>
    <x v="2"/>
    <n v="201604"/>
    <x v="0"/>
    <x v="4"/>
    <n v="3323.1062592000007"/>
  </r>
  <r>
    <x v="2"/>
    <x v="7"/>
    <x v="15"/>
    <s v="Emma"/>
    <s v="Jones"/>
    <x v="1"/>
    <n v="28"/>
    <s v="D5"/>
    <x v="2"/>
    <x v="3"/>
    <n v="201604"/>
    <x v="0"/>
    <x v="4"/>
    <n v="2426.3643156480002"/>
  </r>
  <r>
    <x v="2"/>
    <x v="8"/>
    <x v="16"/>
    <s v="Bryan"/>
    <s v="Kingston"/>
    <x v="0"/>
    <n v="27"/>
    <s v="A1"/>
    <x v="0"/>
    <x v="0"/>
    <n v="201604"/>
    <x v="0"/>
    <x v="4"/>
    <n v="233014.37283532799"/>
  </r>
  <r>
    <x v="2"/>
    <x v="8"/>
    <x v="16"/>
    <s v="Bryan"/>
    <s v="Kingston"/>
    <x v="0"/>
    <n v="27"/>
    <s v="A1"/>
    <x v="0"/>
    <x v="1"/>
    <n v="201604"/>
    <x v="0"/>
    <x v="4"/>
    <n v="34138.593828864003"/>
  </r>
  <r>
    <x v="2"/>
    <x v="8"/>
    <x v="16"/>
    <s v="Bryan"/>
    <s v="Kingston"/>
    <x v="0"/>
    <n v="27"/>
    <s v="A1"/>
    <x v="0"/>
    <x v="2"/>
    <n v="201604"/>
    <x v="0"/>
    <x v="4"/>
    <n v="68249.563200000004"/>
  </r>
  <r>
    <x v="2"/>
    <x v="8"/>
    <x v="16"/>
    <s v="Bryan"/>
    <s v="Kingston"/>
    <x v="0"/>
    <n v="27"/>
    <s v="A1"/>
    <x v="0"/>
    <x v="3"/>
    <n v="201604"/>
    <x v="0"/>
    <x v="4"/>
    <n v="11210.769432576004"/>
  </r>
  <r>
    <x v="0"/>
    <x v="0"/>
    <x v="0"/>
    <s v="Louis"/>
    <s v="Ng"/>
    <x v="0"/>
    <n v="44"/>
    <s v="A1"/>
    <x v="0"/>
    <x v="0"/>
    <n v="201604"/>
    <x v="0"/>
    <x v="4"/>
    <n v="627475.10886144009"/>
  </r>
  <r>
    <x v="0"/>
    <x v="0"/>
    <x v="0"/>
    <s v="Louis"/>
    <s v="Ng"/>
    <x v="0"/>
    <n v="44"/>
    <s v="A1"/>
    <x v="0"/>
    <x v="1"/>
    <n v="201604"/>
    <x v="0"/>
    <x v="4"/>
    <n v="7226.2801900800023"/>
  </r>
  <r>
    <x v="0"/>
    <x v="0"/>
    <x v="0"/>
    <s v="Louis"/>
    <s v="Ng"/>
    <x v="0"/>
    <n v="44"/>
    <s v="A1"/>
    <x v="0"/>
    <x v="2"/>
    <n v="201604"/>
    <x v="0"/>
    <x v="4"/>
    <n v="132395.27055300001"/>
  </r>
  <r>
    <x v="0"/>
    <x v="0"/>
    <x v="0"/>
    <s v="Louis"/>
    <s v="Ng"/>
    <x v="0"/>
    <n v="44"/>
    <s v="A1"/>
    <x v="0"/>
    <x v="3"/>
    <n v="201604"/>
    <x v="0"/>
    <x v="4"/>
    <n v="35482.783795200005"/>
  </r>
  <r>
    <x v="0"/>
    <x v="0"/>
    <x v="1"/>
    <s v="Winnie"/>
    <s v="Cheung"/>
    <x v="1"/>
    <n v="35"/>
    <s v="C3"/>
    <x v="1"/>
    <x v="0"/>
    <n v="201604"/>
    <x v="0"/>
    <x v="4"/>
    <n v="66861.805207680023"/>
  </r>
  <r>
    <x v="0"/>
    <x v="0"/>
    <x v="1"/>
    <s v="Winnie"/>
    <s v="Cheung"/>
    <x v="1"/>
    <n v="35"/>
    <s v="C3"/>
    <x v="1"/>
    <x v="1"/>
    <n v="201604"/>
    <x v="0"/>
    <x v="4"/>
    <n v="3809.6189308800012"/>
  </r>
  <r>
    <x v="0"/>
    <x v="0"/>
    <x v="1"/>
    <s v="Winnie"/>
    <s v="Cheung"/>
    <x v="1"/>
    <n v="35"/>
    <s v="C3"/>
    <x v="1"/>
    <x v="2"/>
    <n v="201604"/>
    <x v="0"/>
    <x v="4"/>
    <n v="12938.692221000005"/>
  </r>
  <r>
    <x v="0"/>
    <x v="0"/>
    <x v="1"/>
    <s v="Winnie"/>
    <s v="Cheung"/>
    <x v="1"/>
    <n v="35"/>
    <s v="C3"/>
    <x v="1"/>
    <x v="3"/>
    <n v="201604"/>
    <x v="0"/>
    <x v="4"/>
    <n v="2793.6549043200007"/>
  </r>
  <r>
    <x v="0"/>
    <x v="0"/>
    <x v="2"/>
    <s v="Edson"/>
    <s v="Lau"/>
    <x v="0"/>
    <n v="28"/>
    <s v="D5"/>
    <x v="2"/>
    <x v="0"/>
    <n v="201604"/>
    <x v="0"/>
    <x v="4"/>
    <n v="64307.715333120002"/>
  </r>
  <r>
    <x v="0"/>
    <x v="0"/>
    <x v="2"/>
    <s v="Edson"/>
    <s v="Lau"/>
    <x v="0"/>
    <n v="28"/>
    <s v="D5"/>
    <x v="2"/>
    <x v="1"/>
    <n v="201604"/>
    <x v="0"/>
    <x v="4"/>
    <n v="10472.47294464"/>
  </r>
  <r>
    <x v="0"/>
    <x v="0"/>
    <x v="2"/>
    <s v="Edson"/>
    <s v="Lau"/>
    <x v="0"/>
    <n v="28"/>
    <s v="D5"/>
    <x v="2"/>
    <x v="2"/>
    <n v="201604"/>
    <x v="0"/>
    <x v="4"/>
    <n v="9191.6664840000012"/>
  </r>
  <r>
    <x v="0"/>
    <x v="0"/>
    <x v="2"/>
    <s v="Edson"/>
    <s v="Lau"/>
    <x v="0"/>
    <n v="28"/>
    <s v="D5"/>
    <x v="2"/>
    <x v="3"/>
    <n v="201604"/>
    <x v="0"/>
    <x v="4"/>
    <n v="979.22732543999996"/>
  </r>
  <r>
    <x v="0"/>
    <x v="1"/>
    <x v="3"/>
    <s v="Toshiro"/>
    <s v="Takuji"/>
    <x v="0"/>
    <n v="36"/>
    <s v="B2"/>
    <x v="3"/>
    <x v="0"/>
    <n v="201604"/>
    <x v="0"/>
    <x v="4"/>
    <n v="12889.837233907198"/>
  </r>
  <r>
    <x v="0"/>
    <x v="1"/>
    <x v="3"/>
    <s v="Toshiro"/>
    <s v="Takuji"/>
    <x v="0"/>
    <n v="36"/>
    <s v="B2"/>
    <x v="3"/>
    <x v="1"/>
    <n v="201604"/>
    <x v="0"/>
    <x v="4"/>
    <n v="6829.9293853727995"/>
  </r>
  <r>
    <x v="0"/>
    <x v="1"/>
    <x v="3"/>
    <s v="Toshiro"/>
    <s v="Takuji"/>
    <x v="0"/>
    <n v="36"/>
    <s v="B2"/>
    <x v="3"/>
    <x v="2"/>
    <n v="201604"/>
    <x v="0"/>
    <x v="4"/>
    <n v="9628.2447697800017"/>
  </r>
  <r>
    <x v="0"/>
    <x v="1"/>
    <x v="3"/>
    <s v="Toshiro"/>
    <s v="Takuji"/>
    <x v="0"/>
    <n v="36"/>
    <s v="B2"/>
    <x v="3"/>
    <x v="3"/>
    <n v="201604"/>
    <x v="0"/>
    <x v="4"/>
    <n v="4578.4573881984006"/>
  </r>
  <r>
    <x v="0"/>
    <x v="1"/>
    <x v="4"/>
    <s v="Yui"/>
    <s v="Matsuko"/>
    <x v="1"/>
    <n v="32"/>
    <s v="D4"/>
    <x v="4"/>
    <x v="0"/>
    <n v="201604"/>
    <x v="0"/>
    <x v="4"/>
    <n v="83274.964293427212"/>
  </r>
  <r>
    <x v="0"/>
    <x v="1"/>
    <x v="4"/>
    <s v="Yui"/>
    <s v="Matsuko"/>
    <x v="1"/>
    <n v="32"/>
    <s v="D4"/>
    <x v="4"/>
    <x v="1"/>
    <n v="201604"/>
    <x v="0"/>
    <x v="4"/>
    <n v="8803.9487741184021"/>
  </r>
  <r>
    <x v="0"/>
    <x v="1"/>
    <x v="4"/>
    <s v="Yui"/>
    <s v="Matsuko"/>
    <x v="1"/>
    <n v="32"/>
    <s v="D4"/>
    <x v="4"/>
    <x v="2"/>
    <n v="201604"/>
    <x v="0"/>
    <x v="4"/>
    <n v="10654.28929656"/>
  </r>
  <r>
    <x v="0"/>
    <x v="1"/>
    <x v="4"/>
    <s v="Yui"/>
    <s v="Matsuko"/>
    <x v="1"/>
    <n v="32"/>
    <s v="D4"/>
    <x v="4"/>
    <x v="3"/>
    <n v="201604"/>
    <x v="0"/>
    <x v="4"/>
    <n v="6579.2407790591997"/>
  </r>
  <r>
    <x v="0"/>
    <x v="2"/>
    <x v="5"/>
    <s v="Andrew"/>
    <s v="Tan"/>
    <x v="0"/>
    <n v="45"/>
    <s v="A1"/>
    <x v="0"/>
    <x v="0"/>
    <n v="201604"/>
    <x v="0"/>
    <x v="4"/>
    <n v="294198.51590438402"/>
  </r>
  <r>
    <x v="0"/>
    <x v="2"/>
    <x v="5"/>
    <s v="Andrew"/>
    <s v="Tan"/>
    <x v="0"/>
    <n v="45"/>
    <s v="A1"/>
    <x v="0"/>
    <x v="1"/>
    <n v="201604"/>
    <x v="0"/>
    <x v="4"/>
    <n v="47956.219444224014"/>
  </r>
  <r>
    <x v="0"/>
    <x v="2"/>
    <x v="5"/>
    <s v="Andrew"/>
    <s v="Tan"/>
    <x v="0"/>
    <n v="45"/>
    <s v="A1"/>
    <x v="0"/>
    <x v="2"/>
    <n v="201604"/>
    <x v="0"/>
    <x v="4"/>
    <n v="145162.17645930001"/>
  </r>
  <r>
    <x v="0"/>
    <x v="2"/>
    <x v="5"/>
    <s v="Andrew"/>
    <s v="Tan"/>
    <x v="0"/>
    <n v="45"/>
    <s v="A1"/>
    <x v="0"/>
    <x v="3"/>
    <n v="201604"/>
    <x v="0"/>
    <x v="4"/>
    <n v="47761.12074988801"/>
  </r>
  <r>
    <x v="0"/>
    <x v="2"/>
    <x v="6"/>
    <s v="Jason"/>
    <s v="Wong"/>
    <x v="0"/>
    <n v="38"/>
    <s v="B2"/>
    <x v="3"/>
    <x v="0"/>
    <n v="201604"/>
    <x v="0"/>
    <x v="4"/>
    <n v="120420.29418854402"/>
  </r>
  <r>
    <x v="0"/>
    <x v="2"/>
    <x v="6"/>
    <s v="Jason"/>
    <s v="Wong"/>
    <x v="0"/>
    <n v="38"/>
    <s v="B2"/>
    <x v="3"/>
    <x v="1"/>
    <n v="201604"/>
    <x v="0"/>
    <x v="4"/>
    <n v="14962.635075225604"/>
  </r>
  <r>
    <x v="0"/>
    <x v="2"/>
    <x v="6"/>
    <s v="Jason"/>
    <s v="Wong"/>
    <x v="0"/>
    <n v="38"/>
    <s v="B2"/>
    <x v="3"/>
    <x v="2"/>
    <n v="201604"/>
    <x v="0"/>
    <x v="4"/>
    <n v="11744.327518560005"/>
  </r>
  <r>
    <x v="0"/>
    <x v="2"/>
    <x v="6"/>
    <s v="Jason"/>
    <s v="Wong"/>
    <x v="0"/>
    <n v="38"/>
    <s v="B2"/>
    <x v="3"/>
    <x v="3"/>
    <n v="201604"/>
    <x v="0"/>
    <x v="4"/>
    <n v="3363.6164696064011"/>
  </r>
  <r>
    <x v="0"/>
    <x v="2"/>
    <x v="7"/>
    <s v="Michelle"/>
    <s v="Lim"/>
    <x v="1"/>
    <n v="29"/>
    <s v="D5"/>
    <x v="2"/>
    <x v="0"/>
    <n v="201604"/>
    <x v="0"/>
    <x v="4"/>
    <n v="20548.646092799998"/>
  </r>
  <r>
    <x v="0"/>
    <x v="2"/>
    <x v="7"/>
    <s v="Michelle"/>
    <s v="Lim"/>
    <x v="1"/>
    <n v="29"/>
    <s v="D5"/>
    <x v="2"/>
    <x v="1"/>
    <n v="201604"/>
    <x v="0"/>
    <x v="4"/>
    <n v="4652.6949504000004"/>
  </r>
  <r>
    <x v="0"/>
    <x v="2"/>
    <x v="7"/>
    <s v="Michelle"/>
    <s v="Lim"/>
    <x v="1"/>
    <n v="29"/>
    <s v="D5"/>
    <x v="2"/>
    <x v="2"/>
    <n v="201604"/>
    <x v="0"/>
    <x v="4"/>
    <n v="4724.3982240000014"/>
  </r>
  <r>
    <x v="0"/>
    <x v="2"/>
    <x v="7"/>
    <s v="Michelle"/>
    <s v="Lim"/>
    <x v="1"/>
    <n v="29"/>
    <s v="D5"/>
    <x v="2"/>
    <x v="3"/>
    <n v="201604"/>
    <x v="0"/>
    <x v="4"/>
    <n v="1728.3248640000002"/>
  </r>
  <r>
    <x v="0"/>
    <x v="3"/>
    <x v="8"/>
    <s v="Dennis"/>
    <s v="Cheng"/>
    <x v="0"/>
    <n v="35"/>
    <s v="B2"/>
    <x v="3"/>
    <x v="0"/>
    <n v="201604"/>
    <x v="0"/>
    <x v="4"/>
    <n v="36702.723272140815"/>
  </r>
  <r>
    <x v="0"/>
    <x v="3"/>
    <x v="8"/>
    <s v="Dennis"/>
    <s v="Cheng"/>
    <x v="0"/>
    <n v="35"/>
    <s v="B2"/>
    <x v="3"/>
    <x v="1"/>
    <n v="201604"/>
    <x v="0"/>
    <x v="4"/>
    <n v="3030.1032666240008"/>
  </r>
  <r>
    <x v="0"/>
    <x v="3"/>
    <x v="8"/>
    <s v="Dennis"/>
    <s v="Cheng"/>
    <x v="0"/>
    <n v="35"/>
    <s v="B2"/>
    <x v="3"/>
    <x v="2"/>
    <n v="201604"/>
    <x v="0"/>
    <x v="4"/>
    <n v="16350.257556360004"/>
  </r>
  <r>
    <x v="0"/>
    <x v="3"/>
    <x v="8"/>
    <s v="Dennis"/>
    <s v="Cheng"/>
    <x v="0"/>
    <n v="35"/>
    <s v="B2"/>
    <x v="3"/>
    <x v="3"/>
    <n v="201604"/>
    <x v="0"/>
    <x v="4"/>
    <n v="7862.5887459840014"/>
  </r>
  <r>
    <x v="0"/>
    <x v="3"/>
    <x v="9"/>
    <s v="Aaron"/>
    <s v="Cheng"/>
    <x v="0"/>
    <n v="32"/>
    <s v="D4"/>
    <x v="4"/>
    <x v="0"/>
    <n v="201604"/>
    <x v="0"/>
    <x v="4"/>
    <n v="55964.942288639992"/>
  </r>
  <r>
    <x v="0"/>
    <x v="3"/>
    <x v="9"/>
    <s v="Aaron"/>
    <s v="Cheng"/>
    <x v="0"/>
    <n v="32"/>
    <s v="D4"/>
    <x v="4"/>
    <x v="1"/>
    <n v="201604"/>
    <x v="0"/>
    <x v="4"/>
    <n v="6368.6942323200001"/>
  </r>
  <r>
    <x v="0"/>
    <x v="3"/>
    <x v="9"/>
    <s v="Aaron"/>
    <s v="Cheng"/>
    <x v="0"/>
    <n v="32"/>
    <s v="D4"/>
    <x v="4"/>
    <x v="2"/>
    <n v="201604"/>
    <x v="0"/>
    <x v="4"/>
    <n v="14966.896580999999"/>
  </r>
  <r>
    <x v="0"/>
    <x v="3"/>
    <x v="9"/>
    <s v="Aaron"/>
    <s v="Cheng"/>
    <x v="0"/>
    <n v="32"/>
    <s v="D4"/>
    <x v="4"/>
    <x v="3"/>
    <n v="201604"/>
    <x v="0"/>
    <x v="4"/>
    <n v="3421.1687731200009"/>
  </r>
  <r>
    <x v="1"/>
    <x v="4"/>
    <x v="10"/>
    <s v="Jansen"/>
    <s v="Brown"/>
    <x v="0"/>
    <n v="46"/>
    <s v="A1"/>
    <x v="0"/>
    <x v="0"/>
    <n v="201604"/>
    <x v="0"/>
    <x v="4"/>
    <n v="282789.34488000005"/>
  </r>
  <r>
    <x v="1"/>
    <x v="4"/>
    <x v="10"/>
    <s v="Jansen"/>
    <s v="Brown"/>
    <x v="0"/>
    <n v="46"/>
    <s v="A1"/>
    <x v="0"/>
    <x v="1"/>
    <n v="201604"/>
    <x v="0"/>
    <x v="4"/>
    <n v="44248.744411200008"/>
  </r>
  <r>
    <x v="1"/>
    <x v="4"/>
    <x v="10"/>
    <s v="Jansen"/>
    <s v="Brown"/>
    <x v="0"/>
    <n v="46"/>
    <s v="A1"/>
    <x v="0"/>
    <x v="2"/>
    <n v="201604"/>
    <x v="0"/>
    <x v="4"/>
    <n v="97159.878270000016"/>
  </r>
  <r>
    <x v="1"/>
    <x v="4"/>
    <x v="10"/>
    <s v="Jansen"/>
    <s v="Brown"/>
    <x v="0"/>
    <n v="46"/>
    <s v="A1"/>
    <x v="0"/>
    <x v="3"/>
    <n v="201604"/>
    <x v="0"/>
    <x v="4"/>
    <n v="30132.836697600003"/>
  </r>
  <r>
    <x v="1"/>
    <x v="4"/>
    <x v="11"/>
    <s v="Claire"/>
    <s v="Pullman"/>
    <x v="1"/>
    <n v="38"/>
    <s v="B2"/>
    <x v="3"/>
    <x v="0"/>
    <n v="201604"/>
    <x v="0"/>
    <x v="4"/>
    <n v="42450.456900096004"/>
  </r>
  <r>
    <x v="1"/>
    <x v="4"/>
    <x v="11"/>
    <s v="Claire"/>
    <s v="Pullman"/>
    <x v="1"/>
    <n v="38"/>
    <s v="B2"/>
    <x v="3"/>
    <x v="1"/>
    <n v="201604"/>
    <x v="0"/>
    <x v="4"/>
    <n v="10189.737024768001"/>
  </r>
  <r>
    <x v="1"/>
    <x v="4"/>
    <x v="11"/>
    <s v="Claire"/>
    <s v="Pullman"/>
    <x v="1"/>
    <n v="38"/>
    <s v="B2"/>
    <x v="3"/>
    <x v="2"/>
    <n v="201604"/>
    <x v="0"/>
    <x v="4"/>
    <n v="24526.695866400012"/>
  </r>
  <r>
    <x v="1"/>
    <x v="4"/>
    <x v="11"/>
    <s v="Claire"/>
    <s v="Pullman"/>
    <x v="1"/>
    <n v="38"/>
    <s v="B2"/>
    <x v="3"/>
    <x v="3"/>
    <n v="201604"/>
    <x v="0"/>
    <x v="4"/>
    <n v="3689.9735846400004"/>
  </r>
  <r>
    <x v="1"/>
    <x v="4"/>
    <x v="12"/>
    <s v="Simon"/>
    <s v="Walsh"/>
    <x v="0"/>
    <n v="25"/>
    <s v="D5"/>
    <x v="2"/>
    <x v="0"/>
    <n v="201604"/>
    <x v="0"/>
    <x v="4"/>
    <n v="38322.239961600004"/>
  </r>
  <r>
    <x v="1"/>
    <x v="4"/>
    <x v="12"/>
    <s v="Simon"/>
    <s v="Walsh"/>
    <x v="0"/>
    <n v="25"/>
    <s v="D5"/>
    <x v="2"/>
    <x v="1"/>
    <n v="201604"/>
    <x v="0"/>
    <x v="4"/>
    <n v="5243.2277184000004"/>
  </r>
  <r>
    <x v="1"/>
    <x v="4"/>
    <x v="12"/>
    <s v="Simon"/>
    <s v="Walsh"/>
    <x v="0"/>
    <n v="25"/>
    <s v="D5"/>
    <x v="2"/>
    <x v="2"/>
    <n v="201604"/>
    <x v="0"/>
    <x v="4"/>
    <n v="6989.9193000000014"/>
  </r>
  <r>
    <x v="1"/>
    <x v="4"/>
    <x v="12"/>
    <s v="Simon"/>
    <s v="Walsh"/>
    <x v="0"/>
    <n v="25"/>
    <s v="D5"/>
    <x v="2"/>
    <x v="3"/>
    <n v="201604"/>
    <x v="0"/>
    <x v="4"/>
    <n v="4140.9906048000003"/>
  </r>
  <r>
    <x v="1"/>
    <x v="5"/>
    <x v="13"/>
    <s v="Trevor"/>
    <s v="Parr"/>
    <x v="0"/>
    <n v="32"/>
    <s v="D4"/>
    <x v="4"/>
    <x v="0"/>
    <n v="201604"/>
    <x v="0"/>
    <x v="4"/>
    <n v="115994.93513932802"/>
  </r>
  <r>
    <x v="1"/>
    <x v="5"/>
    <x v="13"/>
    <s v="Trevor"/>
    <s v="Parr"/>
    <x v="0"/>
    <n v="32"/>
    <s v="D4"/>
    <x v="4"/>
    <x v="1"/>
    <n v="201604"/>
    <x v="0"/>
    <x v="4"/>
    <n v="26860.273671168005"/>
  </r>
  <r>
    <x v="1"/>
    <x v="5"/>
    <x v="13"/>
    <s v="Trevor"/>
    <s v="Parr"/>
    <x v="0"/>
    <n v="32"/>
    <s v="D4"/>
    <x v="4"/>
    <x v="2"/>
    <n v="201604"/>
    <x v="0"/>
    <x v="4"/>
    <n v="61609.542321600005"/>
  </r>
  <r>
    <x v="1"/>
    <x v="5"/>
    <x v="13"/>
    <s v="Trevor"/>
    <s v="Parr"/>
    <x v="0"/>
    <n v="32"/>
    <s v="D4"/>
    <x v="4"/>
    <x v="3"/>
    <n v="201604"/>
    <x v="0"/>
    <x v="4"/>
    <n v="17588.080032768004"/>
  </r>
  <r>
    <x v="2"/>
    <x v="6"/>
    <x v="14"/>
    <s v="George"/>
    <s v="Campbell"/>
    <x v="0"/>
    <n v="32"/>
    <s v="D4"/>
    <x v="4"/>
    <x v="0"/>
    <n v="201604"/>
    <x v="0"/>
    <x v="4"/>
    <n v="103018.52574720002"/>
  </r>
  <r>
    <x v="2"/>
    <x v="6"/>
    <x v="14"/>
    <s v="George"/>
    <s v="Campbell"/>
    <x v="0"/>
    <n v="32"/>
    <s v="D4"/>
    <x v="4"/>
    <x v="1"/>
    <n v="201604"/>
    <x v="0"/>
    <x v="4"/>
    <n v="16846.455427200006"/>
  </r>
  <r>
    <x v="2"/>
    <x v="6"/>
    <x v="14"/>
    <s v="George"/>
    <s v="Campbell"/>
    <x v="0"/>
    <n v="32"/>
    <s v="D4"/>
    <x v="4"/>
    <x v="2"/>
    <n v="201604"/>
    <x v="0"/>
    <x v="4"/>
    <n v="5055.9900300000008"/>
  </r>
  <r>
    <x v="2"/>
    <x v="6"/>
    <x v="14"/>
    <s v="George"/>
    <s v="Campbell"/>
    <x v="0"/>
    <n v="32"/>
    <s v="D4"/>
    <x v="4"/>
    <x v="3"/>
    <n v="201604"/>
    <x v="0"/>
    <x v="4"/>
    <n v="2795.6492927999998"/>
  </r>
  <r>
    <x v="2"/>
    <x v="7"/>
    <x v="15"/>
    <s v="Emma"/>
    <s v="Jones"/>
    <x v="1"/>
    <n v="28"/>
    <s v="D5"/>
    <x v="2"/>
    <x v="0"/>
    <n v="201604"/>
    <x v="0"/>
    <x v="4"/>
    <n v="15643.338762240002"/>
  </r>
  <r>
    <x v="2"/>
    <x v="7"/>
    <x v="15"/>
    <s v="Emma"/>
    <s v="Jones"/>
    <x v="1"/>
    <n v="28"/>
    <s v="D5"/>
    <x v="2"/>
    <x v="1"/>
    <n v="201604"/>
    <x v="0"/>
    <x v="4"/>
    <n v="3456.6706298880013"/>
  </r>
  <r>
    <x v="2"/>
    <x v="7"/>
    <x v="15"/>
    <s v="Emma"/>
    <s v="Jones"/>
    <x v="1"/>
    <n v="28"/>
    <s v="D5"/>
    <x v="2"/>
    <x v="2"/>
    <n v="201604"/>
    <x v="0"/>
    <x v="4"/>
    <n v="2253.5092944000003"/>
  </r>
  <r>
    <x v="2"/>
    <x v="7"/>
    <x v="15"/>
    <s v="Emma"/>
    <s v="Jones"/>
    <x v="1"/>
    <n v="28"/>
    <s v="D5"/>
    <x v="2"/>
    <x v="3"/>
    <n v="201604"/>
    <x v="0"/>
    <x v="4"/>
    <n v="1824.6721167360001"/>
  </r>
  <r>
    <x v="2"/>
    <x v="8"/>
    <x v="16"/>
    <s v="Bryan"/>
    <s v="Kingston"/>
    <x v="0"/>
    <n v="27"/>
    <s v="A1"/>
    <x v="0"/>
    <x v="0"/>
    <n v="201604"/>
    <x v="0"/>
    <x v="4"/>
    <n v="183162.99372134401"/>
  </r>
  <r>
    <x v="2"/>
    <x v="8"/>
    <x v="16"/>
    <s v="Bryan"/>
    <s v="Kingston"/>
    <x v="0"/>
    <n v="27"/>
    <s v="A1"/>
    <x v="0"/>
    <x v="1"/>
    <n v="201604"/>
    <x v="0"/>
    <x v="4"/>
    <n v="10589.628026880006"/>
  </r>
  <r>
    <x v="2"/>
    <x v="8"/>
    <x v="16"/>
    <s v="Bryan"/>
    <s v="Kingston"/>
    <x v="0"/>
    <n v="27"/>
    <s v="A1"/>
    <x v="0"/>
    <x v="2"/>
    <n v="201604"/>
    <x v="0"/>
    <x v="4"/>
    <n v="69539.405644800005"/>
  </r>
  <r>
    <x v="2"/>
    <x v="8"/>
    <x v="16"/>
    <s v="Bryan"/>
    <s v="Kingston"/>
    <x v="0"/>
    <n v="27"/>
    <s v="A1"/>
    <x v="0"/>
    <x v="3"/>
    <n v="201604"/>
    <x v="0"/>
    <x v="4"/>
    <n v="17738.679877632003"/>
  </r>
  <r>
    <x v="0"/>
    <x v="0"/>
    <x v="0"/>
    <s v="Louis"/>
    <s v="Ng"/>
    <x v="0"/>
    <n v="44"/>
    <s v="A1"/>
    <x v="0"/>
    <x v="0"/>
    <n v="201605"/>
    <x v="0"/>
    <x v="5"/>
    <n v="118801.7887392"/>
  </r>
  <r>
    <x v="0"/>
    <x v="0"/>
    <x v="0"/>
    <s v="Louis"/>
    <s v="Ng"/>
    <x v="0"/>
    <n v="44"/>
    <s v="A1"/>
    <x v="0"/>
    <x v="1"/>
    <n v="201605"/>
    <x v="0"/>
    <x v="5"/>
    <n v="29499.107399999997"/>
  </r>
  <r>
    <x v="0"/>
    <x v="0"/>
    <x v="0"/>
    <s v="Louis"/>
    <s v="Ng"/>
    <x v="0"/>
    <n v="44"/>
    <s v="A1"/>
    <x v="0"/>
    <x v="2"/>
    <n v="201605"/>
    <x v="0"/>
    <x v="5"/>
    <n v="37288.951244999997"/>
  </r>
  <r>
    <x v="0"/>
    <x v="0"/>
    <x v="0"/>
    <s v="Louis"/>
    <s v="Ng"/>
    <x v="0"/>
    <n v="44"/>
    <s v="A1"/>
    <x v="0"/>
    <x v="3"/>
    <n v="201605"/>
    <x v="0"/>
    <x v="5"/>
    <n v="8434.3557311999994"/>
  </r>
  <r>
    <x v="0"/>
    <x v="0"/>
    <x v="1"/>
    <s v="Winnie"/>
    <s v="Cheung"/>
    <x v="1"/>
    <n v="35"/>
    <s v="C3"/>
    <x v="1"/>
    <x v="0"/>
    <n v="201605"/>
    <x v="0"/>
    <x v="5"/>
    <n v="38534.394124799997"/>
  </r>
  <r>
    <x v="0"/>
    <x v="0"/>
    <x v="1"/>
    <s v="Winnie"/>
    <s v="Cheung"/>
    <x v="1"/>
    <n v="35"/>
    <s v="C3"/>
    <x v="1"/>
    <x v="1"/>
    <n v="201605"/>
    <x v="0"/>
    <x v="5"/>
    <n v="4007.2457376000007"/>
  </r>
  <r>
    <x v="0"/>
    <x v="0"/>
    <x v="1"/>
    <s v="Winnie"/>
    <s v="Cheung"/>
    <x v="1"/>
    <n v="35"/>
    <s v="C3"/>
    <x v="1"/>
    <x v="2"/>
    <n v="201605"/>
    <x v="0"/>
    <x v="5"/>
    <n v="6739.8212700000013"/>
  </r>
  <r>
    <x v="0"/>
    <x v="0"/>
    <x v="1"/>
    <s v="Winnie"/>
    <s v="Cheung"/>
    <x v="1"/>
    <n v="35"/>
    <s v="C3"/>
    <x v="1"/>
    <x v="3"/>
    <n v="201605"/>
    <x v="0"/>
    <x v="5"/>
    <n v="3231.2359295999995"/>
  </r>
  <r>
    <x v="0"/>
    <x v="0"/>
    <x v="2"/>
    <s v="Edson"/>
    <s v="Lau"/>
    <x v="0"/>
    <n v="28"/>
    <s v="D5"/>
    <x v="2"/>
    <x v="0"/>
    <n v="201605"/>
    <x v="0"/>
    <x v="5"/>
    <n v="62292.503347199992"/>
  </r>
  <r>
    <x v="0"/>
    <x v="0"/>
    <x v="2"/>
    <s v="Edson"/>
    <s v="Lau"/>
    <x v="0"/>
    <n v="28"/>
    <s v="D5"/>
    <x v="2"/>
    <x v="1"/>
    <n v="201605"/>
    <x v="0"/>
    <x v="5"/>
    <n v="5285.9060351999988"/>
  </r>
  <r>
    <x v="0"/>
    <x v="0"/>
    <x v="2"/>
    <s v="Edson"/>
    <s v="Lau"/>
    <x v="0"/>
    <n v="28"/>
    <s v="D5"/>
    <x v="2"/>
    <x v="2"/>
    <n v="201605"/>
    <x v="0"/>
    <x v="5"/>
    <n v="8136.4046399999988"/>
  </r>
  <r>
    <x v="0"/>
    <x v="0"/>
    <x v="2"/>
    <s v="Edson"/>
    <s v="Lau"/>
    <x v="0"/>
    <n v="28"/>
    <s v="D5"/>
    <x v="2"/>
    <x v="3"/>
    <n v="201605"/>
    <x v="0"/>
    <x v="5"/>
    <n v="1455.9906816"/>
  </r>
  <r>
    <x v="0"/>
    <x v="1"/>
    <x v="3"/>
    <s v="Toshiro"/>
    <s v="Takuji"/>
    <x v="0"/>
    <n v="36"/>
    <s v="B2"/>
    <x v="3"/>
    <x v="0"/>
    <n v="201605"/>
    <x v="0"/>
    <x v="5"/>
    <n v="37900.99871510399"/>
  </r>
  <r>
    <x v="0"/>
    <x v="1"/>
    <x v="3"/>
    <s v="Toshiro"/>
    <s v="Takuji"/>
    <x v="0"/>
    <n v="36"/>
    <s v="B2"/>
    <x v="3"/>
    <x v="1"/>
    <n v="201605"/>
    <x v="0"/>
    <x v="5"/>
    <n v="3659.3109322560003"/>
  </r>
  <r>
    <x v="0"/>
    <x v="1"/>
    <x v="3"/>
    <s v="Toshiro"/>
    <s v="Takuji"/>
    <x v="0"/>
    <n v="36"/>
    <s v="B2"/>
    <x v="3"/>
    <x v="2"/>
    <n v="201605"/>
    <x v="0"/>
    <x v="5"/>
    <n v="11243.8995669"/>
  </r>
  <r>
    <x v="0"/>
    <x v="1"/>
    <x v="3"/>
    <s v="Toshiro"/>
    <s v="Takuji"/>
    <x v="0"/>
    <n v="36"/>
    <s v="B2"/>
    <x v="3"/>
    <x v="3"/>
    <n v="201605"/>
    <x v="0"/>
    <x v="5"/>
    <n v="753.04287878399998"/>
  </r>
  <r>
    <x v="0"/>
    <x v="1"/>
    <x v="4"/>
    <s v="Yui"/>
    <s v="Matsuko"/>
    <x v="1"/>
    <n v="32"/>
    <s v="D4"/>
    <x v="4"/>
    <x v="0"/>
    <n v="201605"/>
    <x v="0"/>
    <x v="5"/>
    <n v="51052.836764159991"/>
  </r>
  <r>
    <x v="0"/>
    <x v="1"/>
    <x v="4"/>
    <s v="Yui"/>
    <s v="Matsuko"/>
    <x v="1"/>
    <n v="32"/>
    <s v="D4"/>
    <x v="4"/>
    <x v="1"/>
    <n v="201605"/>
    <x v="0"/>
    <x v="5"/>
    <n v="387.70665292799993"/>
  </r>
  <r>
    <x v="0"/>
    <x v="1"/>
    <x v="4"/>
    <s v="Yui"/>
    <s v="Matsuko"/>
    <x v="1"/>
    <n v="32"/>
    <s v="D4"/>
    <x v="4"/>
    <x v="2"/>
    <n v="201605"/>
    <x v="0"/>
    <x v="5"/>
    <n v="10232.0359596"/>
  </r>
  <r>
    <x v="0"/>
    <x v="1"/>
    <x v="4"/>
    <s v="Yui"/>
    <s v="Matsuko"/>
    <x v="1"/>
    <n v="32"/>
    <s v="D4"/>
    <x v="4"/>
    <x v="3"/>
    <n v="201605"/>
    <x v="0"/>
    <x v="5"/>
    <n v="1789.052977152"/>
  </r>
  <r>
    <x v="0"/>
    <x v="2"/>
    <x v="5"/>
    <s v="Andrew"/>
    <s v="Tan"/>
    <x v="0"/>
    <n v="45"/>
    <s v="A1"/>
    <x v="0"/>
    <x v="0"/>
    <n v="201605"/>
    <x v="0"/>
    <x v="5"/>
    <n v="219205.62492191998"/>
  </r>
  <r>
    <x v="0"/>
    <x v="2"/>
    <x v="5"/>
    <s v="Andrew"/>
    <s v="Tan"/>
    <x v="0"/>
    <n v="45"/>
    <s v="A1"/>
    <x v="0"/>
    <x v="1"/>
    <n v="201605"/>
    <x v="0"/>
    <x v="5"/>
    <n v="40899.809124719999"/>
  </r>
  <r>
    <x v="0"/>
    <x v="2"/>
    <x v="5"/>
    <s v="Andrew"/>
    <s v="Tan"/>
    <x v="0"/>
    <n v="45"/>
    <s v="A1"/>
    <x v="0"/>
    <x v="2"/>
    <n v="201605"/>
    <x v="0"/>
    <x v="5"/>
    <n v="49073.170214250014"/>
  </r>
  <r>
    <x v="0"/>
    <x v="2"/>
    <x v="5"/>
    <s v="Andrew"/>
    <s v="Tan"/>
    <x v="0"/>
    <n v="45"/>
    <s v="A1"/>
    <x v="0"/>
    <x v="3"/>
    <n v="201605"/>
    <x v="0"/>
    <x v="5"/>
    <n v="21275.894989439999"/>
  </r>
  <r>
    <x v="0"/>
    <x v="2"/>
    <x v="6"/>
    <s v="Jason"/>
    <s v="Wong"/>
    <x v="0"/>
    <n v="38"/>
    <s v="B2"/>
    <x v="3"/>
    <x v="0"/>
    <n v="201605"/>
    <x v="0"/>
    <x v="5"/>
    <n v="24038.392654080002"/>
  </r>
  <r>
    <x v="0"/>
    <x v="2"/>
    <x v="6"/>
    <s v="Jason"/>
    <s v="Wong"/>
    <x v="0"/>
    <n v="38"/>
    <s v="B2"/>
    <x v="3"/>
    <x v="1"/>
    <n v="201605"/>
    <x v="0"/>
    <x v="5"/>
    <n v="8053.865842176001"/>
  </r>
  <r>
    <x v="0"/>
    <x v="2"/>
    <x v="6"/>
    <s v="Jason"/>
    <s v="Wong"/>
    <x v="0"/>
    <n v="38"/>
    <s v="B2"/>
    <x v="3"/>
    <x v="2"/>
    <n v="201605"/>
    <x v="0"/>
    <x v="5"/>
    <n v="9726.7568580000025"/>
  </r>
  <r>
    <x v="0"/>
    <x v="2"/>
    <x v="6"/>
    <s v="Jason"/>
    <s v="Wong"/>
    <x v="0"/>
    <n v="38"/>
    <s v="B2"/>
    <x v="3"/>
    <x v="3"/>
    <n v="201605"/>
    <x v="0"/>
    <x v="5"/>
    <n v="3062.8111288320006"/>
  </r>
  <r>
    <x v="0"/>
    <x v="2"/>
    <x v="7"/>
    <s v="Michelle"/>
    <s v="Lim"/>
    <x v="1"/>
    <n v="29"/>
    <s v="D5"/>
    <x v="2"/>
    <x v="0"/>
    <n v="201605"/>
    <x v="0"/>
    <x v="5"/>
    <n v="61600.476671999982"/>
  </r>
  <r>
    <x v="0"/>
    <x v="2"/>
    <x v="7"/>
    <s v="Michelle"/>
    <s v="Lim"/>
    <x v="1"/>
    <n v="29"/>
    <s v="D5"/>
    <x v="2"/>
    <x v="1"/>
    <n v="201605"/>
    <x v="0"/>
    <x v="5"/>
    <n v="5150.7005759999993"/>
  </r>
  <r>
    <x v="0"/>
    <x v="2"/>
    <x v="7"/>
    <s v="Michelle"/>
    <s v="Lim"/>
    <x v="1"/>
    <n v="29"/>
    <s v="D5"/>
    <x v="2"/>
    <x v="2"/>
    <n v="201605"/>
    <x v="0"/>
    <x v="5"/>
    <n v="5631.8862600000002"/>
  </r>
  <r>
    <x v="0"/>
    <x v="2"/>
    <x v="7"/>
    <s v="Michelle"/>
    <s v="Lim"/>
    <x v="1"/>
    <n v="29"/>
    <s v="D5"/>
    <x v="2"/>
    <x v="3"/>
    <n v="201605"/>
    <x v="0"/>
    <x v="5"/>
    <n v="2392.3952639999998"/>
  </r>
  <r>
    <x v="0"/>
    <x v="3"/>
    <x v="8"/>
    <s v="Dennis"/>
    <s v="Cheng"/>
    <x v="0"/>
    <n v="35"/>
    <s v="B2"/>
    <x v="3"/>
    <x v="0"/>
    <n v="201605"/>
    <x v="0"/>
    <x v="5"/>
    <n v="48066.575389056001"/>
  </r>
  <r>
    <x v="0"/>
    <x v="3"/>
    <x v="8"/>
    <s v="Dennis"/>
    <s v="Cheng"/>
    <x v="0"/>
    <n v="35"/>
    <s v="B2"/>
    <x v="3"/>
    <x v="1"/>
    <n v="201605"/>
    <x v="0"/>
    <x v="5"/>
    <n v="907.90982956800019"/>
  </r>
  <r>
    <x v="0"/>
    <x v="3"/>
    <x v="8"/>
    <s v="Dennis"/>
    <s v="Cheng"/>
    <x v="0"/>
    <n v="35"/>
    <s v="B2"/>
    <x v="3"/>
    <x v="2"/>
    <n v="201605"/>
    <x v="0"/>
    <x v="5"/>
    <n v="9114.5687723999999"/>
  </r>
  <r>
    <x v="0"/>
    <x v="3"/>
    <x v="8"/>
    <s v="Dennis"/>
    <s v="Cheng"/>
    <x v="0"/>
    <n v="35"/>
    <s v="B2"/>
    <x v="3"/>
    <x v="3"/>
    <n v="201605"/>
    <x v="0"/>
    <x v="5"/>
    <n v="2244.87148032"/>
  </r>
  <r>
    <x v="0"/>
    <x v="3"/>
    <x v="9"/>
    <s v="Aaron"/>
    <s v="Cheng"/>
    <x v="0"/>
    <n v="32"/>
    <s v="D4"/>
    <x v="4"/>
    <x v="0"/>
    <n v="201605"/>
    <x v="0"/>
    <x v="5"/>
    <n v="23029.408079999997"/>
  </r>
  <r>
    <x v="0"/>
    <x v="3"/>
    <x v="9"/>
    <s v="Aaron"/>
    <s v="Cheng"/>
    <x v="0"/>
    <n v="32"/>
    <s v="D4"/>
    <x v="4"/>
    <x v="1"/>
    <n v="201605"/>
    <x v="0"/>
    <x v="5"/>
    <n v="3575.6477568"/>
  </r>
  <r>
    <x v="0"/>
    <x v="3"/>
    <x v="9"/>
    <s v="Aaron"/>
    <s v="Cheng"/>
    <x v="0"/>
    <n v="32"/>
    <s v="D4"/>
    <x v="4"/>
    <x v="2"/>
    <n v="201605"/>
    <x v="0"/>
    <x v="5"/>
    <n v="799.49551499999995"/>
  </r>
  <r>
    <x v="0"/>
    <x v="3"/>
    <x v="9"/>
    <s v="Aaron"/>
    <s v="Cheng"/>
    <x v="0"/>
    <n v="32"/>
    <s v="D4"/>
    <x v="4"/>
    <x v="3"/>
    <n v="201605"/>
    <x v="0"/>
    <x v="5"/>
    <n v="593.17816319999986"/>
  </r>
  <r>
    <x v="1"/>
    <x v="4"/>
    <x v="10"/>
    <s v="Jansen"/>
    <s v="Brown"/>
    <x v="0"/>
    <n v="46"/>
    <s v="A1"/>
    <x v="0"/>
    <x v="0"/>
    <n v="201605"/>
    <x v="0"/>
    <x v="5"/>
    <n v="136078.14628799999"/>
  </r>
  <r>
    <x v="1"/>
    <x v="4"/>
    <x v="10"/>
    <s v="Jansen"/>
    <s v="Brown"/>
    <x v="0"/>
    <n v="46"/>
    <s v="A1"/>
    <x v="0"/>
    <x v="1"/>
    <n v="201605"/>
    <x v="0"/>
    <x v="5"/>
    <n v="11459.455559999999"/>
  </r>
  <r>
    <x v="1"/>
    <x v="4"/>
    <x v="10"/>
    <s v="Jansen"/>
    <s v="Brown"/>
    <x v="0"/>
    <n v="46"/>
    <s v="A1"/>
    <x v="0"/>
    <x v="2"/>
    <n v="201605"/>
    <x v="0"/>
    <x v="5"/>
    <n v="42882.430500000002"/>
  </r>
  <r>
    <x v="1"/>
    <x v="4"/>
    <x v="10"/>
    <s v="Jansen"/>
    <s v="Brown"/>
    <x v="0"/>
    <n v="46"/>
    <s v="A1"/>
    <x v="0"/>
    <x v="3"/>
    <n v="201605"/>
    <x v="0"/>
    <x v="5"/>
    <n v="7729.3500479999993"/>
  </r>
  <r>
    <x v="1"/>
    <x v="4"/>
    <x v="11"/>
    <s v="Claire"/>
    <s v="Pullman"/>
    <x v="1"/>
    <n v="38"/>
    <s v="B2"/>
    <x v="3"/>
    <x v="0"/>
    <n v="201605"/>
    <x v="0"/>
    <x v="5"/>
    <n v="39249.18317376"/>
  </r>
  <r>
    <x v="1"/>
    <x v="4"/>
    <x v="11"/>
    <s v="Claire"/>
    <s v="Pullman"/>
    <x v="1"/>
    <n v="38"/>
    <s v="B2"/>
    <x v="3"/>
    <x v="1"/>
    <n v="201605"/>
    <x v="0"/>
    <x v="5"/>
    <n v="1712.63810592"/>
  </r>
  <r>
    <x v="1"/>
    <x v="4"/>
    <x v="11"/>
    <s v="Claire"/>
    <s v="Pullman"/>
    <x v="1"/>
    <n v="38"/>
    <s v="B2"/>
    <x v="3"/>
    <x v="2"/>
    <n v="201605"/>
    <x v="0"/>
    <x v="5"/>
    <n v="13834.290833999999"/>
  </r>
  <r>
    <x v="1"/>
    <x v="4"/>
    <x v="11"/>
    <s v="Claire"/>
    <s v="Pullman"/>
    <x v="1"/>
    <n v="38"/>
    <s v="B2"/>
    <x v="3"/>
    <x v="3"/>
    <n v="201605"/>
    <x v="0"/>
    <x v="5"/>
    <n v="1649.5443417600002"/>
  </r>
  <r>
    <x v="1"/>
    <x v="4"/>
    <x v="12"/>
    <s v="Simon"/>
    <s v="Walsh"/>
    <x v="0"/>
    <n v="25"/>
    <s v="D5"/>
    <x v="2"/>
    <x v="0"/>
    <n v="201605"/>
    <x v="0"/>
    <x v="5"/>
    <n v="2960.7923519999995"/>
  </r>
  <r>
    <x v="1"/>
    <x v="4"/>
    <x v="12"/>
    <s v="Simon"/>
    <s v="Walsh"/>
    <x v="0"/>
    <n v="25"/>
    <s v="D5"/>
    <x v="2"/>
    <x v="1"/>
    <n v="201605"/>
    <x v="0"/>
    <x v="5"/>
    <n v="2094.7883040000006"/>
  </r>
  <r>
    <x v="1"/>
    <x v="4"/>
    <x v="12"/>
    <s v="Simon"/>
    <s v="Walsh"/>
    <x v="0"/>
    <n v="25"/>
    <s v="D5"/>
    <x v="2"/>
    <x v="2"/>
    <n v="201605"/>
    <x v="0"/>
    <x v="5"/>
    <n v="10045.4445"/>
  </r>
  <r>
    <x v="1"/>
    <x v="4"/>
    <x v="12"/>
    <s v="Simon"/>
    <s v="Walsh"/>
    <x v="0"/>
    <n v="25"/>
    <s v="D5"/>
    <x v="2"/>
    <x v="3"/>
    <n v="201605"/>
    <x v="0"/>
    <x v="5"/>
    <n v="2703.6011520000002"/>
  </r>
  <r>
    <x v="1"/>
    <x v="5"/>
    <x v="13"/>
    <s v="Trevor"/>
    <s v="Parr"/>
    <x v="0"/>
    <n v="32"/>
    <s v="D4"/>
    <x v="4"/>
    <x v="0"/>
    <n v="201605"/>
    <x v="0"/>
    <x v="5"/>
    <n v="12118.913694719999"/>
  </r>
  <r>
    <x v="1"/>
    <x v="5"/>
    <x v="13"/>
    <s v="Trevor"/>
    <s v="Parr"/>
    <x v="0"/>
    <n v="32"/>
    <s v="D4"/>
    <x v="4"/>
    <x v="1"/>
    <n v="201605"/>
    <x v="0"/>
    <x v="5"/>
    <n v="12521.127144959999"/>
  </r>
  <r>
    <x v="1"/>
    <x v="5"/>
    <x v="13"/>
    <s v="Trevor"/>
    <s v="Parr"/>
    <x v="0"/>
    <n v="32"/>
    <s v="D4"/>
    <x v="4"/>
    <x v="2"/>
    <n v="201605"/>
    <x v="0"/>
    <x v="5"/>
    <n v="28544.767523999999"/>
  </r>
  <r>
    <x v="1"/>
    <x v="5"/>
    <x v="13"/>
    <s v="Trevor"/>
    <s v="Parr"/>
    <x v="0"/>
    <n v="32"/>
    <s v="D4"/>
    <x v="4"/>
    <x v="3"/>
    <n v="201605"/>
    <x v="0"/>
    <x v="5"/>
    <n v="6898.2955775999999"/>
  </r>
  <r>
    <x v="2"/>
    <x v="6"/>
    <x v="14"/>
    <s v="George"/>
    <s v="Campbell"/>
    <x v="0"/>
    <n v="32"/>
    <s v="D4"/>
    <x v="4"/>
    <x v="0"/>
    <n v="201605"/>
    <x v="0"/>
    <x v="5"/>
    <n v="46838.433600000004"/>
  </r>
  <r>
    <x v="2"/>
    <x v="6"/>
    <x v="14"/>
    <s v="George"/>
    <s v="Campbell"/>
    <x v="0"/>
    <n v="32"/>
    <s v="D4"/>
    <x v="4"/>
    <x v="1"/>
    <n v="201605"/>
    <x v="0"/>
    <x v="5"/>
    <n v="9501.9200639999999"/>
  </r>
  <r>
    <x v="2"/>
    <x v="6"/>
    <x v="14"/>
    <s v="George"/>
    <s v="Campbell"/>
    <x v="0"/>
    <n v="32"/>
    <s v="D4"/>
    <x v="4"/>
    <x v="2"/>
    <n v="201605"/>
    <x v="0"/>
    <x v="5"/>
    <n v="19512.265499999998"/>
  </r>
  <r>
    <x v="2"/>
    <x v="6"/>
    <x v="14"/>
    <s v="George"/>
    <s v="Campbell"/>
    <x v="0"/>
    <n v="32"/>
    <s v="D4"/>
    <x v="4"/>
    <x v="3"/>
    <n v="201605"/>
    <x v="0"/>
    <x v="5"/>
    <n v="3357.3294719999999"/>
  </r>
  <r>
    <x v="2"/>
    <x v="7"/>
    <x v="15"/>
    <s v="Emma"/>
    <s v="Jones"/>
    <x v="1"/>
    <n v="28"/>
    <s v="D5"/>
    <x v="2"/>
    <x v="0"/>
    <n v="201605"/>
    <x v="0"/>
    <x v="5"/>
    <n v="16902.120130560001"/>
  </r>
  <r>
    <x v="2"/>
    <x v="7"/>
    <x v="15"/>
    <s v="Emma"/>
    <s v="Jones"/>
    <x v="1"/>
    <n v="28"/>
    <s v="D5"/>
    <x v="2"/>
    <x v="1"/>
    <n v="201605"/>
    <x v="0"/>
    <x v="5"/>
    <n v="1806.91305984"/>
  </r>
  <r>
    <x v="2"/>
    <x v="7"/>
    <x v="15"/>
    <s v="Emma"/>
    <s v="Jones"/>
    <x v="1"/>
    <n v="28"/>
    <s v="D5"/>
    <x v="2"/>
    <x v="2"/>
    <n v="201605"/>
    <x v="0"/>
    <x v="5"/>
    <n v="2419.692912"/>
  </r>
  <r>
    <x v="2"/>
    <x v="7"/>
    <x v="15"/>
    <s v="Emma"/>
    <s v="Jones"/>
    <x v="1"/>
    <n v="28"/>
    <s v="D5"/>
    <x v="2"/>
    <x v="3"/>
    <n v="201605"/>
    <x v="0"/>
    <x v="5"/>
    <n v="1552.6444953600001"/>
  </r>
  <r>
    <x v="2"/>
    <x v="8"/>
    <x v="16"/>
    <s v="Bryan"/>
    <s v="Kingston"/>
    <x v="0"/>
    <n v="27"/>
    <s v="A1"/>
    <x v="0"/>
    <x v="0"/>
    <n v="201605"/>
    <x v="0"/>
    <x v="5"/>
    <n v="187556.40336383996"/>
  </r>
  <r>
    <x v="2"/>
    <x v="8"/>
    <x v="16"/>
    <s v="Bryan"/>
    <s v="Kingston"/>
    <x v="0"/>
    <n v="27"/>
    <s v="A1"/>
    <x v="0"/>
    <x v="1"/>
    <n v="201605"/>
    <x v="0"/>
    <x v="5"/>
    <n v="4308.2623180800001"/>
  </r>
  <r>
    <x v="2"/>
    <x v="8"/>
    <x v="16"/>
    <s v="Bryan"/>
    <s v="Kingston"/>
    <x v="0"/>
    <n v="27"/>
    <s v="A1"/>
    <x v="0"/>
    <x v="2"/>
    <n v="201605"/>
    <x v="0"/>
    <x v="5"/>
    <n v="17603.127360000002"/>
  </r>
  <r>
    <x v="2"/>
    <x v="8"/>
    <x v="16"/>
    <s v="Bryan"/>
    <s v="Kingston"/>
    <x v="0"/>
    <n v="27"/>
    <s v="A1"/>
    <x v="0"/>
    <x v="3"/>
    <n v="201605"/>
    <x v="0"/>
    <x v="5"/>
    <n v="13854.746787839998"/>
  </r>
  <r>
    <x v="0"/>
    <x v="0"/>
    <x v="0"/>
    <s v="Louis"/>
    <s v="Ng"/>
    <x v="0"/>
    <n v="44"/>
    <s v="A1"/>
    <x v="0"/>
    <x v="0"/>
    <n v="201605"/>
    <x v="0"/>
    <x v="5"/>
    <n v="244738.73450879994"/>
  </r>
  <r>
    <x v="0"/>
    <x v="0"/>
    <x v="0"/>
    <s v="Louis"/>
    <s v="Ng"/>
    <x v="0"/>
    <n v="44"/>
    <s v="A1"/>
    <x v="0"/>
    <x v="1"/>
    <n v="201605"/>
    <x v="0"/>
    <x v="5"/>
    <n v="30543.385521599997"/>
  </r>
  <r>
    <x v="0"/>
    <x v="0"/>
    <x v="0"/>
    <s v="Louis"/>
    <s v="Ng"/>
    <x v="0"/>
    <n v="44"/>
    <s v="A1"/>
    <x v="0"/>
    <x v="2"/>
    <n v="201605"/>
    <x v="0"/>
    <x v="5"/>
    <n v="71605.227329999994"/>
  </r>
  <r>
    <x v="0"/>
    <x v="0"/>
    <x v="0"/>
    <s v="Louis"/>
    <s v="Ng"/>
    <x v="0"/>
    <n v="44"/>
    <s v="A1"/>
    <x v="0"/>
    <x v="3"/>
    <n v="201605"/>
    <x v="0"/>
    <x v="5"/>
    <n v="20281.348684799999"/>
  </r>
  <r>
    <x v="0"/>
    <x v="0"/>
    <x v="1"/>
    <s v="Winnie"/>
    <s v="Cheung"/>
    <x v="1"/>
    <n v="35"/>
    <s v="C3"/>
    <x v="1"/>
    <x v="0"/>
    <n v="201605"/>
    <x v="0"/>
    <x v="5"/>
    <n v="46661.603385600007"/>
  </r>
  <r>
    <x v="0"/>
    <x v="0"/>
    <x v="1"/>
    <s v="Winnie"/>
    <s v="Cheung"/>
    <x v="1"/>
    <n v="35"/>
    <s v="C3"/>
    <x v="1"/>
    <x v="1"/>
    <n v="201605"/>
    <x v="0"/>
    <x v="5"/>
    <n v="2591.5184064"/>
  </r>
  <r>
    <x v="0"/>
    <x v="0"/>
    <x v="1"/>
    <s v="Winnie"/>
    <s v="Cheung"/>
    <x v="1"/>
    <n v="35"/>
    <s v="C3"/>
    <x v="1"/>
    <x v="2"/>
    <n v="201605"/>
    <x v="0"/>
    <x v="5"/>
    <n v="1939.9734900000001"/>
  </r>
  <r>
    <x v="0"/>
    <x v="0"/>
    <x v="1"/>
    <s v="Winnie"/>
    <s v="Cheung"/>
    <x v="1"/>
    <n v="35"/>
    <s v="C3"/>
    <x v="1"/>
    <x v="3"/>
    <n v="201605"/>
    <x v="0"/>
    <x v="5"/>
    <n v="1063.383552"/>
  </r>
  <r>
    <x v="0"/>
    <x v="0"/>
    <x v="2"/>
    <s v="Edson"/>
    <s v="Lau"/>
    <x v="0"/>
    <n v="28"/>
    <s v="D5"/>
    <x v="2"/>
    <x v="0"/>
    <n v="201605"/>
    <x v="0"/>
    <x v="5"/>
    <n v="50986.454399999995"/>
  </r>
  <r>
    <x v="0"/>
    <x v="0"/>
    <x v="2"/>
    <s v="Edson"/>
    <s v="Lau"/>
    <x v="0"/>
    <n v="28"/>
    <s v="D5"/>
    <x v="2"/>
    <x v="1"/>
    <n v="201605"/>
    <x v="0"/>
    <x v="5"/>
    <n v="4806.7229951999998"/>
  </r>
  <r>
    <x v="0"/>
    <x v="0"/>
    <x v="2"/>
    <s v="Edson"/>
    <s v="Lau"/>
    <x v="0"/>
    <n v="28"/>
    <s v="D5"/>
    <x v="2"/>
    <x v="2"/>
    <n v="201605"/>
    <x v="0"/>
    <x v="5"/>
    <n v="7770.3607799999991"/>
  </r>
  <r>
    <x v="0"/>
    <x v="0"/>
    <x v="2"/>
    <s v="Edson"/>
    <s v="Lau"/>
    <x v="0"/>
    <n v="28"/>
    <s v="D5"/>
    <x v="2"/>
    <x v="3"/>
    <n v="201605"/>
    <x v="0"/>
    <x v="5"/>
    <n v="3245.671296"/>
  </r>
  <r>
    <x v="0"/>
    <x v="1"/>
    <x v="3"/>
    <s v="Toshiro"/>
    <s v="Takuji"/>
    <x v="0"/>
    <n v="36"/>
    <s v="B2"/>
    <x v="3"/>
    <x v="0"/>
    <n v="201605"/>
    <x v="0"/>
    <x v="5"/>
    <n v="51790.97487311998"/>
  </r>
  <r>
    <x v="0"/>
    <x v="1"/>
    <x v="3"/>
    <s v="Toshiro"/>
    <s v="Takuji"/>
    <x v="0"/>
    <n v="36"/>
    <s v="B2"/>
    <x v="3"/>
    <x v="1"/>
    <n v="201605"/>
    <x v="0"/>
    <x v="5"/>
    <n v="4431.0333221279998"/>
  </r>
  <r>
    <x v="0"/>
    <x v="1"/>
    <x v="3"/>
    <s v="Toshiro"/>
    <s v="Takuji"/>
    <x v="0"/>
    <n v="36"/>
    <s v="B2"/>
    <x v="3"/>
    <x v="2"/>
    <n v="201605"/>
    <x v="0"/>
    <x v="5"/>
    <n v="4260.3591302999985"/>
  </r>
  <r>
    <x v="0"/>
    <x v="1"/>
    <x v="3"/>
    <s v="Toshiro"/>
    <s v="Takuji"/>
    <x v="0"/>
    <n v="36"/>
    <s v="B2"/>
    <x v="3"/>
    <x v="3"/>
    <n v="201605"/>
    <x v="0"/>
    <x v="5"/>
    <n v="3608.4969365759994"/>
  </r>
  <r>
    <x v="0"/>
    <x v="1"/>
    <x v="4"/>
    <s v="Yui"/>
    <s v="Matsuko"/>
    <x v="1"/>
    <n v="32"/>
    <s v="D4"/>
    <x v="4"/>
    <x v="0"/>
    <n v="201605"/>
    <x v="0"/>
    <x v="5"/>
    <n v="21844.836470015998"/>
  </r>
  <r>
    <x v="0"/>
    <x v="1"/>
    <x v="4"/>
    <s v="Yui"/>
    <s v="Matsuko"/>
    <x v="1"/>
    <n v="32"/>
    <s v="D4"/>
    <x v="4"/>
    <x v="1"/>
    <n v="201605"/>
    <x v="0"/>
    <x v="5"/>
    <n v="1809.9090455040002"/>
  </r>
  <r>
    <x v="0"/>
    <x v="1"/>
    <x v="4"/>
    <s v="Yui"/>
    <s v="Matsuko"/>
    <x v="1"/>
    <n v="32"/>
    <s v="D4"/>
    <x v="4"/>
    <x v="2"/>
    <n v="201605"/>
    <x v="0"/>
    <x v="5"/>
    <n v="11596.150565999998"/>
  </r>
  <r>
    <x v="0"/>
    <x v="1"/>
    <x v="4"/>
    <s v="Yui"/>
    <s v="Matsuko"/>
    <x v="1"/>
    <n v="32"/>
    <s v="D4"/>
    <x v="4"/>
    <x v="3"/>
    <n v="201605"/>
    <x v="0"/>
    <x v="5"/>
    <n v="1899.1313187839996"/>
  </r>
  <r>
    <x v="0"/>
    <x v="2"/>
    <x v="5"/>
    <s v="Andrew"/>
    <s v="Tan"/>
    <x v="0"/>
    <n v="45"/>
    <s v="A1"/>
    <x v="0"/>
    <x v="0"/>
    <n v="201605"/>
    <x v="0"/>
    <x v="5"/>
    <n v="186257.30288256"/>
  </r>
  <r>
    <x v="0"/>
    <x v="2"/>
    <x v="5"/>
    <s v="Andrew"/>
    <s v="Tan"/>
    <x v="0"/>
    <n v="45"/>
    <s v="A1"/>
    <x v="0"/>
    <x v="1"/>
    <n v="201605"/>
    <x v="0"/>
    <x v="5"/>
    <n v="23628.841956720004"/>
  </r>
  <r>
    <x v="0"/>
    <x v="2"/>
    <x v="5"/>
    <s v="Andrew"/>
    <s v="Tan"/>
    <x v="0"/>
    <n v="45"/>
    <s v="A1"/>
    <x v="0"/>
    <x v="2"/>
    <n v="201605"/>
    <x v="0"/>
    <x v="5"/>
    <n v="30005.048004749999"/>
  </r>
  <r>
    <x v="0"/>
    <x v="2"/>
    <x v="5"/>
    <s v="Andrew"/>
    <s v="Tan"/>
    <x v="0"/>
    <n v="45"/>
    <s v="A1"/>
    <x v="0"/>
    <x v="3"/>
    <n v="201605"/>
    <x v="0"/>
    <x v="5"/>
    <n v="10383.032761919998"/>
  </r>
  <r>
    <x v="0"/>
    <x v="2"/>
    <x v="6"/>
    <s v="Jason"/>
    <s v="Wong"/>
    <x v="0"/>
    <n v="38"/>
    <s v="B2"/>
    <x v="3"/>
    <x v="0"/>
    <n v="201605"/>
    <x v="0"/>
    <x v="5"/>
    <n v="42320.777667840004"/>
  </r>
  <r>
    <x v="0"/>
    <x v="2"/>
    <x v="6"/>
    <s v="Jason"/>
    <s v="Wong"/>
    <x v="0"/>
    <n v="38"/>
    <s v="B2"/>
    <x v="3"/>
    <x v="1"/>
    <n v="201605"/>
    <x v="0"/>
    <x v="5"/>
    <n v="3371.298827904001"/>
  </r>
  <r>
    <x v="0"/>
    <x v="2"/>
    <x v="6"/>
    <s v="Jason"/>
    <s v="Wong"/>
    <x v="0"/>
    <n v="38"/>
    <s v="B2"/>
    <x v="3"/>
    <x v="2"/>
    <n v="201605"/>
    <x v="0"/>
    <x v="5"/>
    <n v="17430.147680400005"/>
  </r>
  <r>
    <x v="0"/>
    <x v="2"/>
    <x v="6"/>
    <s v="Jason"/>
    <s v="Wong"/>
    <x v="0"/>
    <n v="38"/>
    <s v="B2"/>
    <x v="3"/>
    <x v="3"/>
    <n v="201605"/>
    <x v="0"/>
    <x v="5"/>
    <n v="1025.801957376"/>
  </r>
  <r>
    <x v="0"/>
    <x v="2"/>
    <x v="7"/>
    <s v="Michelle"/>
    <s v="Lim"/>
    <x v="1"/>
    <n v="29"/>
    <s v="D5"/>
    <x v="2"/>
    <x v="0"/>
    <n v="201605"/>
    <x v="0"/>
    <x v="5"/>
    <n v="28611.135705599998"/>
  </r>
  <r>
    <x v="0"/>
    <x v="2"/>
    <x v="7"/>
    <s v="Michelle"/>
    <s v="Lim"/>
    <x v="1"/>
    <n v="29"/>
    <s v="D5"/>
    <x v="2"/>
    <x v="1"/>
    <n v="201605"/>
    <x v="0"/>
    <x v="5"/>
    <n v="4318.9905024"/>
  </r>
  <r>
    <x v="0"/>
    <x v="2"/>
    <x v="7"/>
    <s v="Michelle"/>
    <s v="Lim"/>
    <x v="1"/>
    <n v="29"/>
    <s v="D5"/>
    <x v="2"/>
    <x v="2"/>
    <n v="201605"/>
    <x v="0"/>
    <x v="5"/>
    <n v="4371.150419999999"/>
  </r>
  <r>
    <x v="0"/>
    <x v="2"/>
    <x v="7"/>
    <s v="Michelle"/>
    <s v="Lim"/>
    <x v="1"/>
    <n v="29"/>
    <s v="D5"/>
    <x v="2"/>
    <x v="3"/>
    <n v="201605"/>
    <x v="0"/>
    <x v="5"/>
    <n v="4210.2498815999988"/>
  </r>
  <r>
    <x v="0"/>
    <x v="3"/>
    <x v="8"/>
    <s v="Dennis"/>
    <s v="Cheng"/>
    <x v="0"/>
    <n v="35"/>
    <s v="B2"/>
    <x v="3"/>
    <x v="0"/>
    <n v="201605"/>
    <x v="0"/>
    <x v="5"/>
    <n v="86118.899690879989"/>
  </r>
  <r>
    <x v="0"/>
    <x v="3"/>
    <x v="8"/>
    <s v="Dennis"/>
    <s v="Cheng"/>
    <x v="0"/>
    <n v="35"/>
    <s v="B2"/>
    <x v="3"/>
    <x v="1"/>
    <n v="201605"/>
    <x v="0"/>
    <x v="5"/>
    <n v="1364.4733616639999"/>
  </r>
  <r>
    <x v="0"/>
    <x v="3"/>
    <x v="8"/>
    <s v="Dennis"/>
    <s v="Cheng"/>
    <x v="0"/>
    <n v="35"/>
    <s v="B2"/>
    <x v="3"/>
    <x v="2"/>
    <n v="201605"/>
    <x v="0"/>
    <x v="5"/>
    <n v="3001.2426990000004"/>
  </r>
  <r>
    <x v="0"/>
    <x v="3"/>
    <x v="8"/>
    <s v="Dennis"/>
    <s v="Cheng"/>
    <x v="0"/>
    <n v="35"/>
    <s v="B2"/>
    <x v="3"/>
    <x v="3"/>
    <n v="201605"/>
    <x v="0"/>
    <x v="5"/>
    <n v="2399.3203207679999"/>
  </r>
  <r>
    <x v="0"/>
    <x v="3"/>
    <x v="9"/>
    <s v="Aaron"/>
    <s v="Cheng"/>
    <x v="0"/>
    <n v="32"/>
    <s v="D4"/>
    <x v="4"/>
    <x v="0"/>
    <n v="201605"/>
    <x v="0"/>
    <x v="5"/>
    <n v="25752.4214976"/>
  </r>
  <r>
    <x v="0"/>
    <x v="3"/>
    <x v="9"/>
    <s v="Aaron"/>
    <s v="Cheng"/>
    <x v="0"/>
    <n v="32"/>
    <s v="D4"/>
    <x v="4"/>
    <x v="1"/>
    <n v="201605"/>
    <x v="0"/>
    <x v="5"/>
    <n v="2281.3536815999996"/>
  </r>
  <r>
    <x v="0"/>
    <x v="3"/>
    <x v="9"/>
    <s v="Aaron"/>
    <s v="Cheng"/>
    <x v="0"/>
    <n v="32"/>
    <s v="D4"/>
    <x v="4"/>
    <x v="2"/>
    <n v="201605"/>
    <x v="0"/>
    <x v="5"/>
    <n v="4968.5331149999993"/>
  </r>
  <r>
    <x v="0"/>
    <x v="3"/>
    <x v="9"/>
    <s v="Aaron"/>
    <s v="Cheng"/>
    <x v="0"/>
    <n v="32"/>
    <s v="D4"/>
    <x v="4"/>
    <x v="3"/>
    <n v="201605"/>
    <x v="0"/>
    <x v="5"/>
    <n v="591.47625599999992"/>
  </r>
  <r>
    <x v="1"/>
    <x v="4"/>
    <x v="10"/>
    <s v="Jansen"/>
    <s v="Brown"/>
    <x v="0"/>
    <n v="46"/>
    <s v="A1"/>
    <x v="0"/>
    <x v="0"/>
    <n v="201605"/>
    <x v="0"/>
    <x v="5"/>
    <n v="63060.790463999998"/>
  </r>
  <r>
    <x v="1"/>
    <x v="4"/>
    <x v="10"/>
    <s v="Jansen"/>
    <s v="Brown"/>
    <x v="0"/>
    <n v="46"/>
    <s v="A1"/>
    <x v="0"/>
    <x v="1"/>
    <n v="201605"/>
    <x v="0"/>
    <x v="5"/>
    <n v="17224.868304"/>
  </r>
  <r>
    <x v="1"/>
    <x v="4"/>
    <x v="10"/>
    <s v="Jansen"/>
    <s v="Brown"/>
    <x v="0"/>
    <n v="46"/>
    <s v="A1"/>
    <x v="0"/>
    <x v="2"/>
    <n v="201605"/>
    <x v="0"/>
    <x v="5"/>
    <n v="32030.598599999994"/>
  </r>
  <r>
    <x v="1"/>
    <x v="4"/>
    <x v="10"/>
    <s v="Jansen"/>
    <s v="Brown"/>
    <x v="0"/>
    <n v="46"/>
    <s v="A1"/>
    <x v="0"/>
    <x v="3"/>
    <n v="201605"/>
    <x v="0"/>
    <x v="5"/>
    <n v="15225.604128000001"/>
  </r>
  <r>
    <x v="1"/>
    <x v="4"/>
    <x v="11"/>
    <s v="Claire"/>
    <s v="Pullman"/>
    <x v="1"/>
    <n v="38"/>
    <s v="B2"/>
    <x v="3"/>
    <x v="0"/>
    <n v="201605"/>
    <x v="0"/>
    <x v="5"/>
    <n v="16567.9141824"/>
  </r>
  <r>
    <x v="1"/>
    <x v="4"/>
    <x v="11"/>
    <s v="Claire"/>
    <s v="Pullman"/>
    <x v="1"/>
    <n v="38"/>
    <s v="B2"/>
    <x v="3"/>
    <x v="1"/>
    <n v="201605"/>
    <x v="0"/>
    <x v="5"/>
    <n v="6082.1565638399989"/>
  </r>
  <r>
    <x v="1"/>
    <x v="4"/>
    <x v="11"/>
    <s v="Claire"/>
    <s v="Pullman"/>
    <x v="1"/>
    <n v="38"/>
    <s v="B2"/>
    <x v="3"/>
    <x v="2"/>
    <n v="201605"/>
    <x v="0"/>
    <x v="5"/>
    <n v="1314.9495449999999"/>
  </r>
  <r>
    <x v="1"/>
    <x v="4"/>
    <x v="11"/>
    <s v="Claire"/>
    <s v="Pullman"/>
    <x v="1"/>
    <n v="38"/>
    <s v="B2"/>
    <x v="3"/>
    <x v="3"/>
    <n v="201605"/>
    <x v="0"/>
    <x v="5"/>
    <n v="1982.36118528"/>
  </r>
  <r>
    <x v="1"/>
    <x v="4"/>
    <x v="12"/>
    <s v="Simon"/>
    <s v="Walsh"/>
    <x v="0"/>
    <n v="25"/>
    <s v="D5"/>
    <x v="2"/>
    <x v="0"/>
    <n v="201605"/>
    <x v="0"/>
    <x v="5"/>
    <n v="40710.763295999997"/>
  </r>
  <r>
    <x v="1"/>
    <x v="4"/>
    <x v="12"/>
    <s v="Simon"/>
    <s v="Walsh"/>
    <x v="0"/>
    <n v="25"/>
    <s v="D5"/>
    <x v="2"/>
    <x v="1"/>
    <n v="201605"/>
    <x v="0"/>
    <x v="5"/>
    <n v="1665.5919840000001"/>
  </r>
  <r>
    <x v="1"/>
    <x v="4"/>
    <x v="12"/>
    <s v="Simon"/>
    <s v="Walsh"/>
    <x v="0"/>
    <n v="25"/>
    <s v="D5"/>
    <x v="2"/>
    <x v="2"/>
    <n v="201605"/>
    <x v="0"/>
    <x v="5"/>
    <n v="9212.7672000000002"/>
  </r>
  <r>
    <x v="1"/>
    <x v="4"/>
    <x v="12"/>
    <s v="Simon"/>
    <s v="Walsh"/>
    <x v="0"/>
    <n v="25"/>
    <s v="D5"/>
    <x v="2"/>
    <x v="3"/>
    <n v="201605"/>
    <x v="0"/>
    <x v="5"/>
    <n v="1385.83872"/>
  </r>
  <r>
    <x v="1"/>
    <x v="5"/>
    <x v="13"/>
    <s v="Trevor"/>
    <s v="Parr"/>
    <x v="0"/>
    <n v="32"/>
    <s v="D4"/>
    <x v="4"/>
    <x v="0"/>
    <n v="201605"/>
    <x v="0"/>
    <x v="5"/>
    <n v="141281.02017792003"/>
  </r>
  <r>
    <x v="1"/>
    <x v="5"/>
    <x v="13"/>
    <s v="Trevor"/>
    <s v="Parr"/>
    <x v="0"/>
    <n v="32"/>
    <s v="D4"/>
    <x v="4"/>
    <x v="1"/>
    <n v="201605"/>
    <x v="0"/>
    <x v="5"/>
    <n v="12416.289096960001"/>
  </r>
  <r>
    <x v="1"/>
    <x v="5"/>
    <x v="13"/>
    <s v="Trevor"/>
    <s v="Parr"/>
    <x v="0"/>
    <n v="32"/>
    <s v="D4"/>
    <x v="4"/>
    <x v="2"/>
    <n v="201605"/>
    <x v="0"/>
    <x v="5"/>
    <n v="32940.648467999999"/>
  </r>
  <r>
    <x v="1"/>
    <x v="5"/>
    <x v="13"/>
    <s v="Trevor"/>
    <s v="Parr"/>
    <x v="0"/>
    <n v="32"/>
    <s v="D4"/>
    <x v="4"/>
    <x v="3"/>
    <n v="201605"/>
    <x v="0"/>
    <x v="5"/>
    <n v="978.23255039999992"/>
  </r>
  <r>
    <x v="2"/>
    <x v="6"/>
    <x v="14"/>
    <s v="George"/>
    <s v="Campbell"/>
    <x v="0"/>
    <n v="32"/>
    <s v="D4"/>
    <x v="4"/>
    <x v="0"/>
    <n v="201605"/>
    <x v="0"/>
    <x v="5"/>
    <n v="70102.954656000002"/>
  </r>
  <r>
    <x v="2"/>
    <x v="6"/>
    <x v="14"/>
    <s v="George"/>
    <s v="Campbell"/>
    <x v="0"/>
    <n v="32"/>
    <s v="D4"/>
    <x v="4"/>
    <x v="1"/>
    <n v="201605"/>
    <x v="0"/>
    <x v="5"/>
    <n v="2946.458592"/>
  </r>
  <r>
    <x v="2"/>
    <x v="6"/>
    <x v="14"/>
    <s v="George"/>
    <s v="Campbell"/>
    <x v="0"/>
    <n v="32"/>
    <s v="D4"/>
    <x v="4"/>
    <x v="2"/>
    <n v="201605"/>
    <x v="0"/>
    <x v="5"/>
    <n v="6622.4749499999998"/>
  </r>
  <r>
    <x v="2"/>
    <x v="6"/>
    <x v="14"/>
    <s v="George"/>
    <s v="Campbell"/>
    <x v="0"/>
    <n v="32"/>
    <s v="D4"/>
    <x v="4"/>
    <x v="3"/>
    <n v="201605"/>
    <x v="0"/>
    <x v="5"/>
    <n v="4024.1214719999994"/>
  </r>
  <r>
    <x v="2"/>
    <x v="7"/>
    <x v="15"/>
    <s v="Emma"/>
    <s v="Jones"/>
    <x v="1"/>
    <n v="28"/>
    <s v="D5"/>
    <x v="2"/>
    <x v="0"/>
    <n v="201605"/>
    <x v="0"/>
    <x v="5"/>
    <n v="17744.927800319998"/>
  </r>
  <r>
    <x v="2"/>
    <x v="7"/>
    <x v="15"/>
    <s v="Emma"/>
    <s v="Jones"/>
    <x v="1"/>
    <n v="28"/>
    <s v="D5"/>
    <x v="2"/>
    <x v="1"/>
    <n v="201605"/>
    <x v="0"/>
    <x v="5"/>
    <n v="703.59238656000002"/>
  </r>
  <r>
    <x v="2"/>
    <x v="7"/>
    <x v="15"/>
    <s v="Emma"/>
    <s v="Jones"/>
    <x v="1"/>
    <n v="28"/>
    <s v="D5"/>
    <x v="2"/>
    <x v="2"/>
    <n v="201605"/>
    <x v="0"/>
    <x v="5"/>
    <n v="3806.3254319999996"/>
  </r>
  <r>
    <x v="2"/>
    <x v="7"/>
    <x v="15"/>
    <s v="Emma"/>
    <s v="Jones"/>
    <x v="1"/>
    <n v="28"/>
    <s v="D5"/>
    <x v="2"/>
    <x v="3"/>
    <n v="201605"/>
    <x v="0"/>
    <x v="5"/>
    <n v="1587.0281011199995"/>
  </r>
  <r>
    <x v="2"/>
    <x v="8"/>
    <x v="16"/>
    <s v="Bryan"/>
    <s v="Kingston"/>
    <x v="0"/>
    <n v="27"/>
    <s v="A1"/>
    <x v="0"/>
    <x v="0"/>
    <n v="201605"/>
    <x v="0"/>
    <x v="5"/>
    <n v="25620.140851199994"/>
  </r>
  <r>
    <x v="2"/>
    <x v="8"/>
    <x v="16"/>
    <s v="Bryan"/>
    <s v="Kingston"/>
    <x v="0"/>
    <n v="27"/>
    <s v="A1"/>
    <x v="0"/>
    <x v="1"/>
    <n v="201605"/>
    <x v="0"/>
    <x v="5"/>
    <n v="3693.8048716800004"/>
  </r>
  <r>
    <x v="2"/>
    <x v="8"/>
    <x v="16"/>
    <s v="Bryan"/>
    <s v="Kingston"/>
    <x v="0"/>
    <n v="27"/>
    <s v="A1"/>
    <x v="0"/>
    <x v="2"/>
    <n v="201605"/>
    <x v="0"/>
    <x v="5"/>
    <n v="4853.3022719999999"/>
  </r>
  <r>
    <x v="2"/>
    <x v="8"/>
    <x v="16"/>
    <s v="Bryan"/>
    <s v="Kingston"/>
    <x v="0"/>
    <n v="27"/>
    <s v="A1"/>
    <x v="0"/>
    <x v="3"/>
    <n v="201605"/>
    <x v="0"/>
    <x v="5"/>
    <n v="1014.57764352"/>
  </r>
  <r>
    <x v="0"/>
    <x v="0"/>
    <x v="0"/>
    <s v="Louis"/>
    <s v="Ng"/>
    <x v="0"/>
    <n v="44"/>
    <s v="A1"/>
    <x v="0"/>
    <x v="0"/>
    <n v="201606"/>
    <x v="0"/>
    <x v="6"/>
    <n v="333258.83136000001"/>
  </r>
  <r>
    <x v="0"/>
    <x v="0"/>
    <x v="0"/>
    <s v="Louis"/>
    <s v="Ng"/>
    <x v="0"/>
    <n v="44"/>
    <s v="A1"/>
    <x v="0"/>
    <x v="1"/>
    <n v="201606"/>
    <x v="0"/>
    <x v="6"/>
    <n v="56380.021488000006"/>
  </r>
  <r>
    <x v="0"/>
    <x v="0"/>
    <x v="0"/>
    <s v="Louis"/>
    <s v="Ng"/>
    <x v="0"/>
    <n v="44"/>
    <s v="A1"/>
    <x v="0"/>
    <x v="2"/>
    <n v="201606"/>
    <x v="0"/>
    <x v="6"/>
    <n v="170593.9326"/>
  </r>
  <r>
    <x v="0"/>
    <x v="0"/>
    <x v="0"/>
    <s v="Louis"/>
    <s v="Ng"/>
    <x v="0"/>
    <n v="44"/>
    <s v="A1"/>
    <x v="0"/>
    <x v="3"/>
    <n v="201606"/>
    <x v="0"/>
    <x v="6"/>
    <n v="8972.8793279999991"/>
  </r>
  <r>
    <x v="0"/>
    <x v="0"/>
    <x v="1"/>
    <s v="Winnie"/>
    <s v="Cheung"/>
    <x v="1"/>
    <n v="35"/>
    <s v="C3"/>
    <x v="1"/>
    <x v="0"/>
    <n v="201606"/>
    <x v="0"/>
    <x v="6"/>
    <n v="22845.471984000003"/>
  </r>
  <r>
    <x v="0"/>
    <x v="0"/>
    <x v="1"/>
    <s v="Winnie"/>
    <s v="Cheung"/>
    <x v="1"/>
    <n v="35"/>
    <s v="C3"/>
    <x v="1"/>
    <x v="1"/>
    <n v="201606"/>
    <x v="0"/>
    <x v="6"/>
    <n v="7097.3632079999998"/>
  </r>
  <r>
    <x v="0"/>
    <x v="0"/>
    <x v="1"/>
    <s v="Winnie"/>
    <s v="Cheung"/>
    <x v="1"/>
    <n v="35"/>
    <s v="C3"/>
    <x v="1"/>
    <x v="2"/>
    <n v="201606"/>
    <x v="0"/>
    <x v="6"/>
    <n v="21341.019375000003"/>
  </r>
  <r>
    <x v="0"/>
    <x v="0"/>
    <x v="1"/>
    <s v="Winnie"/>
    <s v="Cheung"/>
    <x v="1"/>
    <n v="35"/>
    <s v="C3"/>
    <x v="1"/>
    <x v="3"/>
    <n v="201606"/>
    <x v="0"/>
    <x v="6"/>
    <n v="1484.9904960000001"/>
  </r>
  <r>
    <x v="0"/>
    <x v="0"/>
    <x v="2"/>
    <s v="Edson"/>
    <s v="Lau"/>
    <x v="0"/>
    <n v="28"/>
    <s v="D5"/>
    <x v="2"/>
    <x v="0"/>
    <n v="201606"/>
    <x v="0"/>
    <x v="6"/>
    <n v="131300.155008"/>
  </r>
  <r>
    <x v="0"/>
    <x v="0"/>
    <x v="2"/>
    <s v="Edson"/>
    <s v="Lau"/>
    <x v="0"/>
    <n v="28"/>
    <s v="D5"/>
    <x v="2"/>
    <x v="1"/>
    <n v="201606"/>
    <x v="0"/>
    <x v="6"/>
    <n v="11859.410879999999"/>
  </r>
  <r>
    <x v="0"/>
    <x v="0"/>
    <x v="2"/>
    <s v="Edson"/>
    <s v="Lau"/>
    <x v="0"/>
    <n v="28"/>
    <s v="D5"/>
    <x v="2"/>
    <x v="2"/>
    <n v="201606"/>
    <x v="0"/>
    <x v="6"/>
    <n v="8411.7852000000003"/>
  </r>
  <r>
    <x v="0"/>
    <x v="0"/>
    <x v="2"/>
    <s v="Edson"/>
    <s v="Lau"/>
    <x v="0"/>
    <n v="28"/>
    <s v="D5"/>
    <x v="2"/>
    <x v="3"/>
    <n v="201606"/>
    <x v="0"/>
    <x v="6"/>
    <n v="7140.6074879999996"/>
  </r>
  <r>
    <x v="0"/>
    <x v="1"/>
    <x v="3"/>
    <s v="Toshiro"/>
    <s v="Takuji"/>
    <x v="0"/>
    <n v="36"/>
    <s v="B2"/>
    <x v="3"/>
    <x v="0"/>
    <n v="201606"/>
    <x v="0"/>
    <x v="6"/>
    <n v="68051.431264319996"/>
  </r>
  <r>
    <x v="0"/>
    <x v="1"/>
    <x v="3"/>
    <s v="Toshiro"/>
    <s v="Takuji"/>
    <x v="0"/>
    <n v="36"/>
    <s v="B2"/>
    <x v="3"/>
    <x v="1"/>
    <n v="201606"/>
    <x v="0"/>
    <x v="6"/>
    <n v="11113.795667519998"/>
  </r>
  <r>
    <x v="0"/>
    <x v="1"/>
    <x v="3"/>
    <s v="Toshiro"/>
    <s v="Takuji"/>
    <x v="0"/>
    <n v="36"/>
    <s v="B2"/>
    <x v="3"/>
    <x v="2"/>
    <n v="201606"/>
    <x v="0"/>
    <x v="6"/>
    <n v="7018.8818017499998"/>
  </r>
  <r>
    <x v="0"/>
    <x v="1"/>
    <x v="3"/>
    <s v="Toshiro"/>
    <s v="Takuji"/>
    <x v="0"/>
    <n v="36"/>
    <s v="B2"/>
    <x v="3"/>
    <x v="3"/>
    <n v="201606"/>
    <x v="0"/>
    <x v="6"/>
    <n v="7201.1935699200003"/>
  </r>
  <r>
    <x v="0"/>
    <x v="1"/>
    <x v="4"/>
    <s v="Yui"/>
    <s v="Matsuko"/>
    <x v="1"/>
    <n v="32"/>
    <s v="D4"/>
    <x v="4"/>
    <x v="0"/>
    <n v="201606"/>
    <x v="0"/>
    <x v="6"/>
    <n v="21969.76328064"/>
  </r>
  <r>
    <x v="0"/>
    <x v="1"/>
    <x v="4"/>
    <s v="Yui"/>
    <s v="Matsuko"/>
    <x v="1"/>
    <n v="32"/>
    <s v="D4"/>
    <x v="4"/>
    <x v="1"/>
    <n v="201606"/>
    <x v="0"/>
    <x v="6"/>
    <n v="7316.9871263999985"/>
  </r>
  <r>
    <x v="0"/>
    <x v="1"/>
    <x v="4"/>
    <s v="Yui"/>
    <s v="Matsuko"/>
    <x v="1"/>
    <n v="32"/>
    <s v="D4"/>
    <x v="4"/>
    <x v="2"/>
    <n v="201606"/>
    <x v="0"/>
    <x v="6"/>
    <n v="17327.422476000003"/>
  </r>
  <r>
    <x v="0"/>
    <x v="1"/>
    <x v="4"/>
    <s v="Yui"/>
    <s v="Matsuko"/>
    <x v="1"/>
    <n v="32"/>
    <s v="D4"/>
    <x v="4"/>
    <x v="3"/>
    <n v="201606"/>
    <x v="0"/>
    <x v="6"/>
    <n v="1967.2290892799999"/>
  </r>
  <r>
    <x v="0"/>
    <x v="2"/>
    <x v="5"/>
    <s v="Andrew"/>
    <s v="Tan"/>
    <x v="0"/>
    <n v="45"/>
    <s v="A1"/>
    <x v="0"/>
    <x v="0"/>
    <n v="201606"/>
    <x v="0"/>
    <x v="6"/>
    <n v="87153.843909600007"/>
  </r>
  <r>
    <x v="0"/>
    <x v="2"/>
    <x v="5"/>
    <s v="Andrew"/>
    <s v="Tan"/>
    <x v="0"/>
    <n v="45"/>
    <s v="A1"/>
    <x v="0"/>
    <x v="1"/>
    <n v="201606"/>
    <x v="0"/>
    <x v="6"/>
    <n v="77879.25620280001"/>
  </r>
  <r>
    <x v="0"/>
    <x v="2"/>
    <x v="5"/>
    <s v="Andrew"/>
    <s v="Tan"/>
    <x v="0"/>
    <n v="45"/>
    <s v="A1"/>
    <x v="0"/>
    <x v="2"/>
    <n v="201606"/>
    <x v="0"/>
    <x v="6"/>
    <n v="154637.66301750002"/>
  </r>
  <r>
    <x v="0"/>
    <x v="2"/>
    <x v="5"/>
    <s v="Andrew"/>
    <s v="Tan"/>
    <x v="0"/>
    <n v="45"/>
    <s v="A1"/>
    <x v="0"/>
    <x v="3"/>
    <n v="201606"/>
    <x v="0"/>
    <x v="6"/>
    <n v="13028.598835200002"/>
  </r>
  <r>
    <x v="0"/>
    <x v="2"/>
    <x v="6"/>
    <s v="Jason"/>
    <s v="Wong"/>
    <x v="0"/>
    <n v="38"/>
    <s v="B2"/>
    <x v="3"/>
    <x v="0"/>
    <n v="201606"/>
    <x v="0"/>
    <x v="6"/>
    <n v="112145.82720768003"/>
  </r>
  <r>
    <x v="0"/>
    <x v="2"/>
    <x v="6"/>
    <s v="Jason"/>
    <s v="Wong"/>
    <x v="0"/>
    <n v="38"/>
    <s v="B2"/>
    <x v="3"/>
    <x v="1"/>
    <n v="201606"/>
    <x v="0"/>
    <x v="6"/>
    <n v="10536.138789120003"/>
  </r>
  <r>
    <x v="0"/>
    <x v="2"/>
    <x v="6"/>
    <s v="Jason"/>
    <s v="Wong"/>
    <x v="0"/>
    <n v="38"/>
    <s v="B2"/>
    <x v="3"/>
    <x v="2"/>
    <n v="201606"/>
    <x v="0"/>
    <x v="6"/>
    <n v="20037.429594000005"/>
  </r>
  <r>
    <x v="0"/>
    <x v="2"/>
    <x v="6"/>
    <s v="Jason"/>
    <s v="Wong"/>
    <x v="0"/>
    <n v="38"/>
    <s v="B2"/>
    <x v="3"/>
    <x v="3"/>
    <n v="201606"/>
    <x v="0"/>
    <x v="6"/>
    <n v="6717.4226380800019"/>
  </r>
  <r>
    <x v="0"/>
    <x v="2"/>
    <x v="7"/>
    <s v="Michelle"/>
    <s v="Lim"/>
    <x v="1"/>
    <n v="29"/>
    <s v="D5"/>
    <x v="2"/>
    <x v="0"/>
    <n v="201606"/>
    <x v="0"/>
    <x v="6"/>
    <n v="19984.164479999992"/>
  </r>
  <r>
    <x v="0"/>
    <x v="2"/>
    <x v="7"/>
    <s v="Michelle"/>
    <s v="Lim"/>
    <x v="1"/>
    <n v="29"/>
    <s v="D5"/>
    <x v="2"/>
    <x v="1"/>
    <n v="201606"/>
    <x v="0"/>
    <x v="6"/>
    <n v="14692.106592"/>
  </r>
  <r>
    <x v="0"/>
    <x v="2"/>
    <x v="7"/>
    <s v="Michelle"/>
    <s v="Lim"/>
    <x v="1"/>
    <n v="29"/>
    <s v="D5"/>
    <x v="2"/>
    <x v="2"/>
    <n v="201606"/>
    <x v="0"/>
    <x v="6"/>
    <n v="21770.564399999999"/>
  </r>
  <r>
    <x v="0"/>
    <x v="2"/>
    <x v="7"/>
    <s v="Michelle"/>
    <s v="Lim"/>
    <x v="1"/>
    <n v="29"/>
    <s v="D5"/>
    <x v="2"/>
    <x v="3"/>
    <n v="201606"/>
    <x v="0"/>
    <x v="6"/>
    <n v="5123.9485439999999"/>
  </r>
  <r>
    <x v="0"/>
    <x v="3"/>
    <x v="8"/>
    <s v="Dennis"/>
    <s v="Cheng"/>
    <x v="0"/>
    <n v="35"/>
    <s v="B2"/>
    <x v="3"/>
    <x v="0"/>
    <n v="201606"/>
    <x v="0"/>
    <x v="6"/>
    <n v="44048.792269439997"/>
  </r>
  <r>
    <x v="0"/>
    <x v="3"/>
    <x v="8"/>
    <s v="Dennis"/>
    <s v="Cheng"/>
    <x v="0"/>
    <n v="35"/>
    <s v="B2"/>
    <x v="3"/>
    <x v="1"/>
    <n v="201606"/>
    <x v="0"/>
    <x v="6"/>
    <n v="18482.569035840002"/>
  </r>
  <r>
    <x v="0"/>
    <x v="3"/>
    <x v="8"/>
    <s v="Dennis"/>
    <s v="Cheng"/>
    <x v="0"/>
    <n v="35"/>
    <s v="B2"/>
    <x v="3"/>
    <x v="2"/>
    <n v="201606"/>
    <x v="0"/>
    <x v="6"/>
    <n v="28234.873485000004"/>
  </r>
  <r>
    <x v="0"/>
    <x v="3"/>
    <x v="8"/>
    <s v="Dennis"/>
    <s v="Cheng"/>
    <x v="0"/>
    <n v="35"/>
    <s v="B2"/>
    <x v="3"/>
    <x v="3"/>
    <n v="201606"/>
    <x v="0"/>
    <x v="6"/>
    <n v="1273.218912"/>
  </r>
  <r>
    <x v="0"/>
    <x v="3"/>
    <x v="9"/>
    <s v="Aaron"/>
    <s v="Cheng"/>
    <x v="0"/>
    <n v="32"/>
    <s v="D4"/>
    <x v="4"/>
    <x v="0"/>
    <n v="201606"/>
    <x v="0"/>
    <x v="6"/>
    <n v="67971.415679999991"/>
  </r>
  <r>
    <x v="0"/>
    <x v="3"/>
    <x v="9"/>
    <s v="Aaron"/>
    <s v="Cheng"/>
    <x v="0"/>
    <n v="32"/>
    <s v="D4"/>
    <x v="4"/>
    <x v="1"/>
    <n v="201606"/>
    <x v="0"/>
    <x v="6"/>
    <n v="2951.1987119999994"/>
  </r>
  <r>
    <x v="0"/>
    <x v="3"/>
    <x v="9"/>
    <s v="Aaron"/>
    <s v="Cheng"/>
    <x v="0"/>
    <n v="32"/>
    <s v="D4"/>
    <x v="4"/>
    <x v="2"/>
    <n v="201606"/>
    <x v="0"/>
    <x v="6"/>
    <n v="17002.685699999995"/>
  </r>
  <r>
    <x v="0"/>
    <x v="3"/>
    <x v="9"/>
    <s v="Aaron"/>
    <s v="Cheng"/>
    <x v="0"/>
    <n v="32"/>
    <s v="D4"/>
    <x v="4"/>
    <x v="3"/>
    <n v="201606"/>
    <x v="0"/>
    <x v="6"/>
    <n v="3603.7794240000003"/>
  </r>
  <r>
    <x v="1"/>
    <x v="4"/>
    <x v="10"/>
    <s v="Jansen"/>
    <s v="Brown"/>
    <x v="0"/>
    <n v="46"/>
    <s v="A1"/>
    <x v="0"/>
    <x v="0"/>
    <n v="201606"/>
    <x v="0"/>
    <x v="6"/>
    <n v="353308.20408"/>
  </r>
  <r>
    <x v="1"/>
    <x v="4"/>
    <x v="10"/>
    <s v="Jansen"/>
    <s v="Brown"/>
    <x v="0"/>
    <n v="46"/>
    <s v="A1"/>
    <x v="0"/>
    <x v="1"/>
    <n v="201606"/>
    <x v="0"/>
    <x v="6"/>
    <n v="12175.336800000001"/>
  </r>
  <r>
    <x v="1"/>
    <x v="4"/>
    <x v="10"/>
    <s v="Jansen"/>
    <s v="Brown"/>
    <x v="0"/>
    <n v="46"/>
    <s v="A1"/>
    <x v="0"/>
    <x v="2"/>
    <n v="201606"/>
    <x v="0"/>
    <x v="6"/>
    <n v="118152.74249999999"/>
  </r>
  <r>
    <x v="1"/>
    <x v="4"/>
    <x v="10"/>
    <s v="Jansen"/>
    <s v="Brown"/>
    <x v="0"/>
    <n v="46"/>
    <s v="A1"/>
    <x v="0"/>
    <x v="3"/>
    <n v="201606"/>
    <x v="0"/>
    <x v="6"/>
    <n v="22955.931359999999"/>
  </r>
  <r>
    <x v="1"/>
    <x v="4"/>
    <x v="11"/>
    <s v="Claire"/>
    <s v="Pullman"/>
    <x v="1"/>
    <n v="38"/>
    <s v="B2"/>
    <x v="3"/>
    <x v="0"/>
    <n v="201606"/>
    <x v="0"/>
    <x v="6"/>
    <n v="35165.973225600006"/>
  </r>
  <r>
    <x v="1"/>
    <x v="4"/>
    <x v="11"/>
    <s v="Claire"/>
    <s v="Pullman"/>
    <x v="1"/>
    <n v="38"/>
    <s v="B2"/>
    <x v="3"/>
    <x v="1"/>
    <n v="201606"/>
    <x v="0"/>
    <x v="6"/>
    <n v="5392.6707744000014"/>
  </r>
  <r>
    <x v="1"/>
    <x v="4"/>
    <x v="11"/>
    <s v="Claire"/>
    <s v="Pullman"/>
    <x v="1"/>
    <n v="38"/>
    <s v="B2"/>
    <x v="3"/>
    <x v="2"/>
    <n v="201606"/>
    <x v="0"/>
    <x v="6"/>
    <n v="1701.9270449999999"/>
  </r>
  <r>
    <x v="1"/>
    <x v="4"/>
    <x v="11"/>
    <s v="Claire"/>
    <s v="Pullman"/>
    <x v="1"/>
    <n v="38"/>
    <s v="B2"/>
    <x v="3"/>
    <x v="3"/>
    <n v="201606"/>
    <x v="0"/>
    <x v="6"/>
    <n v="3974.4613440000003"/>
  </r>
  <r>
    <x v="1"/>
    <x v="4"/>
    <x v="12"/>
    <s v="Simon"/>
    <s v="Walsh"/>
    <x v="0"/>
    <n v="25"/>
    <s v="D5"/>
    <x v="2"/>
    <x v="0"/>
    <n v="201606"/>
    <x v="0"/>
    <x v="6"/>
    <n v="5799.9628799999982"/>
  </r>
  <r>
    <x v="1"/>
    <x v="4"/>
    <x v="12"/>
    <s v="Simon"/>
    <s v="Walsh"/>
    <x v="0"/>
    <n v="25"/>
    <s v="D5"/>
    <x v="2"/>
    <x v="1"/>
    <n v="201606"/>
    <x v="0"/>
    <x v="6"/>
    <n v="11321.99208"/>
  </r>
  <r>
    <x v="1"/>
    <x v="4"/>
    <x v="12"/>
    <s v="Simon"/>
    <s v="Walsh"/>
    <x v="0"/>
    <n v="25"/>
    <s v="D5"/>
    <x v="2"/>
    <x v="2"/>
    <n v="201606"/>
    <x v="0"/>
    <x v="6"/>
    <n v="15246.387000000001"/>
  </r>
  <r>
    <x v="1"/>
    <x v="4"/>
    <x v="12"/>
    <s v="Simon"/>
    <s v="Walsh"/>
    <x v="0"/>
    <n v="25"/>
    <s v="D5"/>
    <x v="2"/>
    <x v="3"/>
    <n v="201606"/>
    <x v="0"/>
    <x v="6"/>
    <n v="2214.83808"/>
  </r>
  <r>
    <x v="1"/>
    <x v="5"/>
    <x v="13"/>
    <s v="Trevor"/>
    <s v="Parr"/>
    <x v="0"/>
    <n v="32"/>
    <s v="D4"/>
    <x v="4"/>
    <x v="0"/>
    <n v="201606"/>
    <x v="0"/>
    <x v="6"/>
    <n v="91339.102310400005"/>
  </r>
  <r>
    <x v="1"/>
    <x v="5"/>
    <x v="13"/>
    <s v="Trevor"/>
    <s v="Parr"/>
    <x v="0"/>
    <n v="32"/>
    <s v="D4"/>
    <x v="4"/>
    <x v="1"/>
    <n v="201606"/>
    <x v="0"/>
    <x v="6"/>
    <n v="7278.7559040000006"/>
  </r>
  <r>
    <x v="1"/>
    <x v="5"/>
    <x v="13"/>
    <s v="Trevor"/>
    <s v="Parr"/>
    <x v="0"/>
    <n v="32"/>
    <s v="D4"/>
    <x v="4"/>
    <x v="2"/>
    <n v="201606"/>
    <x v="0"/>
    <x v="6"/>
    <n v="74112.407460000002"/>
  </r>
  <r>
    <x v="1"/>
    <x v="5"/>
    <x v="13"/>
    <s v="Trevor"/>
    <s v="Parr"/>
    <x v="0"/>
    <n v="32"/>
    <s v="D4"/>
    <x v="4"/>
    <x v="3"/>
    <n v="201606"/>
    <x v="0"/>
    <x v="6"/>
    <n v="22237.867008000008"/>
  </r>
  <r>
    <x v="2"/>
    <x v="6"/>
    <x v="14"/>
    <s v="George"/>
    <s v="Campbell"/>
    <x v="0"/>
    <n v="32"/>
    <s v="D4"/>
    <x v="4"/>
    <x v="0"/>
    <n v="201606"/>
    <x v="0"/>
    <x v="6"/>
    <n v="125982.31968"/>
  </r>
  <r>
    <x v="2"/>
    <x v="6"/>
    <x v="14"/>
    <s v="George"/>
    <s v="Campbell"/>
    <x v="0"/>
    <n v="32"/>
    <s v="D4"/>
    <x v="4"/>
    <x v="1"/>
    <n v="201606"/>
    <x v="0"/>
    <x v="6"/>
    <n v="5161.5597600000001"/>
  </r>
  <r>
    <x v="2"/>
    <x v="6"/>
    <x v="14"/>
    <s v="George"/>
    <s v="Campbell"/>
    <x v="0"/>
    <n v="32"/>
    <s v="D4"/>
    <x v="4"/>
    <x v="2"/>
    <n v="201606"/>
    <x v="0"/>
    <x v="6"/>
    <n v="11740.7745"/>
  </r>
  <r>
    <x v="2"/>
    <x v="6"/>
    <x v="14"/>
    <s v="George"/>
    <s v="Campbell"/>
    <x v="0"/>
    <n v="32"/>
    <s v="D4"/>
    <x v="4"/>
    <x v="3"/>
    <n v="201606"/>
    <x v="0"/>
    <x v="6"/>
    <n v="8001.6854399999993"/>
  </r>
  <r>
    <x v="2"/>
    <x v="7"/>
    <x v="15"/>
    <s v="Emma"/>
    <s v="Jones"/>
    <x v="1"/>
    <n v="28"/>
    <s v="D5"/>
    <x v="2"/>
    <x v="0"/>
    <n v="201606"/>
    <x v="0"/>
    <x v="6"/>
    <n v="42500.648678400008"/>
  </r>
  <r>
    <x v="2"/>
    <x v="7"/>
    <x v="15"/>
    <s v="Emma"/>
    <s v="Jones"/>
    <x v="1"/>
    <n v="28"/>
    <s v="D5"/>
    <x v="2"/>
    <x v="1"/>
    <n v="201606"/>
    <x v="0"/>
    <x v="6"/>
    <n v="5492.8264319999998"/>
  </r>
  <r>
    <x v="2"/>
    <x v="7"/>
    <x v="15"/>
    <s v="Emma"/>
    <s v="Jones"/>
    <x v="1"/>
    <n v="28"/>
    <s v="D5"/>
    <x v="2"/>
    <x v="2"/>
    <n v="201606"/>
    <x v="0"/>
    <x v="6"/>
    <n v="5688.6008399999992"/>
  </r>
  <r>
    <x v="2"/>
    <x v="7"/>
    <x v="15"/>
    <s v="Emma"/>
    <s v="Jones"/>
    <x v="1"/>
    <n v="28"/>
    <s v="D5"/>
    <x v="2"/>
    <x v="3"/>
    <n v="201606"/>
    <x v="0"/>
    <x v="6"/>
    <n v="3534.0986880000005"/>
  </r>
  <r>
    <x v="2"/>
    <x v="8"/>
    <x v="16"/>
    <s v="Bryan"/>
    <s v="Kingston"/>
    <x v="0"/>
    <n v="27"/>
    <s v="A1"/>
    <x v="0"/>
    <x v="0"/>
    <n v="201606"/>
    <x v="0"/>
    <x v="6"/>
    <n v="116840.65812480001"/>
  </r>
  <r>
    <x v="2"/>
    <x v="8"/>
    <x v="16"/>
    <s v="Bryan"/>
    <s v="Kingston"/>
    <x v="0"/>
    <n v="27"/>
    <s v="A1"/>
    <x v="0"/>
    <x v="1"/>
    <n v="201606"/>
    <x v="0"/>
    <x v="6"/>
    <n v="33045.959577600006"/>
  </r>
  <r>
    <x v="2"/>
    <x v="8"/>
    <x v="16"/>
    <s v="Bryan"/>
    <s v="Kingston"/>
    <x v="0"/>
    <n v="27"/>
    <s v="A1"/>
    <x v="0"/>
    <x v="2"/>
    <n v="201606"/>
    <x v="0"/>
    <x v="6"/>
    <n v="27181.552320000006"/>
  </r>
  <r>
    <x v="2"/>
    <x v="8"/>
    <x v="16"/>
    <s v="Bryan"/>
    <s v="Kingston"/>
    <x v="0"/>
    <n v="27"/>
    <s v="A1"/>
    <x v="0"/>
    <x v="3"/>
    <n v="201606"/>
    <x v="0"/>
    <x v="6"/>
    <n v="16434.855936"/>
  </r>
  <r>
    <x v="0"/>
    <x v="0"/>
    <x v="0"/>
    <s v="Louis"/>
    <s v="Ng"/>
    <x v="0"/>
    <n v="44"/>
    <s v="A1"/>
    <x v="0"/>
    <x v="0"/>
    <n v="201606"/>
    <x v="0"/>
    <x v="6"/>
    <n v="355086.97963199997"/>
  </r>
  <r>
    <x v="0"/>
    <x v="0"/>
    <x v="0"/>
    <s v="Louis"/>
    <s v="Ng"/>
    <x v="0"/>
    <n v="44"/>
    <s v="A1"/>
    <x v="0"/>
    <x v="1"/>
    <n v="201606"/>
    <x v="0"/>
    <x v="6"/>
    <n v="59465.035224000007"/>
  </r>
  <r>
    <x v="0"/>
    <x v="0"/>
    <x v="0"/>
    <s v="Louis"/>
    <s v="Ng"/>
    <x v="0"/>
    <n v="44"/>
    <s v="A1"/>
    <x v="0"/>
    <x v="2"/>
    <n v="201606"/>
    <x v="0"/>
    <x v="6"/>
    <n v="171712.60470000003"/>
  </r>
  <r>
    <x v="0"/>
    <x v="0"/>
    <x v="0"/>
    <s v="Louis"/>
    <s v="Ng"/>
    <x v="0"/>
    <n v="44"/>
    <s v="A1"/>
    <x v="0"/>
    <x v="3"/>
    <n v="201606"/>
    <x v="0"/>
    <x v="6"/>
    <n v="13680.049823999996"/>
  </r>
  <r>
    <x v="0"/>
    <x v="0"/>
    <x v="1"/>
    <s v="Winnie"/>
    <s v="Cheung"/>
    <x v="1"/>
    <n v="35"/>
    <s v="C3"/>
    <x v="1"/>
    <x v="0"/>
    <n v="201606"/>
    <x v="0"/>
    <x v="6"/>
    <n v="17644.785984000006"/>
  </r>
  <r>
    <x v="0"/>
    <x v="0"/>
    <x v="1"/>
    <s v="Winnie"/>
    <s v="Cheung"/>
    <x v="1"/>
    <n v="35"/>
    <s v="C3"/>
    <x v="1"/>
    <x v="1"/>
    <n v="201606"/>
    <x v="0"/>
    <x v="6"/>
    <n v="2814.3015840000003"/>
  </r>
  <r>
    <x v="0"/>
    <x v="0"/>
    <x v="1"/>
    <s v="Winnie"/>
    <s v="Cheung"/>
    <x v="1"/>
    <n v="35"/>
    <s v="C3"/>
    <x v="1"/>
    <x v="2"/>
    <n v="201606"/>
    <x v="0"/>
    <x v="6"/>
    <n v="23098.765950000008"/>
  </r>
  <r>
    <x v="0"/>
    <x v="0"/>
    <x v="1"/>
    <s v="Winnie"/>
    <s v="Cheung"/>
    <x v="1"/>
    <n v="35"/>
    <s v="C3"/>
    <x v="1"/>
    <x v="3"/>
    <n v="201606"/>
    <x v="0"/>
    <x v="6"/>
    <n v="2520.6837120000005"/>
  </r>
  <r>
    <x v="0"/>
    <x v="0"/>
    <x v="2"/>
    <s v="Edson"/>
    <s v="Lau"/>
    <x v="0"/>
    <n v="28"/>
    <s v="D5"/>
    <x v="2"/>
    <x v="0"/>
    <n v="201606"/>
    <x v="0"/>
    <x v="6"/>
    <n v="71577.675648000004"/>
  </r>
  <r>
    <x v="0"/>
    <x v="0"/>
    <x v="2"/>
    <s v="Edson"/>
    <s v="Lau"/>
    <x v="0"/>
    <n v="28"/>
    <s v="D5"/>
    <x v="2"/>
    <x v="1"/>
    <n v="201606"/>
    <x v="0"/>
    <x v="6"/>
    <n v="4871.7106560000002"/>
  </r>
  <r>
    <x v="0"/>
    <x v="0"/>
    <x v="2"/>
    <s v="Edson"/>
    <s v="Lau"/>
    <x v="0"/>
    <n v="28"/>
    <s v="D5"/>
    <x v="2"/>
    <x v="2"/>
    <n v="201606"/>
    <x v="0"/>
    <x v="6"/>
    <n v="3848.6097000000009"/>
  </r>
  <r>
    <x v="0"/>
    <x v="0"/>
    <x v="2"/>
    <s v="Edson"/>
    <s v="Lau"/>
    <x v="0"/>
    <n v="28"/>
    <s v="D5"/>
    <x v="2"/>
    <x v="3"/>
    <n v="201606"/>
    <x v="0"/>
    <x v="6"/>
    <n v="7960.7266559999989"/>
  </r>
  <r>
    <x v="0"/>
    <x v="1"/>
    <x v="3"/>
    <s v="Toshiro"/>
    <s v="Takuji"/>
    <x v="0"/>
    <n v="36"/>
    <s v="B2"/>
    <x v="3"/>
    <x v="0"/>
    <n v="201606"/>
    <x v="0"/>
    <x v="6"/>
    <n v="80159.467147200005"/>
  </r>
  <r>
    <x v="0"/>
    <x v="1"/>
    <x v="3"/>
    <s v="Toshiro"/>
    <s v="Takuji"/>
    <x v="0"/>
    <n v="36"/>
    <s v="B2"/>
    <x v="3"/>
    <x v="1"/>
    <n v="201606"/>
    <x v="0"/>
    <x v="6"/>
    <n v="7288.7566953599999"/>
  </r>
  <r>
    <x v="0"/>
    <x v="1"/>
    <x v="3"/>
    <s v="Toshiro"/>
    <s v="Takuji"/>
    <x v="0"/>
    <n v="36"/>
    <s v="B2"/>
    <x v="3"/>
    <x v="2"/>
    <n v="201606"/>
    <x v="0"/>
    <x v="6"/>
    <n v="8441.8367669999989"/>
  </r>
  <r>
    <x v="0"/>
    <x v="1"/>
    <x v="3"/>
    <s v="Toshiro"/>
    <s v="Takuji"/>
    <x v="0"/>
    <n v="36"/>
    <s v="B2"/>
    <x v="3"/>
    <x v="3"/>
    <n v="201606"/>
    <x v="0"/>
    <x v="6"/>
    <n v="7045.404287039999"/>
  </r>
  <r>
    <x v="0"/>
    <x v="1"/>
    <x v="4"/>
    <s v="Yui"/>
    <s v="Matsuko"/>
    <x v="1"/>
    <n v="32"/>
    <s v="D4"/>
    <x v="4"/>
    <x v="0"/>
    <n v="201606"/>
    <x v="0"/>
    <x v="6"/>
    <n v="19146.913228800004"/>
  </r>
  <r>
    <x v="0"/>
    <x v="1"/>
    <x v="4"/>
    <s v="Yui"/>
    <s v="Matsuko"/>
    <x v="1"/>
    <n v="32"/>
    <s v="D4"/>
    <x v="4"/>
    <x v="1"/>
    <n v="201606"/>
    <x v="0"/>
    <x v="6"/>
    <n v="5489.9345894399994"/>
  </r>
  <r>
    <x v="0"/>
    <x v="1"/>
    <x v="4"/>
    <s v="Yui"/>
    <s v="Matsuko"/>
    <x v="1"/>
    <n v="32"/>
    <s v="D4"/>
    <x v="4"/>
    <x v="2"/>
    <n v="201606"/>
    <x v="0"/>
    <x v="6"/>
    <n v="5342.0290559999994"/>
  </r>
  <r>
    <x v="0"/>
    <x v="1"/>
    <x v="4"/>
    <s v="Yui"/>
    <s v="Matsuko"/>
    <x v="1"/>
    <n v="32"/>
    <s v="D4"/>
    <x v="4"/>
    <x v="3"/>
    <n v="201606"/>
    <x v="0"/>
    <x v="6"/>
    <n v="6379.4913638399994"/>
  </r>
  <r>
    <x v="0"/>
    <x v="2"/>
    <x v="5"/>
    <s v="Andrew"/>
    <s v="Tan"/>
    <x v="0"/>
    <n v="45"/>
    <s v="A1"/>
    <x v="0"/>
    <x v="0"/>
    <n v="201606"/>
    <x v="0"/>
    <x v="6"/>
    <n v="284937.71772960003"/>
  </r>
  <r>
    <x v="0"/>
    <x v="2"/>
    <x v="5"/>
    <s v="Andrew"/>
    <s v="Tan"/>
    <x v="0"/>
    <n v="45"/>
    <s v="A1"/>
    <x v="0"/>
    <x v="1"/>
    <n v="201606"/>
    <x v="0"/>
    <x v="6"/>
    <n v="26719.044393600005"/>
  </r>
  <r>
    <x v="0"/>
    <x v="2"/>
    <x v="5"/>
    <s v="Andrew"/>
    <s v="Tan"/>
    <x v="0"/>
    <n v="45"/>
    <s v="A1"/>
    <x v="0"/>
    <x v="2"/>
    <n v="201606"/>
    <x v="0"/>
    <x v="6"/>
    <n v="14673.741030000005"/>
  </r>
  <r>
    <x v="0"/>
    <x v="2"/>
    <x v="5"/>
    <s v="Andrew"/>
    <s v="Tan"/>
    <x v="0"/>
    <n v="45"/>
    <s v="A1"/>
    <x v="0"/>
    <x v="3"/>
    <n v="201606"/>
    <x v="0"/>
    <x v="6"/>
    <n v="5830.2217583999991"/>
  </r>
  <r>
    <x v="0"/>
    <x v="2"/>
    <x v="6"/>
    <s v="Jason"/>
    <s v="Wong"/>
    <x v="0"/>
    <n v="38"/>
    <s v="B2"/>
    <x v="3"/>
    <x v="0"/>
    <n v="201606"/>
    <x v="0"/>
    <x v="6"/>
    <n v="168385.81221504006"/>
  </r>
  <r>
    <x v="0"/>
    <x v="2"/>
    <x v="6"/>
    <s v="Jason"/>
    <s v="Wong"/>
    <x v="0"/>
    <n v="38"/>
    <s v="B2"/>
    <x v="3"/>
    <x v="1"/>
    <n v="201606"/>
    <x v="0"/>
    <x v="6"/>
    <n v="13586.142286080003"/>
  </r>
  <r>
    <x v="0"/>
    <x v="2"/>
    <x v="6"/>
    <s v="Jason"/>
    <s v="Wong"/>
    <x v="0"/>
    <n v="38"/>
    <s v="B2"/>
    <x v="3"/>
    <x v="2"/>
    <n v="201606"/>
    <x v="0"/>
    <x v="6"/>
    <n v="21179.787174000005"/>
  </r>
  <r>
    <x v="0"/>
    <x v="2"/>
    <x v="6"/>
    <s v="Jason"/>
    <s v="Wong"/>
    <x v="0"/>
    <n v="38"/>
    <s v="B2"/>
    <x v="3"/>
    <x v="3"/>
    <n v="201606"/>
    <x v="0"/>
    <x v="6"/>
    <n v="1514.22421248"/>
  </r>
  <r>
    <x v="0"/>
    <x v="2"/>
    <x v="7"/>
    <s v="Michelle"/>
    <s v="Lim"/>
    <x v="1"/>
    <n v="29"/>
    <s v="D5"/>
    <x v="2"/>
    <x v="0"/>
    <n v="201606"/>
    <x v="0"/>
    <x v="6"/>
    <n v="65049.334847999991"/>
  </r>
  <r>
    <x v="0"/>
    <x v="2"/>
    <x v="7"/>
    <s v="Michelle"/>
    <s v="Lim"/>
    <x v="1"/>
    <n v="29"/>
    <s v="D5"/>
    <x v="2"/>
    <x v="1"/>
    <n v="201606"/>
    <x v="0"/>
    <x v="6"/>
    <n v="9285.414912000002"/>
  </r>
  <r>
    <x v="0"/>
    <x v="2"/>
    <x v="7"/>
    <s v="Michelle"/>
    <s v="Lim"/>
    <x v="1"/>
    <n v="29"/>
    <s v="D5"/>
    <x v="2"/>
    <x v="2"/>
    <n v="201606"/>
    <x v="0"/>
    <x v="6"/>
    <n v="8139.4794000000011"/>
  </r>
  <r>
    <x v="0"/>
    <x v="2"/>
    <x v="7"/>
    <s v="Michelle"/>
    <s v="Lim"/>
    <x v="1"/>
    <n v="29"/>
    <s v="D5"/>
    <x v="2"/>
    <x v="3"/>
    <n v="201606"/>
    <x v="0"/>
    <x v="6"/>
    <n v="5542.2662399999999"/>
  </r>
  <r>
    <x v="0"/>
    <x v="3"/>
    <x v="8"/>
    <s v="Dennis"/>
    <s v="Cheng"/>
    <x v="0"/>
    <n v="35"/>
    <s v="B2"/>
    <x v="3"/>
    <x v="0"/>
    <n v="201606"/>
    <x v="0"/>
    <x v="6"/>
    <n v="147636.75620736004"/>
  </r>
  <r>
    <x v="0"/>
    <x v="3"/>
    <x v="8"/>
    <s v="Dennis"/>
    <s v="Cheng"/>
    <x v="0"/>
    <n v="35"/>
    <s v="B2"/>
    <x v="3"/>
    <x v="1"/>
    <n v="201606"/>
    <x v="0"/>
    <x v="6"/>
    <n v="18780.8553072"/>
  </r>
  <r>
    <x v="0"/>
    <x v="3"/>
    <x v="8"/>
    <s v="Dennis"/>
    <s v="Cheng"/>
    <x v="0"/>
    <n v="35"/>
    <s v="B2"/>
    <x v="3"/>
    <x v="2"/>
    <n v="201606"/>
    <x v="0"/>
    <x v="6"/>
    <n v="34067.995416000005"/>
  </r>
  <r>
    <x v="0"/>
    <x v="3"/>
    <x v="8"/>
    <s v="Dennis"/>
    <s v="Cheng"/>
    <x v="0"/>
    <n v="35"/>
    <s v="B2"/>
    <x v="3"/>
    <x v="3"/>
    <n v="201606"/>
    <x v="0"/>
    <x v="6"/>
    <n v="5946.6459225600001"/>
  </r>
  <r>
    <x v="0"/>
    <x v="3"/>
    <x v="9"/>
    <s v="Aaron"/>
    <s v="Cheng"/>
    <x v="0"/>
    <n v="32"/>
    <s v="D4"/>
    <x v="4"/>
    <x v="0"/>
    <n v="201606"/>
    <x v="0"/>
    <x v="6"/>
    <n v="17415.899423999996"/>
  </r>
  <r>
    <x v="0"/>
    <x v="3"/>
    <x v="9"/>
    <s v="Aaron"/>
    <s v="Cheng"/>
    <x v="0"/>
    <n v="32"/>
    <s v="D4"/>
    <x v="4"/>
    <x v="1"/>
    <n v="201606"/>
    <x v="0"/>
    <x v="6"/>
    <n v="3749.6072879999992"/>
  </r>
  <r>
    <x v="0"/>
    <x v="3"/>
    <x v="9"/>
    <s v="Aaron"/>
    <s v="Cheng"/>
    <x v="0"/>
    <n v="32"/>
    <s v="D4"/>
    <x v="4"/>
    <x v="2"/>
    <n v="201606"/>
    <x v="0"/>
    <x v="6"/>
    <n v="5690.4120000000003"/>
  </r>
  <r>
    <x v="0"/>
    <x v="3"/>
    <x v="9"/>
    <s v="Aaron"/>
    <s v="Cheng"/>
    <x v="0"/>
    <n v="32"/>
    <s v="D4"/>
    <x v="4"/>
    <x v="3"/>
    <n v="201606"/>
    <x v="0"/>
    <x v="6"/>
    <n v="740.8195199999999"/>
  </r>
  <r>
    <x v="1"/>
    <x v="4"/>
    <x v="10"/>
    <s v="Jansen"/>
    <s v="Brown"/>
    <x v="0"/>
    <n v="46"/>
    <s v="A1"/>
    <x v="0"/>
    <x v="0"/>
    <n v="201606"/>
    <x v="0"/>
    <x v="6"/>
    <n v="409091.12856000004"/>
  </r>
  <r>
    <x v="1"/>
    <x v="4"/>
    <x v="10"/>
    <s v="Jansen"/>
    <s v="Brown"/>
    <x v="0"/>
    <n v="46"/>
    <s v="A1"/>
    <x v="0"/>
    <x v="1"/>
    <n v="201606"/>
    <x v="0"/>
    <x v="6"/>
    <n v="6568.4930399999994"/>
  </r>
  <r>
    <x v="1"/>
    <x v="4"/>
    <x v="10"/>
    <s v="Jansen"/>
    <s v="Brown"/>
    <x v="0"/>
    <n v="46"/>
    <s v="A1"/>
    <x v="0"/>
    <x v="2"/>
    <n v="201606"/>
    <x v="0"/>
    <x v="6"/>
    <n v="8802.29025"/>
  </r>
  <r>
    <x v="1"/>
    <x v="4"/>
    <x v="10"/>
    <s v="Jansen"/>
    <s v="Brown"/>
    <x v="0"/>
    <n v="46"/>
    <s v="A1"/>
    <x v="0"/>
    <x v="3"/>
    <n v="201606"/>
    <x v="0"/>
    <x v="6"/>
    <n v="25822.838879999999"/>
  </r>
  <r>
    <x v="1"/>
    <x v="4"/>
    <x v="11"/>
    <s v="Claire"/>
    <s v="Pullman"/>
    <x v="1"/>
    <n v="38"/>
    <s v="B2"/>
    <x v="3"/>
    <x v="0"/>
    <n v="201606"/>
    <x v="0"/>
    <x v="6"/>
    <n v="134307.79205760002"/>
  </r>
  <r>
    <x v="1"/>
    <x v="4"/>
    <x v="11"/>
    <s v="Claire"/>
    <s v="Pullman"/>
    <x v="1"/>
    <n v="38"/>
    <s v="B2"/>
    <x v="3"/>
    <x v="1"/>
    <n v="201606"/>
    <x v="0"/>
    <x v="6"/>
    <n v="13952.655259200001"/>
  </r>
  <r>
    <x v="1"/>
    <x v="4"/>
    <x v="11"/>
    <s v="Claire"/>
    <s v="Pullman"/>
    <x v="1"/>
    <n v="38"/>
    <s v="B2"/>
    <x v="3"/>
    <x v="2"/>
    <n v="201606"/>
    <x v="0"/>
    <x v="6"/>
    <n v="11693.243834999999"/>
  </r>
  <r>
    <x v="1"/>
    <x v="4"/>
    <x v="11"/>
    <s v="Claire"/>
    <s v="Pullman"/>
    <x v="1"/>
    <n v="38"/>
    <s v="B2"/>
    <x v="3"/>
    <x v="3"/>
    <n v="201606"/>
    <x v="0"/>
    <x v="6"/>
    <n v="679.86656640000001"/>
  </r>
  <r>
    <x v="1"/>
    <x v="4"/>
    <x v="12"/>
    <s v="Simon"/>
    <s v="Walsh"/>
    <x v="0"/>
    <n v="25"/>
    <s v="D5"/>
    <x v="2"/>
    <x v="0"/>
    <n v="201606"/>
    <x v="0"/>
    <x v="6"/>
    <n v="27504.722879999998"/>
  </r>
  <r>
    <x v="1"/>
    <x v="4"/>
    <x v="12"/>
    <s v="Simon"/>
    <s v="Walsh"/>
    <x v="0"/>
    <n v="25"/>
    <s v="D5"/>
    <x v="2"/>
    <x v="1"/>
    <n v="201606"/>
    <x v="0"/>
    <x v="6"/>
    <n v="10575.515520000001"/>
  </r>
  <r>
    <x v="1"/>
    <x v="4"/>
    <x v="12"/>
    <s v="Simon"/>
    <s v="Walsh"/>
    <x v="0"/>
    <n v="25"/>
    <s v="D5"/>
    <x v="2"/>
    <x v="2"/>
    <n v="201606"/>
    <x v="0"/>
    <x v="6"/>
    <n v="10418.382000000001"/>
  </r>
  <r>
    <x v="1"/>
    <x v="4"/>
    <x v="12"/>
    <s v="Simon"/>
    <s v="Walsh"/>
    <x v="0"/>
    <n v="25"/>
    <s v="D5"/>
    <x v="2"/>
    <x v="3"/>
    <n v="201606"/>
    <x v="0"/>
    <x v="6"/>
    <n v="5890.6310400000002"/>
  </r>
  <r>
    <x v="1"/>
    <x v="5"/>
    <x v="13"/>
    <s v="Trevor"/>
    <s v="Parr"/>
    <x v="0"/>
    <n v="32"/>
    <s v="D4"/>
    <x v="4"/>
    <x v="0"/>
    <n v="201606"/>
    <x v="0"/>
    <x v="6"/>
    <n v="53494.630156800005"/>
  </r>
  <r>
    <x v="1"/>
    <x v="5"/>
    <x v="13"/>
    <s v="Trevor"/>
    <s v="Parr"/>
    <x v="0"/>
    <n v="32"/>
    <s v="D4"/>
    <x v="4"/>
    <x v="1"/>
    <n v="201606"/>
    <x v="0"/>
    <x v="6"/>
    <n v="27901.116230400003"/>
  </r>
  <r>
    <x v="1"/>
    <x v="5"/>
    <x v="13"/>
    <s v="Trevor"/>
    <s v="Parr"/>
    <x v="0"/>
    <n v="32"/>
    <s v="D4"/>
    <x v="4"/>
    <x v="2"/>
    <n v="201606"/>
    <x v="0"/>
    <x v="6"/>
    <n v="44951.797800000008"/>
  </r>
  <r>
    <x v="1"/>
    <x v="5"/>
    <x v="13"/>
    <s v="Trevor"/>
    <s v="Parr"/>
    <x v="0"/>
    <n v="32"/>
    <s v="D4"/>
    <x v="4"/>
    <x v="3"/>
    <n v="201606"/>
    <x v="0"/>
    <x v="6"/>
    <n v="18555.491404799999"/>
  </r>
  <r>
    <x v="2"/>
    <x v="6"/>
    <x v="14"/>
    <s v="George"/>
    <s v="Campbell"/>
    <x v="0"/>
    <n v="32"/>
    <s v="D4"/>
    <x v="4"/>
    <x v="0"/>
    <n v="201606"/>
    <x v="0"/>
    <x v="6"/>
    <n v="163948.54896000001"/>
  </r>
  <r>
    <x v="2"/>
    <x v="6"/>
    <x v="14"/>
    <s v="George"/>
    <s v="Campbell"/>
    <x v="0"/>
    <n v="32"/>
    <s v="D4"/>
    <x v="4"/>
    <x v="1"/>
    <n v="201606"/>
    <x v="0"/>
    <x v="6"/>
    <n v="25368.83496"/>
  </r>
  <r>
    <x v="2"/>
    <x v="6"/>
    <x v="14"/>
    <s v="George"/>
    <s v="Campbell"/>
    <x v="0"/>
    <n v="32"/>
    <s v="D4"/>
    <x v="4"/>
    <x v="2"/>
    <n v="201606"/>
    <x v="0"/>
    <x v="6"/>
    <n v="33536.821499999998"/>
  </r>
  <r>
    <x v="2"/>
    <x v="6"/>
    <x v="14"/>
    <s v="George"/>
    <s v="Campbell"/>
    <x v="0"/>
    <n v="32"/>
    <s v="D4"/>
    <x v="4"/>
    <x v="3"/>
    <n v="201606"/>
    <x v="0"/>
    <x v="6"/>
    <n v="3843.4435199999998"/>
  </r>
  <r>
    <x v="2"/>
    <x v="7"/>
    <x v="15"/>
    <s v="Emma"/>
    <s v="Jones"/>
    <x v="1"/>
    <n v="28"/>
    <s v="D5"/>
    <x v="2"/>
    <x v="0"/>
    <n v="201606"/>
    <x v="0"/>
    <x v="6"/>
    <n v="39242.025676799996"/>
  </r>
  <r>
    <x v="2"/>
    <x v="7"/>
    <x v="15"/>
    <s v="Emma"/>
    <s v="Jones"/>
    <x v="1"/>
    <n v="28"/>
    <s v="D5"/>
    <x v="2"/>
    <x v="1"/>
    <n v="201606"/>
    <x v="0"/>
    <x v="6"/>
    <n v="2228.9841792000002"/>
  </r>
  <r>
    <x v="2"/>
    <x v="7"/>
    <x v="15"/>
    <s v="Emma"/>
    <s v="Jones"/>
    <x v="1"/>
    <n v="28"/>
    <s v="D5"/>
    <x v="2"/>
    <x v="2"/>
    <n v="201606"/>
    <x v="0"/>
    <x v="6"/>
    <n v="10365.058079999999"/>
  </r>
  <r>
    <x v="2"/>
    <x v="7"/>
    <x v="15"/>
    <s v="Emma"/>
    <s v="Jones"/>
    <x v="1"/>
    <n v="28"/>
    <s v="D5"/>
    <x v="2"/>
    <x v="3"/>
    <n v="201606"/>
    <x v="0"/>
    <x v="6"/>
    <n v="2810.5201152"/>
  </r>
  <r>
    <x v="2"/>
    <x v="8"/>
    <x v="16"/>
    <s v="Bryan"/>
    <s v="Kingston"/>
    <x v="0"/>
    <n v="27"/>
    <s v="A1"/>
    <x v="0"/>
    <x v="0"/>
    <n v="201606"/>
    <x v="0"/>
    <x v="6"/>
    <n v="126361.61740799999"/>
  </r>
  <r>
    <x v="2"/>
    <x v="8"/>
    <x v="16"/>
    <s v="Bryan"/>
    <s v="Kingston"/>
    <x v="0"/>
    <n v="27"/>
    <s v="A1"/>
    <x v="0"/>
    <x v="1"/>
    <n v="201606"/>
    <x v="0"/>
    <x v="6"/>
    <n v="30062.712729600007"/>
  </r>
  <r>
    <x v="2"/>
    <x v="8"/>
    <x v="16"/>
    <s v="Bryan"/>
    <s v="Kingston"/>
    <x v="0"/>
    <n v="27"/>
    <s v="A1"/>
    <x v="0"/>
    <x v="2"/>
    <n v="201606"/>
    <x v="0"/>
    <x v="6"/>
    <n v="7780.7433600000004"/>
  </r>
  <r>
    <x v="2"/>
    <x v="8"/>
    <x v="16"/>
    <s v="Bryan"/>
    <s v="Kingston"/>
    <x v="0"/>
    <n v="27"/>
    <s v="A1"/>
    <x v="0"/>
    <x v="3"/>
    <n v="201606"/>
    <x v="0"/>
    <x v="6"/>
    <n v="26554.654310400001"/>
  </r>
  <r>
    <x v="0"/>
    <x v="0"/>
    <x v="0"/>
    <s v="Louis"/>
    <s v="Ng"/>
    <x v="0"/>
    <n v="44"/>
    <s v="A1"/>
    <x v="0"/>
    <x v="0"/>
    <n v="201607"/>
    <x v="0"/>
    <x v="7"/>
    <n v="62416.291123199997"/>
  </r>
  <r>
    <x v="0"/>
    <x v="0"/>
    <x v="0"/>
    <s v="Louis"/>
    <s v="Ng"/>
    <x v="0"/>
    <n v="44"/>
    <s v="A1"/>
    <x v="0"/>
    <x v="1"/>
    <n v="201607"/>
    <x v="0"/>
    <x v="7"/>
    <n v="77533.969408000004"/>
  </r>
  <r>
    <x v="0"/>
    <x v="0"/>
    <x v="0"/>
    <s v="Louis"/>
    <s v="Ng"/>
    <x v="0"/>
    <n v="44"/>
    <s v="A1"/>
    <x v="0"/>
    <x v="2"/>
    <n v="201607"/>
    <x v="0"/>
    <x v="7"/>
    <n v="133003.573248"/>
  </r>
  <r>
    <x v="0"/>
    <x v="0"/>
    <x v="0"/>
    <s v="Louis"/>
    <s v="Ng"/>
    <x v="0"/>
    <n v="44"/>
    <s v="A1"/>
    <x v="0"/>
    <x v="3"/>
    <n v="201607"/>
    <x v="0"/>
    <x v="7"/>
    <n v="14752.592691200001"/>
  </r>
  <r>
    <x v="0"/>
    <x v="0"/>
    <x v="1"/>
    <s v="Winnie"/>
    <s v="Cheung"/>
    <x v="1"/>
    <n v="35"/>
    <s v="C3"/>
    <x v="1"/>
    <x v="0"/>
    <n v="201607"/>
    <x v="0"/>
    <x v="7"/>
    <n v="4390.5328128000001"/>
  </r>
  <r>
    <x v="0"/>
    <x v="0"/>
    <x v="1"/>
    <s v="Winnie"/>
    <s v="Cheung"/>
    <x v="1"/>
    <n v="35"/>
    <s v="C3"/>
    <x v="1"/>
    <x v="1"/>
    <n v="201607"/>
    <x v="0"/>
    <x v="7"/>
    <n v="8754.0092927999995"/>
  </r>
  <r>
    <x v="0"/>
    <x v="0"/>
    <x v="1"/>
    <s v="Winnie"/>
    <s v="Cheung"/>
    <x v="1"/>
    <n v="35"/>
    <s v="C3"/>
    <x v="1"/>
    <x v="2"/>
    <n v="201607"/>
    <x v="0"/>
    <x v="7"/>
    <n v="10478.287872000003"/>
  </r>
  <r>
    <x v="0"/>
    <x v="0"/>
    <x v="1"/>
    <s v="Winnie"/>
    <s v="Cheung"/>
    <x v="1"/>
    <n v="35"/>
    <s v="C3"/>
    <x v="1"/>
    <x v="3"/>
    <n v="201607"/>
    <x v="0"/>
    <x v="7"/>
    <n v="2445.7641984000002"/>
  </r>
  <r>
    <x v="0"/>
    <x v="0"/>
    <x v="2"/>
    <s v="Edson"/>
    <s v="Lau"/>
    <x v="0"/>
    <n v="28"/>
    <s v="D5"/>
    <x v="2"/>
    <x v="0"/>
    <n v="201607"/>
    <x v="0"/>
    <x v="7"/>
    <n v="19110.872678399999"/>
  </r>
  <r>
    <x v="0"/>
    <x v="0"/>
    <x v="2"/>
    <s v="Edson"/>
    <s v="Lau"/>
    <x v="0"/>
    <n v="28"/>
    <s v="D5"/>
    <x v="2"/>
    <x v="1"/>
    <n v="201607"/>
    <x v="0"/>
    <x v="7"/>
    <n v="9017.4357504"/>
  </r>
  <r>
    <x v="0"/>
    <x v="0"/>
    <x v="2"/>
    <s v="Edson"/>
    <s v="Lau"/>
    <x v="0"/>
    <n v="28"/>
    <s v="D5"/>
    <x v="2"/>
    <x v="2"/>
    <n v="201607"/>
    <x v="0"/>
    <x v="7"/>
    <n v="3668.0417280000001"/>
  </r>
  <r>
    <x v="0"/>
    <x v="0"/>
    <x v="2"/>
    <s v="Edson"/>
    <s v="Lau"/>
    <x v="0"/>
    <n v="28"/>
    <s v="D5"/>
    <x v="2"/>
    <x v="3"/>
    <n v="201607"/>
    <x v="0"/>
    <x v="7"/>
    <n v="356.13573119999995"/>
  </r>
  <r>
    <x v="0"/>
    <x v="1"/>
    <x v="3"/>
    <s v="Toshiro"/>
    <s v="Takuji"/>
    <x v="0"/>
    <n v="36"/>
    <s v="B2"/>
    <x v="3"/>
    <x v="0"/>
    <n v="201607"/>
    <x v="0"/>
    <x v="7"/>
    <n v="21429.141995519996"/>
  </r>
  <r>
    <x v="0"/>
    <x v="1"/>
    <x v="3"/>
    <s v="Toshiro"/>
    <s v="Takuji"/>
    <x v="0"/>
    <n v="36"/>
    <s v="B2"/>
    <x v="3"/>
    <x v="1"/>
    <n v="201607"/>
    <x v="0"/>
    <x v="7"/>
    <n v="6888.5987143680004"/>
  </r>
  <r>
    <x v="0"/>
    <x v="1"/>
    <x v="3"/>
    <s v="Toshiro"/>
    <s v="Takuji"/>
    <x v="0"/>
    <n v="36"/>
    <s v="B2"/>
    <x v="3"/>
    <x v="2"/>
    <n v="201607"/>
    <x v="0"/>
    <x v="7"/>
    <n v="2658.7911168000001"/>
  </r>
  <r>
    <x v="0"/>
    <x v="1"/>
    <x v="3"/>
    <s v="Toshiro"/>
    <s v="Takuji"/>
    <x v="0"/>
    <n v="36"/>
    <s v="B2"/>
    <x v="3"/>
    <x v="3"/>
    <n v="201607"/>
    <x v="0"/>
    <x v="7"/>
    <n v="4544.4812636160004"/>
  </r>
  <r>
    <x v="0"/>
    <x v="1"/>
    <x v="4"/>
    <s v="Yui"/>
    <s v="Matsuko"/>
    <x v="1"/>
    <n v="32"/>
    <s v="D4"/>
    <x v="4"/>
    <x v="0"/>
    <n v="201607"/>
    <x v="0"/>
    <x v="7"/>
    <n v="20614.754377727997"/>
  </r>
  <r>
    <x v="0"/>
    <x v="1"/>
    <x v="4"/>
    <s v="Yui"/>
    <s v="Matsuko"/>
    <x v="1"/>
    <n v="32"/>
    <s v="D4"/>
    <x v="4"/>
    <x v="1"/>
    <n v="201607"/>
    <x v="0"/>
    <x v="7"/>
    <n v="2441.663250432001"/>
  </r>
  <r>
    <x v="0"/>
    <x v="1"/>
    <x v="4"/>
    <s v="Yui"/>
    <s v="Matsuko"/>
    <x v="1"/>
    <n v="32"/>
    <s v="D4"/>
    <x v="4"/>
    <x v="2"/>
    <n v="201607"/>
    <x v="0"/>
    <x v="7"/>
    <n v="20382.941429760005"/>
  </r>
  <r>
    <x v="0"/>
    <x v="1"/>
    <x v="4"/>
    <s v="Yui"/>
    <s v="Matsuko"/>
    <x v="1"/>
    <n v="32"/>
    <s v="D4"/>
    <x v="4"/>
    <x v="3"/>
    <n v="201607"/>
    <x v="0"/>
    <x v="7"/>
    <n v="2377.2455239680003"/>
  </r>
  <r>
    <x v="0"/>
    <x v="2"/>
    <x v="5"/>
    <s v="Andrew"/>
    <s v="Tan"/>
    <x v="0"/>
    <n v="45"/>
    <s v="A1"/>
    <x v="0"/>
    <x v="0"/>
    <n v="201607"/>
    <x v="0"/>
    <x v="7"/>
    <n v="69084.24506880001"/>
  </r>
  <r>
    <x v="0"/>
    <x v="2"/>
    <x v="5"/>
    <s v="Andrew"/>
    <s v="Tan"/>
    <x v="0"/>
    <n v="45"/>
    <s v="A1"/>
    <x v="0"/>
    <x v="1"/>
    <n v="201607"/>
    <x v="0"/>
    <x v="7"/>
    <n v="15363.413278720005"/>
  </r>
  <r>
    <x v="0"/>
    <x v="2"/>
    <x v="5"/>
    <s v="Andrew"/>
    <s v="Tan"/>
    <x v="0"/>
    <n v="45"/>
    <s v="A1"/>
    <x v="0"/>
    <x v="2"/>
    <n v="201607"/>
    <x v="0"/>
    <x v="7"/>
    <n v="97680.490086400008"/>
  </r>
  <r>
    <x v="0"/>
    <x v="2"/>
    <x v="5"/>
    <s v="Andrew"/>
    <s v="Tan"/>
    <x v="0"/>
    <n v="45"/>
    <s v="A1"/>
    <x v="0"/>
    <x v="3"/>
    <n v="201607"/>
    <x v="0"/>
    <x v="7"/>
    <n v="30647.331553280015"/>
  </r>
  <r>
    <x v="0"/>
    <x v="2"/>
    <x v="6"/>
    <s v="Jason"/>
    <s v="Wong"/>
    <x v="0"/>
    <n v="38"/>
    <s v="B2"/>
    <x v="3"/>
    <x v="0"/>
    <n v="201607"/>
    <x v="0"/>
    <x v="7"/>
    <n v="18370.934120448004"/>
  </r>
  <r>
    <x v="0"/>
    <x v="2"/>
    <x v="6"/>
    <s v="Jason"/>
    <s v="Wong"/>
    <x v="0"/>
    <n v="38"/>
    <s v="B2"/>
    <x v="3"/>
    <x v="1"/>
    <n v="201607"/>
    <x v="0"/>
    <x v="7"/>
    <n v="14458.040303616002"/>
  </r>
  <r>
    <x v="0"/>
    <x v="2"/>
    <x v="6"/>
    <s v="Jason"/>
    <s v="Wong"/>
    <x v="0"/>
    <n v="38"/>
    <s v="B2"/>
    <x v="3"/>
    <x v="2"/>
    <n v="201607"/>
    <x v="0"/>
    <x v="7"/>
    <n v="20078.330388480004"/>
  </r>
  <r>
    <x v="0"/>
    <x v="2"/>
    <x v="6"/>
    <s v="Jason"/>
    <s v="Wong"/>
    <x v="0"/>
    <n v="38"/>
    <s v="B2"/>
    <x v="3"/>
    <x v="3"/>
    <n v="201607"/>
    <x v="0"/>
    <x v="7"/>
    <n v="504.46938931200009"/>
  </r>
  <r>
    <x v="0"/>
    <x v="2"/>
    <x v="7"/>
    <s v="Michelle"/>
    <s v="Lim"/>
    <x v="1"/>
    <n v="29"/>
    <s v="D5"/>
    <x v="2"/>
    <x v="0"/>
    <n v="201607"/>
    <x v="0"/>
    <x v="7"/>
    <n v="20010.483302400004"/>
  </r>
  <r>
    <x v="0"/>
    <x v="2"/>
    <x v="7"/>
    <s v="Michelle"/>
    <s v="Lim"/>
    <x v="1"/>
    <n v="29"/>
    <s v="D5"/>
    <x v="2"/>
    <x v="1"/>
    <n v="201607"/>
    <x v="0"/>
    <x v="7"/>
    <n v="6615.5692032000006"/>
  </r>
  <r>
    <x v="0"/>
    <x v="2"/>
    <x v="7"/>
    <s v="Michelle"/>
    <s v="Lim"/>
    <x v="1"/>
    <n v="29"/>
    <s v="D5"/>
    <x v="2"/>
    <x v="2"/>
    <n v="201607"/>
    <x v="0"/>
    <x v="7"/>
    <n v="18910.973952000004"/>
  </r>
  <r>
    <x v="0"/>
    <x v="2"/>
    <x v="7"/>
    <s v="Michelle"/>
    <s v="Lim"/>
    <x v="1"/>
    <n v="29"/>
    <s v="D5"/>
    <x v="2"/>
    <x v="3"/>
    <n v="201607"/>
    <x v="0"/>
    <x v="7"/>
    <n v="2850.1475328000001"/>
  </r>
  <r>
    <x v="0"/>
    <x v="3"/>
    <x v="8"/>
    <s v="Dennis"/>
    <s v="Cheng"/>
    <x v="0"/>
    <n v="35"/>
    <s v="B2"/>
    <x v="3"/>
    <x v="0"/>
    <n v="201607"/>
    <x v="0"/>
    <x v="7"/>
    <n v="19566.720294912"/>
  </r>
  <r>
    <x v="0"/>
    <x v="3"/>
    <x v="8"/>
    <s v="Dennis"/>
    <s v="Cheng"/>
    <x v="0"/>
    <n v="35"/>
    <s v="B2"/>
    <x v="3"/>
    <x v="1"/>
    <n v="201607"/>
    <x v="0"/>
    <x v="7"/>
    <n v="5784.9458688000004"/>
  </r>
  <r>
    <x v="0"/>
    <x v="3"/>
    <x v="8"/>
    <s v="Dennis"/>
    <s v="Cheng"/>
    <x v="0"/>
    <n v="35"/>
    <s v="B2"/>
    <x v="3"/>
    <x v="2"/>
    <n v="201607"/>
    <x v="0"/>
    <x v="7"/>
    <n v="3743.6261990400012"/>
  </r>
  <r>
    <x v="0"/>
    <x v="3"/>
    <x v="8"/>
    <s v="Dennis"/>
    <s v="Cheng"/>
    <x v="0"/>
    <n v="35"/>
    <s v="B2"/>
    <x v="3"/>
    <x v="3"/>
    <n v="201607"/>
    <x v="0"/>
    <x v="7"/>
    <n v="7811.5464806399987"/>
  </r>
  <r>
    <x v="0"/>
    <x v="3"/>
    <x v="9"/>
    <s v="Aaron"/>
    <s v="Cheng"/>
    <x v="0"/>
    <n v="32"/>
    <s v="D4"/>
    <x v="4"/>
    <x v="0"/>
    <n v="201607"/>
    <x v="0"/>
    <x v="7"/>
    <n v="18455.167180799996"/>
  </r>
  <r>
    <x v="0"/>
    <x v="3"/>
    <x v="9"/>
    <s v="Aaron"/>
    <s v="Cheng"/>
    <x v="0"/>
    <n v="32"/>
    <s v="D4"/>
    <x v="4"/>
    <x v="1"/>
    <n v="201607"/>
    <x v="0"/>
    <x v="7"/>
    <n v="7234.4100864000011"/>
  </r>
  <r>
    <x v="0"/>
    <x v="3"/>
    <x v="9"/>
    <s v="Aaron"/>
    <s v="Cheng"/>
    <x v="0"/>
    <n v="32"/>
    <s v="D4"/>
    <x v="4"/>
    <x v="2"/>
    <n v="201607"/>
    <x v="0"/>
    <x v="7"/>
    <n v="5693.0764800000015"/>
  </r>
  <r>
    <x v="0"/>
    <x v="3"/>
    <x v="9"/>
    <s v="Aaron"/>
    <s v="Cheng"/>
    <x v="0"/>
    <n v="32"/>
    <s v="D4"/>
    <x v="4"/>
    <x v="3"/>
    <n v="201607"/>
    <x v="0"/>
    <x v="7"/>
    <n v="1286.5585152000001"/>
  </r>
  <r>
    <x v="1"/>
    <x v="4"/>
    <x v="10"/>
    <s v="Jansen"/>
    <s v="Brown"/>
    <x v="0"/>
    <n v="46"/>
    <s v="A1"/>
    <x v="0"/>
    <x v="0"/>
    <n v="201607"/>
    <x v="0"/>
    <x v="7"/>
    <n v="8953.2994559999988"/>
  </r>
  <r>
    <x v="1"/>
    <x v="4"/>
    <x v="10"/>
    <s v="Jansen"/>
    <s v="Brown"/>
    <x v="0"/>
    <n v="46"/>
    <s v="A1"/>
    <x v="0"/>
    <x v="1"/>
    <n v="201607"/>
    <x v="0"/>
    <x v="7"/>
    <n v="50291.542016000007"/>
  </r>
  <r>
    <x v="1"/>
    <x v="4"/>
    <x v="10"/>
    <s v="Jansen"/>
    <s v="Brown"/>
    <x v="0"/>
    <n v="46"/>
    <s v="A1"/>
    <x v="0"/>
    <x v="2"/>
    <n v="201607"/>
    <x v="0"/>
    <x v="7"/>
    <n v="10860.495359999999"/>
  </r>
  <r>
    <x v="1"/>
    <x v="4"/>
    <x v="10"/>
    <s v="Jansen"/>
    <s v="Brown"/>
    <x v="0"/>
    <n v="46"/>
    <s v="A1"/>
    <x v="0"/>
    <x v="3"/>
    <n v="201607"/>
    <x v="0"/>
    <x v="7"/>
    <n v="21653.610496000001"/>
  </r>
  <r>
    <x v="1"/>
    <x v="4"/>
    <x v="11"/>
    <s v="Claire"/>
    <s v="Pullman"/>
    <x v="1"/>
    <n v="38"/>
    <s v="B2"/>
    <x v="3"/>
    <x v="0"/>
    <n v="201607"/>
    <x v="0"/>
    <x v="7"/>
    <n v="16012.924784640001"/>
  </r>
  <r>
    <x v="1"/>
    <x v="4"/>
    <x v="11"/>
    <s v="Claire"/>
    <s v="Pullman"/>
    <x v="1"/>
    <n v="38"/>
    <s v="B2"/>
    <x v="3"/>
    <x v="1"/>
    <n v="201607"/>
    <x v="0"/>
    <x v="7"/>
    <n v="14215.993344000002"/>
  </r>
  <r>
    <x v="1"/>
    <x v="4"/>
    <x v="11"/>
    <s v="Claire"/>
    <s v="Pullman"/>
    <x v="1"/>
    <n v="38"/>
    <s v="B2"/>
    <x v="3"/>
    <x v="2"/>
    <n v="201607"/>
    <x v="0"/>
    <x v="7"/>
    <n v="12750.925824000002"/>
  </r>
  <r>
    <x v="1"/>
    <x v="4"/>
    <x v="11"/>
    <s v="Claire"/>
    <s v="Pullman"/>
    <x v="1"/>
    <n v="38"/>
    <s v="B2"/>
    <x v="3"/>
    <x v="3"/>
    <n v="201607"/>
    <x v="0"/>
    <x v="7"/>
    <n v="2536.0957439999997"/>
  </r>
  <r>
    <x v="1"/>
    <x v="4"/>
    <x v="12"/>
    <s v="Simon"/>
    <s v="Walsh"/>
    <x v="0"/>
    <n v="25"/>
    <s v="D5"/>
    <x v="2"/>
    <x v="0"/>
    <n v="201607"/>
    <x v="0"/>
    <x v="7"/>
    <n v="3952.0327679999996"/>
  </r>
  <r>
    <x v="1"/>
    <x v="4"/>
    <x v="12"/>
    <s v="Simon"/>
    <s v="Walsh"/>
    <x v="0"/>
    <n v="25"/>
    <s v="D5"/>
    <x v="2"/>
    <x v="1"/>
    <n v="201607"/>
    <x v="0"/>
    <x v="7"/>
    <n v="11635.660799999998"/>
  </r>
  <r>
    <x v="1"/>
    <x v="4"/>
    <x v="12"/>
    <s v="Simon"/>
    <s v="Walsh"/>
    <x v="0"/>
    <n v="25"/>
    <s v="D5"/>
    <x v="2"/>
    <x v="2"/>
    <n v="201607"/>
    <x v="0"/>
    <x v="7"/>
    <n v="9464.6323200000006"/>
  </r>
  <r>
    <x v="1"/>
    <x v="4"/>
    <x v="12"/>
    <s v="Simon"/>
    <s v="Walsh"/>
    <x v="0"/>
    <n v="25"/>
    <s v="D5"/>
    <x v="2"/>
    <x v="3"/>
    <n v="201607"/>
    <x v="0"/>
    <x v="7"/>
    <n v="791.05228800000032"/>
  </r>
  <r>
    <x v="1"/>
    <x v="5"/>
    <x v="13"/>
    <s v="Trevor"/>
    <s v="Parr"/>
    <x v="0"/>
    <n v="32"/>
    <s v="D4"/>
    <x v="4"/>
    <x v="0"/>
    <n v="201607"/>
    <x v="0"/>
    <x v="7"/>
    <n v="49797.234278399999"/>
  </r>
  <r>
    <x v="1"/>
    <x v="5"/>
    <x v="13"/>
    <s v="Trevor"/>
    <s v="Parr"/>
    <x v="0"/>
    <n v="32"/>
    <s v="D4"/>
    <x v="4"/>
    <x v="1"/>
    <n v="201607"/>
    <x v="0"/>
    <x v="7"/>
    <n v="6985.4293196800018"/>
  </r>
  <r>
    <x v="1"/>
    <x v="5"/>
    <x v="13"/>
    <s v="Trevor"/>
    <s v="Parr"/>
    <x v="0"/>
    <n v="32"/>
    <s v="D4"/>
    <x v="4"/>
    <x v="2"/>
    <n v="201607"/>
    <x v="0"/>
    <x v="7"/>
    <n v="63031.8194688"/>
  </r>
  <r>
    <x v="1"/>
    <x v="5"/>
    <x v="13"/>
    <s v="Trevor"/>
    <s v="Parr"/>
    <x v="0"/>
    <n v="32"/>
    <s v="D4"/>
    <x v="4"/>
    <x v="3"/>
    <n v="201607"/>
    <x v="0"/>
    <x v="7"/>
    <n v="1001.3638656000001"/>
  </r>
  <r>
    <x v="2"/>
    <x v="6"/>
    <x v="14"/>
    <s v="George"/>
    <s v="Campbell"/>
    <x v="0"/>
    <n v="32"/>
    <s v="D4"/>
    <x v="4"/>
    <x v="0"/>
    <n v="201607"/>
    <x v="0"/>
    <x v="7"/>
    <n v="54669.920255999998"/>
  </r>
  <r>
    <x v="2"/>
    <x v="6"/>
    <x v="14"/>
    <s v="George"/>
    <s v="Campbell"/>
    <x v="0"/>
    <n v="32"/>
    <s v="D4"/>
    <x v="4"/>
    <x v="1"/>
    <n v="201607"/>
    <x v="0"/>
    <x v="7"/>
    <n v="10156.382207999999"/>
  </r>
  <r>
    <x v="2"/>
    <x v="6"/>
    <x v="14"/>
    <s v="George"/>
    <s v="Campbell"/>
    <x v="0"/>
    <n v="32"/>
    <s v="D4"/>
    <x v="4"/>
    <x v="2"/>
    <n v="201607"/>
    <x v="0"/>
    <x v="7"/>
    <n v="26462.858240000001"/>
  </r>
  <r>
    <x v="2"/>
    <x v="6"/>
    <x v="14"/>
    <s v="George"/>
    <s v="Campbell"/>
    <x v="0"/>
    <n v="32"/>
    <s v="D4"/>
    <x v="4"/>
    <x v="3"/>
    <n v="201607"/>
    <x v="0"/>
    <x v="7"/>
    <n v="4086.3334399999999"/>
  </r>
  <r>
    <x v="2"/>
    <x v="7"/>
    <x v="15"/>
    <s v="Emma"/>
    <s v="Jones"/>
    <x v="1"/>
    <n v="28"/>
    <s v="D5"/>
    <x v="2"/>
    <x v="0"/>
    <n v="201607"/>
    <x v="0"/>
    <x v="7"/>
    <n v="5190.0958310400019"/>
  </r>
  <r>
    <x v="2"/>
    <x v="7"/>
    <x v="15"/>
    <s v="Emma"/>
    <s v="Jones"/>
    <x v="1"/>
    <n v="28"/>
    <s v="D5"/>
    <x v="2"/>
    <x v="1"/>
    <n v="201607"/>
    <x v="0"/>
    <x v="7"/>
    <n v="4016.5215436800013"/>
  </r>
  <r>
    <x v="2"/>
    <x v="7"/>
    <x v="15"/>
    <s v="Emma"/>
    <s v="Jones"/>
    <x v="1"/>
    <n v="28"/>
    <s v="D5"/>
    <x v="2"/>
    <x v="2"/>
    <n v="201607"/>
    <x v="0"/>
    <x v="7"/>
    <n v="8995.1846400000031"/>
  </r>
  <r>
    <x v="2"/>
    <x v="7"/>
    <x v="15"/>
    <s v="Emma"/>
    <s v="Jones"/>
    <x v="1"/>
    <n v="28"/>
    <s v="D5"/>
    <x v="2"/>
    <x v="3"/>
    <n v="201607"/>
    <x v="0"/>
    <x v="7"/>
    <n v="1413.8789068799999"/>
  </r>
  <r>
    <x v="2"/>
    <x v="8"/>
    <x v="16"/>
    <s v="Bryan"/>
    <s v="Kingston"/>
    <x v="0"/>
    <n v="27"/>
    <s v="A1"/>
    <x v="0"/>
    <x v="0"/>
    <n v="201607"/>
    <x v="0"/>
    <x v="7"/>
    <n v="28537.124290560005"/>
  </r>
  <r>
    <x v="2"/>
    <x v="8"/>
    <x v="16"/>
    <s v="Bryan"/>
    <s v="Kingston"/>
    <x v="0"/>
    <n v="27"/>
    <s v="A1"/>
    <x v="0"/>
    <x v="1"/>
    <n v="201607"/>
    <x v="0"/>
    <x v="7"/>
    <n v="29890.392883200006"/>
  </r>
  <r>
    <x v="2"/>
    <x v="8"/>
    <x v="16"/>
    <s v="Bryan"/>
    <s v="Kingston"/>
    <x v="0"/>
    <n v="27"/>
    <s v="A1"/>
    <x v="0"/>
    <x v="2"/>
    <n v="201607"/>
    <x v="0"/>
    <x v="7"/>
    <n v="40757.723136000008"/>
  </r>
  <r>
    <x v="2"/>
    <x v="8"/>
    <x v="16"/>
    <s v="Bryan"/>
    <s v="Kingston"/>
    <x v="0"/>
    <n v="27"/>
    <s v="A1"/>
    <x v="0"/>
    <x v="3"/>
    <n v="201607"/>
    <x v="0"/>
    <x v="7"/>
    <n v="12033.730805760002"/>
  </r>
  <r>
    <x v="0"/>
    <x v="0"/>
    <x v="0"/>
    <s v="Louis"/>
    <s v="Ng"/>
    <x v="0"/>
    <n v="44"/>
    <s v="A1"/>
    <x v="0"/>
    <x v="0"/>
    <n v="201607"/>
    <x v="0"/>
    <x v="7"/>
    <n v="127762.3302144"/>
  </r>
  <r>
    <x v="0"/>
    <x v="0"/>
    <x v="0"/>
    <s v="Louis"/>
    <s v="Ng"/>
    <x v="0"/>
    <n v="44"/>
    <s v="A1"/>
    <x v="0"/>
    <x v="1"/>
    <n v="201607"/>
    <x v="0"/>
    <x v="7"/>
    <n v="63351.070720000003"/>
  </r>
  <r>
    <x v="0"/>
    <x v="0"/>
    <x v="0"/>
    <s v="Louis"/>
    <s v="Ng"/>
    <x v="0"/>
    <n v="44"/>
    <s v="A1"/>
    <x v="0"/>
    <x v="2"/>
    <n v="201607"/>
    <x v="0"/>
    <x v="7"/>
    <n v="111264.63129599996"/>
  </r>
  <r>
    <x v="0"/>
    <x v="0"/>
    <x v="0"/>
    <s v="Louis"/>
    <s v="Ng"/>
    <x v="0"/>
    <n v="44"/>
    <s v="A1"/>
    <x v="0"/>
    <x v="3"/>
    <n v="201607"/>
    <x v="0"/>
    <x v="7"/>
    <n v="11228.081356799999"/>
  </r>
  <r>
    <x v="0"/>
    <x v="0"/>
    <x v="1"/>
    <s v="Winnie"/>
    <s v="Cheung"/>
    <x v="1"/>
    <n v="35"/>
    <s v="C3"/>
    <x v="1"/>
    <x v="0"/>
    <n v="201607"/>
    <x v="0"/>
    <x v="7"/>
    <n v="23109.168844800006"/>
  </r>
  <r>
    <x v="0"/>
    <x v="0"/>
    <x v="1"/>
    <s v="Winnie"/>
    <s v="Cheung"/>
    <x v="1"/>
    <n v="35"/>
    <s v="C3"/>
    <x v="1"/>
    <x v="1"/>
    <n v="201607"/>
    <x v="0"/>
    <x v="7"/>
    <n v="3847.0699008000006"/>
  </r>
  <r>
    <x v="0"/>
    <x v="0"/>
    <x v="1"/>
    <s v="Winnie"/>
    <s v="Cheung"/>
    <x v="1"/>
    <n v="35"/>
    <s v="C3"/>
    <x v="1"/>
    <x v="2"/>
    <n v="201607"/>
    <x v="0"/>
    <x v="7"/>
    <n v="11730.161664000001"/>
  </r>
  <r>
    <x v="0"/>
    <x v="0"/>
    <x v="1"/>
    <s v="Winnie"/>
    <s v="Cheung"/>
    <x v="1"/>
    <n v="35"/>
    <s v="C3"/>
    <x v="1"/>
    <x v="3"/>
    <n v="201607"/>
    <x v="0"/>
    <x v="7"/>
    <n v="4089.5152128000018"/>
  </r>
  <r>
    <x v="0"/>
    <x v="0"/>
    <x v="2"/>
    <s v="Edson"/>
    <s v="Lau"/>
    <x v="0"/>
    <n v="28"/>
    <s v="D5"/>
    <x v="2"/>
    <x v="0"/>
    <n v="201607"/>
    <x v="0"/>
    <x v="7"/>
    <n v="29465.855999999996"/>
  </r>
  <r>
    <x v="0"/>
    <x v="0"/>
    <x v="2"/>
    <s v="Edson"/>
    <s v="Lau"/>
    <x v="0"/>
    <n v="28"/>
    <s v="D5"/>
    <x v="2"/>
    <x v="1"/>
    <n v="201607"/>
    <x v="0"/>
    <x v="7"/>
    <n v="7924.6467071999996"/>
  </r>
  <r>
    <x v="0"/>
    <x v="0"/>
    <x v="2"/>
    <s v="Edson"/>
    <s v="Lau"/>
    <x v="0"/>
    <n v="28"/>
    <s v="D5"/>
    <x v="2"/>
    <x v="2"/>
    <n v="201607"/>
    <x v="0"/>
    <x v="7"/>
    <n v="4720.4352000000017"/>
  </r>
  <r>
    <x v="0"/>
    <x v="0"/>
    <x v="2"/>
    <s v="Edson"/>
    <s v="Lau"/>
    <x v="0"/>
    <n v="28"/>
    <s v="D5"/>
    <x v="2"/>
    <x v="3"/>
    <n v="201607"/>
    <x v="0"/>
    <x v="7"/>
    <n v="5290.131456000001"/>
  </r>
  <r>
    <x v="0"/>
    <x v="1"/>
    <x v="3"/>
    <s v="Toshiro"/>
    <s v="Takuji"/>
    <x v="0"/>
    <n v="36"/>
    <s v="B2"/>
    <x v="3"/>
    <x v="0"/>
    <n v="201607"/>
    <x v="0"/>
    <x v="7"/>
    <n v="20408.837621760002"/>
  </r>
  <r>
    <x v="0"/>
    <x v="1"/>
    <x v="3"/>
    <s v="Toshiro"/>
    <s v="Takuji"/>
    <x v="0"/>
    <n v="36"/>
    <s v="B2"/>
    <x v="3"/>
    <x v="1"/>
    <n v="201607"/>
    <x v="0"/>
    <x v="7"/>
    <n v="6210.3936061439981"/>
  </r>
  <r>
    <x v="0"/>
    <x v="1"/>
    <x v="3"/>
    <s v="Toshiro"/>
    <s v="Takuji"/>
    <x v="0"/>
    <n v="36"/>
    <s v="B2"/>
    <x v="3"/>
    <x v="2"/>
    <n v="201607"/>
    <x v="0"/>
    <x v="7"/>
    <n v="12018.393354239999"/>
  </r>
  <r>
    <x v="0"/>
    <x v="1"/>
    <x v="3"/>
    <s v="Toshiro"/>
    <s v="Takuji"/>
    <x v="0"/>
    <n v="36"/>
    <s v="B2"/>
    <x v="3"/>
    <x v="3"/>
    <n v="201607"/>
    <x v="0"/>
    <x v="7"/>
    <n v="3651.7900124159996"/>
  </r>
  <r>
    <x v="0"/>
    <x v="1"/>
    <x v="4"/>
    <s v="Yui"/>
    <s v="Matsuko"/>
    <x v="1"/>
    <n v="32"/>
    <s v="D4"/>
    <x v="4"/>
    <x v="0"/>
    <n v="201607"/>
    <x v="0"/>
    <x v="7"/>
    <n v="22745.246146559999"/>
  </r>
  <r>
    <x v="0"/>
    <x v="1"/>
    <x v="4"/>
    <s v="Yui"/>
    <s v="Matsuko"/>
    <x v="1"/>
    <n v="32"/>
    <s v="D4"/>
    <x v="4"/>
    <x v="1"/>
    <n v="201607"/>
    <x v="0"/>
    <x v="7"/>
    <n v="7679.2284119040023"/>
  </r>
  <r>
    <x v="0"/>
    <x v="1"/>
    <x v="4"/>
    <s v="Yui"/>
    <s v="Matsuko"/>
    <x v="1"/>
    <n v="32"/>
    <s v="D4"/>
    <x v="4"/>
    <x v="2"/>
    <n v="201607"/>
    <x v="0"/>
    <x v="7"/>
    <n v="10545.215815680001"/>
  </r>
  <r>
    <x v="0"/>
    <x v="1"/>
    <x v="4"/>
    <s v="Yui"/>
    <s v="Matsuko"/>
    <x v="1"/>
    <n v="32"/>
    <s v="D4"/>
    <x v="4"/>
    <x v="3"/>
    <n v="201607"/>
    <x v="0"/>
    <x v="7"/>
    <n v="3947.641700352001"/>
  </r>
  <r>
    <x v="0"/>
    <x v="2"/>
    <x v="5"/>
    <s v="Andrew"/>
    <s v="Tan"/>
    <x v="0"/>
    <n v="45"/>
    <s v="A1"/>
    <x v="0"/>
    <x v="0"/>
    <n v="201607"/>
    <x v="0"/>
    <x v="7"/>
    <n v="30316.72969728"/>
  </r>
  <r>
    <x v="0"/>
    <x v="2"/>
    <x v="5"/>
    <s v="Andrew"/>
    <s v="Tan"/>
    <x v="0"/>
    <n v="45"/>
    <s v="A1"/>
    <x v="0"/>
    <x v="1"/>
    <n v="201607"/>
    <x v="0"/>
    <x v="7"/>
    <n v="93319.004712960013"/>
  </r>
  <r>
    <x v="0"/>
    <x v="2"/>
    <x v="5"/>
    <s v="Andrew"/>
    <s v="Tan"/>
    <x v="0"/>
    <n v="45"/>
    <s v="A1"/>
    <x v="0"/>
    <x v="2"/>
    <n v="201607"/>
    <x v="0"/>
    <x v="7"/>
    <n v="45896.194739200015"/>
  </r>
  <r>
    <x v="0"/>
    <x v="2"/>
    <x v="5"/>
    <s v="Andrew"/>
    <s v="Tan"/>
    <x v="0"/>
    <n v="45"/>
    <s v="A1"/>
    <x v="0"/>
    <x v="3"/>
    <n v="201607"/>
    <x v="0"/>
    <x v="7"/>
    <n v="34848.522076160007"/>
  </r>
  <r>
    <x v="0"/>
    <x v="2"/>
    <x v="6"/>
    <s v="Jason"/>
    <s v="Wong"/>
    <x v="0"/>
    <n v="38"/>
    <s v="B2"/>
    <x v="3"/>
    <x v="0"/>
    <n v="201607"/>
    <x v="0"/>
    <x v="7"/>
    <n v="9650.3877550080033"/>
  </r>
  <r>
    <x v="0"/>
    <x v="2"/>
    <x v="6"/>
    <s v="Jason"/>
    <s v="Wong"/>
    <x v="0"/>
    <n v="38"/>
    <s v="B2"/>
    <x v="3"/>
    <x v="1"/>
    <n v="201607"/>
    <x v="0"/>
    <x v="7"/>
    <n v="5411.8146539520021"/>
  </r>
  <r>
    <x v="0"/>
    <x v="2"/>
    <x v="6"/>
    <s v="Jason"/>
    <s v="Wong"/>
    <x v="0"/>
    <n v="38"/>
    <s v="B2"/>
    <x v="3"/>
    <x v="2"/>
    <n v="201607"/>
    <x v="0"/>
    <x v="7"/>
    <n v="24553.935544320007"/>
  </r>
  <r>
    <x v="0"/>
    <x v="2"/>
    <x v="6"/>
    <s v="Jason"/>
    <s v="Wong"/>
    <x v="0"/>
    <n v="38"/>
    <s v="B2"/>
    <x v="3"/>
    <x v="3"/>
    <n v="201607"/>
    <x v="0"/>
    <x v="7"/>
    <n v="3881.5456296960015"/>
  </r>
  <r>
    <x v="0"/>
    <x v="2"/>
    <x v="7"/>
    <s v="Michelle"/>
    <s v="Lim"/>
    <x v="1"/>
    <n v="29"/>
    <s v="D5"/>
    <x v="2"/>
    <x v="0"/>
    <n v="201607"/>
    <x v="0"/>
    <x v="7"/>
    <n v="12521.104588799999"/>
  </r>
  <r>
    <x v="0"/>
    <x v="2"/>
    <x v="7"/>
    <s v="Michelle"/>
    <s v="Lim"/>
    <x v="1"/>
    <n v="29"/>
    <s v="D5"/>
    <x v="2"/>
    <x v="1"/>
    <n v="201607"/>
    <x v="0"/>
    <x v="7"/>
    <n v="13736.418508799999"/>
  </r>
  <r>
    <x v="0"/>
    <x v="2"/>
    <x v="7"/>
    <s v="Michelle"/>
    <s v="Lim"/>
    <x v="1"/>
    <n v="29"/>
    <s v="D5"/>
    <x v="2"/>
    <x v="2"/>
    <n v="201607"/>
    <x v="0"/>
    <x v="7"/>
    <n v="15672.324096"/>
  </r>
  <r>
    <x v="0"/>
    <x v="2"/>
    <x v="7"/>
    <s v="Michelle"/>
    <s v="Lim"/>
    <x v="1"/>
    <n v="29"/>
    <s v="D5"/>
    <x v="2"/>
    <x v="3"/>
    <n v="201607"/>
    <x v="0"/>
    <x v="7"/>
    <n v="1097.1316224"/>
  </r>
  <r>
    <x v="0"/>
    <x v="3"/>
    <x v="8"/>
    <s v="Dennis"/>
    <s v="Cheng"/>
    <x v="0"/>
    <n v="35"/>
    <s v="B2"/>
    <x v="3"/>
    <x v="0"/>
    <n v="201607"/>
    <x v="0"/>
    <x v="7"/>
    <n v="13314.189127680002"/>
  </r>
  <r>
    <x v="0"/>
    <x v="3"/>
    <x v="8"/>
    <s v="Dennis"/>
    <s v="Cheng"/>
    <x v="0"/>
    <n v="35"/>
    <s v="B2"/>
    <x v="3"/>
    <x v="1"/>
    <n v="201607"/>
    <x v="0"/>
    <x v="7"/>
    <n v="6396.142878720002"/>
  </r>
  <r>
    <x v="0"/>
    <x v="3"/>
    <x v="8"/>
    <s v="Dennis"/>
    <s v="Cheng"/>
    <x v="0"/>
    <n v="35"/>
    <s v="B2"/>
    <x v="3"/>
    <x v="2"/>
    <n v="201607"/>
    <x v="0"/>
    <x v="7"/>
    <n v="30079.403827199996"/>
  </r>
  <r>
    <x v="0"/>
    <x v="3"/>
    <x v="8"/>
    <s v="Dennis"/>
    <s v="Cheng"/>
    <x v="0"/>
    <n v="35"/>
    <s v="B2"/>
    <x v="3"/>
    <x v="3"/>
    <n v="201607"/>
    <x v="0"/>
    <x v="7"/>
    <n v="7985.3263257600011"/>
  </r>
  <r>
    <x v="0"/>
    <x v="3"/>
    <x v="9"/>
    <s v="Aaron"/>
    <s v="Cheng"/>
    <x v="0"/>
    <n v="32"/>
    <s v="D4"/>
    <x v="4"/>
    <x v="0"/>
    <n v="201607"/>
    <x v="0"/>
    <x v="7"/>
    <n v="4274.5135104000001"/>
  </r>
  <r>
    <x v="0"/>
    <x v="3"/>
    <x v="9"/>
    <s v="Aaron"/>
    <s v="Cheng"/>
    <x v="0"/>
    <n v="32"/>
    <s v="D4"/>
    <x v="4"/>
    <x v="1"/>
    <n v="201607"/>
    <x v="0"/>
    <x v="7"/>
    <n v="6316.7483904000001"/>
  </r>
  <r>
    <x v="0"/>
    <x v="3"/>
    <x v="9"/>
    <s v="Aaron"/>
    <s v="Cheng"/>
    <x v="0"/>
    <n v="32"/>
    <s v="D4"/>
    <x v="4"/>
    <x v="2"/>
    <n v="201607"/>
    <x v="0"/>
    <x v="7"/>
    <n v="8684.4226559999988"/>
  </r>
  <r>
    <x v="0"/>
    <x v="3"/>
    <x v="9"/>
    <s v="Aaron"/>
    <s v="Cheng"/>
    <x v="0"/>
    <n v="32"/>
    <s v="D4"/>
    <x v="4"/>
    <x v="3"/>
    <n v="201607"/>
    <x v="0"/>
    <x v="7"/>
    <n v="2662.3672319999996"/>
  </r>
  <r>
    <x v="1"/>
    <x v="4"/>
    <x v="10"/>
    <s v="Jansen"/>
    <s v="Brown"/>
    <x v="0"/>
    <n v="46"/>
    <s v="A1"/>
    <x v="0"/>
    <x v="0"/>
    <n v="201607"/>
    <x v="0"/>
    <x v="7"/>
    <n v="102039.969792"/>
  </r>
  <r>
    <x v="1"/>
    <x v="4"/>
    <x v="10"/>
    <s v="Jansen"/>
    <s v="Brown"/>
    <x v="0"/>
    <n v="46"/>
    <s v="A1"/>
    <x v="0"/>
    <x v="1"/>
    <n v="201607"/>
    <x v="0"/>
    <x v="7"/>
    <n v="37904.568320000006"/>
  </r>
  <r>
    <x v="1"/>
    <x v="4"/>
    <x v="10"/>
    <s v="Jansen"/>
    <s v="Brown"/>
    <x v="0"/>
    <n v="46"/>
    <s v="A1"/>
    <x v="0"/>
    <x v="2"/>
    <n v="201607"/>
    <x v="0"/>
    <x v="7"/>
    <n v="22707.343360000003"/>
  </r>
  <r>
    <x v="1"/>
    <x v="4"/>
    <x v="10"/>
    <s v="Jansen"/>
    <s v="Brown"/>
    <x v="0"/>
    <n v="46"/>
    <s v="A1"/>
    <x v="0"/>
    <x v="3"/>
    <n v="201607"/>
    <x v="0"/>
    <x v="7"/>
    <n v="12010.487808000002"/>
  </r>
  <r>
    <x v="1"/>
    <x v="4"/>
    <x v="11"/>
    <s v="Claire"/>
    <s v="Pullman"/>
    <x v="1"/>
    <n v="38"/>
    <s v="B2"/>
    <x v="3"/>
    <x v="0"/>
    <n v="201607"/>
    <x v="0"/>
    <x v="7"/>
    <n v="11174.12610048"/>
  </r>
  <r>
    <x v="1"/>
    <x v="4"/>
    <x v="11"/>
    <s v="Claire"/>
    <s v="Pullman"/>
    <x v="1"/>
    <n v="38"/>
    <s v="B2"/>
    <x v="3"/>
    <x v="1"/>
    <n v="201607"/>
    <x v="0"/>
    <x v="7"/>
    <n v="2681.6967475200004"/>
  </r>
  <r>
    <x v="1"/>
    <x v="4"/>
    <x v="11"/>
    <s v="Claire"/>
    <s v="Pullman"/>
    <x v="1"/>
    <n v="38"/>
    <s v="B2"/>
    <x v="3"/>
    <x v="2"/>
    <n v="201607"/>
    <x v="0"/>
    <x v="7"/>
    <n v="18255.612211200005"/>
  </r>
  <r>
    <x v="1"/>
    <x v="4"/>
    <x v="11"/>
    <s v="Claire"/>
    <s v="Pullman"/>
    <x v="1"/>
    <n v="38"/>
    <s v="B2"/>
    <x v="3"/>
    <x v="3"/>
    <n v="201607"/>
    <x v="0"/>
    <x v="7"/>
    <n v="3137.3888716800006"/>
  </r>
  <r>
    <x v="1"/>
    <x v="4"/>
    <x v="12"/>
    <s v="Simon"/>
    <s v="Walsh"/>
    <x v="0"/>
    <n v="25"/>
    <s v="D5"/>
    <x v="2"/>
    <x v="0"/>
    <n v="201607"/>
    <x v="0"/>
    <x v="7"/>
    <n v="22985.773056000002"/>
  </r>
  <r>
    <x v="1"/>
    <x v="4"/>
    <x v="12"/>
    <s v="Simon"/>
    <s v="Walsh"/>
    <x v="0"/>
    <n v="25"/>
    <s v="D5"/>
    <x v="2"/>
    <x v="1"/>
    <n v="201607"/>
    <x v="0"/>
    <x v="7"/>
    <n v="8471.4147840000023"/>
  </r>
  <r>
    <x v="1"/>
    <x v="4"/>
    <x v="12"/>
    <s v="Simon"/>
    <s v="Walsh"/>
    <x v="0"/>
    <n v="25"/>
    <s v="D5"/>
    <x v="2"/>
    <x v="2"/>
    <n v="201607"/>
    <x v="0"/>
    <x v="7"/>
    <n v="2291.1283200000003"/>
  </r>
  <r>
    <x v="1"/>
    <x v="4"/>
    <x v="12"/>
    <s v="Simon"/>
    <s v="Walsh"/>
    <x v="0"/>
    <n v="25"/>
    <s v="D5"/>
    <x v="2"/>
    <x v="3"/>
    <n v="201607"/>
    <x v="0"/>
    <x v="7"/>
    <n v="1862.1235200000001"/>
  </r>
  <r>
    <x v="1"/>
    <x v="5"/>
    <x v="13"/>
    <s v="Trevor"/>
    <s v="Parr"/>
    <x v="0"/>
    <n v="32"/>
    <s v="D4"/>
    <x v="4"/>
    <x v="0"/>
    <n v="201607"/>
    <x v="0"/>
    <x v="7"/>
    <n v="65993.739141119993"/>
  </r>
  <r>
    <x v="1"/>
    <x v="5"/>
    <x v="13"/>
    <s v="Trevor"/>
    <s v="Parr"/>
    <x v="0"/>
    <n v="32"/>
    <s v="D4"/>
    <x v="4"/>
    <x v="1"/>
    <n v="201607"/>
    <x v="0"/>
    <x v="7"/>
    <n v="21866.464542719994"/>
  </r>
  <r>
    <x v="1"/>
    <x v="5"/>
    <x v="13"/>
    <s v="Trevor"/>
    <s v="Parr"/>
    <x v="0"/>
    <n v="32"/>
    <s v="D4"/>
    <x v="4"/>
    <x v="2"/>
    <n v="201607"/>
    <x v="0"/>
    <x v="7"/>
    <n v="13698.905292800004"/>
  </r>
  <r>
    <x v="1"/>
    <x v="5"/>
    <x v="13"/>
    <s v="Trevor"/>
    <s v="Parr"/>
    <x v="0"/>
    <n v="32"/>
    <s v="D4"/>
    <x v="4"/>
    <x v="3"/>
    <n v="201607"/>
    <x v="0"/>
    <x v="7"/>
    <n v="13339.66405632"/>
  </r>
  <r>
    <x v="2"/>
    <x v="6"/>
    <x v="14"/>
    <s v="George"/>
    <s v="Campbell"/>
    <x v="0"/>
    <n v="32"/>
    <s v="D4"/>
    <x v="4"/>
    <x v="0"/>
    <n v="201607"/>
    <x v="0"/>
    <x v="7"/>
    <n v="11016.17664"/>
  </r>
  <r>
    <x v="2"/>
    <x v="6"/>
    <x v="14"/>
    <s v="George"/>
    <s v="Campbell"/>
    <x v="0"/>
    <n v="32"/>
    <s v="D4"/>
    <x v="4"/>
    <x v="1"/>
    <n v="201607"/>
    <x v="0"/>
    <x v="7"/>
    <n v="6342.1890560000002"/>
  </r>
  <r>
    <x v="2"/>
    <x v="6"/>
    <x v="14"/>
    <s v="George"/>
    <s v="Campbell"/>
    <x v="0"/>
    <n v="32"/>
    <s v="D4"/>
    <x v="4"/>
    <x v="2"/>
    <n v="201607"/>
    <x v="0"/>
    <x v="7"/>
    <n v="41278.64832"/>
  </r>
  <r>
    <x v="2"/>
    <x v="6"/>
    <x v="14"/>
    <s v="George"/>
    <s v="Campbell"/>
    <x v="0"/>
    <n v="32"/>
    <s v="D4"/>
    <x v="4"/>
    <x v="3"/>
    <n v="201607"/>
    <x v="0"/>
    <x v="7"/>
    <n v="2025.0460160000002"/>
  </r>
  <r>
    <x v="2"/>
    <x v="7"/>
    <x v="15"/>
    <s v="Emma"/>
    <s v="Jones"/>
    <x v="1"/>
    <n v="28"/>
    <s v="D5"/>
    <x v="2"/>
    <x v="0"/>
    <n v="201607"/>
    <x v="0"/>
    <x v="7"/>
    <n v="9984.8119910399964"/>
  </r>
  <r>
    <x v="2"/>
    <x v="7"/>
    <x v="15"/>
    <s v="Emma"/>
    <s v="Jones"/>
    <x v="1"/>
    <n v="28"/>
    <s v="D5"/>
    <x v="2"/>
    <x v="1"/>
    <n v="201607"/>
    <x v="0"/>
    <x v="7"/>
    <n v="5285.3951692800001"/>
  </r>
  <r>
    <x v="2"/>
    <x v="7"/>
    <x v="15"/>
    <s v="Emma"/>
    <s v="Jones"/>
    <x v="1"/>
    <n v="28"/>
    <s v="D5"/>
    <x v="2"/>
    <x v="2"/>
    <n v="201607"/>
    <x v="0"/>
    <x v="7"/>
    <n v="8876.4309503999993"/>
  </r>
  <r>
    <x v="2"/>
    <x v="7"/>
    <x v="15"/>
    <s v="Emma"/>
    <s v="Jones"/>
    <x v="1"/>
    <n v="28"/>
    <s v="D5"/>
    <x v="2"/>
    <x v="3"/>
    <n v="201607"/>
    <x v="0"/>
    <x v="7"/>
    <n v="1269.4899916800002"/>
  </r>
  <r>
    <x v="2"/>
    <x v="8"/>
    <x v="16"/>
    <s v="Bryan"/>
    <s v="Kingston"/>
    <x v="0"/>
    <n v="27"/>
    <s v="A1"/>
    <x v="0"/>
    <x v="0"/>
    <n v="201607"/>
    <x v="0"/>
    <x v="7"/>
    <n v="34915.540008960008"/>
  </r>
  <r>
    <x v="2"/>
    <x v="8"/>
    <x v="16"/>
    <s v="Bryan"/>
    <s v="Kingston"/>
    <x v="0"/>
    <n v="27"/>
    <s v="A1"/>
    <x v="0"/>
    <x v="1"/>
    <n v="201607"/>
    <x v="0"/>
    <x v="7"/>
    <n v="7277.1541401600007"/>
  </r>
  <r>
    <x v="2"/>
    <x v="8"/>
    <x v="16"/>
    <s v="Bryan"/>
    <s v="Kingston"/>
    <x v="0"/>
    <n v="27"/>
    <s v="A1"/>
    <x v="0"/>
    <x v="2"/>
    <n v="201607"/>
    <x v="0"/>
    <x v="7"/>
    <n v="39802.326220799994"/>
  </r>
  <r>
    <x v="2"/>
    <x v="8"/>
    <x v="16"/>
    <s v="Bryan"/>
    <s v="Kingston"/>
    <x v="0"/>
    <n v="27"/>
    <s v="A1"/>
    <x v="0"/>
    <x v="3"/>
    <n v="201607"/>
    <x v="0"/>
    <x v="7"/>
    <n v="7202.0813414400018"/>
  </r>
  <r>
    <x v="0"/>
    <x v="0"/>
    <x v="0"/>
    <s v="Louis"/>
    <s v="Ng"/>
    <x v="0"/>
    <n v="44"/>
    <s v="A1"/>
    <x v="0"/>
    <x v="0"/>
    <n v="201608"/>
    <x v="0"/>
    <x v="8"/>
    <n v="85669.594496639998"/>
  </r>
  <r>
    <x v="0"/>
    <x v="0"/>
    <x v="0"/>
    <s v="Louis"/>
    <s v="Ng"/>
    <x v="0"/>
    <n v="44"/>
    <s v="A1"/>
    <x v="0"/>
    <x v="1"/>
    <n v="201608"/>
    <x v="0"/>
    <x v="8"/>
    <n v="26985.038277120002"/>
  </r>
  <r>
    <x v="0"/>
    <x v="0"/>
    <x v="0"/>
    <s v="Louis"/>
    <s v="Ng"/>
    <x v="0"/>
    <n v="44"/>
    <s v="A1"/>
    <x v="0"/>
    <x v="2"/>
    <n v="201608"/>
    <x v="0"/>
    <x v="8"/>
    <n v="57307.513263000008"/>
  </r>
  <r>
    <x v="0"/>
    <x v="0"/>
    <x v="0"/>
    <s v="Louis"/>
    <s v="Ng"/>
    <x v="0"/>
    <n v="44"/>
    <s v="A1"/>
    <x v="0"/>
    <x v="3"/>
    <n v="201608"/>
    <x v="0"/>
    <x v="8"/>
    <n v="9161.3766182399977"/>
  </r>
  <r>
    <x v="0"/>
    <x v="0"/>
    <x v="1"/>
    <s v="Winnie"/>
    <s v="Cheung"/>
    <x v="1"/>
    <n v="35"/>
    <s v="C3"/>
    <x v="1"/>
    <x v="0"/>
    <n v="201608"/>
    <x v="0"/>
    <x v="8"/>
    <n v="16320.59041536"/>
  </r>
  <r>
    <x v="0"/>
    <x v="0"/>
    <x v="1"/>
    <s v="Winnie"/>
    <s v="Cheung"/>
    <x v="1"/>
    <n v="35"/>
    <s v="C3"/>
    <x v="1"/>
    <x v="1"/>
    <n v="201608"/>
    <x v="0"/>
    <x v="8"/>
    <n v="3161.8117238400005"/>
  </r>
  <r>
    <x v="0"/>
    <x v="0"/>
    <x v="1"/>
    <s v="Winnie"/>
    <s v="Cheung"/>
    <x v="1"/>
    <n v="35"/>
    <s v="C3"/>
    <x v="1"/>
    <x v="2"/>
    <n v="201608"/>
    <x v="0"/>
    <x v="8"/>
    <n v="561.97241100000008"/>
  </r>
  <r>
    <x v="0"/>
    <x v="0"/>
    <x v="1"/>
    <s v="Winnie"/>
    <s v="Cheung"/>
    <x v="1"/>
    <n v="35"/>
    <s v="C3"/>
    <x v="1"/>
    <x v="3"/>
    <n v="201608"/>
    <x v="0"/>
    <x v="8"/>
    <n v="963.72726911999985"/>
  </r>
  <r>
    <x v="0"/>
    <x v="0"/>
    <x v="2"/>
    <s v="Edson"/>
    <s v="Lau"/>
    <x v="0"/>
    <n v="28"/>
    <s v="D5"/>
    <x v="2"/>
    <x v="0"/>
    <n v="201608"/>
    <x v="0"/>
    <x v="8"/>
    <n v="24976.101427199999"/>
  </r>
  <r>
    <x v="0"/>
    <x v="0"/>
    <x v="2"/>
    <s v="Edson"/>
    <s v="Lau"/>
    <x v="0"/>
    <n v="28"/>
    <s v="D5"/>
    <x v="2"/>
    <x v="1"/>
    <n v="201608"/>
    <x v="0"/>
    <x v="8"/>
    <n v="4361.3654515199996"/>
  </r>
  <r>
    <x v="0"/>
    <x v="0"/>
    <x v="2"/>
    <s v="Edson"/>
    <s v="Lau"/>
    <x v="0"/>
    <n v="28"/>
    <s v="D5"/>
    <x v="2"/>
    <x v="2"/>
    <n v="201608"/>
    <x v="0"/>
    <x v="8"/>
    <n v="9427.6662479999995"/>
  </r>
  <r>
    <x v="0"/>
    <x v="0"/>
    <x v="2"/>
    <s v="Edson"/>
    <s v="Lau"/>
    <x v="0"/>
    <n v="28"/>
    <s v="D5"/>
    <x v="2"/>
    <x v="3"/>
    <n v="201608"/>
    <x v="0"/>
    <x v="8"/>
    <n v="3053.2839321599999"/>
  </r>
  <r>
    <x v="0"/>
    <x v="1"/>
    <x v="3"/>
    <s v="Toshiro"/>
    <s v="Takuji"/>
    <x v="0"/>
    <n v="36"/>
    <s v="B2"/>
    <x v="3"/>
    <x v="0"/>
    <n v="201608"/>
    <x v="0"/>
    <x v="8"/>
    <n v="32611.105557676801"/>
  </r>
  <r>
    <x v="0"/>
    <x v="1"/>
    <x v="3"/>
    <s v="Toshiro"/>
    <s v="Takuji"/>
    <x v="0"/>
    <n v="36"/>
    <s v="B2"/>
    <x v="3"/>
    <x v="1"/>
    <n v="201608"/>
    <x v="0"/>
    <x v="8"/>
    <n v="1071.0739759104001"/>
  </r>
  <r>
    <x v="0"/>
    <x v="1"/>
    <x v="3"/>
    <s v="Toshiro"/>
    <s v="Takuji"/>
    <x v="0"/>
    <n v="36"/>
    <s v="B2"/>
    <x v="3"/>
    <x v="2"/>
    <n v="201608"/>
    <x v="0"/>
    <x v="8"/>
    <n v="7591.8802459499993"/>
  </r>
  <r>
    <x v="0"/>
    <x v="1"/>
    <x v="3"/>
    <s v="Toshiro"/>
    <s v="Takuji"/>
    <x v="0"/>
    <n v="36"/>
    <s v="B2"/>
    <x v="3"/>
    <x v="3"/>
    <n v="201608"/>
    <x v="0"/>
    <x v="8"/>
    <n v="1426.1027235839999"/>
  </r>
  <r>
    <x v="0"/>
    <x v="1"/>
    <x v="4"/>
    <s v="Yui"/>
    <s v="Matsuko"/>
    <x v="1"/>
    <n v="32"/>
    <s v="D4"/>
    <x v="4"/>
    <x v="0"/>
    <n v="201608"/>
    <x v="0"/>
    <x v="8"/>
    <n v="3330.0326416896"/>
  </r>
  <r>
    <x v="0"/>
    <x v="1"/>
    <x v="4"/>
    <s v="Yui"/>
    <s v="Matsuko"/>
    <x v="1"/>
    <n v="32"/>
    <s v="D4"/>
    <x v="4"/>
    <x v="1"/>
    <n v="201608"/>
    <x v="0"/>
    <x v="8"/>
    <n v="2609.9712511487996"/>
  </r>
  <r>
    <x v="0"/>
    <x v="1"/>
    <x v="4"/>
    <s v="Yui"/>
    <s v="Matsuko"/>
    <x v="1"/>
    <n v="32"/>
    <s v="D4"/>
    <x v="4"/>
    <x v="2"/>
    <n v="201608"/>
    <x v="0"/>
    <x v="8"/>
    <n v="2534.2345828800003"/>
  </r>
  <r>
    <x v="0"/>
    <x v="1"/>
    <x v="4"/>
    <s v="Yui"/>
    <s v="Matsuko"/>
    <x v="1"/>
    <n v="32"/>
    <s v="D4"/>
    <x v="4"/>
    <x v="3"/>
    <n v="201608"/>
    <x v="0"/>
    <x v="8"/>
    <n v="1591.4628043775997"/>
  </r>
  <r>
    <x v="0"/>
    <x v="2"/>
    <x v="5"/>
    <s v="Andrew"/>
    <s v="Tan"/>
    <x v="0"/>
    <n v="45"/>
    <s v="A1"/>
    <x v="0"/>
    <x v="0"/>
    <n v="201608"/>
    <x v="0"/>
    <x v="8"/>
    <n v="271781.106813216"/>
  </r>
  <r>
    <x v="0"/>
    <x v="2"/>
    <x v="5"/>
    <s v="Andrew"/>
    <s v="Tan"/>
    <x v="0"/>
    <n v="45"/>
    <s v="A1"/>
    <x v="0"/>
    <x v="1"/>
    <n v="201608"/>
    <x v="0"/>
    <x v="8"/>
    <n v="23404.444535472001"/>
  </r>
  <r>
    <x v="0"/>
    <x v="2"/>
    <x v="5"/>
    <s v="Andrew"/>
    <s v="Tan"/>
    <x v="0"/>
    <n v="45"/>
    <s v="A1"/>
    <x v="0"/>
    <x v="2"/>
    <n v="201608"/>
    <x v="0"/>
    <x v="8"/>
    <n v="51283.10021835001"/>
  </r>
  <r>
    <x v="0"/>
    <x v="2"/>
    <x v="5"/>
    <s v="Andrew"/>
    <s v="Tan"/>
    <x v="0"/>
    <n v="45"/>
    <s v="A1"/>
    <x v="0"/>
    <x v="3"/>
    <n v="201608"/>
    <x v="0"/>
    <x v="8"/>
    <n v="8677.3765478400019"/>
  </r>
  <r>
    <x v="0"/>
    <x v="2"/>
    <x v="6"/>
    <s v="Jason"/>
    <s v="Wong"/>
    <x v="0"/>
    <n v="38"/>
    <s v="B2"/>
    <x v="3"/>
    <x v="0"/>
    <n v="201608"/>
    <x v="0"/>
    <x v="8"/>
    <n v="56539.031454259195"/>
  </r>
  <r>
    <x v="0"/>
    <x v="2"/>
    <x v="6"/>
    <s v="Jason"/>
    <s v="Wong"/>
    <x v="0"/>
    <n v="38"/>
    <s v="B2"/>
    <x v="3"/>
    <x v="1"/>
    <n v="201608"/>
    <x v="0"/>
    <x v="8"/>
    <n v="5171.0507557632018"/>
  </r>
  <r>
    <x v="0"/>
    <x v="2"/>
    <x v="6"/>
    <s v="Jason"/>
    <s v="Wong"/>
    <x v="0"/>
    <n v="38"/>
    <s v="B2"/>
    <x v="3"/>
    <x v="2"/>
    <n v="201608"/>
    <x v="0"/>
    <x v="8"/>
    <n v="1402.0721114400003"/>
  </r>
  <r>
    <x v="0"/>
    <x v="2"/>
    <x v="6"/>
    <s v="Jason"/>
    <s v="Wong"/>
    <x v="0"/>
    <n v="38"/>
    <s v="B2"/>
    <x v="3"/>
    <x v="3"/>
    <n v="201608"/>
    <x v="0"/>
    <x v="8"/>
    <n v="2592.0117780480005"/>
  </r>
  <r>
    <x v="0"/>
    <x v="2"/>
    <x v="7"/>
    <s v="Michelle"/>
    <s v="Lim"/>
    <x v="1"/>
    <n v="29"/>
    <s v="D5"/>
    <x v="2"/>
    <x v="0"/>
    <n v="201608"/>
    <x v="0"/>
    <x v="8"/>
    <n v="24510.288337919996"/>
  </r>
  <r>
    <x v="0"/>
    <x v="2"/>
    <x v="7"/>
    <s v="Michelle"/>
    <s v="Lim"/>
    <x v="1"/>
    <n v="29"/>
    <s v="D5"/>
    <x v="2"/>
    <x v="1"/>
    <n v="201608"/>
    <x v="0"/>
    <x v="8"/>
    <n v="1367.0253273600003"/>
  </r>
  <r>
    <x v="0"/>
    <x v="2"/>
    <x v="7"/>
    <s v="Michelle"/>
    <s v="Lim"/>
    <x v="1"/>
    <n v="29"/>
    <s v="D5"/>
    <x v="2"/>
    <x v="2"/>
    <n v="201608"/>
    <x v="0"/>
    <x v="8"/>
    <n v="7071.0199560000001"/>
  </r>
  <r>
    <x v="0"/>
    <x v="2"/>
    <x v="7"/>
    <s v="Michelle"/>
    <s v="Lim"/>
    <x v="1"/>
    <n v="29"/>
    <s v="D5"/>
    <x v="2"/>
    <x v="3"/>
    <n v="201608"/>
    <x v="0"/>
    <x v="8"/>
    <n v="1361.2267468800001"/>
  </r>
  <r>
    <x v="0"/>
    <x v="3"/>
    <x v="8"/>
    <s v="Dennis"/>
    <s v="Cheng"/>
    <x v="0"/>
    <n v="35"/>
    <s v="B2"/>
    <x v="3"/>
    <x v="0"/>
    <n v="201608"/>
    <x v="0"/>
    <x v="8"/>
    <n v="64899.788352537602"/>
  </r>
  <r>
    <x v="0"/>
    <x v="3"/>
    <x v="8"/>
    <s v="Dennis"/>
    <s v="Cheng"/>
    <x v="0"/>
    <n v="35"/>
    <s v="B2"/>
    <x v="3"/>
    <x v="1"/>
    <n v="201608"/>
    <x v="0"/>
    <x v="8"/>
    <n v="6174.3048643584007"/>
  </r>
  <r>
    <x v="0"/>
    <x v="3"/>
    <x v="8"/>
    <s v="Dennis"/>
    <s v="Cheng"/>
    <x v="0"/>
    <n v="35"/>
    <s v="B2"/>
    <x v="3"/>
    <x v="2"/>
    <n v="201608"/>
    <x v="0"/>
    <x v="8"/>
    <n v="6035.4923428800012"/>
  </r>
  <r>
    <x v="0"/>
    <x v="3"/>
    <x v="8"/>
    <s v="Dennis"/>
    <s v="Cheng"/>
    <x v="0"/>
    <n v="35"/>
    <s v="B2"/>
    <x v="3"/>
    <x v="3"/>
    <n v="201608"/>
    <x v="0"/>
    <x v="8"/>
    <n v="1136.0694901248"/>
  </r>
  <r>
    <x v="0"/>
    <x v="3"/>
    <x v="9"/>
    <s v="Aaron"/>
    <s v="Cheng"/>
    <x v="0"/>
    <n v="32"/>
    <s v="D4"/>
    <x v="4"/>
    <x v="0"/>
    <n v="201608"/>
    <x v="0"/>
    <x v="8"/>
    <n v="2178.1160755200003"/>
  </r>
  <r>
    <x v="0"/>
    <x v="3"/>
    <x v="9"/>
    <s v="Aaron"/>
    <s v="Cheng"/>
    <x v="0"/>
    <n v="32"/>
    <s v="D4"/>
    <x v="4"/>
    <x v="1"/>
    <n v="201608"/>
    <x v="0"/>
    <x v="8"/>
    <n v="1849.3378041599999"/>
  </r>
  <r>
    <x v="0"/>
    <x v="3"/>
    <x v="9"/>
    <s v="Aaron"/>
    <s v="Cheng"/>
    <x v="0"/>
    <n v="32"/>
    <s v="D4"/>
    <x v="4"/>
    <x v="2"/>
    <n v="201608"/>
    <x v="0"/>
    <x v="8"/>
    <n v="5393.0846970000011"/>
  </r>
  <r>
    <x v="0"/>
    <x v="3"/>
    <x v="9"/>
    <s v="Aaron"/>
    <s v="Cheng"/>
    <x v="0"/>
    <n v="32"/>
    <s v="D4"/>
    <x v="4"/>
    <x v="3"/>
    <n v="201608"/>
    <x v="0"/>
    <x v="8"/>
    <n v="654.47053055999982"/>
  </r>
  <r>
    <x v="1"/>
    <x v="4"/>
    <x v="10"/>
    <s v="Jansen"/>
    <s v="Brown"/>
    <x v="0"/>
    <n v="46"/>
    <s v="A1"/>
    <x v="0"/>
    <x v="0"/>
    <n v="201608"/>
    <x v="0"/>
    <x v="8"/>
    <n v="40951.705132800009"/>
  </r>
  <r>
    <x v="1"/>
    <x v="4"/>
    <x v="10"/>
    <s v="Jansen"/>
    <s v="Brown"/>
    <x v="0"/>
    <n v="46"/>
    <s v="A1"/>
    <x v="0"/>
    <x v="1"/>
    <n v="201608"/>
    <x v="0"/>
    <x v="8"/>
    <n v="11201.746247999999"/>
  </r>
  <r>
    <x v="1"/>
    <x v="4"/>
    <x v="10"/>
    <s v="Jansen"/>
    <s v="Brown"/>
    <x v="0"/>
    <n v="46"/>
    <s v="A1"/>
    <x v="0"/>
    <x v="2"/>
    <n v="201608"/>
    <x v="0"/>
    <x v="8"/>
    <n v="23190.832664999998"/>
  </r>
  <r>
    <x v="1"/>
    <x v="4"/>
    <x v="10"/>
    <s v="Jansen"/>
    <s v="Brown"/>
    <x v="0"/>
    <n v="46"/>
    <s v="A1"/>
    <x v="0"/>
    <x v="3"/>
    <n v="201608"/>
    <x v="0"/>
    <x v="8"/>
    <n v="5354.0980416000011"/>
  </r>
  <r>
    <x v="1"/>
    <x v="4"/>
    <x v="11"/>
    <s v="Claire"/>
    <s v="Pullman"/>
    <x v="1"/>
    <n v="38"/>
    <s v="B2"/>
    <x v="3"/>
    <x v="0"/>
    <n v="201608"/>
    <x v="0"/>
    <x v="8"/>
    <n v="48148.033747968009"/>
  </r>
  <r>
    <x v="1"/>
    <x v="4"/>
    <x v="11"/>
    <s v="Claire"/>
    <s v="Pullman"/>
    <x v="1"/>
    <n v="38"/>
    <s v="B2"/>
    <x v="3"/>
    <x v="1"/>
    <n v="201608"/>
    <x v="0"/>
    <x v="8"/>
    <n v="1802.6486755200001"/>
  </r>
  <r>
    <x v="1"/>
    <x v="4"/>
    <x v="11"/>
    <s v="Claire"/>
    <s v="Pullman"/>
    <x v="1"/>
    <n v="38"/>
    <s v="B2"/>
    <x v="3"/>
    <x v="2"/>
    <n v="201608"/>
    <x v="0"/>
    <x v="8"/>
    <n v="5652.6267797999999"/>
  </r>
  <r>
    <x v="1"/>
    <x v="4"/>
    <x v="11"/>
    <s v="Claire"/>
    <s v="Pullman"/>
    <x v="1"/>
    <n v="38"/>
    <s v="B2"/>
    <x v="3"/>
    <x v="3"/>
    <n v="201608"/>
    <x v="0"/>
    <x v="8"/>
    <n v="427.37480755199999"/>
  </r>
  <r>
    <x v="1"/>
    <x v="4"/>
    <x v="12"/>
    <s v="Simon"/>
    <s v="Walsh"/>
    <x v="0"/>
    <n v="25"/>
    <s v="D5"/>
    <x v="2"/>
    <x v="0"/>
    <n v="201608"/>
    <x v="0"/>
    <x v="8"/>
    <n v="34567.483103999999"/>
  </r>
  <r>
    <x v="1"/>
    <x v="4"/>
    <x v="12"/>
    <s v="Simon"/>
    <s v="Walsh"/>
    <x v="0"/>
    <n v="25"/>
    <s v="D5"/>
    <x v="2"/>
    <x v="1"/>
    <n v="201608"/>
    <x v="0"/>
    <x v="8"/>
    <n v="2122.6468031999998"/>
  </r>
  <r>
    <x v="1"/>
    <x v="4"/>
    <x v="12"/>
    <s v="Simon"/>
    <s v="Walsh"/>
    <x v="0"/>
    <n v="25"/>
    <s v="D5"/>
    <x v="2"/>
    <x v="2"/>
    <n v="201608"/>
    <x v="0"/>
    <x v="8"/>
    <n v="8603.5950000000012"/>
  </r>
  <r>
    <x v="1"/>
    <x v="4"/>
    <x v="12"/>
    <s v="Simon"/>
    <s v="Walsh"/>
    <x v="0"/>
    <n v="25"/>
    <s v="D5"/>
    <x v="2"/>
    <x v="3"/>
    <n v="201608"/>
    <x v="0"/>
    <x v="8"/>
    <n v="2449.5609600000003"/>
  </r>
  <r>
    <x v="1"/>
    <x v="5"/>
    <x v="13"/>
    <s v="Trevor"/>
    <s v="Parr"/>
    <x v="0"/>
    <n v="32"/>
    <s v="D4"/>
    <x v="4"/>
    <x v="0"/>
    <n v="201608"/>
    <x v="0"/>
    <x v="8"/>
    <n v="65036.500429823995"/>
  </r>
  <r>
    <x v="1"/>
    <x v="5"/>
    <x v="13"/>
    <s v="Trevor"/>
    <s v="Parr"/>
    <x v="0"/>
    <n v="32"/>
    <s v="D4"/>
    <x v="4"/>
    <x v="1"/>
    <n v="201608"/>
    <x v="0"/>
    <x v="8"/>
    <n v="12360.095903232002"/>
  </r>
  <r>
    <x v="1"/>
    <x v="5"/>
    <x v="13"/>
    <s v="Trevor"/>
    <s v="Parr"/>
    <x v="0"/>
    <n v="32"/>
    <s v="D4"/>
    <x v="4"/>
    <x v="2"/>
    <n v="201608"/>
    <x v="0"/>
    <x v="8"/>
    <n v="25076.741289600002"/>
  </r>
  <r>
    <x v="1"/>
    <x v="5"/>
    <x v="13"/>
    <s v="Trevor"/>
    <s v="Parr"/>
    <x v="0"/>
    <n v="32"/>
    <s v="D4"/>
    <x v="4"/>
    <x v="3"/>
    <n v="201608"/>
    <x v="0"/>
    <x v="8"/>
    <n v="4166.8292413440004"/>
  </r>
  <r>
    <x v="2"/>
    <x v="6"/>
    <x v="14"/>
    <s v="George"/>
    <s v="Campbell"/>
    <x v="0"/>
    <n v="32"/>
    <s v="D4"/>
    <x v="4"/>
    <x v="0"/>
    <n v="201608"/>
    <x v="0"/>
    <x v="8"/>
    <n v="9381.6011519999993"/>
  </r>
  <r>
    <x v="2"/>
    <x v="6"/>
    <x v="14"/>
    <s v="George"/>
    <s v="Campbell"/>
    <x v="0"/>
    <n v="32"/>
    <s v="D4"/>
    <x v="4"/>
    <x v="1"/>
    <n v="201608"/>
    <x v="0"/>
    <x v="8"/>
    <n v="4725.9347520000001"/>
  </r>
  <r>
    <x v="2"/>
    <x v="6"/>
    <x v="14"/>
    <s v="George"/>
    <s v="Campbell"/>
    <x v="0"/>
    <n v="32"/>
    <s v="D4"/>
    <x v="4"/>
    <x v="2"/>
    <n v="201608"/>
    <x v="0"/>
    <x v="8"/>
    <n v="5867.5917299999992"/>
  </r>
  <r>
    <x v="2"/>
    <x v="6"/>
    <x v="14"/>
    <s v="George"/>
    <s v="Campbell"/>
    <x v="0"/>
    <n v="32"/>
    <s v="D4"/>
    <x v="4"/>
    <x v="3"/>
    <n v="201608"/>
    <x v="0"/>
    <x v="8"/>
    <n v="2441.1163391999994"/>
  </r>
  <r>
    <x v="2"/>
    <x v="7"/>
    <x v="15"/>
    <s v="Emma"/>
    <s v="Jones"/>
    <x v="1"/>
    <n v="28"/>
    <s v="D5"/>
    <x v="2"/>
    <x v="0"/>
    <n v="201608"/>
    <x v="0"/>
    <x v="8"/>
    <n v="18011.871618047997"/>
  </r>
  <r>
    <x v="2"/>
    <x v="7"/>
    <x v="15"/>
    <s v="Emma"/>
    <s v="Jones"/>
    <x v="1"/>
    <n v="28"/>
    <s v="D5"/>
    <x v="2"/>
    <x v="1"/>
    <n v="201608"/>
    <x v="0"/>
    <x v="8"/>
    <n v="105.57195263999999"/>
  </r>
  <r>
    <x v="2"/>
    <x v="7"/>
    <x v="15"/>
    <s v="Emma"/>
    <s v="Jones"/>
    <x v="1"/>
    <n v="28"/>
    <s v="D5"/>
    <x v="2"/>
    <x v="2"/>
    <n v="201608"/>
    <x v="0"/>
    <x v="8"/>
    <n v="1233.728496"/>
  </r>
  <r>
    <x v="2"/>
    <x v="7"/>
    <x v="15"/>
    <s v="Emma"/>
    <s v="Jones"/>
    <x v="1"/>
    <n v="28"/>
    <s v="D5"/>
    <x v="2"/>
    <x v="3"/>
    <n v="201608"/>
    <x v="0"/>
    <x v="8"/>
    <n v="653.67751680000003"/>
  </r>
  <r>
    <x v="2"/>
    <x v="8"/>
    <x v="16"/>
    <s v="Bryan"/>
    <s v="Kingston"/>
    <x v="0"/>
    <n v="27"/>
    <s v="A1"/>
    <x v="0"/>
    <x v="0"/>
    <n v="201608"/>
    <x v="0"/>
    <x v="8"/>
    <n v="125097.948315648"/>
  </r>
  <r>
    <x v="2"/>
    <x v="8"/>
    <x v="16"/>
    <s v="Bryan"/>
    <s v="Kingston"/>
    <x v="0"/>
    <n v="27"/>
    <s v="A1"/>
    <x v="0"/>
    <x v="1"/>
    <n v="201608"/>
    <x v="0"/>
    <x v="8"/>
    <n v="10217.4234624"/>
  </r>
  <r>
    <x v="2"/>
    <x v="8"/>
    <x v="16"/>
    <s v="Bryan"/>
    <s v="Kingston"/>
    <x v="0"/>
    <n v="27"/>
    <s v="A1"/>
    <x v="0"/>
    <x v="2"/>
    <n v="201608"/>
    <x v="0"/>
    <x v="8"/>
    <n v="9823.4712576000002"/>
  </r>
  <r>
    <x v="2"/>
    <x v="8"/>
    <x v="16"/>
    <s v="Bryan"/>
    <s v="Kingston"/>
    <x v="0"/>
    <n v="27"/>
    <s v="A1"/>
    <x v="0"/>
    <x v="3"/>
    <n v="201608"/>
    <x v="0"/>
    <x v="8"/>
    <n v="8637.3568512000002"/>
  </r>
  <r>
    <x v="0"/>
    <x v="0"/>
    <x v="0"/>
    <s v="Louis"/>
    <s v="Ng"/>
    <x v="0"/>
    <n v="44"/>
    <s v="A1"/>
    <x v="0"/>
    <x v="0"/>
    <n v="201608"/>
    <x v="0"/>
    <x v="8"/>
    <n v="102641.10905664001"/>
  </r>
  <r>
    <x v="0"/>
    <x v="0"/>
    <x v="0"/>
    <s v="Louis"/>
    <s v="Ng"/>
    <x v="0"/>
    <n v="44"/>
    <s v="A1"/>
    <x v="0"/>
    <x v="1"/>
    <n v="201608"/>
    <x v="0"/>
    <x v="8"/>
    <n v="22488.577298880002"/>
  </r>
  <r>
    <x v="0"/>
    <x v="0"/>
    <x v="0"/>
    <s v="Louis"/>
    <s v="Ng"/>
    <x v="0"/>
    <n v="44"/>
    <s v="A1"/>
    <x v="0"/>
    <x v="2"/>
    <n v="201608"/>
    <x v="0"/>
    <x v="8"/>
    <n v="28007.875895999998"/>
  </r>
  <r>
    <x v="0"/>
    <x v="0"/>
    <x v="0"/>
    <s v="Louis"/>
    <s v="Ng"/>
    <x v="0"/>
    <n v="44"/>
    <s v="A1"/>
    <x v="0"/>
    <x v="3"/>
    <n v="201608"/>
    <x v="0"/>
    <x v="8"/>
    <n v="2254.2853132800001"/>
  </r>
  <r>
    <x v="0"/>
    <x v="0"/>
    <x v="1"/>
    <s v="Winnie"/>
    <s v="Cheung"/>
    <x v="1"/>
    <n v="35"/>
    <s v="C3"/>
    <x v="1"/>
    <x v="0"/>
    <n v="201608"/>
    <x v="0"/>
    <x v="8"/>
    <n v="3748.4988710400003"/>
  </r>
  <r>
    <x v="0"/>
    <x v="0"/>
    <x v="1"/>
    <s v="Winnie"/>
    <s v="Cheung"/>
    <x v="1"/>
    <n v="35"/>
    <s v="C3"/>
    <x v="1"/>
    <x v="1"/>
    <n v="201608"/>
    <x v="0"/>
    <x v="8"/>
    <n v="1253.9703052800003"/>
  </r>
  <r>
    <x v="0"/>
    <x v="0"/>
    <x v="1"/>
    <s v="Winnie"/>
    <s v="Cheung"/>
    <x v="1"/>
    <n v="35"/>
    <s v="C3"/>
    <x v="1"/>
    <x v="2"/>
    <n v="201608"/>
    <x v="0"/>
    <x v="8"/>
    <n v="6063.0750180000005"/>
  </r>
  <r>
    <x v="0"/>
    <x v="0"/>
    <x v="1"/>
    <s v="Winnie"/>
    <s v="Cheung"/>
    <x v="1"/>
    <n v="35"/>
    <s v="C3"/>
    <x v="1"/>
    <x v="3"/>
    <n v="201608"/>
    <x v="0"/>
    <x v="8"/>
    <n v="1161.1956787199999"/>
  </r>
  <r>
    <x v="0"/>
    <x v="0"/>
    <x v="2"/>
    <s v="Edson"/>
    <s v="Lau"/>
    <x v="0"/>
    <n v="28"/>
    <s v="D5"/>
    <x v="2"/>
    <x v="0"/>
    <n v="201608"/>
    <x v="0"/>
    <x v="8"/>
    <n v="43273.387745280008"/>
  </r>
  <r>
    <x v="0"/>
    <x v="0"/>
    <x v="2"/>
    <s v="Edson"/>
    <s v="Lau"/>
    <x v="0"/>
    <n v="28"/>
    <s v="D5"/>
    <x v="2"/>
    <x v="1"/>
    <n v="201608"/>
    <x v="0"/>
    <x v="8"/>
    <n v="3963.7515455999992"/>
  </r>
  <r>
    <x v="0"/>
    <x v="0"/>
    <x v="2"/>
    <s v="Edson"/>
    <s v="Lau"/>
    <x v="0"/>
    <n v="28"/>
    <s v="D5"/>
    <x v="2"/>
    <x v="2"/>
    <n v="201608"/>
    <x v="0"/>
    <x v="8"/>
    <n v="9000.0991079999985"/>
  </r>
  <r>
    <x v="0"/>
    <x v="0"/>
    <x v="2"/>
    <s v="Edson"/>
    <s v="Lau"/>
    <x v="0"/>
    <n v="28"/>
    <s v="D5"/>
    <x v="2"/>
    <x v="3"/>
    <n v="201608"/>
    <x v="0"/>
    <x v="8"/>
    <n v="2672.15832576"/>
  </r>
  <r>
    <x v="0"/>
    <x v="1"/>
    <x v="3"/>
    <s v="Toshiro"/>
    <s v="Takuji"/>
    <x v="0"/>
    <n v="36"/>
    <s v="B2"/>
    <x v="3"/>
    <x v="0"/>
    <n v="201608"/>
    <x v="0"/>
    <x v="8"/>
    <n v="37515.893973465594"/>
  </r>
  <r>
    <x v="0"/>
    <x v="1"/>
    <x v="3"/>
    <s v="Toshiro"/>
    <s v="Takuji"/>
    <x v="0"/>
    <n v="36"/>
    <s v="B2"/>
    <x v="3"/>
    <x v="1"/>
    <n v="201608"/>
    <x v="0"/>
    <x v="8"/>
    <n v="3119.0954056416008"/>
  </r>
  <r>
    <x v="0"/>
    <x v="1"/>
    <x v="3"/>
    <s v="Toshiro"/>
    <s v="Takuji"/>
    <x v="0"/>
    <n v="36"/>
    <s v="B2"/>
    <x v="3"/>
    <x v="2"/>
    <n v="201608"/>
    <x v="0"/>
    <x v="8"/>
    <n v="3426.5665734299996"/>
  </r>
  <r>
    <x v="0"/>
    <x v="1"/>
    <x v="3"/>
    <s v="Toshiro"/>
    <s v="Takuji"/>
    <x v="0"/>
    <n v="36"/>
    <s v="B2"/>
    <x v="3"/>
    <x v="3"/>
    <n v="201608"/>
    <x v="0"/>
    <x v="8"/>
    <n v="355.70419315200002"/>
  </r>
  <r>
    <x v="0"/>
    <x v="1"/>
    <x v="4"/>
    <s v="Yui"/>
    <s v="Matsuko"/>
    <x v="1"/>
    <n v="32"/>
    <s v="D4"/>
    <x v="4"/>
    <x v="0"/>
    <n v="201608"/>
    <x v="0"/>
    <x v="8"/>
    <n v="39498.924965068807"/>
  </r>
  <r>
    <x v="0"/>
    <x v="1"/>
    <x v="4"/>
    <s v="Yui"/>
    <s v="Matsuko"/>
    <x v="1"/>
    <n v="32"/>
    <s v="D4"/>
    <x v="4"/>
    <x v="1"/>
    <n v="201608"/>
    <x v="0"/>
    <x v="8"/>
    <n v="2075.9891910911997"/>
  </r>
  <r>
    <x v="0"/>
    <x v="1"/>
    <x v="4"/>
    <s v="Yui"/>
    <s v="Matsuko"/>
    <x v="1"/>
    <n v="32"/>
    <s v="D4"/>
    <x v="4"/>
    <x v="2"/>
    <n v="201608"/>
    <x v="0"/>
    <x v="8"/>
    <n v="4948.6494657600015"/>
  </r>
  <r>
    <x v="0"/>
    <x v="1"/>
    <x v="4"/>
    <s v="Yui"/>
    <s v="Matsuko"/>
    <x v="1"/>
    <n v="32"/>
    <s v="D4"/>
    <x v="4"/>
    <x v="3"/>
    <n v="201608"/>
    <x v="0"/>
    <x v="8"/>
    <n v="506.45818460160001"/>
  </r>
  <r>
    <x v="0"/>
    <x v="2"/>
    <x v="5"/>
    <s v="Andrew"/>
    <s v="Tan"/>
    <x v="0"/>
    <n v="45"/>
    <s v="A1"/>
    <x v="0"/>
    <x v="0"/>
    <n v="201608"/>
    <x v="0"/>
    <x v="8"/>
    <n v="83987.419003488016"/>
  </r>
  <r>
    <x v="0"/>
    <x v="2"/>
    <x v="5"/>
    <s v="Andrew"/>
    <s v="Tan"/>
    <x v="0"/>
    <n v="45"/>
    <s v="A1"/>
    <x v="0"/>
    <x v="1"/>
    <n v="201608"/>
    <x v="0"/>
    <x v="8"/>
    <n v="26028.035857824005"/>
  </r>
  <r>
    <x v="0"/>
    <x v="2"/>
    <x v="5"/>
    <s v="Andrew"/>
    <s v="Tan"/>
    <x v="0"/>
    <n v="45"/>
    <s v="A1"/>
    <x v="0"/>
    <x v="2"/>
    <n v="201608"/>
    <x v="0"/>
    <x v="8"/>
    <n v="6494.1864487500006"/>
  </r>
  <r>
    <x v="0"/>
    <x v="2"/>
    <x v="5"/>
    <s v="Andrew"/>
    <s v="Tan"/>
    <x v="0"/>
    <n v="45"/>
    <s v="A1"/>
    <x v="0"/>
    <x v="3"/>
    <n v="201608"/>
    <x v="0"/>
    <x v="8"/>
    <n v="4225.6563148800005"/>
  </r>
  <r>
    <x v="0"/>
    <x v="2"/>
    <x v="6"/>
    <s v="Jason"/>
    <s v="Wong"/>
    <x v="0"/>
    <n v="38"/>
    <s v="B2"/>
    <x v="3"/>
    <x v="0"/>
    <n v="201608"/>
    <x v="0"/>
    <x v="8"/>
    <n v="26316.504058521601"/>
  </r>
  <r>
    <x v="0"/>
    <x v="2"/>
    <x v="6"/>
    <s v="Jason"/>
    <s v="Wong"/>
    <x v="0"/>
    <n v="38"/>
    <s v="B2"/>
    <x v="3"/>
    <x v="1"/>
    <n v="201608"/>
    <x v="0"/>
    <x v="8"/>
    <n v="4258.9545901056008"/>
  </r>
  <r>
    <x v="0"/>
    <x v="2"/>
    <x v="6"/>
    <s v="Jason"/>
    <s v="Wong"/>
    <x v="0"/>
    <n v="38"/>
    <s v="B2"/>
    <x v="3"/>
    <x v="2"/>
    <n v="201608"/>
    <x v="0"/>
    <x v="8"/>
    <n v="1789.4706429600003"/>
  </r>
  <r>
    <x v="0"/>
    <x v="2"/>
    <x v="6"/>
    <s v="Jason"/>
    <s v="Wong"/>
    <x v="0"/>
    <n v="38"/>
    <s v="B2"/>
    <x v="3"/>
    <x v="3"/>
    <n v="201608"/>
    <x v="0"/>
    <x v="8"/>
    <n v="3733.5109109760006"/>
  </r>
  <r>
    <x v="0"/>
    <x v="2"/>
    <x v="7"/>
    <s v="Michelle"/>
    <s v="Lim"/>
    <x v="1"/>
    <n v="29"/>
    <s v="D5"/>
    <x v="2"/>
    <x v="0"/>
    <n v="201608"/>
    <x v="0"/>
    <x v="8"/>
    <n v="44270.301841919994"/>
  </r>
  <r>
    <x v="0"/>
    <x v="2"/>
    <x v="7"/>
    <s v="Michelle"/>
    <s v="Lim"/>
    <x v="1"/>
    <n v="29"/>
    <s v="D5"/>
    <x v="2"/>
    <x v="1"/>
    <n v="201608"/>
    <x v="0"/>
    <x v="8"/>
    <n v="735.91943040000001"/>
  </r>
  <r>
    <x v="0"/>
    <x v="2"/>
    <x v="7"/>
    <s v="Michelle"/>
    <s v="Lim"/>
    <x v="1"/>
    <n v="29"/>
    <s v="D5"/>
    <x v="2"/>
    <x v="2"/>
    <n v="201608"/>
    <x v="0"/>
    <x v="8"/>
    <n v="9554.6931480000003"/>
  </r>
  <r>
    <x v="0"/>
    <x v="2"/>
    <x v="7"/>
    <s v="Michelle"/>
    <s v="Lim"/>
    <x v="1"/>
    <n v="29"/>
    <s v="D5"/>
    <x v="2"/>
    <x v="3"/>
    <n v="201608"/>
    <x v="0"/>
    <x v="8"/>
    <n v="1625.1246950399998"/>
  </r>
  <r>
    <x v="0"/>
    <x v="3"/>
    <x v="8"/>
    <s v="Dennis"/>
    <s v="Cheng"/>
    <x v="0"/>
    <n v="35"/>
    <s v="B2"/>
    <x v="3"/>
    <x v="0"/>
    <n v="201608"/>
    <x v="0"/>
    <x v="8"/>
    <n v="13982.3383569408"/>
  </r>
  <r>
    <x v="0"/>
    <x v="3"/>
    <x v="8"/>
    <s v="Dennis"/>
    <s v="Cheng"/>
    <x v="0"/>
    <n v="35"/>
    <s v="B2"/>
    <x v="3"/>
    <x v="1"/>
    <n v="201608"/>
    <x v="0"/>
    <x v="8"/>
    <n v="4531.497585753601"/>
  </r>
  <r>
    <x v="0"/>
    <x v="3"/>
    <x v="8"/>
    <s v="Dennis"/>
    <s v="Cheng"/>
    <x v="0"/>
    <n v="35"/>
    <s v="B2"/>
    <x v="3"/>
    <x v="2"/>
    <n v="201608"/>
    <x v="0"/>
    <x v="8"/>
    <n v="5750.5661413200014"/>
  </r>
  <r>
    <x v="0"/>
    <x v="3"/>
    <x v="8"/>
    <s v="Dennis"/>
    <s v="Cheng"/>
    <x v="0"/>
    <n v="35"/>
    <s v="B2"/>
    <x v="3"/>
    <x v="3"/>
    <n v="201608"/>
    <x v="0"/>
    <x v="8"/>
    <n v="1379.3550414336003"/>
  </r>
  <r>
    <x v="0"/>
    <x v="3"/>
    <x v="9"/>
    <s v="Aaron"/>
    <s v="Cheng"/>
    <x v="0"/>
    <n v="32"/>
    <s v="D4"/>
    <x v="4"/>
    <x v="0"/>
    <n v="201608"/>
    <x v="0"/>
    <x v="8"/>
    <n v="9076.0238553599993"/>
  </r>
  <r>
    <x v="0"/>
    <x v="3"/>
    <x v="9"/>
    <s v="Aaron"/>
    <s v="Cheng"/>
    <x v="0"/>
    <n v="32"/>
    <s v="D4"/>
    <x v="4"/>
    <x v="1"/>
    <n v="201608"/>
    <x v="0"/>
    <x v="8"/>
    <n v="301.60646208000003"/>
  </r>
  <r>
    <x v="0"/>
    <x v="3"/>
    <x v="9"/>
    <s v="Aaron"/>
    <s v="Cheng"/>
    <x v="0"/>
    <n v="32"/>
    <s v="D4"/>
    <x v="4"/>
    <x v="2"/>
    <n v="201608"/>
    <x v="0"/>
    <x v="8"/>
    <n v="6165.2280689999998"/>
  </r>
  <r>
    <x v="0"/>
    <x v="3"/>
    <x v="9"/>
    <s v="Aaron"/>
    <s v="Cheng"/>
    <x v="0"/>
    <n v="32"/>
    <s v="D4"/>
    <x v="4"/>
    <x v="3"/>
    <n v="201608"/>
    <x v="0"/>
    <x v="8"/>
    <n v="719.31404159999988"/>
  </r>
  <r>
    <x v="1"/>
    <x v="4"/>
    <x v="10"/>
    <s v="Jansen"/>
    <s v="Brown"/>
    <x v="0"/>
    <n v="46"/>
    <s v="A1"/>
    <x v="0"/>
    <x v="0"/>
    <n v="201608"/>
    <x v="0"/>
    <x v="8"/>
    <n v="103086.09843840002"/>
  </r>
  <r>
    <x v="1"/>
    <x v="4"/>
    <x v="10"/>
    <s v="Jansen"/>
    <s v="Brown"/>
    <x v="0"/>
    <n v="46"/>
    <s v="A1"/>
    <x v="0"/>
    <x v="1"/>
    <n v="201608"/>
    <x v="0"/>
    <x v="8"/>
    <n v="8209.9299744000018"/>
  </r>
  <r>
    <x v="1"/>
    <x v="4"/>
    <x v="10"/>
    <s v="Jansen"/>
    <s v="Brown"/>
    <x v="0"/>
    <n v="46"/>
    <s v="A1"/>
    <x v="0"/>
    <x v="2"/>
    <n v="201608"/>
    <x v="0"/>
    <x v="8"/>
    <n v="13142.734605000001"/>
  </r>
  <r>
    <x v="1"/>
    <x v="4"/>
    <x v="10"/>
    <s v="Jansen"/>
    <s v="Brown"/>
    <x v="0"/>
    <n v="46"/>
    <s v="A1"/>
    <x v="0"/>
    <x v="3"/>
    <n v="201608"/>
    <x v="0"/>
    <x v="8"/>
    <n v="2165.0739263999999"/>
  </r>
  <r>
    <x v="1"/>
    <x v="4"/>
    <x v="11"/>
    <s v="Claire"/>
    <s v="Pullman"/>
    <x v="1"/>
    <n v="38"/>
    <s v="B2"/>
    <x v="3"/>
    <x v="0"/>
    <n v="201608"/>
    <x v="0"/>
    <x v="8"/>
    <n v="29068.125875711998"/>
  </r>
  <r>
    <x v="1"/>
    <x v="4"/>
    <x v="11"/>
    <s v="Claire"/>
    <s v="Pullman"/>
    <x v="1"/>
    <n v="38"/>
    <s v="B2"/>
    <x v="3"/>
    <x v="1"/>
    <n v="201608"/>
    <x v="0"/>
    <x v="8"/>
    <n v="4291.7956583039995"/>
  </r>
  <r>
    <x v="1"/>
    <x v="4"/>
    <x v="11"/>
    <s v="Claire"/>
    <s v="Pullman"/>
    <x v="1"/>
    <n v="38"/>
    <s v="B2"/>
    <x v="3"/>
    <x v="2"/>
    <n v="201608"/>
    <x v="0"/>
    <x v="8"/>
    <n v="2394.5651730000004"/>
  </r>
  <r>
    <x v="1"/>
    <x v="4"/>
    <x v="11"/>
    <s v="Claire"/>
    <s v="Pullman"/>
    <x v="1"/>
    <n v="38"/>
    <s v="B2"/>
    <x v="3"/>
    <x v="3"/>
    <n v="201608"/>
    <x v="0"/>
    <x v="8"/>
    <n v="2342.8159856640004"/>
  </r>
  <r>
    <x v="1"/>
    <x v="4"/>
    <x v="12"/>
    <s v="Simon"/>
    <s v="Walsh"/>
    <x v="0"/>
    <n v="25"/>
    <s v="D5"/>
    <x v="2"/>
    <x v="0"/>
    <n v="201608"/>
    <x v="0"/>
    <x v="8"/>
    <n v="25445.310105600001"/>
  </r>
  <r>
    <x v="1"/>
    <x v="4"/>
    <x v="12"/>
    <s v="Simon"/>
    <s v="Walsh"/>
    <x v="0"/>
    <n v="25"/>
    <s v="D5"/>
    <x v="2"/>
    <x v="1"/>
    <n v="201608"/>
    <x v="0"/>
    <x v="8"/>
    <n v="906.05813760000012"/>
  </r>
  <r>
    <x v="1"/>
    <x v="4"/>
    <x v="12"/>
    <s v="Simon"/>
    <s v="Walsh"/>
    <x v="0"/>
    <n v="25"/>
    <s v="D5"/>
    <x v="2"/>
    <x v="2"/>
    <n v="201608"/>
    <x v="0"/>
    <x v="8"/>
    <n v="7199.0018099999998"/>
  </r>
  <r>
    <x v="1"/>
    <x v="4"/>
    <x v="12"/>
    <s v="Simon"/>
    <s v="Walsh"/>
    <x v="0"/>
    <n v="25"/>
    <s v="D5"/>
    <x v="2"/>
    <x v="3"/>
    <n v="201608"/>
    <x v="0"/>
    <x v="8"/>
    <n v="569.90545920000011"/>
  </r>
  <r>
    <x v="1"/>
    <x v="5"/>
    <x v="13"/>
    <s v="Trevor"/>
    <s v="Parr"/>
    <x v="0"/>
    <n v="32"/>
    <s v="D4"/>
    <x v="4"/>
    <x v="0"/>
    <n v="201608"/>
    <x v="0"/>
    <x v="8"/>
    <n v="20153.551993344001"/>
  </r>
  <r>
    <x v="1"/>
    <x v="5"/>
    <x v="13"/>
    <s v="Trevor"/>
    <s v="Parr"/>
    <x v="0"/>
    <n v="32"/>
    <s v="D4"/>
    <x v="4"/>
    <x v="1"/>
    <n v="201608"/>
    <x v="0"/>
    <x v="8"/>
    <n v="5042.7404966400018"/>
  </r>
  <r>
    <x v="1"/>
    <x v="5"/>
    <x v="13"/>
    <s v="Trevor"/>
    <s v="Parr"/>
    <x v="0"/>
    <n v="32"/>
    <s v="D4"/>
    <x v="4"/>
    <x v="2"/>
    <n v="201608"/>
    <x v="0"/>
    <x v="8"/>
    <n v="17339.8192968"/>
  </r>
  <r>
    <x v="1"/>
    <x v="5"/>
    <x v="13"/>
    <s v="Trevor"/>
    <s v="Parr"/>
    <x v="0"/>
    <n v="32"/>
    <s v="D4"/>
    <x v="4"/>
    <x v="3"/>
    <n v="201608"/>
    <x v="0"/>
    <x v="8"/>
    <n v="6793.2752025600003"/>
  </r>
  <r>
    <x v="2"/>
    <x v="6"/>
    <x v="14"/>
    <s v="George"/>
    <s v="Campbell"/>
    <x v="0"/>
    <n v="32"/>
    <s v="D4"/>
    <x v="4"/>
    <x v="0"/>
    <n v="201608"/>
    <x v="0"/>
    <x v="8"/>
    <n v="13953.556108800001"/>
  </r>
  <r>
    <x v="2"/>
    <x v="6"/>
    <x v="14"/>
    <s v="George"/>
    <s v="Campbell"/>
    <x v="0"/>
    <n v="32"/>
    <s v="D4"/>
    <x v="4"/>
    <x v="1"/>
    <n v="201608"/>
    <x v="0"/>
    <x v="8"/>
    <n v="1099.0477344000001"/>
  </r>
  <r>
    <x v="2"/>
    <x v="6"/>
    <x v="14"/>
    <s v="George"/>
    <s v="Campbell"/>
    <x v="0"/>
    <n v="32"/>
    <s v="D4"/>
    <x v="4"/>
    <x v="2"/>
    <n v="201608"/>
    <x v="0"/>
    <x v="8"/>
    <n v="13029.866849999999"/>
  </r>
  <r>
    <x v="2"/>
    <x v="6"/>
    <x v="14"/>
    <s v="George"/>
    <s v="Campbell"/>
    <x v="0"/>
    <n v="32"/>
    <s v="D4"/>
    <x v="4"/>
    <x v="3"/>
    <n v="201608"/>
    <x v="0"/>
    <x v="8"/>
    <n v="1310.4064512"/>
  </r>
  <r>
    <x v="2"/>
    <x v="7"/>
    <x v="15"/>
    <s v="Emma"/>
    <s v="Jones"/>
    <x v="1"/>
    <n v="28"/>
    <s v="D5"/>
    <x v="2"/>
    <x v="0"/>
    <n v="201608"/>
    <x v="0"/>
    <x v="8"/>
    <n v="6846.6189496319985"/>
  </r>
  <r>
    <x v="2"/>
    <x v="7"/>
    <x v="15"/>
    <s v="Emma"/>
    <s v="Jones"/>
    <x v="1"/>
    <n v="28"/>
    <s v="D5"/>
    <x v="2"/>
    <x v="1"/>
    <n v="201608"/>
    <x v="0"/>
    <x v="8"/>
    <n v="806.7962327040002"/>
  </r>
  <r>
    <x v="2"/>
    <x v="7"/>
    <x v="15"/>
    <s v="Emma"/>
    <s v="Jones"/>
    <x v="1"/>
    <n v="28"/>
    <s v="D5"/>
    <x v="2"/>
    <x v="2"/>
    <n v="201608"/>
    <x v="0"/>
    <x v="8"/>
    <n v="1477.1012256000004"/>
  </r>
  <r>
    <x v="2"/>
    <x v="7"/>
    <x v="15"/>
    <s v="Emma"/>
    <s v="Jones"/>
    <x v="1"/>
    <n v="28"/>
    <s v="D5"/>
    <x v="2"/>
    <x v="3"/>
    <n v="201608"/>
    <x v="0"/>
    <x v="8"/>
    <n v="174.65037004800001"/>
  </r>
  <r>
    <x v="2"/>
    <x v="8"/>
    <x v="16"/>
    <s v="Bryan"/>
    <s v="Kingston"/>
    <x v="0"/>
    <n v="27"/>
    <s v="A1"/>
    <x v="0"/>
    <x v="0"/>
    <n v="201608"/>
    <x v="0"/>
    <x v="8"/>
    <n v="18493.242679296003"/>
  </r>
  <r>
    <x v="2"/>
    <x v="8"/>
    <x v="16"/>
    <s v="Bryan"/>
    <s v="Kingston"/>
    <x v="0"/>
    <n v="27"/>
    <s v="A1"/>
    <x v="0"/>
    <x v="1"/>
    <n v="201608"/>
    <x v="0"/>
    <x v="8"/>
    <n v="3612.2596392959999"/>
  </r>
  <r>
    <x v="2"/>
    <x v="8"/>
    <x v="16"/>
    <s v="Bryan"/>
    <s v="Kingston"/>
    <x v="0"/>
    <n v="27"/>
    <s v="A1"/>
    <x v="0"/>
    <x v="2"/>
    <n v="201608"/>
    <x v="0"/>
    <x v="8"/>
    <n v="9991.2548736000008"/>
  </r>
  <r>
    <x v="2"/>
    <x v="8"/>
    <x v="16"/>
    <s v="Bryan"/>
    <s v="Kingston"/>
    <x v="0"/>
    <n v="27"/>
    <s v="A1"/>
    <x v="0"/>
    <x v="3"/>
    <n v="201608"/>
    <x v="0"/>
    <x v="8"/>
    <n v="7391.7994106879996"/>
  </r>
  <r>
    <x v="0"/>
    <x v="0"/>
    <x v="0"/>
    <s v="Louis"/>
    <s v="Ng"/>
    <x v="0"/>
    <n v="44"/>
    <s v="A1"/>
    <x v="0"/>
    <x v="0"/>
    <n v="201609"/>
    <x v="0"/>
    <x v="9"/>
    <n v="133469.37074687995"/>
  </r>
  <r>
    <x v="0"/>
    <x v="0"/>
    <x v="0"/>
    <s v="Louis"/>
    <s v="Ng"/>
    <x v="0"/>
    <n v="44"/>
    <s v="A1"/>
    <x v="0"/>
    <x v="1"/>
    <n v="201609"/>
    <x v="0"/>
    <x v="9"/>
    <n v="23308.984032319997"/>
  </r>
  <r>
    <x v="0"/>
    <x v="0"/>
    <x v="0"/>
    <s v="Louis"/>
    <s v="Ng"/>
    <x v="0"/>
    <n v="44"/>
    <s v="A1"/>
    <x v="0"/>
    <x v="2"/>
    <n v="201609"/>
    <x v="0"/>
    <x v="9"/>
    <n v="12195.431248000001"/>
  </r>
  <r>
    <x v="0"/>
    <x v="0"/>
    <x v="0"/>
    <s v="Louis"/>
    <s v="Ng"/>
    <x v="0"/>
    <n v="44"/>
    <s v="A1"/>
    <x v="0"/>
    <x v="3"/>
    <n v="201609"/>
    <x v="0"/>
    <x v="9"/>
    <n v="13318.992529919995"/>
  </r>
  <r>
    <x v="0"/>
    <x v="0"/>
    <x v="1"/>
    <s v="Winnie"/>
    <s v="Cheung"/>
    <x v="1"/>
    <n v="35"/>
    <s v="C3"/>
    <x v="1"/>
    <x v="0"/>
    <n v="201609"/>
    <x v="0"/>
    <x v="9"/>
    <n v="3070.1422483199999"/>
  </r>
  <r>
    <x v="0"/>
    <x v="0"/>
    <x v="1"/>
    <s v="Winnie"/>
    <s v="Cheung"/>
    <x v="1"/>
    <n v="35"/>
    <s v="C3"/>
    <x v="1"/>
    <x v="1"/>
    <n v="201609"/>
    <x v="0"/>
    <x v="9"/>
    <n v="1645.19970048"/>
  </r>
  <r>
    <x v="0"/>
    <x v="0"/>
    <x v="1"/>
    <s v="Winnie"/>
    <s v="Cheung"/>
    <x v="1"/>
    <n v="35"/>
    <s v="C3"/>
    <x v="1"/>
    <x v="2"/>
    <n v="201609"/>
    <x v="0"/>
    <x v="9"/>
    <n v="3596.7580740000008"/>
  </r>
  <r>
    <x v="0"/>
    <x v="0"/>
    <x v="1"/>
    <s v="Winnie"/>
    <s v="Cheung"/>
    <x v="1"/>
    <n v="35"/>
    <s v="C3"/>
    <x v="1"/>
    <x v="3"/>
    <n v="201609"/>
    <x v="0"/>
    <x v="9"/>
    <n v="1272.9910233600001"/>
  </r>
  <r>
    <x v="0"/>
    <x v="0"/>
    <x v="2"/>
    <s v="Edson"/>
    <s v="Lau"/>
    <x v="0"/>
    <n v="28"/>
    <s v="D5"/>
    <x v="2"/>
    <x v="0"/>
    <n v="201609"/>
    <x v="0"/>
    <x v="9"/>
    <n v="36194.033433599994"/>
  </r>
  <r>
    <x v="0"/>
    <x v="0"/>
    <x v="2"/>
    <s v="Edson"/>
    <s v="Lau"/>
    <x v="0"/>
    <n v="28"/>
    <s v="D5"/>
    <x v="2"/>
    <x v="1"/>
    <n v="201609"/>
    <x v="0"/>
    <x v="9"/>
    <n v="1182.8642918399999"/>
  </r>
  <r>
    <x v="0"/>
    <x v="0"/>
    <x v="2"/>
    <s v="Edson"/>
    <s v="Lau"/>
    <x v="0"/>
    <n v="28"/>
    <s v="D5"/>
    <x v="2"/>
    <x v="2"/>
    <n v="201609"/>
    <x v="0"/>
    <x v="9"/>
    <n v="6672.6354239999982"/>
  </r>
  <r>
    <x v="0"/>
    <x v="0"/>
    <x v="2"/>
    <s v="Edson"/>
    <s v="Lau"/>
    <x v="0"/>
    <n v="28"/>
    <s v="D5"/>
    <x v="2"/>
    <x v="3"/>
    <n v="201609"/>
    <x v="0"/>
    <x v="9"/>
    <n v="781.71996671999977"/>
  </r>
  <r>
    <x v="0"/>
    <x v="1"/>
    <x v="3"/>
    <s v="Toshiro"/>
    <s v="Takuji"/>
    <x v="0"/>
    <n v="36"/>
    <s v="B2"/>
    <x v="3"/>
    <x v="0"/>
    <n v="201609"/>
    <x v="0"/>
    <x v="9"/>
    <n v="7749.2117187071999"/>
  </r>
  <r>
    <x v="0"/>
    <x v="1"/>
    <x v="3"/>
    <s v="Toshiro"/>
    <s v="Takuji"/>
    <x v="0"/>
    <n v="36"/>
    <s v="B2"/>
    <x v="3"/>
    <x v="1"/>
    <n v="201609"/>
    <x v="0"/>
    <x v="9"/>
    <n v="1671.1776877823993"/>
  </r>
  <r>
    <x v="0"/>
    <x v="1"/>
    <x v="3"/>
    <s v="Toshiro"/>
    <s v="Takuji"/>
    <x v="0"/>
    <n v="36"/>
    <s v="B2"/>
    <x v="3"/>
    <x v="2"/>
    <n v="201609"/>
    <x v="0"/>
    <x v="9"/>
    <n v="4594.0435795799995"/>
  </r>
  <r>
    <x v="0"/>
    <x v="1"/>
    <x v="3"/>
    <s v="Toshiro"/>
    <s v="Takuji"/>
    <x v="0"/>
    <n v="36"/>
    <s v="B2"/>
    <x v="3"/>
    <x v="3"/>
    <n v="201609"/>
    <x v="0"/>
    <x v="9"/>
    <n v="2379.2815912319993"/>
  </r>
  <r>
    <x v="0"/>
    <x v="1"/>
    <x v="4"/>
    <s v="Yui"/>
    <s v="Matsuko"/>
    <x v="1"/>
    <n v="32"/>
    <s v="D4"/>
    <x v="4"/>
    <x v="0"/>
    <n v="201609"/>
    <x v="0"/>
    <x v="9"/>
    <n v="9914.9410031616007"/>
  </r>
  <r>
    <x v="0"/>
    <x v="1"/>
    <x v="4"/>
    <s v="Yui"/>
    <s v="Matsuko"/>
    <x v="1"/>
    <n v="32"/>
    <s v="D4"/>
    <x v="4"/>
    <x v="1"/>
    <n v="201609"/>
    <x v="0"/>
    <x v="9"/>
    <n v="1379.6958104831997"/>
  </r>
  <r>
    <x v="0"/>
    <x v="1"/>
    <x v="4"/>
    <s v="Yui"/>
    <s v="Matsuko"/>
    <x v="1"/>
    <n v="32"/>
    <s v="D4"/>
    <x v="4"/>
    <x v="2"/>
    <n v="201609"/>
    <x v="0"/>
    <x v="9"/>
    <n v="2460.5156939999997"/>
  </r>
  <r>
    <x v="0"/>
    <x v="1"/>
    <x v="4"/>
    <s v="Yui"/>
    <s v="Matsuko"/>
    <x v="1"/>
    <n v="32"/>
    <s v="D4"/>
    <x v="4"/>
    <x v="3"/>
    <n v="201609"/>
    <x v="0"/>
    <x v="9"/>
    <n v="2657.8614859776003"/>
  </r>
  <r>
    <x v="0"/>
    <x v="2"/>
    <x v="5"/>
    <s v="Andrew"/>
    <s v="Tan"/>
    <x v="0"/>
    <n v="45"/>
    <s v="A1"/>
    <x v="0"/>
    <x v="0"/>
    <n v="201609"/>
    <x v="0"/>
    <x v="9"/>
    <n v="228055.07220787203"/>
  </r>
  <r>
    <x v="0"/>
    <x v="2"/>
    <x v="5"/>
    <s v="Andrew"/>
    <s v="Tan"/>
    <x v="0"/>
    <n v="45"/>
    <s v="A1"/>
    <x v="0"/>
    <x v="1"/>
    <n v="201609"/>
    <x v="0"/>
    <x v="9"/>
    <n v="26730.232082736005"/>
  </r>
  <r>
    <x v="0"/>
    <x v="2"/>
    <x v="5"/>
    <s v="Andrew"/>
    <s v="Tan"/>
    <x v="0"/>
    <n v="45"/>
    <s v="A1"/>
    <x v="0"/>
    <x v="2"/>
    <n v="201609"/>
    <x v="0"/>
    <x v="9"/>
    <n v="11424.193262299999"/>
  </r>
  <r>
    <x v="0"/>
    <x v="2"/>
    <x v="5"/>
    <s v="Andrew"/>
    <s v="Tan"/>
    <x v="0"/>
    <n v="45"/>
    <s v="A1"/>
    <x v="0"/>
    <x v="3"/>
    <n v="201609"/>
    <x v="0"/>
    <x v="9"/>
    <n v="11401.242565439999"/>
  </r>
  <r>
    <x v="0"/>
    <x v="2"/>
    <x v="6"/>
    <s v="Jason"/>
    <s v="Wong"/>
    <x v="0"/>
    <n v="38"/>
    <s v="B2"/>
    <x v="3"/>
    <x v="0"/>
    <n v="201609"/>
    <x v="0"/>
    <x v="9"/>
    <n v="26966.4383374848"/>
  </r>
  <r>
    <x v="0"/>
    <x v="2"/>
    <x v="6"/>
    <s v="Jason"/>
    <s v="Wong"/>
    <x v="0"/>
    <n v="38"/>
    <s v="B2"/>
    <x v="3"/>
    <x v="1"/>
    <n v="201609"/>
    <x v="0"/>
    <x v="9"/>
    <n v="2537.7768218880001"/>
  </r>
  <r>
    <x v="0"/>
    <x v="2"/>
    <x v="6"/>
    <s v="Jason"/>
    <s v="Wong"/>
    <x v="0"/>
    <n v="38"/>
    <s v="B2"/>
    <x v="3"/>
    <x v="2"/>
    <n v="201609"/>
    <x v="0"/>
    <x v="9"/>
    <n v="7907.8346474400005"/>
  </r>
  <r>
    <x v="0"/>
    <x v="2"/>
    <x v="6"/>
    <s v="Jason"/>
    <s v="Wong"/>
    <x v="0"/>
    <n v="38"/>
    <s v="B2"/>
    <x v="3"/>
    <x v="3"/>
    <n v="201609"/>
    <x v="0"/>
    <x v="9"/>
    <n v="1117.0319053824001"/>
  </r>
  <r>
    <x v="0"/>
    <x v="2"/>
    <x v="7"/>
    <s v="Michelle"/>
    <s v="Lim"/>
    <x v="1"/>
    <n v="29"/>
    <s v="D5"/>
    <x v="2"/>
    <x v="0"/>
    <n v="201609"/>
    <x v="0"/>
    <x v="9"/>
    <n v="16288.402475519995"/>
  </r>
  <r>
    <x v="0"/>
    <x v="2"/>
    <x v="7"/>
    <s v="Michelle"/>
    <s v="Lim"/>
    <x v="1"/>
    <n v="29"/>
    <s v="D5"/>
    <x v="2"/>
    <x v="1"/>
    <n v="201609"/>
    <x v="0"/>
    <x v="9"/>
    <n v="4597.8957158399999"/>
  </r>
  <r>
    <x v="0"/>
    <x v="2"/>
    <x v="7"/>
    <s v="Michelle"/>
    <s v="Lim"/>
    <x v="1"/>
    <n v="29"/>
    <s v="D5"/>
    <x v="2"/>
    <x v="2"/>
    <n v="201609"/>
    <x v="0"/>
    <x v="9"/>
    <n v="6354.7651439999991"/>
  </r>
  <r>
    <x v="0"/>
    <x v="2"/>
    <x v="7"/>
    <s v="Michelle"/>
    <s v="Lim"/>
    <x v="1"/>
    <n v="29"/>
    <s v="D5"/>
    <x v="2"/>
    <x v="3"/>
    <n v="201609"/>
    <x v="0"/>
    <x v="9"/>
    <n v="2320.47148032"/>
  </r>
  <r>
    <x v="0"/>
    <x v="3"/>
    <x v="8"/>
    <s v="Dennis"/>
    <s v="Cheng"/>
    <x v="0"/>
    <n v="35"/>
    <s v="B2"/>
    <x v="3"/>
    <x v="0"/>
    <n v="201609"/>
    <x v="0"/>
    <x v="9"/>
    <n v="69053.592037247989"/>
  </r>
  <r>
    <x v="0"/>
    <x v="3"/>
    <x v="8"/>
    <s v="Dennis"/>
    <s v="Cheng"/>
    <x v="0"/>
    <n v="35"/>
    <s v="B2"/>
    <x v="3"/>
    <x v="1"/>
    <n v="201609"/>
    <x v="0"/>
    <x v="9"/>
    <n v="702.45439004160005"/>
  </r>
  <r>
    <x v="0"/>
    <x v="3"/>
    <x v="8"/>
    <s v="Dennis"/>
    <s v="Cheng"/>
    <x v="0"/>
    <n v="35"/>
    <s v="B2"/>
    <x v="3"/>
    <x v="2"/>
    <n v="201609"/>
    <x v="0"/>
    <x v="9"/>
    <n v="4710.09314412"/>
  </r>
  <r>
    <x v="0"/>
    <x v="3"/>
    <x v="8"/>
    <s v="Dennis"/>
    <s v="Cheng"/>
    <x v="0"/>
    <n v="35"/>
    <s v="B2"/>
    <x v="3"/>
    <x v="3"/>
    <n v="201609"/>
    <x v="0"/>
    <x v="9"/>
    <n v="3582.4232102399997"/>
  </r>
  <r>
    <x v="0"/>
    <x v="3"/>
    <x v="9"/>
    <s v="Aaron"/>
    <s v="Cheng"/>
    <x v="0"/>
    <n v="32"/>
    <s v="D4"/>
    <x v="4"/>
    <x v="0"/>
    <n v="201609"/>
    <x v="0"/>
    <x v="9"/>
    <n v="22090.568613119995"/>
  </r>
  <r>
    <x v="0"/>
    <x v="3"/>
    <x v="9"/>
    <s v="Aaron"/>
    <s v="Cheng"/>
    <x v="0"/>
    <n v="32"/>
    <s v="D4"/>
    <x v="4"/>
    <x v="1"/>
    <n v="201609"/>
    <x v="0"/>
    <x v="9"/>
    <n v="657.17189663999989"/>
  </r>
  <r>
    <x v="0"/>
    <x v="3"/>
    <x v="9"/>
    <s v="Aaron"/>
    <s v="Cheng"/>
    <x v="0"/>
    <n v="32"/>
    <s v="D4"/>
    <x v="4"/>
    <x v="2"/>
    <n v="201609"/>
    <x v="0"/>
    <x v="9"/>
    <n v="5157.6399419999998"/>
  </r>
  <r>
    <x v="0"/>
    <x v="3"/>
    <x v="9"/>
    <s v="Aaron"/>
    <s v="Cheng"/>
    <x v="0"/>
    <n v="32"/>
    <s v="D4"/>
    <x v="4"/>
    <x v="3"/>
    <n v="201609"/>
    <x v="0"/>
    <x v="9"/>
    <n v="1672.1754739199996"/>
  </r>
  <r>
    <x v="1"/>
    <x v="4"/>
    <x v="10"/>
    <s v="Jansen"/>
    <s v="Brown"/>
    <x v="0"/>
    <n v="46"/>
    <s v="A1"/>
    <x v="0"/>
    <x v="0"/>
    <n v="201609"/>
    <x v="0"/>
    <x v="9"/>
    <n v="68642.23161599999"/>
  </r>
  <r>
    <x v="1"/>
    <x v="4"/>
    <x v="10"/>
    <s v="Jansen"/>
    <s v="Brown"/>
    <x v="0"/>
    <n v="46"/>
    <s v="A1"/>
    <x v="0"/>
    <x v="1"/>
    <n v="201609"/>
    <x v="0"/>
    <x v="9"/>
    <n v="2052.9175632000001"/>
  </r>
  <r>
    <x v="1"/>
    <x v="4"/>
    <x v="10"/>
    <s v="Jansen"/>
    <s v="Brown"/>
    <x v="0"/>
    <n v="46"/>
    <s v="A1"/>
    <x v="0"/>
    <x v="2"/>
    <n v="201609"/>
    <x v="0"/>
    <x v="9"/>
    <n v="32401.681584999995"/>
  </r>
  <r>
    <x v="1"/>
    <x v="4"/>
    <x v="10"/>
    <s v="Jansen"/>
    <s v="Brown"/>
    <x v="0"/>
    <n v="46"/>
    <s v="A1"/>
    <x v="0"/>
    <x v="3"/>
    <n v="201609"/>
    <x v="0"/>
    <x v="9"/>
    <n v="8428.7938559999984"/>
  </r>
  <r>
    <x v="1"/>
    <x v="4"/>
    <x v="11"/>
    <s v="Claire"/>
    <s v="Pullman"/>
    <x v="1"/>
    <n v="38"/>
    <s v="B2"/>
    <x v="3"/>
    <x v="0"/>
    <n v="201609"/>
    <x v="0"/>
    <x v="9"/>
    <n v="37472.112131327995"/>
  </r>
  <r>
    <x v="1"/>
    <x v="4"/>
    <x v="11"/>
    <s v="Claire"/>
    <s v="Pullman"/>
    <x v="1"/>
    <n v="38"/>
    <s v="B2"/>
    <x v="3"/>
    <x v="1"/>
    <n v="201609"/>
    <x v="0"/>
    <x v="9"/>
    <n v="3341.1617769599993"/>
  </r>
  <r>
    <x v="1"/>
    <x v="4"/>
    <x v="11"/>
    <s v="Claire"/>
    <s v="Pullman"/>
    <x v="1"/>
    <n v="38"/>
    <s v="B2"/>
    <x v="3"/>
    <x v="2"/>
    <n v="201609"/>
    <x v="0"/>
    <x v="9"/>
    <n v="9384.7341041999989"/>
  </r>
  <r>
    <x v="1"/>
    <x v="4"/>
    <x v="11"/>
    <s v="Claire"/>
    <s v="Pullman"/>
    <x v="1"/>
    <n v="38"/>
    <s v="B2"/>
    <x v="3"/>
    <x v="3"/>
    <n v="201609"/>
    <x v="0"/>
    <x v="9"/>
    <n v="1282.1569367039997"/>
  </r>
  <r>
    <x v="1"/>
    <x v="4"/>
    <x v="12"/>
    <s v="Simon"/>
    <s v="Walsh"/>
    <x v="0"/>
    <n v="25"/>
    <s v="D5"/>
    <x v="2"/>
    <x v="0"/>
    <n v="201609"/>
    <x v="0"/>
    <x v="9"/>
    <n v="17090.781119999996"/>
  </r>
  <r>
    <x v="1"/>
    <x v="4"/>
    <x v="12"/>
    <s v="Simon"/>
    <s v="Walsh"/>
    <x v="0"/>
    <n v="25"/>
    <s v="D5"/>
    <x v="2"/>
    <x v="1"/>
    <n v="201609"/>
    <x v="0"/>
    <x v="9"/>
    <n v="855.06402239999989"/>
  </r>
  <r>
    <x v="1"/>
    <x v="4"/>
    <x v="12"/>
    <s v="Simon"/>
    <s v="Walsh"/>
    <x v="0"/>
    <n v="25"/>
    <s v="D5"/>
    <x v="2"/>
    <x v="2"/>
    <n v="201609"/>
    <x v="0"/>
    <x v="9"/>
    <n v="1608.9855600000001"/>
  </r>
  <r>
    <x v="1"/>
    <x v="4"/>
    <x v="12"/>
    <s v="Simon"/>
    <s v="Walsh"/>
    <x v="0"/>
    <n v="25"/>
    <s v="D5"/>
    <x v="2"/>
    <x v="3"/>
    <n v="201609"/>
    <x v="0"/>
    <x v="9"/>
    <n v="2046.0440447999999"/>
  </r>
  <r>
    <x v="1"/>
    <x v="5"/>
    <x v="13"/>
    <s v="Trevor"/>
    <s v="Parr"/>
    <x v="0"/>
    <n v="32"/>
    <s v="D4"/>
    <x v="4"/>
    <x v="0"/>
    <n v="201609"/>
    <x v="0"/>
    <x v="9"/>
    <n v="53092.537526783985"/>
  </r>
  <r>
    <x v="1"/>
    <x v="5"/>
    <x v="13"/>
    <s v="Trevor"/>
    <s v="Parr"/>
    <x v="0"/>
    <n v="32"/>
    <s v="D4"/>
    <x v="4"/>
    <x v="1"/>
    <n v="201609"/>
    <x v="0"/>
    <x v="9"/>
    <n v="7141.6650708480011"/>
  </r>
  <r>
    <x v="1"/>
    <x v="5"/>
    <x v="13"/>
    <s v="Trevor"/>
    <s v="Parr"/>
    <x v="0"/>
    <n v="32"/>
    <s v="D4"/>
    <x v="4"/>
    <x v="2"/>
    <n v="201609"/>
    <x v="0"/>
    <x v="9"/>
    <n v="11670.508595199999"/>
  </r>
  <r>
    <x v="1"/>
    <x v="5"/>
    <x v="13"/>
    <s v="Trevor"/>
    <s v="Parr"/>
    <x v="0"/>
    <n v="32"/>
    <s v="D4"/>
    <x v="4"/>
    <x v="3"/>
    <n v="201609"/>
    <x v="0"/>
    <x v="9"/>
    <n v="6896.0052940800006"/>
  </r>
  <r>
    <x v="2"/>
    <x v="6"/>
    <x v="14"/>
    <s v="George"/>
    <s v="Campbell"/>
    <x v="0"/>
    <n v="32"/>
    <s v="D4"/>
    <x v="4"/>
    <x v="0"/>
    <n v="201609"/>
    <x v="0"/>
    <x v="9"/>
    <n v="13681.324339199997"/>
  </r>
  <r>
    <x v="2"/>
    <x v="6"/>
    <x v="14"/>
    <s v="George"/>
    <s v="Campbell"/>
    <x v="0"/>
    <n v="32"/>
    <s v="D4"/>
    <x v="4"/>
    <x v="1"/>
    <n v="201609"/>
    <x v="0"/>
    <x v="9"/>
    <n v="5269.9724223999992"/>
  </r>
  <r>
    <x v="2"/>
    <x v="6"/>
    <x v="14"/>
    <s v="George"/>
    <s v="Campbell"/>
    <x v="0"/>
    <n v="32"/>
    <s v="D4"/>
    <x v="4"/>
    <x v="2"/>
    <n v="201609"/>
    <x v="0"/>
    <x v="9"/>
    <n v="8372.9254700000001"/>
  </r>
  <r>
    <x v="2"/>
    <x v="6"/>
    <x v="14"/>
    <s v="George"/>
    <s v="Campbell"/>
    <x v="0"/>
    <n v="32"/>
    <s v="D4"/>
    <x v="4"/>
    <x v="3"/>
    <n v="201609"/>
    <x v="0"/>
    <x v="9"/>
    <n v="2017.9125120000001"/>
  </r>
  <r>
    <x v="2"/>
    <x v="7"/>
    <x v="15"/>
    <s v="Emma"/>
    <s v="Jones"/>
    <x v="1"/>
    <n v="28"/>
    <s v="D5"/>
    <x v="2"/>
    <x v="0"/>
    <n v="201609"/>
    <x v="0"/>
    <x v="9"/>
    <n v="10046.290996223999"/>
  </r>
  <r>
    <x v="2"/>
    <x v="7"/>
    <x v="15"/>
    <s v="Emma"/>
    <s v="Jones"/>
    <x v="1"/>
    <n v="28"/>
    <s v="D5"/>
    <x v="2"/>
    <x v="1"/>
    <n v="201609"/>
    <x v="0"/>
    <x v="9"/>
    <n v="156.17000448000002"/>
  </r>
  <r>
    <x v="2"/>
    <x v="7"/>
    <x v="15"/>
    <s v="Emma"/>
    <s v="Jones"/>
    <x v="1"/>
    <n v="28"/>
    <s v="D5"/>
    <x v="2"/>
    <x v="2"/>
    <n v="201609"/>
    <x v="0"/>
    <x v="9"/>
    <n v="3660.1188624000001"/>
  </r>
  <r>
    <x v="2"/>
    <x v="7"/>
    <x v="15"/>
    <s v="Emma"/>
    <s v="Jones"/>
    <x v="1"/>
    <n v="28"/>
    <s v="D5"/>
    <x v="2"/>
    <x v="3"/>
    <n v="201609"/>
    <x v="0"/>
    <x v="9"/>
    <n v="922.48895692799999"/>
  </r>
  <r>
    <x v="2"/>
    <x v="8"/>
    <x v="16"/>
    <s v="Bryan"/>
    <s v="Kingston"/>
    <x v="0"/>
    <n v="27"/>
    <s v="A1"/>
    <x v="0"/>
    <x v="0"/>
    <n v="201609"/>
    <x v="0"/>
    <x v="9"/>
    <n v="19308.588171264"/>
  </r>
  <r>
    <x v="2"/>
    <x v="8"/>
    <x v="16"/>
    <s v="Bryan"/>
    <s v="Kingston"/>
    <x v="0"/>
    <n v="27"/>
    <s v="A1"/>
    <x v="0"/>
    <x v="1"/>
    <n v="201609"/>
    <x v="0"/>
    <x v="9"/>
    <n v="9458.0506460159995"/>
  </r>
  <r>
    <x v="2"/>
    <x v="8"/>
    <x v="16"/>
    <s v="Bryan"/>
    <s v="Kingston"/>
    <x v="0"/>
    <n v="27"/>
    <s v="A1"/>
    <x v="0"/>
    <x v="2"/>
    <n v="201609"/>
    <x v="0"/>
    <x v="9"/>
    <n v="20021.643532799997"/>
  </r>
  <r>
    <x v="2"/>
    <x v="8"/>
    <x v="16"/>
    <s v="Bryan"/>
    <s v="Kingston"/>
    <x v="0"/>
    <n v="27"/>
    <s v="A1"/>
    <x v="0"/>
    <x v="3"/>
    <n v="201609"/>
    <x v="0"/>
    <x v="9"/>
    <n v="3975.9695216639989"/>
  </r>
  <r>
    <x v="0"/>
    <x v="0"/>
    <x v="0"/>
    <s v="Louis"/>
    <s v="Ng"/>
    <x v="0"/>
    <n v="44"/>
    <s v="A1"/>
    <x v="0"/>
    <x v="0"/>
    <n v="201609"/>
    <x v="0"/>
    <x v="9"/>
    <n v="189713.60296896001"/>
  </r>
  <r>
    <x v="0"/>
    <x v="0"/>
    <x v="0"/>
    <s v="Louis"/>
    <s v="Ng"/>
    <x v="0"/>
    <n v="44"/>
    <s v="A1"/>
    <x v="0"/>
    <x v="1"/>
    <n v="201609"/>
    <x v="0"/>
    <x v="9"/>
    <n v="10786.052981759998"/>
  </r>
  <r>
    <x v="0"/>
    <x v="0"/>
    <x v="0"/>
    <s v="Louis"/>
    <s v="Ng"/>
    <x v="0"/>
    <n v="44"/>
    <s v="A1"/>
    <x v="0"/>
    <x v="2"/>
    <n v="201609"/>
    <x v="0"/>
    <x v="9"/>
    <n v="9030.3228469999995"/>
  </r>
  <r>
    <x v="0"/>
    <x v="0"/>
    <x v="0"/>
    <s v="Louis"/>
    <s v="Ng"/>
    <x v="0"/>
    <n v="44"/>
    <s v="A1"/>
    <x v="0"/>
    <x v="3"/>
    <n v="201609"/>
    <x v="0"/>
    <x v="9"/>
    <n v="9991.02053376"/>
  </r>
  <r>
    <x v="0"/>
    <x v="0"/>
    <x v="1"/>
    <s v="Winnie"/>
    <s v="Cheung"/>
    <x v="1"/>
    <n v="35"/>
    <s v="C3"/>
    <x v="1"/>
    <x v="0"/>
    <n v="201609"/>
    <x v="0"/>
    <x v="9"/>
    <n v="4386.4767475199997"/>
  </r>
  <r>
    <x v="0"/>
    <x v="0"/>
    <x v="1"/>
    <s v="Winnie"/>
    <s v="Cheung"/>
    <x v="1"/>
    <n v="35"/>
    <s v="C3"/>
    <x v="1"/>
    <x v="1"/>
    <n v="201609"/>
    <x v="0"/>
    <x v="9"/>
    <n v="860.03932896000015"/>
  </r>
  <r>
    <x v="0"/>
    <x v="0"/>
    <x v="1"/>
    <s v="Winnie"/>
    <s v="Cheung"/>
    <x v="1"/>
    <n v="35"/>
    <s v="C3"/>
    <x v="1"/>
    <x v="2"/>
    <n v="201609"/>
    <x v="0"/>
    <x v="9"/>
    <n v="1469.1852629999998"/>
  </r>
  <r>
    <x v="0"/>
    <x v="0"/>
    <x v="1"/>
    <s v="Winnie"/>
    <s v="Cheung"/>
    <x v="1"/>
    <n v="35"/>
    <s v="C3"/>
    <x v="1"/>
    <x v="3"/>
    <n v="201609"/>
    <x v="0"/>
    <x v="9"/>
    <n v="1798.8498662400002"/>
  </r>
  <r>
    <x v="0"/>
    <x v="0"/>
    <x v="2"/>
    <s v="Edson"/>
    <s v="Lau"/>
    <x v="0"/>
    <n v="28"/>
    <s v="D5"/>
    <x v="2"/>
    <x v="0"/>
    <n v="201609"/>
    <x v="0"/>
    <x v="9"/>
    <n v="3977.3854310399988"/>
  </r>
  <r>
    <x v="0"/>
    <x v="0"/>
    <x v="2"/>
    <s v="Edson"/>
    <s v="Lau"/>
    <x v="0"/>
    <n v="28"/>
    <s v="D5"/>
    <x v="2"/>
    <x v="1"/>
    <n v="201609"/>
    <x v="0"/>
    <x v="9"/>
    <n v="2210.22353664"/>
  </r>
  <r>
    <x v="0"/>
    <x v="0"/>
    <x v="2"/>
    <s v="Edson"/>
    <s v="Lau"/>
    <x v="0"/>
    <n v="28"/>
    <s v="D5"/>
    <x v="2"/>
    <x v="2"/>
    <n v="201609"/>
    <x v="0"/>
    <x v="9"/>
    <n v="5990.8899959999999"/>
  </r>
  <r>
    <x v="0"/>
    <x v="0"/>
    <x v="2"/>
    <s v="Edson"/>
    <s v="Lau"/>
    <x v="0"/>
    <n v="28"/>
    <s v="D5"/>
    <x v="2"/>
    <x v="3"/>
    <n v="201609"/>
    <x v="0"/>
    <x v="9"/>
    <n v="2648.4704870399996"/>
  </r>
  <r>
    <x v="0"/>
    <x v="1"/>
    <x v="3"/>
    <s v="Toshiro"/>
    <s v="Takuji"/>
    <x v="0"/>
    <n v="36"/>
    <s v="B2"/>
    <x v="3"/>
    <x v="0"/>
    <n v="201609"/>
    <x v="0"/>
    <x v="9"/>
    <n v="36496.564182892791"/>
  </r>
  <r>
    <x v="0"/>
    <x v="1"/>
    <x v="3"/>
    <s v="Toshiro"/>
    <s v="Takuji"/>
    <x v="0"/>
    <n v="36"/>
    <s v="B2"/>
    <x v="3"/>
    <x v="1"/>
    <n v="201609"/>
    <x v="0"/>
    <x v="9"/>
    <n v="746.92258764479982"/>
  </r>
  <r>
    <x v="0"/>
    <x v="1"/>
    <x v="3"/>
    <s v="Toshiro"/>
    <s v="Takuji"/>
    <x v="0"/>
    <n v="36"/>
    <s v="B2"/>
    <x v="3"/>
    <x v="2"/>
    <n v="201609"/>
    <x v="0"/>
    <x v="9"/>
    <n v="6324.6692772899987"/>
  </r>
  <r>
    <x v="0"/>
    <x v="1"/>
    <x v="3"/>
    <s v="Toshiro"/>
    <s v="Takuji"/>
    <x v="0"/>
    <n v="36"/>
    <s v="B2"/>
    <x v="3"/>
    <x v="3"/>
    <n v="201609"/>
    <x v="0"/>
    <x v="9"/>
    <n v="1706.3072143487996"/>
  </r>
  <r>
    <x v="0"/>
    <x v="1"/>
    <x v="4"/>
    <s v="Yui"/>
    <s v="Matsuko"/>
    <x v="1"/>
    <n v="32"/>
    <s v="D4"/>
    <x v="4"/>
    <x v="0"/>
    <n v="201609"/>
    <x v="0"/>
    <x v="9"/>
    <n v="14953.017645619202"/>
  </r>
  <r>
    <x v="0"/>
    <x v="1"/>
    <x v="4"/>
    <s v="Yui"/>
    <s v="Matsuko"/>
    <x v="1"/>
    <n v="32"/>
    <s v="D4"/>
    <x v="4"/>
    <x v="1"/>
    <n v="201609"/>
    <x v="0"/>
    <x v="9"/>
    <n v="987.44628272640011"/>
  </r>
  <r>
    <x v="0"/>
    <x v="1"/>
    <x v="4"/>
    <s v="Yui"/>
    <s v="Matsuko"/>
    <x v="1"/>
    <n v="32"/>
    <s v="D4"/>
    <x v="4"/>
    <x v="2"/>
    <n v="201609"/>
    <x v="0"/>
    <x v="9"/>
    <n v="4102.2402002399995"/>
  </r>
  <r>
    <x v="0"/>
    <x v="1"/>
    <x v="4"/>
    <s v="Yui"/>
    <s v="Matsuko"/>
    <x v="1"/>
    <n v="32"/>
    <s v="D4"/>
    <x v="4"/>
    <x v="3"/>
    <n v="201609"/>
    <x v="0"/>
    <x v="9"/>
    <n v="1913.0825548799996"/>
  </r>
  <r>
    <x v="0"/>
    <x v="2"/>
    <x v="5"/>
    <s v="Andrew"/>
    <s v="Tan"/>
    <x v="0"/>
    <n v="45"/>
    <s v="A1"/>
    <x v="0"/>
    <x v="0"/>
    <n v="201609"/>
    <x v="0"/>
    <x v="9"/>
    <n v="232268.33518761597"/>
  </r>
  <r>
    <x v="0"/>
    <x v="2"/>
    <x v="5"/>
    <s v="Andrew"/>
    <s v="Tan"/>
    <x v="0"/>
    <n v="45"/>
    <s v="A1"/>
    <x v="0"/>
    <x v="1"/>
    <n v="201609"/>
    <x v="0"/>
    <x v="9"/>
    <n v="22530.445990415999"/>
  </r>
  <r>
    <x v="0"/>
    <x v="2"/>
    <x v="5"/>
    <s v="Andrew"/>
    <s v="Tan"/>
    <x v="0"/>
    <n v="45"/>
    <s v="A1"/>
    <x v="0"/>
    <x v="2"/>
    <n v="201609"/>
    <x v="0"/>
    <x v="9"/>
    <n v="63494.62369249999"/>
  </r>
  <r>
    <x v="0"/>
    <x v="2"/>
    <x v="5"/>
    <s v="Andrew"/>
    <s v="Tan"/>
    <x v="0"/>
    <n v="45"/>
    <s v="A1"/>
    <x v="0"/>
    <x v="3"/>
    <n v="201609"/>
    <x v="0"/>
    <x v="9"/>
    <n v="14158.287019967998"/>
  </r>
  <r>
    <x v="0"/>
    <x v="2"/>
    <x v="6"/>
    <s v="Jason"/>
    <s v="Wong"/>
    <x v="0"/>
    <n v="38"/>
    <s v="B2"/>
    <x v="3"/>
    <x v="0"/>
    <n v="201609"/>
    <x v="0"/>
    <x v="9"/>
    <n v="30247.70302310399"/>
  </r>
  <r>
    <x v="0"/>
    <x v="2"/>
    <x v="6"/>
    <s v="Jason"/>
    <s v="Wong"/>
    <x v="0"/>
    <n v="38"/>
    <s v="B2"/>
    <x v="3"/>
    <x v="1"/>
    <n v="201609"/>
    <x v="0"/>
    <x v="9"/>
    <n v="655.67463413760015"/>
  </r>
  <r>
    <x v="0"/>
    <x v="2"/>
    <x v="6"/>
    <s v="Jason"/>
    <s v="Wong"/>
    <x v="0"/>
    <n v="38"/>
    <s v="B2"/>
    <x v="3"/>
    <x v="2"/>
    <n v="201609"/>
    <x v="0"/>
    <x v="9"/>
    <n v="2310.4558713600004"/>
  </r>
  <r>
    <x v="0"/>
    <x v="2"/>
    <x v="6"/>
    <s v="Jason"/>
    <s v="Wong"/>
    <x v="0"/>
    <n v="38"/>
    <s v="B2"/>
    <x v="3"/>
    <x v="3"/>
    <n v="201609"/>
    <x v="0"/>
    <x v="9"/>
    <n v="2690.2806110208003"/>
  </r>
  <r>
    <x v="0"/>
    <x v="2"/>
    <x v="7"/>
    <s v="Michelle"/>
    <s v="Lim"/>
    <x v="1"/>
    <n v="29"/>
    <s v="D5"/>
    <x v="2"/>
    <x v="0"/>
    <n v="201609"/>
    <x v="0"/>
    <x v="9"/>
    <n v="40090.079070719992"/>
  </r>
  <r>
    <x v="0"/>
    <x v="2"/>
    <x v="7"/>
    <s v="Michelle"/>
    <s v="Lim"/>
    <x v="1"/>
    <n v="29"/>
    <s v="D5"/>
    <x v="2"/>
    <x v="1"/>
    <n v="201609"/>
    <x v="0"/>
    <x v="9"/>
    <n v="3339.9387302399996"/>
  </r>
  <r>
    <x v="0"/>
    <x v="2"/>
    <x v="7"/>
    <s v="Michelle"/>
    <s v="Lim"/>
    <x v="1"/>
    <n v="29"/>
    <s v="D5"/>
    <x v="2"/>
    <x v="2"/>
    <n v="201609"/>
    <x v="0"/>
    <x v="9"/>
    <n v="2736.9341999999997"/>
  </r>
  <r>
    <x v="0"/>
    <x v="2"/>
    <x v="7"/>
    <s v="Michelle"/>
    <s v="Lim"/>
    <x v="1"/>
    <n v="29"/>
    <s v="D5"/>
    <x v="2"/>
    <x v="3"/>
    <n v="201609"/>
    <x v="0"/>
    <x v="9"/>
    <n v="1701.9110707199995"/>
  </r>
  <r>
    <x v="0"/>
    <x v="3"/>
    <x v="8"/>
    <s v="Dennis"/>
    <s v="Cheng"/>
    <x v="0"/>
    <n v="35"/>
    <s v="B2"/>
    <x v="3"/>
    <x v="0"/>
    <n v="201609"/>
    <x v="0"/>
    <x v="9"/>
    <n v="8389.6560276479977"/>
  </r>
  <r>
    <x v="0"/>
    <x v="3"/>
    <x v="8"/>
    <s v="Dennis"/>
    <s v="Cheng"/>
    <x v="0"/>
    <n v="35"/>
    <s v="B2"/>
    <x v="3"/>
    <x v="1"/>
    <n v="201609"/>
    <x v="0"/>
    <x v="9"/>
    <n v="1710.9421426944"/>
  </r>
  <r>
    <x v="0"/>
    <x v="3"/>
    <x v="8"/>
    <s v="Dennis"/>
    <s v="Cheng"/>
    <x v="0"/>
    <n v="35"/>
    <s v="B2"/>
    <x v="3"/>
    <x v="2"/>
    <n v="201609"/>
    <x v="0"/>
    <x v="9"/>
    <n v="9744.5805256800013"/>
  </r>
  <r>
    <x v="0"/>
    <x v="3"/>
    <x v="8"/>
    <s v="Dennis"/>
    <s v="Cheng"/>
    <x v="0"/>
    <n v="35"/>
    <s v="B2"/>
    <x v="3"/>
    <x v="3"/>
    <n v="201609"/>
    <x v="0"/>
    <x v="9"/>
    <n v="1749.3140367360004"/>
  </r>
  <r>
    <x v="0"/>
    <x v="3"/>
    <x v="9"/>
    <s v="Aaron"/>
    <s v="Cheng"/>
    <x v="0"/>
    <n v="32"/>
    <s v="D4"/>
    <x v="4"/>
    <x v="0"/>
    <n v="201609"/>
    <x v="0"/>
    <x v="9"/>
    <n v="9100.161302399998"/>
  </r>
  <r>
    <x v="0"/>
    <x v="3"/>
    <x v="9"/>
    <s v="Aaron"/>
    <s v="Cheng"/>
    <x v="0"/>
    <n v="32"/>
    <s v="D4"/>
    <x v="4"/>
    <x v="1"/>
    <n v="201609"/>
    <x v="0"/>
    <x v="9"/>
    <n v="727.96215743999983"/>
  </r>
  <r>
    <x v="0"/>
    <x v="3"/>
    <x v="9"/>
    <s v="Aaron"/>
    <s v="Cheng"/>
    <x v="0"/>
    <n v="32"/>
    <s v="D4"/>
    <x v="4"/>
    <x v="2"/>
    <n v="201609"/>
    <x v="0"/>
    <x v="9"/>
    <n v="2356.251534"/>
  </r>
  <r>
    <x v="0"/>
    <x v="3"/>
    <x v="9"/>
    <s v="Aaron"/>
    <s v="Cheng"/>
    <x v="0"/>
    <n v="32"/>
    <s v="D4"/>
    <x v="4"/>
    <x v="3"/>
    <n v="201609"/>
    <x v="0"/>
    <x v="9"/>
    <n v="397.48705919999992"/>
  </r>
  <r>
    <x v="1"/>
    <x v="4"/>
    <x v="10"/>
    <s v="Jansen"/>
    <s v="Brown"/>
    <x v="0"/>
    <n v="46"/>
    <s v="A1"/>
    <x v="0"/>
    <x v="0"/>
    <n v="201609"/>
    <x v="0"/>
    <x v="9"/>
    <n v="47818.301932799994"/>
  </r>
  <r>
    <x v="1"/>
    <x v="4"/>
    <x v="10"/>
    <s v="Jansen"/>
    <s v="Brown"/>
    <x v="0"/>
    <n v="46"/>
    <s v="A1"/>
    <x v="0"/>
    <x v="1"/>
    <n v="201609"/>
    <x v="0"/>
    <x v="9"/>
    <n v="6383.1560351999988"/>
  </r>
  <r>
    <x v="1"/>
    <x v="4"/>
    <x v="10"/>
    <s v="Jansen"/>
    <s v="Brown"/>
    <x v="0"/>
    <n v="46"/>
    <s v="A1"/>
    <x v="0"/>
    <x v="2"/>
    <n v="201609"/>
    <x v="0"/>
    <x v="9"/>
    <n v="34117.216314999998"/>
  </r>
  <r>
    <x v="1"/>
    <x v="4"/>
    <x v="10"/>
    <s v="Jansen"/>
    <s v="Brown"/>
    <x v="0"/>
    <n v="46"/>
    <s v="A1"/>
    <x v="0"/>
    <x v="3"/>
    <n v="201609"/>
    <x v="0"/>
    <x v="9"/>
    <n v="6126.8245247999985"/>
  </r>
  <r>
    <x v="1"/>
    <x v="4"/>
    <x v="11"/>
    <s v="Claire"/>
    <s v="Pullman"/>
    <x v="1"/>
    <n v="38"/>
    <s v="B2"/>
    <x v="3"/>
    <x v="0"/>
    <n v="201609"/>
    <x v="0"/>
    <x v="9"/>
    <n v="32498.422967807994"/>
  </r>
  <r>
    <x v="1"/>
    <x v="4"/>
    <x v="11"/>
    <s v="Claire"/>
    <s v="Pullman"/>
    <x v="1"/>
    <n v="38"/>
    <s v="B2"/>
    <x v="3"/>
    <x v="1"/>
    <n v="201609"/>
    <x v="0"/>
    <x v="9"/>
    <n v="3823.7213911679996"/>
  </r>
  <r>
    <x v="1"/>
    <x v="4"/>
    <x v="11"/>
    <s v="Claire"/>
    <s v="Pullman"/>
    <x v="1"/>
    <n v="38"/>
    <s v="B2"/>
    <x v="3"/>
    <x v="2"/>
    <n v="201609"/>
    <x v="0"/>
    <x v="9"/>
    <n v="9503.3108897999991"/>
  </r>
  <r>
    <x v="1"/>
    <x v="4"/>
    <x v="11"/>
    <s v="Claire"/>
    <s v="Pullman"/>
    <x v="1"/>
    <n v="38"/>
    <s v="B2"/>
    <x v="3"/>
    <x v="3"/>
    <n v="201609"/>
    <x v="0"/>
    <x v="9"/>
    <n v="500.72345164799992"/>
  </r>
  <r>
    <x v="1"/>
    <x v="4"/>
    <x v="12"/>
    <s v="Simon"/>
    <s v="Walsh"/>
    <x v="0"/>
    <n v="25"/>
    <s v="D5"/>
    <x v="2"/>
    <x v="0"/>
    <n v="201609"/>
    <x v="0"/>
    <x v="9"/>
    <n v="16652.909145599995"/>
  </r>
  <r>
    <x v="1"/>
    <x v="4"/>
    <x v="12"/>
    <s v="Simon"/>
    <s v="Walsh"/>
    <x v="0"/>
    <n v="25"/>
    <s v="D5"/>
    <x v="2"/>
    <x v="1"/>
    <n v="201609"/>
    <x v="0"/>
    <x v="9"/>
    <n v="2278.5874943999997"/>
  </r>
  <r>
    <x v="1"/>
    <x v="4"/>
    <x v="12"/>
    <s v="Simon"/>
    <s v="Walsh"/>
    <x v="0"/>
    <n v="25"/>
    <s v="D5"/>
    <x v="2"/>
    <x v="2"/>
    <n v="201609"/>
    <x v="0"/>
    <x v="9"/>
    <n v="1710.11841"/>
  </r>
  <r>
    <x v="1"/>
    <x v="4"/>
    <x v="12"/>
    <s v="Simon"/>
    <s v="Walsh"/>
    <x v="0"/>
    <n v="25"/>
    <s v="D5"/>
    <x v="2"/>
    <x v="3"/>
    <n v="201609"/>
    <x v="0"/>
    <x v="9"/>
    <n v="790.17442559999984"/>
  </r>
  <r>
    <x v="1"/>
    <x v="5"/>
    <x v="13"/>
    <s v="Trevor"/>
    <s v="Parr"/>
    <x v="0"/>
    <n v="32"/>
    <s v="D4"/>
    <x v="4"/>
    <x v="0"/>
    <n v="201609"/>
    <x v="0"/>
    <x v="9"/>
    <n v="36061.792230911997"/>
  </r>
  <r>
    <x v="1"/>
    <x v="5"/>
    <x v="13"/>
    <s v="Trevor"/>
    <s v="Parr"/>
    <x v="0"/>
    <n v="32"/>
    <s v="D4"/>
    <x v="4"/>
    <x v="1"/>
    <n v="201609"/>
    <x v="0"/>
    <x v="9"/>
    <n v="8722.002922751999"/>
  </r>
  <r>
    <x v="1"/>
    <x v="5"/>
    <x v="13"/>
    <s v="Trevor"/>
    <s v="Parr"/>
    <x v="0"/>
    <n v="32"/>
    <s v="D4"/>
    <x v="4"/>
    <x v="2"/>
    <n v="201609"/>
    <x v="0"/>
    <x v="9"/>
    <n v="16531.9672336"/>
  </r>
  <r>
    <x v="1"/>
    <x v="5"/>
    <x v="13"/>
    <s v="Trevor"/>
    <s v="Parr"/>
    <x v="0"/>
    <n v="32"/>
    <s v="D4"/>
    <x v="4"/>
    <x v="3"/>
    <n v="201609"/>
    <x v="0"/>
    <x v="9"/>
    <n v="2883.6614338559993"/>
  </r>
  <r>
    <x v="2"/>
    <x v="6"/>
    <x v="14"/>
    <s v="George"/>
    <s v="Campbell"/>
    <x v="0"/>
    <n v="32"/>
    <s v="D4"/>
    <x v="4"/>
    <x v="0"/>
    <n v="201609"/>
    <x v="0"/>
    <x v="9"/>
    <n v="11456.925043199999"/>
  </r>
  <r>
    <x v="2"/>
    <x v="6"/>
    <x v="14"/>
    <s v="George"/>
    <s v="Campbell"/>
    <x v="0"/>
    <n v="32"/>
    <s v="D4"/>
    <x v="4"/>
    <x v="1"/>
    <n v="201609"/>
    <x v="0"/>
    <x v="9"/>
    <n v="4927.6116959999999"/>
  </r>
  <r>
    <x v="2"/>
    <x v="6"/>
    <x v="14"/>
    <s v="George"/>
    <s v="Campbell"/>
    <x v="0"/>
    <n v="32"/>
    <s v="D4"/>
    <x v="4"/>
    <x v="2"/>
    <n v="201609"/>
    <x v="0"/>
    <x v="9"/>
    <n v="7987.4640299999992"/>
  </r>
  <r>
    <x v="2"/>
    <x v="6"/>
    <x v="14"/>
    <s v="George"/>
    <s v="Campbell"/>
    <x v="0"/>
    <n v="32"/>
    <s v="D4"/>
    <x v="4"/>
    <x v="3"/>
    <n v="201609"/>
    <x v="0"/>
    <x v="9"/>
    <n v="2399.913062399999"/>
  </r>
  <r>
    <x v="2"/>
    <x v="7"/>
    <x v="15"/>
    <s v="Emma"/>
    <s v="Jones"/>
    <x v="1"/>
    <n v="28"/>
    <s v="D5"/>
    <x v="2"/>
    <x v="0"/>
    <n v="201609"/>
    <x v="0"/>
    <x v="9"/>
    <n v="11117.540431871999"/>
  </r>
  <r>
    <x v="2"/>
    <x v="7"/>
    <x v="15"/>
    <s v="Emma"/>
    <s v="Jones"/>
    <x v="1"/>
    <n v="28"/>
    <s v="D5"/>
    <x v="2"/>
    <x v="1"/>
    <n v="201609"/>
    <x v="0"/>
    <x v="9"/>
    <n v="1750.9279334399998"/>
  </r>
  <r>
    <x v="2"/>
    <x v="7"/>
    <x v="15"/>
    <s v="Emma"/>
    <s v="Jones"/>
    <x v="1"/>
    <n v="28"/>
    <s v="D5"/>
    <x v="2"/>
    <x v="2"/>
    <n v="201609"/>
    <x v="0"/>
    <x v="9"/>
    <n v="685.86860160000003"/>
  </r>
  <r>
    <x v="2"/>
    <x v="7"/>
    <x v="15"/>
    <s v="Emma"/>
    <s v="Jones"/>
    <x v="1"/>
    <n v="28"/>
    <s v="D5"/>
    <x v="2"/>
    <x v="3"/>
    <n v="201609"/>
    <x v="0"/>
    <x v="9"/>
    <n v="126.47190527999997"/>
  </r>
  <r>
    <x v="2"/>
    <x v="8"/>
    <x v="16"/>
    <s v="Bryan"/>
    <s v="Kingston"/>
    <x v="0"/>
    <n v="27"/>
    <s v="A1"/>
    <x v="0"/>
    <x v="0"/>
    <n v="201609"/>
    <x v="0"/>
    <x v="9"/>
    <n v="60928.116350975979"/>
  </r>
  <r>
    <x v="2"/>
    <x v="8"/>
    <x v="16"/>
    <s v="Bryan"/>
    <s v="Kingston"/>
    <x v="0"/>
    <n v="27"/>
    <s v="A1"/>
    <x v="0"/>
    <x v="1"/>
    <n v="201609"/>
    <x v="0"/>
    <x v="9"/>
    <n v="1083.8426296319999"/>
  </r>
  <r>
    <x v="2"/>
    <x v="8"/>
    <x v="16"/>
    <s v="Bryan"/>
    <s v="Kingston"/>
    <x v="0"/>
    <n v="27"/>
    <s v="A1"/>
    <x v="0"/>
    <x v="2"/>
    <n v="201609"/>
    <x v="0"/>
    <x v="9"/>
    <n v="12029.105088"/>
  </r>
  <r>
    <x v="2"/>
    <x v="8"/>
    <x v="16"/>
    <s v="Bryan"/>
    <s v="Kingston"/>
    <x v="0"/>
    <n v="27"/>
    <s v="A1"/>
    <x v="0"/>
    <x v="3"/>
    <n v="201609"/>
    <x v="0"/>
    <x v="9"/>
    <n v="2133.5594434559998"/>
  </r>
  <r>
    <x v="0"/>
    <x v="0"/>
    <x v="0"/>
    <s v="Louis"/>
    <s v="Ng"/>
    <x v="0"/>
    <n v="44"/>
    <s v="A1"/>
    <x v="0"/>
    <x v="0"/>
    <n v="201610"/>
    <x v="0"/>
    <x v="1"/>
    <n v="134831.70355199996"/>
  </r>
  <r>
    <x v="0"/>
    <x v="0"/>
    <x v="0"/>
    <s v="Louis"/>
    <s v="Ng"/>
    <x v="0"/>
    <n v="44"/>
    <s v="A1"/>
    <x v="0"/>
    <x v="1"/>
    <n v="201610"/>
    <x v="0"/>
    <x v="1"/>
    <n v="29406.82204096"/>
  </r>
  <r>
    <x v="0"/>
    <x v="0"/>
    <x v="0"/>
    <s v="Louis"/>
    <s v="Ng"/>
    <x v="0"/>
    <n v="44"/>
    <s v="A1"/>
    <x v="0"/>
    <x v="2"/>
    <n v="201610"/>
    <x v="0"/>
    <x v="1"/>
    <n v="38621.516933999999"/>
  </r>
  <r>
    <x v="0"/>
    <x v="0"/>
    <x v="0"/>
    <s v="Louis"/>
    <s v="Ng"/>
    <x v="0"/>
    <n v="44"/>
    <s v="A1"/>
    <x v="0"/>
    <x v="3"/>
    <n v="201610"/>
    <x v="0"/>
    <x v="1"/>
    <n v="22721.916671999996"/>
  </r>
  <r>
    <x v="0"/>
    <x v="0"/>
    <x v="1"/>
    <s v="Winnie"/>
    <s v="Cheung"/>
    <x v="1"/>
    <n v="35"/>
    <s v="C3"/>
    <x v="1"/>
    <x v="0"/>
    <n v="201610"/>
    <x v="0"/>
    <x v="1"/>
    <n v="47675.048428800001"/>
  </r>
  <r>
    <x v="0"/>
    <x v="0"/>
    <x v="1"/>
    <s v="Winnie"/>
    <s v="Cheung"/>
    <x v="1"/>
    <n v="35"/>
    <s v="C3"/>
    <x v="1"/>
    <x v="1"/>
    <n v="201610"/>
    <x v="0"/>
    <x v="1"/>
    <n v="7736.5158998400002"/>
  </r>
  <r>
    <x v="0"/>
    <x v="0"/>
    <x v="1"/>
    <s v="Winnie"/>
    <s v="Cheung"/>
    <x v="1"/>
    <n v="35"/>
    <s v="C3"/>
    <x v="1"/>
    <x v="2"/>
    <n v="201610"/>
    <x v="0"/>
    <x v="1"/>
    <n v="6679.1231910000006"/>
  </r>
  <r>
    <x v="0"/>
    <x v="0"/>
    <x v="1"/>
    <s v="Winnie"/>
    <s v="Cheung"/>
    <x v="1"/>
    <n v="35"/>
    <s v="C3"/>
    <x v="1"/>
    <x v="3"/>
    <n v="201610"/>
    <x v="0"/>
    <x v="1"/>
    <n v="2810.4283584"/>
  </r>
  <r>
    <x v="0"/>
    <x v="0"/>
    <x v="2"/>
    <s v="Edson"/>
    <s v="Lau"/>
    <x v="0"/>
    <n v="28"/>
    <s v="D5"/>
    <x v="2"/>
    <x v="0"/>
    <n v="201610"/>
    <x v="0"/>
    <x v="1"/>
    <n v="61032.932213760003"/>
  </r>
  <r>
    <x v="0"/>
    <x v="0"/>
    <x v="2"/>
    <s v="Edson"/>
    <s v="Lau"/>
    <x v="0"/>
    <n v="28"/>
    <s v="D5"/>
    <x v="2"/>
    <x v="1"/>
    <n v="201610"/>
    <x v="0"/>
    <x v="1"/>
    <n v="3114.0096998399999"/>
  </r>
  <r>
    <x v="0"/>
    <x v="0"/>
    <x v="2"/>
    <s v="Edson"/>
    <s v="Lau"/>
    <x v="0"/>
    <n v="28"/>
    <s v="D5"/>
    <x v="2"/>
    <x v="2"/>
    <n v="201610"/>
    <x v="0"/>
    <x v="1"/>
    <n v="16870.043736"/>
  </r>
  <r>
    <x v="0"/>
    <x v="0"/>
    <x v="2"/>
    <s v="Edson"/>
    <s v="Lau"/>
    <x v="0"/>
    <n v="28"/>
    <s v="D5"/>
    <x v="2"/>
    <x v="3"/>
    <n v="201610"/>
    <x v="0"/>
    <x v="1"/>
    <n v="5153.9065344000001"/>
  </r>
  <r>
    <x v="0"/>
    <x v="1"/>
    <x v="3"/>
    <s v="Toshiro"/>
    <s v="Takuji"/>
    <x v="0"/>
    <n v="36"/>
    <s v="B2"/>
    <x v="3"/>
    <x v="0"/>
    <n v="201610"/>
    <x v="0"/>
    <x v="1"/>
    <n v="34020.462852230405"/>
  </r>
  <r>
    <x v="0"/>
    <x v="1"/>
    <x v="3"/>
    <s v="Toshiro"/>
    <s v="Takuji"/>
    <x v="0"/>
    <n v="36"/>
    <s v="B2"/>
    <x v="3"/>
    <x v="1"/>
    <n v="201610"/>
    <x v="0"/>
    <x v="1"/>
    <n v="6276.3556145472003"/>
  </r>
  <r>
    <x v="0"/>
    <x v="1"/>
    <x v="3"/>
    <s v="Toshiro"/>
    <s v="Takuji"/>
    <x v="0"/>
    <n v="36"/>
    <s v="B2"/>
    <x v="3"/>
    <x v="2"/>
    <n v="201610"/>
    <x v="0"/>
    <x v="1"/>
    <n v="8232.1551011699976"/>
  </r>
  <r>
    <x v="0"/>
    <x v="1"/>
    <x v="3"/>
    <s v="Toshiro"/>
    <s v="Takuji"/>
    <x v="0"/>
    <n v="36"/>
    <s v="B2"/>
    <x v="3"/>
    <x v="3"/>
    <n v="201610"/>
    <x v="0"/>
    <x v="1"/>
    <n v="4061.0019026303989"/>
  </r>
  <r>
    <x v="0"/>
    <x v="1"/>
    <x v="4"/>
    <s v="Yui"/>
    <s v="Matsuko"/>
    <x v="1"/>
    <n v="32"/>
    <s v="D4"/>
    <x v="4"/>
    <x v="0"/>
    <n v="201610"/>
    <x v="0"/>
    <x v="1"/>
    <n v="58238.972063999987"/>
  </r>
  <r>
    <x v="0"/>
    <x v="1"/>
    <x v="4"/>
    <s v="Yui"/>
    <s v="Matsuko"/>
    <x v="1"/>
    <n v="32"/>
    <s v="D4"/>
    <x v="4"/>
    <x v="1"/>
    <n v="201610"/>
    <x v="0"/>
    <x v="1"/>
    <n v="3491.8277162495997"/>
  </r>
  <r>
    <x v="0"/>
    <x v="1"/>
    <x v="4"/>
    <s v="Yui"/>
    <s v="Matsuko"/>
    <x v="1"/>
    <n v="32"/>
    <s v="D4"/>
    <x v="4"/>
    <x v="2"/>
    <n v="201610"/>
    <x v="0"/>
    <x v="1"/>
    <n v="14386.862380799997"/>
  </r>
  <r>
    <x v="0"/>
    <x v="1"/>
    <x v="4"/>
    <s v="Yui"/>
    <s v="Matsuko"/>
    <x v="1"/>
    <n v="32"/>
    <s v="D4"/>
    <x v="4"/>
    <x v="3"/>
    <n v="201610"/>
    <x v="0"/>
    <x v="1"/>
    <n v="1588.9640352767997"/>
  </r>
  <r>
    <x v="0"/>
    <x v="2"/>
    <x v="5"/>
    <s v="Andrew"/>
    <s v="Tan"/>
    <x v="0"/>
    <n v="45"/>
    <s v="A1"/>
    <x v="0"/>
    <x v="0"/>
    <n v="201610"/>
    <x v="0"/>
    <x v="1"/>
    <n v="101916.03042441601"/>
  </r>
  <r>
    <x v="0"/>
    <x v="2"/>
    <x v="5"/>
    <s v="Andrew"/>
    <s v="Tan"/>
    <x v="0"/>
    <n v="45"/>
    <s v="A1"/>
    <x v="0"/>
    <x v="1"/>
    <n v="201610"/>
    <x v="0"/>
    <x v="1"/>
    <n v="32580.061526688009"/>
  </r>
  <r>
    <x v="0"/>
    <x v="2"/>
    <x v="5"/>
    <s v="Andrew"/>
    <s v="Tan"/>
    <x v="0"/>
    <n v="45"/>
    <s v="A1"/>
    <x v="0"/>
    <x v="2"/>
    <n v="201610"/>
    <x v="0"/>
    <x v="1"/>
    <n v="137828.64131985002"/>
  </r>
  <r>
    <x v="0"/>
    <x v="2"/>
    <x v="5"/>
    <s v="Andrew"/>
    <s v="Tan"/>
    <x v="0"/>
    <n v="45"/>
    <s v="A1"/>
    <x v="0"/>
    <x v="3"/>
    <n v="201610"/>
    <x v="0"/>
    <x v="1"/>
    <n v="26701.243647935997"/>
  </r>
  <r>
    <x v="0"/>
    <x v="2"/>
    <x v="6"/>
    <s v="Jason"/>
    <s v="Wong"/>
    <x v="0"/>
    <n v="38"/>
    <s v="B2"/>
    <x v="3"/>
    <x v="0"/>
    <n v="201610"/>
    <x v="0"/>
    <x v="1"/>
    <n v="83256.297252710414"/>
  </r>
  <r>
    <x v="0"/>
    <x v="2"/>
    <x v="6"/>
    <s v="Jason"/>
    <s v="Wong"/>
    <x v="0"/>
    <n v="38"/>
    <s v="B2"/>
    <x v="3"/>
    <x v="1"/>
    <n v="201610"/>
    <x v="0"/>
    <x v="1"/>
    <n v="4805.0081404416014"/>
  </r>
  <r>
    <x v="0"/>
    <x v="2"/>
    <x v="6"/>
    <s v="Jason"/>
    <s v="Wong"/>
    <x v="0"/>
    <n v="38"/>
    <s v="B2"/>
    <x v="3"/>
    <x v="2"/>
    <n v="201610"/>
    <x v="0"/>
    <x v="1"/>
    <n v="9623.488558320003"/>
  </r>
  <r>
    <x v="0"/>
    <x v="2"/>
    <x v="6"/>
    <s v="Jason"/>
    <s v="Wong"/>
    <x v="0"/>
    <n v="38"/>
    <s v="B2"/>
    <x v="3"/>
    <x v="3"/>
    <n v="201610"/>
    <x v="0"/>
    <x v="1"/>
    <n v="3686.647658803201"/>
  </r>
  <r>
    <x v="0"/>
    <x v="2"/>
    <x v="7"/>
    <s v="Michelle"/>
    <s v="Lim"/>
    <x v="1"/>
    <n v="29"/>
    <s v="D5"/>
    <x v="2"/>
    <x v="0"/>
    <n v="201610"/>
    <x v="0"/>
    <x v="1"/>
    <n v="43474.707694079996"/>
  </r>
  <r>
    <x v="0"/>
    <x v="2"/>
    <x v="7"/>
    <s v="Michelle"/>
    <s v="Lim"/>
    <x v="1"/>
    <n v="29"/>
    <s v="D5"/>
    <x v="2"/>
    <x v="1"/>
    <n v="201610"/>
    <x v="0"/>
    <x v="1"/>
    <n v="6975.6217689600016"/>
  </r>
  <r>
    <x v="0"/>
    <x v="2"/>
    <x v="7"/>
    <s v="Michelle"/>
    <s v="Lim"/>
    <x v="1"/>
    <n v="29"/>
    <s v="D5"/>
    <x v="2"/>
    <x v="2"/>
    <n v="201610"/>
    <x v="0"/>
    <x v="1"/>
    <n v="18373.089852000001"/>
  </r>
  <r>
    <x v="0"/>
    <x v="2"/>
    <x v="7"/>
    <s v="Michelle"/>
    <s v="Lim"/>
    <x v="1"/>
    <n v="29"/>
    <s v="D5"/>
    <x v="2"/>
    <x v="3"/>
    <n v="201610"/>
    <x v="0"/>
    <x v="1"/>
    <n v="2045.4047078399999"/>
  </r>
  <r>
    <x v="0"/>
    <x v="3"/>
    <x v="8"/>
    <s v="Dennis"/>
    <s v="Cheng"/>
    <x v="0"/>
    <n v="35"/>
    <s v="B2"/>
    <x v="3"/>
    <x v="0"/>
    <n v="201610"/>
    <x v="0"/>
    <x v="1"/>
    <n v="31247.584752384002"/>
  </r>
  <r>
    <x v="0"/>
    <x v="3"/>
    <x v="8"/>
    <s v="Dennis"/>
    <s v="Cheng"/>
    <x v="0"/>
    <n v="35"/>
    <s v="B2"/>
    <x v="3"/>
    <x v="1"/>
    <n v="201610"/>
    <x v="0"/>
    <x v="1"/>
    <n v="15567.142735872003"/>
  </r>
  <r>
    <x v="0"/>
    <x v="3"/>
    <x v="8"/>
    <s v="Dennis"/>
    <s v="Cheng"/>
    <x v="0"/>
    <n v="35"/>
    <s v="B2"/>
    <x v="3"/>
    <x v="2"/>
    <n v="201610"/>
    <x v="0"/>
    <x v="1"/>
    <n v="11856.697234200001"/>
  </r>
  <r>
    <x v="0"/>
    <x v="3"/>
    <x v="8"/>
    <s v="Dennis"/>
    <s v="Cheng"/>
    <x v="0"/>
    <n v="35"/>
    <s v="B2"/>
    <x v="3"/>
    <x v="3"/>
    <n v="201610"/>
    <x v="0"/>
    <x v="1"/>
    <n v="790.38291870720013"/>
  </r>
  <r>
    <x v="0"/>
    <x v="3"/>
    <x v="9"/>
    <s v="Aaron"/>
    <s v="Cheng"/>
    <x v="0"/>
    <n v="32"/>
    <s v="D4"/>
    <x v="4"/>
    <x v="0"/>
    <n v="201610"/>
    <x v="0"/>
    <x v="1"/>
    <n v="27462.023447039996"/>
  </r>
  <r>
    <x v="0"/>
    <x v="3"/>
    <x v="9"/>
    <s v="Aaron"/>
    <s v="Cheng"/>
    <x v="0"/>
    <n v="32"/>
    <s v="D4"/>
    <x v="4"/>
    <x v="1"/>
    <n v="201610"/>
    <x v="0"/>
    <x v="1"/>
    <n v="386.90870399999994"/>
  </r>
  <r>
    <x v="0"/>
    <x v="3"/>
    <x v="9"/>
    <s v="Aaron"/>
    <s v="Cheng"/>
    <x v="0"/>
    <n v="32"/>
    <s v="D4"/>
    <x v="4"/>
    <x v="2"/>
    <n v="201610"/>
    <x v="0"/>
    <x v="1"/>
    <n v="8953.5769049999999"/>
  </r>
  <r>
    <x v="0"/>
    <x v="3"/>
    <x v="9"/>
    <s v="Aaron"/>
    <s v="Cheng"/>
    <x v="0"/>
    <n v="32"/>
    <s v="D4"/>
    <x v="4"/>
    <x v="3"/>
    <n v="201610"/>
    <x v="0"/>
    <x v="1"/>
    <n v="3697.1017574399993"/>
  </r>
  <r>
    <x v="1"/>
    <x v="4"/>
    <x v="10"/>
    <s v="Jansen"/>
    <s v="Brown"/>
    <x v="0"/>
    <n v="46"/>
    <s v="A1"/>
    <x v="0"/>
    <x v="0"/>
    <n v="201610"/>
    <x v="0"/>
    <x v="1"/>
    <n v="146369.28970560001"/>
  </r>
  <r>
    <x v="1"/>
    <x v="4"/>
    <x v="10"/>
    <s v="Jansen"/>
    <s v="Brown"/>
    <x v="0"/>
    <n v="46"/>
    <s v="A1"/>
    <x v="0"/>
    <x v="1"/>
    <n v="201610"/>
    <x v="0"/>
    <x v="1"/>
    <n v="8974.5857344000015"/>
  </r>
  <r>
    <x v="1"/>
    <x v="4"/>
    <x v="10"/>
    <s v="Jansen"/>
    <s v="Brown"/>
    <x v="0"/>
    <n v="46"/>
    <s v="A1"/>
    <x v="0"/>
    <x v="2"/>
    <n v="201610"/>
    <x v="0"/>
    <x v="1"/>
    <n v="23552.956244999998"/>
  </r>
  <r>
    <x v="1"/>
    <x v="4"/>
    <x v="10"/>
    <s v="Jansen"/>
    <s v="Brown"/>
    <x v="0"/>
    <n v="46"/>
    <s v="A1"/>
    <x v="0"/>
    <x v="3"/>
    <n v="201610"/>
    <x v="0"/>
    <x v="1"/>
    <n v="14199.858816"/>
  </r>
  <r>
    <x v="1"/>
    <x v="4"/>
    <x v="11"/>
    <s v="Claire"/>
    <s v="Pullman"/>
    <x v="1"/>
    <n v="38"/>
    <s v="B2"/>
    <x v="3"/>
    <x v="0"/>
    <n v="201610"/>
    <x v="0"/>
    <x v="1"/>
    <n v="94027.228154495999"/>
  </r>
  <r>
    <x v="1"/>
    <x v="4"/>
    <x v="11"/>
    <s v="Claire"/>
    <s v="Pullman"/>
    <x v="1"/>
    <n v="38"/>
    <s v="B2"/>
    <x v="3"/>
    <x v="1"/>
    <n v="201610"/>
    <x v="0"/>
    <x v="1"/>
    <n v="6691.420217664001"/>
  </r>
  <r>
    <x v="1"/>
    <x v="4"/>
    <x v="11"/>
    <s v="Claire"/>
    <s v="Pullman"/>
    <x v="1"/>
    <n v="38"/>
    <s v="B2"/>
    <x v="3"/>
    <x v="2"/>
    <n v="201610"/>
    <x v="0"/>
    <x v="1"/>
    <n v="9388.3542479999996"/>
  </r>
  <r>
    <x v="1"/>
    <x v="4"/>
    <x v="11"/>
    <s v="Claire"/>
    <s v="Pullman"/>
    <x v="1"/>
    <n v="38"/>
    <s v="B2"/>
    <x v="3"/>
    <x v="3"/>
    <n v="201610"/>
    <x v="0"/>
    <x v="1"/>
    <n v="3496.7703214079997"/>
  </r>
  <r>
    <x v="1"/>
    <x v="4"/>
    <x v="12"/>
    <s v="Simon"/>
    <s v="Walsh"/>
    <x v="0"/>
    <n v="25"/>
    <s v="D5"/>
    <x v="2"/>
    <x v="0"/>
    <n v="201610"/>
    <x v="0"/>
    <x v="1"/>
    <n v="37531.3356288"/>
  </r>
  <r>
    <x v="1"/>
    <x v="4"/>
    <x v="12"/>
    <s v="Simon"/>
    <s v="Walsh"/>
    <x v="0"/>
    <n v="25"/>
    <s v="D5"/>
    <x v="2"/>
    <x v="1"/>
    <n v="201610"/>
    <x v="0"/>
    <x v="1"/>
    <n v="6532.9666271999995"/>
  </r>
  <r>
    <x v="1"/>
    <x v="4"/>
    <x v="12"/>
    <s v="Simon"/>
    <s v="Walsh"/>
    <x v="0"/>
    <n v="25"/>
    <s v="D5"/>
    <x v="2"/>
    <x v="2"/>
    <n v="201610"/>
    <x v="0"/>
    <x v="1"/>
    <n v="7952.8780499999993"/>
  </r>
  <r>
    <x v="1"/>
    <x v="4"/>
    <x v="12"/>
    <s v="Simon"/>
    <s v="Walsh"/>
    <x v="0"/>
    <n v="25"/>
    <s v="D5"/>
    <x v="2"/>
    <x v="3"/>
    <n v="201610"/>
    <x v="0"/>
    <x v="1"/>
    <n v="4468.6362239999999"/>
  </r>
  <r>
    <x v="1"/>
    <x v="5"/>
    <x v="13"/>
    <s v="Trevor"/>
    <s v="Parr"/>
    <x v="0"/>
    <n v="32"/>
    <s v="D4"/>
    <x v="4"/>
    <x v="0"/>
    <n v="201610"/>
    <x v="0"/>
    <x v="1"/>
    <n v="200836.24684032"/>
  </r>
  <r>
    <x v="1"/>
    <x v="5"/>
    <x v="13"/>
    <s v="Trevor"/>
    <s v="Parr"/>
    <x v="0"/>
    <n v="32"/>
    <s v="D4"/>
    <x v="4"/>
    <x v="1"/>
    <n v="201610"/>
    <x v="0"/>
    <x v="1"/>
    <n v="7443.3046105600006"/>
  </r>
  <r>
    <x v="1"/>
    <x v="5"/>
    <x v="13"/>
    <s v="Trevor"/>
    <s v="Parr"/>
    <x v="0"/>
    <n v="32"/>
    <s v="D4"/>
    <x v="4"/>
    <x v="2"/>
    <n v="201610"/>
    <x v="0"/>
    <x v="1"/>
    <n v="6873.7628231999997"/>
  </r>
  <r>
    <x v="1"/>
    <x v="5"/>
    <x v="13"/>
    <s v="Trevor"/>
    <s v="Parr"/>
    <x v="0"/>
    <n v="32"/>
    <s v="D4"/>
    <x v="4"/>
    <x v="3"/>
    <n v="201610"/>
    <x v="0"/>
    <x v="1"/>
    <n v="17080.571848703999"/>
  </r>
  <r>
    <x v="2"/>
    <x v="6"/>
    <x v="14"/>
    <s v="George"/>
    <s v="Campbell"/>
    <x v="0"/>
    <n v="32"/>
    <s v="D4"/>
    <x v="4"/>
    <x v="0"/>
    <n v="201610"/>
    <x v="0"/>
    <x v="1"/>
    <n v="17002.067846400001"/>
  </r>
  <r>
    <x v="2"/>
    <x v="6"/>
    <x v="14"/>
    <s v="George"/>
    <s v="Campbell"/>
    <x v="0"/>
    <n v="32"/>
    <s v="D4"/>
    <x v="4"/>
    <x v="1"/>
    <n v="201610"/>
    <x v="0"/>
    <x v="1"/>
    <n v="12209.3238176"/>
  </r>
  <r>
    <x v="2"/>
    <x v="6"/>
    <x v="14"/>
    <s v="George"/>
    <s v="Campbell"/>
    <x v="0"/>
    <n v="32"/>
    <s v="D4"/>
    <x v="4"/>
    <x v="2"/>
    <n v="201610"/>
    <x v="0"/>
    <x v="1"/>
    <n v="3701.2757600000004"/>
  </r>
  <r>
    <x v="2"/>
    <x v="6"/>
    <x v="14"/>
    <s v="George"/>
    <s v="Campbell"/>
    <x v="0"/>
    <n v="32"/>
    <s v="D4"/>
    <x v="4"/>
    <x v="3"/>
    <n v="201610"/>
    <x v="0"/>
    <x v="1"/>
    <n v="7579.4025215999991"/>
  </r>
  <r>
    <x v="2"/>
    <x v="7"/>
    <x v="15"/>
    <s v="Emma"/>
    <s v="Jones"/>
    <x v="1"/>
    <n v="28"/>
    <s v="D5"/>
    <x v="2"/>
    <x v="0"/>
    <n v="201610"/>
    <x v="0"/>
    <x v="1"/>
    <n v="37698.841469952"/>
  </r>
  <r>
    <x v="2"/>
    <x v="7"/>
    <x v="15"/>
    <s v="Emma"/>
    <s v="Jones"/>
    <x v="1"/>
    <n v="28"/>
    <s v="D5"/>
    <x v="2"/>
    <x v="1"/>
    <n v="201610"/>
    <x v="0"/>
    <x v="1"/>
    <n v="3681.1388989440002"/>
  </r>
  <r>
    <x v="2"/>
    <x v="7"/>
    <x v="15"/>
    <s v="Emma"/>
    <s v="Jones"/>
    <x v="1"/>
    <n v="28"/>
    <s v="D5"/>
    <x v="2"/>
    <x v="2"/>
    <n v="201610"/>
    <x v="0"/>
    <x v="1"/>
    <n v="5087.0806272000009"/>
  </r>
  <r>
    <x v="2"/>
    <x v="7"/>
    <x v="15"/>
    <s v="Emma"/>
    <s v="Jones"/>
    <x v="1"/>
    <n v="28"/>
    <s v="D5"/>
    <x v="2"/>
    <x v="3"/>
    <n v="201610"/>
    <x v="0"/>
    <x v="1"/>
    <n v="1663.3467002879997"/>
  </r>
  <r>
    <x v="2"/>
    <x v="8"/>
    <x v="16"/>
    <s v="Bryan"/>
    <s v="Kingston"/>
    <x v="0"/>
    <n v="27"/>
    <s v="A1"/>
    <x v="0"/>
    <x v="0"/>
    <n v="201610"/>
    <x v="0"/>
    <x v="1"/>
    <n v="272459.37055334396"/>
  </r>
  <r>
    <x v="2"/>
    <x v="8"/>
    <x v="16"/>
    <s v="Bryan"/>
    <s v="Kingston"/>
    <x v="0"/>
    <n v="27"/>
    <s v="A1"/>
    <x v="0"/>
    <x v="1"/>
    <n v="201610"/>
    <x v="0"/>
    <x v="1"/>
    <n v="27350.560493568002"/>
  </r>
  <r>
    <x v="2"/>
    <x v="8"/>
    <x v="16"/>
    <s v="Bryan"/>
    <s v="Kingston"/>
    <x v="0"/>
    <n v="27"/>
    <s v="A1"/>
    <x v="0"/>
    <x v="2"/>
    <n v="201610"/>
    <x v="0"/>
    <x v="1"/>
    <n v="55733.859417600012"/>
  </r>
  <r>
    <x v="2"/>
    <x v="8"/>
    <x v="16"/>
    <s v="Bryan"/>
    <s v="Kingston"/>
    <x v="0"/>
    <n v="27"/>
    <s v="A1"/>
    <x v="0"/>
    <x v="3"/>
    <n v="201610"/>
    <x v="0"/>
    <x v="1"/>
    <n v="14833.88854272"/>
  </r>
  <r>
    <x v="0"/>
    <x v="0"/>
    <x v="0"/>
    <s v="Louis"/>
    <s v="Ng"/>
    <x v="0"/>
    <n v="44"/>
    <s v="A1"/>
    <x v="0"/>
    <x v="0"/>
    <n v="201610"/>
    <x v="0"/>
    <x v="1"/>
    <n v="253228.07485247997"/>
  </r>
  <r>
    <x v="0"/>
    <x v="0"/>
    <x v="0"/>
    <s v="Louis"/>
    <s v="Ng"/>
    <x v="0"/>
    <n v="44"/>
    <s v="A1"/>
    <x v="0"/>
    <x v="1"/>
    <n v="201610"/>
    <x v="0"/>
    <x v="1"/>
    <n v="41943.33960544"/>
  </r>
  <r>
    <x v="0"/>
    <x v="0"/>
    <x v="0"/>
    <s v="Louis"/>
    <s v="Ng"/>
    <x v="0"/>
    <n v="44"/>
    <s v="A1"/>
    <x v="0"/>
    <x v="2"/>
    <n v="201610"/>
    <x v="0"/>
    <x v="1"/>
    <n v="88551.753198999984"/>
  </r>
  <r>
    <x v="0"/>
    <x v="0"/>
    <x v="0"/>
    <s v="Louis"/>
    <s v="Ng"/>
    <x v="0"/>
    <n v="44"/>
    <s v="A1"/>
    <x v="0"/>
    <x v="3"/>
    <n v="201610"/>
    <x v="0"/>
    <x v="1"/>
    <n v="9185.5035417599975"/>
  </r>
  <r>
    <x v="0"/>
    <x v="0"/>
    <x v="1"/>
    <s v="Winnie"/>
    <s v="Cheung"/>
    <x v="1"/>
    <n v="35"/>
    <s v="C3"/>
    <x v="1"/>
    <x v="0"/>
    <n v="201610"/>
    <x v="0"/>
    <x v="1"/>
    <n v="16951.289022720004"/>
  </r>
  <r>
    <x v="0"/>
    <x v="0"/>
    <x v="1"/>
    <s v="Winnie"/>
    <s v="Cheung"/>
    <x v="1"/>
    <n v="35"/>
    <s v="C3"/>
    <x v="1"/>
    <x v="1"/>
    <n v="201610"/>
    <x v="0"/>
    <x v="1"/>
    <n v="1153.6985865600002"/>
  </r>
  <r>
    <x v="0"/>
    <x v="0"/>
    <x v="1"/>
    <s v="Winnie"/>
    <s v="Cheung"/>
    <x v="1"/>
    <n v="35"/>
    <s v="C3"/>
    <x v="1"/>
    <x v="2"/>
    <n v="201610"/>
    <x v="0"/>
    <x v="1"/>
    <n v="11071.768149000001"/>
  </r>
  <r>
    <x v="0"/>
    <x v="0"/>
    <x v="1"/>
    <s v="Winnie"/>
    <s v="Cheung"/>
    <x v="1"/>
    <n v="35"/>
    <s v="C3"/>
    <x v="1"/>
    <x v="3"/>
    <n v="201610"/>
    <x v="0"/>
    <x v="1"/>
    <n v="3496.5907891200004"/>
  </r>
  <r>
    <x v="0"/>
    <x v="0"/>
    <x v="2"/>
    <s v="Edson"/>
    <s v="Lau"/>
    <x v="0"/>
    <n v="28"/>
    <s v="D5"/>
    <x v="2"/>
    <x v="0"/>
    <n v="201610"/>
    <x v="0"/>
    <x v="1"/>
    <n v="30062.3491584"/>
  </r>
  <r>
    <x v="0"/>
    <x v="0"/>
    <x v="2"/>
    <s v="Edson"/>
    <s v="Lau"/>
    <x v="0"/>
    <n v="28"/>
    <s v="D5"/>
    <x v="2"/>
    <x v="1"/>
    <n v="201610"/>
    <x v="0"/>
    <x v="1"/>
    <n v="6149.7954086399996"/>
  </r>
  <r>
    <x v="0"/>
    <x v="0"/>
    <x v="2"/>
    <s v="Edson"/>
    <s v="Lau"/>
    <x v="0"/>
    <n v="28"/>
    <s v="D5"/>
    <x v="2"/>
    <x v="2"/>
    <n v="201610"/>
    <x v="0"/>
    <x v="1"/>
    <n v="15236.209871999998"/>
  </r>
  <r>
    <x v="0"/>
    <x v="0"/>
    <x v="2"/>
    <s v="Edson"/>
    <s v="Lau"/>
    <x v="0"/>
    <n v="28"/>
    <s v="D5"/>
    <x v="2"/>
    <x v="3"/>
    <n v="201610"/>
    <x v="0"/>
    <x v="1"/>
    <n v="494.91067391999997"/>
  </r>
  <r>
    <x v="0"/>
    <x v="1"/>
    <x v="3"/>
    <s v="Toshiro"/>
    <s v="Takuji"/>
    <x v="0"/>
    <n v="36"/>
    <s v="B2"/>
    <x v="3"/>
    <x v="0"/>
    <n v="201610"/>
    <x v="0"/>
    <x v="1"/>
    <n v="79379.977638124808"/>
  </r>
  <r>
    <x v="0"/>
    <x v="1"/>
    <x v="3"/>
    <s v="Toshiro"/>
    <s v="Takuji"/>
    <x v="0"/>
    <n v="36"/>
    <s v="B2"/>
    <x v="3"/>
    <x v="1"/>
    <n v="201610"/>
    <x v="0"/>
    <x v="1"/>
    <n v="4333.1969274047997"/>
  </r>
  <r>
    <x v="0"/>
    <x v="1"/>
    <x v="3"/>
    <s v="Toshiro"/>
    <s v="Takuji"/>
    <x v="0"/>
    <n v="36"/>
    <s v="B2"/>
    <x v="3"/>
    <x v="2"/>
    <n v="201610"/>
    <x v="0"/>
    <x v="1"/>
    <n v="1379.7792262799999"/>
  </r>
  <r>
    <x v="0"/>
    <x v="1"/>
    <x v="3"/>
    <s v="Toshiro"/>
    <s v="Takuji"/>
    <x v="0"/>
    <n v="36"/>
    <s v="B2"/>
    <x v="3"/>
    <x v="3"/>
    <n v="201610"/>
    <x v="0"/>
    <x v="1"/>
    <n v="1327.7240540927999"/>
  </r>
  <r>
    <x v="0"/>
    <x v="1"/>
    <x v="4"/>
    <s v="Yui"/>
    <s v="Matsuko"/>
    <x v="1"/>
    <n v="32"/>
    <s v="D4"/>
    <x v="4"/>
    <x v="0"/>
    <n v="201610"/>
    <x v="0"/>
    <x v="1"/>
    <n v="73215.684747878389"/>
  </r>
  <r>
    <x v="0"/>
    <x v="1"/>
    <x v="4"/>
    <s v="Yui"/>
    <s v="Matsuko"/>
    <x v="1"/>
    <n v="32"/>
    <s v="D4"/>
    <x v="4"/>
    <x v="1"/>
    <n v="201610"/>
    <x v="0"/>
    <x v="1"/>
    <n v="1748.9010389760001"/>
  </r>
  <r>
    <x v="0"/>
    <x v="1"/>
    <x v="4"/>
    <s v="Yui"/>
    <s v="Matsuko"/>
    <x v="1"/>
    <n v="32"/>
    <s v="D4"/>
    <x v="4"/>
    <x v="2"/>
    <n v="201610"/>
    <x v="0"/>
    <x v="1"/>
    <n v="17487.981703920002"/>
  </r>
  <r>
    <x v="0"/>
    <x v="1"/>
    <x v="4"/>
    <s v="Yui"/>
    <s v="Matsuko"/>
    <x v="1"/>
    <n v="32"/>
    <s v="D4"/>
    <x v="4"/>
    <x v="3"/>
    <n v="201610"/>
    <x v="0"/>
    <x v="1"/>
    <n v="3307.7525225471995"/>
  </r>
  <r>
    <x v="0"/>
    <x v="2"/>
    <x v="5"/>
    <s v="Andrew"/>
    <s v="Tan"/>
    <x v="0"/>
    <n v="45"/>
    <s v="A1"/>
    <x v="0"/>
    <x v="0"/>
    <n v="201610"/>
    <x v="0"/>
    <x v="1"/>
    <n v="538168.3566767039"/>
  </r>
  <r>
    <x v="0"/>
    <x v="2"/>
    <x v="5"/>
    <s v="Andrew"/>
    <s v="Tan"/>
    <x v="0"/>
    <n v="45"/>
    <s v="A1"/>
    <x v="0"/>
    <x v="1"/>
    <n v="201610"/>
    <x v="0"/>
    <x v="1"/>
    <n v="8478.6130817440026"/>
  </r>
  <r>
    <x v="0"/>
    <x v="2"/>
    <x v="5"/>
    <s v="Andrew"/>
    <s v="Tan"/>
    <x v="0"/>
    <n v="45"/>
    <s v="A1"/>
    <x v="0"/>
    <x v="2"/>
    <n v="201610"/>
    <x v="0"/>
    <x v="1"/>
    <n v="86338.8433869"/>
  </r>
  <r>
    <x v="0"/>
    <x v="2"/>
    <x v="5"/>
    <s v="Andrew"/>
    <s v="Tan"/>
    <x v="0"/>
    <n v="45"/>
    <s v="A1"/>
    <x v="0"/>
    <x v="3"/>
    <n v="201610"/>
    <x v="0"/>
    <x v="1"/>
    <n v="42001.51385414401"/>
  </r>
  <r>
    <x v="0"/>
    <x v="2"/>
    <x v="6"/>
    <s v="Jason"/>
    <s v="Wong"/>
    <x v="0"/>
    <n v="38"/>
    <s v="B2"/>
    <x v="3"/>
    <x v="0"/>
    <n v="201610"/>
    <x v="0"/>
    <x v="1"/>
    <n v="25690.118891673606"/>
  </r>
  <r>
    <x v="0"/>
    <x v="2"/>
    <x v="6"/>
    <s v="Jason"/>
    <s v="Wong"/>
    <x v="0"/>
    <n v="38"/>
    <s v="B2"/>
    <x v="3"/>
    <x v="1"/>
    <n v="201610"/>
    <x v="0"/>
    <x v="1"/>
    <n v="5110.5112531200002"/>
  </r>
  <r>
    <x v="0"/>
    <x v="2"/>
    <x v="6"/>
    <s v="Jason"/>
    <s v="Wong"/>
    <x v="0"/>
    <n v="38"/>
    <s v="B2"/>
    <x v="3"/>
    <x v="2"/>
    <n v="201610"/>
    <x v="0"/>
    <x v="1"/>
    <n v="1723.3728220800001"/>
  </r>
  <r>
    <x v="0"/>
    <x v="2"/>
    <x v="6"/>
    <s v="Jason"/>
    <s v="Wong"/>
    <x v="0"/>
    <n v="38"/>
    <s v="B2"/>
    <x v="3"/>
    <x v="3"/>
    <n v="201610"/>
    <x v="0"/>
    <x v="1"/>
    <n v="774.22700759040004"/>
  </r>
  <r>
    <x v="0"/>
    <x v="2"/>
    <x v="7"/>
    <s v="Michelle"/>
    <s v="Lim"/>
    <x v="1"/>
    <n v="29"/>
    <s v="D5"/>
    <x v="2"/>
    <x v="0"/>
    <n v="201610"/>
    <x v="0"/>
    <x v="1"/>
    <n v="57441.455285760007"/>
  </r>
  <r>
    <x v="0"/>
    <x v="2"/>
    <x v="7"/>
    <s v="Michelle"/>
    <s v="Lim"/>
    <x v="1"/>
    <n v="29"/>
    <s v="D5"/>
    <x v="2"/>
    <x v="1"/>
    <n v="201610"/>
    <x v="0"/>
    <x v="1"/>
    <n v="8605.4812646399987"/>
  </r>
  <r>
    <x v="0"/>
    <x v="2"/>
    <x v="7"/>
    <s v="Michelle"/>
    <s v="Lim"/>
    <x v="1"/>
    <n v="29"/>
    <s v="D5"/>
    <x v="2"/>
    <x v="2"/>
    <n v="201610"/>
    <x v="0"/>
    <x v="1"/>
    <n v="7796.8406879999993"/>
  </r>
  <r>
    <x v="0"/>
    <x v="2"/>
    <x v="7"/>
    <s v="Michelle"/>
    <s v="Lim"/>
    <x v="1"/>
    <n v="29"/>
    <s v="D5"/>
    <x v="2"/>
    <x v="3"/>
    <n v="201610"/>
    <x v="0"/>
    <x v="1"/>
    <n v="3621.8311833599996"/>
  </r>
  <r>
    <x v="0"/>
    <x v="3"/>
    <x v="8"/>
    <s v="Dennis"/>
    <s v="Cheng"/>
    <x v="0"/>
    <n v="35"/>
    <s v="B2"/>
    <x v="3"/>
    <x v="0"/>
    <n v="201610"/>
    <x v="0"/>
    <x v="1"/>
    <n v="114395.96414937598"/>
  </r>
  <r>
    <x v="0"/>
    <x v="3"/>
    <x v="8"/>
    <s v="Dennis"/>
    <s v="Cheng"/>
    <x v="0"/>
    <n v="35"/>
    <s v="B2"/>
    <x v="3"/>
    <x v="1"/>
    <n v="201610"/>
    <x v="0"/>
    <x v="1"/>
    <n v="2201.1641503488004"/>
  </r>
  <r>
    <x v="0"/>
    <x v="3"/>
    <x v="8"/>
    <s v="Dennis"/>
    <s v="Cheng"/>
    <x v="0"/>
    <n v="35"/>
    <s v="B2"/>
    <x v="3"/>
    <x v="2"/>
    <n v="201610"/>
    <x v="0"/>
    <x v="1"/>
    <n v="10002.53666412"/>
  </r>
  <r>
    <x v="0"/>
    <x v="3"/>
    <x v="8"/>
    <s v="Dennis"/>
    <s v="Cheng"/>
    <x v="0"/>
    <n v="35"/>
    <s v="B2"/>
    <x v="3"/>
    <x v="3"/>
    <n v="201610"/>
    <x v="0"/>
    <x v="1"/>
    <n v="6817.6548550656007"/>
  </r>
  <r>
    <x v="0"/>
    <x v="3"/>
    <x v="9"/>
    <s v="Aaron"/>
    <s v="Cheng"/>
    <x v="0"/>
    <n v="32"/>
    <s v="D4"/>
    <x v="4"/>
    <x v="0"/>
    <n v="201610"/>
    <x v="0"/>
    <x v="1"/>
    <n v="10694.486275199999"/>
  </r>
  <r>
    <x v="0"/>
    <x v="3"/>
    <x v="9"/>
    <s v="Aaron"/>
    <s v="Cheng"/>
    <x v="0"/>
    <n v="32"/>
    <s v="D4"/>
    <x v="4"/>
    <x v="1"/>
    <n v="201610"/>
    <x v="0"/>
    <x v="1"/>
    <n v="4286.2114713599995"/>
  </r>
  <r>
    <x v="0"/>
    <x v="3"/>
    <x v="9"/>
    <s v="Aaron"/>
    <s v="Cheng"/>
    <x v="0"/>
    <n v="32"/>
    <s v="D4"/>
    <x v="4"/>
    <x v="2"/>
    <n v="201610"/>
    <x v="0"/>
    <x v="1"/>
    <n v="7143.5585129999999"/>
  </r>
  <r>
    <x v="0"/>
    <x v="3"/>
    <x v="9"/>
    <s v="Aaron"/>
    <s v="Cheng"/>
    <x v="0"/>
    <n v="32"/>
    <s v="D4"/>
    <x v="4"/>
    <x v="3"/>
    <n v="201610"/>
    <x v="0"/>
    <x v="1"/>
    <n v="2489.9466009600001"/>
  </r>
  <r>
    <x v="1"/>
    <x v="4"/>
    <x v="10"/>
    <s v="Jansen"/>
    <s v="Brown"/>
    <x v="0"/>
    <n v="46"/>
    <s v="A1"/>
    <x v="0"/>
    <x v="0"/>
    <n v="201610"/>
    <x v="0"/>
    <x v="1"/>
    <n v="54095.784288000003"/>
  </r>
  <r>
    <x v="1"/>
    <x v="4"/>
    <x v="10"/>
    <s v="Jansen"/>
    <s v="Brown"/>
    <x v="0"/>
    <n v="46"/>
    <s v="A1"/>
    <x v="0"/>
    <x v="1"/>
    <n v="201610"/>
    <x v="0"/>
    <x v="1"/>
    <n v="9999.9376671999999"/>
  </r>
  <r>
    <x v="1"/>
    <x v="4"/>
    <x v="10"/>
    <s v="Jansen"/>
    <s v="Brown"/>
    <x v="0"/>
    <n v="46"/>
    <s v="A1"/>
    <x v="0"/>
    <x v="2"/>
    <n v="201610"/>
    <x v="0"/>
    <x v="1"/>
    <n v="81720.425734999997"/>
  </r>
  <r>
    <x v="1"/>
    <x v="4"/>
    <x v="10"/>
    <s v="Jansen"/>
    <s v="Brown"/>
    <x v="0"/>
    <n v="46"/>
    <s v="A1"/>
    <x v="0"/>
    <x v="3"/>
    <n v="201610"/>
    <x v="0"/>
    <x v="1"/>
    <n v="6764.0821248000002"/>
  </r>
  <r>
    <x v="1"/>
    <x v="4"/>
    <x v="11"/>
    <s v="Claire"/>
    <s v="Pullman"/>
    <x v="1"/>
    <n v="38"/>
    <s v="B2"/>
    <x v="3"/>
    <x v="0"/>
    <n v="201610"/>
    <x v="0"/>
    <x v="1"/>
    <n v="32419.900670975996"/>
  </r>
  <r>
    <x v="1"/>
    <x v="4"/>
    <x v="11"/>
    <s v="Claire"/>
    <s v="Pullman"/>
    <x v="1"/>
    <n v="38"/>
    <s v="B2"/>
    <x v="3"/>
    <x v="1"/>
    <n v="201610"/>
    <x v="0"/>
    <x v="1"/>
    <n v="7114.9194305279998"/>
  </r>
  <r>
    <x v="1"/>
    <x v="4"/>
    <x v="11"/>
    <s v="Claire"/>
    <s v="Pullman"/>
    <x v="1"/>
    <n v="38"/>
    <s v="B2"/>
    <x v="3"/>
    <x v="2"/>
    <n v="201610"/>
    <x v="0"/>
    <x v="1"/>
    <n v="8326.1371284000015"/>
  </r>
  <r>
    <x v="1"/>
    <x v="4"/>
    <x v="11"/>
    <s v="Claire"/>
    <s v="Pullman"/>
    <x v="1"/>
    <n v="38"/>
    <s v="B2"/>
    <x v="3"/>
    <x v="3"/>
    <n v="201610"/>
    <x v="0"/>
    <x v="1"/>
    <n v="716.33382912000002"/>
  </r>
  <r>
    <x v="1"/>
    <x v="4"/>
    <x v="12"/>
    <s v="Simon"/>
    <s v="Walsh"/>
    <x v="0"/>
    <n v="25"/>
    <s v="D5"/>
    <x v="2"/>
    <x v="0"/>
    <n v="201610"/>
    <x v="0"/>
    <x v="1"/>
    <n v="53770.917657600003"/>
  </r>
  <r>
    <x v="1"/>
    <x v="4"/>
    <x v="12"/>
    <s v="Simon"/>
    <s v="Walsh"/>
    <x v="0"/>
    <n v="25"/>
    <s v="D5"/>
    <x v="2"/>
    <x v="1"/>
    <n v="201610"/>
    <x v="0"/>
    <x v="1"/>
    <n v="2662.8267744000004"/>
  </r>
  <r>
    <x v="1"/>
    <x v="4"/>
    <x v="12"/>
    <s v="Simon"/>
    <s v="Walsh"/>
    <x v="0"/>
    <n v="25"/>
    <s v="D5"/>
    <x v="2"/>
    <x v="2"/>
    <n v="201610"/>
    <x v="0"/>
    <x v="1"/>
    <n v="10960.696109999999"/>
  </r>
  <r>
    <x v="1"/>
    <x v="4"/>
    <x v="12"/>
    <s v="Simon"/>
    <s v="Walsh"/>
    <x v="0"/>
    <n v="25"/>
    <s v="D5"/>
    <x v="2"/>
    <x v="3"/>
    <n v="201610"/>
    <x v="0"/>
    <x v="1"/>
    <n v="4649.9970815999995"/>
  </r>
  <r>
    <x v="1"/>
    <x v="5"/>
    <x v="13"/>
    <s v="Trevor"/>
    <s v="Parr"/>
    <x v="0"/>
    <n v="32"/>
    <s v="D4"/>
    <x v="4"/>
    <x v="0"/>
    <n v="201610"/>
    <x v="0"/>
    <x v="1"/>
    <n v="26343.025293311995"/>
  </r>
  <r>
    <x v="1"/>
    <x v="5"/>
    <x v="13"/>
    <s v="Trevor"/>
    <s v="Parr"/>
    <x v="0"/>
    <n v="32"/>
    <s v="D4"/>
    <x v="4"/>
    <x v="1"/>
    <n v="201610"/>
    <x v="0"/>
    <x v="1"/>
    <n v="22679.875825152005"/>
  </r>
  <r>
    <x v="1"/>
    <x v="5"/>
    <x v="13"/>
    <s v="Trevor"/>
    <s v="Parr"/>
    <x v="0"/>
    <n v="32"/>
    <s v="D4"/>
    <x v="4"/>
    <x v="2"/>
    <n v="201610"/>
    <x v="0"/>
    <x v="1"/>
    <n v="18969.966215200002"/>
  </r>
  <r>
    <x v="1"/>
    <x v="5"/>
    <x v="13"/>
    <s v="Trevor"/>
    <s v="Parr"/>
    <x v="0"/>
    <n v="32"/>
    <s v="D4"/>
    <x v="4"/>
    <x v="3"/>
    <n v="201610"/>
    <x v="0"/>
    <x v="1"/>
    <n v="2439.0517831680004"/>
  </r>
  <r>
    <x v="2"/>
    <x v="6"/>
    <x v="14"/>
    <s v="George"/>
    <s v="Campbell"/>
    <x v="0"/>
    <n v="32"/>
    <s v="D4"/>
    <x v="4"/>
    <x v="0"/>
    <n v="201610"/>
    <x v="0"/>
    <x v="1"/>
    <n v="186297.21976319997"/>
  </r>
  <r>
    <x v="2"/>
    <x v="6"/>
    <x v="14"/>
    <s v="George"/>
    <s v="Campbell"/>
    <x v="0"/>
    <n v="32"/>
    <s v="D4"/>
    <x v="4"/>
    <x v="1"/>
    <n v="201610"/>
    <x v="0"/>
    <x v="1"/>
    <n v="2196.3722144000003"/>
  </r>
  <r>
    <x v="2"/>
    <x v="6"/>
    <x v="14"/>
    <s v="George"/>
    <s v="Campbell"/>
    <x v="0"/>
    <n v="32"/>
    <s v="D4"/>
    <x v="4"/>
    <x v="2"/>
    <n v="201610"/>
    <x v="0"/>
    <x v="1"/>
    <n v="7773.7295999999997"/>
  </r>
  <r>
    <x v="2"/>
    <x v="6"/>
    <x v="14"/>
    <s v="George"/>
    <s v="Campbell"/>
    <x v="0"/>
    <n v="32"/>
    <s v="D4"/>
    <x v="4"/>
    <x v="3"/>
    <n v="201610"/>
    <x v="0"/>
    <x v="1"/>
    <n v="7102.6999679999999"/>
  </r>
  <r>
    <x v="2"/>
    <x v="7"/>
    <x v="15"/>
    <s v="Emma"/>
    <s v="Jones"/>
    <x v="1"/>
    <n v="28"/>
    <s v="D5"/>
    <x v="2"/>
    <x v="0"/>
    <n v="201610"/>
    <x v="0"/>
    <x v="1"/>
    <n v="31518.223027199998"/>
  </r>
  <r>
    <x v="2"/>
    <x v="7"/>
    <x v="15"/>
    <s v="Emma"/>
    <s v="Jones"/>
    <x v="1"/>
    <n v="28"/>
    <s v="D5"/>
    <x v="2"/>
    <x v="1"/>
    <n v="201610"/>
    <x v="0"/>
    <x v="1"/>
    <n v="1554.5412679680001"/>
  </r>
  <r>
    <x v="2"/>
    <x v="7"/>
    <x v="15"/>
    <s v="Emma"/>
    <s v="Jones"/>
    <x v="1"/>
    <n v="28"/>
    <s v="D5"/>
    <x v="2"/>
    <x v="2"/>
    <n v="201610"/>
    <x v="0"/>
    <x v="1"/>
    <n v="4768.867958400001"/>
  </r>
  <r>
    <x v="2"/>
    <x v="7"/>
    <x v="15"/>
    <s v="Emma"/>
    <s v="Jones"/>
    <x v="1"/>
    <n v="28"/>
    <s v="D5"/>
    <x v="2"/>
    <x v="3"/>
    <n v="201610"/>
    <x v="0"/>
    <x v="1"/>
    <n v="2554.7577569280002"/>
  </r>
  <r>
    <x v="2"/>
    <x v="8"/>
    <x v="16"/>
    <s v="Bryan"/>
    <s v="Kingston"/>
    <x v="0"/>
    <n v="27"/>
    <s v="A1"/>
    <x v="0"/>
    <x v="0"/>
    <n v="201610"/>
    <x v="0"/>
    <x v="1"/>
    <n v="203570.89003929601"/>
  </r>
  <r>
    <x v="2"/>
    <x v="8"/>
    <x v="16"/>
    <s v="Bryan"/>
    <s v="Kingston"/>
    <x v="0"/>
    <n v="27"/>
    <s v="A1"/>
    <x v="0"/>
    <x v="1"/>
    <n v="201610"/>
    <x v="0"/>
    <x v="1"/>
    <n v="4106.4752701440011"/>
  </r>
  <r>
    <x v="2"/>
    <x v="8"/>
    <x v="16"/>
    <s v="Bryan"/>
    <s v="Kingston"/>
    <x v="0"/>
    <n v="27"/>
    <s v="A1"/>
    <x v="0"/>
    <x v="2"/>
    <n v="201610"/>
    <x v="0"/>
    <x v="1"/>
    <n v="8012.4041087999994"/>
  </r>
  <r>
    <x v="2"/>
    <x v="8"/>
    <x v="16"/>
    <s v="Bryan"/>
    <s v="Kingston"/>
    <x v="0"/>
    <n v="27"/>
    <s v="A1"/>
    <x v="0"/>
    <x v="3"/>
    <n v="201610"/>
    <x v="0"/>
    <x v="1"/>
    <n v="1780.1091809279999"/>
  </r>
  <r>
    <x v="0"/>
    <x v="0"/>
    <x v="0"/>
    <s v="Louis"/>
    <s v="Ng"/>
    <x v="0"/>
    <n v="44"/>
    <s v="A1"/>
    <x v="0"/>
    <x v="0"/>
    <n v="201611"/>
    <x v="0"/>
    <x v="10"/>
    <n v="988691.76099455997"/>
  </r>
  <r>
    <x v="0"/>
    <x v="0"/>
    <x v="0"/>
    <s v="Louis"/>
    <s v="Ng"/>
    <x v="0"/>
    <n v="44"/>
    <s v="A1"/>
    <x v="0"/>
    <x v="1"/>
    <n v="201611"/>
    <x v="0"/>
    <x v="10"/>
    <n v="29943.195591679996"/>
  </r>
  <r>
    <x v="0"/>
    <x v="0"/>
    <x v="0"/>
    <s v="Louis"/>
    <s v="Ng"/>
    <x v="0"/>
    <n v="44"/>
    <s v="A1"/>
    <x v="0"/>
    <x v="2"/>
    <n v="201611"/>
    <x v="0"/>
    <x v="10"/>
    <n v="222997.26285200001"/>
  </r>
  <r>
    <x v="0"/>
    <x v="0"/>
    <x v="0"/>
    <s v="Louis"/>
    <s v="Ng"/>
    <x v="0"/>
    <n v="44"/>
    <s v="A1"/>
    <x v="0"/>
    <x v="3"/>
    <n v="201611"/>
    <x v="0"/>
    <x v="10"/>
    <n v="56151.717619199997"/>
  </r>
  <r>
    <x v="0"/>
    <x v="0"/>
    <x v="1"/>
    <s v="Winnie"/>
    <s v="Cheung"/>
    <x v="1"/>
    <n v="35"/>
    <s v="C3"/>
    <x v="1"/>
    <x v="0"/>
    <n v="201611"/>
    <x v="0"/>
    <x v="10"/>
    <n v="79148.993495040006"/>
  </r>
  <r>
    <x v="0"/>
    <x v="0"/>
    <x v="1"/>
    <s v="Winnie"/>
    <s v="Cheung"/>
    <x v="1"/>
    <n v="35"/>
    <s v="C3"/>
    <x v="1"/>
    <x v="1"/>
    <n v="201611"/>
    <x v="0"/>
    <x v="10"/>
    <n v="6421.8226464000018"/>
  </r>
  <r>
    <x v="0"/>
    <x v="0"/>
    <x v="1"/>
    <s v="Winnie"/>
    <s v="Cheung"/>
    <x v="1"/>
    <n v="35"/>
    <s v="C3"/>
    <x v="1"/>
    <x v="2"/>
    <n v="201611"/>
    <x v="0"/>
    <x v="10"/>
    <n v="18720.472680000003"/>
  </r>
  <r>
    <x v="0"/>
    <x v="0"/>
    <x v="1"/>
    <s v="Winnie"/>
    <s v="Cheung"/>
    <x v="1"/>
    <n v="35"/>
    <s v="C3"/>
    <x v="1"/>
    <x v="3"/>
    <n v="201611"/>
    <x v="0"/>
    <x v="10"/>
    <n v="8375.23120896"/>
  </r>
  <r>
    <x v="0"/>
    <x v="0"/>
    <x v="2"/>
    <s v="Edson"/>
    <s v="Lau"/>
    <x v="0"/>
    <n v="28"/>
    <s v="D5"/>
    <x v="2"/>
    <x v="0"/>
    <n v="201611"/>
    <x v="0"/>
    <x v="10"/>
    <n v="59908.883973119991"/>
  </r>
  <r>
    <x v="0"/>
    <x v="0"/>
    <x v="2"/>
    <s v="Edson"/>
    <s v="Lau"/>
    <x v="0"/>
    <n v="28"/>
    <s v="D5"/>
    <x v="2"/>
    <x v="1"/>
    <n v="201611"/>
    <x v="0"/>
    <x v="10"/>
    <n v="2180.7968716800001"/>
  </r>
  <r>
    <x v="0"/>
    <x v="0"/>
    <x v="2"/>
    <s v="Edson"/>
    <s v="Lau"/>
    <x v="0"/>
    <n v="28"/>
    <s v="D5"/>
    <x v="2"/>
    <x v="2"/>
    <n v="201611"/>
    <x v="0"/>
    <x v="10"/>
    <n v="39998.466144000005"/>
  </r>
  <r>
    <x v="0"/>
    <x v="0"/>
    <x v="2"/>
    <s v="Edson"/>
    <s v="Lau"/>
    <x v="0"/>
    <n v="28"/>
    <s v="D5"/>
    <x v="2"/>
    <x v="3"/>
    <n v="201611"/>
    <x v="0"/>
    <x v="10"/>
    <n v="9710.0127129599987"/>
  </r>
  <r>
    <x v="0"/>
    <x v="1"/>
    <x v="3"/>
    <s v="Toshiro"/>
    <s v="Takuji"/>
    <x v="0"/>
    <n v="36"/>
    <s v="B2"/>
    <x v="3"/>
    <x v="0"/>
    <n v="201611"/>
    <x v="0"/>
    <x v="10"/>
    <n v="17651.169410918399"/>
  </r>
  <r>
    <x v="0"/>
    <x v="1"/>
    <x v="3"/>
    <s v="Toshiro"/>
    <s v="Takuji"/>
    <x v="0"/>
    <n v="36"/>
    <s v="B2"/>
    <x v="3"/>
    <x v="1"/>
    <n v="201611"/>
    <x v="0"/>
    <x v="10"/>
    <n v="13688.8128945792"/>
  </r>
  <r>
    <x v="0"/>
    <x v="1"/>
    <x v="3"/>
    <s v="Toshiro"/>
    <s v="Takuji"/>
    <x v="0"/>
    <n v="36"/>
    <s v="B2"/>
    <x v="3"/>
    <x v="2"/>
    <n v="201611"/>
    <x v="0"/>
    <x v="10"/>
    <n v="21154.168149659996"/>
  </r>
  <r>
    <x v="0"/>
    <x v="1"/>
    <x v="3"/>
    <s v="Toshiro"/>
    <s v="Takuji"/>
    <x v="0"/>
    <n v="36"/>
    <s v="B2"/>
    <x v="3"/>
    <x v="3"/>
    <n v="201611"/>
    <x v="0"/>
    <x v="10"/>
    <n v="4661.1380551679986"/>
  </r>
  <r>
    <x v="0"/>
    <x v="1"/>
    <x v="4"/>
    <s v="Yui"/>
    <s v="Matsuko"/>
    <x v="1"/>
    <n v="32"/>
    <s v="D4"/>
    <x v="4"/>
    <x v="0"/>
    <n v="201611"/>
    <x v="0"/>
    <x v="10"/>
    <n v="100670.26465198082"/>
  </r>
  <r>
    <x v="0"/>
    <x v="1"/>
    <x v="4"/>
    <s v="Yui"/>
    <s v="Matsuko"/>
    <x v="1"/>
    <n v="32"/>
    <s v="D4"/>
    <x v="4"/>
    <x v="1"/>
    <n v="201611"/>
    <x v="0"/>
    <x v="10"/>
    <n v="6945.2296359935999"/>
  </r>
  <r>
    <x v="0"/>
    <x v="1"/>
    <x v="4"/>
    <s v="Yui"/>
    <s v="Matsuko"/>
    <x v="1"/>
    <n v="32"/>
    <s v="D4"/>
    <x v="4"/>
    <x v="2"/>
    <n v="201611"/>
    <x v="0"/>
    <x v="10"/>
    <n v="27500.442409439998"/>
  </r>
  <r>
    <x v="0"/>
    <x v="1"/>
    <x v="4"/>
    <s v="Yui"/>
    <s v="Matsuko"/>
    <x v="1"/>
    <n v="32"/>
    <s v="D4"/>
    <x v="4"/>
    <x v="3"/>
    <n v="201611"/>
    <x v="0"/>
    <x v="10"/>
    <n v="7322.0737443839989"/>
  </r>
  <r>
    <x v="0"/>
    <x v="2"/>
    <x v="5"/>
    <s v="Andrew"/>
    <s v="Tan"/>
    <x v="0"/>
    <n v="45"/>
    <s v="A1"/>
    <x v="0"/>
    <x v="0"/>
    <n v="201611"/>
    <x v="0"/>
    <x v="10"/>
    <n v="1094137.96809408"/>
  </r>
  <r>
    <x v="0"/>
    <x v="2"/>
    <x v="5"/>
    <s v="Andrew"/>
    <s v="Tan"/>
    <x v="0"/>
    <n v="45"/>
    <s v="A1"/>
    <x v="0"/>
    <x v="1"/>
    <n v="201611"/>
    <x v="0"/>
    <x v="10"/>
    <n v="122240.54737148799"/>
  </r>
  <r>
    <x v="0"/>
    <x v="2"/>
    <x v="5"/>
    <s v="Andrew"/>
    <s v="Tan"/>
    <x v="0"/>
    <n v="45"/>
    <s v="A1"/>
    <x v="0"/>
    <x v="2"/>
    <n v="201611"/>
    <x v="0"/>
    <x v="10"/>
    <n v="69997.172472500009"/>
  </r>
  <r>
    <x v="0"/>
    <x v="2"/>
    <x v="5"/>
    <s v="Andrew"/>
    <s v="Tan"/>
    <x v="0"/>
    <n v="45"/>
    <s v="A1"/>
    <x v="0"/>
    <x v="3"/>
    <n v="201611"/>
    <x v="0"/>
    <x v="10"/>
    <n v="37403.197418495998"/>
  </r>
  <r>
    <x v="0"/>
    <x v="2"/>
    <x v="6"/>
    <s v="Jason"/>
    <s v="Wong"/>
    <x v="0"/>
    <n v="38"/>
    <s v="B2"/>
    <x v="3"/>
    <x v="0"/>
    <n v="201611"/>
    <x v="0"/>
    <x v="10"/>
    <n v="147568.42488729602"/>
  </r>
  <r>
    <x v="0"/>
    <x v="2"/>
    <x v="6"/>
    <s v="Jason"/>
    <s v="Wong"/>
    <x v="0"/>
    <n v="38"/>
    <s v="B2"/>
    <x v="3"/>
    <x v="1"/>
    <n v="201611"/>
    <x v="0"/>
    <x v="10"/>
    <n v="8872.8046880256006"/>
  </r>
  <r>
    <x v="0"/>
    <x v="2"/>
    <x v="6"/>
    <s v="Jason"/>
    <s v="Wong"/>
    <x v="0"/>
    <n v="38"/>
    <s v="B2"/>
    <x v="3"/>
    <x v="2"/>
    <n v="201611"/>
    <x v="0"/>
    <x v="10"/>
    <n v="31575.399186240003"/>
  </r>
  <r>
    <x v="0"/>
    <x v="2"/>
    <x v="6"/>
    <s v="Jason"/>
    <s v="Wong"/>
    <x v="0"/>
    <n v="38"/>
    <s v="B2"/>
    <x v="3"/>
    <x v="3"/>
    <n v="201611"/>
    <x v="0"/>
    <x v="10"/>
    <n v="9706.0992989184015"/>
  </r>
  <r>
    <x v="0"/>
    <x v="2"/>
    <x v="7"/>
    <s v="Michelle"/>
    <s v="Lim"/>
    <x v="1"/>
    <n v="29"/>
    <s v="D5"/>
    <x v="2"/>
    <x v="0"/>
    <n v="201611"/>
    <x v="0"/>
    <x v="10"/>
    <n v="150045.77935872"/>
  </r>
  <r>
    <x v="0"/>
    <x v="2"/>
    <x v="7"/>
    <s v="Michelle"/>
    <s v="Lim"/>
    <x v="1"/>
    <n v="29"/>
    <s v="D5"/>
    <x v="2"/>
    <x v="1"/>
    <n v="201611"/>
    <x v="0"/>
    <x v="10"/>
    <n v="6770.6947123199989"/>
  </r>
  <r>
    <x v="0"/>
    <x v="2"/>
    <x v="7"/>
    <s v="Michelle"/>
    <s v="Lim"/>
    <x v="1"/>
    <n v="29"/>
    <s v="D5"/>
    <x v="2"/>
    <x v="2"/>
    <n v="201611"/>
    <x v="0"/>
    <x v="10"/>
    <n v="38383.005024000006"/>
  </r>
  <r>
    <x v="0"/>
    <x v="2"/>
    <x v="7"/>
    <s v="Michelle"/>
    <s v="Lim"/>
    <x v="1"/>
    <n v="29"/>
    <s v="D5"/>
    <x v="2"/>
    <x v="3"/>
    <n v="201611"/>
    <x v="0"/>
    <x v="10"/>
    <n v="8520.6875443200006"/>
  </r>
  <r>
    <x v="0"/>
    <x v="3"/>
    <x v="8"/>
    <s v="Dennis"/>
    <s v="Cheng"/>
    <x v="0"/>
    <n v="35"/>
    <s v="B2"/>
    <x v="3"/>
    <x v="0"/>
    <n v="201611"/>
    <x v="0"/>
    <x v="10"/>
    <n v="239481.96097351681"/>
  </r>
  <r>
    <x v="0"/>
    <x v="3"/>
    <x v="8"/>
    <s v="Dennis"/>
    <s v="Cheng"/>
    <x v="0"/>
    <n v="35"/>
    <s v="B2"/>
    <x v="3"/>
    <x v="1"/>
    <n v="201611"/>
    <x v="0"/>
    <x v="10"/>
    <n v="21813.536708812804"/>
  </r>
  <r>
    <x v="0"/>
    <x v="3"/>
    <x v="8"/>
    <s v="Dennis"/>
    <s v="Cheng"/>
    <x v="0"/>
    <n v="35"/>
    <s v="B2"/>
    <x v="3"/>
    <x v="2"/>
    <n v="201611"/>
    <x v="0"/>
    <x v="10"/>
    <n v="64956.581005680004"/>
  </r>
  <r>
    <x v="0"/>
    <x v="3"/>
    <x v="8"/>
    <s v="Dennis"/>
    <s v="Cheng"/>
    <x v="0"/>
    <n v="35"/>
    <s v="B2"/>
    <x v="3"/>
    <x v="3"/>
    <n v="201611"/>
    <x v="0"/>
    <x v="10"/>
    <n v="19763.581165977605"/>
  </r>
  <r>
    <x v="0"/>
    <x v="3"/>
    <x v="9"/>
    <s v="Aaron"/>
    <s v="Cheng"/>
    <x v="0"/>
    <n v="32"/>
    <s v="D4"/>
    <x v="4"/>
    <x v="0"/>
    <n v="201611"/>
    <x v="0"/>
    <x v="10"/>
    <n v="28192.849171199992"/>
  </r>
  <r>
    <x v="0"/>
    <x v="3"/>
    <x v="9"/>
    <s v="Aaron"/>
    <s v="Cheng"/>
    <x v="0"/>
    <n v="32"/>
    <s v="D4"/>
    <x v="4"/>
    <x v="1"/>
    <n v="201611"/>
    <x v="0"/>
    <x v="10"/>
    <n v="5861.8411488000002"/>
  </r>
  <r>
    <x v="0"/>
    <x v="3"/>
    <x v="9"/>
    <s v="Aaron"/>
    <s v="Cheng"/>
    <x v="0"/>
    <n v="32"/>
    <s v="D4"/>
    <x v="4"/>
    <x v="2"/>
    <n v="201611"/>
    <x v="0"/>
    <x v="10"/>
    <n v="14961.123449999999"/>
  </r>
  <r>
    <x v="0"/>
    <x v="3"/>
    <x v="9"/>
    <s v="Aaron"/>
    <s v="Cheng"/>
    <x v="0"/>
    <n v="32"/>
    <s v="D4"/>
    <x v="4"/>
    <x v="3"/>
    <n v="201611"/>
    <x v="0"/>
    <x v="10"/>
    <n v="963.35511552000003"/>
  </r>
  <r>
    <x v="1"/>
    <x v="4"/>
    <x v="10"/>
    <s v="Jansen"/>
    <s v="Brown"/>
    <x v="0"/>
    <n v="46"/>
    <s v="A1"/>
    <x v="0"/>
    <x v="0"/>
    <n v="201611"/>
    <x v="0"/>
    <x v="10"/>
    <n v="506658.88103039993"/>
  </r>
  <r>
    <x v="1"/>
    <x v="4"/>
    <x v="10"/>
    <s v="Jansen"/>
    <s v="Brown"/>
    <x v="0"/>
    <n v="46"/>
    <s v="A1"/>
    <x v="0"/>
    <x v="1"/>
    <n v="201611"/>
    <x v="0"/>
    <x v="10"/>
    <n v="21722.907875199999"/>
  </r>
  <r>
    <x v="1"/>
    <x v="4"/>
    <x v="10"/>
    <s v="Jansen"/>
    <s v="Brown"/>
    <x v="0"/>
    <n v="46"/>
    <s v="A1"/>
    <x v="0"/>
    <x v="2"/>
    <n v="201611"/>
    <x v="0"/>
    <x v="10"/>
    <n v="141070.25205000001"/>
  </r>
  <r>
    <x v="1"/>
    <x v="4"/>
    <x v="10"/>
    <s v="Jansen"/>
    <s v="Brown"/>
    <x v="0"/>
    <n v="46"/>
    <s v="A1"/>
    <x v="0"/>
    <x v="3"/>
    <n v="201611"/>
    <x v="0"/>
    <x v="10"/>
    <n v="50254.149926400001"/>
  </r>
  <r>
    <x v="1"/>
    <x v="4"/>
    <x v="11"/>
    <s v="Claire"/>
    <s v="Pullman"/>
    <x v="1"/>
    <n v="38"/>
    <s v="B2"/>
    <x v="3"/>
    <x v="0"/>
    <n v="201611"/>
    <x v="0"/>
    <x v="10"/>
    <n v="18401.633332991998"/>
  </r>
  <r>
    <x v="1"/>
    <x v="4"/>
    <x v="11"/>
    <s v="Claire"/>
    <s v="Pullman"/>
    <x v="1"/>
    <n v="38"/>
    <s v="B2"/>
    <x v="3"/>
    <x v="1"/>
    <n v="201611"/>
    <x v="0"/>
    <x v="10"/>
    <n v="13064.91754176"/>
  </r>
  <r>
    <x v="1"/>
    <x v="4"/>
    <x v="11"/>
    <s v="Claire"/>
    <s v="Pullman"/>
    <x v="1"/>
    <n v="38"/>
    <s v="B2"/>
    <x v="3"/>
    <x v="2"/>
    <n v="201611"/>
    <x v="0"/>
    <x v="10"/>
    <n v="44244.977868000009"/>
  </r>
  <r>
    <x v="1"/>
    <x v="4"/>
    <x v="11"/>
    <s v="Claire"/>
    <s v="Pullman"/>
    <x v="1"/>
    <n v="38"/>
    <s v="B2"/>
    <x v="3"/>
    <x v="3"/>
    <n v="201611"/>
    <x v="0"/>
    <x v="10"/>
    <n v="6700.8851804159995"/>
  </r>
  <r>
    <x v="1"/>
    <x v="4"/>
    <x v="12"/>
    <s v="Simon"/>
    <s v="Walsh"/>
    <x v="0"/>
    <n v="25"/>
    <s v="D5"/>
    <x v="2"/>
    <x v="0"/>
    <n v="201611"/>
    <x v="0"/>
    <x v="10"/>
    <n v="81423.724838399998"/>
  </r>
  <r>
    <x v="1"/>
    <x v="4"/>
    <x v="12"/>
    <s v="Simon"/>
    <s v="Walsh"/>
    <x v="0"/>
    <n v="25"/>
    <s v="D5"/>
    <x v="2"/>
    <x v="1"/>
    <n v="201611"/>
    <x v="0"/>
    <x v="10"/>
    <n v="7235.7890303999993"/>
  </r>
  <r>
    <x v="1"/>
    <x v="4"/>
    <x v="12"/>
    <s v="Simon"/>
    <s v="Walsh"/>
    <x v="0"/>
    <n v="25"/>
    <s v="D5"/>
    <x v="2"/>
    <x v="2"/>
    <n v="201611"/>
    <x v="0"/>
    <x v="10"/>
    <n v="21177.68562"/>
  </r>
  <r>
    <x v="1"/>
    <x v="4"/>
    <x v="12"/>
    <s v="Simon"/>
    <s v="Walsh"/>
    <x v="0"/>
    <n v="25"/>
    <s v="D5"/>
    <x v="2"/>
    <x v="3"/>
    <n v="201611"/>
    <x v="0"/>
    <x v="10"/>
    <n v="3806.1128447999999"/>
  </r>
  <r>
    <x v="1"/>
    <x v="5"/>
    <x v="13"/>
    <s v="Trevor"/>
    <s v="Parr"/>
    <x v="0"/>
    <n v="32"/>
    <s v="D4"/>
    <x v="4"/>
    <x v="0"/>
    <n v="201611"/>
    <x v="0"/>
    <x v="10"/>
    <n v="84560.340888576"/>
  </r>
  <r>
    <x v="1"/>
    <x v="5"/>
    <x v="13"/>
    <s v="Trevor"/>
    <s v="Parr"/>
    <x v="0"/>
    <n v="32"/>
    <s v="D4"/>
    <x v="4"/>
    <x v="1"/>
    <n v="201611"/>
    <x v="0"/>
    <x v="10"/>
    <n v="53125.642572800003"/>
  </r>
  <r>
    <x v="1"/>
    <x v="5"/>
    <x v="13"/>
    <s v="Trevor"/>
    <s v="Parr"/>
    <x v="0"/>
    <n v="32"/>
    <s v="D4"/>
    <x v="4"/>
    <x v="2"/>
    <n v="201611"/>
    <x v="0"/>
    <x v="10"/>
    <n v="8899.2202208000017"/>
  </r>
  <r>
    <x v="1"/>
    <x v="5"/>
    <x v="13"/>
    <s v="Trevor"/>
    <s v="Parr"/>
    <x v="0"/>
    <n v="32"/>
    <s v="D4"/>
    <x v="4"/>
    <x v="3"/>
    <n v="201611"/>
    <x v="0"/>
    <x v="10"/>
    <n v="11619.946641408"/>
  </r>
  <r>
    <x v="2"/>
    <x v="6"/>
    <x v="14"/>
    <s v="George"/>
    <s v="Campbell"/>
    <x v="0"/>
    <n v="32"/>
    <s v="D4"/>
    <x v="4"/>
    <x v="0"/>
    <n v="201611"/>
    <x v="0"/>
    <x v="10"/>
    <n v="296427.98465279996"/>
  </r>
  <r>
    <x v="2"/>
    <x v="6"/>
    <x v="14"/>
    <s v="George"/>
    <s v="Campbell"/>
    <x v="0"/>
    <n v="32"/>
    <s v="D4"/>
    <x v="4"/>
    <x v="1"/>
    <n v="201611"/>
    <x v="0"/>
    <x v="10"/>
    <n v="21450.5021696"/>
  </r>
  <r>
    <x v="2"/>
    <x v="6"/>
    <x v="14"/>
    <s v="George"/>
    <s v="Campbell"/>
    <x v="0"/>
    <n v="32"/>
    <s v="D4"/>
    <x v="4"/>
    <x v="2"/>
    <n v="201611"/>
    <x v="0"/>
    <x v="10"/>
    <n v="67927.896400000012"/>
  </r>
  <r>
    <x v="2"/>
    <x v="6"/>
    <x v="14"/>
    <s v="George"/>
    <s v="Campbell"/>
    <x v="0"/>
    <n v="32"/>
    <s v="D4"/>
    <x v="4"/>
    <x v="3"/>
    <n v="201611"/>
    <x v="0"/>
    <x v="10"/>
    <n v="16310.322201600004"/>
  </r>
  <r>
    <x v="2"/>
    <x v="7"/>
    <x v="15"/>
    <s v="Emma"/>
    <s v="Jones"/>
    <x v="1"/>
    <n v="28"/>
    <s v="D5"/>
    <x v="2"/>
    <x v="0"/>
    <n v="201611"/>
    <x v="0"/>
    <x v="10"/>
    <n v="23432.584476672004"/>
  </r>
  <r>
    <x v="2"/>
    <x v="7"/>
    <x v="15"/>
    <s v="Emma"/>
    <s v="Jones"/>
    <x v="1"/>
    <n v="28"/>
    <s v="D5"/>
    <x v="2"/>
    <x v="1"/>
    <n v="201611"/>
    <x v="0"/>
    <x v="10"/>
    <n v="1960.9515233280001"/>
  </r>
  <r>
    <x v="2"/>
    <x v="7"/>
    <x v="15"/>
    <s v="Emma"/>
    <s v="Jones"/>
    <x v="1"/>
    <n v="28"/>
    <s v="D5"/>
    <x v="2"/>
    <x v="2"/>
    <n v="201611"/>
    <x v="0"/>
    <x v="10"/>
    <n v="10715.248252799998"/>
  </r>
  <r>
    <x v="2"/>
    <x v="7"/>
    <x v="15"/>
    <s v="Emma"/>
    <s v="Jones"/>
    <x v="1"/>
    <n v="28"/>
    <s v="D5"/>
    <x v="2"/>
    <x v="3"/>
    <n v="201611"/>
    <x v="0"/>
    <x v="10"/>
    <n v="1324.3366563839998"/>
  </r>
  <r>
    <x v="2"/>
    <x v="8"/>
    <x v="16"/>
    <s v="Bryan"/>
    <s v="Kingston"/>
    <x v="0"/>
    <n v="27"/>
    <s v="A1"/>
    <x v="0"/>
    <x v="0"/>
    <n v="201611"/>
    <x v="0"/>
    <x v="10"/>
    <n v="264973.14127872"/>
  </r>
  <r>
    <x v="2"/>
    <x v="8"/>
    <x v="16"/>
    <s v="Bryan"/>
    <s v="Kingston"/>
    <x v="0"/>
    <n v="27"/>
    <s v="A1"/>
    <x v="0"/>
    <x v="1"/>
    <n v="201611"/>
    <x v="0"/>
    <x v="10"/>
    <n v="15021.424115712001"/>
  </r>
  <r>
    <x v="2"/>
    <x v="8"/>
    <x v="16"/>
    <s v="Bryan"/>
    <s v="Kingston"/>
    <x v="0"/>
    <n v="27"/>
    <s v="A1"/>
    <x v="0"/>
    <x v="2"/>
    <n v="201611"/>
    <x v="0"/>
    <x v="10"/>
    <n v="38329.975756799999"/>
  </r>
  <r>
    <x v="2"/>
    <x v="8"/>
    <x v="16"/>
    <s v="Bryan"/>
    <s v="Kingston"/>
    <x v="0"/>
    <n v="27"/>
    <s v="A1"/>
    <x v="0"/>
    <x v="3"/>
    <n v="201611"/>
    <x v="0"/>
    <x v="10"/>
    <n v="8922.8952207359998"/>
  </r>
  <r>
    <x v="0"/>
    <x v="0"/>
    <x v="0"/>
    <s v="Louis"/>
    <s v="Ng"/>
    <x v="0"/>
    <n v="44"/>
    <s v="A1"/>
    <x v="0"/>
    <x v="0"/>
    <n v="201611"/>
    <x v="0"/>
    <x v="10"/>
    <n v="445962.50568575994"/>
  </r>
  <r>
    <x v="0"/>
    <x v="0"/>
    <x v="0"/>
    <s v="Louis"/>
    <s v="Ng"/>
    <x v="0"/>
    <n v="44"/>
    <s v="A1"/>
    <x v="0"/>
    <x v="1"/>
    <n v="201611"/>
    <x v="0"/>
    <x v="10"/>
    <n v="107602.86000127997"/>
  </r>
  <r>
    <x v="0"/>
    <x v="0"/>
    <x v="0"/>
    <s v="Louis"/>
    <s v="Ng"/>
    <x v="0"/>
    <n v="44"/>
    <s v="A1"/>
    <x v="0"/>
    <x v="2"/>
    <n v="201611"/>
    <x v="0"/>
    <x v="10"/>
    <n v="104980.95061999997"/>
  </r>
  <r>
    <x v="0"/>
    <x v="0"/>
    <x v="0"/>
    <s v="Louis"/>
    <s v="Ng"/>
    <x v="0"/>
    <n v="44"/>
    <s v="A1"/>
    <x v="0"/>
    <x v="3"/>
    <n v="201611"/>
    <x v="0"/>
    <x v="10"/>
    <n v="22183.566128639999"/>
  </r>
  <r>
    <x v="0"/>
    <x v="0"/>
    <x v="1"/>
    <s v="Winnie"/>
    <s v="Cheung"/>
    <x v="1"/>
    <n v="35"/>
    <s v="C3"/>
    <x v="1"/>
    <x v="0"/>
    <n v="201611"/>
    <x v="0"/>
    <x v="10"/>
    <n v="76880.059441920006"/>
  </r>
  <r>
    <x v="0"/>
    <x v="0"/>
    <x v="1"/>
    <s v="Winnie"/>
    <s v="Cheung"/>
    <x v="1"/>
    <n v="35"/>
    <s v="C3"/>
    <x v="1"/>
    <x v="1"/>
    <n v="201611"/>
    <x v="0"/>
    <x v="10"/>
    <n v="13136.36522688"/>
  </r>
  <r>
    <x v="0"/>
    <x v="0"/>
    <x v="1"/>
    <s v="Winnie"/>
    <s v="Cheung"/>
    <x v="1"/>
    <n v="35"/>
    <s v="C3"/>
    <x v="1"/>
    <x v="2"/>
    <n v="201611"/>
    <x v="0"/>
    <x v="10"/>
    <n v="20533.586346000004"/>
  </r>
  <r>
    <x v="0"/>
    <x v="0"/>
    <x v="1"/>
    <s v="Winnie"/>
    <s v="Cheung"/>
    <x v="1"/>
    <n v="35"/>
    <s v="C3"/>
    <x v="1"/>
    <x v="3"/>
    <n v="201611"/>
    <x v="0"/>
    <x v="10"/>
    <n v="1431.4498329599999"/>
  </r>
  <r>
    <x v="0"/>
    <x v="0"/>
    <x v="2"/>
    <s v="Edson"/>
    <s v="Lau"/>
    <x v="0"/>
    <n v="28"/>
    <s v="D5"/>
    <x v="2"/>
    <x v="0"/>
    <n v="201611"/>
    <x v="0"/>
    <x v="10"/>
    <n v="34533.67454208"/>
  </r>
  <r>
    <x v="0"/>
    <x v="0"/>
    <x v="2"/>
    <s v="Edson"/>
    <s v="Lau"/>
    <x v="0"/>
    <n v="28"/>
    <s v="D5"/>
    <x v="2"/>
    <x v="1"/>
    <n v="201611"/>
    <x v="0"/>
    <x v="10"/>
    <n v="19237.083909120003"/>
  </r>
  <r>
    <x v="0"/>
    <x v="0"/>
    <x v="2"/>
    <s v="Edson"/>
    <s v="Lau"/>
    <x v="0"/>
    <n v="28"/>
    <s v="D5"/>
    <x v="2"/>
    <x v="2"/>
    <n v="201611"/>
    <x v="0"/>
    <x v="10"/>
    <n v="11128.244400000001"/>
  </r>
  <r>
    <x v="0"/>
    <x v="0"/>
    <x v="2"/>
    <s v="Edson"/>
    <s v="Lau"/>
    <x v="0"/>
    <n v="28"/>
    <s v="D5"/>
    <x v="2"/>
    <x v="3"/>
    <n v="201611"/>
    <x v="0"/>
    <x v="10"/>
    <n v="7898.0164300799997"/>
  </r>
  <r>
    <x v="0"/>
    <x v="1"/>
    <x v="3"/>
    <s v="Toshiro"/>
    <s v="Takuji"/>
    <x v="0"/>
    <n v="36"/>
    <s v="B2"/>
    <x v="3"/>
    <x v="0"/>
    <n v="201611"/>
    <x v="0"/>
    <x v="10"/>
    <n v="153714.14793907193"/>
  </r>
  <r>
    <x v="0"/>
    <x v="1"/>
    <x v="3"/>
    <s v="Toshiro"/>
    <s v="Takuji"/>
    <x v="0"/>
    <n v="36"/>
    <s v="B2"/>
    <x v="3"/>
    <x v="1"/>
    <n v="201611"/>
    <x v="0"/>
    <x v="10"/>
    <n v="13757.297451206399"/>
  </r>
  <r>
    <x v="0"/>
    <x v="1"/>
    <x v="3"/>
    <s v="Toshiro"/>
    <s v="Takuji"/>
    <x v="0"/>
    <n v="36"/>
    <s v="B2"/>
    <x v="3"/>
    <x v="2"/>
    <n v="201611"/>
    <x v="0"/>
    <x v="10"/>
    <n v="23281.743614219995"/>
  </r>
  <r>
    <x v="0"/>
    <x v="1"/>
    <x v="3"/>
    <s v="Toshiro"/>
    <s v="Takuji"/>
    <x v="0"/>
    <n v="36"/>
    <s v="B2"/>
    <x v="3"/>
    <x v="3"/>
    <n v="201611"/>
    <x v="0"/>
    <x v="10"/>
    <n v="10023.670644019199"/>
  </r>
  <r>
    <x v="0"/>
    <x v="1"/>
    <x v="4"/>
    <s v="Yui"/>
    <s v="Matsuko"/>
    <x v="1"/>
    <n v="32"/>
    <s v="D4"/>
    <x v="4"/>
    <x v="0"/>
    <n v="201611"/>
    <x v="0"/>
    <x v="10"/>
    <n v="100927.00000051201"/>
  </r>
  <r>
    <x v="0"/>
    <x v="1"/>
    <x v="4"/>
    <s v="Yui"/>
    <s v="Matsuko"/>
    <x v="1"/>
    <n v="32"/>
    <s v="D4"/>
    <x v="4"/>
    <x v="1"/>
    <n v="201611"/>
    <x v="0"/>
    <x v="10"/>
    <n v="8612.1794099711988"/>
  </r>
  <r>
    <x v="0"/>
    <x v="1"/>
    <x v="4"/>
    <s v="Yui"/>
    <s v="Matsuko"/>
    <x v="1"/>
    <n v="32"/>
    <s v="D4"/>
    <x v="4"/>
    <x v="2"/>
    <n v="201611"/>
    <x v="0"/>
    <x v="10"/>
    <n v="16751.787474240002"/>
  </r>
  <r>
    <x v="0"/>
    <x v="1"/>
    <x v="4"/>
    <s v="Yui"/>
    <s v="Matsuko"/>
    <x v="1"/>
    <n v="32"/>
    <s v="D4"/>
    <x v="4"/>
    <x v="3"/>
    <n v="201611"/>
    <x v="0"/>
    <x v="10"/>
    <n v="11033.066509516799"/>
  </r>
  <r>
    <x v="0"/>
    <x v="2"/>
    <x v="5"/>
    <s v="Andrew"/>
    <s v="Tan"/>
    <x v="0"/>
    <n v="45"/>
    <s v="A1"/>
    <x v="0"/>
    <x v="0"/>
    <n v="201611"/>
    <x v="0"/>
    <x v="10"/>
    <n v="956580.41889446438"/>
  </r>
  <r>
    <x v="0"/>
    <x v="2"/>
    <x v="5"/>
    <s v="Andrew"/>
    <s v="Tan"/>
    <x v="0"/>
    <n v="45"/>
    <s v="A1"/>
    <x v="0"/>
    <x v="1"/>
    <n v="201611"/>
    <x v="0"/>
    <x v="10"/>
    <n v="125580.64395676801"/>
  </r>
  <r>
    <x v="0"/>
    <x v="2"/>
    <x v="5"/>
    <s v="Andrew"/>
    <s v="Tan"/>
    <x v="0"/>
    <n v="45"/>
    <s v="A1"/>
    <x v="0"/>
    <x v="2"/>
    <n v="201611"/>
    <x v="0"/>
    <x v="10"/>
    <n v="222625.37206910001"/>
  </r>
  <r>
    <x v="0"/>
    <x v="2"/>
    <x v="5"/>
    <s v="Andrew"/>
    <s v="Tan"/>
    <x v="0"/>
    <n v="45"/>
    <s v="A1"/>
    <x v="0"/>
    <x v="3"/>
    <n v="201611"/>
    <x v="0"/>
    <x v="10"/>
    <n v="32633.354138111998"/>
  </r>
  <r>
    <x v="0"/>
    <x v="2"/>
    <x v="6"/>
    <s v="Jason"/>
    <s v="Wong"/>
    <x v="0"/>
    <n v="38"/>
    <s v="B2"/>
    <x v="3"/>
    <x v="0"/>
    <n v="201611"/>
    <x v="0"/>
    <x v="10"/>
    <n v="226950.71387627523"/>
  </r>
  <r>
    <x v="0"/>
    <x v="2"/>
    <x v="6"/>
    <s v="Jason"/>
    <s v="Wong"/>
    <x v="0"/>
    <n v="38"/>
    <s v="B2"/>
    <x v="3"/>
    <x v="1"/>
    <n v="201611"/>
    <x v="0"/>
    <x v="10"/>
    <n v="19475.727389798398"/>
  </r>
  <r>
    <x v="0"/>
    <x v="2"/>
    <x v="6"/>
    <s v="Jason"/>
    <s v="Wong"/>
    <x v="0"/>
    <n v="38"/>
    <s v="B2"/>
    <x v="3"/>
    <x v="2"/>
    <n v="201611"/>
    <x v="0"/>
    <x v="10"/>
    <n v="48283.490193120007"/>
  </r>
  <r>
    <x v="0"/>
    <x v="2"/>
    <x v="6"/>
    <s v="Jason"/>
    <s v="Wong"/>
    <x v="0"/>
    <n v="38"/>
    <s v="B2"/>
    <x v="3"/>
    <x v="3"/>
    <n v="201611"/>
    <x v="0"/>
    <x v="10"/>
    <n v="2646.9694605312002"/>
  </r>
  <r>
    <x v="0"/>
    <x v="2"/>
    <x v="7"/>
    <s v="Michelle"/>
    <s v="Lim"/>
    <x v="1"/>
    <n v="29"/>
    <s v="D5"/>
    <x v="2"/>
    <x v="0"/>
    <n v="201611"/>
    <x v="0"/>
    <x v="10"/>
    <n v="71575.538872319972"/>
  </r>
  <r>
    <x v="0"/>
    <x v="2"/>
    <x v="7"/>
    <s v="Michelle"/>
    <s v="Lim"/>
    <x v="1"/>
    <n v="29"/>
    <s v="D5"/>
    <x v="2"/>
    <x v="1"/>
    <n v="201611"/>
    <x v="0"/>
    <x v="10"/>
    <n v="20528.069667839998"/>
  </r>
  <r>
    <x v="0"/>
    <x v="2"/>
    <x v="7"/>
    <s v="Michelle"/>
    <s v="Lim"/>
    <x v="1"/>
    <n v="29"/>
    <s v="D5"/>
    <x v="2"/>
    <x v="2"/>
    <n v="201611"/>
    <x v="0"/>
    <x v="10"/>
    <n v="3991.2425280000002"/>
  </r>
  <r>
    <x v="0"/>
    <x v="2"/>
    <x v="7"/>
    <s v="Michelle"/>
    <s v="Lim"/>
    <x v="1"/>
    <n v="29"/>
    <s v="D5"/>
    <x v="2"/>
    <x v="3"/>
    <n v="201611"/>
    <x v="0"/>
    <x v="10"/>
    <n v="7549.5955046399995"/>
  </r>
  <r>
    <x v="0"/>
    <x v="3"/>
    <x v="8"/>
    <s v="Dennis"/>
    <s v="Cheng"/>
    <x v="0"/>
    <n v="35"/>
    <s v="B2"/>
    <x v="3"/>
    <x v="0"/>
    <n v="201611"/>
    <x v="0"/>
    <x v="10"/>
    <n v="178240.1828304384"/>
  </r>
  <r>
    <x v="0"/>
    <x v="3"/>
    <x v="8"/>
    <s v="Dennis"/>
    <s v="Cheng"/>
    <x v="0"/>
    <n v="35"/>
    <s v="B2"/>
    <x v="3"/>
    <x v="1"/>
    <n v="201611"/>
    <x v="0"/>
    <x v="10"/>
    <n v="8073.9702941184014"/>
  </r>
  <r>
    <x v="0"/>
    <x v="3"/>
    <x v="8"/>
    <s v="Dennis"/>
    <s v="Cheng"/>
    <x v="0"/>
    <n v="35"/>
    <s v="B2"/>
    <x v="3"/>
    <x v="2"/>
    <n v="201611"/>
    <x v="0"/>
    <x v="10"/>
    <n v="45448.474453200011"/>
  </r>
  <r>
    <x v="0"/>
    <x v="3"/>
    <x v="8"/>
    <s v="Dennis"/>
    <s v="Cheng"/>
    <x v="0"/>
    <n v="35"/>
    <s v="B2"/>
    <x v="3"/>
    <x v="3"/>
    <n v="201611"/>
    <x v="0"/>
    <x v="10"/>
    <n v="4007.4967683072"/>
  </r>
  <r>
    <x v="0"/>
    <x v="3"/>
    <x v="9"/>
    <s v="Aaron"/>
    <s v="Cheng"/>
    <x v="0"/>
    <n v="32"/>
    <s v="D4"/>
    <x v="4"/>
    <x v="0"/>
    <n v="201611"/>
    <x v="0"/>
    <x v="10"/>
    <n v="53130.441530879987"/>
  </r>
  <r>
    <x v="0"/>
    <x v="3"/>
    <x v="9"/>
    <s v="Aaron"/>
    <s v="Cheng"/>
    <x v="0"/>
    <n v="32"/>
    <s v="D4"/>
    <x v="4"/>
    <x v="1"/>
    <n v="201611"/>
    <x v="0"/>
    <x v="10"/>
    <n v="4911.5150783999998"/>
  </r>
  <r>
    <x v="0"/>
    <x v="3"/>
    <x v="9"/>
    <s v="Aaron"/>
    <s v="Cheng"/>
    <x v="0"/>
    <n v="32"/>
    <s v="D4"/>
    <x v="4"/>
    <x v="2"/>
    <n v="201611"/>
    <x v="0"/>
    <x v="10"/>
    <n v="24889.368504000002"/>
  </r>
  <r>
    <x v="0"/>
    <x v="3"/>
    <x v="9"/>
    <s v="Aaron"/>
    <s v="Cheng"/>
    <x v="0"/>
    <n v="32"/>
    <s v="D4"/>
    <x v="4"/>
    <x v="3"/>
    <n v="201611"/>
    <x v="0"/>
    <x v="10"/>
    <n v="1540.3394764799998"/>
  </r>
  <r>
    <x v="1"/>
    <x v="4"/>
    <x v="10"/>
    <s v="Jansen"/>
    <s v="Brown"/>
    <x v="0"/>
    <n v="46"/>
    <s v="A1"/>
    <x v="0"/>
    <x v="0"/>
    <n v="201611"/>
    <x v="0"/>
    <x v="10"/>
    <n v="195399.49551359998"/>
  </r>
  <r>
    <x v="1"/>
    <x v="4"/>
    <x v="10"/>
    <s v="Jansen"/>
    <s v="Brown"/>
    <x v="0"/>
    <n v="46"/>
    <s v="A1"/>
    <x v="0"/>
    <x v="1"/>
    <n v="201611"/>
    <x v="0"/>
    <x v="10"/>
    <n v="14821.259958400004"/>
  </r>
  <r>
    <x v="1"/>
    <x v="4"/>
    <x v="10"/>
    <s v="Jansen"/>
    <s v="Brown"/>
    <x v="0"/>
    <n v="46"/>
    <s v="A1"/>
    <x v="0"/>
    <x v="2"/>
    <n v="201611"/>
    <x v="0"/>
    <x v="10"/>
    <n v="150142.52708"/>
  </r>
  <r>
    <x v="1"/>
    <x v="4"/>
    <x v="10"/>
    <s v="Jansen"/>
    <s v="Brown"/>
    <x v="0"/>
    <n v="46"/>
    <s v="A1"/>
    <x v="0"/>
    <x v="3"/>
    <n v="201611"/>
    <x v="0"/>
    <x v="10"/>
    <n v="30707.358528000001"/>
  </r>
  <r>
    <x v="1"/>
    <x v="4"/>
    <x v="11"/>
    <s v="Claire"/>
    <s v="Pullman"/>
    <x v="1"/>
    <n v="38"/>
    <s v="B2"/>
    <x v="3"/>
    <x v="0"/>
    <n v="201611"/>
    <x v="0"/>
    <x v="10"/>
    <n v="185394.333551616"/>
  </r>
  <r>
    <x v="1"/>
    <x v="4"/>
    <x v="11"/>
    <s v="Claire"/>
    <s v="Pullman"/>
    <x v="1"/>
    <n v="38"/>
    <s v="B2"/>
    <x v="3"/>
    <x v="1"/>
    <n v="201611"/>
    <x v="0"/>
    <x v="10"/>
    <n v="3811.7955939839999"/>
  </r>
  <r>
    <x v="1"/>
    <x v="4"/>
    <x v="11"/>
    <s v="Claire"/>
    <s v="Pullman"/>
    <x v="1"/>
    <n v="38"/>
    <s v="B2"/>
    <x v="3"/>
    <x v="2"/>
    <n v="201611"/>
    <x v="0"/>
    <x v="10"/>
    <n v="43490.891152800003"/>
  </r>
  <r>
    <x v="1"/>
    <x v="4"/>
    <x v="11"/>
    <s v="Claire"/>
    <s v="Pullman"/>
    <x v="1"/>
    <n v="38"/>
    <s v="B2"/>
    <x v="3"/>
    <x v="3"/>
    <n v="201611"/>
    <x v="0"/>
    <x v="10"/>
    <n v="1615.0418565120001"/>
  </r>
  <r>
    <x v="1"/>
    <x v="4"/>
    <x v="12"/>
    <s v="Simon"/>
    <s v="Walsh"/>
    <x v="0"/>
    <n v="25"/>
    <s v="D5"/>
    <x v="2"/>
    <x v="0"/>
    <n v="201611"/>
    <x v="0"/>
    <x v="10"/>
    <n v="103041.35009280001"/>
  </r>
  <r>
    <x v="1"/>
    <x v="4"/>
    <x v="12"/>
    <s v="Simon"/>
    <s v="Walsh"/>
    <x v="0"/>
    <n v="25"/>
    <s v="D5"/>
    <x v="2"/>
    <x v="1"/>
    <n v="201611"/>
    <x v="0"/>
    <x v="10"/>
    <n v="14214.256895999997"/>
  </r>
  <r>
    <x v="1"/>
    <x v="4"/>
    <x v="12"/>
    <s v="Simon"/>
    <s v="Walsh"/>
    <x v="0"/>
    <n v="25"/>
    <s v="D5"/>
    <x v="2"/>
    <x v="2"/>
    <n v="201611"/>
    <x v="0"/>
    <x v="10"/>
    <n v="13293.898800000001"/>
  </r>
  <r>
    <x v="1"/>
    <x v="4"/>
    <x v="12"/>
    <s v="Simon"/>
    <s v="Walsh"/>
    <x v="0"/>
    <n v="25"/>
    <s v="D5"/>
    <x v="2"/>
    <x v="3"/>
    <n v="201611"/>
    <x v="0"/>
    <x v="10"/>
    <n v="939.56083199999978"/>
  </r>
  <r>
    <x v="1"/>
    <x v="5"/>
    <x v="13"/>
    <s v="Trevor"/>
    <s v="Parr"/>
    <x v="0"/>
    <n v="32"/>
    <s v="D4"/>
    <x v="4"/>
    <x v="0"/>
    <n v="201611"/>
    <x v="0"/>
    <x v="10"/>
    <n v="223152.38780620802"/>
  </r>
  <r>
    <x v="1"/>
    <x v="5"/>
    <x v="13"/>
    <s v="Trevor"/>
    <s v="Parr"/>
    <x v="0"/>
    <n v="32"/>
    <s v="D4"/>
    <x v="4"/>
    <x v="1"/>
    <n v="201611"/>
    <x v="0"/>
    <x v="10"/>
    <n v="5794.6855715840002"/>
  </r>
  <r>
    <x v="1"/>
    <x v="5"/>
    <x v="13"/>
    <s v="Trevor"/>
    <s v="Parr"/>
    <x v="0"/>
    <n v="32"/>
    <s v="D4"/>
    <x v="4"/>
    <x v="2"/>
    <n v="201611"/>
    <x v="0"/>
    <x v="10"/>
    <n v="72062.091628800001"/>
  </r>
  <r>
    <x v="1"/>
    <x v="5"/>
    <x v="13"/>
    <s v="Trevor"/>
    <s v="Parr"/>
    <x v="0"/>
    <n v="32"/>
    <s v="D4"/>
    <x v="4"/>
    <x v="3"/>
    <n v="201611"/>
    <x v="0"/>
    <x v="10"/>
    <n v="33069.887391743992"/>
  </r>
  <r>
    <x v="2"/>
    <x v="6"/>
    <x v="14"/>
    <s v="George"/>
    <s v="Campbell"/>
    <x v="0"/>
    <n v="32"/>
    <s v="D4"/>
    <x v="4"/>
    <x v="0"/>
    <n v="201611"/>
    <x v="0"/>
    <x v="10"/>
    <n v="25657.448678399996"/>
  </r>
  <r>
    <x v="2"/>
    <x v="6"/>
    <x v="14"/>
    <s v="George"/>
    <s v="Campbell"/>
    <x v="0"/>
    <n v="32"/>
    <s v="D4"/>
    <x v="4"/>
    <x v="1"/>
    <n v="201611"/>
    <x v="0"/>
    <x v="10"/>
    <n v="16644.379270400001"/>
  </r>
  <r>
    <x v="2"/>
    <x v="6"/>
    <x v="14"/>
    <s v="George"/>
    <s v="Campbell"/>
    <x v="0"/>
    <n v="32"/>
    <s v="D4"/>
    <x v="4"/>
    <x v="2"/>
    <n v="201611"/>
    <x v="0"/>
    <x v="10"/>
    <n v="21498.265879999995"/>
  </r>
  <r>
    <x v="2"/>
    <x v="6"/>
    <x v="14"/>
    <s v="George"/>
    <s v="Campbell"/>
    <x v="0"/>
    <n v="32"/>
    <s v="D4"/>
    <x v="4"/>
    <x v="3"/>
    <n v="201611"/>
    <x v="0"/>
    <x v="10"/>
    <n v="13628.368588799998"/>
  </r>
  <r>
    <x v="2"/>
    <x v="7"/>
    <x v="15"/>
    <s v="Emma"/>
    <s v="Jones"/>
    <x v="1"/>
    <n v="28"/>
    <s v="D5"/>
    <x v="2"/>
    <x v="0"/>
    <n v="201611"/>
    <x v="0"/>
    <x v="10"/>
    <n v="39308.260110335999"/>
  </r>
  <r>
    <x v="2"/>
    <x v="7"/>
    <x v="15"/>
    <s v="Emma"/>
    <s v="Jones"/>
    <x v="1"/>
    <n v="28"/>
    <s v="D5"/>
    <x v="2"/>
    <x v="1"/>
    <n v="201611"/>
    <x v="0"/>
    <x v="10"/>
    <n v="5312.4228218880007"/>
  </r>
  <r>
    <x v="2"/>
    <x v="7"/>
    <x v="15"/>
    <s v="Emma"/>
    <s v="Jones"/>
    <x v="1"/>
    <n v="28"/>
    <s v="D5"/>
    <x v="2"/>
    <x v="2"/>
    <n v="201611"/>
    <x v="0"/>
    <x v="10"/>
    <n v="6547.1829695999977"/>
  </r>
  <r>
    <x v="2"/>
    <x v="7"/>
    <x v="15"/>
    <s v="Emma"/>
    <s v="Jones"/>
    <x v="1"/>
    <n v="28"/>
    <s v="D5"/>
    <x v="2"/>
    <x v="3"/>
    <n v="201611"/>
    <x v="0"/>
    <x v="10"/>
    <n v="2503.8588395519996"/>
  </r>
  <r>
    <x v="2"/>
    <x v="8"/>
    <x v="16"/>
    <s v="Bryan"/>
    <s v="Kingston"/>
    <x v="0"/>
    <n v="27"/>
    <s v="A1"/>
    <x v="0"/>
    <x v="0"/>
    <n v="201611"/>
    <x v="0"/>
    <x v="10"/>
    <n v="36906.113728511998"/>
  </r>
  <r>
    <x v="2"/>
    <x v="8"/>
    <x v="16"/>
    <s v="Bryan"/>
    <s v="Kingston"/>
    <x v="0"/>
    <n v="27"/>
    <s v="A1"/>
    <x v="0"/>
    <x v="1"/>
    <n v="201611"/>
    <x v="0"/>
    <x v="10"/>
    <n v="50029.14734899201"/>
  </r>
  <r>
    <x v="2"/>
    <x v="8"/>
    <x v="16"/>
    <s v="Bryan"/>
    <s v="Kingston"/>
    <x v="0"/>
    <n v="27"/>
    <s v="A1"/>
    <x v="0"/>
    <x v="2"/>
    <n v="201611"/>
    <x v="0"/>
    <x v="10"/>
    <n v="62757.15264"/>
  </r>
  <r>
    <x v="2"/>
    <x v="8"/>
    <x v="16"/>
    <s v="Bryan"/>
    <s v="Kingston"/>
    <x v="0"/>
    <n v="27"/>
    <s v="A1"/>
    <x v="0"/>
    <x v="3"/>
    <n v="201611"/>
    <x v="0"/>
    <x v="10"/>
    <n v="3719.532773376"/>
  </r>
  <r>
    <x v="0"/>
    <x v="0"/>
    <x v="0"/>
    <s v="Louis"/>
    <s v="Ng"/>
    <x v="0"/>
    <n v="44"/>
    <s v="A1"/>
    <x v="0"/>
    <x v="0"/>
    <n v="201612"/>
    <x v="0"/>
    <x v="11"/>
    <n v="371907.08997119992"/>
  </r>
  <r>
    <x v="0"/>
    <x v="0"/>
    <x v="0"/>
    <s v="Louis"/>
    <s v="Ng"/>
    <x v="0"/>
    <n v="44"/>
    <s v="A1"/>
    <x v="0"/>
    <x v="1"/>
    <n v="201612"/>
    <x v="0"/>
    <x v="11"/>
    <n v="20405.689919999997"/>
  </r>
  <r>
    <x v="0"/>
    <x v="0"/>
    <x v="0"/>
    <s v="Louis"/>
    <s v="Ng"/>
    <x v="0"/>
    <n v="44"/>
    <s v="A1"/>
    <x v="0"/>
    <x v="2"/>
    <n v="201612"/>
    <x v="0"/>
    <x v="11"/>
    <n v="35550.496799999994"/>
  </r>
  <r>
    <x v="0"/>
    <x v="0"/>
    <x v="0"/>
    <s v="Louis"/>
    <s v="Ng"/>
    <x v="0"/>
    <n v="44"/>
    <s v="A1"/>
    <x v="0"/>
    <x v="3"/>
    <n v="201612"/>
    <x v="0"/>
    <x v="11"/>
    <n v="11599.725312"/>
  </r>
  <r>
    <x v="0"/>
    <x v="0"/>
    <x v="1"/>
    <s v="Winnie"/>
    <s v="Cheung"/>
    <x v="1"/>
    <n v="35"/>
    <s v="C3"/>
    <x v="1"/>
    <x v="0"/>
    <n v="201612"/>
    <x v="0"/>
    <x v="11"/>
    <n v="26084.679091200003"/>
  </r>
  <r>
    <x v="0"/>
    <x v="0"/>
    <x v="1"/>
    <s v="Winnie"/>
    <s v="Cheung"/>
    <x v="1"/>
    <n v="35"/>
    <s v="C3"/>
    <x v="1"/>
    <x v="1"/>
    <n v="201612"/>
    <x v="0"/>
    <x v="11"/>
    <n v="4464.1145088000012"/>
  </r>
  <r>
    <x v="0"/>
    <x v="0"/>
    <x v="1"/>
    <s v="Winnie"/>
    <s v="Cheung"/>
    <x v="1"/>
    <n v="35"/>
    <s v="C3"/>
    <x v="1"/>
    <x v="2"/>
    <n v="201612"/>
    <x v="0"/>
    <x v="11"/>
    <n v="1578.8681999999999"/>
  </r>
  <r>
    <x v="0"/>
    <x v="0"/>
    <x v="1"/>
    <s v="Winnie"/>
    <s v="Cheung"/>
    <x v="1"/>
    <n v="35"/>
    <s v="C3"/>
    <x v="1"/>
    <x v="3"/>
    <n v="201612"/>
    <x v="0"/>
    <x v="11"/>
    <n v="3006.1393920000005"/>
  </r>
  <r>
    <x v="0"/>
    <x v="0"/>
    <x v="2"/>
    <s v="Edson"/>
    <s v="Lau"/>
    <x v="0"/>
    <n v="28"/>
    <s v="D5"/>
    <x v="2"/>
    <x v="0"/>
    <n v="201612"/>
    <x v="0"/>
    <x v="11"/>
    <n v="47249.762918399996"/>
  </r>
  <r>
    <x v="0"/>
    <x v="0"/>
    <x v="2"/>
    <s v="Edson"/>
    <s v="Lau"/>
    <x v="0"/>
    <n v="28"/>
    <s v="D5"/>
    <x v="2"/>
    <x v="1"/>
    <n v="201612"/>
    <x v="0"/>
    <x v="11"/>
    <n v="1317.9552767999999"/>
  </r>
  <r>
    <x v="0"/>
    <x v="0"/>
    <x v="2"/>
    <s v="Edson"/>
    <s v="Lau"/>
    <x v="0"/>
    <n v="28"/>
    <s v="D5"/>
    <x v="2"/>
    <x v="2"/>
    <n v="201612"/>
    <x v="0"/>
    <x v="11"/>
    <n v="8981.3318400000007"/>
  </r>
  <r>
    <x v="0"/>
    <x v="0"/>
    <x v="2"/>
    <s v="Edson"/>
    <s v="Lau"/>
    <x v="0"/>
    <n v="28"/>
    <s v="D5"/>
    <x v="2"/>
    <x v="3"/>
    <n v="201612"/>
    <x v="0"/>
    <x v="11"/>
    <n v="1204.0980479999998"/>
  </r>
  <r>
    <x v="0"/>
    <x v="1"/>
    <x v="3"/>
    <s v="Toshiro"/>
    <s v="Takuji"/>
    <x v="0"/>
    <n v="36"/>
    <s v="B2"/>
    <x v="3"/>
    <x v="0"/>
    <n v="201612"/>
    <x v="0"/>
    <x v="11"/>
    <n v="28689.253899264"/>
  </r>
  <r>
    <x v="0"/>
    <x v="1"/>
    <x v="3"/>
    <s v="Toshiro"/>
    <s v="Takuji"/>
    <x v="0"/>
    <n v="36"/>
    <s v="B2"/>
    <x v="3"/>
    <x v="1"/>
    <n v="201612"/>
    <x v="0"/>
    <x v="11"/>
    <n v="2494.0118972160008"/>
  </r>
  <r>
    <x v="0"/>
    <x v="1"/>
    <x v="3"/>
    <s v="Toshiro"/>
    <s v="Takuji"/>
    <x v="0"/>
    <n v="36"/>
    <s v="B2"/>
    <x v="3"/>
    <x v="2"/>
    <n v="201612"/>
    <x v="0"/>
    <x v="11"/>
    <n v="7197.4306404000008"/>
  </r>
  <r>
    <x v="0"/>
    <x v="1"/>
    <x v="3"/>
    <s v="Toshiro"/>
    <s v="Takuji"/>
    <x v="0"/>
    <n v="36"/>
    <s v="B2"/>
    <x v="3"/>
    <x v="3"/>
    <n v="201612"/>
    <x v="0"/>
    <x v="11"/>
    <n v="1030.8924380159999"/>
  </r>
  <r>
    <x v="0"/>
    <x v="1"/>
    <x v="4"/>
    <s v="Yui"/>
    <s v="Matsuko"/>
    <x v="1"/>
    <n v="32"/>
    <s v="D4"/>
    <x v="4"/>
    <x v="0"/>
    <n v="201612"/>
    <x v="0"/>
    <x v="11"/>
    <n v="51427.617196032013"/>
  </r>
  <r>
    <x v="0"/>
    <x v="1"/>
    <x v="4"/>
    <s v="Yui"/>
    <s v="Matsuko"/>
    <x v="1"/>
    <n v="32"/>
    <s v="D4"/>
    <x v="4"/>
    <x v="1"/>
    <n v="201612"/>
    <x v="0"/>
    <x v="11"/>
    <n v="5946.1977415680012"/>
  </r>
  <r>
    <x v="0"/>
    <x v="1"/>
    <x v="4"/>
    <s v="Yui"/>
    <s v="Matsuko"/>
    <x v="1"/>
    <n v="32"/>
    <s v="D4"/>
    <x v="4"/>
    <x v="2"/>
    <n v="201612"/>
    <x v="0"/>
    <x v="11"/>
    <n v="6294.3622559999994"/>
  </r>
  <r>
    <x v="0"/>
    <x v="1"/>
    <x v="4"/>
    <s v="Yui"/>
    <s v="Matsuko"/>
    <x v="1"/>
    <n v="32"/>
    <s v="D4"/>
    <x v="4"/>
    <x v="3"/>
    <n v="201612"/>
    <x v="0"/>
    <x v="11"/>
    <n v="2634.6876272639997"/>
  </r>
  <r>
    <x v="0"/>
    <x v="2"/>
    <x v="5"/>
    <s v="Andrew"/>
    <s v="Tan"/>
    <x v="0"/>
    <n v="45"/>
    <s v="A1"/>
    <x v="0"/>
    <x v="0"/>
    <n v="201612"/>
    <x v="0"/>
    <x v="11"/>
    <n v="166186.95979392002"/>
  </r>
  <r>
    <x v="0"/>
    <x v="2"/>
    <x v="5"/>
    <s v="Andrew"/>
    <s v="Tan"/>
    <x v="0"/>
    <n v="45"/>
    <s v="A1"/>
    <x v="0"/>
    <x v="1"/>
    <n v="201612"/>
    <x v="0"/>
    <x v="11"/>
    <n v="14217.438718080004"/>
  </r>
  <r>
    <x v="0"/>
    <x v="2"/>
    <x v="5"/>
    <s v="Andrew"/>
    <s v="Tan"/>
    <x v="0"/>
    <n v="45"/>
    <s v="A1"/>
    <x v="0"/>
    <x v="2"/>
    <n v="201612"/>
    <x v="0"/>
    <x v="11"/>
    <n v="41833.06381800001"/>
  </r>
  <r>
    <x v="0"/>
    <x v="2"/>
    <x v="5"/>
    <s v="Andrew"/>
    <s v="Tan"/>
    <x v="0"/>
    <n v="45"/>
    <s v="A1"/>
    <x v="0"/>
    <x v="3"/>
    <n v="201612"/>
    <x v="0"/>
    <x v="11"/>
    <n v="1975.6315238399995"/>
  </r>
  <r>
    <x v="0"/>
    <x v="2"/>
    <x v="6"/>
    <s v="Jason"/>
    <s v="Wong"/>
    <x v="0"/>
    <n v="38"/>
    <s v="B2"/>
    <x v="3"/>
    <x v="0"/>
    <n v="201612"/>
    <x v="0"/>
    <x v="11"/>
    <n v="59206.468478976014"/>
  </r>
  <r>
    <x v="0"/>
    <x v="2"/>
    <x v="6"/>
    <s v="Jason"/>
    <s v="Wong"/>
    <x v="0"/>
    <n v="38"/>
    <s v="B2"/>
    <x v="3"/>
    <x v="1"/>
    <n v="201612"/>
    <x v="0"/>
    <x v="11"/>
    <n v="7779.4945966080013"/>
  </r>
  <r>
    <x v="0"/>
    <x v="2"/>
    <x v="6"/>
    <s v="Jason"/>
    <s v="Wong"/>
    <x v="0"/>
    <n v="38"/>
    <s v="B2"/>
    <x v="3"/>
    <x v="2"/>
    <n v="201612"/>
    <x v="0"/>
    <x v="11"/>
    <n v="5037.5183040000011"/>
  </r>
  <r>
    <x v="0"/>
    <x v="2"/>
    <x v="6"/>
    <s v="Jason"/>
    <s v="Wong"/>
    <x v="0"/>
    <n v="38"/>
    <s v="B2"/>
    <x v="3"/>
    <x v="3"/>
    <n v="201612"/>
    <x v="0"/>
    <x v="11"/>
    <n v="2849.4080778240004"/>
  </r>
  <r>
    <x v="0"/>
    <x v="2"/>
    <x v="7"/>
    <s v="Michelle"/>
    <s v="Lim"/>
    <x v="1"/>
    <n v="29"/>
    <s v="D5"/>
    <x v="2"/>
    <x v="0"/>
    <n v="201612"/>
    <x v="0"/>
    <x v="11"/>
    <n v="56121.270681600006"/>
  </r>
  <r>
    <x v="0"/>
    <x v="2"/>
    <x v="7"/>
    <s v="Michelle"/>
    <s v="Lim"/>
    <x v="1"/>
    <n v="29"/>
    <s v="D5"/>
    <x v="2"/>
    <x v="1"/>
    <n v="201612"/>
    <x v="0"/>
    <x v="11"/>
    <n v="6849.3330432000002"/>
  </r>
  <r>
    <x v="0"/>
    <x v="2"/>
    <x v="7"/>
    <s v="Michelle"/>
    <s v="Lim"/>
    <x v="1"/>
    <n v="29"/>
    <s v="D5"/>
    <x v="2"/>
    <x v="2"/>
    <n v="201612"/>
    <x v="0"/>
    <x v="11"/>
    <n v="10200.28464"/>
  </r>
  <r>
    <x v="0"/>
    <x v="2"/>
    <x v="7"/>
    <s v="Michelle"/>
    <s v="Lim"/>
    <x v="1"/>
    <n v="29"/>
    <s v="D5"/>
    <x v="2"/>
    <x v="3"/>
    <n v="201612"/>
    <x v="0"/>
    <x v="11"/>
    <n v="2226.5985024000001"/>
  </r>
  <r>
    <x v="0"/>
    <x v="3"/>
    <x v="8"/>
    <s v="Dennis"/>
    <s v="Cheng"/>
    <x v="0"/>
    <n v="35"/>
    <s v="B2"/>
    <x v="3"/>
    <x v="0"/>
    <n v="201612"/>
    <x v="0"/>
    <x v="11"/>
    <n v="17225.958306815999"/>
  </r>
  <r>
    <x v="0"/>
    <x v="3"/>
    <x v="8"/>
    <s v="Dennis"/>
    <s v="Cheng"/>
    <x v="0"/>
    <n v="35"/>
    <s v="B2"/>
    <x v="3"/>
    <x v="1"/>
    <n v="201612"/>
    <x v="0"/>
    <x v="11"/>
    <n v="8321.4416517120007"/>
  </r>
  <r>
    <x v="0"/>
    <x v="3"/>
    <x v="8"/>
    <s v="Dennis"/>
    <s v="Cheng"/>
    <x v="0"/>
    <n v="35"/>
    <s v="B2"/>
    <x v="3"/>
    <x v="2"/>
    <n v="201612"/>
    <x v="0"/>
    <x v="11"/>
    <n v="10217.821723200001"/>
  </r>
  <r>
    <x v="0"/>
    <x v="3"/>
    <x v="8"/>
    <s v="Dennis"/>
    <s v="Cheng"/>
    <x v="0"/>
    <n v="35"/>
    <s v="B2"/>
    <x v="3"/>
    <x v="3"/>
    <n v="201612"/>
    <x v="0"/>
    <x v="11"/>
    <n v="7640.7757332480005"/>
  </r>
  <r>
    <x v="0"/>
    <x v="3"/>
    <x v="9"/>
    <s v="Aaron"/>
    <s v="Cheng"/>
    <x v="0"/>
    <n v="32"/>
    <s v="D4"/>
    <x v="4"/>
    <x v="0"/>
    <n v="201612"/>
    <x v="0"/>
    <x v="11"/>
    <n v="41641.147699200003"/>
  </r>
  <r>
    <x v="0"/>
    <x v="3"/>
    <x v="9"/>
    <s v="Aaron"/>
    <s v="Cheng"/>
    <x v="0"/>
    <n v="32"/>
    <s v="D4"/>
    <x v="4"/>
    <x v="1"/>
    <n v="201612"/>
    <x v="0"/>
    <x v="11"/>
    <n v="1587.3024384"/>
  </r>
  <r>
    <x v="0"/>
    <x v="3"/>
    <x v="9"/>
    <s v="Aaron"/>
    <s v="Cheng"/>
    <x v="0"/>
    <n v="32"/>
    <s v="D4"/>
    <x v="4"/>
    <x v="2"/>
    <n v="201612"/>
    <x v="0"/>
    <x v="11"/>
    <n v="2370.6118799999995"/>
  </r>
  <r>
    <x v="0"/>
    <x v="3"/>
    <x v="9"/>
    <s v="Aaron"/>
    <s v="Cheng"/>
    <x v="0"/>
    <n v="32"/>
    <s v="D4"/>
    <x v="4"/>
    <x v="3"/>
    <n v="201612"/>
    <x v="0"/>
    <x v="11"/>
    <n v="766.63480320000008"/>
  </r>
  <r>
    <x v="1"/>
    <x v="4"/>
    <x v="10"/>
    <s v="Jansen"/>
    <s v="Brown"/>
    <x v="0"/>
    <n v="46"/>
    <s v="A1"/>
    <x v="0"/>
    <x v="0"/>
    <n v="201612"/>
    <x v="0"/>
    <x v="11"/>
    <n v="181345.00492799995"/>
  </r>
  <r>
    <x v="1"/>
    <x v="4"/>
    <x v="10"/>
    <s v="Jansen"/>
    <s v="Brown"/>
    <x v="0"/>
    <n v="46"/>
    <s v="A1"/>
    <x v="0"/>
    <x v="1"/>
    <n v="201612"/>
    <x v="0"/>
    <x v="11"/>
    <n v="3585.7140479999998"/>
  </r>
  <r>
    <x v="1"/>
    <x v="4"/>
    <x v="10"/>
    <s v="Jansen"/>
    <s v="Brown"/>
    <x v="0"/>
    <n v="46"/>
    <s v="A1"/>
    <x v="0"/>
    <x v="2"/>
    <n v="201612"/>
    <x v="0"/>
    <x v="11"/>
    <n v="7945.7274000000016"/>
  </r>
  <r>
    <x v="1"/>
    <x v="4"/>
    <x v="10"/>
    <s v="Jansen"/>
    <s v="Brown"/>
    <x v="0"/>
    <n v="46"/>
    <s v="A1"/>
    <x v="0"/>
    <x v="3"/>
    <n v="201612"/>
    <x v="0"/>
    <x v="11"/>
    <n v="8574.3636479999986"/>
  </r>
  <r>
    <x v="1"/>
    <x v="4"/>
    <x v="11"/>
    <s v="Claire"/>
    <s v="Pullman"/>
    <x v="1"/>
    <n v="38"/>
    <s v="B2"/>
    <x v="3"/>
    <x v="0"/>
    <n v="201612"/>
    <x v="0"/>
    <x v="11"/>
    <n v="69259.241963520006"/>
  </r>
  <r>
    <x v="1"/>
    <x v="4"/>
    <x v="11"/>
    <s v="Claire"/>
    <s v="Pullman"/>
    <x v="1"/>
    <n v="38"/>
    <s v="B2"/>
    <x v="3"/>
    <x v="1"/>
    <n v="201612"/>
    <x v="0"/>
    <x v="11"/>
    <n v="6831.0679449599993"/>
  </r>
  <r>
    <x v="1"/>
    <x v="4"/>
    <x v="11"/>
    <s v="Claire"/>
    <s v="Pullman"/>
    <x v="1"/>
    <n v="38"/>
    <s v="B2"/>
    <x v="3"/>
    <x v="2"/>
    <n v="201612"/>
    <x v="0"/>
    <x v="11"/>
    <n v="13938.443064000001"/>
  </r>
  <r>
    <x v="1"/>
    <x v="4"/>
    <x v="11"/>
    <s v="Claire"/>
    <s v="Pullman"/>
    <x v="1"/>
    <n v="38"/>
    <s v="B2"/>
    <x v="3"/>
    <x v="3"/>
    <n v="201612"/>
    <x v="0"/>
    <x v="11"/>
    <n v="2512.7727206400004"/>
  </r>
  <r>
    <x v="1"/>
    <x v="4"/>
    <x v="12"/>
    <s v="Simon"/>
    <s v="Walsh"/>
    <x v="0"/>
    <n v="25"/>
    <s v="D5"/>
    <x v="2"/>
    <x v="0"/>
    <n v="201612"/>
    <x v="0"/>
    <x v="11"/>
    <n v="53360.861184000001"/>
  </r>
  <r>
    <x v="1"/>
    <x v="4"/>
    <x v="12"/>
    <s v="Simon"/>
    <s v="Walsh"/>
    <x v="0"/>
    <n v="25"/>
    <s v="D5"/>
    <x v="2"/>
    <x v="1"/>
    <n v="201612"/>
    <x v="0"/>
    <x v="11"/>
    <n v="3211.7575679999991"/>
  </r>
  <r>
    <x v="1"/>
    <x v="4"/>
    <x v="12"/>
    <s v="Simon"/>
    <s v="Walsh"/>
    <x v="0"/>
    <n v="25"/>
    <s v="D5"/>
    <x v="2"/>
    <x v="2"/>
    <n v="201612"/>
    <x v="0"/>
    <x v="11"/>
    <n v="9730.4220000000005"/>
  </r>
  <r>
    <x v="1"/>
    <x v="4"/>
    <x v="12"/>
    <s v="Simon"/>
    <s v="Walsh"/>
    <x v="0"/>
    <n v="25"/>
    <s v="D5"/>
    <x v="2"/>
    <x v="3"/>
    <n v="201612"/>
    <x v="0"/>
    <x v="11"/>
    <n v="1045.7579519999999"/>
  </r>
  <r>
    <x v="1"/>
    <x v="5"/>
    <x v="13"/>
    <s v="Trevor"/>
    <s v="Parr"/>
    <x v="0"/>
    <n v="32"/>
    <s v="D4"/>
    <x v="4"/>
    <x v="0"/>
    <n v="201612"/>
    <x v="0"/>
    <x v="11"/>
    <n v="100687.69234944003"/>
  </r>
  <r>
    <x v="1"/>
    <x v="5"/>
    <x v="13"/>
    <s v="Trevor"/>
    <s v="Parr"/>
    <x v="0"/>
    <n v="32"/>
    <s v="D4"/>
    <x v="4"/>
    <x v="1"/>
    <n v="201612"/>
    <x v="0"/>
    <x v="11"/>
    <n v="10812.722780160004"/>
  </r>
  <r>
    <x v="1"/>
    <x v="5"/>
    <x v="13"/>
    <s v="Trevor"/>
    <s v="Parr"/>
    <x v="0"/>
    <n v="32"/>
    <s v="D4"/>
    <x v="4"/>
    <x v="2"/>
    <n v="201612"/>
    <x v="0"/>
    <x v="11"/>
    <n v="15069.809664"/>
  </r>
  <r>
    <x v="1"/>
    <x v="5"/>
    <x v="13"/>
    <s v="Trevor"/>
    <s v="Parr"/>
    <x v="0"/>
    <n v="32"/>
    <s v="D4"/>
    <x v="4"/>
    <x v="3"/>
    <n v="201612"/>
    <x v="0"/>
    <x v="11"/>
    <n v="5217.4596096000005"/>
  </r>
  <r>
    <x v="2"/>
    <x v="6"/>
    <x v="14"/>
    <s v="George"/>
    <s v="Campbell"/>
    <x v="0"/>
    <n v="32"/>
    <s v="D4"/>
    <x v="4"/>
    <x v="0"/>
    <n v="201612"/>
    <x v="0"/>
    <x v="11"/>
    <n v="83370.131711999988"/>
  </r>
  <r>
    <x v="2"/>
    <x v="6"/>
    <x v="14"/>
    <s v="George"/>
    <s v="Campbell"/>
    <x v="0"/>
    <n v="32"/>
    <s v="D4"/>
    <x v="4"/>
    <x v="1"/>
    <n v="201612"/>
    <x v="0"/>
    <x v="11"/>
    <n v="1915.6596480000001"/>
  </r>
  <r>
    <x v="2"/>
    <x v="6"/>
    <x v="14"/>
    <s v="George"/>
    <s v="Campbell"/>
    <x v="0"/>
    <n v="32"/>
    <s v="D4"/>
    <x v="4"/>
    <x v="2"/>
    <n v="201612"/>
    <x v="0"/>
    <x v="11"/>
    <n v="29772.288000000004"/>
  </r>
  <r>
    <x v="2"/>
    <x v="6"/>
    <x v="14"/>
    <s v="George"/>
    <s v="Campbell"/>
    <x v="0"/>
    <n v="32"/>
    <s v="D4"/>
    <x v="4"/>
    <x v="3"/>
    <n v="201612"/>
    <x v="0"/>
    <x v="11"/>
    <n v="6451.0387199999996"/>
  </r>
  <r>
    <x v="2"/>
    <x v="7"/>
    <x v="15"/>
    <s v="Emma"/>
    <s v="Jones"/>
    <x v="1"/>
    <n v="28"/>
    <s v="D5"/>
    <x v="2"/>
    <x v="0"/>
    <n v="201612"/>
    <x v="0"/>
    <x v="11"/>
    <n v="14778.918789120002"/>
  </r>
  <r>
    <x v="2"/>
    <x v="7"/>
    <x v="15"/>
    <s v="Emma"/>
    <s v="Jones"/>
    <x v="1"/>
    <n v="28"/>
    <s v="D5"/>
    <x v="2"/>
    <x v="1"/>
    <n v="201612"/>
    <x v="0"/>
    <x v="11"/>
    <n v="2033.3356646400007"/>
  </r>
  <r>
    <x v="2"/>
    <x v="7"/>
    <x v="15"/>
    <s v="Emma"/>
    <s v="Jones"/>
    <x v="1"/>
    <n v="28"/>
    <s v="D5"/>
    <x v="2"/>
    <x v="2"/>
    <n v="201612"/>
    <x v="0"/>
    <x v="11"/>
    <n v="2553.8198400000001"/>
  </r>
  <r>
    <x v="2"/>
    <x v="7"/>
    <x v="15"/>
    <s v="Emma"/>
    <s v="Jones"/>
    <x v="1"/>
    <n v="28"/>
    <s v="D5"/>
    <x v="2"/>
    <x v="3"/>
    <n v="201612"/>
    <x v="0"/>
    <x v="11"/>
    <n v="187.95773951999999"/>
  </r>
  <r>
    <x v="2"/>
    <x v="8"/>
    <x v="16"/>
    <s v="Bryan"/>
    <s v="Kingston"/>
    <x v="0"/>
    <n v="27"/>
    <s v="A1"/>
    <x v="0"/>
    <x v="0"/>
    <n v="201612"/>
    <x v="0"/>
    <x v="11"/>
    <n v="17729.737850879999"/>
  </r>
  <r>
    <x v="2"/>
    <x v="8"/>
    <x v="16"/>
    <s v="Bryan"/>
    <s v="Kingston"/>
    <x v="0"/>
    <n v="27"/>
    <s v="A1"/>
    <x v="0"/>
    <x v="1"/>
    <n v="201612"/>
    <x v="0"/>
    <x v="11"/>
    <n v="1571.3973043200003"/>
  </r>
  <r>
    <x v="2"/>
    <x v="8"/>
    <x v="16"/>
    <s v="Bryan"/>
    <s v="Kingston"/>
    <x v="0"/>
    <n v="27"/>
    <s v="A1"/>
    <x v="0"/>
    <x v="2"/>
    <n v="201612"/>
    <x v="0"/>
    <x v="11"/>
    <n v="27171.376128000004"/>
  </r>
  <r>
    <x v="2"/>
    <x v="8"/>
    <x v="16"/>
    <s v="Bryan"/>
    <s v="Kingston"/>
    <x v="0"/>
    <n v="27"/>
    <s v="A1"/>
    <x v="0"/>
    <x v="3"/>
    <n v="201612"/>
    <x v="0"/>
    <x v="11"/>
    <n v="1339.63186176"/>
  </r>
  <r>
    <x v="0"/>
    <x v="0"/>
    <x v="0"/>
    <s v="Louis"/>
    <s v="Ng"/>
    <x v="0"/>
    <n v="44"/>
    <s v="A1"/>
    <x v="0"/>
    <x v="0"/>
    <n v="201612"/>
    <x v="0"/>
    <x v="11"/>
    <n v="230595.57964800001"/>
  </r>
  <r>
    <x v="0"/>
    <x v="0"/>
    <x v="0"/>
    <s v="Louis"/>
    <s v="Ng"/>
    <x v="0"/>
    <n v="44"/>
    <s v="A1"/>
    <x v="0"/>
    <x v="1"/>
    <n v="201612"/>
    <x v="0"/>
    <x v="11"/>
    <n v="30874.464230400004"/>
  </r>
  <r>
    <x v="0"/>
    <x v="0"/>
    <x v="0"/>
    <s v="Louis"/>
    <s v="Ng"/>
    <x v="0"/>
    <n v="44"/>
    <s v="A1"/>
    <x v="0"/>
    <x v="2"/>
    <n v="201612"/>
    <x v="0"/>
    <x v="11"/>
    <n v="73698.402959999992"/>
  </r>
  <r>
    <x v="0"/>
    <x v="0"/>
    <x v="0"/>
    <s v="Louis"/>
    <s v="Ng"/>
    <x v="0"/>
    <n v="44"/>
    <s v="A1"/>
    <x v="0"/>
    <x v="3"/>
    <n v="201612"/>
    <x v="0"/>
    <x v="11"/>
    <n v="13380.866150400001"/>
  </r>
  <r>
    <x v="0"/>
    <x v="0"/>
    <x v="1"/>
    <s v="Winnie"/>
    <s v="Cheung"/>
    <x v="1"/>
    <n v="35"/>
    <s v="C3"/>
    <x v="1"/>
    <x v="0"/>
    <n v="201612"/>
    <x v="0"/>
    <x v="11"/>
    <n v="52794.996479999994"/>
  </r>
  <r>
    <x v="0"/>
    <x v="0"/>
    <x v="1"/>
    <s v="Winnie"/>
    <s v="Cheung"/>
    <x v="1"/>
    <n v="35"/>
    <s v="C3"/>
    <x v="1"/>
    <x v="1"/>
    <n v="201612"/>
    <x v="0"/>
    <x v="11"/>
    <n v="4115.4977664000007"/>
  </r>
  <r>
    <x v="0"/>
    <x v="0"/>
    <x v="1"/>
    <s v="Winnie"/>
    <s v="Cheung"/>
    <x v="1"/>
    <n v="35"/>
    <s v="C3"/>
    <x v="1"/>
    <x v="2"/>
    <n v="201612"/>
    <x v="0"/>
    <x v="11"/>
    <n v="7231.7091600000012"/>
  </r>
  <r>
    <x v="0"/>
    <x v="0"/>
    <x v="1"/>
    <s v="Winnie"/>
    <s v="Cheung"/>
    <x v="1"/>
    <n v="35"/>
    <s v="C3"/>
    <x v="1"/>
    <x v="3"/>
    <n v="201612"/>
    <x v="0"/>
    <x v="11"/>
    <n v="1585.8561024000001"/>
  </r>
  <r>
    <x v="0"/>
    <x v="0"/>
    <x v="2"/>
    <s v="Edson"/>
    <s v="Lau"/>
    <x v="0"/>
    <n v="28"/>
    <s v="D5"/>
    <x v="2"/>
    <x v="0"/>
    <n v="201612"/>
    <x v="0"/>
    <x v="11"/>
    <n v="49582.737100800005"/>
  </r>
  <r>
    <x v="0"/>
    <x v="0"/>
    <x v="2"/>
    <s v="Edson"/>
    <s v="Lau"/>
    <x v="0"/>
    <n v="28"/>
    <s v="D5"/>
    <x v="2"/>
    <x v="1"/>
    <n v="201612"/>
    <x v="0"/>
    <x v="11"/>
    <n v="5989.6599552000007"/>
  </r>
  <r>
    <x v="0"/>
    <x v="0"/>
    <x v="2"/>
    <s v="Edson"/>
    <s v="Lau"/>
    <x v="0"/>
    <n v="28"/>
    <s v="D5"/>
    <x v="2"/>
    <x v="2"/>
    <n v="201612"/>
    <x v="0"/>
    <x v="11"/>
    <n v="9019.9137600000013"/>
  </r>
  <r>
    <x v="0"/>
    <x v="0"/>
    <x v="2"/>
    <s v="Edson"/>
    <s v="Lau"/>
    <x v="0"/>
    <n v="28"/>
    <s v="D5"/>
    <x v="2"/>
    <x v="3"/>
    <n v="201612"/>
    <x v="0"/>
    <x v="11"/>
    <n v="1916.3547647999999"/>
  </r>
  <r>
    <x v="0"/>
    <x v="1"/>
    <x v="3"/>
    <s v="Toshiro"/>
    <s v="Takuji"/>
    <x v="0"/>
    <n v="36"/>
    <s v="B2"/>
    <x v="3"/>
    <x v="0"/>
    <n v="201612"/>
    <x v="0"/>
    <x v="11"/>
    <n v="39608.917076736005"/>
  </r>
  <r>
    <x v="0"/>
    <x v="1"/>
    <x v="3"/>
    <s v="Toshiro"/>
    <s v="Takuji"/>
    <x v="0"/>
    <n v="36"/>
    <s v="B2"/>
    <x v="3"/>
    <x v="1"/>
    <n v="201612"/>
    <x v="0"/>
    <x v="11"/>
    <n v="6276.4828680959981"/>
  </r>
  <r>
    <x v="0"/>
    <x v="1"/>
    <x v="3"/>
    <s v="Toshiro"/>
    <s v="Takuji"/>
    <x v="0"/>
    <n v="36"/>
    <s v="B2"/>
    <x v="3"/>
    <x v="2"/>
    <n v="201612"/>
    <x v="0"/>
    <x v="11"/>
    <n v="12138.7927752"/>
  </r>
  <r>
    <x v="0"/>
    <x v="1"/>
    <x v="3"/>
    <s v="Toshiro"/>
    <s v="Takuji"/>
    <x v="0"/>
    <n v="36"/>
    <s v="B2"/>
    <x v="3"/>
    <x v="3"/>
    <n v="201612"/>
    <x v="0"/>
    <x v="11"/>
    <n v="3752.7267133439991"/>
  </r>
  <r>
    <x v="0"/>
    <x v="1"/>
    <x v="4"/>
    <s v="Yui"/>
    <s v="Matsuko"/>
    <x v="1"/>
    <n v="32"/>
    <s v="D4"/>
    <x v="4"/>
    <x v="0"/>
    <n v="201612"/>
    <x v="0"/>
    <x v="11"/>
    <n v="29791.765204992"/>
  </r>
  <r>
    <x v="0"/>
    <x v="1"/>
    <x v="4"/>
    <s v="Yui"/>
    <s v="Matsuko"/>
    <x v="1"/>
    <n v="32"/>
    <s v="D4"/>
    <x v="4"/>
    <x v="1"/>
    <n v="201612"/>
    <x v="0"/>
    <x v="11"/>
    <n v="1087.611743232"/>
  </r>
  <r>
    <x v="0"/>
    <x v="1"/>
    <x v="4"/>
    <s v="Yui"/>
    <s v="Matsuko"/>
    <x v="1"/>
    <n v="32"/>
    <s v="D4"/>
    <x v="4"/>
    <x v="2"/>
    <n v="201612"/>
    <x v="0"/>
    <x v="11"/>
    <n v="14771.995055999996"/>
  </r>
  <r>
    <x v="0"/>
    <x v="1"/>
    <x v="4"/>
    <s v="Yui"/>
    <s v="Matsuko"/>
    <x v="1"/>
    <n v="32"/>
    <s v="D4"/>
    <x v="4"/>
    <x v="3"/>
    <n v="201612"/>
    <x v="0"/>
    <x v="11"/>
    <n v="2770.0668334079996"/>
  </r>
  <r>
    <x v="0"/>
    <x v="2"/>
    <x v="5"/>
    <s v="Andrew"/>
    <s v="Tan"/>
    <x v="0"/>
    <n v="45"/>
    <s v="A1"/>
    <x v="0"/>
    <x v="0"/>
    <n v="201612"/>
    <x v="0"/>
    <x v="11"/>
    <n v="42994.545534720004"/>
  </r>
  <r>
    <x v="0"/>
    <x v="2"/>
    <x v="5"/>
    <s v="Andrew"/>
    <s v="Tan"/>
    <x v="0"/>
    <n v="45"/>
    <s v="A1"/>
    <x v="0"/>
    <x v="1"/>
    <n v="201612"/>
    <x v="0"/>
    <x v="11"/>
    <n v="30221.510716800003"/>
  </r>
  <r>
    <x v="0"/>
    <x v="2"/>
    <x v="5"/>
    <s v="Andrew"/>
    <s v="Tan"/>
    <x v="0"/>
    <n v="45"/>
    <s v="A1"/>
    <x v="0"/>
    <x v="2"/>
    <n v="201612"/>
    <x v="0"/>
    <x v="11"/>
    <n v="109309.335876"/>
  </r>
  <r>
    <x v="0"/>
    <x v="2"/>
    <x v="5"/>
    <s v="Andrew"/>
    <s v="Tan"/>
    <x v="0"/>
    <n v="45"/>
    <s v="A1"/>
    <x v="0"/>
    <x v="3"/>
    <n v="201612"/>
    <x v="0"/>
    <x v="11"/>
    <n v="30495.932213759999"/>
  </r>
  <r>
    <x v="0"/>
    <x v="2"/>
    <x v="6"/>
    <s v="Jason"/>
    <s v="Wong"/>
    <x v="0"/>
    <n v="38"/>
    <s v="B2"/>
    <x v="3"/>
    <x v="0"/>
    <n v="201612"/>
    <x v="0"/>
    <x v="11"/>
    <n v="20871.423498239994"/>
  </r>
  <r>
    <x v="0"/>
    <x v="2"/>
    <x v="6"/>
    <s v="Jason"/>
    <s v="Wong"/>
    <x v="0"/>
    <n v="38"/>
    <s v="B2"/>
    <x v="3"/>
    <x v="1"/>
    <n v="201612"/>
    <x v="0"/>
    <x v="11"/>
    <n v="3163.2865044480009"/>
  </r>
  <r>
    <x v="0"/>
    <x v="2"/>
    <x v="6"/>
    <s v="Jason"/>
    <s v="Wong"/>
    <x v="0"/>
    <n v="38"/>
    <s v="B2"/>
    <x v="3"/>
    <x v="2"/>
    <n v="201612"/>
    <x v="0"/>
    <x v="11"/>
    <n v="8798.5681055999994"/>
  </r>
  <r>
    <x v="0"/>
    <x v="2"/>
    <x v="6"/>
    <s v="Jason"/>
    <s v="Wong"/>
    <x v="0"/>
    <n v="38"/>
    <s v="B2"/>
    <x v="3"/>
    <x v="3"/>
    <n v="201612"/>
    <x v="0"/>
    <x v="11"/>
    <n v="1855.3978920960001"/>
  </r>
  <r>
    <x v="0"/>
    <x v="2"/>
    <x v="7"/>
    <s v="Michelle"/>
    <s v="Lim"/>
    <x v="1"/>
    <n v="29"/>
    <s v="D5"/>
    <x v="2"/>
    <x v="0"/>
    <n v="201612"/>
    <x v="0"/>
    <x v="11"/>
    <n v="44585.568460800001"/>
  </r>
  <r>
    <x v="0"/>
    <x v="2"/>
    <x v="7"/>
    <s v="Michelle"/>
    <s v="Lim"/>
    <x v="1"/>
    <n v="29"/>
    <s v="D5"/>
    <x v="2"/>
    <x v="1"/>
    <n v="201612"/>
    <x v="0"/>
    <x v="11"/>
    <n v="6308.1566208000004"/>
  </r>
  <r>
    <x v="0"/>
    <x v="2"/>
    <x v="7"/>
    <s v="Michelle"/>
    <s v="Lim"/>
    <x v="1"/>
    <n v="29"/>
    <s v="D5"/>
    <x v="2"/>
    <x v="2"/>
    <n v="201612"/>
    <x v="0"/>
    <x v="11"/>
    <n v="8462.5819200000005"/>
  </r>
  <r>
    <x v="0"/>
    <x v="2"/>
    <x v="7"/>
    <s v="Michelle"/>
    <s v="Lim"/>
    <x v="1"/>
    <n v="29"/>
    <s v="D5"/>
    <x v="2"/>
    <x v="3"/>
    <n v="201612"/>
    <x v="0"/>
    <x v="11"/>
    <n v="1203.3017855999999"/>
  </r>
  <r>
    <x v="0"/>
    <x v="3"/>
    <x v="8"/>
    <s v="Dennis"/>
    <s v="Cheng"/>
    <x v="0"/>
    <n v="35"/>
    <s v="B2"/>
    <x v="3"/>
    <x v="0"/>
    <n v="201612"/>
    <x v="0"/>
    <x v="11"/>
    <n v="108191.14732339201"/>
  </r>
  <r>
    <x v="0"/>
    <x v="3"/>
    <x v="8"/>
    <s v="Dennis"/>
    <s v="Cheng"/>
    <x v="0"/>
    <n v="35"/>
    <s v="B2"/>
    <x v="3"/>
    <x v="1"/>
    <n v="201612"/>
    <x v="0"/>
    <x v="11"/>
    <n v="10358.351539200001"/>
  </r>
  <r>
    <x v="0"/>
    <x v="3"/>
    <x v="8"/>
    <s v="Dennis"/>
    <s v="Cheng"/>
    <x v="0"/>
    <n v="35"/>
    <s v="B2"/>
    <x v="3"/>
    <x v="2"/>
    <n v="201612"/>
    <x v="0"/>
    <x v="11"/>
    <n v="12340.374883200002"/>
  </r>
  <r>
    <x v="0"/>
    <x v="3"/>
    <x v="8"/>
    <s v="Dennis"/>
    <s v="Cheng"/>
    <x v="0"/>
    <n v="35"/>
    <s v="B2"/>
    <x v="3"/>
    <x v="3"/>
    <n v="201612"/>
    <x v="0"/>
    <x v="11"/>
    <n v="3671.5176529920009"/>
  </r>
  <r>
    <x v="0"/>
    <x v="3"/>
    <x v="9"/>
    <s v="Aaron"/>
    <s v="Cheng"/>
    <x v="0"/>
    <n v="32"/>
    <s v="D4"/>
    <x v="4"/>
    <x v="0"/>
    <n v="201612"/>
    <x v="0"/>
    <x v="11"/>
    <n v="40315.605119999993"/>
  </r>
  <r>
    <x v="0"/>
    <x v="3"/>
    <x v="9"/>
    <s v="Aaron"/>
    <s v="Cheng"/>
    <x v="0"/>
    <n v="32"/>
    <s v="D4"/>
    <x v="4"/>
    <x v="1"/>
    <n v="201612"/>
    <x v="0"/>
    <x v="11"/>
    <n v="1785.0430079999996"/>
  </r>
  <r>
    <x v="0"/>
    <x v="3"/>
    <x v="9"/>
    <s v="Aaron"/>
    <s v="Cheng"/>
    <x v="0"/>
    <n v="32"/>
    <s v="D4"/>
    <x v="4"/>
    <x v="2"/>
    <n v="201612"/>
    <x v="0"/>
    <x v="11"/>
    <n v="996.85403999999994"/>
  </r>
  <r>
    <x v="0"/>
    <x v="3"/>
    <x v="9"/>
    <s v="Aaron"/>
    <s v="Cheng"/>
    <x v="0"/>
    <n v="32"/>
    <s v="D4"/>
    <x v="4"/>
    <x v="3"/>
    <n v="201612"/>
    <x v="0"/>
    <x v="11"/>
    <n v="2365.5711743999996"/>
  </r>
  <r>
    <x v="1"/>
    <x v="4"/>
    <x v="10"/>
    <s v="Jansen"/>
    <s v="Brown"/>
    <x v="0"/>
    <n v="46"/>
    <s v="A1"/>
    <x v="0"/>
    <x v="0"/>
    <n v="201612"/>
    <x v="0"/>
    <x v="11"/>
    <n v="95891.116032000005"/>
  </r>
  <r>
    <x v="1"/>
    <x v="4"/>
    <x v="10"/>
    <s v="Jansen"/>
    <s v="Brown"/>
    <x v="0"/>
    <n v="46"/>
    <s v="A1"/>
    <x v="0"/>
    <x v="1"/>
    <n v="201612"/>
    <x v="0"/>
    <x v="11"/>
    <n v="17241.768576000002"/>
  </r>
  <r>
    <x v="1"/>
    <x v="4"/>
    <x v="10"/>
    <s v="Jansen"/>
    <s v="Brown"/>
    <x v="0"/>
    <n v="46"/>
    <s v="A1"/>
    <x v="0"/>
    <x v="2"/>
    <n v="201612"/>
    <x v="0"/>
    <x v="11"/>
    <n v="20100.132000000001"/>
  </r>
  <r>
    <x v="1"/>
    <x v="4"/>
    <x v="10"/>
    <s v="Jansen"/>
    <s v="Brown"/>
    <x v="0"/>
    <n v="46"/>
    <s v="A1"/>
    <x v="0"/>
    <x v="3"/>
    <n v="201612"/>
    <x v="0"/>
    <x v="11"/>
    <n v="7134.144768000001"/>
  </r>
  <r>
    <x v="1"/>
    <x v="4"/>
    <x v="11"/>
    <s v="Claire"/>
    <s v="Pullman"/>
    <x v="1"/>
    <n v="38"/>
    <s v="B2"/>
    <x v="3"/>
    <x v="0"/>
    <n v="201612"/>
    <x v="0"/>
    <x v="11"/>
    <n v="19991.741414399996"/>
  </r>
  <r>
    <x v="1"/>
    <x v="4"/>
    <x v="11"/>
    <s v="Claire"/>
    <s v="Pullman"/>
    <x v="1"/>
    <n v="38"/>
    <s v="B2"/>
    <x v="3"/>
    <x v="1"/>
    <n v="201612"/>
    <x v="0"/>
    <x v="11"/>
    <n v="2669.00126976"/>
  </r>
  <r>
    <x v="1"/>
    <x v="4"/>
    <x v="11"/>
    <s v="Claire"/>
    <s v="Pullman"/>
    <x v="1"/>
    <n v="38"/>
    <s v="B2"/>
    <x v="3"/>
    <x v="2"/>
    <n v="201612"/>
    <x v="0"/>
    <x v="11"/>
    <n v="7308.7887600000013"/>
  </r>
  <r>
    <x v="1"/>
    <x v="4"/>
    <x v="11"/>
    <s v="Claire"/>
    <s v="Pullman"/>
    <x v="1"/>
    <n v="38"/>
    <s v="B2"/>
    <x v="3"/>
    <x v="3"/>
    <n v="201612"/>
    <x v="0"/>
    <x v="11"/>
    <n v="2994.5612390400006"/>
  </r>
  <r>
    <x v="1"/>
    <x v="4"/>
    <x v="12"/>
    <s v="Simon"/>
    <s v="Walsh"/>
    <x v="0"/>
    <n v="25"/>
    <s v="D5"/>
    <x v="2"/>
    <x v="0"/>
    <n v="201612"/>
    <x v="0"/>
    <x v="11"/>
    <n v="42113.924352000002"/>
  </r>
  <r>
    <x v="1"/>
    <x v="4"/>
    <x v="12"/>
    <s v="Simon"/>
    <s v="Walsh"/>
    <x v="0"/>
    <n v="25"/>
    <s v="D5"/>
    <x v="2"/>
    <x v="1"/>
    <n v="201612"/>
    <x v="0"/>
    <x v="11"/>
    <n v="609.09926400000006"/>
  </r>
  <r>
    <x v="1"/>
    <x v="4"/>
    <x v="12"/>
    <s v="Simon"/>
    <s v="Walsh"/>
    <x v="0"/>
    <n v="25"/>
    <s v="D5"/>
    <x v="2"/>
    <x v="2"/>
    <n v="201612"/>
    <x v="0"/>
    <x v="11"/>
    <n v="10049.129999999999"/>
  </r>
  <r>
    <x v="1"/>
    <x v="4"/>
    <x v="12"/>
    <s v="Simon"/>
    <s v="Walsh"/>
    <x v="0"/>
    <n v="25"/>
    <s v="D5"/>
    <x v="2"/>
    <x v="3"/>
    <n v="201612"/>
    <x v="0"/>
    <x v="11"/>
    <n v="4067.4078720000002"/>
  </r>
  <r>
    <x v="1"/>
    <x v="5"/>
    <x v="13"/>
    <s v="Trevor"/>
    <s v="Parr"/>
    <x v="0"/>
    <n v="32"/>
    <s v="D4"/>
    <x v="4"/>
    <x v="0"/>
    <n v="201612"/>
    <x v="0"/>
    <x v="11"/>
    <n v="137784.36317184"/>
  </r>
  <r>
    <x v="1"/>
    <x v="5"/>
    <x v="13"/>
    <s v="Trevor"/>
    <s v="Parr"/>
    <x v="0"/>
    <n v="32"/>
    <s v="D4"/>
    <x v="4"/>
    <x v="1"/>
    <n v="201612"/>
    <x v="0"/>
    <x v="11"/>
    <n v="6405.8261299200012"/>
  </r>
  <r>
    <x v="1"/>
    <x v="5"/>
    <x v="13"/>
    <s v="Trevor"/>
    <s v="Parr"/>
    <x v="0"/>
    <n v="32"/>
    <s v="D4"/>
    <x v="4"/>
    <x v="2"/>
    <n v="201612"/>
    <x v="0"/>
    <x v="11"/>
    <n v="7170.9019199999993"/>
  </r>
  <r>
    <x v="1"/>
    <x v="5"/>
    <x v="13"/>
    <s v="Trevor"/>
    <s v="Parr"/>
    <x v="0"/>
    <n v="32"/>
    <s v="D4"/>
    <x v="4"/>
    <x v="3"/>
    <n v="201612"/>
    <x v="0"/>
    <x v="11"/>
    <n v="2770.0110950400008"/>
  </r>
  <r>
    <x v="2"/>
    <x v="6"/>
    <x v="14"/>
    <s v="George"/>
    <s v="Campbell"/>
    <x v="0"/>
    <n v="32"/>
    <s v="D4"/>
    <x v="4"/>
    <x v="0"/>
    <n v="201612"/>
    <x v="0"/>
    <x v="11"/>
    <n v="118531.31673600002"/>
  </r>
  <r>
    <x v="2"/>
    <x v="6"/>
    <x v="14"/>
    <s v="George"/>
    <s v="Campbell"/>
    <x v="0"/>
    <n v="32"/>
    <s v="D4"/>
    <x v="4"/>
    <x v="1"/>
    <n v="201612"/>
    <x v="0"/>
    <x v="11"/>
    <n v="3805.1193600000001"/>
  </r>
  <r>
    <x v="2"/>
    <x v="6"/>
    <x v="14"/>
    <s v="George"/>
    <s v="Campbell"/>
    <x v="0"/>
    <n v="32"/>
    <s v="D4"/>
    <x v="4"/>
    <x v="2"/>
    <n v="201612"/>
    <x v="0"/>
    <x v="11"/>
    <n v="32064.505200000003"/>
  </r>
  <r>
    <x v="2"/>
    <x v="6"/>
    <x v="14"/>
    <s v="George"/>
    <s v="Campbell"/>
    <x v="0"/>
    <n v="32"/>
    <s v="D4"/>
    <x v="4"/>
    <x v="3"/>
    <n v="201612"/>
    <x v="0"/>
    <x v="11"/>
    <n v="4509.6791040000007"/>
  </r>
  <r>
    <x v="2"/>
    <x v="7"/>
    <x v="15"/>
    <s v="Emma"/>
    <s v="Jones"/>
    <x v="1"/>
    <n v="28"/>
    <s v="D5"/>
    <x v="2"/>
    <x v="0"/>
    <n v="201612"/>
    <x v="0"/>
    <x v="11"/>
    <n v="16762.488053759993"/>
  </r>
  <r>
    <x v="2"/>
    <x v="7"/>
    <x v="15"/>
    <s v="Emma"/>
    <s v="Jones"/>
    <x v="1"/>
    <n v="28"/>
    <s v="D5"/>
    <x v="2"/>
    <x v="1"/>
    <n v="201612"/>
    <x v="0"/>
    <x v="11"/>
    <n v="1919.9313100800002"/>
  </r>
  <r>
    <x v="2"/>
    <x v="7"/>
    <x v="15"/>
    <s v="Emma"/>
    <s v="Jones"/>
    <x v="1"/>
    <n v="28"/>
    <s v="D5"/>
    <x v="2"/>
    <x v="2"/>
    <n v="201612"/>
    <x v="0"/>
    <x v="11"/>
    <n v="4710.5660159999998"/>
  </r>
  <r>
    <x v="2"/>
    <x v="7"/>
    <x v="15"/>
    <s v="Emma"/>
    <s v="Jones"/>
    <x v="1"/>
    <n v="28"/>
    <s v="D5"/>
    <x v="2"/>
    <x v="3"/>
    <n v="201612"/>
    <x v="0"/>
    <x v="11"/>
    <n v="1462.6544025600003"/>
  </r>
  <r>
    <x v="2"/>
    <x v="8"/>
    <x v="16"/>
    <s v="Bryan"/>
    <s v="Kingston"/>
    <x v="0"/>
    <n v="27"/>
    <s v="A1"/>
    <x v="0"/>
    <x v="0"/>
    <n v="201612"/>
    <x v="0"/>
    <x v="11"/>
    <n v="206311.98597120002"/>
  </r>
  <r>
    <x v="2"/>
    <x v="8"/>
    <x v="16"/>
    <s v="Bryan"/>
    <s v="Kingston"/>
    <x v="0"/>
    <n v="27"/>
    <s v="A1"/>
    <x v="0"/>
    <x v="1"/>
    <n v="201612"/>
    <x v="0"/>
    <x v="11"/>
    <n v="5098.7202969599994"/>
  </r>
  <r>
    <x v="2"/>
    <x v="8"/>
    <x v="16"/>
    <s v="Bryan"/>
    <s v="Kingston"/>
    <x v="0"/>
    <n v="27"/>
    <s v="A1"/>
    <x v="0"/>
    <x v="2"/>
    <n v="201612"/>
    <x v="0"/>
    <x v="11"/>
    <n v="53619.231744000012"/>
  </r>
  <r>
    <x v="2"/>
    <x v="8"/>
    <x v="16"/>
    <s v="Bryan"/>
    <s v="Kingston"/>
    <x v="0"/>
    <n v="27"/>
    <s v="A1"/>
    <x v="0"/>
    <x v="3"/>
    <n v="201612"/>
    <x v="0"/>
    <x v="11"/>
    <n v="8011.6737638399982"/>
  </r>
  <r>
    <x v="0"/>
    <x v="0"/>
    <x v="0"/>
    <s v="Louis"/>
    <s v="Ng"/>
    <x v="0"/>
    <n v="44"/>
    <s v="A1"/>
    <x v="0"/>
    <x v="0"/>
    <n v="201501"/>
    <x v="1"/>
    <x v="0"/>
    <n v="190235.36"/>
  </r>
  <r>
    <x v="0"/>
    <x v="0"/>
    <x v="0"/>
    <s v="Louis"/>
    <s v="Ng"/>
    <x v="0"/>
    <n v="44"/>
    <s v="A1"/>
    <x v="0"/>
    <x v="1"/>
    <n v="201501"/>
    <x v="1"/>
    <x v="0"/>
    <n v="26418.42"/>
  </r>
  <r>
    <x v="0"/>
    <x v="0"/>
    <x v="0"/>
    <s v="Louis"/>
    <s v="Ng"/>
    <x v="0"/>
    <n v="44"/>
    <s v="A1"/>
    <x v="0"/>
    <x v="2"/>
    <n v="201501"/>
    <x v="1"/>
    <x v="0"/>
    <n v="35252.979999999996"/>
  </r>
  <r>
    <x v="0"/>
    <x v="0"/>
    <x v="0"/>
    <s v="Louis"/>
    <s v="Ng"/>
    <x v="0"/>
    <n v="44"/>
    <s v="A1"/>
    <x v="0"/>
    <x v="3"/>
    <n v="201501"/>
    <x v="1"/>
    <x v="0"/>
    <n v="27947.01"/>
  </r>
  <r>
    <x v="0"/>
    <x v="0"/>
    <x v="1"/>
    <s v="Winnie"/>
    <s v="Cheung"/>
    <x v="1"/>
    <n v="35"/>
    <s v="C3"/>
    <x v="1"/>
    <x v="0"/>
    <n v="201501"/>
    <x v="1"/>
    <x v="0"/>
    <n v="97552"/>
  </r>
  <r>
    <x v="0"/>
    <x v="0"/>
    <x v="1"/>
    <s v="Winnie"/>
    <s v="Cheung"/>
    <x v="1"/>
    <n v="35"/>
    <s v="C3"/>
    <x v="1"/>
    <x v="1"/>
    <n v="201501"/>
    <x v="1"/>
    <x v="0"/>
    <n v="11854.64"/>
  </r>
  <r>
    <x v="0"/>
    <x v="0"/>
    <x v="1"/>
    <s v="Winnie"/>
    <s v="Cheung"/>
    <x v="1"/>
    <n v="35"/>
    <s v="C3"/>
    <x v="1"/>
    <x v="2"/>
    <n v="201501"/>
    <x v="1"/>
    <x v="0"/>
    <n v="5312.2999999999993"/>
  </r>
  <r>
    <x v="0"/>
    <x v="0"/>
    <x v="1"/>
    <s v="Winnie"/>
    <s v="Cheung"/>
    <x v="1"/>
    <n v="35"/>
    <s v="C3"/>
    <x v="1"/>
    <x v="3"/>
    <n v="201501"/>
    <x v="1"/>
    <x v="0"/>
    <n v="4619.16"/>
  </r>
  <r>
    <x v="0"/>
    <x v="0"/>
    <x v="2"/>
    <s v="Edson"/>
    <s v="Lau"/>
    <x v="0"/>
    <n v="28"/>
    <s v="D5"/>
    <x v="2"/>
    <x v="0"/>
    <n v="201501"/>
    <x v="1"/>
    <x v="0"/>
    <n v="6525.7919999999995"/>
  </r>
  <r>
    <x v="0"/>
    <x v="0"/>
    <x v="2"/>
    <s v="Edson"/>
    <s v="Lau"/>
    <x v="0"/>
    <n v="28"/>
    <s v="D5"/>
    <x v="2"/>
    <x v="1"/>
    <n v="201501"/>
    <x v="1"/>
    <x v="0"/>
    <n v="15152.759999999998"/>
  </r>
  <r>
    <x v="0"/>
    <x v="0"/>
    <x v="2"/>
    <s v="Edson"/>
    <s v="Lau"/>
    <x v="0"/>
    <n v="28"/>
    <s v="D5"/>
    <x v="2"/>
    <x v="2"/>
    <n v="201501"/>
    <x v="1"/>
    <x v="0"/>
    <n v="20737.71"/>
  </r>
  <r>
    <x v="0"/>
    <x v="0"/>
    <x v="2"/>
    <s v="Edson"/>
    <s v="Lau"/>
    <x v="0"/>
    <n v="28"/>
    <s v="D5"/>
    <x v="2"/>
    <x v="3"/>
    <n v="201501"/>
    <x v="1"/>
    <x v="0"/>
    <n v="14540.4"/>
  </r>
  <r>
    <x v="0"/>
    <x v="1"/>
    <x v="3"/>
    <s v="Toshiro"/>
    <s v="Takuji"/>
    <x v="0"/>
    <n v="36"/>
    <s v="B2"/>
    <x v="3"/>
    <x v="0"/>
    <n v="201501"/>
    <x v="1"/>
    <x v="0"/>
    <n v="38288.67839999999"/>
  </r>
  <r>
    <x v="0"/>
    <x v="1"/>
    <x v="3"/>
    <s v="Toshiro"/>
    <s v="Takuji"/>
    <x v="0"/>
    <n v="36"/>
    <s v="B2"/>
    <x v="3"/>
    <x v="1"/>
    <n v="201501"/>
    <x v="1"/>
    <x v="0"/>
    <n v="15297.690239999998"/>
  </r>
  <r>
    <x v="0"/>
    <x v="1"/>
    <x v="3"/>
    <s v="Toshiro"/>
    <s v="Takuji"/>
    <x v="0"/>
    <n v="36"/>
    <s v="B2"/>
    <x v="3"/>
    <x v="2"/>
    <n v="201501"/>
    <x v="1"/>
    <x v="0"/>
    <n v="19072.720799999999"/>
  </r>
  <r>
    <x v="0"/>
    <x v="1"/>
    <x v="3"/>
    <s v="Toshiro"/>
    <s v="Takuji"/>
    <x v="0"/>
    <n v="36"/>
    <s v="B2"/>
    <x v="3"/>
    <x v="3"/>
    <n v="201501"/>
    <x v="1"/>
    <x v="0"/>
    <n v="31169.192039999994"/>
  </r>
  <r>
    <x v="0"/>
    <x v="1"/>
    <x v="4"/>
    <s v="Yui"/>
    <s v="Matsuko"/>
    <x v="1"/>
    <n v="32"/>
    <s v="D4"/>
    <x v="4"/>
    <x v="0"/>
    <n v="201501"/>
    <x v="1"/>
    <x v="0"/>
    <n v="20214.499199999995"/>
  </r>
  <r>
    <x v="0"/>
    <x v="1"/>
    <x v="4"/>
    <s v="Yui"/>
    <s v="Matsuko"/>
    <x v="1"/>
    <n v="32"/>
    <s v="D4"/>
    <x v="4"/>
    <x v="1"/>
    <n v="201501"/>
    <x v="1"/>
    <x v="0"/>
    <n v="7847.894879999998"/>
  </r>
  <r>
    <x v="0"/>
    <x v="1"/>
    <x v="4"/>
    <s v="Yui"/>
    <s v="Matsuko"/>
    <x v="1"/>
    <n v="32"/>
    <s v="D4"/>
    <x v="4"/>
    <x v="2"/>
    <n v="201501"/>
    <x v="1"/>
    <x v="0"/>
    <n v="18105.872399999997"/>
  </r>
  <r>
    <x v="0"/>
    <x v="1"/>
    <x v="4"/>
    <s v="Yui"/>
    <s v="Matsuko"/>
    <x v="1"/>
    <n v="32"/>
    <s v="D4"/>
    <x v="4"/>
    <x v="3"/>
    <n v="201501"/>
    <x v="1"/>
    <x v="0"/>
    <n v="14969.23344"/>
  </r>
  <r>
    <x v="0"/>
    <x v="2"/>
    <x v="5"/>
    <s v="Andrew"/>
    <s v="Tan"/>
    <x v="0"/>
    <n v="45"/>
    <s v="A1"/>
    <x v="0"/>
    <x v="0"/>
    <n v="201501"/>
    <x v="1"/>
    <x v="0"/>
    <n v="90131.999999999985"/>
  </r>
  <r>
    <x v="0"/>
    <x v="2"/>
    <x v="5"/>
    <s v="Andrew"/>
    <s v="Tan"/>
    <x v="0"/>
    <n v="45"/>
    <s v="A1"/>
    <x v="0"/>
    <x v="1"/>
    <n v="201501"/>
    <x v="1"/>
    <x v="0"/>
    <n v="48491.016000000003"/>
  </r>
  <r>
    <x v="0"/>
    <x v="2"/>
    <x v="5"/>
    <s v="Andrew"/>
    <s v="Tan"/>
    <x v="0"/>
    <n v="45"/>
    <s v="A1"/>
    <x v="0"/>
    <x v="2"/>
    <n v="201501"/>
    <x v="1"/>
    <x v="0"/>
    <n v="6212.8149999999996"/>
  </r>
  <r>
    <x v="0"/>
    <x v="2"/>
    <x v="5"/>
    <s v="Andrew"/>
    <s v="Tan"/>
    <x v="0"/>
    <n v="45"/>
    <s v="A1"/>
    <x v="0"/>
    <x v="3"/>
    <n v="201501"/>
    <x v="1"/>
    <x v="0"/>
    <n v="72097.073999999979"/>
  </r>
  <r>
    <x v="0"/>
    <x v="2"/>
    <x v="6"/>
    <s v="Jason"/>
    <s v="Wong"/>
    <x v="0"/>
    <n v="38"/>
    <s v="B2"/>
    <x v="3"/>
    <x v="0"/>
    <n v="201501"/>
    <x v="1"/>
    <x v="0"/>
    <n v="220296.78719999999"/>
  </r>
  <r>
    <x v="0"/>
    <x v="2"/>
    <x v="6"/>
    <s v="Jason"/>
    <s v="Wong"/>
    <x v="0"/>
    <n v="38"/>
    <s v="B2"/>
    <x v="3"/>
    <x v="1"/>
    <n v="201501"/>
    <x v="1"/>
    <x v="0"/>
    <n v="14584.751999999999"/>
  </r>
  <r>
    <x v="0"/>
    <x v="2"/>
    <x v="6"/>
    <s v="Jason"/>
    <s v="Wong"/>
    <x v="0"/>
    <n v="38"/>
    <s v="B2"/>
    <x v="3"/>
    <x v="2"/>
    <n v="201501"/>
    <x v="1"/>
    <x v="0"/>
    <n v="35889.462"/>
  </r>
  <r>
    <x v="0"/>
    <x v="2"/>
    <x v="6"/>
    <s v="Jason"/>
    <s v="Wong"/>
    <x v="0"/>
    <n v="38"/>
    <s v="B2"/>
    <x v="3"/>
    <x v="3"/>
    <n v="201501"/>
    <x v="1"/>
    <x v="0"/>
    <n v="41166.468000000001"/>
  </r>
  <r>
    <x v="0"/>
    <x v="2"/>
    <x v="7"/>
    <s v="Michelle"/>
    <s v="Lim"/>
    <x v="1"/>
    <n v="29"/>
    <s v="D5"/>
    <x v="2"/>
    <x v="0"/>
    <n v="201501"/>
    <x v="1"/>
    <x v="0"/>
    <n v="51614.303999999996"/>
  </r>
  <r>
    <x v="0"/>
    <x v="2"/>
    <x v="7"/>
    <s v="Michelle"/>
    <s v="Lim"/>
    <x v="1"/>
    <n v="29"/>
    <s v="D5"/>
    <x v="2"/>
    <x v="1"/>
    <n v="201501"/>
    <x v="1"/>
    <x v="0"/>
    <n v="8071.5599999999986"/>
  </r>
  <r>
    <x v="0"/>
    <x v="2"/>
    <x v="7"/>
    <s v="Michelle"/>
    <s v="Lim"/>
    <x v="1"/>
    <n v="29"/>
    <s v="D5"/>
    <x v="2"/>
    <x v="2"/>
    <n v="201501"/>
    <x v="1"/>
    <x v="0"/>
    <n v="16751.489999999998"/>
  </r>
  <r>
    <x v="0"/>
    <x v="2"/>
    <x v="7"/>
    <s v="Michelle"/>
    <s v="Lim"/>
    <x v="1"/>
    <n v="29"/>
    <s v="D5"/>
    <x v="2"/>
    <x v="3"/>
    <n v="201501"/>
    <x v="1"/>
    <x v="0"/>
    <n v="17239.319999999996"/>
  </r>
  <r>
    <x v="0"/>
    <x v="3"/>
    <x v="8"/>
    <s v="Dennis"/>
    <s v="Cheng"/>
    <x v="0"/>
    <n v="35"/>
    <s v="B2"/>
    <x v="3"/>
    <x v="0"/>
    <n v="201501"/>
    <x v="1"/>
    <x v="0"/>
    <n v="191784.90239999999"/>
  </r>
  <r>
    <x v="0"/>
    <x v="3"/>
    <x v="8"/>
    <s v="Dennis"/>
    <s v="Cheng"/>
    <x v="0"/>
    <n v="35"/>
    <s v="B2"/>
    <x v="3"/>
    <x v="1"/>
    <n v="201501"/>
    <x v="1"/>
    <x v="0"/>
    <n v="12077.755200000001"/>
  </r>
  <r>
    <x v="0"/>
    <x v="3"/>
    <x v="8"/>
    <s v="Dennis"/>
    <s v="Cheng"/>
    <x v="0"/>
    <n v="35"/>
    <s v="B2"/>
    <x v="3"/>
    <x v="2"/>
    <n v="201501"/>
    <x v="1"/>
    <x v="0"/>
    <n v="33636.833999999995"/>
  </r>
  <r>
    <x v="0"/>
    <x v="3"/>
    <x v="8"/>
    <s v="Dennis"/>
    <s v="Cheng"/>
    <x v="0"/>
    <n v="35"/>
    <s v="B2"/>
    <x v="3"/>
    <x v="3"/>
    <n v="201501"/>
    <x v="1"/>
    <x v="0"/>
    <n v="46557.957599999994"/>
  </r>
  <r>
    <x v="0"/>
    <x v="3"/>
    <x v="9"/>
    <s v="Aaron"/>
    <s v="Cheng"/>
    <x v="0"/>
    <n v="32"/>
    <s v="D4"/>
    <x v="4"/>
    <x v="0"/>
    <n v="201501"/>
    <x v="1"/>
    <x v="0"/>
    <n v="24929.788799999998"/>
  </r>
  <r>
    <x v="0"/>
    <x v="3"/>
    <x v="9"/>
    <s v="Aaron"/>
    <s v="Cheng"/>
    <x v="0"/>
    <n v="32"/>
    <s v="D4"/>
    <x v="4"/>
    <x v="1"/>
    <n v="201501"/>
    <x v="1"/>
    <x v="0"/>
    <n v="594.5856"/>
  </r>
  <r>
    <x v="0"/>
    <x v="3"/>
    <x v="9"/>
    <s v="Aaron"/>
    <s v="Cheng"/>
    <x v="0"/>
    <n v="32"/>
    <s v="D4"/>
    <x v="4"/>
    <x v="2"/>
    <n v="201501"/>
    <x v="1"/>
    <x v="0"/>
    <n v="6573.5459999999985"/>
  </r>
  <r>
    <x v="0"/>
    <x v="3"/>
    <x v="9"/>
    <s v="Aaron"/>
    <s v="Cheng"/>
    <x v="0"/>
    <n v="32"/>
    <s v="D4"/>
    <x v="4"/>
    <x v="3"/>
    <n v="201501"/>
    <x v="1"/>
    <x v="0"/>
    <n v="5112.7775999999976"/>
  </r>
  <r>
    <x v="1"/>
    <x v="4"/>
    <x v="10"/>
    <s v="Jansen"/>
    <s v="Brown"/>
    <x v="0"/>
    <n v="46"/>
    <s v="A1"/>
    <x v="0"/>
    <x v="0"/>
    <n v="201501"/>
    <x v="1"/>
    <x v="0"/>
    <n v="234677.74400000001"/>
  </r>
  <r>
    <x v="1"/>
    <x v="4"/>
    <x v="10"/>
    <s v="Jansen"/>
    <s v="Brown"/>
    <x v="0"/>
    <n v="46"/>
    <s v="A1"/>
    <x v="0"/>
    <x v="1"/>
    <n v="201501"/>
    <x v="1"/>
    <x v="0"/>
    <n v="52572.939999999995"/>
  </r>
  <r>
    <x v="1"/>
    <x v="4"/>
    <x v="10"/>
    <s v="Jansen"/>
    <s v="Brown"/>
    <x v="0"/>
    <n v="46"/>
    <s v="A1"/>
    <x v="0"/>
    <x v="2"/>
    <n v="201501"/>
    <x v="1"/>
    <x v="0"/>
    <n v="58859.85"/>
  </r>
  <r>
    <x v="1"/>
    <x v="4"/>
    <x v="10"/>
    <s v="Jansen"/>
    <s v="Brown"/>
    <x v="0"/>
    <n v="46"/>
    <s v="A1"/>
    <x v="0"/>
    <x v="3"/>
    <n v="201501"/>
    <x v="1"/>
    <x v="0"/>
    <n v="121612.428"/>
  </r>
  <r>
    <x v="1"/>
    <x v="4"/>
    <x v="11"/>
    <s v="Claire"/>
    <s v="Pullman"/>
    <x v="1"/>
    <n v="38"/>
    <s v="B2"/>
    <x v="3"/>
    <x v="0"/>
    <n v="201501"/>
    <x v="1"/>
    <x v="0"/>
    <n v="102797.4528"/>
  </r>
  <r>
    <x v="1"/>
    <x v="4"/>
    <x v="11"/>
    <s v="Claire"/>
    <s v="Pullman"/>
    <x v="1"/>
    <n v="38"/>
    <s v="B2"/>
    <x v="3"/>
    <x v="1"/>
    <n v="201501"/>
    <x v="1"/>
    <x v="0"/>
    <n v="68112.979200000002"/>
  </r>
  <r>
    <x v="1"/>
    <x v="4"/>
    <x v="11"/>
    <s v="Claire"/>
    <s v="Pullman"/>
    <x v="1"/>
    <n v="38"/>
    <s v="B2"/>
    <x v="3"/>
    <x v="2"/>
    <n v="201501"/>
    <x v="1"/>
    <x v="0"/>
    <n v="44944.955999999998"/>
  </r>
  <r>
    <x v="1"/>
    <x v="4"/>
    <x v="11"/>
    <s v="Claire"/>
    <s v="Pullman"/>
    <x v="1"/>
    <n v="38"/>
    <s v="B2"/>
    <x v="3"/>
    <x v="3"/>
    <n v="201501"/>
    <x v="1"/>
    <x v="0"/>
    <n v="94479.134399999981"/>
  </r>
  <r>
    <x v="1"/>
    <x v="4"/>
    <x v="12"/>
    <s v="Simon"/>
    <s v="Walsh"/>
    <x v="0"/>
    <n v="25"/>
    <s v="D5"/>
    <x v="2"/>
    <x v="0"/>
    <n v="201501"/>
    <x v="1"/>
    <x v="0"/>
    <n v="55198.752"/>
  </r>
  <r>
    <x v="1"/>
    <x v="4"/>
    <x v="12"/>
    <s v="Simon"/>
    <s v="Walsh"/>
    <x v="0"/>
    <n v="25"/>
    <s v="D5"/>
    <x v="2"/>
    <x v="1"/>
    <n v="201501"/>
    <x v="1"/>
    <x v="0"/>
    <n v="4879.0559999999996"/>
  </r>
  <r>
    <x v="1"/>
    <x v="4"/>
    <x v="12"/>
    <s v="Simon"/>
    <s v="Walsh"/>
    <x v="0"/>
    <n v="25"/>
    <s v="D5"/>
    <x v="2"/>
    <x v="2"/>
    <n v="201501"/>
    <x v="1"/>
    <x v="0"/>
    <n v="9875.8799999999992"/>
  </r>
  <r>
    <x v="1"/>
    <x v="4"/>
    <x v="12"/>
    <s v="Simon"/>
    <s v="Walsh"/>
    <x v="0"/>
    <n v="25"/>
    <s v="D5"/>
    <x v="2"/>
    <x v="3"/>
    <n v="201501"/>
    <x v="1"/>
    <x v="0"/>
    <n v="6072.695999999999"/>
  </r>
  <r>
    <x v="1"/>
    <x v="5"/>
    <x v="13"/>
    <s v="Trevor"/>
    <s v="Parr"/>
    <x v="0"/>
    <n v="32"/>
    <s v="D4"/>
    <x v="4"/>
    <x v="0"/>
    <n v="201501"/>
    <x v="1"/>
    <x v="0"/>
    <n v="50445.695999999996"/>
  </r>
  <r>
    <x v="1"/>
    <x v="5"/>
    <x v="13"/>
    <s v="Trevor"/>
    <s v="Parr"/>
    <x v="0"/>
    <n v="32"/>
    <s v="D4"/>
    <x v="4"/>
    <x v="1"/>
    <n v="201501"/>
    <x v="1"/>
    <x v="0"/>
    <n v="26620.719999999998"/>
  </r>
  <r>
    <x v="1"/>
    <x v="5"/>
    <x v="13"/>
    <s v="Trevor"/>
    <s v="Parr"/>
    <x v="0"/>
    <n v="32"/>
    <s v="D4"/>
    <x v="4"/>
    <x v="2"/>
    <n v="201501"/>
    <x v="1"/>
    <x v="0"/>
    <n v="7113.8199999999988"/>
  </r>
  <r>
    <x v="1"/>
    <x v="5"/>
    <x v="13"/>
    <s v="Trevor"/>
    <s v="Parr"/>
    <x v="0"/>
    <n v="32"/>
    <s v="D4"/>
    <x v="4"/>
    <x v="3"/>
    <n v="201501"/>
    <x v="1"/>
    <x v="0"/>
    <n v="28331.603999999996"/>
  </r>
  <r>
    <x v="2"/>
    <x v="6"/>
    <x v="14"/>
    <s v="George"/>
    <s v="Campbell"/>
    <x v="0"/>
    <n v="32"/>
    <s v="D4"/>
    <x v="4"/>
    <x v="0"/>
    <n v="201501"/>
    <x v="1"/>
    <x v="0"/>
    <n v="63618.464"/>
  </r>
  <r>
    <x v="2"/>
    <x v="6"/>
    <x v="14"/>
    <s v="George"/>
    <s v="Campbell"/>
    <x v="0"/>
    <n v="32"/>
    <s v="D4"/>
    <x v="4"/>
    <x v="1"/>
    <n v="201501"/>
    <x v="1"/>
    <x v="0"/>
    <n v="34151.824000000001"/>
  </r>
  <r>
    <x v="2"/>
    <x v="6"/>
    <x v="14"/>
    <s v="George"/>
    <s v="Campbell"/>
    <x v="0"/>
    <n v="32"/>
    <s v="D4"/>
    <x v="4"/>
    <x v="2"/>
    <n v="201501"/>
    <x v="1"/>
    <x v="0"/>
    <n v="8465.73"/>
  </r>
  <r>
    <x v="2"/>
    <x v="6"/>
    <x v="14"/>
    <s v="George"/>
    <s v="Campbell"/>
    <x v="0"/>
    <n v="32"/>
    <s v="D4"/>
    <x v="4"/>
    <x v="3"/>
    <n v="201501"/>
    <x v="1"/>
    <x v="0"/>
    <n v="57925.05599999999"/>
  </r>
  <r>
    <x v="2"/>
    <x v="7"/>
    <x v="15"/>
    <s v="Emma"/>
    <s v="Jones"/>
    <x v="1"/>
    <n v="28"/>
    <s v="D5"/>
    <x v="2"/>
    <x v="0"/>
    <n v="201501"/>
    <x v="1"/>
    <x v="0"/>
    <n v="53735.135999999999"/>
  </r>
  <r>
    <x v="2"/>
    <x v="7"/>
    <x v="15"/>
    <s v="Emma"/>
    <s v="Jones"/>
    <x v="1"/>
    <n v="28"/>
    <s v="D5"/>
    <x v="2"/>
    <x v="1"/>
    <n v="201501"/>
    <x v="1"/>
    <x v="0"/>
    <n v="13784.064"/>
  </r>
  <r>
    <x v="2"/>
    <x v="7"/>
    <x v="15"/>
    <s v="Emma"/>
    <s v="Jones"/>
    <x v="1"/>
    <n v="28"/>
    <s v="D5"/>
    <x v="2"/>
    <x v="2"/>
    <n v="201501"/>
    <x v="1"/>
    <x v="0"/>
    <n v="19431.299999999996"/>
  </r>
  <r>
    <x v="2"/>
    <x v="7"/>
    <x v="15"/>
    <s v="Emma"/>
    <s v="Jones"/>
    <x v="1"/>
    <n v="28"/>
    <s v="D5"/>
    <x v="2"/>
    <x v="3"/>
    <n v="201501"/>
    <x v="1"/>
    <x v="0"/>
    <n v="9127.1879999999983"/>
  </r>
  <r>
    <x v="2"/>
    <x v="8"/>
    <x v="16"/>
    <s v="Bryan"/>
    <s v="Kingston"/>
    <x v="0"/>
    <n v="27"/>
    <s v="A1"/>
    <x v="0"/>
    <x v="0"/>
    <n v="201501"/>
    <x v="1"/>
    <x v="0"/>
    <n v="119085.12"/>
  </r>
  <r>
    <x v="2"/>
    <x v="8"/>
    <x v="16"/>
    <s v="Bryan"/>
    <s v="Kingston"/>
    <x v="0"/>
    <n v="27"/>
    <s v="A1"/>
    <x v="0"/>
    <x v="1"/>
    <n v="201501"/>
    <x v="1"/>
    <x v="0"/>
    <n v="5446.5263999999997"/>
  </r>
  <r>
    <x v="2"/>
    <x v="8"/>
    <x v="16"/>
    <s v="Bryan"/>
    <s v="Kingston"/>
    <x v="0"/>
    <n v="27"/>
    <s v="A1"/>
    <x v="0"/>
    <x v="2"/>
    <n v="201501"/>
    <x v="1"/>
    <x v="0"/>
    <n v="4201.4699999999993"/>
  </r>
  <r>
    <x v="2"/>
    <x v="8"/>
    <x v="16"/>
    <s v="Bryan"/>
    <s v="Kingston"/>
    <x v="0"/>
    <n v="27"/>
    <s v="A1"/>
    <x v="0"/>
    <x v="3"/>
    <n v="201501"/>
    <x v="1"/>
    <x v="0"/>
    <n v="17713.080000000002"/>
  </r>
  <r>
    <x v="0"/>
    <x v="0"/>
    <x v="0"/>
    <s v="Louis"/>
    <s v="Ng"/>
    <x v="0"/>
    <n v="44"/>
    <s v="A1"/>
    <x v="0"/>
    <x v="0"/>
    <n v="201501"/>
    <x v="1"/>
    <x v="0"/>
    <n v="219171.79199999999"/>
  </r>
  <r>
    <x v="0"/>
    <x v="0"/>
    <x v="0"/>
    <s v="Louis"/>
    <s v="Ng"/>
    <x v="0"/>
    <n v="44"/>
    <s v="A1"/>
    <x v="0"/>
    <x v="1"/>
    <n v="201501"/>
    <x v="1"/>
    <x v="0"/>
    <n v="64055.431999999993"/>
  </r>
  <r>
    <x v="0"/>
    <x v="0"/>
    <x v="0"/>
    <s v="Louis"/>
    <s v="Ng"/>
    <x v="0"/>
    <n v="44"/>
    <s v="A1"/>
    <x v="0"/>
    <x v="2"/>
    <n v="201501"/>
    <x v="1"/>
    <x v="0"/>
    <n v="72568.439999999988"/>
  </r>
  <r>
    <x v="0"/>
    <x v="0"/>
    <x v="0"/>
    <s v="Louis"/>
    <s v="Ng"/>
    <x v="0"/>
    <n v="44"/>
    <s v="A1"/>
    <x v="0"/>
    <x v="3"/>
    <n v="201501"/>
    <x v="1"/>
    <x v="0"/>
    <n v="78456.252000000008"/>
  </r>
  <r>
    <x v="0"/>
    <x v="0"/>
    <x v="1"/>
    <s v="Winnie"/>
    <s v="Cheung"/>
    <x v="1"/>
    <n v="35"/>
    <s v="C3"/>
    <x v="1"/>
    <x v="0"/>
    <n v="201501"/>
    <x v="1"/>
    <x v="0"/>
    <n v="11630.08"/>
  </r>
  <r>
    <x v="0"/>
    <x v="0"/>
    <x v="1"/>
    <s v="Winnie"/>
    <s v="Cheung"/>
    <x v="1"/>
    <n v="35"/>
    <s v="C3"/>
    <x v="1"/>
    <x v="1"/>
    <n v="201501"/>
    <x v="1"/>
    <x v="0"/>
    <n v="35332.639999999999"/>
  </r>
  <r>
    <x v="0"/>
    <x v="0"/>
    <x v="1"/>
    <s v="Winnie"/>
    <s v="Cheung"/>
    <x v="1"/>
    <n v="35"/>
    <s v="C3"/>
    <x v="1"/>
    <x v="2"/>
    <n v="201501"/>
    <x v="1"/>
    <x v="0"/>
    <n v="43739.5"/>
  </r>
  <r>
    <x v="0"/>
    <x v="0"/>
    <x v="1"/>
    <s v="Winnie"/>
    <s v="Cheung"/>
    <x v="1"/>
    <n v="35"/>
    <s v="C3"/>
    <x v="1"/>
    <x v="3"/>
    <n v="201501"/>
    <x v="1"/>
    <x v="0"/>
    <n v="53927.159999999996"/>
  </r>
  <r>
    <x v="0"/>
    <x v="0"/>
    <x v="2"/>
    <s v="Edson"/>
    <s v="Lau"/>
    <x v="0"/>
    <n v="28"/>
    <s v="D5"/>
    <x v="2"/>
    <x v="0"/>
    <n v="201501"/>
    <x v="1"/>
    <x v="0"/>
    <n v="59946.432000000001"/>
  </r>
  <r>
    <x v="0"/>
    <x v="0"/>
    <x v="2"/>
    <s v="Edson"/>
    <s v="Lau"/>
    <x v="0"/>
    <n v="28"/>
    <s v="D5"/>
    <x v="2"/>
    <x v="1"/>
    <n v="201501"/>
    <x v="1"/>
    <x v="0"/>
    <n v="11434.752"/>
  </r>
  <r>
    <x v="0"/>
    <x v="0"/>
    <x v="2"/>
    <s v="Edson"/>
    <s v="Lau"/>
    <x v="0"/>
    <n v="28"/>
    <s v="D5"/>
    <x v="2"/>
    <x v="2"/>
    <n v="201501"/>
    <x v="1"/>
    <x v="0"/>
    <n v="11090.939999999999"/>
  </r>
  <r>
    <x v="0"/>
    <x v="0"/>
    <x v="2"/>
    <s v="Edson"/>
    <s v="Lau"/>
    <x v="0"/>
    <n v="28"/>
    <s v="D5"/>
    <x v="2"/>
    <x v="3"/>
    <n v="201501"/>
    <x v="1"/>
    <x v="0"/>
    <n v="4538.5199999999995"/>
  </r>
  <r>
    <x v="0"/>
    <x v="1"/>
    <x v="3"/>
    <s v="Toshiro"/>
    <s v="Takuji"/>
    <x v="0"/>
    <n v="36"/>
    <s v="B2"/>
    <x v="3"/>
    <x v="0"/>
    <n v="201501"/>
    <x v="1"/>
    <x v="0"/>
    <n v="62956.031039999994"/>
  </r>
  <r>
    <x v="0"/>
    <x v="1"/>
    <x v="3"/>
    <s v="Toshiro"/>
    <s v="Takuji"/>
    <x v="0"/>
    <n v="36"/>
    <s v="B2"/>
    <x v="3"/>
    <x v="1"/>
    <n v="201501"/>
    <x v="1"/>
    <x v="0"/>
    <n v="16519.64832"/>
  </r>
  <r>
    <x v="0"/>
    <x v="1"/>
    <x v="3"/>
    <s v="Toshiro"/>
    <s v="Takuji"/>
    <x v="0"/>
    <n v="36"/>
    <s v="B2"/>
    <x v="3"/>
    <x v="2"/>
    <n v="201501"/>
    <x v="1"/>
    <x v="0"/>
    <n v="6958.4066999999995"/>
  </r>
  <r>
    <x v="0"/>
    <x v="1"/>
    <x v="3"/>
    <s v="Toshiro"/>
    <s v="Takuji"/>
    <x v="0"/>
    <n v="36"/>
    <s v="B2"/>
    <x v="3"/>
    <x v="3"/>
    <n v="201501"/>
    <x v="1"/>
    <x v="0"/>
    <n v="30898.400399999999"/>
  </r>
  <r>
    <x v="0"/>
    <x v="1"/>
    <x v="4"/>
    <s v="Yui"/>
    <s v="Matsuko"/>
    <x v="1"/>
    <n v="32"/>
    <s v="D4"/>
    <x v="4"/>
    <x v="0"/>
    <n v="201501"/>
    <x v="1"/>
    <x v="0"/>
    <n v="38143.136639999997"/>
  </r>
  <r>
    <x v="0"/>
    <x v="1"/>
    <x v="4"/>
    <s v="Yui"/>
    <s v="Matsuko"/>
    <x v="1"/>
    <n v="32"/>
    <s v="D4"/>
    <x v="4"/>
    <x v="1"/>
    <n v="201501"/>
    <x v="1"/>
    <x v="0"/>
    <n v="16424.321760000003"/>
  </r>
  <r>
    <x v="0"/>
    <x v="1"/>
    <x v="4"/>
    <s v="Yui"/>
    <s v="Matsuko"/>
    <x v="1"/>
    <n v="32"/>
    <s v="D4"/>
    <x v="4"/>
    <x v="2"/>
    <n v="201501"/>
    <x v="1"/>
    <x v="0"/>
    <n v="13830.994799999997"/>
  </r>
  <r>
    <x v="0"/>
    <x v="1"/>
    <x v="4"/>
    <s v="Yui"/>
    <s v="Matsuko"/>
    <x v="1"/>
    <n v="32"/>
    <s v="D4"/>
    <x v="4"/>
    <x v="3"/>
    <n v="201501"/>
    <x v="1"/>
    <x v="0"/>
    <n v="3508.3137599999995"/>
  </r>
  <r>
    <x v="0"/>
    <x v="2"/>
    <x v="5"/>
    <s v="Andrew"/>
    <s v="Tan"/>
    <x v="0"/>
    <n v="45"/>
    <s v="A1"/>
    <x v="0"/>
    <x v="0"/>
    <n v="201501"/>
    <x v="1"/>
    <x v="0"/>
    <n v="214897.424"/>
  </r>
  <r>
    <x v="0"/>
    <x v="2"/>
    <x v="5"/>
    <s v="Andrew"/>
    <s v="Tan"/>
    <x v="0"/>
    <n v="45"/>
    <s v="A1"/>
    <x v="0"/>
    <x v="1"/>
    <n v="201501"/>
    <x v="1"/>
    <x v="0"/>
    <n v="73424.287999999986"/>
  </r>
  <r>
    <x v="0"/>
    <x v="2"/>
    <x v="5"/>
    <s v="Andrew"/>
    <s v="Tan"/>
    <x v="0"/>
    <n v="45"/>
    <s v="A1"/>
    <x v="0"/>
    <x v="2"/>
    <n v="201501"/>
    <x v="1"/>
    <x v="0"/>
    <n v="7268.415"/>
  </r>
  <r>
    <x v="0"/>
    <x v="2"/>
    <x v="5"/>
    <s v="Andrew"/>
    <s v="Tan"/>
    <x v="0"/>
    <n v="45"/>
    <s v="A1"/>
    <x v="0"/>
    <x v="3"/>
    <n v="201501"/>
    <x v="1"/>
    <x v="0"/>
    <n v="36742.187999999995"/>
  </r>
  <r>
    <x v="0"/>
    <x v="2"/>
    <x v="6"/>
    <s v="Jason"/>
    <s v="Wong"/>
    <x v="0"/>
    <n v="38"/>
    <s v="B2"/>
    <x v="3"/>
    <x v="0"/>
    <n v="201501"/>
    <x v="1"/>
    <x v="0"/>
    <n v="73323.1296"/>
  </r>
  <r>
    <x v="0"/>
    <x v="2"/>
    <x v="6"/>
    <s v="Jason"/>
    <s v="Wong"/>
    <x v="0"/>
    <n v="38"/>
    <s v="B2"/>
    <x v="3"/>
    <x v="1"/>
    <n v="201501"/>
    <x v="1"/>
    <x v="0"/>
    <n v="41037.695999999996"/>
  </r>
  <r>
    <x v="0"/>
    <x v="2"/>
    <x v="6"/>
    <s v="Jason"/>
    <s v="Wong"/>
    <x v="0"/>
    <n v="38"/>
    <s v="B2"/>
    <x v="3"/>
    <x v="2"/>
    <n v="201501"/>
    <x v="1"/>
    <x v="0"/>
    <n v="54728.981999999996"/>
  </r>
  <r>
    <x v="0"/>
    <x v="2"/>
    <x v="6"/>
    <s v="Jason"/>
    <s v="Wong"/>
    <x v="0"/>
    <n v="38"/>
    <s v="B2"/>
    <x v="3"/>
    <x v="3"/>
    <n v="201501"/>
    <x v="1"/>
    <x v="0"/>
    <n v="25629.155999999999"/>
  </r>
  <r>
    <x v="0"/>
    <x v="2"/>
    <x v="7"/>
    <s v="Michelle"/>
    <s v="Lim"/>
    <x v="1"/>
    <n v="29"/>
    <s v="D5"/>
    <x v="2"/>
    <x v="0"/>
    <n v="201501"/>
    <x v="1"/>
    <x v="0"/>
    <n v="49958.495999999999"/>
  </r>
  <r>
    <x v="0"/>
    <x v="2"/>
    <x v="7"/>
    <s v="Michelle"/>
    <s v="Lim"/>
    <x v="1"/>
    <n v="29"/>
    <s v="D5"/>
    <x v="2"/>
    <x v="1"/>
    <n v="201501"/>
    <x v="1"/>
    <x v="0"/>
    <n v="11939.591999999999"/>
  </r>
  <r>
    <x v="0"/>
    <x v="2"/>
    <x v="7"/>
    <s v="Michelle"/>
    <s v="Lim"/>
    <x v="1"/>
    <n v="29"/>
    <s v="D5"/>
    <x v="2"/>
    <x v="2"/>
    <n v="201501"/>
    <x v="1"/>
    <x v="0"/>
    <n v="17692.289999999997"/>
  </r>
  <r>
    <x v="0"/>
    <x v="2"/>
    <x v="7"/>
    <s v="Michelle"/>
    <s v="Lim"/>
    <x v="1"/>
    <n v="29"/>
    <s v="D5"/>
    <x v="2"/>
    <x v="3"/>
    <n v="201501"/>
    <x v="1"/>
    <x v="0"/>
    <n v="9251.9279999999981"/>
  </r>
  <r>
    <x v="0"/>
    <x v="3"/>
    <x v="8"/>
    <s v="Dennis"/>
    <s v="Cheng"/>
    <x v="0"/>
    <n v="35"/>
    <s v="B2"/>
    <x v="3"/>
    <x v="0"/>
    <n v="201501"/>
    <x v="1"/>
    <x v="0"/>
    <n v="145734.62399999998"/>
  </r>
  <r>
    <x v="0"/>
    <x v="3"/>
    <x v="8"/>
    <s v="Dennis"/>
    <s v="Cheng"/>
    <x v="0"/>
    <n v="35"/>
    <s v="B2"/>
    <x v="3"/>
    <x v="1"/>
    <n v="201501"/>
    <x v="1"/>
    <x v="0"/>
    <n v="35417.591999999997"/>
  </r>
  <r>
    <x v="0"/>
    <x v="3"/>
    <x v="8"/>
    <s v="Dennis"/>
    <s v="Cheng"/>
    <x v="0"/>
    <n v="35"/>
    <s v="B2"/>
    <x v="3"/>
    <x v="2"/>
    <n v="201501"/>
    <x v="1"/>
    <x v="0"/>
    <n v="38381.993999999999"/>
  </r>
  <r>
    <x v="0"/>
    <x v="3"/>
    <x v="8"/>
    <s v="Dennis"/>
    <s v="Cheng"/>
    <x v="0"/>
    <n v="35"/>
    <s v="B2"/>
    <x v="3"/>
    <x v="3"/>
    <n v="201501"/>
    <x v="1"/>
    <x v="0"/>
    <n v="31288.420799999996"/>
  </r>
  <r>
    <x v="0"/>
    <x v="3"/>
    <x v="9"/>
    <s v="Aaron"/>
    <s v="Cheng"/>
    <x v="0"/>
    <n v="32"/>
    <s v="D4"/>
    <x v="4"/>
    <x v="0"/>
    <n v="201501"/>
    <x v="1"/>
    <x v="0"/>
    <n v="34605.446399999993"/>
  </r>
  <r>
    <x v="0"/>
    <x v="3"/>
    <x v="9"/>
    <s v="Aaron"/>
    <s v="Cheng"/>
    <x v="0"/>
    <n v="32"/>
    <s v="D4"/>
    <x v="4"/>
    <x v="1"/>
    <n v="201501"/>
    <x v="1"/>
    <x v="0"/>
    <n v="5292.5879999999997"/>
  </r>
  <r>
    <x v="0"/>
    <x v="3"/>
    <x v="9"/>
    <s v="Aaron"/>
    <s v="Cheng"/>
    <x v="0"/>
    <n v="32"/>
    <s v="D4"/>
    <x v="4"/>
    <x v="2"/>
    <n v="201501"/>
    <x v="1"/>
    <x v="0"/>
    <n v="1785.7559999999999"/>
  </r>
  <r>
    <x v="0"/>
    <x v="3"/>
    <x v="9"/>
    <s v="Aaron"/>
    <s v="Cheng"/>
    <x v="0"/>
    <n v="32"/>
    <s v="D4"/>
    <x v="4"/>
    <x v="3"/>
    <n v="201501"/>
    <x v="1"/>
    <x v="0"/>
    <n v="11030.997599999999"/>
  </r>
  <r>
    <x v="1"/>
    <x v="4"/>
    <x v="10"/>
    <s v="Jansen"/>
    <s v="Brown"/>
    <x v="0"/>
    <n v="46"/>
    <s v="A1"/>
    <x v="0"/>
    <x v="0"/>
    <n v="201501"/>
    <x v="1"/>
    <x v="0"/>
    <n v="66960.767999999996"/>
  </r>
  <r>
    <x v="1"/>
    <x v="4"/>
    <x v="10"/>
    <s v="Jansen"/>
    <s v="Brown"/>
    <x v="0"/>
    <n v="46"/>
    <s v="A1"/>
    <x v="0"/>
    <x v="1"/>
    <n v="201501"/>
    <x v="1"/>
    <x v="0"/>
    <n v="34134.043999999994"/>
  </r>
  <r>
    <x v="1"/>
    <x v="4"/>
    <x v="10"/>
    <s v="Jansen"/>
    <s v="Brown"/>
    <x v="0"/>
    <n v="46"/>
    <s v="A1"/>
    <x v="0"/>
    <x v="2"/>
    <n v="201501"/>
    <x v="1"/>
    <x v="0"/>
    <n v="34451.129999999997"/>
  </r>
  <r>
    <x v="1"/>
    <x v="4"/>
    <x v="10"/>
    <s v="Jansen"/>
    <s v="Brown"/>
    <x v="0"/>
    <n v="46"/>
    <s v="A1"/>
    <x v="0"/>
    <x v="3"/>
    <n v="201501"/>
    <x v="1"/>
    <x v="0"/>
    <n v="86569.349999999991"/>
  </r>
  <r>
    <x v="1"/>
    <x v="4"/>
    <x v="11"/>
    <s v="Claire"/>
    <s v="Pullman"/>
    <x v="1"/>
    <n v="38"/>
    <s v="B2"/>
    <x v="3"/>
    <x v="0"/>
    <n v="201501"/>
    <x v="1"/>
    <x v="0"/>
    <n v="89348.716800000009"/>
  </r>
  <r>
    <x v="1"/>
    <x v="4"/>
    <x v="11"/>
    <s v="Claire"/>
    <s v="Pullman"/>
    <x v="1"/>
    <n v="38"/>
    <s v="B2"/>
    <x v="3"/>
    <x v="1"/>
    <n v="201501"/>
    <x v="1"/>
    <x v="0"/>
    <n v="53148.614400000006"/>
  </r>
  <r>
    <x v="1"/>
    <x v="4"/>
    <x v="11"/>
    <s v="Claire"/>
    <s v="Pullman"/>
    <x v="1"/>
    <n v="38"/>
    <s v="B2"/>
    <x v="3"/>
    <x v="2"/>
    <n v="201501"/>
    <x v="1"/>
    <x v="0"/>
    <n v="53009.081999999995"/>
  </r>
  <r>
    <x v="1"/>
    <x v="4"/>
    <x v="11"/>
    <s v="Claire"/>
    <s v="Pullman"/>
    <x v="1"/>
    <n v="38"/>
    <s v="B2"/>
    <x v="3"/>
    <x v="3"/>
    <n v="201501"/>
    <x v="1"/>
    <x v="0"/>
    <n v="41851.252800000002"/>
  </r>
  <r>
    <x v="1"/>
    <x v="4"/>
    <x v="12"/>
    <s v="Simon"/>
    <s v="Walsh"/>
    <x v="0"/>
    <n v="25"/>
    <s v="D5"/>
    <x v="2"/>
    <x v="0"/>
    <n v="201501"/>
    <x v="1"/>
    <x v="0"/>
    <n v="24368.064000000002"/>
  </r>
  <r>
    <x v="1"/>
    <x v="4"/>
    <x v="12"/>
    <s v="Simon"/>
    <s v="Walsh"/>
    <x v="0"/>
    <n v="25"/>
    <s v="D5"/>
    <x v="2"/>
    <x v="1"/>
    <n v="201501"/>
    <x v="1"/>
    <x v="0"/>
    <n v="15759.239999999998"/>
  </r>
  <r>
    <x v="1"/>
    <x v="4"/>
    <x v="12"/>
    <s v="Simon"/>
    <s v="Walsh"/>
    <x v="0"/>
    <n v="25"/>
    <s v="D5"/>
    <x v="2"/>
    <x v="2"/>
    <n v="201501"/>
    <x v="1"/>
    <x v="0"/>
    <n v="17803.169999999998"/>
  </r>
  <r>
    <x v="1"/>
    <x v="4"/>
    <x v="12"/>
    <s v="Simon"/>
    <s v="Walsh"/>
    <x v="0"/>
    <n v="25"/>
    <s v="D5"/>
    <x v="2"/>
    <x v="3"/>
    <n v="201501"/>
    <x v="1"/>
    <x v="0"/>
    <n v="18111.239999999998"/>
  </r>
  <r>
    <x v="1"/>
    <x v="5"/>
    <x v="13"/>
    <s v="Trevor"/>
    <s v="Parr"/>
    <x v="0"/>
    <n v="32"/>
    <s v="D4"/>
    <x v="4"/>
    <x v="0"/>
    <n v="201501"/>
    <x v="1"/>
    <x v="0"/>
    <n v="139663.32800000001"/>
  </r>
  <r>
    <x v="1"/>
    <x v="5"/>
    <x v="13"/>
    <s v="Trevor"/>
    <s v="Parr"/>
    <x v="0"/>
    <n v="32"/>
    <s v="D4"/>
    <x v="4"/>
    <x v="1"/>
    <n v="201501"/>
    <x v="1"/>
    <x v="0"/>
    <n v="36974.616000000002"/>
  </r>
  <r>
    <x v="1"/>
    <x v="5"/>
    <x v="13"/>
    <s v="Trevor"/>
    <s v="Parr"/>
    <x v="0"/>
    <n v="32"/>
    <s v="D4"/>
    <x v="4"/>
    <x v="2"/>
    <n v="201501"/>
    <x v="1"/>
    <x v="0"/>
    <n v="40395.599999999991"/>
  </r>
  <r>
    <x v="1"/>
    <x v="5"/>
    <x v="13"/>
    <s v="Trevor"/>
    <s v="Parr"/>
    <x v="0"/>
    <n v="32"/>
    <s v="D4"/>
    <x v="4"/>
    <x v="3"/>
    <n v="201501"/>
    <x v="1"/>
    <x v="0"/>
    <n v="57377.62799999999"/>
  </r>
  <r>
    <x v="2"/>
    <x v="6"/>
    <x v="14"/>
    <s v="George"/>
    <s v="Campbell"/>
    <x v="0"/>
    <n v="32"/>
    <s v="D4"/>
    <x v="4"/>
    <x v="0"/>
    <n v="201501"/>
    <x v="1"/>
    <x v="0"/>
    <n v="113957.53600000001"/>
  </r>
  <r>
    <x v="2"/>
    <x v="6"/>
    <x v="14"/>
    <s v="George"/>
    <s v="Campbell"/>
    <x v="0"/>
    <n v="32"/>
    <s v="D4"/>
    <x v="4"/>
    <x v="1"/>
    <n v="201501"/>
    <x v="1"/>
    <x v="0"/>
    <n v="15593.367999999997"/>
  </r>
  <r>
    <x v="2"/>
    <x v="6"/>
    <x v="14"/>
    <s v="George"/>
    <s v="Campbell"/>
    <x v="0"/>
    <n v="32"/>
    <s v="D4"/>
    <x v="4"/>
    <x v="2"/>
    <n v="201501"/>
    <x v="1"/>
    <x v="0"/>
    <n v="46606.84"/>
  </r>
  <r>
    <x v="2"/>
    <x v="6"/>
    <x v="14"/>
    <s v="George"/>
    <s v="Campbell"/>
    <x v="0"/>
    <n v="32"/>
    <s v="D4"/>
    <x v="4"/>
    <x v="3"/>
    <n v="201501"/>
    <x v="1"/>
    <x v="0"/>
    <n v="17156.076000000001"/>
  </r>
  <r>
    <x v="2"/>
    <x v="7"/>
    <x v="15"/>
    <s v="Emma"/>
    <s v="Jones"/>
    <x v="1"/>
    <n v="28"/>
    <s v="D5"/>
    <x v="2"/>
    <x v="0"/>
    <n v="201501"/>
    <x v="1"/>
    <x v="0"/>
    <n v="51688.224000000002"/>
  </r>
  <r>
    <x v="2"/>
    <x v="7"/>
    <x v="15"/>
    <s v="Emma"/>
    <s v="Jones"/>
    <x v="1"/>
    <n v="28"/>
    <s v="D5"/>
    <x v="2"/>
    <x v="1"/>
    <n v="201501"/>
    <x v="1"/>
    <x v="0"/>
    <n v="13342.728000000001"/>
  </r>
  <r>
    <x v="2"/>
    <x v="7"/>
    <x v="15"/>
    <s v="Emma"/>
    <s v="Jones"/>
    <x v="1"/>
    <n v="28"/>
    <s v="D5"/>
    <x v="2"/>
    <x v="2"/>
    <n v="201501"/>
    <x v="1"/>
    <x v="0"/>
    <n v="15941.309999999998"/>
  </r>
  <r>
    <x v="2"/>
    <x v="7"/>
    <x v="15"/>
    <s v="Emma"/>
    <s v="Jones"/>
    <x v="1"/>
    <n v="28"/>
    <s v="D5"/>
    <x v="2"/>
    <x v="3"/>
    <n v="201501"/>
    <x v="1"/>
    <x v="0"/>
    <n v="19906.487999999998"/>
  </r>
  <r>
    <x v="2"/>
    <x v="8"/>
    <x v="16"/>
    <s v="Bryan"/>
    <s v="Kingston"/>
    <x v="0"/>
    <n v="27"/>
    <s v="A1"/>
    <x v="0"/>
    <x v="0"/>
    <n v="201501"/>
    <x v="1"/>
    <x v="0"/>
    <n v="7366.463999999999"/>
  </r>
  <r>
    <x v="2"/>
    <x v="8"/>
    <x v="16"/>
    <s v="Bryan"/>
    <s v="Kingston"/>
    <x v="0"/>
    <n v="27"/>
    <s v="A1"/>
    <x v="0"/>
    <x v="1"/>
    <n v="201501"/>
    <x v="1"/>
    <x v="0"/>
    <n v="13844.779200000001"/>
  </r>
  <r>
    <x v="2"/>
    <x v="8"/>
    <x v="16"/>
    <s v="Bryan"/>
    <s v="Kingston"/>
    <x v="0"/>
    <n v="27"/>
    <s v="A1"/>
    <x v="0"/>
    <x v="2"/>
    <n v="201501"/>
    <x v="1"/>
    <x v="0"/>
    <n v="16847.837999999996"/>
  </r>
  <r>
    <x v="2"/>
    <x v="8"/>
    <x v="16"/>
    <s v="Bryan"/>
    <s v="Kingston"/>
    <x v="0"/>
    <n v="27"/>
    <s v="A1"/>
    <x v="0"/>
    <x v="3"/>
    <n v="201501"/>
    <x v="1"/>
    <x v="0"/>
    <n v="4425.7751999999991"/>
  </r>
  <r>
    <x v="0"/>
    <x v="0"/>
    <x v="0"/>
    <s v="Louis"/>
    <s v="Ng"/>
    <x v="0"/>
    <n v="44"/>
    <s v="A1"/>
    <x v="0"/>
    <x v="0"/>
    <n v="201502"/>
    <x v="1"/>
    <x v="2"/>
    <n v="149392.22400000002"/>
  </r>
  <r>
    <x v="0"/>
    <x v="0"/>
    <x v="0"/>
    <s v="Louis"/>
    <s v="Ng"/>
    <x v="0"/>
    <n v="44"/>
    <s v="A1"/>
    <x v="0"/>
    <x v="1"/>
    <n v="201502"/>
    <x v="1"/>
    <x v="2"/>
    <n v="7143.0479999999998"/>
  </r>
  <r>
    <x v="0"/>
    <x v="0"/>
    <x v="0"/>
    <s v="Louis"/>
    <s v="Ng"/>
    <x v="0"/>
    <n v="44"/>
    <s v="A1"/>
    <x v="0"/>
    <x v="2"/>
    <n v="201502"/>
    <x v="1"/>
    <x v="2"/>
    <n v="64704.509999999995"/>
  </r>
  <r>
    <x v="0"/>
    <x v="0"/>
    <x v="0"/>
    <s v="Louis"/>
    <s v="Ng"/>
    <x v="0"/>
    <n v="44"/>
    <s v="A1"/>
    <x v="0"/>
    <x v="3"/>
    <n v="201502"/>
    <x v="1"/>
    <x v="2"/>
    <n v="83870.784"/>
  </r>
  <r>
    <x v="0"/>
    <x v="0"/>
    <x v="1"/>
    <s v="Winnie"/>
    <s v="Cheung"/>
    <x v="1"/>
    <n v="35"/>
    <s v="C3"/>
    <x v="1"/>
    <x v="0"/>
    <n v="201502"/>
    <x v="1"/>
    <x v="2"/>
    <n v="86223.360000000001"/>
  </r>
  <r>
    <x v="0"/>
    <x v="0"/>
    <x v="1"/>
    <s v="Winnie"/>
    <s v="Cheung"/>
    <x v="1"/>
    <n v="35"/>
    <s v="C3"/>
    <x v="1"/>
    <x v="1"/>
    <n v="201502"/>
    <x v="1"/>
    <x v="2"/>
    <n v="8000.16"/>
  </r>
  <r>
    <x v="0"/>
    <x v="0"/>
    <x v="1"/>
    <s v="Winnie"/>
    <s v="Cheung"/>
    <x v="1"/>
    <n v="35"/>
    <s v="C3"/>
    <x v="1"/>
    <x v="2"/>
    <n v="201502"/>
    <x v="1"/>
    <x v="2"/>
    <n v="31083"/>
  </r>
  <r>
    <x v="0"/>
    <x v="0"/>
    <x v="1"/>
    <s v="Winnie"/>
    <s v="Cheung"/>
    <x v="1"/>
    <n v="35"/>
    <s v="C3"/>
    <x v="1"/>
    <x v="3"/>
    <n v="201502"/>
    <x v="1"/>
    <x v="2"/>
    <n v="18950.399999999998"/>
  </r>
  <r>
    <x v="0"/>
    <x v="0"/>
    <x v="2"/>
    <s v="Edson"/>
    <s v="Lau"/>
    <x v="0"/>
    <n v="28"/>
    <s v="D5"/>
    <x v="2"/>
    <x v="0"/>
    <n v="201502"/>
    <x v="1"/>
    <x v="2"/>
    <n v="41174.784"/>
  </r>
  <r>
    <x v="0"/>
    <x v="0"/>
    <x v="2"/>
    <s v="Edson"/>
    <s v="Lau"/>
    <x v="0"/>
    <n v="28"/>
    <s v="D5"/>
    <x v="2"/>
    <x v="1"/>
    <n v="201502"/>
    <x v="1"/>
    <x v="2"/>
    <n v="12790.368"/>
  </r>
  <r>
    <x v="0"/>
    <x v="0"/>
    <x v="2"/>
    <s v="Edson"/>
    <s v="Lau"/>
    <x v="0"/>
    <n v="28"/>
    <s v="D5"/>
    <x v="2"/>
    <x v="2"/>
    <n v="201502"/>
    <x v="1"/>
    <x v="2"/>
    <n v="9888.659999999998"/>
  </r>
  <r>
    <x v="0"/>
    <x v="0"/>
    <x v="2"/>
    <s v="Edson"/>
    <s v="Lau"/>
    <x v="0"/>
    <n v="28"/>
    <s v="D5"/>
    <x v="2"/>
    <x v="3"/>
    <n v="201502"/>
    <x v="1"/>
    <x v="2"/>
    <n v="14451.911999999998"/>
  </r>
  <r>
    <x v="0"/>
    <x v="1"/>
    <x v="3"/>
    <s v="Toshiro"/>
    <s v="Takuji"/>
    <x v="0"/>
    <n v="36"/>
    <s v="B2"/>
    <x v="3"/>
    <x v="0"/>
    <n v="201502"/>
    <x v="1"/>
    <x v="2"/>
    <n v="66459.05279999999"/>
  </r>
  <r>
    <x v="0"/>
    <x v="1"/>
    <x v="3"/>
    <s v="Toshiro"/>
    <s v="Takuji"/>
    <x v="0"/>
    <n v="36"/>
    <s v="B2"/>
    <x v="3"/>
    <x v="1"/>
    <n v="201502"/>
    <x v="1"/>
    <x v="2"/>
    <n v="6461.7436800000005"/>
  </r>
  <r>
    <x v="0"/>
    <x v="1"/>
    <x v="3"/>
    <s v="Toshiro"/>
    <s v="Takuji"/>
    <x v="0"/>
    <n v="36"/>
    <s v="B2"/>
    <x v="3"/>
    <x v="2"/>
    <n v="201502"/>
    <x v="1"/>
    <x v="2"/>
    <n v="9952.9289999999983"/>
  </r>
  <r>
    <x v="0"/>
    <x v="1"/>
    <x v="3"/>
    <s v="Toshiro"/>
    <s v="Takuji"/>
    <x v="0"/>
    <n v="36"/>
    <s v="B2"/>
    <x v="3"/>
    <x v="3"/>
    <n v="201502"/>
    <x v="1"/>
    <x v="2"/>
    <n v="2492.2144799999996"/>
  </r>
  <r>
    <x v="0"/>
    <x v="1"/>
    <x v="4"/>
    <s v="Yui"/>
    <s v="Matsuko"/>
    <x v="1"/>
    <n v="32"/>
    <s v="D4"/>
    <x v="4"/>
    <x v="0"/>
    <n v="201502"/>
    <x v="1"/>
    <x v="2"/>
    <n v="28228.515839999996"/>
  </r>
  <r>
    <x v="0"/>
    <x v="1"/>
    <x v="4"/>
    <s v="Yui"/>
    <s v="Matsuko"/>
    <x v="1"/>
    <n v="32"/>
    <s v="D4"/>
    <x v="4"/>
    <x v="1"/>
    <n v="201502"/>
    <x v="1"/>
    <x v="2"/>
    <n v="1216.8777599999999"/>
  </r>
  <r>
    <x v="0"/>
    <x v="1"/>
    <x v="4"/>
    <s v="Yui"/>
    <s v="Matsuko"/>
    <x v="1"/>
    <n v="32"/>
    <s v="D4"/>
    <x v="4"/>
    <x v="2"/>
    <n v="201502"/>
    <x v="1"/>
    <x v="2"/>
    <n v="3592.3859999999995"/>
  </r>
  <r>
    <x v="0"/>
    <x v="1"/>
    <x v="4"/>
    <s v="Yui"/>
    <s v="Matsuko"/>
    <x v="1"/>
    <n v="32"/>
    <s v="D4"/>
    <x v="4"/>
    <x v="3"/>
    <n v="201502"/>
    <x v="1"/>
    <x v="2"/>
    <n v="8912.1513599999998"/>
  </r>
  <r>
    <x v="0"/>
    <x v="2"/>
    <x v="5"/>
    <s v="Andrew"/>
    <s v="Tan"/>
    <x v="0"/>
    <n v="45"/>
    <s v="A1"/>
    <x v="0"/>
    <x v="0"/>
    <n v="201502"/>
    <x v="1"/>
    <x v="2"/>
    <n v="192544.22399999999"/>
  </r>
  <r>
    <x v="0"/>
    <x v="2"/>
    <x v="5"/>
    <s v="Andrew"/>
    <s v="Tan"/>
    <x v="0"/>
    <n v="45"/>
    <s v="A1"/>
    <x v="0"/>
    <x v="1"/>
    <n v="201502"/>
    <x v="1"/>
    <x v="2"/>
    <n v="10181.784"/>
  </r>
  <r>
    <x v="0"/>
    <x v="2"/>
    <x v="5"/>
    <s v="Andrew"/>
    <s v="Tan"/>
    <x v="0"/>
    <n v="45"/>
    <s v="A1"/>
    <x v="0"/>
    <x v="2"/>
    <n v="201502"/>
    <x v="1"/>
    <x v="2"/>
    <n v="12751.589999999998"/>
  </r>
  <r>
    <x v="0"/>
    <x v="2"/>
    <x v="5"/>
    <s v="Andrew"/>
    <s v="Tan"/>
    <x v="0"/>
    <n v="45"/>
    <s v="A1"/>
    <x v="0"/>
    <x v="3"/>
    <n v="201502"/>
    <x v="1"/>
    <x v="2"/>
    <n v="20217.059999999998"/>
  </r>
  <r>
    <x v="0"/>
    <x v="2"/>
    <x v="6"/>
    <s v="Jason"/>
    <s v="Wong"/>
    <x v="0"/>
    <n v="38"/>
    <s v="B2"/>
    <x v="3"/>
    <x v="0"/>
    <n v="201502"/>
    <x v="1"/>
    <x v="2"/>
    <n v="222713.9712"/>
  </r>
  <r>
    <x v="0"/>
    <x v="2"/>
    <x v="6"/>
    <s v="Jason"/>
    <s v="Wong"/>
    <x v="0"/>
    <n v="38"/>
    <s v="B2"/>
    <x v="3"/>
    <x v="1"/>
    <n v="201502"/>
    <x v="1"/>
    <x v="2"/>
    <n v="31725.993600000005"/>
  </r>
  <r>
    <x v="0"/>
    <x v="2"/>
    <x v="6"/>
    <s v="Jason"/>
    <s v="Wong"/>
    <x v="0"/>
    <n v="38"/>
    <s v="B2"/>
    <x v="3"/>
    <x v="2"/>
    <n v="201502"/>
    <x v="1"/>
    <x v="2"/>
    <n v="13645.044"/>
  </r>
  <r>
    <x v="0"/>
    <x v="2"/>
    <x v="6"/>
    <s v="Jason"/>
    <s v="Wong"/>
    <x v="0"/>
    <n v="38"/>
    <s v="B2"/>
    <x v="3"/>
    <x v="3"/>
    <n v="201502"/>
    <x v="1"/>
    <x v="2"/>
    <n v="71787.643200000006"/>
  </r>
  <r>
    <x v="0"/>
    <x v="2"/>
    <x v="7"/>
    <s v="Michelle"/>
    <s v="Lim"/>
    <x v="1"/>
    <n v="29"/>
    <s v="D5"/>
    <x v="2"/>
    <x v="0"/>
    <n v="201502"/>
    <x v="1"/>
    <x v="2"/>
    <n v="21020.543999999998"/>
  </r>
  <r>
    <x v="0"/>
    <x v="2"/>
    <x v="7"/>
    <s v="Michelle"/>
    <s v="Lim"/>
    <x v="1"/>
    <n v="29"/>
    <s v="D5"/>
    <x v="2"/>
    <x v="1"/>
    <n v="201502"/>
    <x v="1"/>
    <x v="2"/>
    <n v="5083.4879999999994"/>
  </r>
  <r>
    <x v="0"/>
    <x v="2"/>
    <x v="7"/>
    <s v="Michelle"/>
    <s v="Lim"/>
    <x v="1"/>
    <n v="29"/>
    <s v="D5"/>
    <x v="2"/>
    <x v="2"/>
    <n v="201502"/>
    <x v="1"/>
    <x v="2"/>
    <n v="13982.22"/>
  </r>
  <r>
    <x v="0"/>
    <x v="2"/>
    <x v="7"/>
    <s v="Michelle"/>
    <s v="Lim"/>
    <x v="1"/>
    <n v="29"/>
    <s v="D5"/>
    <x v="2"/>
    <x v="3"/>
    <n v="201502"/>
    <x v="1"/>
    <x v="2"/>
    <n v="10323.503999999997"/>
  </r>
  <r>
    <x v="0"/>
    <x v="3"/>
    <x v="8"/>
    <s v="Dennis"/>
    <s v="Cheng"/>
    <x v="0"/>
    <n v="35"/>
    <s v="B2"/>
    <x v="3"/>
    <x v="0"/>
    <n v="201502"/>
    <x v="1"/>
    <x v="2"/>
    <n v="74542.809599999993"/>
  </r>
  <r>
    <x v="0"/>
    <x v="3"/>
    <x v="8"/>
    <s v="Dennis"/>
    <s v="Cheng"/>
    <x v="0"/>
    <n v="35"/>
    <s v="B2"/>
    <x v="3"/>
    <x v="1"/>
    <n v="201502"/>
    <x v="1"/>
    <x v="2"/>
    <n v="9919.9295999999995"/>
  </r>
  <r>
    <x v="0"/>
    <x v="3"/>
    <x v="8"/>
    <s v="Dennis"/>
    <s v="Cheng"/>
    <x v="0"/>
    <n v="35"/>
    <s v="B2"/>
    <x v="3"/>
    <x v="2"/>
    <n v="201502"/>
    <x v="1"/>
    <x v="2"/>
    <n v="47461.68"/>
  </r>
  <r>
    <x v="0"/>
    <x v="3"/>
    <x v="8"/>
    <s v="Dennis"/>
    <s v="Cheng"/>
    <x v="0"/>
    <n v="35"/>
    <s v="B2"/>
    <x v="3"/>
    <x v="3"/>
    <n v="201502"/>
    <x v="1"/>
    <x v="2"/>
    <n v="40801.32"/>
  </r>
  <r>
    <x v="0"/>
    <x v="3"/>
    <x v="9"/>
    <s v="Aaron"/>
    <s v="Cheng"/>
    <x v="0"/>
    <n v="32"/>
    <s v="D4"/>
    <x v="4"/>
    <x v="0"/>
    <n v="201502"/>
    <x v="1"/>
    <x v="2"/>
    <n v="39978.489600000001"/>
  </r>
  <r>
    <x v="0"/>
    <x v="3"/>
    <x v="9"/>
    <s v="Aaron"/>
    <s v="Cheng"/>
    <x v="0"/>
    <n v="32"/>
    <s v="D4"/>
    <x v="4"/>
    <x v="1"/>
    <n v="201502"/>
    <x v="1"/>
    <x v="2"/>
    <n v="4238.6399999999994"/>
  </r>
  <r>
    <x v="0"/>
    <x v="3"/>
    <x v="9"/>
    <s v="Aaron"/>
    <s v="Cheng"/>
    <x v="0"/>
    <n v="32"/>
    <s v="D4"/>
    <x v="4"/>
    <x v="2"/>
    <n v="201502"/>
    <x v="1"/>
    <x v="2"/>
    <n v="2247.4619999999995"/>
  </r>
  <r>
    <x v="0"/>
    <x v="3"/>
    <x v="9"/>
    <s v="Aaron"/>
    <s v="Cheng"/>
    <x v="0"/>
    <n v="32"/>
    <s v="D4"/>
    <x v="4"/>
    <x v="3"/>
    <n v="201502"/>
    <x v="1"/>
    <x v="2"/>
    <n v="9389.6711999999989"/>
  </r>
  <r>
    <x v="1"/>
    <x v="4"/>
    <x v="10"/>
    <s v="Jansen"/>
    <s v="Brown"/>
    <x v="0"/>
    <n v="46"/>
    <s v="A1"/>
    <x v="0"/>
    <x v="0"/>
    <n v="201502"/>
    <x v="1"/>
    <x v="2"/>
    <n v="44677.632000000005"/>
  </r>
  <r>
    <x v="1"/>
    <x v="4"/>
    <x v="10"/>
    <s v="Jansen"/>
    <s v="Brown"/>
    <x v="0"/>
    <n v="46"/>
    <s v="A1"/>
    <x v="0"/>
    <x v="1"/>
    <n v="201502"/>
    <x v="1"/>
    <x v="2"/>
    <n v="27071.616000000002"/>
  </r>
  <r>
    <x v="1"/>
    <x v="4"/>
    <x v="10"/>
    <s v="Jansen"/>
    <s v="Brown"/>
    <x v="0"/>
    <n v="46"/>
    <s v="A1"/>
    <x v="0"/>
    <x v="2"/>
    <n v="201502"/>
    <x v="1"/>
    <x v="2"/>
    <n v="58339.59"/>
  </r>
  <r>
    <x v="1"/>
    <x v="4"/>
    <x v="10"/>
    <s v="Jansen"/>
    <s v="Brown"/>
    <x v="0"/>
    <n v="46"/>
    <s v="A1"/>
    <x v="0"/>
    <x v="3"/>
    <n v="201502"/>
    <x v="1"/>
    <x v="2"/>
    <n v="70909.52399999999"/>
  </r>
  <r>
    <x v="1"/>
    <x v="4"/>
    <x v="11"/>
    <s v="Claire"/>
    <s v="Pullman"/>
    <x v="1"/>
    <n v="38"/>
    <s v="B2"/>
    <x v="3"/>
    <x v="0"/>
    <n v="201502"/>
    <x v="1"/>
    <x v="2"/>
    <n v="31802.803200000006"/>
  </r>
  <r>
    <x v="1"/>
    <x v="4"/>
    <x v="11"/>
    <s v="Claire"/>
    <s v="Pullman"/>
    <x v="1"/>
    <n v="38"/>
    <s v="B2"/>
    <x v="3"/>
    <x v="1"/>
    <n v="201502"/>
    <x v="1"/>
    <x v="2"/>
    <n v="47811.254400000005"/>
  </r>
  <r>
    <x v="1"/>
    <x v="4"/>
    <x v="11"/>
    <s v="Claire"/>
    <s v="Pullman"/>
    <x v="1"/>
    <n v="38"/>
    <s v="B2"/>
    <x v="3"/>
    <x v="2"/>
    <n v="201502"/>
    <x v="1"/>
    <x v="2"/>
    <n v="36463.392"/>
  </r>
  <r>
    <x v="1"/>
    <x v="4"/>
    <x v="11"/>
    <s v="Claire"/>
    <s v="Pullman"/>
    <x v="1"/>
    <n v="38"/>
    <s v="B2"/>
    <x v="3"/>
    <x v="3"/>
    <n v="201502"/>
    <x v="1"/>
    <x v="2"/>
    <n v="32686.415999999997"/>
  </r>
  <r>
    <x v="1"/>
    <x v="4"/>
    <x v="12"/>
    <s v="Simon"/>
    <s v="Walsh"/>
    <x v="0"/>
    <n v="25"/>
    <s v="D5"/>
    <x v="2"/>
    <x v="0"/>
    <n v="201502"/>
    <x v="1"/>
    <x v="2"/>
    <n v="38722.175999999999"/>
  </r>
  <r>
    <x v="1"/>
    <x v="4"/>
    <x v="12"/>
    <s v="Simon"/>
    <s v="Walsh"/>
    <x v="0"/>
    <n v="25"/>
    <s v="D5"/>
    <x v="2"/>
    <x v="1"/>
    <n v="201502"/>
    <x v="1"/>
    <x v="2"/>
    <n v="5871.7439999999997"/>
  </r>
  <r>
    <x v="1"/>
    <x v="4"/>
    <x v="12"/>
    <s v="Simon"/>
    <s v="Walsh"/>
    <x v="0"/>
    <n v="25"/>
    <s v="D5"/>
    <x v="2"/>
    <x v="2"/>
    <n v="201502"/>
    <x v="1"/>
    <x v="2"/>
    <n v="13805.82"/>
  </r>
  <r>
    <x v="1"/>
    <x v="4"/>
    <x v="12"/>
    <s v="Simon"/>
    <s v="Walsh"/>
    <x v="0"/>
    <n v="25"/>
    <s v="D5"/>
    <x v="2"/>
    <x v="3"/>
    <n v="201502"/>
    <x v="1"/>
    <x v="2"/>
    <n v="3840.48"/>
  </r>
  <r>
    <x v="1"/>
    <x v="5"/>
    <x v="13"/>
    <s v="Trevor"/>
    <s v="Parr"/>
    <x v="0"/>
    <n v="32"/>
    <s v="D4"/>
    <x v="4"/>
    <x v="0"/>
    <n v="201502"/>
    <x v="1"/>
    <x v="2"/>
    <n v="18192.384000000002"/>
  </r>
  <r>
    <x v="1"/>
    <x v="5"/>
    <x v="13"/>
    <s v="Trevor"/>
    <s v="Parr"/>
    <x v="0"/>
    <n v="32"/>
    <s v="D4"/>
    <x v="4"/>
    <x v="1"/>
    <n v="201502"/>
    <x v="1"/>
    <x v="2"/>
    <n v="33312.048000000003"/>
  </r>
  <r>
    <x v="1"/>
    <x v="5"/>
    <x v="13"/>
    <s v="Trevor"/>
    <s v="Parr"/>
    <x v="0"/>
    <n v="32"/>
    <s v="D4"/>
    <x v="4"/>
    <x v="2"/>
    <n v="201502"/>
    <x v="1"/>
    <x v="2"/>
    <n v="7735.98"/>
  </r>
  <r>
    <x v="1"/>
    <x v="5"/>
    <x v="13"/>
    <s v="Trevor"/>
    <s v="Parr"/>
    <x v="0"/>
    <n v="32"/>
    <s v="D4"/>
    <x v="4"/>
    <x v="3"/>
    <n v="201502"/>
    <x v="1"/>
    <x v="2"/>
    <n v="47167.343999999997"/>
  </r>
  <r>
    <x v="2"/>
    <x v="6"/>
    <x v="14"/>
    <s v="George"/>
    <s v="Campbell"/>
    <x v="0"/>
    <n v="32"/>
    <s v="D4"/>
    <x v="4"/>
    <x v="0"/>
    <n v="201502"/>
    <x v="1"/>
    <x v="2"/>
    <n v="18278.399999999998"/>
  </r>
  <r>
    <x v="2"/>
    <x v="6"/>
    <x v="14"/>
    <s v="George"/>
    <s v="Campbell"/>
    <x v="0"/>
    <n v="32"/>
    <s v="D4"/>
    <x v="4"/>
    <x v="1"/>
    <n v="201502"/>
    <x v="1"/>
    <x v="2"/>
    <n v="1686.0479999999998"/>
  </r>
  <r>
    <x v="2"/>
    <x v="6"/>
    <x v="14"/>
    <s v="George"/>
    <s v="Campbell"/>
    <x v="0"/>
    <n v="32"/>
    <s v="D4"/>
    <x v="4"/>
    <x v="2"/>
    <n v="201502"/>
    <x v="1"/>
    <x v="2"/>
    <n v="11793.599999999999"/>
  </r>
  <r>
    <x v="2"/>
    <x v="6"/>
    <x v="14"/>
    <s v="George"/>
    <s v="Campbell"/>
    <x v="0"/>
    <n v="32"/>
    <s v="D4"/>
    <x v="4"/>
    <x v="3"/>
    <n v="201502"/>
    <x v="1"/>
    <x v="2"/>
    <n v="14341.319999999998"/>
  </r>
  <r>
    <x v="2"/>
    <x v="7"/>
    <x v="15"/>
    <s v="Emma"/>
    <s v="Jones"/>
    <x v="1"/>
    <n v="28"/>
    <s v="D5"/>
    <x v="2"/>
    <x v="0"/>
    <n v="201502"/>
    <x v="1"/>
    <x v="2"/>
    <n v="15703.487999999999"/>
  </r>
  <r>
    <x v="2"/>
    <x v="7"/>
    <x v="15"/>
    <s v="Emma"/>
    <s v="Jones"/>
    <x v="1"/>
    <n v="28"/>
    <s v="D5"/>
    <x v="2"/>
    <x v="1"/>
    <n v="201502"/>
    <x v="1"/>
    <x v="2"/>
    <n v="10344.384"/>
  </r>
  <r>
    <x v="2"/>
    <x v="7"/>
    <x v="15"/>
    <s v="Emma"/>
    <s v="Jones"/>
    <x v="1"/>
    <n v="28"/>
    <s v="D5"/>
    <x v="2"/>
    <x v="2"/>
    <n v="201502"/>
    <x v="1"/>
    <x v="2"/>
    <n v="10377.9"/>
  </r>
  <r>
    <x v="2"/>
    <x v="7"/>
    <x v="15"/>
    <s v="Emma"/>
    <s v="Jones"/>
    <x v="1"/>
    <n v="28"/>
    <s v="D5"/>
    <x v="2"/>
    <x v="3"/>
    <n v="201502"/>
    <x v="1"/>
    <x v="2"/>
    <n v="6403.5359999999991"/>
  </r>
  <r>
    <x v="2"/>
    <x v="8"/>
    <x v="16"/>
    <s v="Bryan"/>
    <s v="Kingston"/>
    <x v="0"/>
    <n v="27"/>
    <s v="A1"/>
    <x v="0"/>
    <x v="0"/>
    <n v="201502"/>
    <x v="1"/>
    <x v="2"/>
    <n v="72251.481599999999"/>
  </r>
  <r>
    <x v="2"/>
    <x v="8"/>
    <x v="16"/>
    <s v="Bryan"/>
    <s v="Kingston"/>
    <x v="0"/>
    <n v="27"/>
    <s v="A1"/>
    <x v="0"/>
    <x v="1"/>
    <n v="201502"/>
    <x v="1"/>
    <x v="2"/>
    <n v="20544.710400000004"/>
  </r>
  <r>
    <x v="2"/>
    <x v="8"/>
    <x v="16"/>
    <s v="Bryan"/>
    <s v="Kingston"/>
    <x v="0"/>
    <n v="27"/>
    <s v="A1"/>
    <x v="0"/>
    <x v="2"/>
    <n v="201502"/>
    <x v="1"/>
    <x v="2"/>
    <n v="31363.847999999994"/>
  </r>
  <r>
    <x v="2"/>
    <x v="8"/>
    <x v="16"/>
    <s v="Bryan"/>
    <s v="Kingston"/>
    <x v="0"/>
    <n v="27"/>
    <s v="A1"/>
    <x v="0"/>
    <x v="3"/>
    <n v="201502"/>
    <x v="1"/>
    <x v="2"/>
    <n v="23596.660799999998"/>
  </r>
  <r>
    <x v="0"/>
    <x v="0"/>
    <x v="0"/>
    <s v="Louis"/>
    <s v="Ng"/>
    <x v="0"/>
    <n v="44"/>
    <s v="A1"/>
    <x v="0"/>
    <x v="0"/>
    <n v="201502"/>
    <x v="1"/>
    <x v="2"/>
    <n v="131702.68799999997"/>
  </r>
  <r>
    <x v="0"/>
    <x v="0"/>
    <x v="0"/>
    <s v="Louis"/>
    <s v="Ng"/>
    <x v="0"/>
    <n v="44"/>
    <s v="A1"/>
    <x v="0"/>
    <x v="1"/>
    <n v="201502"/>
    <x v="1"/>
    <x v="2"/>
    <n v="54352.727999999996"/>
  </r>
  <r>
    <x v="0"/>
    <x v="0"/>
    <x v="0"/>
    <s v="Louis"/>
    <s v="Ng"/>
    <x v="0"/>
    <n v="44"/>
    <s v="A1"/>
    <x v="0"/>
    <x v="2"/>
    <n v="201502"/>
    <x v="1"/>
    <x v="2"/>
    <n v="69252.87"/>
  </r>
  <r>
    <x v="0"/>
    <x v="0"/>
    <x v="0"/>
    <s v="Louis"/>
    <s v="Ng"/>
    <x v="0"/>
    <n v="44"/>
    <s v="A1"/>
    <x v="0"/>
    <x v="3"/>
    <n v="201502"/>
    <x v="1"/>
    <x v="2"/>
    <n v="89510.471999999994"/>
  </r>
  <r>
    <x v="0"/>
    <x v="0"/>
    <x v="1"/>
    <s v="Winnie"/>
    <s v="Cheung"/>
    <x v="1"/>
    <n v="35"/>
    <s v="C3"/>
    <x v="1"/>
    <x v="0"/>
    <n v="201502"/>
    <x v="1"/>
    <x v="2"/>
    <n v="27144.960000000003"/>
  </r>
  <r>
    <x v="0"/>
    <x v="0"/>
    <x v="1"/>
    <s v="Winnie"/>
    <s v="Cheung"/>
    <x v="1"/>
    <n v="35"/>
    <s v="C3"/>
    <x v="1"/>
    <x v="1"/>
    <n v="201502"/>
    <x v="1"/>
    <x v="2"/>
    <n v="32580"/>
  </r>
  <r>
    <x v="0"/>
    <x v="0"/>
    <x v="1"/>
    <s v="Winnie"/>
    <s v="Cheung"/>
    <x v="1"/>
    <n v="35"/>
    <s v="C3"/>
    <x v="1"/>
    <x v="2"/>
    <n v="201502"/>
    <x v="1"/>
    <x v="2"/>
    <n v="35527.199999999997"/>
  </r>
  <r>
    <x v="0"/>
    <x v="0"/>
    <x v="1"/>
    <s v="Winnie"/>
    <s v="Cheung"/>
    <x v="1"/>
    <n v="35"/>
    <s v="C3"/>
    <x v="1"/>
    <x v="3"/>
    <n v="201502"/>
    <x v="1"/>
    <x v="2"/>
    <n v="67167.359999999986"/>
  </r>
  <r>
    <x v="0"/>
    <x v="0"/>
    <x v="2"/>
    <s v="Edson"/>
    <s v="Lau"/>
    <x v="0"/>
    <n v="28"/>
    <s v="D5"/>
    <x v="2"/>
    <x v="0"/>
    <n v="201502"/>
    <x v="1"/>
    <x v="2"/>
    <n v="51618.239999999998"/>
  </r>
  <r>
    <x v="0"/>
    <x v="0"/>
    <x v="2"/>
    <s v="Edson"/>
    <s v="Lau"/>
    <x v="0"/>
    <n v="28"/>
    <s v="D5"/>
    <x v="2"/>
    <x v="1"/>
    <n v="201502"/>
    <x v="1"/>
    <x v="2"/>
    <n v="8194.7520000000004"/>
  </r>
  <r>
    <x v="0"/>
    <x v="0"/>
    <x v="2"/>
    <s v="Edson"/>
    <s v="Lau"/>
    <x v="0"/>
    <n v="28"/>
    <s v="D5"/>
    <x v="2"/>
    <x v="2"/>
    <n v="201502"/>
    <x v="1"/>
    <x v="2"/>
    <n v="2071.9799999999996"/>
  </r>
  <r>
    <x v="0"/>
    <x v="0"/>
    <x v="2"/>
    <s v="Edson"/>
    <s v="Lau"/>
    <x v="0"/>
    <n v="28"/>
    <s v="D5"/>
    <x v="2"/>
    <x v="3"/>
    <n v="201502"/>
    <x v="1"/>
    <x v="2"/>
    <n v="17801.856"/>
  </r>
  <r>
    <x v="0"/>
    <x v="1"/>
    <x v="3"/>
    <s v="Toshiro"/>
    <s v="Takuji"/>
    <x v="0"/>
    <n v="36"/>
    <s v="B2"/>
    <x v="3"/>
    <x v="0"/>
    <n v="201502"/>
    <x v="1"/>
    <x v="2"/>
    <n v="63144.990720000009"/>
  </r>
  <r>
    <x v="0"/>
    <x v="1"/>
    <x v="3"/>
    <s v="Toshiro"/>
    <s v="Takuji"/>
    <x v="0"/>
    <n v="36"/>
    <s v="B2"/>
    <x v="3"/>
    <x v="1"/>
    <n v="201502"/>
    <x v="1"/>
    <x v="2"/>
    <n v="1059.4584"/>
  </r>
  <r>
    <x v="0"/>
    <x v="1"/>
    <x v="3"/>
    <s v="Toshiro"/>
    <s v="Takuji"/>
    <x v="0"/>
    <n v="36"/>
    <s v="B2"/>
    <x v="3"/>
    <x v="2"/>
    <n v="201502"/>
    <x v="1"/>
    <x v="2"/>
    <n v="8652.1553999999978"/>
  </r>
  <r>
    <x v="0"/>
    <x v="1"/>
    <x v="3"/>
    <s v="Toshiro"/>
    <s v="Takuji"/>
    <x v="0"/>
    <n v="36"/>
    <s v="B2"/>
    <x v="3"/>
    <x v="3"/>
    <n v="201502"/>
    <x v="1"/>
    <x v="2"/>
    <n v="25796.277359999996"/>
  </r>
  <r>
    <x v="0"/>
    <x v="1"/>
    <x v="4"/>
    <s v="Yui"/>
    <s v="Matsuko"/>
    <x v="1"/>
    <n v="32"/>
    <s v="D4"/>
    <x v="4"/>
    <x v="0"/>
    <n v="201502"/>
    <x v="1"/>
    <x v="2"/>
    <n v="16623.935999999998"/>
  </r>
  <r>
    <x v="0"/>
    <x v="1"/>
    <x v="4"/>
    <s v="Yui"/>
    <s v="Matsuko"/>
    <x v="1"/>
    <n v="32"/>
    <s v="D4"/>
    <x v="4"/>
    <x v="1"/>
    <n v="201502"/>
    <x v="1"/>
    <x v="2"/>
    <n v="4668.2495999999992"/>
  </r>
  <r>
    <x v="0"/>
    <x v="1"/>
    <x v="4"/>
    <s v="Yui"/>
    <s v="Matsuko"/>
    <x v="1"/>
    <n v="32"/>
    <s v="D4"/>
    <x v="4"/>
    <x v="2"/>
    <n v="201502"/>
    <x v="1"/>
    <x v="2"/>
    <n v="13410.633599999999"/>
  </r>
  <r>
    <x v="0"/>
    <x v="1"/>
    <x v="4"/>
    <s v="Yui"/>
    <s v="Matsuko"/>
    <x v="1"/>
    <n v="32"/>
    <s v="D4"/>
    <x v="4"/>
    <x v="3"/>
    <n v="201502"/>
    <x v="1"/>
    <x v="2"/>
    <n v="8803.7711999999992"/>
  </r>
  <r>
    <x v="0"/>
    <x v="2"/>
    <x v="5"/>
    <s v="Andrew"/>
    <s v="Tan"/>
    <x v="0"/>
    <n v="45"/>
    <s v="A1"/>
    <x v="0"/>
    <x v="0"/>
    <n v="201502"/>
    <x v="1"/>
    <x v="2"/>
    <n v="178922.11199999999"/>
  </r>
  <r>
    <x v="0"/>
    <x v="2"/>
    <x v="5"/>
    <s v="Andrew"/>
    <s v="Tan"/>
    <x v="0"/>
    <n v="45"/>
    <s v="A1"/>
    <x v="0"/>
    <x v="1"/>
    <n v="201502"/>
    <x v="1"/>
    <x v="2"/>
    <n v="28510.944"/>
  </r>
  <r>
    <x v="0"/>
    <x v="2"/>
    <x v="5"/>
    <s v="Andrew"/>
    <s v="Tan"/>
    <x v="0"/>
    <n v="45"/>
    <s v="A1"/>
    <x v="0"/>
    <x v="2"/>
    <n v="201502"/>
    <x v="1"/>
    <x v="2"/>
    <n v="86341.409999999989"/>
  </r>
  <r>
    <x v="0"/>
    <x v="2"/>
    <x v="5"/>
    <s v="Andrew"/>
    <s v="Tan"/>
    <x v="0"/>
    <n v="45"/>
    <s v="A1"/>
    <x v="0"/>
    <x v="3"/>
    <n v="201502"/>
    <x v="1"/>
    <x v="2"/>
    <n v="54242.063999999998"/>
  </r>
  <r>
    <x v="0"/>
    <x v="2"/>
    <x v="6"/>
    <s v="Jason"/>
    <s v="Wong"/>
    <x v="0"/>
    <n v="38"/>
    <s v="B2"/>
    <x v="3"/>
    <x v="0"/>
    <n v="201502"/>
    <x v="1"/>
    <x v="2"/>
    <n v="110027.6352"/>
  </r>
  <r>
    <x v="0"/>
    <x v="2"/>
    <x v="6"/>
    <s v="Jason"/>
    <s v="Wong"/>
    <x v="0"/>
    <n v="38"/>
    <s v="B2"/>
    <x v="3"/>
    <x v="1"/>
    <n v="201502"/>
    <x v="1"/>
    <x v="2"/>
    <n v="29412.633599999997"/>
  </r>
  <r>
    <x v="0"/>
    <x v="2"/>
    <x v="6"/>
    <s v="Jason"/>
    <s v="Wong"/>
    <x v="0"/>
    <n v="38"/>
    <s v="B2"/>
    <x v="3"/>
    <x v="2"/>
    <n v="201502"/>
    <x v="1"/>
    <x v="2"/>
    <n v="11489.687999999998"/>
  </r>
  <r>
    <x v="0"/>
    <x v="2"/>
    <x v="6"/>
    <s v="Jason"/>
    <s v="Wong"/>
    <x v="0"/>
    <n v="38"/>
    <s v="B2"/>
    <x v="3"/>
    <x v="3"/>
    <n v="201502"/>
    <x v="1"/>
    <x v="2"/>
    <n v="27892.771199999999"/>
  </r>
  <r>
    <x v="0"/>
    <x v="2"/>
    <x v="7"/>
    <s v="Michelle"/>
    <s v="Lim"/>
    <x v="1"/>
    <n v="29"/>
    <s v="D5"/>
    <x v="2"/>
    <x v="0"/>
    <n v="201502"/>
    <x v="1"/>
    <x v="2"/>
    <n v="5928.192"/>
  </r>
  <r>
    <x v="0"/>
    <x v="2"/>
    <x v="7"/>
    <s v="Michelle"/>
    <s v="Lim"/>
    <x v="1"/>
    <n v="29"/>
    <s v="D5"/>
    <x v="2"/>
    <x v="1"/>
    <n v="201502"/>
    <x v="1"/>
    <x v="2"/>
    <n v="3673.152"/>
  </r>
  <r>
    <x v="0"/>
    <x v="2"/>
    <x v="7"/>
    <s v="Michelle"/>
    <s v="Lim"/>
    <x v="1"/>
    <n v="29"/>
    <s v="D5"/>
    <x v="2"/>
    <x v="2"/>
    <n v="201502"/>
    <x v="1"/>
    <x v="2"/>
    <n v="17640.899999999998"/>
  </r>
  <r>
    <x v="0"/>
    <x v="2"/>
    <x v="7"/>
    <s v="Michelle"/>
    <s v="Lim"/>
    <x v="1"/>
    <n v="29"/>
    <s v="D5"/>
    <x v="2"/>
    <x v="3"/>
    <n v="201502"/>
    <x v="1"/>
    <x v="2"/>
    <n v="15470.784"/>
  </r>
  <r>
    <x v="0"/>
    <x v="3"/>
    <x v="8"/>
    <s v="Dennis"/>
    <s v="Cheng"/>
    <x v="0"/>
    <n v="35"/>
    <s v="B2"/>
    <x v="3"/>
    <x v="0"/>
    <n v="201502"/>
    <x v="1"/>
    <x v="2"/>
    <n v="198413.1072"/>
  </r>
  <r>
    <x v="0"/>
    <x v="3"/>
    <x v="8"/>
    <s v="Dennis"/>
    <s v="Cheng"/>
    <x v="0"/>
    <n v="35"/>
    <s v="B2"/>
    <x v="3"/>
    <x v="1"/>
    <n v="201502"/>
    <x v="1"/>
    <x v="2"/>
    <n v="6696.3456000000006"/>
  </r>
  <r>
    <x v="0"/>
    <x v="3"/>
    <x v="8"/>
    <s v="Dennis"/>
    <s v="Cheng"/>
    <x v="0"/>
    <n v="35"/>
    <s v="B2"/>
    <x v="3"/>
    <x v="2"/>
    <n v="201502"/>
    <x v="1"/>
    <x v="2"/>
    <n v="43451.1"/>
  </r>
  <r>
    <x v="0"/>
    <x v="3"/>
    <x v="8"/>
    <s v="Dennis"/>
    <s v="Cheng"/>
    <x v="0"/>
    <n v="35"/>
    <s v="B2"/>
    <x v="3"/>
    <x v="3"/>
    <n v="201502"/>
    <x v="1"/>
    <x v="2"/>
    <n v="44405.625599999999"/>
  </r>
  <r>
    <x v="0"/>
    <x v="3"/>
    <x v="9"/>
    <s v="Aaron"/>
    <s v="Cheng"/>
    <x v="0"/>
    <n v="32"/>
    <s v="D4"/>
    <x v="4"/>
    <x v="0"/>
    <n v="201502"/>
    <x v="1"/>
    <x v="2"/>
    <n v="26102.764800000001"/>
  </r>
  <r>
    <x v="0"/>
    <x v="3"/>
    <x v="9"/>
    <s v="Aaron"/>
    <s v="Cheng"/>
    <x v="0"/>
    <n v="32"/>
    <s v="D4"/>
    <x v="4"/>
    <x v="1"/>
    <n v="201502"/>
    <x v="1"/>
    <x v="2"/>
    <n v="9320.9759999999987"/>
  </r>
  <r>
    <x v="0"/>
    <x v="3"/>
    <x v="9"/>
    <s v="Aaron"/>
    <s v="Cheng"/>
    <x v="0"/>
    <n v="32"/>
    <s v="D4"/>
    <x v="4"/>
    <x v="2"/>
    <n v="201502"/>
    <x v="1"/>
    <x v="2"/>
    <n v="10720.71"/>
  </r>
  <r>
    <x v="0"/>
    <x v="3"/>
    <x v="9"/>
    <s v="Aaron"/>
    <s v="Cheng"/>
    <x v="0"/>
    <n v="32"/>
    <s v="D4"/>
    <x v="4"/>
    <x v="3"/>
    <n v="201502"/>
    <x v="1"/>
    <x v="2"/>
    <n v="3273.1775999999991"/>
  </r>
  <r>
    <x v="1"/>
    <x v="4"/>
    <x v="10"/>
    <s v="Jansen"/>
    <s v="Brown"/>
    <x v="0"/>
    <n v="46"/>
    <s v="A1"/>
    <x v="0"/>
    <x v="0"/>
    <n v="201502"/>
    <x v="1"/>
    <x v="2"/>
    <n v="167237.66400000002"/>
  </r>
  <r>
    <x v="1"/>
    <x v="4"/>
    <x v="10"/>
    <s v="Jansen"/>
    <s v="Brown"/>
    <x v="0"/>
    <n v="46"/>
    <s v="A1"/>
    <x v="0"/>
    <x v="1"/>
    <n v="201502"/>
    <x v="1"/>
    <x v="2"/>
    <n v="44408.976000000002"/>
  </r>
  <r>
    <x v="1"/>
    <x v="4"/>
    <x v="10"/>
    <s v="Jansen"/>
    <s v="Brown"/>
    <x v="0"/>
    <n v="46"/>
    <s v="A1"/>
    <x v="0"/>
    <x v="2"/>
    <n v="201502"/>
    <x v="1"/>
    <x v="2"/>
    <n v="7239.2699999999986"/>
  </r>
  <r>
    <x v="1"/>
    <x v="4"/>
    <x v="10"/>
    <s v="Jansen"/>
    <s v="Brown"/>
    <x v="0"/>
    <n v="46"/>
    <s v="A1"/>
    <x v="0"/>
    <x v="3"/>
    <n v="201502"/>
    <x v="1"/>
    <x v="2"/>
    <n v="70322.796000000002"/>
  </r>
  <r>
    <x v="1"/>
    <x v="4"/>
    <x v="11"/>
    <s v="Claire"/>
    <s v="Pullman"/>
    <x v="1"/>
    <n v="38"/>
    <s v="B2"/>
    <x v="3"/>
    <x v="0"/>
    <n v="201502"/>
    <x v="1"/>
    <x v="2"/>
    <n v="59287.3344"/>
  </r>
  <r>
    <x v="1"/>
    <x v="4"/>
    <x v="11"/>
    <s v="Claire"/>
    <s v="Pullman"/>
    <x v="1"/>
    <n v="38"/>
    <s v="B2"/>
    <x v="3"/>
    <x v="1"/>
    <n v="201502"/>
    <x v="1"/>
    <x v="2"/>
    <n v="5847.2064"/>
  </r>
  <r>
    <x v="1"/>
    <x v="4"/>
    <x v="11"/>
    <s v="Claire"/>
    <s v="Pullman"/>
    <x v="1"/>
    <n v="38"/>
    <s v="B2"/>
    <x v="3"/>
    <x v="2"/>
    <n v="201502"/>
    <x v="1"/>
    <x v="2"/>
    <n v="33734.232000000004"/>
  </r>
  <r>
    <x v="1"/>
    <x v="4"/>
    <x v="11"/>
    <s v="Claire"/>
    <s v="Pullman"/>
    <x v="1"/>
    <n v="38"/>
    <s v="B2"/>
    <x v="3"/>
    <x v="3"/>
    <n v="201502"/>
    <x v="1"/>
    <x v="2"/>
    <n v="89259.40800000001"/>
  </r>
  <r>
    <x v="1"/>
    <x v="4"/>
    <x v="12"/>
    <s v="Simon"/>
    <s v="Walsh"/>
    <x v="0"/>
    <n v="25"/>
    <s v="D5"/>
    <x v="2"/>
    <x v="0"/>
    <n v="201502"/>
    <x v="1"/>
    <x v="2"/>
    <n v="53575.488000000005"/>
  </r>
  <r>
    <x v="1"/>
    <x v="4"/>
    <x v="12"/>
    <s v="Simon"/>
    <s v="Walsh"/>
    <x v="0"/>
    <n v="25"/>
    <s v="D5"/>
    <x v="2"/>
    <x v="1"/>
    <n v="201502"/>
    <x v="1"/>
    <x v="2"/>
    <n v="3047.6159999999995"/>
  </r>
  <r>
    <x v="1"/>
    <x v="4"/>
    <x v="12"/>
    <s v="Simon"/>
    <s v="Walsh"/>
    <x v="0"/>
    <n v="25"/>
    <s v="D5"/>
    <x v="2"/>
    <x v="2"/>
    <n v="201502"/>
    <x v="1"/>
    <x v="2"/>
    <n v="5308.74"/>
  </r>
  <r>
    <x v="1"/>
    <x v="4"/>
    <x v="12"/>
    <s v="Simon"/>
    <s v="Walsh"/>
    <x v="0"/>
    <n v="25"/>
    <s v="D5"/>
    <x v="2"/>
    <x v="3"/>
    <n v="201502"/>
    <x v="1"/>
    <x v="2"/>
    <n v="12308.759999999998"/>
  </r>
  <r>
    <x v="1"/>
    <x v="5"/>
    <x v="13"/>
    <s v="Trevor"/>
    <s v="Parr"/>
    <x v="0"/>
    <n v="32"/>
    <s v="D4"/>
    <x v="4"/>
    <x v="0"/>
    <n v="201502"/>
    <x v="1"/>
    <x v="2"/>
    <n v="7851.6480000000001"/>
  </r>
  <r>
    <x v="1"/>
    <x v="5"/>
    <x v="13"/>
    <s v="Trevor"/>
    <s v="Parr"/>
    <x v="0"/>
    <n v="32"/>
    <s v="D4"/>
    <x v="4"/>
    <x v="1"/>
    <n v="201502"/>
    <x v="1"/>
    <x v="2"/>
    <n v="29594.207999999999"/>
  </r>
  <r>
    <x v="1"/>
    <x v="5"/>
    <x v="13"/>
    <s v="Trevor"/>
    <s v="Parr"/>
    <x v="0"/>
    <n v="32"/>
    <s v="D4"/>
    <x v="4"/>
    <x v="2"/>
    <n v="201502"/>
    <x v="1"/>
    <x v="2"/>
    <n v="21532.979999999996"/>
  </r>
  <r>
    <x v="1"/>
    <x v="5"/>
    <x v="13"/>
    <s v="Trevor"/>
    <s v="Parr"/>
    <x v="0"/>
    <n v="32"/>
    <s v="D4"/>
    <x v="4"/>
    <x v="3"/>
    <n v="201502"/>
    <x v="1"/>
    <x v="2"/>
    <n v="21402.863999999998"/>
  </r>
  <r>
    <x v="2"/>
    <x v="6"/>
    <x v="14"/>
    <s v="George"/>
    <s v="Campbell"/>
    <x v="0"/>
    <n v="32"/>
    <s v="D4"/>
    <x v="4"/>
    <x v="0"/>
    <n v="201502"/>
    <x v="1"/>
    <x v="2"/>
    <n v="114894.52799999999"/>
  </r>
  <r>
    <x v="2"/>
    <x v="6"/>
    <x v="14"/>
    <s v="George"/>
    <s v="Campbell"/>
    <x v="0"/>
    <n v="32"/>
    <s v="D4"/>
    <x v="4"/>
    <x v="1"/>
    <n v="201502"/>
    <x v="1"/>
    <x v="2"/>
    <n v="29969.183999999994"/>
  </r>
  <r>
    <x v="2"/>
    <x v="6"/>
    <x v="14"/>
    <s v="George"/>
    <s v="Campbell"/>
    <x v="0"/>
    <n v="32"/>
    <s v="D4"/>
    <x v="4"/>
    <x v="2"/>
    <n v="201502"/>
    <x v="1"/>
    <x v="2"/>
    <n v="26605.319999999996"/>
  </r>
  <r>
    <x v="2"/>
    <x v="6"/>
    <x v="14"/>
    <s v="George"/>
    <s v="Campbell"/>
    <x v="0"/>
    <n v="32"/>
    <s v="D4"/>
    <x v="4"/>
    <x v="3"/>
    <n v="201502"/>
    <x v="1"/>
    <x v="2"/>
    <n v="5178.0959999999986"/>
  </r>
  <r>
    <x v="2"/>
    <x v="7"/>
    <x v="15"/>
    <s v="Emma"/>
    <s v="Jones"/>
    <x v="1"/>
    <n v="28"/>
    <s v="D5"/>
    <x v="2"/>
    <x v="0"/>
    <n v="201502"/>
    <x v="1"/>
    <x v="2"/>
    <n v="40492.799999999996"/>
  </r>
  <r>
    <x v="2"/>
    <x v="7"/>
    <x v="15"/>
    <s v="Emma"/>
    <s v="Jones"/>
    <x v="1"/>
    <n v="28"/>
    <s v="D5"/>
    <x v="2"/>
    <x v="1"/>
    <n v="201502"/>
    <x v="1"/>
    <x v="2"/>
    <n v="1901.664"/>
  </r>
  <r>
    <x v="2"/>
    <x v="7"/>
    <x v="15"/>
    <s v="Emma"/>
    <s v="Jones"/>
    <x v="1"/>
    <n v="28"/>
    <s v="D5"/>
    <x v="2"/>
    <x v="2"/>
    <n v="201502"/>
    <x v="1"/>
    <x v="2"/>
    <n v="16434.18"/>
  </r>
  <r>
    <x v="2"/>
    <x v="7"/>
    <x v="15"/>
    <s v="Emma"/>
    <s v="Jones"/>
    <x v="1"/>
    <n v="28"/>
    <s v="D5"/>
    <x v="2"/>
    <x v="3"/>
    <n v="201502"/>
    <x v="1"/>
    <x v="2"/>
    <n v="1906.1999999999998"/>
  </r>
  <r>
    <x v="2"/>
    <x v="8"/>
    <x v="16"/>
    <s v="Bryan"/>
    <s v="Kingston"/>
    <x v="0"/>
    <n v="27"/>
    <s v="A1"/>
    <x v="0"/>
    <x v="0"/>
    <n v="201502"/>
    <x v="1"/>
    <x v="2"/>
    <n v="48536.755200000007"/>
  </r>
  <r>
    <x v="2"/>
    <x v="8"/>
    <x v="16"/>
    <s v="Bryan"/>
    <s v="Kingston"/>
    <x v="0"/>
    <n v="27"/>
    <s v="A1"/>
    <x v="0"/>
    <x v="1"/>
    <n v="201502"/>
    <x v="1"/>
    <x v="2"/>
    <n v="18737.8272"/>
  </r>
  <r>
    <x v="2"/>
    <x v="8"/>
    <x v="16"/>
    <s v="Bryan"/>
    <s v="Kingston"/>
    <x v="0"/>
    <n v="27"/>
    <s v="A1"/>
    <x v="0"/>
    <x v="2"/>
    <n v="201502"/>
    <x v="1"/>
    <x v="2"/>
    <n v="27426.600000000002"/>
  </r>
  <r>
    <x v="2"/>
    <x v="8"/>
    <x v="16"/>
    <s v="Bryan"/>
    <s v="Kingston"/>
    <x v="0"/>
    <n v="27"/>
    <s v="A1"/>
    <x v="0"/>
    <x v="3"/>
    <n v="201502"/>
    <x v="1"/>
    <x v="2"/>
    <n v="3511.6415999999999"/>
  </r>
  <r>
    <x v="0"/>
    <x v="0"/>
    <x v="0"/>
    <s v="Louis"/>
    <s v="Ng"/>
    <x v="0"/>
    <n v="44"/>
    <s v="A1"/>
    <x v="0"/>
    <x v="0"/>
    <n v="201503"/>
    <x v="1"/>
    <x v="3"/>
    <n v="229100.92800000001"/>
  </r>
  <r>
    <x v="0"/>
    <x v="0"/>
    <x v="0"/>
    <s v="Louis"/>
    <s v="Ng"/>
    <x v="0"/>
    <n v="44"/>
    <s v="A1"/>
    <x v="0"/>
    <x v="1"/>
    <n v="201503"/>
    <x v="1"/>
    <x v="3"/>
    <n v="18217.626"/>
  </r>
  <r>
    <x v="0"/>
    <x v="0"/>
    <x v="0"/>
    <s v="Louis"/>
    <s v="Ng"/>
    <x v="0"/>
    <n v="44"/>
    <s v="A1"/>
    <x v="0"/>
    <x v="2"/>
    <n v="201503"/>
    <x v="1"/>
    <x v="3"/>
    <n v="49137.926249999997"/>
  </r>
  <r>
    <x v="0"/>
    <x v="0"/>
    <x v="0"/>
    <s v="Louis"/>
    <s v="Ng"/>
    <x v="0"/>
    <n v="44"/>
    <s v="A1"/>
    <x v="0"/>
    <x v="3"/>
    <n v="201503"/>
    <x v="1"/>
    <x v="3"/>
    <n v="76532.116500000004"/>
  </r>
  <r>
    <x v="0"/>
    <x v="0"/>
    <x v="1"/>
    <s v="Winnie"/>
    <s v="Cheung"/>
    <x v="1"/>
    <n v="35"/>
    <s v="C3"/>
    <x v="1"/>
    <x v="0"/>
    <n v="201503"/>
    <x v="1"/>
    <x v="3"/>
    <n v="161096.88"/>
  </r>
  <r>
    <x v="0"/>
    <x v="0"/>
    <x v="1"/>
    <s v="Winnie"/>
    <s v="Cheung"/>
    <x v="1"/>
    <n v="35"/>
    <s v="C3"/>
    <x v="1"/>
    <x v="1"/>
    <n v="201503"/>
    <x v="1"/>
    <x v="3"/>
    <n v="5300.4000000000005"/>
  </r>
  <r>
    <x v="0"/>
    <x v="0"/>
    <x v="1"/>
    <s v="Winnie"/>
    <s v="Cheung"/>
    <x v="1"/>
    <n v="35"/>
    <s v="C3"/>
    <x v="1"/>
    <x v="2"/>
    <n v="201503"/>
    <x v="1"/>
    <x v="3"/>
    <n v="37141.65"/>
  </r>
  <r>
    <x v="0"/>
    <x v="0"/>
    <x v="1"/>
    <s v="Winnie"/>
    <s v="Cheung"/>
    <x v="1"/>
    <n v="35"/>
    <s v="C3"/>
    <x v="1"/>
    <x v="3"/>
    <n v="201503"/>
    <x v="1"/>
    <x v="3"/>
    <n v="43604.820000000007"/>
  </r>
  <r>
    <x v="0"/>
    <x v="0"/>
    <x v="2"/>
    <s v="Edson"/>
    <s v="Lau"/>
    <x v="0"/>
    <n v="28"/>
    <s v="D5"/>
    <x v="2"/>
    <x v="0"/>
    <n v="201503"/>
    <x v="1"/>
    <x v="3"/>
    <n v="11019.960000000001"/>
  </r>
  <r>
    <x v="0"/>
    <x v="0"/>
    <x v="2"/>
    <s v="Edson"/>
    <s v="Lau"/>
    <x v="0"/>
    <n v="28"/>
    <s v="D5"/>
    <x v="2"/>
    <x v="1"/>
    <n v="201503"/>
    <x v="1"/>
    <x v="3"/>
    <n v="6516.72"/>
  </r>
  <r>
    <x v="0"/>
    <x v="0"/>
    <x v="2"/>
    <s v="Edson"/>
    <s v="Lau"/>
    <x v="0"/>
    <n v="28"/>
    <s v="D5"/>
    <x v="2"/>
    <x v="2"/>
    <n v="201503"/>
    <x v="1"/>
    <x v="3"/>
    <n v="15692.1975"/>
  </r>
  <r>
    <x v="0"/>
    <x v="0"/>
    <x v="2"/>
    <s v="Edson"/>
    <s v="Lau"/>
    <x v="0"/>
    <n v="28"/>
    <s v="D5"/>
    <x v="2"/>
    <x v="3"/>
    <n v="201503"/>
    <x v="1"/>
    <x v="3"/>
    <n v="3261.7619999999997"/>
  </r>
  <r>
    <x v="0"/>
    <x v="1"/>
    <x v="3"/>
    <s v="Toshiro"/>
    <s v="Takuji"/>
    <x v="0"/>
    <n v="36"/>
    <s v="B2"/>
    <x v="3"/>
    <x v="0"/>
    <n v="201503"/>
    <x v="1"/>
    <x v="3"/>
    <n v="34439.806799999998"/>
  </r>
  <r>
    <x v="0"/>
    <x v="1"/>
    <x v="3"/>
    <s v="Toshiro"/>
    <s v="Takuji"/>
    <x v="0"/>
    <n v="36"/>
    <s v="B2"/>
    <x v="3"/>
    <x v="1"/>
    <n v="201503"/>
    <x v="1"/>
    <x v="3"/>
    <n v="10570.5054"/>
  </r>
  <r>
    <x v="0"/>
    <x v="1"/>
    <x v="3"/>
    <s v="Toshiro"/>
    <s v="Takuji"/>
    <x v="0"/>
    <n v="36"/>
    <s v="B2"/>
    <x v="3"/>
    <x v="2"/>
    <n v="201503"/>
    <x v="1"/>
    <x v="3"/>
    <n v="2072.6118000000001"/>
  </r>
  <r>
    <x v="0"/>
    <x v="1"/>
    <x v="3"/>
    <s v="Toshiro"/>
    <s v="Takuji"/>
    <x v="0"/>
    <n v="36"/>
    <s v="B2"/>
    <x v="3"/>
    <x v="3"/>
    <n v="201503"/>
    <x v="1"/>
    <x v="3"/>
    <n v="12623.48388"/>
  </r>
  <r>
    <x v="0"/>
    <x v="1"/>
    <x v="4"/>
    <s v="Yui"/>
    <s v="Matsuko"/>
    <x v="1"/>
    <n v="32"/>
    <s v="D4"/>
    <x v="4"/>
    <x v="0"/>
    <n v="201503"/>
    <x v="1"/>
    <x v="3"/>
    <n v="6701.5065600000007"/>
  </r>
  <r>
    <x v="0"/>
    <x v="1"/>
    <x v="4"/>
    <s v="Yui"/>
    <s v="Matsuko"/>
    <x v="1"/>
    <n v="32"/>
    <s v="D4"/>
    <x v="4"/>
    <x v="1"/>
    <n v="201503"/>
    <x v="1"/>
    <x v="3"/>
    <n v="4240.1797199999992"/>
  </r>
  <r>
    <x v="0"/>
    <x v="1"/>
    <x v="4"/>
    <s v="Yui"/>
    <s v="Matsuko"/>
    <x v="1"/>
    <n v="32"/>
    <s v="D4"/>
    <x v="4"/>
    <x v="2"/>
    <n v="201503"/>
    <x v="1"/>
    <x v="3"/>
    <n v="2031.8633999999997"/>
  </r>
  <r>
    <x v="0"/>
    <x v="1"/>
    <x v="4"/>
    <s v="Yui"/>
    <s v="Matsuko"/>
    <x v="1"/>
    <n v="32"/>
    <s v="D4"/>
    <x v="4"/>
    <x v="3"/>
    <n v="201503"/>
    <x v="1"/>
    <x v="3"/>
    <n v="12147.098039999999"/>
  </r>
  <r>
    <x v="0"/>
    <x v="2"/>
    <x v="5"/>
    <s v="Andrew"/>
    <s v="Tan"/>
    <x v="0"/>
    <n v="45"/>
    <s v="A1"/>
    <x v="0"/>
    <x v="0"/>
    <n v="201503"/>
    <x v="1"/>
    <x v="3"/>
    <n v="152154.99600000001"/>
  </r>
  <r>
    <x v="0"/>
    <x v="2"/>
    <x v="5"/>
    <s v="Andrew"/>
    <s v="Tan"/>
    <x v="0"/>
    <n v="45"/>
    <s v="A1"/>
    <x v="0"/>
    <x v="1"/>
    <n v="201503"/>
    <x v="1"/>
    <x v="3"/>
    <n v="29041.992000000002"/>
  </r>
  <r>
    <x v="0"/>
    <x v="2"/>
    <x v="5"/>
    <s v="Andrew"/>
    <s v="Tan"/>
    <x v="0"/>
    <n v="45"/>
    <s v="A1"/>
    <x v="0"/>
    <x v="2"/>
    <n v="201503"/>
    <x v="1"/>
    <x v="3"/>
    <n v="60463.803749999999"/>
  </r>
  <r>
    <x v="0"/>
    <x v="2"/>
    <x v="5"/>
    <s v="Andrew"/>
    <s v="Tan"/>
    <x v="0"/>
    <n v="45"/>
    <s v="A1"/>
    <x v="0"/>
    <x v="3"/>
    <n v="201503"/>
    <x v="1"/>
    <x v="3"/>
    <n v="59724.63"/>
  </r>
  <r>
    <x v="0"/>
    <x v="2"/>
    <x v="6"/>
    <s v="Jason"/>
    <s v="Wong"/>
    <x v="0"/>
    <n v="38"/>
    <s v="B2"/>
    <x v="3"/>
    <x v="0"/>
    <n v="201503"/>
    <x v="1"/>
    <x v="3"/>
    <n v="77707.728000000003"/>
  </r>
  <r>
    <x v="0"/>
    <x v="2"/>
    <x v="6"/>
    <s v="Jason"/>
    <s v="Wong"/>
    <x v="0"/>
    <n v="38"/>
    <s v="B2"/>
    <x v="3"/>
    <x v="1"/>
    <n v="201503"/>
    <x v="1"/>
    <x v="3"/>
    <n v="52646.93280000001"/>
  </r>
  <r>
    <x v="0"/>
    <x v="2"/>
    <x v="6"/>
    <s v="Jason"/>
    <s v="Wong"/>
    <x v="0"/>
    <n v="38"/>
    <s v="B2"/>
    <x v="3"/>
    <x v="2"/>
    <n v="201503"/>
    <x v="1"/>
    <x v="3"/>
    <n v="62589.145500000006"/>
  </r>
  <r>
    <x v="0"/>
    <x v="2"/>
    <x v="6"/>
    <s v="Jason"/>
    <s v="Wong"/>
    <x v="0"/>
    <n v="38"/>
    <s v="B2"/>
    <x v="3"/>
    <x v="3"/>
    <n v="201503"/>
    <x v="1"/>
    <x v="3"/>
    <n v="13140.565200000001"/>
  </r>
  <r>
    <x v="0"/>
    <x v="2"/>
    <x v="7"/>
    <s v="Michelle"/>
    <s v="Lim"/>
    <x v="1"/>
    <n v="29"/>
    <s v="D5"/>
    <x v="2"/>
    <x v="0"/>
    <n v="201503"/>
    <x v="1"/>
    <x v="3"/>
    <n v="28528.416000000005"/>
  </r>
  <r>
    <x v="0"/>
    <x v="2"/>
    <x v="7"/>
    <s v="Michelle"/>
    <s v="Lim"/>
    <x v="1"/>
    <n v="29"/>
    <s v="D5"/>
    <x v="2"/>
    <x v="1"/>
    <n v="201503"/>
    <x v="1"/>
    <x v="3"/>
    <n v="6163.0380000000005"/>
  </r>
  <r>
    <x v="0"/>
    <x v="2"/>
    <x v="7"/>
    <s v="Michelle"/>
    <s v="Lim"/>
    <x v="1"/>
    <n v="29"/>
    <s v="D5"/>
    <x v="2"/>
    <x v="2"/>
    <n v="201503"/>
    <x v="1"/>
    <x v="3"/>
    <n v="9854.1450000000004"/>
  </r>
  <r>
    <x v="0"/>
    <x v="2"/>
    <x v="7"/>
    <s v="Michelle"/>
    <s v="Lim"/>
    <x v="1"/>
    <n v="29"/>
    <s v="D5"/>
    <x v="2"/>
    <x v="3"/>
    <n v="201503"/>
    <x v="1"/>
    <x v="3"/>
    <n v="9772.4339999999993"/>
  </r>
  <r>
    <x v="0"/>
    <x v="3"/>
    <x v="8"/>
    <s v="Dennis"/>
    <s v="Cheng"/>
    <x v="0"/>
    <n v="35"/>
    <s v="B2"/>
    <x v="3"/>
    <x v="0"/>
    <n v="201503"/>
    <x v="1"/>
    <x v="3"/>
    <n v="194413.26240000004"/>
  </r>
  <r>
    <x v="0"/>
    <x v="3"/>
    <x v="8"/>
    <s v="Dennis"/>
    <s v="Cheng"/>
    <x v="0"/>
    <n v="35"/>
    <s v="B2"/>
    <x v="3"/>
    <x v="1"/>
    <n v="201503"/>
    <x v="1"/>
    <x v="3"/>
    <n v="9967.4820000000018"/>
  </r>
  <r>
    <x v="0"/>
    <x v="3"/>
    <x v="8"/>
    <s v="Dennis"/>
    <s v="Cheng"/>
    <x v="0"/>
    <n v="35"/>
    <s v="B2"/>
    <x v="3"/>
    <x v="2"/>
    <n v="201503"/>
    <x v="1"/>
    <x v="3"/>
    <n v="39495.519"/>
  </r>
  <r>
    <x v="0"/>
    <x v="3"/>
    <x v="8"/>
    <s v="Dennis"/>
    <s v="Cheng"/>
    <x v="0"/>
    <n v="35"/>
    <s v="B2"/>
    <x v="3"/>
    <x v="3"/>
    <n v="201503"/>
    <x v="1"/>
    <x v="3"/>
    <n v="75636.439200000008"/>
  </r>
  <r>
    <x v="0"/>
    <x v="3"/>
    <x v="9"/>
    <s v="Aaron"/>
    <s v="Cheng"/>
    <x v="0"/>
    <n v="32"/>
    <s v="D4"/>
    <x v="4"/>
    <x v="0"/>
    <n v="201503"/>
    <x v="1"/>
    <x v="3"/>
    <n v="6117.5519999999997"/>
  </r>
  <r>
    <x v="0"/>
    <x v="3"/>
    <x v="9"/>
    <s v="Aaron"/>
    <s v="Cheng"/>
    <x v="0"/>
    <n v="32"/>
    <s v="D4"/>
    <x v="4"/>
    <x v="1"/>
    <n v="201503"/>
    <x v="1"/>
    <x v="3"/>
    <n v="6175.4993999999997"/>
  </r>
  <r>
    <x v="0"/>
    <x v="3"/>
    <x v="9"/>
    <s v="Aaron"/>
    <s v="Cheng"/>
    <x v="0"/>
    <n v="32"/>
    <s v="D4"/>
    <x v="4"/>
    <x v="2"/>
    <n v="201503"/>
    <x v="1"/>
    <x v="3"/>
    <n v="6342.2415000000001"/>
  </r>
  <r>
    <x v="0"/>
    <x v="3"/>
    <x v="9"/>
    <s v="Aaron"/>
    <s v="Cheng"/>
    <x v="0"/>
    <n v="32"/>
    <s v="D4"/>
    <x v="4"/>
    <x v="3"/>
    <n v="201503"/>
    <x v="1"/>
    <x v="3"/>
    <n v="3704.1354000000001"/>
  </r>
  <r>
    <x v="1"/>
    <x v="4"/>
    <x v="10"/>
    <s v="Jansen"/>
    <s v="Brown"/>
    <x v="0"/>
    <n v="46"/>
    <s v="A1"/>
    <x v="0"/>
    <x v="0"/>
    <n v="201503"/>
    <x v="1"/>
    <x v="3"/>
    <n v="208022.22"/>
  </r>
  <r>
    <x v="1"/>
    <x v="4"/>
    <x v="10"/>
    <s v="Jansen"/>
    <s v="Brown"/>
    <x v="0"/>
    <n v="46"/>
    <s v="A1"/>
    <x v="0"/>
    <x v="1"/>
    <n v="201503"/>
    <x v="1"/>
    <x v="3"/>
    <n v="20730.36"/>
  </r>
  <r>
    <x v="1"/>
    <x v="4"/>
    <x v="10"/>
    <s v="Jansen"/>
    <s v="Brown"/>
    <x v="0"/>
    <n v="46"/>
    <s v="A1"/>
    <x v="0"/>
    <x v="2"/>
    <n v="201503"/>
    <x v="1"/>
    <x v="3"/>
    <n v="39205.897500000006"/>
  </r>
  <r>
    <x v="1"/>
    <x v="4"/>
    <x v="10"/>
    <s v="Jansen"/>
    <s v="Brown"/>
    <x v="0"/>
    <n v="46"/>
    <s v="A1"/>
    <x v="0"/>
    <x v="3"/>
    <n v="201503"/>
    <x v="1"/>
    <x v="3"/>
    <n v="46132.663500000002"/>
  </r>
  <r>
    <x v="1"/>
    <x v="4"/>
    <x v="11"/>
    <s v="Claire"/>
    <s v="Pullman"/>
    <x v="1"/>
    <n v="38"/>
    <s v="B2"/>
    <x v="3"/>
    <x v="0"/>
    <n v="201503"/>
    <x v="1"/>
    <x v="3"/>
    <n v="16244.323200000003"/>
  </r>
  <r>
    <x v="1"/>
    <x v="4"/>
    <x v="11"/>
    <s v="Claire"/>
    <s v="Pullman"/>
    <x v="1"/>
    <n v="38"/>
    <s v="B2"/>
    <x v="3"/>
    <x v="1"/>
    <n v="201503"/>
    <x v="1"/>
    <x v="3"/>
    <n v="7565.4432000000006"/>
  </r>
  <r>
    <x v="1"/>
    <x v="4"/>
    <x v="11"/>
    <s v="Claire"/>
    <s v="Pullman"/>
    <x v="1"/>
    <n v="38"/>
    <s v="B2"/>
    <x v="3"/>
    <x v="2"/>
    <n v="201503"/>
    <x v="1"/>
    <x v="3"/>
    <n v="14764.0185"/>
  </r>
  <r>
    <x v="1"/>
    <x v="4"/>
    <x v="11"/>
    <s v="Claire"/>
    <s v="Pullman"/>
    <x v="1"/>
    <n v="38"/>
    <s v="B2"/>
    <x v="3"/>
    <x v="3"/>
    <n v="201503"/>
    <x v="1"/>
    <x v="3"/>
    <n v="32153.662799999998"/>
  </r>
  <r>
    <x v="1"/>
    <x v="4"/>
    <x v="12"/>
    <s v="Simon"/>
    <s v="Walsh"/>
    <x v="0"/>
    <n v="25"/>
    <s v="D5"/>
    <x v="2"/>
    <x v="0"/>
    <n v="201503"/>
    <x v="1"/>
    <x v="3"/>
    <n v="26352.648000000005"/>
  </r>
  <r>
    <x v="1"/>
    <x v="4"/>
    <x v="12"/>
    <s v="Simon"/>
    <s v="Walsh"/>
    <x v="0"/>
    <n v="25"/>
    <s v="D5"/>
    <x v="2"/>
    <x v="1"/>
    <n v="201503"/>
    <x v="1"/>
    <x v="3"/>
    <n v="6994.764000000001"/>
  </r>
  <r>
    <x v="1"/>
    <x v="4"/>
    <x v="12"/>
    <s v="Simon"/>
    <s v="Walsh"/>
    <x v="0"/>
    <n v="25"/>
    <s v="D5"/>
    <x v="2"/>
    <x v="2"/>
    <n v="201503"/>
    <x v="1"/>
    <x v="3"/>
    <n v="10148.512499999999"/>
  </r>
  <r>
    <x v="1"/>
    <x v="4"/>
    <x v="12"/>
    <s v="Simon"/>
    <s v="Walsh"/>
    <x v="0"/>
    <n v="25"/>
    <s v="D5"/>
    <x v="2"/>
    <x v="3"/>
    <n v="201503"/>
    <x v="1"/>
    <x v="3"/>
    <n v="10829.133"/>
  </r>
  <r>
    <x v="1"/>
    <x v="5"/>
    <x v="13"/>
    <s v="Trevor"/>
    <s v="Parr"/>
    <x v="0"/>
    <n v="32"/>
    <s v="D4"/>
    <x v="4"/>
    <x v="0"/>
    <n v="201503"/>
    <x v="1"/>
    <x v="3"/>
    <n v="103308.07200000001"/>
  </r>
  <r>
    <x v="1"/>
    <x v="5"/>
    <x v="13"/>
    <s v="Trevor"/>
    <s v="Parr"/>
    <x v="0"/>
    <n v="32"/>
    <s v="D4"/>
    <x v="4"/>
    <x v="1"/>
    <n v="201503"/>
    <x v="1"/>
    <x v="3"/>
    <n v="27218.225999999999"/>
  </r>
  <r>
    <x v="1"/>
    <x v="5"/>
    <x v="13"/>
    <s v="Trevor"/>
    <s v="Parr"/>
    <x v="0"/>
    <n v="32"/>
    <s v="D4"/>
    <x v="4"/>
    <x v="2"/>
    <n v="201503"/>
    <x v="1"/>
    <x v="3"/>
    <n v="10496.1675"/>
  </r>
  <r>
    <x v="1"/>
    <x v="5"/>
    <x v="13"/>
    <s v="Trevor"/>
    <s v="Parr"/>
    <x v="0"/>
    <n v="32"/>
    <s v="D4"/>
    <x v="4"/>
    <x v="3"/>
    <n v="201503"/>
    <x v="1"/>
    <x v="3"/>
    <n v="7871.8499999999995"/>
  </r>
  <r>
    <x v="2"/>
    <x v="6"/>
    <x v="14"/>
    <s v="George"/>
    <s v="Campbell"/>
    <x v="0"/>
    <n v="32"/>
    <s v="D4"/>
    <x v="4"/>
    <x v="0"/>
    <n v="201503"/>
    <x v="1"/>
    <x v="3"/>
    <n v="18327.96"/>
  </r>
  <r>
    <x v="2"/>
    <x v="6"/>
    <x v="14"/>
    <s v="George"/>
    <s v="Campbell"/>
    <x v="0"/>
    <n v="32"/>
    <s v="D4"/>
    <x v="4"/>
    <x v="1"/>
    <n v="201503"/>
    <x v="1"/>
    <x v="3"/>
    <n v="9547.65"/>
  </r>
  <r>
    <x v="2"/>
    <x v="6"/>
    <x v="14"/>
    <s v="George"/>
    <s v="Campbell"/>
    <x v="0"/>
    <n v="32"/>
    <s v="D4"/>
    <x v="4"/>
    <x v="2"/>
    <n v="201503"/>
    <x v="1"/>
    <x v="3"/>
    <n v="9706.41"/>
  </r>
  <r>
    <x v="2"/>
    <x v="6"/>
    <x v="14"/>
    <s v="George"/>
    <s v="Campbell"/>
    <x v="0"/>
    <n v="32"/>
    <s v="D4"/>
    <x v="4"/>
    <x v="3"/>
    <n v="201503"/>
    <x v="1"/>
    <x v="3"/>
    <n v="24386.417999999998"/>
  </r>
  <r>
    <x v="2"/>
    <x v="7"/>
    <x v="15"/>
    <s v="Emma"/>
    <s v="Jones"/>
    <x v="1"/>
    <n v="28"/>
    <s v="D5"/>
    <x v="2"/>
    <x v="0"/>
    <n v="201503"/>
    <x v="1"/>
    <x v="3"/>
    <n v="27040.104000000003"/>
  </r>
  <r>
    <x v="2"/>
    <x v="7"/>
    <x v="15"/>
    <s v="Emma"/>
    <s v="Jones"/>
    <x v="1"/>
    <n v="28"/>
    <s v="D5"/>
    <x v="2"/>
    <x v="1"/>
    <n v="201503"/>
    <x v="1"/>
    <x v="3"/>
    <n v="8880.8580000000002"/>
  </r>
  <r>
    <x v="2"/>
    <x v="7"/>
    <x v="15"/>
    <s v="Emma"/>
    <s v="Jones"/>
    <x v="1"/>
    <n v="28"/>
    <s v="D5"/>
    <x v="2"/>
    <x v="2"/>
    <n v="201503"/>
    <x v="1"/>
    <x v="3"/>
    <n v="3019.4324999999999"/>
  </r>
  <r>
    <x v="2"/>
    <x v="7"/>
    <x v="15"/>
    <s v="Emma"/>
    <s v="Jones"/>
    <x v="1"/>
    <n v="28"/>
    <s v="D5"/>
    <x v="2"/>
    <x v="3"/>
    <n v="201503"/>
    <x v="1"/>
    <x v="3"/>
    <n v="5403.51"/>
  </r>
  <r>
    <x v="2"/>
    <x v="8"/>
    <x v="16"/>
    <s v="Bryan"/>
    <s v="Kingston"/>
    <x v="0"/>
    <n v="27"/>
    <s v="A1"/>
    <x v="0"/>
    <x v="0"/>
    <n v="201503"/>
    <x v="1"/>
    <x v="3"/>
    <n v="18891.532800000001"/>
  </r>
  <r>
    <x v="2"/>
    <x v="8"/>
    <x v="16"/>
    <s v="Bryan"/>
    <s v="Kingston"/>
    <x v="0"/>
    <n v="27"/>
    <s v="A1"/>
    <x v="0"/>
    <x v="1"/>
    <n v="201503"/>
    <x v="1"/>
    <x v="3"/>
    <n v="2541.0672"/>
  </r>
  <r>
    <x v="2"/>
    <x v="8"/>
    <x v="16"/>
    <s v="Bryan"/>
    <s v="Kingston"/>
    <x v="0"/>
    <n v="27"/>
    <s v="A1"/>
    <x v="0"/>
    <x v="2"/>
    <n v="201503"/>
    <x v="1"/>
    <x v="3"/>
    <n v="16262.977499999999"/>
  </r>
  <r>
    <x v="2"/>
    <x v="8"/>
    <x v="16"/>
    <s v="Bryan"/>
    <s v="Kingston"/>
    <x v="0"/>
    <n v="27"/>
    <s v="A1"/>
    <x v="0"/>
    <x v="3"/>
    <n v="201503"/>
    <x v="1"/>
    <x v="3"/>
    <n v="32734.724399999999"/>
  </r>
  <r>
    <x v="0"/>
    <x v="0"/>
    <x v="0"/>
    <s v="Louis"/>
    <s v="Ng"/>
    <x v="0"/>
    <n v="44"/>
    <s v="A1"/>
    <x v="0"/>
    <x v="0"/>
    <n v="201503"/>
    <x v="1"/>
    <x v="3"/>
    <n v="218075.59200000003"/>
  </r>
  <r>
    <x v="0"/>
    <x v="0"/>
    <x v="0"/>
    <s v="Louis"/>
    <s v="Ng"/>
    <x v="0"/>
    <n v="44"/>
    <s v="A1"/>
    <x v="0"/>
    <x v="1"/>
    <n v="201503"/>
    <x v="1"/>
    <x v="3"/>
    <n v="15062.397000000001"/>
  </r>
  <r>
    <x v="0"/>
    <x v="0"/>
    <x v="0"/>
    <s v="Louis"/>
    <s v="Ng"/>
    <x v="0"/>
    <n v="44"/>
    <s v="A1"/>
    <x v="0"/>
    <x v="2"/>
    <n v="201503"/>
    <x v="1"/>
    <x v="3"/>
    <n v="32031.877499999999"/>
  </r>
  <r>
    <x v="0"/>
    <x v="0"/>
    <x v="0"/>
    <s v="Louis"/>
    <s v="Ng"/>
    <x v="0"/>
    <n v="44"/>
    <s v="A1"/>
    <x v="0"/>
    <x v="3"/>
    <n v="201503"/>
    <x v="1"/>
    <x v="3"/>
    <n v="67822.807499999995"/>
  </r>
  <r>
    <x v="0"/>
    <x v="0"/>
    <x v="1"/>
    <s v="Winnie"/>
    <s v="Cheung"/>
    <x v="1"/>
    <n v="35"/>
    <s v="C3"/>
    <x v="1"/>
    <x v="0"/>
    <n v="201503"/>
    <x v="1"/>
    <x v="3"/>
    <n v="154208.88"/>
  </r>
  <r>
    <x v="0"/>
    <x v="0"/>
    <x v="1"/>
    <s v="Winnie"/>
    <s v="Cheung"/>
    <x v="1"/>
    <n v="35"/>
    <s v="C3"/>
    <x v="1"/>
    <x v="1"/>
    <n v="201503"/>
    <x v="1"/>
    <x v="3"/>
    <n v="3695.1600000000003"/>
  </r>
  <r>
    <x v="0"/>
    <x v="0"/>
    <x v="1"/>
    <s v="Winnie"/>
    <s v="Cheung"/>
    <x v="1"/>
    <n v="35"/>
    <s v="C3"/>
    <x v="1"/>
    <x v="2"/>
    <n v="201503"/>
    <x v="1"/>
    <x v="3"/>
    <n v="13191.675000000001"/>
  </r>
  <r>
    <x v="0"/>
    <x v="0"/>
    <x v="1"/>
    <s v="Winnie"/>
    <s v="Cheung"/>
    <x v="1"/>
    <n v="35"/>
    <s v="C3"/>
    <x v="1"/>
    <x v="3"/>
    <n v="201503"/>
    <x v="1"/>
    <x v="3"/>
    <n v="18485.460000000003"/>
  </r>
  <r>
    <x v="0"/>
    <x v="0"/>
    <x v="2"/>
    <s v="Edson"/>
    <s v="Lau"/>
    <x v="0"/>
    <n v="28"/>
    <s v="D5"/>
    <x v="2"/>
    <x v="0"/>
    <n v="201503"/>
    <x v="1"/>
    <x v="3"/>
    <n v="49690.872000000003"/>
  </r>
  <r>
    <x v="0"/>
    <x v="0"/>
    <x v="2"/>
    <s v="Edson"/>
    <s v="Lau"/>
    <x v="0"/>
    <n v="28"/>
    <s v="D5"/>
    <x v="2"/>
    <x v="1"/>
    <n v="201503"/>
    <x v="1"/>
    <x v="3"/>
    <n v="7918.47"/>
  </r>
  <r>
    <x v="0"/>
    <x v="0"/>
    <x v="2"/>
    <s v="Edson"/>
    <s v="Lau"/>
    <x v="0"/>
    <n v="28"/>
    <s v="D5"/>
    <x v="2"/>
    <x v="2"/>
    <n v="201503"/>
    <x v="1"/>
    <x v="3"/>
    <n v="6633.585"/>
  </r>
  <r>
    <x v="0"/>
    <x v="0"/>
    <x v="2"/>
    <s v="Edson"/>
    <s v="Lau"/>
    <x v="0"/>
    <n v="28"/>
    <s v="D5"/>
    <x v="2"/>
    <x v="3"/>
    <n v="201503"/>
    <x v="1"/>
    <x v="3"/>
    <n v="5631.4439999999995"/>
  </r>
  <r>
    <x v="0"/>
    <x v="1"/>
    <x v="3"/>
    <s v="Toshiro"/>
    <s v="Takuji"/>
    <x v="0"/>
    <n v="36"/>
    <s v="B2"/>
    <x v="3"/>
    <x v="0"/>
    <n v="201503"/>
    <x v="1"/>
    <x v="3"/>
    <n v="12793.515840000002"/>
  </r>
  <r>
    <x v="0"/>
    <x v="1"/>
    <x v="3"/>
    <s v="Toshiro"/>
    <s v="Takuji"/>
    <x v="0"/>
    <n v="36"/>
    <s v="B2"/>
    <x v="3"/>
    <x v="1"/>
    <n v="201503"/>
    <x v="1"/>
    <x v="3"/>
    <n v="12986.700300000002"/>
  </r>
  <r>
    <x v="0"/>
    <x v="1"/>
    <x v="3"/>
    <s v="Toshiro"/>
    <s v="Takuji"/>
    <x v="0"/>
    <n v="36"/>
    <s v="B2"/>
    <x v="3"/>
    <x v="2"/>
    <n v="201503"/>
    <x v="1"/>
    <x v="3"/>
    <n v="16182.208349999999"/>
  </r>
  <r>
    <x v="0"/>
    <x v="1"/>
    <x v="3"/>
    <s v="Toshiro"/>
    <s v="Takuji"/>
    <x v="0"/>
    <n v="36"/>
    <s v="B2"/>
    <x v="3"/>
    <x v="3"/>
    <n v="201503"/>
    <x v="1"/>
    <x v="3"/>
    <n v="19227.502979999997"/>
  </r>
  <r>
    <x v="0"/>
    <x v="1"/>
    <x v="4"/>
    <s v="Yui"/>
    <s v="Matsuko"/>
    <x v="1"/>
    <n v="32"/>
    <s v="D4"/>
    <x v="4"/>
    <x v="0"/>
    <n v="201503"/>
    <x v="1"/>
    <x v="3"/>
    <n v="37850.077440000008"/>
  </r>
  <r>
    <x v="0"/>
    <x v="1"/>
    <x v="4"/>
    <s v="Yui"/>
    <s v="Matsuko"/>
    <x v="1"/>
    <n v="32"/>
    <s v="D4"/>
    <x v="4"/>
    <x v="1"/>
    <n v="201503"/>
    <x v="1"/>
    <x v="3"/>
    <n v="2409.3417599999998"/>
  </r>
  <r>
    <x v="0"/>
    <x v="1"/>
    <x v="4"/>
    <s v="Yui"/>
    <s v="Matsuko"/>
    <x v="1"/>
    <n v="32"/>
    <s v="D4"/>
    <x v="4"/>
    <x v="2"/>
    <n v="201503"/>
    <x v="1"/>
    <x v="3"/>
    <n v="11432.087100000001"/>
  </r>
  <r>
    <x v="0"/>
    <x v="1"/>
    <x v="4"/>
    <s v="Yui"/>
    <s v="Matsuko"/>
    <x v="1"/>
    <n v="32"/>
    <s v="D4"/>
    <x v="4"/>
    <x v="3"/>
    <n v="201503"/>
    <x v="1"/>
    <x v="3"/>
    <n v="12763.695419999998"/>
  </r>
  <r>
    <x v="0"/>
    <x v="2"/>
    <x v="5"/>
    <s v="Andrew"/>
    <s v="Tan"/>
    <x v="0"/>
    <n v="45"/>
    <s v="A1"/>
    <x v="0"/>
    <x v="0"/>
    <n v="201503"/>
    <x v="1"/>
    <x v="3"/>
    <n v="142998.07200000001"/>
  </r>
  <r>
    <x v="0"/>
    <x v="2"/>
    <x v="5"/>
    <s v="Andrew"/>
    <s v="Tan"/>
    <x v="0"/>
    <n v="45"/>
    <s v="A1"/>
    <x v="0"/>
    <x v="1"/>
    <n v="201503"/>
    <x v="1"/>
    <x v="3"/>
    <n v="6324.4649999999992"/>
  </r>
  <r>
    <x v="0"/>
    <x v="2"/>
    <x v="5"/>
    <s v="Andrew"/>
    <s v="Tan"/>
    <x v="0"/>
    <n v="45"/>
    <s v="A1"/>
    <x v="0"/>
    <x v="2"/>
    <n v="201503"/>
    <x v="1"/>
    <x v="3"/>
    <n v="74861.324999999997"/>
  </r>
  <r>
    <x v="0"/>
    <x v="2"/>
    <x v="5"/>
    <s v="Andrew"/>
    <s v="Tan"/>
    <x v="0"/>
    <n v="45"/>
    <s v="A1"/>
    <x v="0"/>
    <x v="3"/>
    <n v="201503"/>
    <x v="1"/>
    <x v="3"/>
    <n v="27156.527999999998"/>
  </r>
  <r>
    <x v="0"/>
    <x v="2"/>
    <x v="6"/>
    <s v="Jason"/>
    <s v="Wong"/>
    <x v="0"/>
    <n v="38"/>
    <s v="B2"/>
    <x v="3"/>
    <x v="0"/>
    <n v="201503"/>
    <x v="1"/>
    <x v="3"/>
    <n v="194205.81600000002"/>
  </r>
  <r>
    <x v="0"/>
    <x v="2"/>
    <x v="6"/>
    <s v="Jason"/>
    <s v="Wong"/>
    <x v="0"/>
    <n v="38"/>
    <s v="B2"/>
    <x v="3"/>
    <x v="1"/>
    <n v="201503"/>
    <x v="1"/>
    <x v="3"/>
    <n v="37718.730000000003"/>
  </r>
  <r>
    <x v="0"/>
    <x v="2"/>
    <x v="6"/>
    <s v="Jason"/>
    <s v="Wong"/>
    <x v="0"/>
    <n v="38"/>
    <s v="B2"/>
    <x v="3"/>
    <x v="2"/>
    <n v="201503"/>
    <x v="1"/>
    <x v="3"/>
    <n v="40031.334000000003"/>
  </r>
  <r>
    <x v="0"/>
    <x v="2"/>
    <x v="6"/>
    <s v="Jason"/>
    <s v="Wong"/>
    <x v="0"/>
    <n v="38"/>
    <s v="B2"/>
    <x v="3"/>
    <x v="3"/>
    <n v="201503"/>
    <x v="1"/>
    <x v="3"/>
    <n v="42718.347000000009"/>
  </r>
  <r>
    <x v="0"/>
    <x v="2"/>
    <x v="7"/>
    <s v="Michelle"/>
    <s v="Lim"/>
    <x v="1"/>
    <n v="29"/>
    <s v="D5"/>
    <x v="2"/>
    <x v="0"/>
    <n v="201503"/>
    <x v="1"/>
    <x v="3"/>
    <n v="23048.424000000003"/>
  </r>
  <r>
    <x v="0"/>
    <x v="2"/>
    <x v="7"/>
    <s v="Michelle"/>
    <s v="Lim"/>
    <x v="1"/>
    <n v="29"/>
    <s v="D5"/>
    <x v="2"/>
    <x v="1"/>
    <n v="201503"/>
    <x v="1"/>
    <x v="3"/>
    <n v="10820.753999999999"/>
  </r>
  <r>
    <x v="0"/>
    <x v="2"/>
    <x v="7"/>
    <s v="Michelle"/>
    <s v="Lim"/>
    <x v="1"/>
    <n v="29"/>
    <s v="D5"/>
    <x v="2"/>
    <x v="2"/>
    <n v="201503"/>
    <x v="1"/>
    <x v="3"/>
    <n v="9534.1049999999996"/>
  </r>
  <r>
    <x v="0"/>
    <x v="2"/>
    <x v="7"/>
    <s v="Michelle"/>
    <s v="Lim"/>
    <x v="1"/>
    <n v="29"/>
    <s v="D5"/>
    <x v="2"/>
    <x v="3"/>
    <n v="201503"/>
    <x v="1"/>
    <x v="3"/>
    <n v="14120.946000000002"/>
  </r>
  <r>
    <x v="0"/>
    <x v="3"/>
    <x v="8"/>
    <s v="Dennis"/>
    <s v="Cheng"/>
    <x v="0"/>
    <n v="35"/>
    <s v="B2"/>
    <x v="3"/>
    <x v="0"/>
    <n v="201503"/>
    <x v="1"/>
    <x v="3"/>
    <n v="118333.35360000002"/>
  </r>
  <r>
    <x v="0"/>
    <x v="3"/>
    <x v="8"/>
    <s v="Dennis"/>
    <s v="Cheng"/>
    <x v="0"/>
    <n v="35"/>
    <s v="B2"/>
    <x v="3"/>
    <x v="1"/>
    <n v="201503"/>
    <x v="1"/>
    <x v="3"/>
    <n v="12912.48"/>
  </r>
  <r>
    <x v="0"/>
    <x v="3"/>
    <x v="8"/>
    <s v="Dennis"/>
    <s v="Cheng"/>
    <x v="0"/>
    <n v="35"/>
    <s v="B2"/>
    <x v="3"/>
    <x v="2"/>
    <n v="201503"/>
    <x v="1"/>
    <x v="3"/>
    <n v="65412.427499999998"/>
  </r>
  <r>
    <x v="0"/>
    <x v="3"/>
    <x v="8"/>
    <s v="Dennis"/>
    <s v="Cheng"/>
    <x v="0"/>
    <n v="35"/>
    <s v="B2"/>
    <x v="3"/>
    <x v="3"/>
    <n v="201503"/>
    <x v="1"/>
    <x v="3"/>
    <n v="28644.273000000001"/>
  </r>
  <r>
    <x v="0"/>
    <x v="3"/>
    <x v="9"/>
    <s v="Aaron"/>
    <s v="Cheng"/>
    <x v="0"/>
    <n v="32"/>
    <s v="D4"/>
    <x v="4"/>
    <x v="0"/>
    <n v="201503"/>
    <x v="1"/>
    <x v="3"/>
    <n v="21819.268800000002"/>
  </r>
  <r>
    <x v="0"/>
    <x v="3"/>
    <x v="9"/>
    <s v="Aaron"/>
    <s v="Cheng"/>
    <x v="0"/>
    <n v="32"/>
    <s v="D4"/>
    <x v="4"/>
    <x v="1"/>
    <n v="201503"/>
    <x v="1"/>
    <x v="3"/>
    <n v="660.88260000000002"/>
  </r>
  <r>
    <x v="0"/>
    <x v="3"/>
    <x v="9"/>
    <s v="Aaron"/>
    <s v="Cheng"/>
    <x v="0"/>
    <n v="32"/>
    <s v="D4"/>
    <x v="4"/>
    <x v="2"/>
    <n v="201503"/>
    <x v="1"/>
    <x v="3"/>
    <n v="10323.699749999998"/>
  </r>
  <r>
    <x v="0"/>
    <x v="3"/>
    <x v="9"/>
    <s v="Aaron"/>
    <s v="Cheng"/>
    <x v="0"/>
    <n v="32"/>
    <s v="D4"/>
    <x v="4"/>
    <x v="3"/>
    <n v="201503"/>
    <x v="1"/>
    <x v="3"/>
    <n v="7686.7622999999985"/>
  </r>
  <r>
    <x v="1"/>
    <x v="4"/>
    <x v="10"/>
    <s v="Jansen"/>
    <s v="Brown"/>
    <x v="0"/>
    <n v="46"/>
    <s v="A1"/>
    <x v="0"/>
    <x v="0"/>
    <n v="201503"/>
    <x v="1"/>
    <x v="3"/>
    <n v="205732.37999999998"/>
  </r>
  <r>
    <x v="1"/>
    <x v="4"/>
    <x v="10"/>
    <s v="Jansen"/>
    <s v="Brown"/>
    <x v="0"/>
    <n v="46"/>
    <s v="A1"/>
    <x v="0"/>
    <x v="1"/>
    <n v="201503"/>
    <x v="1"/>
    <x v="3"/>
    <n v="6692.91"/>
  </r>
  <r>
    <x v="1"/>
    <x v="4"/>
    <x v="10"/>
    <s v="Jansen"/>
    <s v="Brown"/>
    <x v="0"/>
    <n v="46"/>
    <s v="A1"/>
    <x v="0"/>
    <x v="2"/>
    <n v="201503"/>
    <x v="1"/>
    <x v="3"/>
    <n v="16676.703750000001"/>
  </r>
  <r>
    <x v="1"/>
    <x v="4"/>
    <x v="10"/>
    <s v="Jansen"/>
    <s v="Brown"/>
    <x v="0"/>
    <n v="46"/>
    <s v="A1"/>
    <x v="0"/>
    <x v="3"/>
    <n v="201503"/>
    <x v="1"/>
    <x v="3"/>
    <n v="83428.127999999997"/>
  </r>
  <r>
    <x v="1"/>
    <x v="4"/>
    <x v="11"/>
    <s v="Claire"/>
    <s v="Pullman"/>
    <x v="1"/>
    <n v="38"/>
    <s v="B2"/>
    <x v="3"/>
    <x v="0"/>
    <n v="201503"/>
    <x v="1"/>
    <x v="3"/>
    <n v="159098.68799999999"/>
  </r>
  <r>
    <x v="1"/>
    <x v="4"/>
    <x v="11"/>
    <s v="Claire"/>
    <s v="Pullman"/>
    <x v="1"/>
    <n v="38"/>
    <s v="B2"/>
    <x v="3"/>
    <x v="1"/>
    <n v="201503"/>
    <x v="1"/>
    <x v="3"/>
    <n v="37807.106400000004"/>
  </r>
  <r>
    <x v="1"/>
    <x v="4"/>
    <x v="11"/>
    <s v="Claire"/>
    <s v="Pullman"/>
    <x v="1"/>
    <n v="38"/>
    <s v="B2"/>
    <x v="3"/>
    <x v="2"/>
    <n v="201503"/>
    <x v="1"/>
    <x v="3"/>
    <n v="22839.610499999999"/>
  </r>
  <r>
    <x v="1"/>
    <x v="4"/>
    <x v="11"/>
    <s v="Claire"/>
    <s v="Pullman"/>
    <x v="1"/>
    <n v="38"/>
    <s v="B2"/>
    <x v="3"/>
    <x v="3"/>
    <n v="201503"/>
    <x v="1"/>
    <x v="3"/>
    <n v="67449.186000000002"/>
  </r>
  <r>
    <x v="1"/>
    <x v="4"/>
    <x v="12"/>
    <s v="Simon"/>
    <s v="Walsh"/>
    <x v="0"/>
    <n v="25"/>
    <s v="D5"/>
    <x v="2"/>
    <x v="0"/>
    <n v="201503"/>
    <x v="1"/>
    <x v="3"/>
    <n v="23508.072"/>
  </r>
  <r>
    <x v="1"/>
    <x v="4"/>
    <x v="12"/>
    <s v="Simon"/>
    <s v="Walsh"/>
    <x v="0"/>
    <n v="25"/>
    <s v="D5"/>
    <x v="2"/>
    <x v="1"/>
    <n v="201503"/>
    <x v="1"/>
    <x v="3"/>
    <n v="7732.2420000000002"/>
  </r>
  <r>
    <x v="1"/>
    <x v="4"/>
    <x v="12"/>
    <s v="Simon"/>
    <s v="Walsh"/>
    <x v="0"/>
    <n v="25"/>
    <s v="D5"/>
    <x v="2"/>
    <x v="2"/>
    <n v="201503"/>
    <x v="1"/>
    <x v="3"/>
    <n v="14426.37"/>
  </r>
  <r>
    <x v="1"/>
    <x v="4"/>
    <x v="12"/>
    <s v="Simon"/>
    <s v="Walsh"/>
    <x v="0"/>
    <n v="25"/>
    <s v="D5"/>
    <x v="2"/>
    <x v="3"/>
    <n v="201503"/>
    <x v="1"/>
    <x v="3"/>
    <n v="10031.364"/>
  </r>
  <r>
    <x v="1"/>
    <x v="5"/>
    <x v="13"/>
    <s v="Trevor"/>
    <s v="Parr"/>
    <x v="0"/>
    <n v="32"/>
    <s v="D4"/>
    <x v="4"/>
    <x v="0"/>
    <n v="201503"/>
    <x v="1"/>
    <x v="3"/>
    <n v="108548.32800000002"/>
  </r>
  <r>
    <x v="1"/>
    <x v="5"/>
    <x v="13"/>
    <s v="Trevor"/>
    <s v="Parr"/>
    <x v="0"/>
    <n v="32"/>
    <s v="D4"/>
    <x v="4"/>
    <x v="1"/>
    <n v="201503"/>
    <x v="1"/>
    <x v="3"/>
    <n v="20989.542000000001"/>
  </r>
  <r>
    <x v="1"/>
    <x v="5"/>
    <x v="13"/>
    <s v="Trevor"/>
    <s v="Parr"/>
    <x v="0"/>
    <n v="32"/>
    <s v="D4"/>
    <x v="4"/>
    <x v="2"/>
    <n v="201503"/>
    <x v="1"/>
    <x v="3"/>
    <n v="30163.297500000001"/>
  </r>
  <r>
    <x v="1"/>
    <x v="5"/>
    <x v="13"/>
    <s v="Trevor"/>
    <s v="Parr"/>
    <x v="0"/>
    <n v="32"/>
    <s v="D4"/>
    <x v="4"/>
    <x v="3"/>
    <n v="201503"/>
    <x v="1"/>
    <x v="3"/>
    <n v="17981.333999999999"/>
  </r>
  <r>
    <x v="2"/>
    <x v="6"/>
    <x v="14"/>
    <s v="George"/>
    <s v="Campbell"/>
    <x v="0"/>
    <n v="32"/>
    <s v="D4"/>
    <x v="4"/>
    <x v="0"/>
    <n v="201503"/>
    <x v="1"/>
    <x v="3"/>
    <n v="29255.352000000003"/>
  </r>
  <r>
    <x v="2"/>
    <x v="6"/>
    <x v="14"/>
    <s v="George"/>
    <s v="Campbell"/>
    <x v="0"/>
    <n v="32"/>
    <s v="D4"/>
    <x v="4"/>
    <x v="1"/>
    <n v="201503"/>
    <x v="1"/>
    <x v="3"/>
    <n v="24454.332000000006"/>
  </r>
  <r>
    <x v="2"/>
    <x v="6"/>
    <x v="14"/>
    <s v="George"/>
    <s v="Campbell"/>
    <x v="0"/>
    <n v="32"/>
    <s v="D4"/>
    <x v="4"/>
    <x v="2"/>
    <n v="201503"/>
    <x v="1"/>
    <x v="3"/>
    <n v="30947.5425"/>
  </r>
  <r>
    <x v="2"/>
    <x v="6"/>
    <x v="14"/>
    <s v="George"/>
    <s v="Campbell"/>
    <x v="0"/>
    <n v="32"/>
    <s v="D4"/>
    <x v="4"/>
    <x v="3"/>
    <n v="201503"/>
    <x v="1"/>
    <x v="3"/>
    <n v="4817.0430000000006"/>
  </r>
  <r>
    <x v="2"/>
    <x v="7"/>
    <x v="15"/>
    <s v="Emma"/>
    <s v="Jones"/>
    <x v="1"/>
    <n v="28"/>
    <s v="D5"/>
    <x v="2"/>
    <x v="0"/>
    <n v="201503"/>
    <x v="1"/>
    <x v="3"/>
    <n v="32563.944000000003"/>
  </r>
  <r>
    <x v="2"/>
    <x v="7"/>
    <x v="15"/>
    <s v="Emma"/>
    <s v="Jones"/>
    <x v="1"/>
    <n v="28"/>
    <s v="D5"/>
    <x v="2"/>
    <x v="1"/>
    <n v="201503"/>
    <x v="1"/>
    <x v="3"/>
    <n v="9822.8340000000007"/>
  </r>
  <r>
    <x v="2"/>
    <x v="7"/>
    <x v="15"/>
    <s v="Emma"/>
    <s v="Jones"/>
    <x v="1"/>
    <n v="28"/>
    <s v="D5"/>
    <x v="2"/>
    <x v="2"/>
    <n v="201503"/>
    <x v="1"/>
    <x v="3"/>
    <n v="2671.83"/>
  </r>
  <r>
    <x v="2"/>
    <x v="7"/>
    <x v="15"/>
    <s v="Emma"/>
    <s v="Jones"/>
    <x v="1"/>
    <n v="28"/>
    <s v="D5"/>
    <x v="2"/>
    <x v="3"/>
    <n v="201503"/>
    <x v="1"/>
    <x v="3"/>
    <n v="17601.57"/>
  </r>
  <r>
    <x v="2"/>
    <x v="8"/>
    <x v="16"/>
    <s v="Bryan"/>
    <s v="Kingston"/>
    <x v="0"/>
    <n v="27"/>
    <s v="A1"/>
    <x v="0"/>
    <x v="0"/>
    <n v="201503"/>
    <x v="1"/>
    <x v="3"/>
    <n v="55740.182400000005"/>
  </r>
  <r>
    <x v="2"/>
    <x v="8"/>
    <x v="16"/>
    <s v="Bryan"/>
    <s v="Kingston"/>
    <x v="0"/>
    <n v="27"/>
    <s v="A1"/>
    <x v="0"/>
    <x v="1"/>
    <n v="201503"/>
    <x v="1"/>
    <x v="3"/>
    <n v="6560.19"/>
  </r>
  <r>
    <x v="2"/>
    <x v="8"/>
    <x v="16"/>
    <s v="Bryan"/>
    <s v="Kingston"/>
    <x v="0"/>
    <n v="27"/>
    <s v="A1"/>
    <x v="0"/>
    <x v="2"/>
    <n v="201503"/>
    <x v="1"/>
    <x v="3"/>
    <n v="12401.7075"/>
  </r>
  <r>
    <x v="2"/>
    <x v="8"/>
    <x v="16"/>
    <s v="Bryan"/>
    <s v="Kingston"/>
    <x v="0"/>
    <n v="27"/>
    <s v="A1"/>
    <x v="0"/>
    <x v="3"/>
    <n v="201503"/>
    <x v="1"/>
    <x v="3"/>
    <n v="25282.303200000002"/>
  </r>
  <r>
    <x v="0"/>
    <x v="0"/>
    <x v="0"/>
    <s v="Louis"/>
    <s v="Ng"/>
    <x v="0"/>
    <n v="44"/>
    <s v="A1"/>
    <x v="0"/>
    <x v="0"/>
    <n v="201504"/>
    <x v="1"/>
    <x v="4"/>
    <n v="127566.59200000003"/>
  </r>
  <r>
    <x v="0"/>
    <x v="0"/>
    <x v="0"/>
    <s v="Louis"/>
    <s v="Ng"/>
    <x v="0"/>
    <n v="44"/>
    <s v="A1"/>
    <x v="0"/>
    <x v="1"/>
    <n v="201504"/>
    <x v="1"/>
    <x v="4"/>
    <n v="7775.7120000000014"/>
  </r>
  <r>
    <x v="0"/>
    <x v="0"/>
    <x v="0"/>
    <s v="Louis"/>
    <s v="Ng"/>
    <x v="0"/>
    <n v="44"/>
    <s v="A1"/>
    <x v="0"/>
    <x v="2"/>
    <n v="201504"/>
    <x v="1"/>
    <x v="4"/>
    <n v="24732.94"/>
  </r>
  <r>
    <x v="0"/>
    <x v="0"/>
    <x v="0"/>
    <s v="Louis"/>
    <s v="Ng"/>
    <x v="0"/>
    <n v="44"/>
    <s v="A1"/>
    <x v="0"/>
    <x v="3"/>
    <n v="201504"/>
    <x v="1"/>
    <x v="4"/>
    <n v="6224.3280000000004"/>
  </r>
  <r>
    <x v="0"/>
    <x v="0"/>
    <x v="1"/>
    <s v="Winnie"/>
    <s v="Cheung"/>
    <x v="1"/>
    <n v="35"/>
    <s v="C3"/>
    <x v="1"/>
    <x v="0"/>
    <n v="201504"/>
    <x v="1"/>
    <x v="4"/>
    <n v="123134.72"/>
  </r>
  <r>
    <x v="0"/>
    <x v="0"/>
    <x v="1"/>
    <s v="Winnie"/>
    <s v="Cheung"/>
    <x v="1"/>
    <n v="35"/>
    <s v="C3"/>
    <x v="1"/>
    <x v="1"/>
    <n v="201504"/>
    <x v="1"/>
    <x v="4"/>
    <n v="27775.360000000004"/>
  </r>
  <r>
    <x v="0"/>
    <x v="0"/>
    <x v="1"/>
    <s v="Winnie"/>
    <s v="Cheung"/>
    <x v="1"/>
    <n v="35"/>
    <s v="C3"/>
    <x v="1"/>
    <x v="2"/>
    <n v="201504"/>
    <x v="1"/>
    <x v="4"/>
    <n v="33958.400000000001"/>
  </r>
  <r>
    <x v="0"/>
    <x v="0"/>
    <x v="1"/>
    <s v="Winnie"/>
    <s v="Cheung"/>
    <x v="1"/>
    <n v="35"/>
    <s v="C3"/>
    <x v="1"/>
    <x v="3"/>
    <n v="201504"/>
    <x v="1"/>
    <x v="4"/>
    <n v="11089.92"/>
  </r>
  <r>
    <x v="0"/>
    <x v="0"/>
    <x v="2"/>
    <s v="Edson"/>
    <s v="Lau"/>
    <x v="0"/>
    <n v="28"/>
    <s v="D5"/>
    <x v="2"/>
    <x v="0"/>
    <n v="201504"/>
    <x v="1"/>
    <x v="4"/>
    <n v="2805.5039999999999"/>
  </r>
  <r>
    <x v="0"/>
    <x v="0"/>
    <x v="2"/>
    <s v="Edson"/>
    <s v="Lau"/>
    <x v="0"/>
    <n v="28"/>
    <s v="D5"/>
    <x v="2"/>
    <x v="1"/>
    <n v="201504"/>
    <x v="1"/>
    <x v="4"/>
    <n v="2904"/>
  </r>
  <r>
    <x v="0"/>
    <x v="0"/>
    <x v="2"/>
    <s v="Edson"/>
    <s v="Lau"/>
    <x v="0"/>
    <n v="28"/>
    <s v="D5"/>
    <x v="2"/>
    <x v="2"/>
    <n v="201504"/>
    <x v="1"/>
    <x v="4"/>
    <n v="10719.12"/>
  </r>
  <r>
    <x v="0"/>
    <x v="0"/>
    <x v="2"/>
    <s v="Edson"/>
    <s v="Lau"/>
    <x v="0"/>
    <n v="28"/>
    <s v="D5"/>
    <x v="2"/>
    <x v="3"/>
    <n v="201504"/>
    <x v="1"/>
    <x v="4"/>
    <n v="5136.192"/>
  </r>
  <r>
    <x v="0"/>
    <x v="1"/>
    <x v="3"/>
    <s v="Toshiro"/>
    <s v="Takuji"/>
    <x v="0"/>
    <n v="36"/>
    <s v="B2"/>
    <x v="3"/>
    <x v="0"/>
    <n v="201504"/>
    <x v="1"/>
    <x v="4"/>
    <n v="40190.975999999995"/>
  </r>
  <r>
    <x v="0"/>
    <x v="1"/>
    <x v="3"/>
    <s v="Toshiro"/>
    <s v="Takuji"/>
    <x v="0"/>
    <n v="36"/>
    <s v="B2"/>
    <x v="3"/>
    <x v="1"/>
    <n v="201504"/>
    <x v="1"/>
    <x v="4"/>
    <n v="7221.5337599999993"/>
  </r>
  <r>
    <x v="0"/>
    <x v="1"/>
    <x v="3"/>
    <s v="Toshiro"/>
    <s v="Takuji"/>
    <x v="0"/>
    <n v="36"/>
    <s v="B2"/>
    <x v="3"/>
    <x v="2"/>
    <n v="201504"/>
    <x v="1"/>
    <x v="4"/>
    <n v="4017.3336000000004"/>
  </r>
  <r>
    <x v="0"/>
    <x v="1"/>
    <x v="3"/>
    <s v="Toshiro"/>
    <s v="Takuji"/>
    <x v="0"/>
    <n v="36"/>
    <s v="B2"/>
    <x v="3"/>
    <x v="3"/>
    <n v="201504"/>
    <x v="1"/>
    <x v="4"/>
    <n v="5749.86384"/>
  </r>
  <r>
    <x v="0"/>
    <x v="1"/>
    <x v="4"/>
    <s v="Yui"/>
    <s v="Matsuko"/>
    <x v="1"/>
    <n v="32"/>
    <s v="D4"/>
    <x v="4"/>
    <x v="0"/>
    <n v="201504"/>
    <x v="1"/>
    <x v="4"/>
    <n v="2708.7513600000002"/>
  </r>
  <r>
    <x v="0"/>
    <x v="1"/>
    <x v="4"/>
    <s v="Yui"/>
    <s v="Matsuko"/>
    <x v="1"/>
    <n v="32"/>
    <s v="D4"/>
    <x v="4"/>
    <x v="1"/>
    <n v="201504"/>
    <x v="1"/>
    <x v="4"/>
    <n v="4118.0697599999994"/>
  </r>
  <r>
    <x v="0"/>
    <x v="1"/>
    <x v="4"/>
    <s v="Yui"/>
    <s v="Matsuko"/>
    <x v="1"/>
    <n v="32"/>
    <s v="D4"/>
    <x v="4"/>
    <x v="2"/>
    <n v="201504"/>
    <x v="1"/>
    <x v="4"/>
    <n v="4485.1463999999996"/>
  </r>
  <r>
    <x v="0"/>
    <x v="1"/>
    <x v="4"/>
    <s v="Yui"/>
    <s v="Matsuko"/>
    <x v="1"/>
    <n v="32"/>
    <s v="D4"/>
    <x v="4"/>
    <x v="3"/>
    <n v="201504"/>
    <x v="1"/>
    <x v="4"/>
    <n v="9349.9056"/>
  </r>
  <r>
    <x v="0"/>
    <x v="2"/>
    <x v="5"/>
    <s v="Andrew"/>
    <s v="Tan"/>
    <x v="0"/>
    <n v="45"/>
    <s v="A1"/>
    <x v="0"/>
    <x v="0"/>
    <n v="201504"/>
    <x v="1"/>
    <x v="4"/>
    <n v="161162.04800000001"/>
  </r>
  <r>
    <x v="0"/>
    <x v="2"/>
    <x v="5"/>
    <s v="Andrew"/>
    <s v="Tan"/>
    <x v="0"/>
    <n v="45"/>
    <s v="A1"/>
    <x v="0"/>
    <x v="1"/>
    <n v="201504"/>
    <x v="1"/>
    <x v="4"/>
    <n v="15054.016000000001"/>
  </r>
  <r>
    <x v="0"/>
    <x v="2"/>
    <x v="5"/>
    <s v="Andrew"/>
    <s v="Tan"/>
    <x v="0"/>
    <n v="45"/>
    <s v="A1"/>
    <x v="0"/>
    <x v="2"/>
    <n v="201504"/>
    <x v="1"/>
    <x v="4"/>
    <n v="45936"/>
  </r>
  <r>
    <x v="0"/>
    <x v="2"/>
    <x v="5"/>
    <s v="Andrew"/>
    <s v="Tan"/>
    <x v="0"/>
    <n v="45"/>
    <s v="A1"/>
    <x v="0"/>
    <x v="3"/>
    <n v="201504"/>
    <x v="1"/>
    <x v="4"/>
    <n v="64528.247999999992"/>
  </r>
  <r>
    <x v="0"/>
    <x v="2"/>
    <x v="6"/>
    <s v="Jason"/>
    <s v="Wong"/>
    <x v="0"/>
    <n v="38"/>
    <s v="B2"/>
    <x v="3"/>
    <x v="0"/>
    <n v="201504"/>
    <x v="1"/>
    <x v="4"/>
    <n v="71282.534400000004"/>
  </r>
  <r>
    <x v="0"/>
    <x v="2"/>
    <x v="6"/>
    <s v="Jason"/>
    <s v="Wong"/>
    <x v="0"/>
    <n v="38"/>
    <s v="B2"/>
    <x v="3"/>
    <x v="1"/>
    <n v="201504"/>
    <x v="1"/>
    <x v="4"/>
    <n v="14444.236800000001"/>
  </r>
  <r>
    <x v="0"/>
    <x v="2"/>
    <x v="6"/>
    <s v="Jason"/>
    <s v="Wong"/>
    <x v="0"/>
    <n v="38"/>
    <s v="B2"/>
    <x v="3"/>
    <x v="2"/>
    <n v="201504"/>
    <x v="1"/>
    <x v="4"/>
    <n v="23656.248"/>
  </r>
  <r>
    <x v="0"/>
    <x v="2"/>
    <x v="6"/>
    <s v="Jason"/>
    <s v="Wong"/>
    <x v="0"/>
    <n v="38"/>
    <s v="B2"/>
    <x v="3"/>
    <x v="3"/>
    <n v="201504"/>
    <x v="1"/>
    <x v="4"/>
    <n v="21062.764800000001"/>
  </r>
  <r>
    <x v="0"/>
    <x v="2"/>
    <x v="7"/>
    <s v="Michelle"/>
    <s v="Lim"/>
    <x v="1"/>
    <n v="29"/>
    <s v="D5"/>
    <x v="2"/>
    <x v="0"/>
    <n v="201504"/>
    <x v="1"/>
    <x v="4"/>
    <n v="15718.272000000001"/>
  </r>
  <r>
    <x v="0"/>
    <x v="2"/>
    <x v="7"/>
    <s v="Michelle"/>
    <s v="Lim"/>
    <x v="1"/>
    <n v="29"/>
    <s v="D5"/>
    <x v="2"/>
    <x v="1"/>
    <n v="201504"/>
    <x v="1"/>
    <x v="4"/>
    <n v="1232.4480000000001"/>
  </r>
  <r>
    <x v="0"/>
    <x v="2"/>
    <x v="7"/>
    <s v="Michelle"/>
    <s v="Lim"/>
    <x v="1"/>
    <n v="29"/>
    <s v="D5"/>
    <x v="2"/>
    <x v="2"/>
    <n v="201504"/>
    <x v="1"/>
    <x v="4"/>
    <n v="3588.2400000000002"/>
  </r>
  <r>
    <x v="0"/>
    <x v="2"/>
    <x v="7"/>
    <s v="Michelle"/>
    <s v="Lim"/>
    <x v="1"/>
    <n v="29"/>
    <s v="D5"/>
    <x v="2"/>
    <x v="3"/>
    <n v="201504"/>
    <x v="1"/>
    <x v="4"/>
    <n v="12354.624"/>
  </r>
  <r>
    <x v="0"/>
    <x v="3"/>
    <x v="8"/>
    <s v="Dennis"/>
    <s v="Cheng"/>
    <x v="0"/>
    <n v="35"/>
    <s v="B2"/>
    <x v="3"/>
    <x v="0"/>
    <n v="201504"/>
    <x v="1"/>
    <x v="4"/>
    <n v="21182.515200000002"/>
  </r>
  <r>
    <x v="0"/>
    <x v="3"/>
    <x v="8"/>
    <s v="Dennis"/>
    <s v="Cheng"/>
    <x v="0"/>
    <n v="35"/>
    <s v="B2"/>
    <x v="3"/>
    <x v="1"/>
    <n v="201504"/>
    <x v="1"/>
    <x v="4"/>
    <n v="18435.110400000001"/>
  </r>
  <r>
    <x v="0"/>
    <x v="3"/>
    <x v="8"/>
    <s v="Dennis"/>
    <s v="Cheng"/>
    <x v="0"/>
    <n v="35"/>
    <s v="B2"/>
    <x v="3"/>
    <x v="2"/>
    <n v="201504"/>
    <x v="1"/>
    <x v="4"/>
    <n v="22706.207999999999"/>
  </r>
  <r>
    <x v="0"/>
    <x v="3"/>
    <x v="8"/>
    <s v="Dennis"/>
    <s v="Cheng"/>
    <x v="0"/>
    <n v="35"/>
    <s v="B2"/>
    <x v="3"/>
    <x v="3"/>
    <n v="201504"/>
    <x v="1"/>
    <x v="4"/>
    <n v="57976.128000000004"/>
  </r>
  <r>
    <x v="0"/>
    <x v="3"/>
    <x v="9"/>
    <s v="Aaron"/>
    <s v="Cheng"/>
    <x v="0"/>
    <n v="32"/>
    <s v="D4"/>
    <x v="4"/>
    <x v="0"/>
    <n v="201504"/>
    <x v="1"/>
    <x v="4"/>
    <n v="11940.096"/>
  </r>
  <r>
    <x v="0"/>
    <x v="3"/>
    <x v="9"/>
    <s v="Aaron"/>
    <s v="Cheng"/>
    <x v="0"/>
    <n v="32"/>
    <s v="D4"/>
    <x v="4"/>
    <x v="1"/>
    <n v="201504"/>
    <x v="1"/>
    <x v="4"/>
    <n v="4482.3072000000002"/>
  </r>
  <r>
    <x v="0"/>
    <x v="3"/>
    <x v="9"/>
    <s v="Aaron"/>
    <s v="Cheng"/>
    <x v="0"/>
    <n v="32"/>
    <s v="D4"/>
    <x v="4"/>
    <x v="2"/>
    <n v="201504"/>
    <x v="1"/>
    <x v="4"/>
    <n v="3654.5879999999997"/>
  </r>
  <r>
    <x v="0"/>
    <x v="3"/>
    <x v="9"/>
    <s v="Aaron"/>
    <s v="Cheng"/>
    <x v="0"/>
    <n v="32"/>
    <s v="D4"/>
    <x v="4"/>
    <x v="3"/>
    <n v="201504"/>
    <x v="1"/>
    <x v="4"/>
    <n v="9486.7919999999995"/>
  </r>
  <r>
    <x v="1"/>
    <x v="4"/>
    <x v="10"/>
    <s v="Jansen"/>
    <s v="Brown"/>
    <x v="0"/>
    <n v="46"/>
    <s v="A1"/>
    <x v="0"/>
    <x v="0"/>
    <n v="201504"/>
    <x v="1"/>
    <x v="4"/>
    <n v="43677.248000000007"/>
  </r>
  <r>
    <x v="1"/>
    <x v="4"/>
    <x v="10"/>
    <s v="Jansen"/>
    <s v="Brown"/>
    <x v="0"/>
    <n v="46"/>
    <s v="A1"/>
    <x v="0"/>
    <x v="1"/>
    <n v="201504"/>
    <x v="1"/>
    <x v="4"/>
    <n v="46103.040000000001"/>
  </r>
  <r>
    <x v="1"/>
    <x v="4"/>
    <x v="10"/>
    <s v="Jansen"/>
    <s v="Brown"/>
    <x v="0"/>
    <n v="46"/>
    <s v="A1"/>
    <x v="0"/>
    <x v="2"/>
    <n v="201504"/>
    <x v="1"/>
    <x v="4"/>
    <n v="44124.08"/>
  </r>
  <r>
    <x v="1"/>
    <x v="4"/>
    <x v="10"/>
    <s v="Jansen"/>
    <s v="Brown"/>
    <x v="0"/>
    <n v="46"/>
    <s v="A1"/>
    <x v="0"/>
    <x v="3"/>
    <n v="201504"/>
    <x v="1"/>
    <x v="4"/>
    <n v="5890.9439999999995"/>
  </r>
  <r>
    <x v="1"/>
    <x v="4"/>
    <x v="11"/>
    <s v="Claire"/>
    <s v="Pullman"/>
    <x v="1"/>
    <n v="38"/>
    <s v="B2"/>
    <x v="3"/>
    <x v="0"/>
    <n v="201504"/>
    <x v="1"/>
    <x v="4"/>
    <n v="157393.152"/>
  </r>
  <r>
    <x v="1"/>
    <x v="4"/>
    <x v="11"/>
    <s v="Claire"/>
    <s v="Pullman"/>
    <x v="1"/>
    <n v="38"/>
    <s v="B2"/>
    <x v="3"/>
    <x v="1"/>
    <n v="201504"/>
    <x v="1"/>
    <x v="4"/>
    <n v="24854.860800000002"/>
  </r>
  <r>
    <x v="1"/>
    <x v="4"/>
    <x v="11"/>
    <s v="Claire"/>
    <s v="Pullman"/>
    <x v="1"/>
    <n v="38"/>
    <s v="B2"/>
    <x v="3"/>
    <x v="2"/>
    <n v="201504"/>
    <x v="1"/>
    <x v="4"/>
    <n v="2611.7280000000001"/>
  </r>
  <r>
    <x v="1"/>
    <x v="4"/>
    <x v="11"/>
    <s v="Claire"/>
    <s v="Pullman"/>
    <x v="1"/>
    <n v="38"/>
    <s v="B2"/>
    <x v="3"/>
    <x v="3"/>
    <n v="201504"/>
    <x v="1"/>
    <x v="4"/>
    <n v="17927.481600000003"/>
  </r>
  <r>
    <x v="1"/>
    <x v="4"/>
    <x v="12"/>
    <s v="Simon"/>
    <s v="Walsh"/>
    <x v="0"/>
    <n v="25"/>
    <s v="D5"/>
    <x v="2"/>
    <x v="0"/>
    <n v="201504"/>
    <x v="1"/>
    <x v="4"/>
    <n v="5918.2079999999996"/>
  </r>
  <r>
    <x v="1"/>
    <x v="4"/>
    <x v="12"/>
    <s v="Simon"/>
    <s v="Walsh"/>
    <x v="0"/>
    <n v="25"/>
    <s v="D5"/>
    <x v="2"/>
    <x v="1"/>
    <n v="201504"/>
    <x v="1"/>
    <x v="4"/>
    <n v="3869.6640000000002"/>
  </r>
  <r>
    <x v="1"/>
    <x v="4"/>
    <x v="12"/>
    <s v="Simon"/>
    <s v="Walsh"/>
    <x v="0"/>
    <n v="25"/>
    <s v="D5"/>
    <x v="2"/>
    <x v="2"/>
    <n v="201504"/>
    <x v="1"/>
    <x v="4"/>
    <n v="2952.84"/>
  </r>
  <r>
    <x v="1"/>
    <x v="4"/>
    <x v="12"/>
    <s v="Simon"/>
    <s v="Walsh"/>
    <x v="0"/>
    <n v="25"/>
    <s v="D5"/>
    <x v="2"/>
    <x v="3"/>
    <n v="201504"/>
    <x v="1"/>
    <x v="4"/>
    <n v="3791.3759999999997"/>
  </r>
  <r>
    <x v="1"/>
    <x v="5"/>
    <x v="13"/>
    <s v="Trevor"/>
    <s v="Parr"/>
    <x v="0"/>
    <n v="32"/>
    <s v="D4"/>
    <x v="4"/>
    <x v="0"/>
    <n v="201504"/>
    <x v="1"/>
    <x v="4"/>
    <n v="25777.919999999998"/>
  </r>
  <r>
    <x v="1"/>
    <x v="5"/>
    <x v="13"/>
    <s v="Trevor"/>
    <s v="Parr"/>
    <x v="0"/>
    <n v="32"/>
    <s v="D4"/>
    <x v="4"/>
    <x v="1"/>
    <n v="201504"/>
    <x v="1"/>
    <x v="4"/>
    <n v="21895.552000000003"/>
  </r>
  <r>
    <x v="1"/>
    <x v="5"/>
    <x v="13"/>
    <s v="Trevor"/>
    <s v="Parr"/>
    <x v="0"/>
    <n v="32"/>
    <s v="D4"/>
    <x v="4"/>
    <x v="2"/>
    <n v="201504"/>
    <x v="1"/>
    <x v="4"/>
    <n v="20739.88"/>
  </r>
  <r>
    <x v="1"/>
    <x v="5"/>
    <x v="13"/>
    <s v="Trevor"/>
    <s v="Parr"/>
    <x v="0"/>
    <n v="32"/>
    <s v="D4"/>
    <x v="4"/>
    <x v="3"/>
    <n v="201504"/>
    <x v="1"/>
    <x v="4"/>
    <n v="28082.207999999999"/>
  </r>
  <r>
    <x v="2"/>
    <x v="6"/>
    <x v="14"/>
    <s v="George"/>
    <s v="Campbell"/>
    <x v="0"/>
    <n v="32"/>
    <s v="D4"/>
    <x v="4"/>
    <x v="0"/>
    <n v="201504"/>
    <x v="1"/>
    <x v="4"/>
    <n v="66074.623999999996"/>
  </r>
  <r>
    <x v="2"/>
    <x v="6"/>
    <x v="14"/>
    <s v="George"/>
    <s v="Campbell"/>
    <x v="0"/>
    <n v="32"/>
    <s v="D4"/>
    <x v="4"/>
    <x v="1"/>
    <n v="201504"/>
    <x v="1"/>
    <x v="4"/>
    <n v="2802.4639999999999"/>
  </r>
  <r>
    <x v="2"/>
    <x v="6"/>
    <x v="14"/>
    <s v="George"/>
    <s v="Campbell"/>
    <x v="0"/>
    <n v="32"/>
    <s v="D4"/>
    <x v="4"/>
    <x v="2"/>
    <n v="201504"/>
    <x v="1"/>
    <x v="4"/>
    <n v="24304.560000000001"/>
  </r>
  <r>
    <x v="2"/>
    <x v="6"/>
    <x v="14"/>
    <s v="George"/>
    <s v="Campbell"/>
    <x v="0"/>
    <n v="32"/>
    <s v="D4"/>
    <x v="4"/>
    <x v="3"/>
    <n v="201504"/>
    <x v="1"/>
    <x v="4"/>
    <n v="9599.52"/>
  </r>
  <r>
    <x v="2"/>
    <x v="7"/>
    <x v="15"/>
    <s v="Emma"/>
    <s v="Jones"/>
    <x v="1"/>
    <n v="28"/>
    <s v="D5"/>
    <x v="2"/>
    <x v="0"/>
    <n v="201504"/>
    <x v="1"/>
    <x v="4"/>
    <n v="7411.5840000000007"/>
  </r>
  <r>
    <x v="2"/>
    <x v="7"/>
    <x v="15"/>
    <s v="Emma"/>
    <s v="Jones"/>
    <x v="1"/>
    <n v="28"/>
    <s v="D5"/>
    <x v="2"/>
    <x v="1"/>
    <n v="201504"/>
    <x v="1"/>
    <x v="4"/>
    <n v="9066.7199999999993"/>
  </r>
  <r>
    <x v="2"/>
    <x v="7"/>
    <x v="15"/>
    <s v="Emma"/>
    <s v="Jones"/>
    <x v="1"/>
    <n v="28"/>
    <s v="D5"/>
    <x v="2"/>
    <x v="2"/>
    <n v="201504"/>
    <x v="1"/>
    <x v="4"/>
    <n v="2962.68"/>
  </r>
  <r>
    <x v="2"/>
    <x v="7"/>
    <x v="15"/>
    <s v="Emma"/>
    <s v="Jones"/>
    <x v="1"/>
    <n v="28"/>
    <s v="D5"/>
    <x v="2"/>
    <x v="3"/>
    <n v="201504"/>
    <x v="1"/>
    <x v="4"/>
    <n v="9253.8719999999994"/>
  </r>
  <r>
    <x v="2"/>
    <x v="8"/>
    <x v="16"/>
    <s v="Bryan"/>
    <s v="Kingston"/>
    <x v="0"/>
    <n v="27"/>
    <s v="A1"/>
    <x v="0"/>
    <x v="0"/>
    <n v="201504"/>
    <x v="1"/>
    <x v="4"/>
    <n v="26538.624"/>
  </r>
  <r>
    <x v="2"/>
    <x v="8"/>
    <x v="16"/>
    <s v="Bryan"/>
    <s v="Kingston"/>
    <x v="0"/>
    <n v="27"/>
    <s v="A1"/>
    <x v="0"/>
    <x v="1"/>
    <n v="201504"/>
    <x v="1"/>
    <x v="4"/>
    <n v="15155.424000000001"/>
  </r>
  <r>
    <x v="2"/>
    <x v="8"/>
    <x v="16"/>
    <s v="Bryan"/>
    <s v="Kingston"/>
    <x v="0"/>
    <n v="27"/>
    <s v="A1"/>
    <x v="0"/>
    <x v="2"/>
    <n v="201504"/>
    <x v="1"/>
    <x v="4"/>
    <n v="14091.192000000001"/>
  </r>
  <r>
    <x v="2"/>
    <x v="8"/>
    <x v="16"/>
    <s v="Bryan"/>
    <s v="Kingston"/>
    <x v="0"/>
    <n v="27"/>
    <s v="A1"/>
    <x v="0"/>
    <x v="3"/>
    <n v="201504"/>
    <x v="1"/>
    <x v="4"/>
    <n v="8097.4080000000013"/>
  </r>
  <r>
    <x v="0"/>
    <x v="0"/>
    <x v="0"/>
    <s v="Louis"/>
    <s v="Ng"/>
    <x v="0"/>
    <n v="44"/>
    <s v="A1"/>
    <x v="0"/>
    <x v="0"/>
    <n v="201504"/>
    <x v="1"/>
    <x v="4"/>
    <n v="173662.20800000001"/>
  </r>
  <r>
    <x v="0"/>
    <x v="0"/>
    <x v="0"/>
    <s v="Louis"/>
    <s v="Ng"/>
    <x v="0"/>
    <n v="44"/>
    <s v="A1"/>
    <x v="0"/>
    <x v="1"/>
    <n v="201504"/>
    <x v="1"/>
    <x v="4"/>
    <n v="16361.104000000003"/>
  </r>
  <r>
    <x v="0"/>
    <x v="0"/>
    <x v="0"/>
    <s v="Louis"/>
    <s v="Ng"/>
    <x v="0"/>
    <n v="44"/>
    <s v="A1"/>
    <x v="0"/>
    <x v="2"/>
    <n v="201504"/>
    <x v="1"/>
    <x v="4"/>
    <n v="33488.04"/>
  </r>
  <r>
    <x v="0"/>
    <x v="0"/>
    <x v="0"/>
    <s v="Louis"/>
    <s v="Ng"/>
    <x v="0"/>
    <n v="44"/>
    <s v="A1"/>
    <x v="0"/>
    <x v="3"/>
    <n v="201504"/>
    <x v="1"/>
    <x v="4"/>
    <n v="12186.960000000001"/>
  </r>
  <r>
    <x v="0"/>
    <x v="0"/>
    <x v="1"/>
    <s v="Winnie"/>
    <s v="Cheung"/>
    <x v="1"/>
    <n v="35"/>
    <s v="C3"/>
    <x v="1"/>
    <x v="0"/>
    <n v="201504"/>
    <x v="1"/>
    <x v="4"/>
    <n v="116072.96000000002"/>
  </r>
  <r>
    <x v="0"/>
    <x v="0"/>
    <x v="1"/>
    <s v="Winnie"/>
    <s v="Cheung"/>
    <x v="1"/>
    <n v="35"/>
    <s v="C3"/>
    <x v="1"/>
    <x v="1"/>
    <n v="201504"/>
    <x v="1"/>
    <x v="4"/>
    <n v="16709.440000000002"/>
  </r>
  <r>
    <x v="0"/>
    <x v="0"/>
    <x v="1"/>
    <s v="Winnie"/>
    <s v="Cheung"/>
    <x v="1"/>
    <n v="35"/>
    <s v="C3"/>
    <x v="1"/>
    <x v="2"/>
    <n v="201504"/>
    <x v="1"/>
    <x v="4"/>
    <n v="32114.800000000003"/>
  </r>
  <r>
    <x v="0"/>
    <x v="0"/>
    <x v="1"/>
    <s v="Winnie"/>
    <s v="Cheung"/>
    <x v="1"/>
    <n v="35"/>
    <s v="C3"/>
    <x v="1"/>
    <x v="3"/>
    <n v="201504"/>
    <x v="1"/>
    <x v="4"/>
    <n v="12080.16"/>
  </r>
  <r>
    <x v="0"/>
    <x v="0"/>
    <x v="2"/>
    <s v="Edson"/>
    <s v="Lau"/>
    <x v="0"/>
    <n v="28"/>
    <s v="D5"/>
    <x v="2"/>
    <x v="0"/>
    <n v="201504"/>
    <x v="1"/>
    <x v="4"/>
    <n v="6473.8560000000007"/>
  </r>
  <r>
    <x v="0"/>
    <x v="0"/>
    <x v="2"/>
    <s v="Edson"/>
    <s v="Lau"/>
    <x v="0"/>
    <n v="28"/>
    <s v="D5"/>
    <x v="2"/>
    <x v="1"/>
    <n v="201504"/>
    <x v="1"/>
    <x v="4"/>
    <n v="1754.3999999999999"/>
  </r>
  <r>
    <x v="0"/>
    <x v="0"/>
    <x v="2"/>
    <s v="Edson"/>
    <s v="Lau"/>
    <x v="0"/>
    <n v="28"/>
    <s v="D5"/>
    <x v="2"/>
    <x v="2"/>
    <n v="201504"/>
    <x v="1"/>
    <x v="4"/>
    <n v="11985.72"/>
  </r>
  <r>
    <x v="0"/>
    <x v="0"/>
    <x v="2"/>
    <s v="Edson"/>
    <s v="Lau"/>
    <x v="0"/>
    <n v="28"/>
    <s v="D5"/>
    <x v="2"/>
    <x v="3"/>
    <n v="201504"/>
    <x v="1"/>
    <x v="4"/>
    <n v="735.12"/>
  </r>
  <r>
    <x v="0"/>
    <x v="1"/>
    <x v="3"/>
    <s v="Toshiro"/>
    <s v="Takuji"/>
    <x v="0"/>
    <n v="36"/>
    <s v="B2"/>
    <x v="3"/>
    <x v="0"/>
    <n v="201504"/>
    <x v="1"/>
    <x v="4"/>
    <n v="52732.59264000001"/>
  </r>
  <r>
    <x v="0"/>
    <x v="1"/>
    <x v="3"/>
    <s v="Toshiro"/>
    <s v="Takuji"/>
    <x v="0"/>
    <n v="36"/>
    <s v="B2"/>
    <x v="3"/>
    <x v="1"/>
    <n v="201504"/>
    <x v="1"/>
    <x v="4"/>
    <n v="7196.9788800000006"/>
  </r>
  <r>
    <x v="0"/>
    <x v="1"/>
    <x v="3"/>
    <s v="Toshiro"/>
    <s v="Takuji"/>
    <x v="0"/>
    <n v="36"/>
    <s v="B2"/>
    <x v="3"/>
    <x v="2"/>
    <n v="201504"/>
    <x v="1"/>
    <x v="4"/>
    <n v="5428.71"/>
  </r>
  <r>
    <x v="0"/>
    <x v="1"/>
    <x v="3"/>
    <s v="Toshiro"/>
    <s v="Takuji"/>
    <x v="0"/>
    <n v="36"/>
    <s v="B2"/>
    <x v="3"/>
    <x v="3"/>
    <n v="201504"/>
    <x v="1"/>
    <x v="4"/>
    <n v="10234.516319999999"/>
  </r>
  <r>
    <x v="0"/>
    <x v="1"/>
    <x v="4"/>
    <s v="Yui"/>
    <s v="Matsuko"/>
    <x v="1"/>
    <n v="32"/>
    <s v="D4"/>
    <x v="4"/>
    <x v="0"/>
    <n v="201504"/>
    <x v="1"/>
    <x v="4"/>
    <n v="23366.837759999999"/>
  </r>
  <r>
    <x v="0"/>
    <x v="1"/>
    <x v="4"/>
    <s v="Yui"/>
    <s v="Matsuko"/>
    <x v="1"/>
    <n v="32"/>
    <s v="D4"/>
    <x v="4"/>
    <x v="1"/>
    <n v="201504"/>
    <x v="1"/>
    <x v="4"/>
    <n v="8453.1820800000005"/>
  </r>
  <r>
    <x v="0"/>
    <x v="1"/>
    <x v="4"/>
    <s v="Yui"/>
    <s v="Matsuko"/>
    <x v="1"/>
    <n v="32"/>
    <s v="D4"/>
    <x v="4"/>
    <x v="2"/>
    <n v="201504"/>
    <x v="1"/>
    <x v="4"/>
    <n v="3185.6664000000001"/>
  </r>
  <r>
    <x v="0"/>
    <x v="1"/>
    <x v="4"/>
    <s v="Yui"/>
    <s v="Matsuko"/>
    <x v="1"/>
    <n v="32"/>
    <s v="D4"/>
    <x v="4"/>
    <x v="3"/>
    <n v="201504"/>
    <x v="1"/>
    <x v="4"/>
    <n v="13919.512319999998"/>
  </r>
  <r>
    <x v="0"/>
    <x v="2"/>
    <x v="5"/>
    <s v="Andrew"/>
    <s v="Tan"/>
    <x v="0"/>
    <n v="45"/>
    <s v="A1"/>
    <x v="0"/>
    <x v="0"/>
    <n v="201504"/>
    <x v="1"/>
    <x v="4"/>
    <n v="179920.64000000001"/>
  </r>
  <r>
    <x v="0"/>
    <x v="2"/>
    <x v="5"/>
    <s v="Andrew"/>
    <s v="Tan"/>
    <x v="0"/>
    <n v="45"/>
    <s v="A1"/>
    <x v="0"/>
    <x v="1"/>
    <n v="201504"/>
    <x v="1"/>
    <x v="4"/>
    <n v="7937.648000000001"/>
  </r>
  <r>
    <x v="0"/>
    <x v="2"/>
    <x v="5"/>
    <s v="Andrew"/>
    <s v="Tan"/>
    <x v="0"/>
    <n v="45"/>
    <s v="A1"/>
    <x v="0"/>
    <x v="2"/>
    <n v="201504"/>
    <x v="1"/>
    <x v="4"/>
    <n v="37803.24"/>
  </r>
  <r>
    <x v="0"/>
    <x v="2"/>
    <x v="5"/>
    <s v="Andrew"/>
    <s v="Tan"/>
    <x v="0"/>
    <n v="45"/>
    <s v="A1"/>
    <x v="0"/>
    <x v="3"/>
    <n v="201504"/>
    <x v="1"/>
    <x v="4"/>
    <n v="18147.504000000001"/>
  </r>
  <r>
    <x v="0"/>
    <x v="2"/>
    <x v="6"/>
    <s v="Jason"/>
    <s v="Wong"/>
    <x v="0"/>
    <n v="38"/>
    <s v="B2"/>
    <x v="3"/>
    <x v="0"/>
    <n v="201504"/>
    <x v="1"/>
    <x v="4"/>
    <n v="96253.516800000012"/>
  </r>
  <r>
    <x v="0"/>
    <x v="2"/>
    <x v="6"/>
    <s v="Jason"/>
    <s v="Wong"/>
    <x v="0"/>
    <n v="38"/>
    <s v="B2"/>
    <x v="3"/>
    <x v="1"/>
    <n v="201504"/>
    <x v="1"/>
    <x v="4"/>
    <n v="16142.918400000002"/>
  </r>
  <r>
    <x v="0"/>
    <x v="2"/>
    <x v="6"/>
    <s v="Jason"/>
    <s v="Wong"/>
    <x v="0"/>
    <n v="38"/>
    <s v="B2"/>
    <x v="3"/>
    <x v="2"/>
    <n v="201504"/>
    <x v="1"/>
    <x v="4"/>
    <n v="34434.792000000001"/>
  </r>
  <r>
    <x v="0"/>
    <x v="2"/>
    <x v="6"/>
    <s v="Jason"/>
    <s v="Wong"/>
    <x v="0"/>
    <n v="38"/>
    <s v="B2"/>
    <x v="3"/>
    <x v="3"/>
    <n v="201504"/>
    <x v="1"/>
    <x v="4"/>
    <n v="33701.875200000002"/>
  </r>
  <r>
    <x v="0"/>
    <x v="2"/>
    <x v="7"/>
    <s v="Michelle"/>
    <s v="Lim"/>
    <x v="1"/>
    <n v="29"/>
    <s v="D5"/>
    <x v="2"/>
    <x v="0"/>
    <n v="201504"/>
    <x v="1"/>
    <x v="4"/>
    <n v="9488.6400000000012"/>
  </r>
  <r>
    <x v="0"/>
    <x v="2"/>
    <x v="7"/>
    <s v="Michelle"/>
    <s v="Lim"/>
    <x v="1"/>
    <n v="29"/>
    <s v="D5"/>
    <x v="2"/>
    <x v="1"/>
    <n v="201504"/>
    <x v="1"/>
    <x v="4"/>
    <n v="2895.4560000000006"/>
  </r>
  <r>
    <x v="0"/>
    <x v="2"/>
    <x v="7"/>
    <s v="Michelle"/>
    <s v="Lim"/>
    <x v="1"/>
    <n v="29"/>
    <s v="D5"/>
    <x v="2"/>
    <x v="2"/>
    <n v="201504"/>
    <x v="1"/>
    <x v="4"/>
    <n v="8448.9599999999991"/>
  </r>
  <r>
    <x v="0"/>
    <x v="2"/>
    <x v="7"/>
    <s v="Michelle"/>
    <s v="Lim"/>
    <x v="1"/>
    <n v="29"/>
    <s v="D5"/>
    <x v="2"/>
    <x v="3"/>
    <n v="201504"/>
    <x v="1"/>
    <x v="4"/>
    <n v="1092.3839999999998"/>
  </r>
  <r>
    <x v="0"/>
    <x v="3"/>
    <x v="8"/>
    <s v="Dennis"/>
    <s v="Cheng"/>
    <x v="0"/>
    <n v="35"/>
    <s v="B2"/>
    <x v="3"/>
    <x v="0"/>
    <n v="201504"/>
    <x v="1"/>
    <x v="4"/>
    <n v="143914.98240000004"/>
  </r>
  <r>
    <x v="0"/>
    <x v="3"/>
    <x v="8"/>
    <s v="Dennis"/>
    <s v="Cheng"/>
    <x v="0"/>
    <n v="35"/>
    <s v="B2"/>
    <x v="3"/>
    <x v="1"/>
    <n v="201504"/>
    <x v="1"/>
    <x v="4"/>
    <n v="16186.464000000002"/>
  </r>
  <r>
    <x v="0"/>
    <x v="3"/>
    <x v="8"/>
    <s v="Dennis"/>
    <s v="Cheng"/>
    <x v="0"/>
    <n v="35"/>
    <s v="B2"/>
    <x v="3"/>
    <x v="2"/>
    <n v="201504"/>
    <x v="1"/>
    <x v="4"/>
    <n v="27458.424000000003"/>
  </r>
  <r>
    <x v="0"/>
    <x v="3"/>
    <x v="8"/>
    <s v="Dennis"/>
    <s v="Cheng"/>
    <x v="0"/>
    <n v="35"/>
    <s v="B2"/>
    <x v="3"/>
    <x v="3"/>
    <n v="201504"/>
    <x v="1"/>
    <x v="4"/>
    <n v="57431.808000000005"/>
  </r>
  <r>
    <x v="0"/>
    <x v="3"/>
    <x v="9"/>
    <s v="Aaron"/>
    <s v="Cheng"/>
    <x v="0"/>
    <n v="32"/>
    <s v="D4"/>
    <x v="4"/>
    <x v="0"/>
    <n v="201504"/>
    <x v="1"/>
    <x v="4"/>
    <n v="15842.265600000002"/>
  </r>
  <r>
    <x v="0"/>
    <x v="3"/>
    <x v="9"/>
    <s v="Aaron"/>
    <s v="Cheng"/>
    <x v="0"/>
    <n v="32"/>
    <s v="D4"/>
    <x v="4"/>
    <x v="1"/>
    <n v="201504"/>
    <x v="1"/>
    <x v="4"/>
    <n v="5613.0816000000013"/>
  </r>
  <r>
    <x v="0"/>
    <x v="3"/>
    <x v="9"/>
    <s v="Aaron"/>
    <s v="Cheng"/>
    <x v="0"/>
    <n v="32"/>
    <s v="D4"/>
    <x v="4"/>
    <x v="2"/>
    <n v="201504"/>
    <x v="1"/>
    <x v="4"/>
    <n v="7751.3519999999999"/>
  </r>
  <r>
    <x v="0"/>
    <x v="3"/>
    <x v="9"/>
    <s v="Aaron"/>
    <s v="Cheng"/>
    <x v="0"/>
    <n v="32"/>
    <s v="D4"/>
    <x v="4"/>
    <x v="3"/>
    <n v="201504"/>
    <x v="1"/>
    <x v="4"/>
    <n v="5512.449599999999"/>
  </r>
  <r>
    <x v="1"/>
    <x v="4"/>
    <x v="10"/>
    <s v="Jansen"/>
    <s v="Brown"/>
    <x v="0"/>
    <n v="46"/>
    <s v="A1"/>
    <x v="0"/>
    <x v="0"/>
    <n v="201504"/>
    <x v="1"/>
    <x v="4"/>
    <n v="137301.31200000001"/>
  </r>
  <r>
    <x v="1"/>
    <x v="4"/>
    <x v="10"/>
    <s v="Jansen"/>
    <s v="Brown"/>
    <x v="0"/>
    <n v="46"/>
    <s v="A1"/>
    <x v="0"/>
    <x v="1"/>
    <n v="201504"/>
    <x v="1"/>
    <x v="4"/>
    <n v="38804.32"/>
  </r>
  <r>
    <x v="1"/>
    <x v="4"/>
    <x v="10"/>
    <s v="Jansen"/>
    <s v="Brown"/>
    <x v="0"/>
    <n v="46"/>
    <s v="A1"/>
    <x v="0"/>
    <x v="2"/>
    <n v="201504"/>
    <x v="1"/>
    <x v="4"/>
    <n v="48477.560000000005"/>
  </r>
  <r>
    <x v="1"/>
    <x v="4"/>
    <x v="10"/>
    <s v="Jansen"/>
    <s v="Brown"/>
    <x v="0"/>
    <n v="46"/>
    <s v="A1"/>
    <x v="0"/>
    <x v="3"/>
    <n v="201504"/>
    <x v="1"/>
    <x v="4"/>
    <n v="54326.975999999995"/>
  </r>
  <r>
    <x v="1"/>
    <x v="4"/>
    <x v="11"/>
    <s v="Claire"/>
    <s v="Pullman"/>
    <x v="1"/>
    <n v="38"/>
    <s v="B2"/>
    <x v="3"/>
    <x v="0"/>
    <n v="201504"/>
    <x v="1"/>
    <x v="4"/>
    <n v="109204.30080000003"/>
  </r>
  <r>
    <x v="1"/>
    <x v="4"/>
    <x v="11"/>
    <s v="Claire"/>
    <s v="Pullman"/>
    <x v="1"/>
    <n v="38"/>
    <s v="B2"/>
    <x v="3"/>
    <x v="1"/>
    <n v="201504"/>
    <x v="1"/>
    <x v="4"/>
    <n v="27143.827200000003"/>
  </r>
  <r>
    <x v="1"/>
    <x v="4"/>
    <x v="11"/>
    <s v="Claire"/>
    <s v="Pullman"/>
    <x v="1"/>
    <n v="38"/>
    <s v="B2"/>
    <x v="3"/>
    <x v="2"/>
    <n v="201504"/>
    <x v="1"/>
    <x v="4"/>
    <n v="45168.984000000004"/>
  </r>
  <r>
    <x v="1"/>
    <x v="4"/>
    <x v="11"/>
    <s v="Claire"/>
    <s v="Pullman"/>
    <x v="1"/>
    <n v="38"/>
    <s v="B2"/>
    <x v="3"/>
    <x v="3"/>
    <n v="201504"/>
    <x v="1"/>
    <x v="4"/>
    <n v="36718.617599999998"/>
  </r>
  <r>
    <x v="1"/>
    <x v="4"/>
    <x v="12"/>
    <s v="Simon"/>
    <s v="Walsh"/>
    <x v="0"/>
    <n v="25"/>
    <s v="D5"/>
    <x v="2"/>
    <x v="0"/>
    <n v="201504"/>
    <x v="1"/>
    <x v="4"/>
    <n v="27529.344000000001"/>
  </r>
  <r>
    <x v="1"/>
    <x v="4"/>
    <x v="12"/>
    <s v="Simon"/>
    <s v="Walsh"/>
    <x v="0"/>
    <n v="25"/>
    <s v="D5"/>
    <x v="2"/>
    <x v="1"/>
    <n v="201504"/>
    <x v="1"/>
    <x v="4"/>
    <n v="4563.9360000000006"/>
  </r>
  <r>
    <x v="1"/>
    <x v="4"/>
    <x v="12"/>
    <s v="Simon"/>
    <s v="Walsh"/>
    <x v="0"/>
    <n v="25"/>
    <s v="D5"/>
    <x v="2"/>
    <x v="2"/>
    <n v="201504"/>
    <x v="1"/>
    <x v="4"/>
    <n v="8083.92"/>
  </r>
  <r>
    <x v="1"/>
    <x v="4"/>
    <x v="12"/>
    <s v="Simon"/>
    <s v="Walsh"/>
    <x v="0"/>
    <n v="25"/>
    <s v="D5"/>
    <x v="2"/>
    <x v="3"/>
    <n v="201504"/>
    <x v="1"/>
    <x v="4"/>
    <n v="3429.7919999999999"/>
  </r>
  <r>
    <x v="1"/>
    <x v="5"/>
    <x v="13"/>
    <s v="Trevor"/>
    <s v="Parr"/>
    <x v="0"/>
    <n v="32"/>
    <s v="D4"/>
    <x v="4"/>
    <x v="0"/>
    <n v="201504"/>
    <x v="1"/>
    <x v="4"/>
    <n v="45467.520000000004"/>
  </r>
  <r>
    <x v="1"/>
    <x v="5"/>
    <x v="13"/>
    <s v="Trevor"/>
    <s v="Parr"/>
    <x v="0"/>
    <n v="32"/>
    <s v="D4"/>
    <x v="4"/>
    <x v="1"/>
    <n v="201504"/>
    <x v="1"/>
    <x v="4"/>
    <n v="5014.4639999999999"/>
  </r>
  <r>
    <x v="1"/>
    <x v="5"/>
    <x v="13"/>
    <s v="Trevor"/>
    <s v="Parr"/>
    <x v="0"/>
    <n v="32"/>
    <s v="D4"/>
    <x v="4"/>
    <x v="2"/>
    <n v="201504"/>
    <x v="1"/>
    <x v="4"/>
    <n v="13047.44"/>
  </r>
  <r>
    <x v="1"/>
    <x v="5"/>
    <x v="13"/>
    <s v="Trevor"/>
    <s v="Parr"/>
    <x v="0"/>
    <n v="32"/>
    <s v="D4"/>
    <x v="4"/>
    <x v="3"/>
    <n v="201504"/>
    <x v="1"/>
    <x v="4"/>
    <n v="31422.383999999998"/>
  </r>
  <r>
    <x v="2"/>
    <x v="6"/>
    <x v="14"/>
    <s v="George"/>
    <s v="Campbell"/>
    <x v="0"/>
    <n v="32"/>
    <s v="D4"/>
    <x v="4"/>
    <x v="0"/>
    <n v="201504"/>
    <x v="1"/>
    <x v="4"/>
    <n v="52398.976000000002"/>
  </r>
  <r>
    <x v="2"/>
    <x v="6"/>
    <x v="14"/>
    <s v="George"/>
    <s v="Campbell"/>
    <x v="0"/>
    <n v="32"/>
    <s v="D4"/>
    <x v="4"/>
    <x v="1"/>
    <n v="201504"/>
    <x v="1"/>
    <x v="4"/>
    <n v="17822.784"/>
  </r>
  <r>
    <x v="2"/>
    <x v="6"/>
    <x v="14"/>
    <s v="George"/>
    <s v="Campbell"/>
    <x v="0"/>
    <n v="32"/>
    <s v="D4"/>
    <x v="4"/>
    <x v="2"/>
    <n v="201504"/>
    <x v="1"/>
    <x v="4"/>
    <n v="1536.64"/>
  </r>
  <r>
    <x v="2"/>
    <x v="6"/>
    <x v="14"/>
    <s v="George"/>
    <s v="Campbell"/>
    <x v="0"/>
    <n v="32"/>
    <s v="D4"/>
    <x v="4"/>
    <x v="3"/>
    <n v="201504"/>
    <x v="1"/>
    <x v="4"/>
    <n v="28861.727999999999"/>
  </r>
  <r>
    <x v="2"/>
    <x v="7"/>
    <x v="15"/>
    <s v="Emma"/>
    <s v="Jones"/>
    <x v="1"/>
    <n v="28"/>
    <s v="D5"/>
    <x v="2"/>
    <x v="0"/>
    <n v="201504"/>
    <x v="1"/>
    <x v="4"/>
    <n v="11777.279999999999"/>
  </r>
  <r>
    <x v="2"/>
    <x v="7"/>
    <x v="15"/>
    <s v="Emma"/>
    <s v="Jones"/>
    <x v="1"/>
    <n v="28"/>
    <s v="D5"/>
    <x v="2"/>
    <x v="1"/>
    <n v="201504"/>
    <x v="1"/>
    <x v="4"/>
    <n v="9570.9120000000003"/>
  </r>
  <r>
    <x v="2"/>
    <x v="7"/>
    <x v="15"/>
    <s v="Emma"/>
    <s v="Jones"/>
    <x v="1"/>
    <n v="28"/>
    <s v="D5"/>
    <x v="2"/>
    <x v="2"/>
    <n v="201504"/>
    <x v="1"/>
    <x v="4"/>
    <n v="8582.6400000000012"/>
  </r>
  <r>
    <x v="2"/>
    <x v="7"/>
    <x v="15"/>
    <s v="Emma"/>
    <s v="Jones"/>
    <x v="1"/>
    <n v="28"/>
    <s v="D5"/>
    <x v="2"/>
    <x v="3"/>
    <n v="201504"/>
    <x v="1"/>
    <x v="4"/>
    <n v="12978.432000000001"/>
  </r>
  <r>
    <x v="2"/>
    <x v="8"/>
    <x v="16"/>
    <s v="Bryan"/>
    <s v="Kingston"/>
    <x v="0"/>
    <n v="27"/>
    <s v="A1"/>
    <x v="0"/>
    <x v="0"/>
    <n v="201504"/>
    <x v="1"/>
    <x v="4"/>
    <n v="28142.208000000002"/>
  </r>
  <r>
    <x v="2"/>
    <x v="8"/>
    <x v="16"/>
    <s v="Bryan"/>
    <s v="Kingston"/>
    <x v="0"/>
    <n v="27"/>
    <s v="A1"/>
    <x v="0"/>
    <x v="1"/>
    <n v="201504"/>
    <x v="1"/>
    <x v="4"/>
    <n v="12970.713600000003"/>
  </r>
  <r>
    <x v="2"/>
    <x v="8"/>
    <x v="16"/>
    <s v="Bryan"/>
    <s v="Kingston"/>
    <x v="0"/>
    <n v="27"/>
    <s v="A1"/>
    <x v="0"/>
    <x v="2"/>
    <n v="201504"/>
    <x v="1"/>
    <x v="4"/>
    <n v="18853.559999999998"/>
  </r>
  <r>
    <x v="2"/>
    <x v="8"/>
    <x v="16"/>
    <s v="Bryan"/>
    <s v="Kingston"/>
    <x v="0"/>
    <n v="27"/>
    <s v="A1"/>
    <x v="0"/>
    <x v="3"/>
    <n v="201504"/>
    <x v="1"/>
    <x v="4"/>
    <n v="10245.1392"/>
  </r>
  <r>
    <x v="0"/>
    <x v="0"/>
    <x v="0"/>
    <s v="Louis"/>
    <s v="Ng"/>
    <x v="0"/>
    <n v="44"/>
    <s v="A1"/>
    <x v="0"/>
    <x v="0"/>
    <n v="201505"/>
    <x v="1"/>
    <x v="5"/>
    <n v="116655.16799999999"/>
  </r>
  <r>
    <x v="0"/>
    <x v="0"/>
    <x v="0"/>
    <s v="Louis"/>
    <s v="Ng"/>
    <x v="0"/>
    <n v="44"/>
    <s v="A1"/>
    <x v="0"/>
    <x v="1"/>
    <n v="201505"/>
    <x v="1"/>
    <x v="5"/>
    <n v="18688.585999999999"/>
  </r>
  <r>
    <x v="0"/>
    <x v="0"/>
    <x v="0"/>
    <s v="Louis"/>
    <s v="Ng"/>
    <x v="0"/>
    <n v="44"/>
    <s v="A1"/>
    <x v="0"/>
    <x v="2"/>
    <n v="201505"/>
    <x v="1"/>
    <x v="5"/>
    <n v="23773.837499999998"/>
  </r>
  <r>
    <x v="0"/>
    <x v="0"/>
    <x v="0"/>
    <s v="Louis"/>
    <s v="Ng"/>
    <x v="0"/>
    <n v="44"/>
    <s v="A1"/>
    <x v="0"/>
    <x v="3"/>
    <n v="201505"/>
    <x v="1"/>
    <x v="5"/>
    <n v="56188.166999999987"/>
  </r>
  <r>
    <x v="0"/>
    <x v="0"/>
    <x v="1"/>
    <s v="Winnie"/>
    <s v="Cheung"/>
    <x v="1"/>
    <n v="35"/>
    <s v="C3"/>
    <x v="1"/>
    <x v="0"/>
    <n v="201505"/>
    <x v="1"/>
    <x v="5"/>
    <n v="36802.080000000002"/>
  </r>
  <r>
    <x v="0"/>
    <x v="0"/>
    <x v="1"/>
    <s v="Winnie"/>
    <s v="Cheung"/>
    <x v="1"/>
    <n v="35"/>
    <s v="C3"/>
    <x v="1"/>
    <x v="1"/>
    <n v="201505"/>
    <x v="1"/>
    <x v="5"/>
    <n v="16479.960000000003"/>
  </r>
  <r>
    <x v="0"/>
    <x v="0"/>
    <x v="1"/>
    <s v="Winnie"/>
    <s v="Cheung"/>
    <x v="1"/>
    <n v="35"/>
    <s v="C3"/>
    <x v="1"/>
    <x v="2"/>
    <n v="201505"/>
    <x v="1"/>
    <x v="5"/>
    <n v="17003.349999999999"/>
  </r>
  <r>
    <x v="0"/>
    <x v="0"/>
    <x v="1"/>
    <s v="Winnie"/>
    <s v="Cheung"/>
    <x v="1"/>
    <n v="35"/>
    <s v="C3"/>
    <x v="1"/>
    <x v="3"/>
    <n v="201505"/>
    <x v="1"/>
    <x v="5"/>
    <n v="21337.679999999997"/>
  </r>
  <r>
    <x v="0"/>
    <x v="0"/>
    <x v="2"/>
    <s v="Edson"/>
    <s v="Lau"/>
    <x v="0"/>
    <n v="28"/>
    <s v="D5"/>
    <x v="2"/>
    <x v="0"/>
    <n v="201505"/>
    <x v="1"/>
    <x v="5"/>
    <n v="25937.183999999997"/>
  </r>
  <r>
    <x v="0"/>
    <x v="0"/>
    <x v="2"/>
    <s v="Edson"/>
    <s v="Lau"/>
    <x v="0"/>
    <n v="28"/>
    <s v="D5"/>
    <x v="2"/>
    <x v="1"/>
    <n v="201505"/>
    <x v="1"/>
    <x v="5"/>
    <n v="8298.9480000000003"/>
  </r>
  <r>
    <x v="0"/>
    <x v="0"/>
    <x v="2"/>
    <s v="Edson"/>
    <s v="Lau"/>
    <x v="0"/>
    <n v="28"/>
    <s v="D5"/>
    <x v="2"/>
    <x v="2"/>
    <n v="201505"/>
    <x v="1"/>
    <x v="5"/>
    <n v="3431.5049999999997"/>
  </r>
  <r>
    <x v="0"/>
    <x v="0"/>
    <x v="2"/>
    <s v="Edson"/>
    <s v="Lau"/>
    <x v="0"/>
    <n v="28"/>
    <s v="D5"/>
    <x v="2"/>
    <x v="3"/>
    <n v="201505"/>
    <x v="1"/>
    <x v="5"/>
    <n v="8017.3799999999992"/>
  </r>
  <r>
    <x v="0"/>
    <x v="1"/>
    <x v="3"/>
    <s v="Toshiro"/>
    <s v="Takuji"/>
    <x v="0"/>
    <n v="36"/>
    <s v="B2"/>
    <x v="3"/>
    <x v="0"/>
    <n v="201505"/>
    <x v="1"/>
    <x v="5"/>
    <n v="16786.365119999999"/>
  </r>
  <r>
    <x v="0"/>
    <x v="1"/>
    <x v="3"/>
    <s v="Toshiro"/>
    <s v="Takuji"/>
    <x v="0"/>
    <n v="36"/>
    <s v="B2"/>
    <x v="3"/>
    <x v="1"/>
    <n v="201505"/>
    <x v="1"/>
    <x v="5"/>
    <n v="8068.5536400000001"/>
  </r>
  <r>
    <x v="0"/>
    <x v="1"/>
    <x v="3"/>
    <s v="Toshiro"/>
    <s v="Takuji"/>
    <x v="0"/>
    <n v="36"/>
    <s v="B2"/>
    <x v="3"/>
    <x v="2"/>
    <n v="201505"/>
    <x v="1"/>
    <x v="5"/>
    <n v="1229.2433999999996"/>
  </r>
  <r>
    <x v="0"/>
    <x v="1"/>
    <x v="3"/>
    <s v="Toshiro"/>
    <s v="Takuji"/>
    <x v="0"/>
    <n v="36"/>
    <s v="B2"/>
    <x v="3"/>
    <x v="3"/>
    <n v="201505"/>
    <x v="1"/>
    <x v="5"/>
    <n v="6653.4728399999995"/>
  </r>
  <r>
    <x v="0"/>
    <x v="1"/>
    <x v="4"/>
    <s v="Yui"/>
    <s v="Matsuko"/>
    <x v="1"/>
    <n v="32"/>
    <s v="D4"/>
    <x v="4"/>
    <x v="0"/>
    <n v="201505"/>
    <x v="1"/>
    <x v="5"/>
    <n v="4591.8095999999996"/>
  </r>
  <r>
    <x v="0"/>
    <x v="1"/>
    <x v="4"/>
    <s v="Yui"/>
    <s v="Matsuko"/>
    <x v="1"/>
    <n v="32"/>
    <s v="D4"/>
    <x v="4"/>
    <x v="1"/>
    <n v="201505"/>
    <x v="1"/>
    <x v="5"/>
    <n v="1135.3574399999998"/>
  </r>
  <r>
    <x v="0"/>
    <x v="1"/>
    <x v="4"/>
    <s v="Yui"/>
    <s v="Matsuko"/>
    <x v="1"/>
    <n v="32"/>
    <s v="D4"/>
    <x v="4"/>
    <x v="2"/>
    <n v="201505"/>
    <x v="1"/>
    <x v="5"/>
    <n v="4821.8939999999993"/>
  </r>
  <r>
    <x v="0"/>
    <x v="1"/>
    <x v="4"/>
    <s v="Yui"/>
    <s v="Matsuko"/>
    <x v="1"/>
    <n v="32"/>
    <s v="D4"/>
    <x v="4"/>
    <x v="3"/>
    <n v="201505"/>
    <x v="1"/>
    <x v="5"/>
    <n v="11697.754319999998"/>
  </r>
  <r>
    <x v="0"/>
    <x v="2"/>
    <x v="5"/>
    <s v="Andrew"/>
    <s v="Tan"/>
    <x v="0"/>
    <n v="45"/>
    <s v="A1"/>
    <x v="0"/>
    <x v="0"/>
    <n v="201505"/>
    <x v="1"/>
    <x v="5"/>
    <n v="156020.92799999999"/>
  </r>
  <r>
    <x v="0"/>
    <x v="2"/>
    <x v="5"/>
    <s v="Andrew"/>
    <s v="Tan"/>
    <x v="0"/>
    <n v="45"/>
    <s v="A1"/>
    <x v="0"/>
    <x v="1"/>
    <n v="201505"/>
    <x v="1"/>
    <x v="5"/>
    <n v="28638.022000000001"/>
  </r>
  <r>
    <x v="0"/>
    <x v="2"/>
    <x v="5"/>
    <s v="Andrew"/>
    <s v="Tan"/>
    <x v="0"/>
    <n v="45"/>
    <s v="A1"/>
    <x v="0"/>
    <x v="2"/>
    <n v="201505"/>
    <x v="1"/>
    <x v="5"/>
    <n v="37623.512499999997"/>
  </r>
  <r>
    <x v="0"/>
    <x v="2"/>
    <x v="5"/>
    <s v="Andrew"/>
    <s v="Tan"/>
    <x v="0"/>
    <n v="45"/>
    <s v="A1"/>
    <x v="0"/>
    <x v="3"/>
    <n v="201505"/>
    <x v="1"/>
    <x v="5"/>
    <n v="20047.670999999995"/>
  </r>
  <r>
    <x v="0"/>
    <x v="2"/>
    <x v="6"/>
    <s v="Jason"/>
    <s v="Wong"/>
    <x v="0"/>
    <n v="38"/>
    <s v="B2"/>
    <x v="3"/>
    <x v="0"/>
    <n v="201505"/>
    <x v="1"/>
    <x v="5"/>
    <n v="136777.73760000002"/>
  </r>
  <r>
    <x v="0"/>
    <x v="2"/>
    <x v="6"/>
    <s v="Jason"/>
    <s v="Wong"/>
    <x v="0"/>
    <n v="38"/>
    <s v="B2"/>
    <x v="3"/>
    <x v="1"/>
    <n v="201505"/>
    <x v="1"/>
    <x v="5"/>
    <n v="18625.017599999999"/>
  </r>
  <r>
    <x v="0"/>
    <x v="2"/>
    <x v="6"/>
    <s v="Jason"/>
    <s v="Wong"/>
    <x v="0"/>
    <n v="38"/>
    <s v="B2"/>
    <x v="3"/>
    <x v="2"/>
    <n v="201505"/>
    <x v="1"/>
    <x v="5"/>
    <n v="31379.355"/>
  </r>
  <r>
    <x v="0"/>
    <x v="2"/>
    <x v="6"/>
    <s v="Jason"/>
    <s v="Wong"/>
    <x v="0"/>
    <n v="38"/>
    <s v="B2"/>
    <x v="3"/>
    <x v="3"/>
    <n v="201505"/>
    <x v="1"/>
    <x v="5"/>
    <n v="44641.724399999992"/>
  </r>
  <r>
    <x v="0"/>
    <x v="2"/>
    <x v="7"/>
    <s v="Michelle"/>
    <s v="Lim"/>
    <x v="1"/>
    <n v="29"/>
    <s v="D5"/>
    <x v="2"/>
    <x v="0"/>
    <n v="201505"/>
    <x v="1"/>
    <x v="5"/>
    <n v="10849.103999999999"/>
  </r>
  <r>
    <x v="0"/>
    <x v="2"/>
    <x v="7"/>
    <s v="Michelle"/>
    <s v="Lim"/>
    <x v="1"/>
    <n v="29"/>
    <s v="D5"/>
    <x v="2"/>
    <x v="1"/>
    <n v="201505"/>
    <x v="1"/>
    <x v="5"/>
    <n v="3859.1279999999992"/>
  </r>
  <r>
    <x v="0"/>
    <x v="2"/>
    <x v="7"/>
    <s v="Michelle"/>
    <s v="Lim"/>
    <x v="1"/>
    <n v="29"/>
    <s v="D5"/>
    <x v="2"/>
    <x v="2"/>
    <n v="201505"/>
    <x v="1"/>
    <x v="5"/>
    <n v="1537.62"/>
  </r>
  <r>
    <x v="0"/>
    <x v="2"/>
    <x v="7"/>
    <s v="Michelle"/>
    <s v="Lim"/>
    <x v="1"/>
    <n v="29"/>
    <s v="D5"/>
    <x v="2"/>
    <x v="3"/>
    <n v="201505"/>
    <x v="1"/>
    <x v="5"/>
    <n v="8076.5999999999995"/>
  </r>
  <r>
    <x v="0"/>
    <x v="3"/>
    <x v="8"/>
    <s v="Dennis"/>
    <s v="Cheng"/>
    <x v="0"/>
    <n v="35"/>
    <s v="B2"/>
    <x v="3"/>
    <x v="0"/>
    <n v="201505"/>
    <x v="1"/>
    <x v="5"/>
    <n v="139810.40640000001"/>
  </r>
  <r>
    <x v="0"/>
    <x v="3"/>
    <x v="8"/>
    <s v="Dennis"/>
    <s v="Cheng"/>
    <x v="0"/>
    <n v="35"/>
    <s v="B2"/>
    <x v="3"/>
    <x v="1"/>
    <n v="201505"/>
    <x v="1"/>
    <x v="5"/>
    <n v="15546.132"/>
  </r>
  <r>
    <x v="0"/>
    <x v="3"/>
    <x v="8"/>
    <s v="Dennis"/>
    <s v="Cheng"/>
    <x v="0"/>
    <n v="35"/>
    <s v="B2"/>
    <x v="3"/>
    <x v="2"/>
    <n v="201505"/>
    <x v="1"/>
    <x v="5"/>
    <n v="5267.3039999999992"/>
  </r>
  <r>
    <x v="0"/>
    <x v="3"/>
    <x v="8"/>
    <s v="Dennis"/>
    <s v="Cheng"/>
    <x v="0"/>
    <n v="35"/>
    <s v="B2"/>
    <x v="3"/>
    <x v="3"/>
    <n v="201505"/>
    <x v="1"/>
    <x v="5"/>
    <n v="5880.4704000000002"/>
  </r>
  <r>
    <x v="0"/>
    <x v="3"/>
    <x v="9"/>
    <s v="Aaron"/>
    <s v="Cheng"/>
    <x v="0"/>
    <n v="32"/>
    <s v="D4"/>
    <x v="4"/>
    <x v="0"/>
    <n v="201505"/>
    <x v="1"/>
    <x v="5"/>
    <n v="4133.6399999999994"/>
  </r>
  <r>
    <x v="0"/>
    <x v="3"/>
    <x v="9"/>
    <s v="Aaron"/>
    <s v="Cheng"/>
    <x v="0"/>
    <n v="32"/>
    <s v="D4"/>
    <x v="4"/>
    <x v="1"/>
    <n v="201505"/>
    <x v="1"/>
    <x v="5"/>
    <n v="1627.1723999999997"/>
  </r>
  <r>
    <x v="0"/>
    <x v="3"/>
    <x v="9"/>
    <s v="Aaron"/>
    <s v="Cheng"/>
    <x v="0"/>
    <n v="32"/>
    <s v="D4"/>
    <x v="4"/>
    <x v="2"/>
    <n v="201505"/>
    <x v="1"/>
    <x v="5"/>
    <n v="7018.5149999999994"/>
  </r>
  <r>
    <x v="0"/>
    <x v="3"/>
    <x v="9"/>
    <s v="Aaron"/>
    <s v="Cheng"/>
    <x v="0"/>
    <n v="32"/>
    <s v="D4"/>
    <x v="4"/>
    <x v="3"/>
    <n v="201505"/>
    <x v="1"/>
    <x v="5"/>
    <n v="474.07499999999999"/>
  </r>
  <r>
    <x v="1"/>
    <x v="4"/>
    <x v="10"/>
    <s v="Jansen"/>
    <s v="Brown"/>
    <x v="0"/>
    <n v="46"/>
    <s v="A1"/>
    <x v="0"/>
    <x v="0"/>
    <n v="201505"/>
    <x v="1"/>
    <x v="5"/>
    <n v="129372.712"/>
  </r>
  <r>
    <x v="1"/>
    <x v="4"/>
    <x v="10"/>
    <s v="Jansen"/>
    <s v="Brown"/>
    <x v="0"/>
    <n v="46"/>
    <s v="A1"/>
    <x v="0"/>
    <x v="1"/>
    <n v="201505"/>
    <x v="1"/>
    <x v="5"/>
    <n v="9067.6039999999994"/>
  </r>
  <r>
    <x v="1"/>
    <x v="4"/>
    <x v="10"/>
    <s v="Jansen"/>
    <s v="Brown"/>
    <x v="0"/>
    <n v="46"/>
    <s v="A1"/>
    <x v="0"/>
    <x v="2"/>
    <n v="201505"/>
    <x v="1"/>
    <x v="5"/>
    <n v="45829.787499999991"/>
  </r>
  <r>
    <x v="1"/>
    <x v="4"/>
    <x v="10"/>
    <s v="Jansen"/>
    <s v="Brown"/>
    <x v="0"/>
    <n v="46"/>
    <s v="A1"/>
    <x v="0"/>
    <x v="3"/>
    <n v="201505"/>
    <x v="1"/>
    <x v="5"/>
    <n v="46221.272999999994"/>
  </r>
  <r>
    <x v="1"/>
    <x v="4"/>
    <x v="11"/>
    <s v="Claire"/>
    <s v="Pullman"/>
    <x v="1"/>
    <n v="38"/>
    <s v="B2"/>
    <x v="3"/>
    <x v="0"/>
    <n v="201505"/>
    <x v="1"/>
    <x v="5"/>
    <n v="39467.030400000003"/>
  </r>
  <r>
    <x v="1"/>
    <x v="4"/>
    <x v="11"/>
    <s v="Claire"/>
    <s v="Pullman"/>
    <x v="1"/>
    <n v="38"/>
    <s v="B2"/>
    <x v="3"/>
    <x v="1"/>
    <n v="201505"/>
    <x v="1"/>
    <x v="5"/>
    <n v="4451.9832000000006"/>
  </r>
  <r>
    <x v="1"/>
    <x v="4"/>
    <x v="11"/>
    <s v="Claire"/>
    <s v="Pullman"/>
    <x v="1"/>
    <n v="38"/>
    <s v="B2"/>
    <x v="3"/>
    <x v="2"/>
    <n v="201505"/>
    <x v="1"/>
    <x v="5"/>
    <n v="22044.266999999996"/>
  </r>
  <r>
    <x v="1"/>
    <x v="4"/>
    <x v="11"/>
    <s v="Claire"/>
    <s v="Pullman"/>
    <x v="1"/>
    <n v="38"/>
    <s v="B2"/>
    <x v="3"/>
    <x v="3"/>
    <n v="201505"/>
    <x v="1"/>
    <x v="5"/>
    <n v="7151.6087999999991"/>
  </r>
  <r>
    <x v="1"/>
    <x v="4"/>
    <x v="12"/>
    <s v="Simon"/>
    <s v="Walsh"/>
    <x v="0"/>
    <n v="25"/>
    <s v="D5"/>
    <x v="2"/>
    <x v="0"/>
    <n v="201505"/>
    <x v="1"/>
    <x v="5"/>
    <n v="24525.648000000001"/>
  </r>
  <r>
    <x v="1"/>
    <x v="4"/>
    <x v="12"/>
    <s v="Simon"/>
    <s v="Walsh"/>
    <x v="0"/>
    <n v="25"/>
    <s v="D5"/>
    <x v="2"/>
    <x v="1"/>
    <n v="201505"/>
    <x v="1"/>
    <x v="5"/>
    <n v="3811.0799999999995"/>
  </r>
  <r>
    <x v="1"/>
    <x v="4"/>
    <x v="12"/>
    <s v="Simon"/>
    <s v="Walsh"/>
    <x v="0"/>
    <n v="25"/>
    <s v="D5"/>
    <x v="2"/>
    <x v="2"/>
    <n v="201505"/>
    <x v="1"/>
    <x v="5"/>
    <n v="3308.3399999999997"/>
  </r>
  <r>
    <x v="1"/>
    <x v="4"/>
    <x v="12"/>
    <s v="Simon"/>
    <s v="Walsh"/>
    <x v="0"/>
    <n v="25"/>
    <s v="D5"/>
    <x v="2"/>
    <x v="3"/>
    <n v="201505"/>
    <x v="1"/>
    <x v="5"/>
    <n v="10534.985999999999"/>
  </r>
  <r>
    <x v="1"/>
    <x v="5"/>
    <x v="13"/>
    <s v="Trevor"/>
    <s v="Parr"/>
    <x v="0"/>
    <n v="32"/>
    <s v="D4"/>
    <x v="4"/>
    <x v="0"/>
    <n v="201505"/>
    <x v="1"/>
    <x v="5"/>
    <n v="76552.895999999979"/>
  </r>
  <r>
    <x v="1"/>
    <x v="5"/>
    <x v="13"/>
    <s v="Trevor"/>
    <s v="Parr"/>
    <x v="0"/>
    <n v="32"/>
    <s v="D4"/>
    <x v="4"/>
    <x v="1"/>
    <n v="201505"/>
    <x v="1"/>
    <x v="5"/>
    <n v="6460.3559999999998"/>
  </r>
  <r>
    <x v="1"/>
    <x v="5"/>
    <x v="13"/>
    <s v="Trevor"/>
    <s v="Parr"/>
    <x v="0"/>
    <n v="32"/>
    <s v="D4"/>
    <x v="4"/>
    <x v="2"/>
    <n v="201505"/>
    <x v="1"/>
    <x v="5"/>
    <n v="3278.5899999999997"/>
  </r>
  <r>
    <x v="1"/>
    <x v="5"/>
    <x v="13"/>
    <s v="Trevor"/>
    <s v="Parr"/>
    <x v="0"/>
    <n v="32"/>
    <s v="D4"/>
    <x v="4"/>
    <x v="3"/>
    <n v="201505"/>
    <x v="1"/>
    <x v="5"/>
    <n v="25590.053999999993"/>
  </r>
  <r>
    <x v="2"/>
    <x v="6"/>
    <x v="14"/>
    <s v="George"/>
    <s v="Campbell"/>
    <x v="0"/>
    <n v="32"/>
    <s v="D4"/>
    <x v="4"/>
    <x v="0"/>
    <n v="201505"/>
    <x v="1"/>
    <x v="5"/>
    <n v="49892.191999999995"/>
  </r>
  <r>
    <x v="2"/>
    <x v="6"/>
    <x v="14"/>
    <s v="George"/>
    <s v="Campbell"/>
    <x v="0"/>
    <n v="32"/>
    <s v="D4"/>
    <x v="4"/>
    <x v="1"/>
    <n v="201505"/>
    <x v="1"/>
    <x v="5"/>
    <n v="19396.944"/>
  </r>
  <r>
    <x v="2"/>
    <x v="6"/>
    <x v="14"/>
    <s v="George"/>
    <s v="Campbell"/>
    <x v="0"/>
    <n v="32"/>
    <s v="D4"/>
    <x v="4"/>
    <x v="2"/>
    <n v="201505"/>
    <x v="1"/>
    <x v="5"/>
    <n v="17081.399999999998"/>
  </r>
  <r>
    <x v="2"/>
    <x v="6"/>
    <x v="14"/>
    <s v="George"/>
    <s v="Campbell"/>
    <x v="0"/>
    <n v="32"/>
    <s v="D4"/>
    <x v="4"/>
    <x v="3"/>
    <n v="201505"/>
    <x v="1"/>
    <x v="5"/>
    <n v="12694.625999999997"/>
  </r>
  <r>
    <x v="2"/>
    <x v="7"/>
    <x v="15"/>
    <s v="Emma"/>
    <s v="Jones"/>
    <x v="1"/>
    <n v="28"/>
    <s v="D5"/>
    <x v="2"/>
    <x v="0"/>
    <n v="201505"/>
    <x v="1"/>
    <x v="5"/>
    <n v="23308.655999999999"/>
  </r>
  <r>
    <x v="2"/>
    <x v="7"/>
    <x v="15"/>
    <s v="Emma"/>
    <s v="Jones"/>
    <x v="1"/>
    <n v="28"/>
    <s v="D5"/>
    <x v="2"/>
    <x v="1"/>
    <n v="201505"/>
    <x v="1"/>
    <x v="5"/>
    <n v="3256.9320000000002"/>
  </r>
  <r>
    <x v="2"/>
    <x v="7"/>
    <x v="15"/>
    <s v="Emma"/>
    <s v="Jones"/>
    <x v="1"/>
    <n v="28"/>
    <s v="D5"/>
    <x v="2"/>
    <x v="2"/>
    <n v="201505"/>
    <x v="1"/>
    <x v="5"/>
    <n v="7627.0949999999993"/>
  </r>
  <r>
    <x v="2"/>
    <x v="7"/>
    <x v="15"/>
    <s v="Emma"/>
    <s v="Jones"/>
    <x v="1"/>
    <n v="28"/>
    <s v="D5"/>
    <x v="2"/>
    <x v="3"/>
    <n v="201505"/>
    <x v="1"/>
    <x v="5"/>
    <n v="7987.1399999999994"/>
  </r>
  <r>
    <x v="2"/>
    <x v="8"/>
    <x v="16"/>
    <s v="Bryan"/>
    <s v="Kingston"/>
    <x v="0"/>
    <n v="27"/>
    <s v="A1"/>
    <x v="0"/>
    <x v="0"/>
    <n v="201505"/>
    <x v="1"/>
    <x v="5"/>
    <n v="27794.1888"/>
  </r>
  <r>
    <x v="2"/>
    <x v="8"/>
    <x v="16"/>
    <s v="Bryan"/>
    <s v="Kingston"/>
    <x v="0"/>
    <n v="27"/>
    <s v="A1"/>
    <x v="0"/>
    <x v="1"/>
    <n v="201505"/>
    <x v="1"/>
    <x v="5"/>
    <n v="11635.293599999999"/>
  </r>
  <r>
    <x v="2"/>
    <x v="8"/>
    <x v="16"/>
    <s v="Bryan"/>
    <s v="Kingston"/>
    <x v="0"/>
    <n v="27"/>
    <s v="A1"/>
    <x v="0"/>
    <x v="2"/>
    <n v="201505"/>
    <x v="1"/>
    <x v="5"/>
    <n v="15267.42"/>
  </r>
  <r>
    <x v="2"/>
    <x v="8"/>
    <x v="16"/>
    <s v="Bryan"/>
    <s v="Kingston"/>
    <x v="0"/>
    <n v="27"/>
    <s v="A1"/>
    <x v="0"/>
    <x v="3"/>
    <n v="201505"/>
    <x v="1"/>
    <x v="5"/>
    <n v="7171.1891999999989"/>
  </r>
  <r>
    <x v="0"/>
    <x v="0"/>
    <x v="0"/>
    <s v="Louis"/>
    <s v="Ng"/>
    <x v="0"/>
    <n v="44"/>
    <s v="A1"/>
    <x v="0"/>
    <x v="0"/>
    <n v="201505"/>
    <x v="1"/>
    <x v="5"/>
    <n v="123693.58399999999"/>
  </r>
  <r>
    <x v="0"/>
    <x v="0"/>
    <x v="0"/>
    <s v="Louis"/>
    <s v="Ng"/>
    <x v="0"/>
    <n v="44"/>
    <s v="A1"/>
    <x v="0"/>
    <x v="1"/>
    <n v="201505"/>
    <x v="1"/>
    <x v="5"/>
    <n v="29566.95"/>
  </r>
  <r>
    <x v="0"/>
    <x v="0"/>
    <x v="0"/>
    <s v="Louis"/>
    <s v="Ng"/>
    <x v="0"/>
    <n v="44"/>
    <s v="A1"/>
    <x v="0"/>
    <x v="2"/>
    <n v="201505"/>
    <x v="1"/>
    <x v="5"/>
    <n v="46238.32499999999"/>
  </r>
  <r>
    <x v="0"/>
    <x v="0"/>
    <x v="0"/>
    <s v="Louis"/>
    <s v="Ng"/>
    <x v="0"/>
    <n v="44"/>
    <s v="A1"/>
    <x v="0"/>
    <x v="3"/>
    <n v="201505"/>
    <x v="1"/>
    <x v="5"/>
    <n v="58934.147999999994"/>
  </r>
  <r>
    <x v="0"/>
    <x v="0"/>
    <x v="1"/>
    <s v="Winnie"/>
    <s v="Cheung"/>
    <x v="1"/>
    <n v="35"/>
    <s v="C3"/>
    <x v="1"/>
    <x v="0"/>
    <n v="201505"/>
    <x v="1"/>
    <x v="5"/>
    <n v="48466.880000000005"/>
  </r>
  <r>
    <x v="0"/>
    <x v="0"/>
    <x v="1"/>
    <s v="Winnie"/>
    <s v="Cheung"/>
    <x v="1"/>
    <n v="35"/>
    <s v="C3"/>
    <x v="1"/>
    <x v="1"/>
    <n v="201505"/>
    <x v="1"/>
    <x v="5"/>
    <n v="2743.16"/>
  </r>
  <r>
    <x v="0"/>
    <x v="0"/>
    <x v="1"/>
    <s v="Winnie"/>
    <s v="Cheung"/>
    <x v="1"/>
    <n v="35"/>
    <s v="C3"/>
    <x v="1"/>
    <x v="2"/>
    <n v="201505"/>
    <x v="1"/>
    <x v="5"/>
    <n v="11242.349999999999"/>
  </r>
  <r>
    <x v="0"/>
    <x v="0"/>
    <x v="1"/>
    <s v="Winnie"/>
    <s v="Cheung"/>
    <x v="1"/>
    <n v="35"/>
    <s v="C3"/>
    <x v="1"/>
    <x v="3"/>
    <n v="201505"/>
    <x v="1"/>
    <x v="5"/>
    <n v="14823.059999999998"/>
  </r>
  <r>
    <x v="0"/>
    <x v="0"/>
    <x v="2"/>
    <s v="Edson"/>
    <s v="Lau"/>
    <x v="0"/>
    <n v="28"/>
    <s v="D5"/>
    <x v="2"/>
    <x v="0"/>
    <n v="201505"/>
    <x v="1"/>
    <x v="5"/>
    <n v="14043.791999999998"/>
  </r>
  <r>
    <x v="0"/>
    <x v="0"/>
    <x v="2"/>
    <s v="Edson"/>
    <s v="Lau"/>
    <x v="0"/>
    <n v="28"/>
    <s v="D5"/>
    <x v="2"/>
    <x v="1"/>
    <n v="201505"/>
    <x v="1"/>
    <x v="5"/>
    <n v="3131.7719999999999"/>
  </r>
  <r>
    <x v="0"/>
    <x v="0"/>
    <x v="2"/>
    <s v="Edson"/>
    <s v="Lau"/>
    <x v="0"/>
    <n v="28"/>
    <s v="D5"/>
    <x v="2"/>
    <x v="2"/>
    <n v="201505"/>
    <x v="1"/>
    <x v="5"/>
    <n v="5206.8449999999993"/>
  </r>
  <r>
    <x v="0"/>
    <x v="0"/>
    <x v="2"/>
    <s v="Edson"/>
    <s v="Lau"/>
    <x v="0"/>
    <n v="28"/>
    <s v="D5"/>
    <x v="2"/>
    <x v="3"/>
    <n v="201505"/>
    <x v="1"/>
    <x v="5"/>
    <n v="6294.0779999999995"/>
  </r>
  <r>
    <x v="0"/>
    <x v="1"/>
    <x v="3"/>
    <s v="Toshiro"/>
    <s v="Takuji"/>
    <x v="0"/>
    <n v="36"/>
    <s v="B2"/>
    <x v="3"/>
    <x v="0"/>
    <n v="201505"/>
    <x v="1"/>
    <x v="5"/>
    <n v="12488.273279999999"/>
  </r>
  <r>
    <x v="0"/>
    <x v="1"/>
    <x v="3"/>
    <s v="Toshiro"/>
    <s v="Takuji"/>
    <x v="0"/>
    <n v="36"/>
    <s v="B2"/>
    <x v="3"/>
    <x v="1"/>
    <n v="201505"/>
    <x v="1"/>
    <x v="5"/>
    <n v="3172.5716400000001"/>
  </r>
  <r>
    <x v="0"/>
    <x v="1"/>
    <x v="3"/>
    <s v="Toshiro"/>
    <s v="Takuji"/>
    <x v="0"/>
    <n v="36"/>
    <s v="B2"/>
    <x v="3"/>
    <x v="2"/>
    <n v="201505"/>
    <x v="1"/>
    <x v="5"/>
    <n v="2867.9773499999997"/>
  </r>
  <r>
    <x v="0"/>
    <x v="1"/>
    <x v="3"/>
    <s v="Toshiro"/>
    <s v="Takuji"/>
    <x v="0"/>
    <n v="36"/>
    <s v="B2"/>
    <x v="3"/>
    <x v="3"/>
    <n v="201505"/>
    <x v="1"/>
    <x v="5"/>
    <n v="2659.2035399999991"/>
  </r>
  <r>
    <x v="0"/>
    <x v="1"/>
    <x v="4"/>
    <s v="Yui"/>
    <s v="Matsuko"/>
    <x v="1"/>
    <n v="32"/>
    <s v="D4"/>
    <x v="4"/>
    <x v="0"/>
    <n v="201505"/>
    <x v="1"/>
    <x v="5"/>
    <n v="32897.047679999996"/>
  </r>
  <r>
    <x v="0"/>
    <x v="1"/>
    <x v="4"/>
    <s v="Yui"/>
    <s v="Matsuko"/>
    <x v="1"/>
    <n v="32"/>
    <s v="D4"/>
    <x v="4"/>
    <x v="1"/>
    <n v="201505"/>
    <x v="1"/>
    <x v="5"/>
    <n v="6795.1043999999993"/>
  </r>
  <r>
    <x v="0"/>
    <x v="1"/>
    <x v="4"/>
    <s v="Yui"/>
    <s v="Matsuko"/>
    <x v="1"/>
    <n v="32"/>
    <s v="D4"/>
    <x v="4"/>
    <x v="2"/>
    <n v="201505"/>
    <x v="1"/>
    <x v="5"/>
    <n v="8664.3857999999982"/>
  </r>
  <r>
    <x v="0"/>
    <x v="1"/>
    <x v="4"/>
    <s v="Yui"/>
    <s v="Matsuko"/>
    <x v="1"/>
    <n v="32"/>
    <s v="D4"/>
    <x v="4"/>
    <x v="3"/>
    <n v="201505"/>
    <x v="1"/>
    <x v="5"/>
    <n v="6269.2030799999975"/>
  </r>
  <r>
    <x v="0"/>
    <x v="2"/>
    <x v="5"/>
    <s v="Andrew"/>
    <s v="Tan"/>
    <x v="0"/>
    <n v="45"/>
    <s v="A1"/>
    <x v="0"/>
    <x v="0"/>
    <n v="201505"/>
    <x v="1"/>
    <x v="5"/>
    <n v="115565.46399999999"/>
  </r>
  <r>
    <x v="0"/>
    <x v="2"/>
    <x v="5"/>
    <s v="Andrew"/>
    <s v="Tan"/>
    <x v="0"/>
    <n v="45"/>
    <s v="A1"/>
    <x v="0"/>
    <x v="1"/>
    <n v="201505"/>
    <x v="1"/>
    <x v="5"/>
    <n v="8427.3420000000006"/>
  </r>
  <r>
    <x v="0"/>
    <x v="2"/>
    <x v="5"/>
    <s v="Andrew"/>
    <s v="Tan"/>
    <x v="0"/>
    <n v="45"/>
    <s v="A1"/>
    <x v="0"/>
    <x v="2"/>
    <n v="201505"/>
    <x v="1"/>
    <x v="5"/>
    <n v="38643.079999999994"/>
  </r>
  <r>
    <x v="0"/>
    <x v="2"/>
    <x v="5"/>
    <s v="Andrew"/>
    <s v="Tan"/>
    <x v="0"/>
    <n v="45"/>
    <s v="A1"/>
    <x v="0"/>
    <x v="3"/>
    <n v="201505"/>
    <x v="1"/>
    <x v="5"/>
    <n v="20509.292999999998"/>
  </r>
  <r>
    <x v="0"/>
    <x v="2"/>
    <x v="6"/>
    <s v="Jason"/>
    <s v="Wong"/>
    <x v="0"/>
    <n v="38"/>
    <s v="B2"/>
    <x v="3"/>
    <x v="0"/>
    <n v="201505"/>
    <x v="1"/>
    <x v="5"/>
    <n v="112922.8128"/>
  </r>
  <r>
    <x v="0"/>
    <x v="2"/>
    <x v="6"/>
    <s v="Jason"/>
    <s v="Wong"/>
    <x v="0"/>
    <n v="38"/>
    <s v="B2"/>
    <x v="3"/>
    <x v="1"/>
    <n v="201505"/>
    <x v="1"/>
    <x v="5"/>
    <n v="11382.7392"/>
  </r>
  <r>
    <x v="0"/>
    <x v="2"/>
    <x v="6"/>
    <s v="Jason"/>
    <s v="Wong"/>
    <x v="0"/>
    <n v="38"/>
    <s v="B2"/>
    <x v="3"/>
    <x v="2"/>
    <n v="201505"/>
    <x v="1"/>
    <x v="5"/>
    <n v="15999.038999999999"/>
  </r>
  <r>
    <x v="0"/>
    <x v="2"/>
    <x v="6"/>
    <s v="Jason"/>
    <s v="Wong"/>
    <x v="0"/>
    <n v="38"/>
    <s v="B2"/>
    <x v="3"/>
    <x v="3"/>
    <n v="201505"/>
    <x v="1"/>
    <x v="5"/>
    <n v="5710.5971999999992"/>
  </r>
  <r>
    <x v="0"/>
    <x v="2"/>
    <x v="7"/>
    <s v="Michelle"/>
    <s v="Lim"/>
    <x v="1"/>
    <n v="29"/>
    <s v="D5"/>
    <x v="2"/>
    <x v="0"/>
    <n v="201505"/>
    <x v="1"/>
    <x v="5"/>
    <n v="4156.9919999999993"/>
  </r>
  <r>
    <x v="0"/>
    <x v="2"/>
    <x v="7"/>
    <s v="Michelle"/>
    <s v="Lim"/>
    <x v="1"/>
    <n v="29"/>
    <s v="D5"/>
    <x v="2"/>
    <x v="1"/>
    <n v="201505"/>
    <x v="1"/>
    <x v="5"/>
    <n v="619.07999999999993"/>
  </r>
  <r>
    <x v="0"/>
    <x v="2"/>
    <x v="7"/>
    <s v="Michelle"/>
    <s v="Lim"/>
    <x v="1"/>
    <n v="29"/>
    <s v="D5"/>
    <x v="2"/>
    <x v="2"/>
    <n v="201505"/>
    <x v="1"/>
    <x v="5"/>
    <n v="7167.9299999999994"/>
  </r>
  <r>
    <x v="0"/>
    <x v="2"/>
    <x v="7"/>
    <s v="Michelle"/>
    <s v="Lim"/>
    <x v="1"/>
    <n v="29"/>
    <s v="D5"/>
    <x v="2"/>
    <x v="3"/>
    <n v="201505"/>
    <x v="1"/>
    <x v="5"/>
    <n v="1170.4139999999998"/>
  </r>
  <r>
    <x v="0"/>
    <x v="3"/>
    <x v="8"/>
    <s v="Dennis"/>
    <s v="Cheng"/>
    <x v="0"/>
    <n v="35"/>
    <s v="B2"/>
    <x v="3"/>
    <x v="0"/>
    <n v="201505"/>
    <x v="1"/>
    <x v="5"/>
    <n v="49058.9568"/>
  </r>
  <r>
    <x v="0"/>
    <x v="3"/>
    <x v="8"/>
    <s v="Dennis"/>
    <s v="Cheng"/>
    <x v="0"/>
    <n v="35"/>
    <s v="B2"/>
    <x v="3"/>
    <x v="1"/>
    <n v="201505"/>
    <x v="1"/>
    <x v="5"/>
    <n v="30200.385600000001"/>
  </r>
  <r>
    <x v="0"/>
    <x v="3"/>
    <x v="8"/>
    <s v="Dennis"/>
    <s v="Cheng"/>
    <x v="0"/>
    <n v="35"/>
    <s v="B2"/>
    <x v="3"/>
    <x v="2"/>
    <n v="201505"/>
    <x v="1"/>
    <x v="5"/>
    <n v="36928.457999999999"/>
  </r>
  <r>
    <x v="0"/>
    <x v="3"/>
    <x v="8"/>
    <s v="Dennis"/>
    <s v="Cheng"/>
    <x v="0"/>
    <n v="35"/>
    <s v="B2"/>
    <x v="3"/>
    <x v="3"/>
    <n v="201505"/>
    <x v="1"/>
    <x v="5"/>
    <n v="3426.57"/>
  </r>
  <r>
    <x v="0"/>
    <x v="3"/>
    <x v="9"/>
    <s v="Aaron"/>
    <s v="Cheng"/>
    <x v="0"/>
    <n v="32"/>
    <s v="D4"/>
    <x v="4"/>
    <x v="0"/>
    <n v="201505"/>
    <x v="1"/>
    <x v="5"/>
    <n v="3385.9391999999998"/>
  </r>
  <r>
    <x v="0"/>
    <x v="3"/>
    <x v="9"/>
    <s v="Aaron"/>
    <s v="Cheng"/>
    <x v="0"/>
    <n v="32"/>
    <s v="D4"/>
    <x v="4"/>
    <x v="1"/>
    <n v="201505"/>
    <x v="1"/>
    <x v="5"/>
    <n v="608.10959999999989"/>
  </r>
  <r>
    <x v="0"/>
    <x v="3"/>
    <x v="9"/>
    <s v="Aaron"/>
    <s v="Cheng"/>
    <x v="0"/>
    <n v="32"/>
    <s v="D4"/>
    <x v="4"/>
    <x v="2"/>
    <n v="201505"/>
    <x v="1"/>
    <x v="5"/>
    <n v="2511.5684999999994"/>
  </r>
  <r>
    <x v="0"/>
    <x v="3"/>
    <x v="9"/>
    <s v="Aaron"/>
    <s v="Cheng"/>
    <x v="0"/>
    <n v="32"/>
    <s v="D4"/>
    <x v="4"/>
    <x v="3"/>
    <n v="201505"/>
    <x v="1"/>
    <x v="5"/>
    <n v="8711.866799999998"/>
  </r>
  <r>
    <x v="1"/>
    <x v="4"/>
    <x v="10"/>
    <s v="Jansen"/>
    <s v="Brown"/>
    <x v="0"/>
    <n v="46"/>
    <s v="A1"/>
    <x v="0"/>
    <x v="0"/>
    <n v="201505"/>
    <x v="1"/>
    <x v="5"/>
    <n v="70052.864000000001"/>
  </r>
  <r>
    <x v="1"/>
    <x v="4"/>
    <x v="10"/>
    <s v="Jansen"/>
    <s v="Brown"/>
    <x v="0"/>
    <n v="46"/>
    <s v="A1"/>
    <x v="0"/>
    <x v="1"/>
    <n v="201505"/>
    <x v="1"/>
    <x v="5"/>
    <n v="16264.359999999999"/>
  </r>
  <r>
    <x v="1"/>
    <x v="4"/>
    <x v="10"/>
    <s v="Jansen"/>
    <s v="Brown"/>
    <x v="0"/>
    <n v="46"/>
    <s v="A1"/>
    <x v="0"/>
    <x v="2"/>
    <n v="201505"/>
    <x v="1"/>
    <x v="5"/>
    <n v="15245.807499999997"/>
  </r>
  <r>
    <x v="1"/>
    <x v="4"/>
    <x v="10"/>
    <s v="Jansen"/>
    <s v="Brown"/>
    <x v="0"/>
    <n v="46"/>
    <s v="A1"/>
    <x v="0"/>
    <x v="3"/>
    <n v="201505"/>
    <x v="1"/>
    <x v="5"/>
    <n v="18227.978999999996"/>
  </r>
  <r>
    <x v="1"/>
    <x v="4"/>
    <x v="11"/>
    <s v="Claire"/>
    <s v="Pullman"/>
    <x v="1"/>
    <n v="38"/>
    <s v="B2"/>
    <x v="3"/>
    <x v="0"/>
    <n v="201505"/>
    <x v="1"/>
    <x v="5"/>
    <n v="107290.7136"/>
  </r>
  <r>
    <x v="1"/>
    <x v="4"/>
    <x v="11"/>
    <s v="Claire"/>
    <s v="Pullman"/>
    <x v="1"/>
    <n v="38"/>
    <s v="B2"/>
    <x v="3"/>
    <x v="1"/>
    <n v="201505"/>
    <x v="1"/>
    <x v="5"/>
    <n v="7560.1512000000002"/>
  </r>
  <r>
    <x v="1"/>
    <x v="4"/>
    <x v="11"/>
    <s v="Claire"/>
    <s v="Pullman"/>
    <x v="1"/>
    <n v="38"/>
    <s v="B2"/>
    <x v="3"/>
    <x v="2"/>
    <n v="201505"/>
    <x v="1"/>
    <x v="5"/>
    <n v="37167.038999999997"/>
  </r>
  <r>
    <x v="1"/>
    <x v="4"/>
    <x v="11"/>
    <s v="Claire"/>
    <s v="Pullman"/>
    <x v="1"/>
    <n v="38"/>
    <s v="B2"/>
    <x v="3"/>
    <x v="3"/>
    <n v="201505"/>
    <x v="1"/>
    <x v="5"/>
    <n v="37966.395599999996"/>
  </r>
  <r>
    <x v="1"/>
    <x v="4"/>
    <x v="12"/>
    <s v="Simon"/>
    <s v="Walsh"/>
    <x v="0"/>
    <n v="25"/>
    <s v="D5"/>
    <x v="2"/>
    <x v="0"/>
    <n v="201505"/>
    <x v="1"/>
    <x v="5"/>
    <n v="10119.648000000001"/>
  </r>
  <r>
    <x v="1"/>
    <x v="4"/>
    <x v="12"/>
    <s v="Simon"/>
    <s v="Walsh"/>
    <x v="0"/>
    <n v="25"/>
    <s v="D5"/>
    <x v="2"/>
    <x v="1"/>
    <n v="201505"/>
    <x v="1"/>
    <x v="5"/>
    <n v="7898.6879999999992"/>
  </r>
  <r>
    <x v="1"/>
    <x v="4"/>
    <x v="12"/>
    <s v="Simon"/>
    <s v="Walsh"/>
    <x v="0"/>
    <n v="25"/>
    <s v="D5"/>
    <x v="2"/>
    <x v="2"/>
    <n v="201505"/>
    <x v="1"/>
    <x v="5"/>
    <n v="888.6149999999999"/>
  </r>
  <r>
    <x v="1"/>
    <x v="4"/>
    <x v="12"/>
    <s v="Simon"/>
    <s v="Walsh"/>
    <x v="0"/>
    <n v="25"/>
    <s v="D5"/>
    <x v="2"/>
    <x v="3"/>
    <n v="201505"/>
    <x v="1"/>
    <x v="5"/>
    <n v="1579.7879999999998"/>
  </r>
  <r>
    <x v="1"/>
    <x v="5"/>
    <x v="13"/>
    <s v="Trevor"/>
    <s v="Parr"/>
    <x v="0"/>
    <n v="32"/>
    <s v="D4"/>
    <x v="4"/>
    <x v="0"/>
    <n v="201505"/>
    <x v="1"/>
    <x v="5"/>
    <n v="74214.223999999987"/>
  </r>
  <r>
    <x v="1"/>
    <x v="5"/>
    <x v="13"/>
    <s v="Trevor"/>
    <s v="Parr"/>
    <x v="0"/>
    <n v="32"/>
    <s v="D4"/>
    <x v="4"/>
    <x v="1"/>
    <n v="201505"/>
    <x v="1"/>
    <x v="5"/>
    <n v="9178.6799999999985"/>
  </r>
  <r>
    <x v="1"/>
    <x v="5"/>
    <x v="13"/>
    <s v="Trevor"/>
    <s v="Parr"/>
    <x v="0"/>
    <n v="32"/>
    <s v="D4"/>
    <x v="4"/>
    <x v="2"/>
    <n v="201505"/>
    <x v="1"/>
    <x v="5"/>
    <n v="3708.809999999999"/>
  </r>
  <r>
    <x v="1"/>
    <x v="5"/>
    <x v="13"/>
    <s v="Trevor"/>
    <s v="Parr"/>
    <x v="0"/>
    <n v="32"/>
    <s v="D4"/>
    <x v="4"/>
    <x v="3"/>
    <n v="201505"/>
    <x v="1"/>
    <x v="5"/>
    <n v="11918.759999999998"/>
  </r>
  <r>
    <x v="2"/>
    <x v="6"/>
    <x v="14"/>
    <s v="George"/>
    <s v="Campbell"/>
    <x v="0"/>
    <n v="32"/>
    <s v="D4"/>
    <x v="4"/>
    <x v="0"/>
    <n v="201505"/>
    <x v="1"/>
    <x v="5"/>
    <n v="22395.743999999999"/>
  </r>
  <r>
    <x v="2"/>
    <x v="6"/>
    <x v="14"/>
    <s v="George"/>
    <s v="Campbell"/>
    <x v="0"/>
    <n v="32"/>
    <s v="D4"/>
    <x v="4"/>
    <x v="1"/>
    <n v="201505"/>
    <x v="1"/>
    <x v="5"/>
    <n v="13245.876"/>
  </r>
  <r>
    <x v="2"/>
    <x v="6"/>
    <x v="14"/>
    <s v="George"/>
    <s v="Campbell"/>
    <x v="0"/>
    <n v="32"/>
    <s v="D4"/>
    <x v="4"/>
    <x v="2"/>
    <n v="201505"/>
    <x v="1"/>
    <x v="5"/>
    <n v="22053.674999999996"/>
  </r>
  <r>
    <x v="2"/>
    <x v="6"/>
    <x v="14"/>
    <s v="George"/>
    <s v="Campbell"/>
    <x v="0"/>
    <n v="32"/>
    <s v="D4"/>
    <x v="4"/>
    <x v="3"/>
    <n v="201505"/>
    <x v="1"/>
    <x v="5"/>
    <n v="13798.595999999998"/>
  </r>
  <r>
    <x v="2"/>
    <x v="7"/>
    <x v="15"/>
    <s v="Emma"/>
    <s v="Jones"/>
    <x v="1"/>
    <n v="28"/>
    <s v="D5"/>
    <x v="2"/>
    <x v="0"/>
    <n v="201505"/>
    <x v="1"/>
    <x v="5"/>
    <n v="14474.88"/>
  </r>
  <r>
    <x v="2"/>
    <x v="7"/>
    <x v="15"/>
    <s v="Emma"/>
    <s v="Jones"/>
    <x v="1"/>
    <n v="28"/>
    <s v="D5"/>
    <x v="2"/>
    <x v="1"/>
    <n v="201505"/>
    <x v="1"/>
    <x v="5"/>
    <n v="5132.4839999999995"/>
  </r>
  <r>
    <x v="2"/>
    <x v="7"/>
    <x v="15"/>
    <s v="Emma"/>
    <s v="Jones"/>
    <x v="1"/>
    <n v="28"/>
    <s v="D5"/>
    <x v="2"/>
    <x v="2"/>
    <n v="201505"/>
    <x v="1"/>
    <x v="5"/>
    <n v="9391.409999999998"/>
  </r>
  <r>
    <x v="2"/>
    <x v="7"/>
    <x v="15"/>
    <s v="Emma"/>
    <s v="Jones"/>
    <x v="1"/>
    <n v="28"/>
    <s v="D5"/>
    <x v="2"/>
    <x v="3"/>
    <n v="201505"/>
    <x v="1"/>
    <x v="5"/>
    <n v="5774.7059999999992"/>
  </r>
  <r>
    <x v="2"/>
    <x v="8"/>
    <x v="16"/>
    <s v="Bryan"/>
    <s v="Kingston"/>
    <x v="0"/>
    <n v="27"/>
    <s v="A1"/>
    <x v="0"/>
    <x v="0"/>
    <n v="201505"/>
    <x v="1"/>
    <x v="5"/>
    <n v="57967.055999999997"/>
  </r>
  <r>
    <x v="2"/>
    <x v="8"/>
    <x v="16"/>
    <s v="Bryan"/>
    <s v="Kingston"/>
    <x v="0"/>
    <n v="27"/>
    <s v="A1"/>
    <x v="0"/>
    <x v="1"/>
    <n v="201505"/>
    <x v="1"/>
    <x v="5"/>
    <n v="8407.3248000000003"/>
  </r>
  <r>
    <x v="2"/>
    <x v="8"/>
    <x v="16"/>
    <s v="Bryan"/>
    <s v="Kingston"/>
    <x v="0"/>
    <n v="27"/>
    <s v="A1"/>
    <x v="0"/>
    <x v="2"/>
    <n v="201505"/>
    <x v="1"/>
    <x v="5"/>
    <n v="12055.932000000001"/>
  </r>
  <r>
    <x v="2"/>
    <x v="8"/>
    <x v="16"/>
    <s v="Bryan"/>
    <s v="Kingston"/>
    <x v="0"/>
    <n v="27"/>
    <s v="A1"/>
    <x v="0"/>
    <x v="3"/>
    <n v="201505"/>
    <x v="1"/>
    <x v="5"/>
    <n v="9328.5107999999982"/>
  </r>
  <r>
    <x v="0"/>
    <x v="0"/>
    <x v="0"/>
    <s v="Louis"/>
    <s v="Ng"/>
    <x v="0"/>
    <n v="44"/>
    <s v="A1"/>
    <x v="0"/>
    <x v="0"/>
    <n v="201506"/>
    <x v="1"/>
    <x v="6"/>
    <n v="262469.95200000005"/>
  </r>
  <r>
    <x v="0"/>
    <x v="0"/>
    <x v="0"/>
    <s v="Louis"/>
    <s v="Ng"/>
    <x v="0"/>
    <n v="44"/>
    <s v="A1"/>
    <x v="0"/>
    <x v="1"/>
    <n v="201506"/>
    <x v="1"/>
    <x v="6"/>
    <n v="31006.799999999999"/>
  </r>
  <r>
    <x v="0"/>
    <x v="0"/>
    <x v="0"/>
    <s v="Louis"/>
    <s v="Ng"/>
    <x v="0"/>
    <n v="44"/>
    <s v="A1"/>
    <x v="0"/>
    <x v="2"/>
    <n v="201506"/>
    <x v="1"/>
    <x v="6"/>
    <n v="113852.11499999999"/>
  </r>
  <r>
    <x v="0"/>
    <x v="0"/>
    <x v="0"/>
    <s v="Louis"/>
    <s v="Ng"/>
    <x v="0"/>
    <n v="44"/>
    <s v="A1"/>
    <x v="0"/>
    <x v="3"/>
    <n v="201506"/>
    <x v="1"/>
    <x v="6"/>
    <n v="146161.04399999999"/>
  </r>
  <r>
    <x v="0"/>
    <x v="0"/>
    <x v="1"/>
    <s v="Winnie"/>
    <s v="Cheung"/>
    <x v="1"/>
    <n v="35"/>
    <s v="C3"/>
    <x v="1"/>
    <x v="0"/>
    <n v="201506"/>
    <x v="1"/>
    <x v="6"/>
    <n v="226575.36000000002"/>
  </r>
  <r>
    <x v="0"/>
    <x v="0"/>
    <x v="1"/>
    <s v="Winnie"/>
    <s v="Cheung"/>
    <x v="1"/>
    <n v="35"/>
    <s v="C3"/>
    <x v="1"/>
    <x v="1"/>
    <n v="201506"/>
    <x v="1"/>
    <x v="6"/>
    <n v="14089.68"/>
  </r>
  <r>
    <x v="0"/>
    <x v="0"/>
    <x v="1"/>
    <s v="Winnie"/>
    <s v="Cheung"/>
    <x v="1"/>
    <n v="35"/>
    <s v="C3"/>
    <x v="1"/>
    <x v="2"/>
    <n v="201506"/>
    <x v="1"/>
    <x v="6"/>
    <n v="47131.200000000004"/>
  </r>
  <r>
    <x v="0"/>
    <x v="0"/>
    <x v="1"/>
    <s v="Winnie"/>
    <s v="Cheung"/>
    <x v="1"/>
    <n v="35"/>
    <s v="C3"/>
    <x v="1"/>
    <x v="3"/>
    <n v="201506"/>
    <x v="1"/>
    <x v="6"/>
    <n v="67961.16"/>
  </r>
  <r>
    <x v="0"/>
    <x v="0"/>
    <x v="2"/>
    <s v="Edson"/>
    <s v="Lau"/>
    <x v="0"/>
    <n v="28"/>
    <s v="D5"/>
    <x v="2"/>
    <x v="0"/>
    <n v="201506"/>
    <x v="1"/>
    <x v="6"/>
    <n v="46276.704000000005"/>
  </r>
  <r>
    <x v="0"/>
    <x v="0"/>
    <x v="2"/>
    <s v="Edson"/>
    <s v="Lau"/>
    <x v="0"/>
    <n v="28"/>
    <s v="D5"/>
    <x v="2"/>
    <x v="1"/>
    <n v="201506"/>
    <x v="1"/>
    <x v="6"/>
    <n v="9743.9760000000006"/>
  </r>
  <r>
    <x v="0"/>
    <x v="0"/>
    <x v="2"/>
    <s v="Edson"/>
    <s v="Lau"/>
    <x v="0"/>
    <n v="28"/>
    <s v="D5"/>
    <x v="2"/>
    <x v="2"/>
    <n v="201506"/>
    <x v="1"/>
    <x v="6"/>
    <n v="19890.359999999997"/>
  </r>
  <r>
    <x v="0"/>
    <x v="0"/>
    <x v="2"/>
    <s v="Edson"/>
    <s v="Lau"/>
    <x v="0"/>
    <n v="28"/>
    <s v="D5"/>
    <x v="2"/>
    <x v="3"/>
    <n v="201506"/>
    <x v="1"/>
    <x v="6"/>
    <n v="15586.991999999998"/>
  </r>
  <r>
    <x v="0"/>
    <x v="1"/>
    <x v="3"/>
    <s v="Toshiro"/>
    <s v="Takuji"/>
    <x v="0"/>
    <n v="36"/>
    <s v="B2"/>
    <x v="3"/>
    <x v="0"/>
    <n v="201506"/>
    <x v="1"/>
    <x v="6"/>
    <n v="58400.818559999992"/>
  </r>
  <r>
    <x v="0"/>
    <x v="1"/>
    <x v="3"/>
    <s v="Toshiro"/>
    <s v="Takuji"/>
    <x v="0"/>
    <n v="36"/>
    <s v="B2"/>
    <x v="3"/>
    <x v="1"/>
    <n v="201506"/>
    <x v="1"/>
    <x v="6"/>
    <n v="27334.979279999996"/>
  </r>
  <r>
    <x v="0"/>
    <x v="1"/>
    <x v="3"/>
    <s v="Toshiro"/>
    <s v="Takuji"/>
    <x v="0"/>
    <n v="36"/>
    <s v="B2"/>
    <x v="3"/>
    <x v="2"/>
    <n v="201506"/>
    <x v="1"/>
    <x v="6"/>
    <n v="18961.500599999999"/>
  </r>
  <r>
    <x v="0"/>
    <x v="1"/>
    <x v="3"/>
    <s v="Toshiro"/>
    <s v="Takuji"/>
    <x v="0"/>
    <n v="36"/>
    <s v="B2"/>
    <x v="3"/>
    <x v="3"/>
    <n v="201506"/>
    <x v="1"/>
    <x v="6"/>
    <n v="31781.211839999993"/>
  </r>
  <r>
    <x v="0"/>
    <x v="1"/>
    <x v="4"/>
    <s v="Yui"/>
    <s v="Matsuko"/>
    <x v="1"/>
    <n v="32"/>
    <s v="D4"/>
    <x v="4"/>
    <x v="0"/>
    <n v="201506"/>
    <x v="1"/>
    <x v="6"/>
    <n v="21504.994559999999"/>
  </r>
  <r>
    <x v="0"/>
    <x v="1"/>
    <x v="4"/>
    <s v="Yui"/>
    <s v="Matsuko"/>
    <x v="1"/>
    <n v="32"/>
    <s v="D4"/>
    <x v="4"/>
    <x v="1"/>
    <n v="201506"/>
    <x v="1"/>
    <x v="6"/>
    <n v="15815.671199999999"/>
  </r>
  <r>
    <x v="0"/>
    <x v="1"/>
    <x v="4"/>
    <s v="Yui"/>
    <s v="Matsuko"/>
    <x v="1"/>
    <n v="32"/>
    <s v="D4"/>
    <x v="4"/>
    <x v="2"/>
    <n v="201506"/>
    <x v="1"/>
    <x v="6"/>
    <n v="19542.562199999997"/>
  </r>
  <r>
    <x v="0"/>
    <x v="1"/>
    <x v="4"/>
    <s v="Yui"/>
    <s v="Matsuko"/>
    <x v="1"/>
    <n v="32"/>
    <s v="D4"/>
    <x v="4"/>
    <x v="3"/>
    <n v="201506"/>
    <x v="1"/>
    <x v="6"/>
    <n v="10379.411279999997"/>
  </r>
  <r>
    <x v="0"/>
    <x v="2"/>
    <x v="5"/>
    <s v="Andrew"/>
    <s v="Tan"/>
    <x v="0"/>
    <n v="45"/>
    <s v="A1"/>
    <x v="0"/>
    <x v="0"/>
    <n v="201506"/>
    <x v="1"/>
    <x v="6"/>
    <n v="345605.76"/>
  </r>
  <r>
    <x v="0"/>
    <x v="2"/>
    <x v="5"/>
    <s v="Andrew"/>
    <s v="Tan"/>
    <x v="0"/>
    <n v="45"/>
    <s v="A1"/>
    <x v="0"/>
    <x v="1"/>
    <n v="201506"/>
    <x v="1"/>
    <x v="6"/>
    <n v="60153.191999999995"/>
  </r>
  <r>
    <x v="0"/>
    <x v="2"/>
    <x v="5"/>
    <s v="Andrew"/>
    <s v="Tan"/>
    <x v="0"/>
    <n v="45"/>
    <s v="A1"/>
    <x v="0"/>
    <x v="2"/>
    <n v="201506"/>
    <x v="1"/>
    <x v="6"/>
    <n v="98554.905000000013"/>
  </r>
  <r>
    <x v="0"/>
    <x v="2"/>
    <x v="5"/>
    <s v="Andrew"/>
    <s v="Tan"/>
    <x v="0"/>
    <n v="45"/>
    <s v="A1"/>
    <x v="0"/>
    <x v="3"/>
    <n v="201506"/>
    <x v="1"/>
    <x v="6"/>
    <n v="8263.7819999999992"/>
  </r>
  <r>
    <x v="0"/>
    <x v="2"/>
    <x v="6"/>
    <s v="Jason"/>
    <s v="Wong"/>
    <x v="0"/>
    <n v="38"/>
    <s v="B2"/>
    <x v="3"/>
    <x v="0"/>
    <n v="201506"/>
    <x v="1"/>
    <x v="6"/>
    <n v="190969.22880000001"/>
  </r>
  <r>
    <x v="0"/>
    <x v="2"/>
    <x v="6"/>
    <s v="Jason"/>
    <s v="Wong"/>
    <x v="0"/>
    <n v="38"/>
    <s v="B2"/>
    <x v="3"/>
    <x v="1"/>
    <n v="201506"/>
    <x v="1"/>
    <x v="6"/>
    <n v="54714.139200000005"/>
  </r>
  <r>
    <x v="0"/>
    <x v="2"/>
    <x v="6"/>
    <s v="Jason"/>
    <s v="Wong"/>
    <x v="0"/>
    <n v="38"/>
    <s v="B2"/>
    <x v="3"/>
    <x v="2"/>
    <n v="201506"/>
    <x v="1"/>
    <x v="6"/>
    <n v="66497.759999999995"/>
  </r>
  <r>
    <x v="0"/>
    <x v="2"/>
    <x v="6"/>
    <s v="Jason"/>
    <s v="Wong"/>
    <x v="0"/>
    <n v="38"/>
    <s v="B2"/>
    <x v="3"/>
    <x v="3"/>
    <n v="201506"/>
    <x v="1"/>
    <x v="6"/>
    <n v="29900.858400000001"/>
  </r>
  <r>
    <x v="0"/>
    <x v="2"/>
    <x v="7"/>
    <s v="Michelle"/>
    <s v="Lim"/>
    <x v="1"/>
    <n v="29"/>
    <s v="D5"/>
    <x v="2"/>
    <x v="0"/>
    <n v="201506"/>
    <x v="1"/>
    <x v="6"/>
    <n v="57087.936000000009"/>
  </r>
  <r>
    <x v="0"/>
    <x v="2"/>
    <x v="7"/>
    <s v="Michelle"/>
    <s v="Lim"/>
    <x v="1"/>
    <n v="29"/>
    <s v="D5"/>
    <x v="2"/>
    <x v="1"/>
    <n v="201506"/>
    <x v="1"/>
    <x v="6"/>
    <n v="1739.4480000000001"/>
  </r>
  <r>
    <x v="0"/>
    <x v="2"/>
    <x v="7"/>
    <s v="Michelle"/>
    <s v="Lim"/>
    <x v="1"/>
    <n v="29"/>
    <s v="D5"/>
    <x v="2"/>
    <x v="2"/>
    <n v="201506"/>
    <x v="1"/>
    <x v="6"/>
    <n v="15385.679999999998"/>
  </r>
  <r>
    <x v="0"/>
    <x v="2"/>
    <x v="7"/>
    <s v="Michelle"/>
    <s v="Lim"/>
    <x v="1"/>
    <n v="29"/>
    <s v="D5"/>
    <x v="2"/>
    <x v="3"/>
    <n v="201506"/>
    <x v="1"/>
    <x v="6"/>
    <n v="31655.124"/>
  </r>
  <r>
    <x v="0"/>
    <x v="3"/>
    <x v="8"/>
    <s v="Dennis"/>
    <s v="Cheng"/>
    <x v="0"/>
    <n v="35"/>
    <s v="B2"/>
    <x v="3"/>
    <x v="0"/>
    <n v="201506"/>
    <x v="1"/>
    <x v="6"/>
    <n v="136961.79840000003"/>
  </r>
  <r>
    <x v="0"/>
    <x v="3"/>
    <x v="8"/>
    <s v="Dennis"/>
    <s v="Cheng"/>
    <x v="0"/>
    <n v="35"/>
    <s v="B2"/>
    <x v="3"/>
    <x v="1"/>
    <n v="201506"/>
    <x v="1"/>
    <x v="6"/>
    <n v="57827.649599999997"/>
  </r>
  <r>
    <x v="0"/>
    <x v="3"/>
    <x v="8"/>
    <s v="Dennis"/>
    <s v="Cheng"/>
    <x v="0"/>
    <n v="35"/>
    <s v="B2"/>
    <x v="3"/>
    <x v="2"/>
    <n v="201506"/>
    <x v="1"/>
    <x v="6"/>
    <n v="34706.07"/>
  </r>
  <r>
    <x v="0"/>
    <x v="3"/>
    <x v="8"/>
    <s v="Dennis"/>
    <s v="Cheng"/>
    <x v="0"/>
    <n v="35"/>
    <s v="B2"/>
    <x v="3"/>
    <x v="3"/>
    <n v="201506"/>
    <x v="1"/>
    <x v="6"/>
    <n v="58568.832000000009"/>
  </r>
  <r>
    <x v="0"/>
    <x v="3"/>
    <x v="9"/>
    <s v="Aaron"/>
    <s v="Cheng"/>
    <x v="0"/>
    <n v="32"/>
    <s v="D4"/>
    <x v="4"/>
    <x v="0"/>
    <n v="201506"/>
    <x v="1"/>
    <x v="6"/>
    <n v="10681.9776"/>
  </r>
  <r>
    <x v="0"/>
    <x v="3"/>
    <x v="9"/>
    <s v="Aaron"/>
    <s v="Cheng"/>
    <x v="0"/>
    <n v="32"/>
    <s v="D4"/>
    <x v="4"/>
    <x v="1"/>
    <n v="201506"/>
    <x v="1"/>
    <x v="6"/>
    <n v="13392.993600000002"/>
  </r>
  <r>
    <x v="0"/>
    <x v="3"/>
    <x v="9"/>
    <s v="Aaron"/>
    <s v="Cheng"/>
    <x v="0"/>
    <n v="32"/>
    <s v="D4"/>
    <x v="4"/>
    <x v="2"/>
    <n v="201506"/>
    <x v="1"/>
    <x v="6"/>
    <n v="18615.177"/>
  </r>
  <r>
    <x v="0"/>
    <x v="3"/>
    <x v="9"/>
    <s v="Aaron"/>
    <s v="Cheng"/>
    <x v="0"/>
    <n v="32"/>
    <s v="D4"/>
    <x v="4"/>
    <x v="3"/>
    <n v="201506"/>
    <x v="1"/>
    <x v="6"/>
    <n v="16423.721999999998"/>
  </r>
  <r>
    <x v="1"/>
    <x v="4"/>
    <x v="10"/>
    <s v="Jansen"/>
    <s v="Brown"/>
    <x v="0"/>
    <n v="46"/>
    <s v="A1"/>
    <x v="0"/>
    <x v="0"/>
    <n v="201506"/>
    <x v="1"/>
    <x v="6"/>
    <n v="210349.296"/>
  </r>
  <r>
    <x v="1"/>
    <x v="4"/>
    <x v="10"/>
    <s v="Jansen"/>
    <s v="Brown"/>
    <x v="0"/>
    <n v="46"/>
    <s v="A1"/>
    <x v="0"/>
    <x v="1"/>
    <n v="201506"/>
    <x v="1"/>
    <x v="6"/>
    <n v="86754.31200000002"/>
  </r>
  <r>
    <x v="1"/>
    <x v="4"/>
    <x v="10"/>
    <s v="Jansen"/>
    <s v="Brown"/>
    <x v="0"/>
    <n v="46"/>
    <s v="A1"/>
    <x v="0"/>
    <x v="2"/>
    <n v="201506"/>
    <x v="1"/>
    <x v="6"/>
    <n v="77805.404999999999"/>
  </r>
  <r>
    <x v="1"/>
    <x v="4"/>
    <x v="10"/>
    <s v="Jansen"/>
    <s v="Brown"/>
    <x v="0"/>
    <n v="46"/>
    <s v="A1"/>
    <x v="0"/>
    <x v="3"/>
    <n v="201506"/>
    <x v="1"/>
    <x v="6"/>
    <n v="92902.95"/>
  </r>
  <r>
    <x v="1"/>
    <x v="4"/>
    <x v="11"/>
    <s v="Claire"/>
    <s v="Pullman"/>
    <x v="1"/>
    <n v="38"/>
    <s v="B2"/>
    <x v="3"/>
    <x v="0"/>
    <n v="201506"/>
    <x v="1"/>
    <x v="6"/>
    <n v="350796.09600000002"/>
  </r>
  <r>
    <x v="1"/>
    <x v="4"/>
    <x v="11"/>
    <s v="Claire"/>
    <s v="Pullman"/>
    <x v="1"/>
    <n v="38"/>
    <s v="B2"/>
    <x v="3"/>
    <x v="1"/>
    <n v="201506"/>
    <x v="1"/>
    <x v="6"/>
    <n v="5834.2032000000008"/>
  </r>
  <r>
    <x v="1"/>
    <x v="4"/>
    <x v="11"/>
    <s v="Claire"/>
    <s v="Pullman"/>
    <x v="1"/>
    <n v="38"/>
    <s v="B2"/>
    <x v="3"/>
    <x v="2"/>
    <n v="201506"/>
    <x v="1"/>
    <x v="6"/>
    <n v="14652.413999999999"/>
  </r>
  <r>
    <x v="1"/>
    <x v="4"/>
    <x v="11"/>
    <s v="Claire"/>
    <s v="Pullman"/>
    <x v="1"/>
    <n v="38"/>
    <s v="B2"/>
    <x v="3"/>
    <x v="3"/>
    <n v="201506"/>
    <x v="1"/>
    <x v="6"/>
    <n v="33096.016799999998"/>
  </r>
  <r>
    <x v="1"/>
    <x v="4"/>
    <x v="12"/>
    <s v="Simon"/>
    <s v="Walsh"/>
    <x v="0"/>
    <n v="25"/>
    <s v="D5"/>
    <x v="2"/>
    <x v="0"/>
    <n v="201506"/>
    <x v="1"/>
    <x v="6"/>
    <n v="67680.576000000001"/>
  </r>
  <r>
    <x v="1"/>
    <x v="4"/>
    <x v="12"/>
    <s v="Simon"/>
    <s v="Walsh"/>
    <x v="0"/>
    <n v="25"/>
    <s v="D5"/>
    <x v="2"/>
    <x v="1"/>
    <n v="201506"/>
    <x v="1"/>
    <x v="6"/>
    <n v="5909.76"/>
  </r>
  <r>
    <x v="1"/>
    <x v="4"/>
    <x v="12"/>
    <s v="Simon"/>
    <s v="Walsh"/>
    <x v="0"/>
    <n v="25"/>
    <s v="D5"/>
    <x v="2"/>
    <x v="2"/>
    <n v="201506"/>
    <x v="1"/>
    <x v="6"/>
    <n v="14091.029999999999"/>
  </r>
  <r>
    <x v="1"/>
    <x v="4"/>
    <x v="12"/>
    <s v="Simon"/>
    <s v="Walsh"/>
    <x v="0"/>
    <n v="25"/>
    <s v="D5"/>
    <x v="2"/>
    <x v="3"/>
    <n v="201506"/>
    <x v="1"/>
    <x v="6"/>
    <n v="18554.507999999998"/>
  </r>
  <r>
    <x v="1"/>
    <x v="5"/>
    <x v="13"/>
    <s v="Trevor"/>
    <s v="Parr"/>
    <x v="0"/>
    <n v="32"/>
    <s v="D4"/>
    <x v="4"/>
    <x v="0"/>
    <n v="201506"/>
    <x v="1"/>
    <x v="6"/>
    <n v="59318.784"/>
  </r>
  <r>
    <x v="1"/>
    <x v="5"/>
    <x v="13"/>
    <s v="Trevor"/>
    <s v="Parr"/>
    <x v="0"/>
    <n v="32"/>
    <s v="D4"/>
    <x v="4"/>
    <x v="1"/>
    <n v="201506"/>
    <x v="1"/>
    <x v="6"/>
    <n v="40207.608000000007"/>
  </r>
  <r>
    <x v="1"/>
    <x v="5"/>
    <x v="13"/>
    <s v="Trevor"/>
    <s v="Parr"/>
    <x v="0"/>
    <n v="32"/>
    <s v="D4"/>
    <x v="4"/>
    <x v="2"/>
    <n v="201506"/>
    <x v="1"/>
    <x v="6"/>
    <n v="42707.07"/>
  </r>
  <r>
    <x v="1"/>
    <x v="5"/>
    <x v="13"/>
    <s v="Trevor"/>
    <s v="Parr"/>
    <x v="0"/>
    <n v="32"/>
    <s v="D4"/>
    <x v="4"/>
    <x v="3"/>
    <n v="201506"/>
    <x v="1"/>
    <x v="6"/>
    <n v="58796.387999999992"/>
  </r>
  <r>
    <x v="2"/>
    <x v="6"/>
    <x v="14"/>
    <s v="George"/>
    <s v="Campbell"/>
    <x v="0"/>
    <n v="32"/>
    <s v="D4"/>
    <x v="4"/>
    <x v="0"/>
    <n v="201506"/>
    <x v="1"/>
    <x v="6"/>
    <n v="51274.943999999996"/>
  </r>
  <r>
    <x v="2"/>
    <x v="6"/>
    <x v="14"/>
    <s v="George"/>
    <s v="Campbell"/>
    <x v="0"/>
    <n v="32"/>
    <s v="D4"/>
    <x v="4"/>
    <x v="1"/>
    <n v="201506"/>
    <x v="1"/>
    <x v="6"/>
    <n v="20418.552"/>
  </r>
  <r>
    <x v="2"/>
    <x v="6"/>
    <x v="14"/>
    <s v="George"/>
    <s v="Campbell"/>
    <x v="0"/>
    <n v="32"/>
    <s v="D4"/>
    <x v="4"/>
    <x v="2"/>
    <n v="201506"/>
    <x v="1"/>
    <x v="6"/>
    <n v="33280.379999999997"/>
  </r>
  <r>
    <x v="2"/>
    <x v="6"/>
    <x v="14"/>
    <s v="George"/>
    <s v="Campbell"/>
    <x v="0"/>
    <n v="32"/>
    <s v="D4"/>
    <x v="4"/>
    <x v="3"/>
    <n v="201506"/>
    <x v="1"/>
    <x v="6"/>
    <n v="45333.54"/>
  </r>
  <r>
    <x v="2"/>
    <x v="7"/>
    <x v="15"/>
    <s v="Emma"/>
    <s v="Jones"/>
    <x v="1"/>
    <n v="28"/>
    <s v="D5"/>
    <x v="2"/>
    <x v="0"/>
    <n v="201506"/>
    <x v="1"/>
    <x v="6"/>
    <n v="55641.599999999999"/>
  </r>
  <r>
    <x v="2"/>
    <x v="7"/>
    <x v="15"/>
    <s v="Emma"/>
    <s v="Jones"/>
    <x v="1"/>
    <n v="28"/>
    <s v="D5"/>
    <x v="2"/>
    <x v="1"/>
    <n v="201506"/>
    <x v="1"/>
    <x v="6"/>
    <n v="11719.296000000002"/>
  </r>
  <r>
    <x v="2"/>
    <x v="7"/>
    <x v="15"/>
    <s v="Emma"/>
    <s v="Jones"/>
    <x v="1"/>
    <n v="28"/>
    <s v="D5"/>
    <x v="2"/>
    <x v="2"/>
    <n v="201506"/>
    <x v="1"/>
    <x v="6"/>
    <n v="19657.62"/>
  </r>
  <r>
    <x v="2"/>
    <x v="7"/>
    <x v="15"/>
    <s v="Emma"/>
    <s v="Jones"/>
    <x v="1"/>
    <n v="28"/>
    <s v="D5"/>
    <x v="2"/>
    <x v="3"/>
    <n v="201506"/>
    <x v="1"/>
    <x v="6"/>
    <n v="3894.1559999999999"/>
  </r>
  <r>
    <x v="2"/>
    <x v="8"/>
    <x v="16"/>
    <s v="Bryan"/>
    <s v="Kingston"/>
    <x v="0"/>
    <n v="27"/>
    <s v="A1"/>
    <x v="0"/>
    <x v="0"/>
    <n v="201506"/>
    <x v="1"/>
    <x v="6"/>
    <n v="145221.46560000003"/>
  </r>
  <r>
    <x v="2"/>
    <x v="8"/>
    <x v="16"/>
    <s v="Bryan"/>
    <s v="Kingston"/>
    <x v="0"/>
    <n v="27"/>
    <s v="A1"/>
    <x v="0"/>
    <x v="1"/>
    <n v="201506"/>
    <x v="1"/>
    <x v="6"/>
    <n v="21087.345600000001"/>
  </r>
  <r>
    <x v="2"/>
    <x v="8"/>
    <x v="16"/>
    <s v="Bryan"/>
    <s v="Kingston"/>
    <x v="0"/>
    <n v="27"/>
    <s v="A1"/>
    <x v="0"/>
    <x v="2"/>
    <n v="201506"/>
    <x v="1"/>
    <x v="6"/>
    <n v="6740.82"/>
  </r>
  <r>
    <x v="2"/>
    <x v="8"/>
    <x v="16"/>
    <s v="Bryan"/>
    <s v="Kingston"/>
    <x v="0"/>
    <n v="27"/>
    <s v="A1"/>
    <x v="0"/>
    <x v="3"/>
    <n v="201506"/>
    <x v="1"/>
    <x v="6"/>
    <n v="32918.724000000002"/>
  </r>
  <r>
    <x v="0"/>
    <x v="0"/>
    <x v="0"/>
    <s v="Louis"/>
    <s v="Ng"/>
    <x v="0"/>
    <n v="44"/>
    <s v="A1"/>
    <x v="0"/>
    <x v="0"/>
    <n v="201506"/>
    <x v="1"/>
    <x v="6"/>
    <n v="148561.19999999998"/>
  </r>
  <r>
    <x v="0"/>
    <x v="0"/>
    <x v="0"/>
    <s v="Louis"/>
    <s v="Ng"/>
    <x v="0"/>
    <n v="44"/>
    <s v="A1"/>
    <x v="0"/>
    <x v="1"/>
    <n v="201506"/>
    <x v="1"/>
    <x v="6"/>
    <n v="72983.952000000005"/>
  </r>
  <r>
    <x v="0"/>
    <x v="0"/>
    <x v="0"/>
    <s v="Louis"/>
    <s v="Ng"/>
    <x v="0"/>
    <n v="44"/>
    <s v="A1"/>
    <x v="0"/>
    <x v="2"/>
    <n v="201506"/>
    <x v="1"/>
    <x v="6"/>
    <n v="122074.92"/>
  </r>
  <r>
    <x v="0"/>
    <x v="0"/>
    <x v="0"/>
    <s v="Louis"/>
    <s v="Ng"/>
    <x v="0"/>
    <n v="44"/>
    <s v="A1"/>
    <x v="0"/>
    <x v="3"/>
    <n v="201506"/>
    <x v="1"/>
    <x v="6"/>
    <n v="22260.69"/>
  </r>
  <r>
    <x v="0"/>
    <x v="0"/>
    <x v="1"/>
    <s v="Winnie"/>
    <s v="Cheung"/>
    <x v="1"/>
    <n v="35"/>
    <s v="C3"/>
    <x v="1"/>
    <x v="0"/>
    <n v="201506"/>
    <x v="1"/>
    <x v="6"/>
    <n v="43125.120000000003"/>
  </r>
  <r>
    <x v="0"/>
    <x v="0"/>
    <x v="1"/>
    <s v="Winnie"/>
    <s v="Cheung"/>
    <x v="1"/>
    <n v="35"/>
    <s v="C3"/>
    <x v="1"/>
    <x v="1"/>
    <n v="201506"/>
    <x v="1"/>
    <x v="6"/>
    <n v="32082.480000000003"/>
  </r>
  <r>
    <x v="0"/>
    <x v="0"/>
    <x v="1"/>
    <s v="Winnie"/>
    <s v="Cheung"/>
    <x v="1"/>
    <n v="35"/>
    <s v="C3"/>
    <x v="1"/>
    <x v="2"/>
    <n v="201506"/>
    <x v="1"/>
    <x v="6"/>
    <n v="20236.5"/>
  </r>
  <r>
    <x v="0"/>
    <x v="0"/>
    <x v="1"/>
    <s v="Winnie"/>
    <s v="Cheung"/>
    <x v="1"/>
    <n v="35"/>
    <s v="C3"/>
    <x v="1"/>
    <x v="3"/>
    <n v="201506"/>
    <x v="1"/>
    <x v="6"/>
    <n v="75116.160000000003"/>
  </r>
  <r>
    <x v="0"/>
    <x v="0"/>
    <x v="2"/>
    <s v="Edson"/>
    <s v="Lau"/>
    <x v="0"/>
    <n v="28"/>
    <s v="D5"/>
    <x v="2"/>
    <x v="0"/>
    <n v="201506"/>
    <x v="1"/>
    <x v="6"/>
    <n v="62802.432000000001"/>
  </r>
  <r>
    <x v="0"/>
    <x v="0"/>
    <x v="2"/>
    <s v="Edson"/>
    <s v="Lau"/>
    <x v="0"/>
    <n v="28"/>
    <s v="D5"/>
    <x v="2"/>
    <x v="1"/>
    <n v="201506"/>
    <x v="1"/>
    <x v="6"/>
    <n v="18733.248000000003"/>
  </r>
  <r>
    <x v="0"/>
    <x v="0"/>
    <x v="2"/>
    <s v="Edson"/>
    <s v="Lau"/>
    <x v="0"/>
    <n v="28"/>
    <s v="D5"/>
    <x v="2"/>
    <x v="2"/>
    <n v="201506"/>
    <x v="1"/>
    <x v="6"/>
    <n v="7257.06"/>
  </r>
  <r>
    <x v="0"/>
    <x v="0"/>
    <x v="2"/>
    <s v="Edson"/>
    <s v="Lau"/>
    <x v="0"/>
    <n v="28"/>
    <s v="D5"/>
    <x v="2"/>
    <x v="3"/>
    <n v="201506"/>
    <x v="1"/>
    <x v="6"/>
    <n v="3997.5119999999997"/>
  </r>
  <r>
    <x v="0"/>
    <x v="1"/>
    <x v="3"/>
    <s v="Toshiro"/>
    <s v="Takuji"/>
    <x v="0"/>
    <n v="36"/>
    <s v="B2"/>
    <x v="3"/>
    <x v="0"/>
    <n v="201506"/>
    <x v="1"/>
    <x v="6"/>
    <n v="19394.121599999999"/>
  </r>
  <r>
    <x v="0"/>
    <x v="1"/>
    <x v="3"/>
    <s v="Toshiro"/>
    <s v="Takuji"/>
    <x v="0"/>
    <n v="36"/>
    <s v="B2"/>
    <x v="3"/>
    <x v="1"/>
    <n v="201506"/>
    <x v="1"/>
    <x v="6"/>
    <n v="10699.471440000001"/>
  </r>
  <r>
    <x v="0"/>
    <x v="1"/>
    <x v="3"/>
    <s v="Toshiro"/>
    <s v="Takuji"/>
    <x v="0"/>
    <n v="36"/>
    <s v="B2"/>
    <x v="3"/>
    <x v="2"/>
    <n v="201506"/>
    <x v="1"/>
    <x v="6"/>
    <n v="9691.901100000001"/>
  </r>
  <r>
    <x v="0"/>
    <x v="1"/>
    <x v="3"/>
    <s v="Toshiro"/>
    <s v="Takuji"/>
    <x v="0"/>
    <n v="36"/>
    <s v="B2"/>
    <x v="3"/>
    <x v="3"/>
    <n v="201506"/>
    <x v="1"/>
    <x v="6"/>
    <n v="30408.572879999996"/>
  </r>
  <r>
    <x v="0"/>
    <x v="1"/>
    <x v="4"/>
    <s v="Yui"/>
    <s v="Matsuko"/>
    <x v="1"/>
    <n v="32"/>
    <s v="D4"/>
    <x v="4"/>
    <x v="0"/>
    <n v="201506"/>
    <x v="1"/>
    <x v="6"/>
    <n v="23974.876799999998"/>
  </r>
  <r>
    <x v="0"/>
    <x v="1"/>
    <x v="4"/>
    <s v="Yui"/>
    <s v="Matsuko"/>
    <x v="1"/>
    <n v="32"/>
    <s v="D4"/>
    <x v="4"/>
    <x v="1"/>
    <n v="201506"/>
    <x v="1"/>
    <x v="6"/>
    <n v="7944.9854400000004"/>
  </r>
  <r>
    <x v="0"/>
    <x v="1"/>
    <x v="4"/>
    <s v="Yui"/>
    <s v="Matsuko"/>
    <x v="1"/>
    <n v="32"/>
    <s v="D4"/>
    <x v="4"/>
    <x v="2"/>
    <n v="201506"/>
    <x v="1"/>
    <x v="6"/>
    <n v="2690.7174"/>
  </r>
  <r>
    <x v="0"/>
    <x v="1"/>
    <x v="4"/>
    <s v="Yui"/>
    <s v="Matsuko"/>
    <x v="1"/>
    <n v="32"/>
    <s v="D4"/>
    <x v="4"/>
    <x v="3"/>
    <n v="201506"/>
    <x v="1"/>
    <x v="6"/>
    <n v="8260.6003199999996"/>
  </r>
  <r>
    <x v="0"/>
    <x v="2"/>
    <x v="5"/>
    <s v="Andrew"/>
    <s v="Tan"/>
    <x v="0"/>
    <n v="45"/>
    <s v="A1"/>
    <x v="0"/>
    <x v="0"/>
    <n v="201506"/>
    <x v="1"/>
    <x v="6"/>
    <n v="103322.592"/>
  </r>
  <r>
    <x v="0"/>
    <x v="2"/>
    <x v="5"/>
    <s v="Andrew"/>
    <s v="Tan"/>
    <x v="0"/>
    <n v="45"/>
    <s v="A1"/>
    <x v="0"/>
    <x v="1"/>
    <n v="201506"/>
    <x v="1"/>
    <x v="6"/>
    <n v="77618.267999999996"/>
  </r>
  <r>
    <x v="0"/>
    <x v="2"/>
    <x v="5"/>
    <s v="Andrew"/>
    <s v="Tan"/>
    <x v="0"/>
    <n v="45"/>
    <s v="A1"/>
    <x v="0"/>
    <x v="2"/>
    <n v="201506"/>
    <x v="1"/>
    <x v="6"/>
    <n v="85902.93"/>
  </r>
  <r>
    <x v="0"/>
    <x v="2"/>
    <x v="5"/>
    <s v="Andrew"/>
    <s v="Tan"/>
    <x v="0"/>
    <n v="45"/>
    <s v="A1"/>
    <x v="0"/>
    <x v="3"/>
    <n v="201506"/>
    <x v="1"/>
    <x v="6"/>
    <n v="15800.94"/>
  </r>
  <r>
    <x v="0"/>
    <x v="2"/>
    <x v="6"/>
    <s v="Jason"/>
    <s v="Wong"/>
    <x v="0"/>
    <n v="38"/>
    <s v="B2"/>
    <x v="3"/>
    <x v="0"/>
    <n v="201506"/>
    <x v="1"/>
    <x v="6"/>
    <n v="321399.18719999999"/>
  </r>
  <r>
    <x v="0"/>
    <x v="2"/>
    <x v="6"/>
    <s v="Jason"/>
    <s v="Wong"/>
    <x v="0"/>
    <n v="38"/>
    <s v="B2"/>
    <x v="3"/>
    <x v="1"/>
    <n v="201506"/>
    <x v="1"/>
    <x v="6"/>
    <n v="20404.742400000003"/>
  </r>
  <r>
    <x v="0"/>
    <x v="2"/>
    <x v="6"/>
    <s v="Jason"/>
    <s v="Wong"/>
    <x v="0"/>
    <n v="38"/>
    <s v="B2"/>
    <x v="3"/>
    <x v="2"/>
    <n v="201506"/>
    <x v="1"/>
    <x v="6"/>
    <n v="68270.202000000005"/>
  </r>
  <r>
    <x v="0"/>
    <x v="2"/>
    <x v="6"/>
    <s v="Jason"/>
    <s v="Wong"/>
    <x v="0"/>
    <n v="38"/>
    <s v="B2"/>
    <x v="3"/>
    <x v="3"/>
    <n v="201506"/>
    <x v="1"/>
    <x v="6"/>
    <n v="97152.955200000011"/>
  </r>
  <r>
    <x v="0"/>
    <x v="2"/>
    <x v="7"/>
    <s v="Michelle"/>
    <s v="Lim"/>
    <x v="1"/>
    <n v="29"/>
    <s v="D5"/>
    <x v="2"/>
    <x v="0"/>
    <n v="201506"/>
    <x v="1"/>
    <x v="6"/>
    <n v="11510.208000000001"/>
  </r>
  <r>
    <x v="0"/>
    <x v="2"/>
    <x v="7"/>
    <s v="Michelle"/>
    <s v="Lim"/>
    <x v="1"/>
    <n v="29"/>
    <s v="D5"/>
    <x v="2"/>
    <x v="1"/>
    <n v="201506"/>
    <x v="1"/>
    <x v="6"/>
    <n v="15030.36"/>
  </r>
  <r>
    <x v="0"/>
    <x v="2"/>
    <x v="7"/>
    <s v="Michelle"/>
    <s v="Lim"/>
    <x v="1"/>
    <n v="29"/>
    <s v="D5"/>
    <x v="2"/>
    <x v="2"/>
    <n v="201506"/>
    <x v="1"/>
    <x v="6"/>
    <n v="20877.48"/>
  </r>
  <r>
    <x v="0"/>
    <x v="2"/>
    <x v="7"/>
    <s v="Michelle"/>
    <s v="Lim"/>
    <x v="1"/>
    <n v="29"/>
    <s v="D5"/>
    <x v="2"/>
    <x v="3"/>
    <n v="201506"/>
    <x v="1"/>
    <x v="6"/>
    <n v="17053.740000000002"/>
  </r>
  <r>
    <x v="0"/>
    <x v="3"/>
    <x v="8"/>
    <s v="Dennis"/>
    <s v="Cheng"/>
    <x v="0"/>
    <n v="35"/>
    <s v="B2"/>
    <x v="3"/>
    <x v="0"/>
    <n v="201506"/>
    <x v="1"/>
    <x v="6"/>
    <n v="159630.91200000001"/>
  </r>
  <r>
    <x v="0"/>
    <x v="3"/>
    <x v="8"/>
    <s v="Dennis"/>
    <s v="Cheng"/>
    <x v="0"/>
    <n v="35"/>
    <s v="B2"/>
    <x v="3"/>
    <x v="1"/>
    <n v="201506"/>
    <x v="1"/>
    <x v="6"/>
    <n v="77254.430400000012"/>
  </r>
  <r>
    <x v="0"/>
    <x v="3"/>
    <x v="8"/>
    <s v="Dennis"/>
    <s v="Cheng"/>
    <x v="0"/>
    <n v="35"/>
    <s v="B2"/>
    <x v="3"/>
    <x v="2"/>
    <n v="201506"/>
    <x v="1"/>
    <x v="6"/>
    <n v="79658.964000000007"/>
  </r>
  <r>
    <x v="0"/>
    <x v="3"/>
    <x v="8"/>
    <s v="Dennis"/>
    <s v="Cheng"/>
    <x v="0"/>
    <n v="35"/>
    <s v="B2"/>
    <x v="3"/>
    <x v="3"/>
    <n v="201506"/>
    <x v="1"/>
    <x v="6"/>
    <n v="34255.418400000002"/>
  </r>
  <r>
    <x v="0"/>
    <x v="3"/>
    <x v="9"/>
    <s v="Aaron"/>
    <s v="Cheng"/>
    <x v="0"/>
    <n v="32"/>
    <s v="D4"/>
    <x v="4"/>
    <x v="0"/>
    <n v="201506"/>
    <x v="1"/>
    <x v="6"/>
    <n v="15865.113599999999"/>
  </r>
  <r>
    <x v="0"/>
    <x v="3"/>
    <x v="9"/>
    <s v="Aaron"/>
    <s v="Cheng"/>
    <x v="0"/>
    <n v="32"/>
    <s v="D4"/>
    <x v="4"/>
    <x v="1"/>
    <n v="201506"/>
    <x v="1"/>
    <x v="6"/>
    <n v="7158.7152000000006"/>
  </r>
  <r>
    <x v="0"/>
    <x v="3"/>
    <x v="9"/>
    <s v="Aaron"/>
    <s v="Cheng"/>
    <x v="0"/>
    <n v="32"/>
    <s v="D4"/>
    <x v="4"/>
    <x v="2"/>
    <n v="201506"/>
    <x v="1"/>
    <x v="6"/>
    <n v="16653.545999999998"/>
  </r>
  <r>
    <x v="0"/>
    <x v="3"/>
    <x v="9"/>
    <s v="Aaron"/>
    <s v="Cheng"/>
    <x v="0"/>
    <n v="32"/>
    <s v="D4"/>
    <x v="4"/>
    <x v="3"/>
    <n v="201506"/>
    <x v="1"/>
    <x v="6"/>
    <n v="12802.406399999998"/>
  </r>
  <r>
    <x v="1"/>
    <x v="4"/>
    <x v="10"/>
    <s v="Jansen"/>
    <s v="Brown"/>
    <x v="0"/>
    <n v="46"/>
    <s v="A1"/>
    <x v="0"/>
    <x v="0"/>
    <n v="201506"/>
    <x v="1"/>
    <x v="6"/>
    <n v="232135.48799999998"/>
  </r>
  <r>
    <x v="1"/>
    <x v="4"/>
    <x v="10"/>
    <s v="Jansen"/>
    <s v="Brown"/>
    <x v="0"/>
    <n v="46"/>
    <s v="A1"/>
    <x v="0"/>
    <x v="1"/>
    <n v="201506"/>
    <x v="1"/>
    <x v="6"/>
    <n v="60098.904000000002"/>
  </r>
  <r>
    <x v="1"/>
    <x v="4"/>
    <x v="10"/>
    <s v="Jansen"/>
    <s v="Brown"/>
    <x v="0"/>
    <n v="46"/>
    <s v="A1"/>
    <x v="0"/>
    <x v="2"/>
    <n v="201506"/>
    <x v="1"/>
    <x v="6"/>
    <n v="8111.88"/>
  </r>
  <r>
    <x v="1"/>
    <x v="4"/>
    <x v="10"/>
    <s v="Jansen"/>
    <s v="Brown"/>
    <x v="0"/>
    <n v="46"/>
    <s v="A1"/>
    <x v="0"/>
    <x v="3"/>
    <n v="201506"/>
    <x v="1"/>
    <x v="6"/>
    <n v="78415.883999999991"/>
  </r>
  <r>
    <x v="1"/>
    <x v="4"/>
    <x v="11"/>
    <s v="Claire"/>
    <s v="Pullman"/>
    <x v="1"/>
    <n v="38"/>
    <s v="B2"/>
    <x v="3"/>
    <x v="0"/>
    <n v="201506"/>
    <x v="1"/>
    <x v="6"/>
    <n v="82689.46560000001"/>
  </r>
  <r>
    <x v="1"/>
    <x v="4"/>
    <x v="11"/>
    <s v="Claire"/>
    <s v="Pullman"/>
    <x v="1"/>
    <n v="38"/>
    <s v="B2"/>
    <x v="3"/>
    <x v="1"/>
    <n v="201506"/>
    <x v="1"/>
    <x v="6"/>
    <n v="74634.436799999996"/>
  </r>
  <r>
    <x v="1"/>
    <x v="4"/>
    <x v="11"/>
    <s v="Claire"/>
    <s v="Pullman"/>
    <x v="1"/>
    <n v="38"/>
    <s v="B2"/>
    <x v="3"/>
    <x v="2"/>
    <n v="201506"/>
    <x v="1"/>
    <x v="6"/>
    <n v="38189.718000000001"/>
  </r>
  <r>
    <x v="1"/>
    <x v="4"/>
    <x v="11"/>
    <s v="Claire"/>
    <s v="Pullman"/>
    <x v="1"/>
    <n v="38"/>
    <s v="B2"/>
    <x v="3"/>
    <x v="3"/>
    <n v="201506"/>
    <x v="1"/>
    <x v="6"/>
    <n v="46701.295199999993"/>
  </r>
  <r>
    <x v="1"/>
    <x v="4"/>
    <x v="12"/>
    <s v="Simon"/>
    <s v="Walsh"/>
    <x v="0"/>
    <n v="25"/>
    <s v="D5"/>
    <x v="2"/>
    <x v="0"/>
    <n v="201506"/>
    <x v="1"/>
    <x v="6"/>
    <n v="13817.088"/>
  </r>
  <r>
    <x v="1"/>
    <x v="4"/>
    <x v="12"/>
    <s v="Simon"/>
    <s v="Walsh"/>
    <x v="0"/>
    <n v="25"/>
    <s v="D5"/>
    <x v="2"/>
    <x v="1"/>
    <n v="201506"/>
    <x v="1"/>
    <x v="6"/>
    <n v="20662.343999999997"/>
  </r>
  <r>
    <x v="1"/>
    <x v="4"/>
    <x v="12"/>
    <s v="Simon"/>
    <s v="Walsh"/>
    <x v="0"/>
    <n v="25"/>
    <s v="D5"/>
    <x v="2"/>
    <x v="2"/>
    <n v="201506"/>
    <x v="1"/>
    <x v="6"/>
    <n v="16783.740000000002"/>
  </r>
  <r>
    <x v="1"/>
    <x v="4"/>
    <x v="12"/>
    <s v="Simon"/>
    <s v="Walsh"/>
    <x v="0"/>
    <n v="25"/>
    <s v="D5"/>
    <x v="2"/>
    <x v="3"/>
    <n v="201506"/>
    <x v="1"/>
    <x v="6"/>
    <n v="9349.3439999999991"/>
  </r>
  <r>
    <x v="1"/>
    <x v="5"/>
    <x v="13"/>
    <s v="Trevor"/>
    <s v="Parr"/>
    <x v="0"/>
    <n v="32"/>
    <s v="D4"/>
    <x v="4"/>
    <x v="0"/>
    <n v="201506"/>
    <x v="1"/>
    <x v="6"/>
    <n v="195735.45600000001"/>
  </r>
  <r>
    <x v="1"/>
    <x v="5"/>
    <x v="13"/>
    <s v="Trevor"/>
    <s v="Parr"/>
    <x v="0"/>
    <n v="32"/>
    <s v="D4"/>
    <x v="4"/>
    <x v="1"/>
    <n v="201506"/>
    <x v="1"/>
    <x v="6"/>
    <n v="34720.559999999998"/>
  </r>
  <r>
    <x v="1"/>
    <x v="5"/>
    <x v="13"/>
    <s v="Trevor"/>
    <s v="Parr"/>
    <x v="0"/>
    <n v="32"/>
    <s v="D4"/>
    <x v="4"/>
    <x v="2"/>
    <n v="201506"/>
    <x v="1"/>
    <x v="6"/>
    <n v="52358.039999999994"/>
  </r>
  <r>
    <x v="1"/>
    <x v="5"/>
    <x v="13"/>
    <s v="Trevor"/>
    <s v="Parr"/>
    <x v="0"/>
    <n v="32"/>
    <s v="D4"/>
    <x v="4"/>
    <x v="3"/>
    <n v="201506"/>
    <x v="1"/>
    <x v="6"/>
    <n v="33234.515999999996"/>
  </r>
  <r>
    <x v="2"/>
    <x v="6"/>
    <x v="14"/>
    <s v="George"/>
    <s v="Campbell"/>
    <x v="0"/>
    <n v="32"/>
    <s v="D4"/>
    <x v="4"/>
    <x v="0"/>
    <n v="201506"/>
    <x v="1"/>
    <x v="6"/>
    <n v="95626.944000000003"/>
  </r>
  <r>
    <x v="2"/>
    <x v="6"/>
    <x v="14"/>
    <s v="George"/>
    <s v="Campbell"/>
    <x v="0"/>
    <n v="32"/>
    <s v="D4"/>
    <x v="4"/>
    <x v="1"/>
    <n v="201506"/>
    <x v="1"/>
    <x v="6"/>
    <n v="20668.536"/>
  </r>
  <r>
    <x v="2"/>
    <x v="6"/>
    <x v="14"/>
    <s v="George"/>
    <s v="Campbell"/>
    <x v="0"/>
    <n v="32"/>
    <s v="D4"/>
    <x v="4"/>
    <x v="2"/>
    <n v="201506"/>
    <x v="1"/>
    <x v="6"/>
    <n v="28005.390000000003"/>
  </r>
  <r>
    <x v="2"/>
    <x v="6"/>
    <x v="14"/>
    <s v="George"/>
    <s v="Campbell"/>
    <x v="0"/>
    <n v="32"/>
    <s v="D4"/>
    <x v="4"/>
    <x v="3"/>
    <n v="201506"/>
    <x v="1"/>
    <x v="6"/>
    <n v="31883.543999999998"/>
  </r>
  <r>
    <x v="2"/>
    <x v="7"/>
    <x v="15"/>
    <s v="Emma"/>
    <s v="Jones"/>
    <x v="1"/>
    <n v="28"/>
    <s v="D5"/>
    <x v="2"/>
    <x v="0"/>
    <n v="201506"/>
    <x v="1"/>
    <x v="6"/>
    <n v="37577.952000000005"/>
  </r>
  <r>
    <x v="2"/>
    <x v="7"/>
    <x v="15"/>
    <s v="Emma"/>
    <s v="Jones"/>
    <x v="1"/>
    <n v="28"/>
    <s v="D5"/>
    <x v="2"/>
    <x v="1"/>
    <n v="201506"/>
    <x v="1"/>
    <x v="6"/>
    <n v="20743.559999999998"/>
  </r>
  <r>
    <x v="2"/>
    <x v="7"/>
    <x v="15"/>
    <s v="Emma"/>
    <s v="Jones"/>
    <x v="1"/>
    <n v="28"/>
    <s v="D5"/>
    <x v="2"/>
    <x v="2"/>
    <n v="201506"/>
    <x v="1"/>
    <x v="6"/>
    <n v="8233.11"/>
  </r>
  <r>
    <x v="2"/>
    <x v="7"/>
    <x v="15"/>
    <s v="Emma"/>
    <s v="Jones"/>
    <x v="1"/>
    <n v="28"/>
    <s v="D5"/>
    <x v="2"/>
    <x v="3"/>
    <n v="201506"/>
    <x v="1"/>
    <x v="6"/>
    <n v="10450.943999999998"/>
  </r>
  <r>
    <x v="2"/>
    <x v="8"/>
    <x v="16"/>
    <s v="Bryan"/>
    <s v="Kingston"/>
    <x v="0"/>
    <n v="27"/>
    <s v="A1"/>
    <x v="0"/>
    <x v="0"/>
    <n v="201506"/>
    <x v="1"/>
    <x v="6"/>
    <n v="57232.91520000001"/>
  </r>
  <r>
    <x v="2"/>
    <x v="8"/>
    <x v="16"/>
    <s v="Bryan"/>
    <s v="Kingston"/>
    <x v="0"/>
    <n v="27"/>
    <s v="A1"/>
    <x v="0"/>
    <x v="1"/>
    <n v="201506"/>
    <x v="1"/>
    <x v="6"/>
    <n v="24852.095999999998"/>
  </r>
  <r>
    <x v="2"/>
    <x v="8"/>
    <x v="16"/>
    <s v="Bryan"/>
    <s v="Kingston"/>
    <x v="0"/>
    <n v="27"/>
    <s v="A1"/>
    <x v="0"/>
    <x v="2"/>
    <n v="201506"/>
    <x v="1"/>
    <x v="6"/>
    <n v="27287.928000000004"/>
  </r>
  <r>
    <x v="2"/>
    <x v="8"/>
    <x v="16"/>
    <s v="Bryan"/>
    <s v="Kingston"/>
    <x v="0"/>
    <n v="27"/>
    <s v="A1"/>
    <x v="0"/>
    <x v="3"/>
    <n v="201506"/>
    <x v="1"/>
    <x v="6"/>
    <n v="11376.482399999999"/>
  </r>
  <r>
    <x v="1"/>
    <x v="4"/>
    <x v="10"/>
    <s v="Jansen"/>
    <s v="Brown"/>
    <x v="0"/>
    <n v="46"/>
    <s v="A1"/>
    <x v="0"/>
    <x v="2"/>
    <n v="201507"/>
    <x v="1"/>
    <x v="7"/>
    <n v="23037.832000000002"/>
  </r>
  <r>
    <x v="1"/>
    <x v="4"/>
    <x v="10"/>
    <s v="Jansen"/>
    <s v="Brown"/>
    <x v="0"/>
    <n v="46"/>
    <s v="A1"/>
    <x v="0"/>
    <x v="0"/>
    <n v="201507"/>
    <x v="1"/>
    <x v="7"/>
    <n v="75173.413333333345"/>
  </r>
  <r>
    <x v="0"/>
    <x v="2"/>
    <x v="5"/>
    <s v="Andrew"/>
    <s v="Tan"/>
    <x v="0"/>
    <n v="45"/>
    <s v="A1"/>
    <x v="0"/>
    <x v="1"/>
    <n v="201507"/>
    <x v="1"/>
    <x v="7"/>
    <n v="71784.666666666672"/>
  </r>
  <r>
    <x v="0"/>
    <x v="2"/>
    <x v="5"/>
    <s v="Andrew"/>
    <s v="Tan"/>
    <x v="0"/>
    <n v="45"/>
    <s v="A1"/>
    <x v="0"/>
    <x v="3"/>
    <n v="201507"/>
    <x v="1"/>
    <x v="7"/>
    <n v="67156.266666666677"/>
  </r>
  <r>
    <x v="0"/>
    <x v="3"/>
    <x v="8"/>
    <s v="Dennis"/>
    <s v="Cheng"/>
    <x v="0"/>
    <n v="35"/>
    <s v="B2"/>
    <x v="3"/>
    <x v="0"/>
    <n v="201507"/>
    <x v="1"/>
    <x v="7"/>
    <n v="63026.208000000006"/>
  </r>
  <r>
    <x v="0"/>
    <x v="0"/>
    <x v="0"/>
    <s v="Louis"/>
    <s v="Ng"/>
    <x v="0"/>
    <n v="44"/>
    <s v="A1"/>
    <x v="0"/>
    <x v="2"/>
    <n v="201507"/>
    <x v="1"/>
    <x v="7"/>
    <n v="61950.186666666683"/>
  </r>
  <r>
    <x v="1"/>
    <x v="4"/>
    <x v="11"/>
    <s v="Claire"/>
    <s v="Pullman"/>
    <x v="1"/>
    <n v="38"/>
    <s v="B2"/>
    <x v="3"/>
    <x v="1"/>
    <n v="201507"/>
    <x v="1"/>
    <x v="7"/>
    <n v="61519.58400000001"/>
  </r>
  <r>
    <x v="0"/>
    <x v="3"/>
    <x v="8"/>
    <s v="Dennis"/>
    <s v="Cheng"/>
    <x v="0"/>
    <n v="35"/>
    <s v="B2"/>
    <x v="3"/>
    <x v="0"/>
    <n v="201507"/>
    <x v="1"/>
    <x v="7"/>
    <n v="61400.640000000007"/>
  </r>
  <r>
    <x v="0"/>
    <x v="2"/>
    <x v="5"/>
    <s v="Andrew"/>
    <s v="Tan"/>
    <x v="0"/>
    <n v="45"/>
    <s v="A1"/>
    <x v="0"/>
    <x v="0"/>
    <n v="201507"/>
    <x v="1"/>
    <x v="7"/>
    <n v="56117.70666666668"/>
  </r>
  <r>
    <x v="1"/>
    <x v="4"/>
    <x v="10"/>
    <s v="Jansen"/>
    <s v="Brown"/>
    <x v="0"/>
    <n v="46"/>
    <s v="A1"/>
    <x v="0"/>
    <x v="0"/>
    <n v="201507"/>
    <x v="1"/>
    <x v="7"/>
    <n v="55143.306666666678"/>
  </r>
  <r>
    <x v="1"/>
    <x v="4"/>
    <x v="11"/>
    <s v="Claire"/>
    <s v="Pullman"/>
    <x v="1"/>
    <n v="38"/>
    <s v="B2"/>
    <x v="3"/>
    <x v="3"/>
    <n v="201507"/>
    <x v="1"/>
    <x v="7"/>
    <n v="55130.880000000005"/>
  </r>
  <r>
    <x v="0"/>
    <x v="2"/>
    <x v="5"/>
    <s v="Andrew"/>
    <s v="Tan"/>
    <x v="0"/>
    <n v="45"/>
    <s v="A1"/>
    <x v="0"/>
    <x v="0"/>
    <n v="201507"/>
    <x v="1"/>
    <x v="7"/>
    <n v="53567.253333333334"/>
  </r>
  <r>
    <x v="0"/>
    <x v="2"/>
    <x v="5"/>
    <s v="Andrew"/>
    <s v="Tan"/>
    <x v="0"/>
    <n v="45"/>
    <s v="A1"/>
    <x v="0"/>
    <x v="2"/>
    <n v="201507"/>
    <x v="1"/>
    <x v="7"/>
    <n v="52455.199999999997"/>
  </r>
  <r>
    <x v="1"/>
    <x v="4"/>
    <x v="11"/>
    <s v="Claire"/>
    <s v="Pullman"/>
    <x v="1"/>
    <n v="38"/>
    <s v="B2"/>
    <x v="3"/>
    <x v="1"/>
    <n v="201507"/>
    <x v="1"/>
    <x v="7"/>
    <n v="52448.256000000001"/>
  </r>
  <r>
    <x v="0"/>
    <x v="2"/>
    <x v="6"/>
    <s v="Jason"/>
    <s v="Wong"/>
    <x v="0"/>
    <n v="38"/>
    <s v="B2"/>
    <x v="3"/>
    <x v="0"/>
    <n v="201507"/>
    <x v="1"/>
    <x v="7"/>
    <n v="50246.784"/>
  </r>
  <r>
    <x v="0"/>
    <x v="0"/>
    <x v="1"/>
    <s v="Winnie"/>
    <s v="Cheung"/>
    <x v="1"/>
    <n v="35"/>
    <s v="C3"/>
    <x v="1"/>
    <x v="1"/>
    <n v="201507"/>
    <x v="1"/>
    <x v="7"/>
    <n v="48597.333333333343"/>
  </r>
  <r>
    <x v="0"/>
    <x v="0"/>
    <x v="1"/>
    <s v="Winnie"/>
    <s v="Cheung"/>
    <x v="1"/>
    <n v="35"/>
    <s v="C3"/>
    <x v="1"/>
    <x v="2"/>
    <n v="201507"/>
    <x v="1"/>
    <x v="7"/>
    <n v="47884.800000000003"/>
  </r>
  <r>
    <x v="1"/>
    <x v="4"/>
    <x v="11"/>
    <s v="Claire"/>
    <s v="Pullman"/>
    <x v="1"/>
    <n v="38"/>
    <s v="B2"/>
    <x v="3"/>
    <x v="2"/>
    <n v="201507"/>
    <x v="1"/>
    <x v="7"/>
    <n v="47820.864000000009"/>
  </r>
  <r>
    <x v="1"/>
    <x v="4"/>
    <x v="11"/>
    <s v="Claire"/>
    <s v="Pullman"/>
    <x v="1"/>
    <n v="38"/>
    <s v="B2"/>
    <x v="3"/>
    <x v="2"/>
    <n v="201507"/>
    <x v="1"/>
    <x v="7"/>
    <n v="47100.480000000003"/>
  </r>
  <r>
    <x v="1"/>
    <x v="4"/>
    <x v="11"/>
    <s v="Claire"/>
    <s v="Pullman"/>
    <x v="1"/>
    <n v="38"/>
    <s v="B2"/>
    <x v="3"/>
    <x v="3"/>
    <n v="201507"/>
    <x v="1"/>
    <x v="7"/>
    <n v="46256.448000000011"/>
  </r>
  <r>
    <x v="0"/>
    <x v="2"/>
    <x v="5"/>
    <s v="Andrew"/>
    <s v="Tan"/>
    <x v="0"/>
    <n v="45"/>
    <s v="A1"/>
    <x v="0"/>
    <x v="1"/>
    <n v="201507"/>
    <x v="1"/>
    <x v="7"/>
    <n v="45558.613333333335"/>
  </r>
  <r>
    <x v="0"/>
    <x v="0"/>
    <x v="1"/>
    <s v="Winnie"/>
    <s v="Cheung"/>
    <x v="1"/>
    <n v="35"/>
    <s v="C3"/>
    <x v="1"/>
    <x v="3"/>
    <n v="201507"/>
    <x v="1"/>
    <x v="7"/>
    <n v="45292.266666666677"/>
  </r>
  <r>
    <x v="0"/>
    <x v="0"/>
    <x v="1"/>
    <s v="Winnie"/>
    <s v="Cheung"/>
    <x v="1"/>
    <n v="35"/>
    <s v="C3"/>
    <x v="1"/>
    <x v="0"/>
    <n v="201507"/>
    <x v="1"/>
    <x v="7"/>
    <n v="44365.333333333343"/>
  </r>
  <r>
    <x v="0"/>
    <x v="3"/>
    <x v="8"/>
    <s v="Dennis"/>
    <s v="Cheng"/>
    <x v="0"/>
    <n v="35"/>
    <s v="B2"/>
    <x v="3"/>
    <x v="1"/>
    <n v="201507"/>
    <x v="1"/>
    <x v="7"/>
    <n v="44173.920000000006"/>
  </r>
  <r>
    <x v="0"/>
    <x v="0"/>
    <x v="0"/>
    <s v="Louis"/>
    <s v="Ng"/>
    <x v="0"/>
    <n v="44"/>
    <s v="A1"/>
    <x v="0"/>
    <x v="3"/>
    <n v="201507"/>
    <x v="1"/>
    <x v="7"/>
    <n v="44041.333333333336"/>
  </r>
  <r>
    <x v="0"/>
    <x v="2"/>
    <x v="6"/>
    <s v="Jason"/>
    <s v="Wong"/>
    <x v="0"/>
    <n v="38"/>
    <s v="B2"/>
    <x v="3"/>
    <x v="1"/>
    <n v="201507"/>
    <x v="1"/>
    <x v="7"/>
    <n v="43211.616000000002"/>
  </r>
  <r>
    <x v="0"/>
    <x v="0"/>
    <x v="0"/>
    <s v="Louis"/>
    <s v="Ng"/>
    <x v="0"/>
    <n v="44"/>
    <s v="A1"/>
    <x v="0"/>
    <x v="2"/>
    <n v="201507"/>
    <x v="1"/>
    <x v="7"/>
    <n v="42827.199999999997"/>
  </r>
  <r>
    <x v="1"/>
    <x v="4"/>
    <x v="11"/>
    <s v="Claire"/>
    <s v="Pullman"/>
    <x v="1"/>
    <n v="38"/>
    <s v="B2"/>
    <x v="3"/>
    <x v="0"/>
    <n v="201507"/>
    <x v="1"/>
    <x v="7"/>
    <n v="42497.952000000012"/>
  </r>
  <r>
    <x v="0"/>
    <x v="3"/>
    <x v="8"/>
    <s v="Dennis"/>
    <s v="Cheng"/>
    <x v="0"/>
    <n v="35"/>
    <s v="B2"/>
    <x v="3"/>
    <x v="2"/>
    <n v="201507"/>
    <x v="1"/>
    <x v="7"/>
    <n v="41293.728000000003"/>
  </r>
  <r>
    <x v="0"/>
    <x v="0"/>
    <x v="1"/>
    <s v="Winnie"/>
    <s v="Cheung"/>
    <x v="1"/>
    <n v="35"/>
    <s v="C3"/>
    <x v="1"/>
    <x v="3"/>
    <n v="201507"/>
    <x v="1"/>
    <x v="7"/>
    <n v="39818.666666666672"/>
  </r>
  <r>
    <x v="0"/>
    <x v="0"/>
    <x v="1"/>
    <s v="Winnie"/>
    <s v="Cheung"/>
    <x v="1"/>
    <n v="35"/>
    <s v="C3"/>
    <x v="1"/>
    <x v="0"/>
    <n v="201507"/>
    <x v="1"/>
    <x v="7"/>
    <n v="39404.800000000003"/>
  </r>
  <r>
    <x v="1"/>
    <x v="4"/>
    <x v="10"/>
    <s v="Jansen"/>
    <s v="Brown"/>
    <x v="0"/>
    <n v="46"/>
    <s v="A1"/>
    <x v="0"/>
    <x v="3"/>
    <n v="201507"/>
    <x v="1"/>
    <x v="7"/>
    <n v="37602.559999999998"/>
  </r>
  <r>
    <x v="0"/>
    <x v="2"/>
    <x v="6"/>
    <s v="Jason"/>
    <s v="Wong"/>
    <x v="0"/>
    <n v="38"/>
    <s v="B2"/>
    <x v="3"/>
    <x v="3"/>
    <n v="201507"/>
    <x v="1"/>
    <x v="7"/>
    <n v="37283.904000000002"/>
  </r>
  <r>
    <x v="0"/>
    <x v="0"/>
    <x v="0"/>
    <s v="Louis"/>
    <s v="Ng"/>
    <x v="0"/>
    <n v="44"/>
    <s v="A1"/>
    <x v="0"/>
    <x v="1"/>
    <n v="201507"/>
    <x v="1"/>
    <x v="7"/>
    <n v="37120"/>
  </r>
  <r>
    <x v="0"/>
    <x v="0"/>
    <x v="1"/>
    <s v="Winnie"/>
    <s v="Cheung"/>
    <x v="1"/>
    <n v="35"/>
    <s v="C3"/>
    <x v="1"/>
    <x v="1"/>
    <n v="201507"/>
    <x v="1"/>
    <x v="7"/>
    <n v="35714.133333333339"/>
  </r>
  <r>
    <x v="1"/>
    <x v="5"/>
    <x v="13"/>
    <s v="Trevor"/>
    <s v="Parr"/>
    <x v="0"/>
    <n v="32"/>
    <s v="D4"/>
    <x v="4"/>
    <x v="3"/>
    <n v="201507"/>
    <x v="1"/>
    <x v="7"/>
    <n v="34793.173333333332"/>
  </r>
  <r>
    <x v="0"/>
    <x v="0"/>
    <x v="0"/>
    <s v="Louis"/>
    <s v="Ng"/>
    <x v="0"/>
    <n v="44"/>
    <s v="A1"/>
    <x v="0"/>
    <x v="0"/>
    <n v="201507"/>
    <x v="1"/>
    <x v="7"/>
    <n v="33002"/>
  </r>
  <r>
    <x v="1"/>
    <x v="4"/>
    <x v="11"/>
    <s v="Claire"/>
    <s v="Pullman"/>
    <x v="1"/>
    <n v="38"/>
    <s v="B2"/>
    <x v="3"/>
    <x v="0"/>
    <n v="201507"/>
    <x v="1"/>
    <x v="7"/>
    <n v="32585.952000000008"/>
  </r>
  <r>
    <x v="0"/>
    <x v="3"/>
    <x v="8"/>
    <s v="Dennis"/>
    <s v="Cheng"/>
    <x v="0"/>
    <n v="35"/>
    <s v="B2"/>
    <x v="3"/>
    <x v="3"/>
    <n v="201507"/>
    <x v="1"/>
    <x v="7"/>
    <n v="31452.960000000006"/>
  </r>
  <r>
    <x v="1"/>
    <x v="5"/>
    <x v="13"/>
    <s v="Trevor"/>
    <s v="Parr"/>
    <x v="0"/>
    <n v="32"/>
    <s v="D4"/>
    <x v="4"/>
    <x v="1"/>
    <n v="201507"/>
    <x v="1"/>
    <x v="7"/>
    <n v="30184.373333333337"/>
  </r>
  <r>
    <x v="1"/>
    <x v="4"/>
    <x v="10"/>
    <s v="Jansen"/>
    <s v="Brown"/>
    <x v="0"/>
    <n v="46"/>
    <s v="A1"/>
    <x v="0"/>
    <x v="2"/>
    <n v="201507"/>
    <x v="1"/>
    <x v="7"/>
    <n v="30015.386666666669"/>
  </r>
  <r>
    <x v="2"/>
    <x v="6"/>
    <x v="14"/>
    <s v="George"/>
    <s v="Campbell"/>
    <x v="0"/>
    <n v="32"/>
    <s v="D4"/>
    <x v="4"/>
    <x v="0"/>
    <n v="201507"/>
    <x v="1"/>
    <x v="7"/>
    <n v="29845.386666666673"/>
  </r>
  <r>
    <x v="0"/>
    <x v="0"/>
    <x v="1"/>
    <s v="Winnie"/>
    <s v="Cheung"/>
    <x v="1"/>
    <n v="35"/>
    <s v="C3"/>
    <x v="1"/>
    <x v="2"/>
    <n v="201507"/>
    <x v="1"/>
    <x v="7"/>
    <n v="29558.400000000001"/>
  </r>
  <r>
    <x v="0"/>
    <x v="0"/>
    <x v="0"/>
    <s v="Louis"/>
    <s v="Ng"/>
    <x v="0"/>
    <n v="44"/>
    <s v="A1"/>
    <x v="0"/>
    <x v="0"/>
    <n v="201507"/>
    <x v="1"/>
    <x v="7"/>
    <n v="29464"/>
  </r>
  <r>
    <x v="0"/>
    <x v="2"/>
    <x v="6"/>
    <s v="Jason"/>
    <s v="Wong"/>
    <x v="0"/>
    <n v="38"/>
    <s v="B2"/>
    <x v="3"/>
    <x v="3"/>
    <n v="201507"/>
    <x v="1"/>
    <x v="7"/>
    <n v="28923.552"/>
  </r>
  <r>
    <x v="0"/>
    <x v="2"/>
    <x v="6"/>
    <s v="Jason"/>
    <s v="Wong"/>
    <x v="0"/>
    <n v="38"/>
    <s v="B2"/>
    <x v="3"/>
    <x v="2"/>
    <n v="201507"/>
    <x v="1"/>
    <x v="7"/>
    <n v="27642.720000000005"/>
  </r>
  <r>
    <x v="1"/>
    <x v="5"/>
    <x v="13"/>
    <s v="Trevor"/>
    <s v="Parr"/>
    <x v="0"/>
    <n v="32"/>
    <s v="D4"/>
    <x v="4"/>
    <x v="2"/>
    <n v="201507"/>
    <x v="1"/>
    <x v="7"/>
    <n v="27575.519999999997"/>
  </r>
  <r>
    <x v="0"/>
    <x v="2"/>
    <x v="6"/>
    <s v="Jason"/>
    <s v="Wong"/>
    <x v="0"/>
    <n v="38"/>
    <s v="B2"/>
    <x v="3"/>
    <x v="1"/>
    <n v="201507"/>
    <x v="1"/>
    <x v="7"/>
    <n v="26982.816000000006"/>
  </r>
  <r>
    <x v="2"/>
    <x v="8"/>
    <x v="16"/>
    <s v="Bryan"/>
    <s v="Kingston"/>
    <x v="0"/>
    <n v="27"/>
    <s v="A1"/>
    <x v="0"/>
    <x v="1"/>
    <n v="201507"/>
    <x v="1"/>
    <x v="7"/>
    <n v="24392.447999999997"/>
  </r>
  <r>
    <x v="2"/>
    <x v="6"/>
    <x v="14"/>
    <s v="George"/>
    <s v="Campbell"/>
    <x v="0"/>
    <n v="32"/>
    <s v="D4"/>
    <x v="4"/>
    <x v="2"/>
    <n v="201507"/>
    <x v="1"/>
    <x v="7"/>
    <n v="24000.48"/>
  </r>
  <r>
    <x v="0"/>
    <x v="3"/>
    <x v="8"/>
    <s v="Dennis"/>
    <s v="Cheng"/>
    <x v="0"/>
    <n v="35"/>
    <s v="B2"/>
    <x v="3"/>
    <x v="2"/>
    <n v="201507"/>
    <x v="1"/>
    <x v="7"/>
    <n v="23392.992000000002"/>
  </r>
  <r>
    <x v="2"/>
    <x v="8"/>
    <x v="16"/>
    <s v="Bryan"/>
    <s v="Kingston"/>
    <x v="0"/>
    <n v="27"/>
    <s v="A1"/>
    <x v="0"/>
    <x v="2"/>
    <n v="201507"/>
    <x v="1"/>
    <x v="7"/>
    <n v="23373.216000000004"/>
  </r>
  <r>
    <x v="2"/>
    <x v="6"/>
    <x v="14"/>
    <s v="George"/>
    <s v="Campbell"/>
    <x v="0"/>
    <n v="32"/>
    <s v="D4"/>
    <x v="4"/>
    <x v="1"/>
    <n v="201507"/>
    <x v="1"/>
    <x v="7"/>
    <n v="23321.760000000002"/>
  </r>
  <r>
    <x v="0"/>
    <x v="2"/>
    <x v="5"/>
    <s v="Andrew"/>
    <s v="Tan"/>
    <x v="0"/>
    <n v="45"/>
    <s v="A1"/>
    <x v="0"/>
    <x v="2"/>
    <n v="201507"/>
    <x v="1"/>
    <x v="7"/>
    <n v="22809.466666666667"/>
  </r>
  <r>
    <x v="0"/>
    <x v="0"/>
    <x v="0"/>
    <s v="Louis"/>
    <s v="Ng"/>
    <x v="0"/>
    <n v="44"/>
    <s v="A1"/>
    <x v="0"/>
    <x v="3"/>
    <n v="201507"/>
    <x v="1"/>
    <x v="7"/>
    <n v="22584.42666666667"/>
  </r>
  <r>
    <x v="1"/>
    <x v="5"/>
    <x v="13"/>
    <s v="Trevor"/>
    <s v="Parr"/>
    <x v="0"/>
    <n v="32"/>
    <s v="D4"/>
    <x v="4"/>
    <x v="0"/>
    <n v="201507"/>
    <x v="1"/>
    <x v="7"/>
    <n v="22436.213333333333"/>
  </r>
  <r>
    <x v="1"/>
    <x v="4"/>
    <x v="10"/>
    <s v="Jansen"/>
    <s v="Brown"/>
    <x v="0"/>
    <n v="46"/>
    <s v="A1"/>
    <x v="0"/>
    <x v="1"/>
    <n v="201507"/>
    <x v="1"/>
    <x v="7"/>
    <n v="21851.306666666667"/>
  </r>
  <r>
    <x v="2"/>
    <x v="8"/>
    <x v="16"/>
    <s v="Bryan"/>
    <s v="Kingston"/>
    <x v="0"/>
    <n v="27"/>
    <s v="A1"/>
    <x v="0"/>
    <x v="0"/>
    <n v="201507"/>
    <x v="1"/>
    <x v="7"/>
    <n v="21498.336000000003"/>
  </r>
  <r>
    <x v="2"/>
    <x v="6"/>
    <x v="14"/>
    <s v="George"/>
    <s v="Campbell"/>
    <x v="0"/>
    <n v="32"/>
    <s v="D4"/>
    <x v="4"/>
    <x v="3"/>
    <n v="201507"/>
    <x v="1"/>
    <x v="7"/>
    <n v="19170.666666666668"/>
  </r>
  <r>
    <x v="0"/>
    <x v="1"/>
    <x v="3"/>
    <s v="Toshiro"/>
    <s v="Takuji"/>
    <x v="0"/>
    <n v="36"/>
    <s v="B2"/>
    <x v="3"/>
    <x v="0"/>
    <n v="201507"/>
    <x v="1"/>
    <x v="7"/>
    <n v="17004.254400000002"/>
  </r>
  <r>
    <x v="2"/>
    <x v="8"/>
    <x v="16"/>
    <s v="Bryan"/>
    <s v="Kingston"/>
    <x v="0"/>
    <n v="27"/>
    <s v="A1"/>
    <x v="0"/>
    <x v="2"/>
    <n v="201507"/>
    <x v="1"/>
    <x v="7"/>
    <n v="16694.496000000003"/>
  </r>
  <r>
    <x v="1"/>
    <x v="4"/>
    <x v="12"/>
    <s v="Simon"/>
    <s v="Walsh"/>
    <x v="0"/>
    <n v="25"/>
    <s v="D5"/>
    <x v="2"/>
    <x v="3"/>
    <n v="201507"/>
    <x v="1"/>
    <x v="7"/>
    <n v="15924"/>
  </r>
  <r>
    <x v="1"/>
    <x v="5"/>
    <x v="13"/>
    <s v="Trevor"/>
    <s v="Parr"/>
    <x v="0"/>
    <n v="32"/>
    <s v="D4"/>
    <x v="4"/>
    <x v="0"/>
    <n v="201507"/>
    <x v="1"/>
    <x v="7"/>
    <n v="15920.053333333335"/>
  </r>
  <r>
    <x v="2"/>
    <x v="8"/>
    <x v="16"/>
    <s v="Bryan"/>
    <s v="Kingston"/>
    <x v="0"/>
    <n v="27"/>
    <s v="A1"/>
    <x v="0"/>
    <x v="3"/>
    <n v="201507"/>
    <x v="1"/>
    <x v="7"/>
    <n v="15779.807999999999"/>
  </r>
  <r>
    <x v="1"/>
    <x v="4"/>
    <x v="12"/>
    <s v="Simon"/>
    <s v="Walsh"/>
    <x v="0"/>
    <n v="25"/>
    <s v="D5"/>
    <x v="2"/>
    <x v="0"/>
    <n v="201507"/>
    <x v="1"/>
    <x v="7"/>
    <n v="15232.640000000001"/>
  </r>
  <r>
    <x v="1"/>
    <x v="5"/>
    <x v="13"/>
    <s v="Trevor"/>
    <s v="Parr"/>
    <x v="0"/>
    <n v="32"/>
    <s v="D4"/>
    <x v="4"/>
    <x v="1"/>
    <n v="201507"/>
    <x v="1"/>
    <x v="7"/>
    <n v="15202.88"/>
  </r>
  <r>
    <x v="1"/>
    <x v="5"/>
    <x v="13"/>
    <s v="Trevor"/>
    <s v="Parr"/>
    <x v="0"/>
    <n v="32"/>
    <s v="D4"/>
    <x v="4"/>
    <x v="2"/>
    <n v="201507"/>
    <x v="1"/>
    <x v="7"/>
    <n v="14957.226666666669"/>
  </r>
  <r>
    <x v="0"/>
    <x v="1"/>
    <x v="4"/>
    <s v="Yui"/>
    <s v="Matsuko"/>
    <x v="1"/>
    <n v="32"/>
    <s v="D4"/>
    <x v="4"/>
    <x v="2"/>
    <n v="201507"/>
    <x v="1"/>
    <x v="7"/>
    <n v="14925.321599999997"/>
  </r>
  <r>
    <x v="0"/>
    <x v="2"/>
    <x v="7"/>
    <s v="Michelle"/>
    <s v="Lim"/>
    <x v="1"/>
    <n v="29"/>
    <s v="D5"/>
    <x v="2"/>
    <x v="1"/>
    <n v="201507"/>
    <x v="1"/>
    <x v="7"/>
    <n v="14778.080000000002"/>
  </r>
  <r>
    <x v="0"/>
    <x v="0"/>
    <x v="2"/>
    <s v="Edson"/>
    <s v="Lau"/>
    <x v="0"/>
    <n v="28"/>
    <s v="D5"/>
    <x v="2"/>
    <x v="3"/>
    <n v="201507"/>
    <x v="1"/>
    <x v="7"/>
    <n v="14606.720000000001"/>
  </r>
  <r>
    <x v="0"/>
    <x v="3"/>
    <x v="8"/>
    <s v="Dennis"/>
    <s v="Cheng"/>
    <x v="0"/>
    <n v="35"/>
    <s v="B2"/>
    <x v="3"/>
    <x v="1"/>
    <n v="201507"/>
    <x v="1"/>
    <x v="7"/>
    <n v="14353.92"/>
  </r>
  <r>
    <x v="2"/>
    <x v="7"/>
    <x v="15"/>
    <s v="Emma"/>
    <s v="Jones"/>
    <x v="1"/>
    <n v="28"/>
    <s v="D5"/>
    <x v="2"/>
    <x v="3"/>
    <n v="201507"/>
    <x v="1"/>
    <x v="7"/>
    <n v="14338.56"/>
  </r>
  <r>
    <x v="1"/>
    <x v="4"/>
    <x v="12"/>
    <s v="Simon"/>
    <s v="Walsh"/>
    <x v="0"/>
    <n v="25"/>
    <s v="D5"/>
    <x v="2"/>
    <x v="2"/>
    <n v="201507"/>
    <x v="1"/>
    <x v="7"/>
    <n v="13901.279999999999"/>
  </r>
  <r>
    <x v="2"/>
    <x v="8"/>
    <x v="16"/>
    <s v="Bryan"/>
    <s v="Kingston"/>
    <x v="0"/>
    <n v="27"/>
    <s v="A1"/>
    <x v="0"/>
    <x v="1"/>
    <n v="201507"/>
    <x v="1"/>
    <x v="7"/>
    <n v="13593.024000000001"/>
  </r>
  <r>
    <x v="0"/>
    <x v="1"/>
    <x v="4"/>
    <s v="Yui"/>
    <s v="Matsuko"/>
    <x v="1"/>
    <n v="32"/>
    <s v="D4"/>
    <x v="4"/>
    <x v="2"/>
    <n v="201507"/>
    <x v="1"/>
    <x v="7"/>
    <n v="13564.611200000003"/>
  </r>
  <r>
    <x v="0"/>
    <x v="2"/>
    <x v="7"/>
    <s v="Michelle"/>
    <s v="Lim"/>
    <x v="1"/>
    <n v="29"/>
    <s v="D5"/>
    <x v="2"/>
    <x v="2"/>
    <n v="201507"/>
    <x v="1"/>
    <x v="7"/>
    <n v="12735.680000000002"/>
  </r>
  <r>
    <x v="0"/>
    <x v="2"/>
    <x v="7"/>
    <s v="Michelle"/>
    <s v="Lim"/>
    <x v="1"/>
    <n v="29"/>
    <s v="D5"/>
    <x v="2"/>
    <x v="1"/>
    <n v="201507"/>
    <x v="1"/>
    <x v="7"/>
    <n v="12682.56"/>
  </r>
  <r>
    <x v="0"/>
    <x v="2"/>
    <x v="5"/>
    <s v="Andrew"/>
    <s v="Tan"/>
    <x v="0"/>
    <n v="45"/>
    <s v="A1"/>
    <x v="0"/>
    <x v="3"/>
    <n v="201507"/>
    <x v="1"/>
    <x v="7"/>
    <n v="12526.453333333335"/>
  </r>
  <r>
    <x v="0"/>
    <x v="0"/>
    <x v="2"/>
    <s v="Edson"/>
    <s v="Lau"/>
    <x v="0"/>
    <n v="28"/>
    <s v="D5"/>
    <x v="2"/>
    <x v="3"/>
    <n v="201507"/>
    <x v="1"/>
    <x v="7"/>
    <n v="12417.12"/>
  </r>
  <r>
    <x v="0"/>
    <x v="1"/>
    <x v="3"/>
    <s v="Toshiro"/>
    <s v="Takuji"/>
    <x v="0"/>
    <n v="36"/>
    <s v="B2"/>
    <x v="3"/>
    <x v="3"/>
    <n v="201507"/>
    <x v="1"/>
    <x v="7"/>
    <n v="11847.023999999999"/>
  </r>
  <r>
    <x v="2"/>
    <x v="7"/>
    <x v="15"/>
    <s v="Emma"/>
    <s v="Jones"/>
    <x v="1"/>
    <n v="28"/>
    <s v="D5"/>
    <x v="2"/>
    <x v="1"/>
    <n v="201507"/>
    <x v="1"/>
    <x v="7"/>
    <n v="11635.520000000002"/>
  </r>
  <r>
    <x v="1"/>
    <x v="4"/>
    <x v="12"/>
    <s v="Simon"/>
    <s v="Walsh"/>
    <x v="0"/>
    <n v="25"/>
    <s v="D5"/>
    <x v="2"/>
    <x v="0"/>
    <n v="201507"/>
    <x v="1"/>
    <x v="7"/>
    <n v="11517.12"/>
  </r>
  <r>
    <x v="0"/>
    <x v="0"/>
    <x v="2"/>
    <s v="Edson"/>
    <s v="Lau"/>
    <x v="0"/>
    <n v="28"/>
    <s v="D5"/>
    <x v="2"/>
    <x v="2"/>
    <n v="201507"/>
    <x v="1"/>
    <x v="7"/>
    <n v="11450.08"/>
  </r>
  <r>
    <x v="0"/>
    <x v="1"/>
    <x v="3"/>
    <s v="Toshiro"/>
    <s v="Takuji"/>
    <x v="0"/>
    <n v="36"/>
    <s v="B2"/>
    <x v="3"/>
    <x v="1"/>
    <n v="201507"/>
    <x v="1"/>
    <x v="7"/>
    <n v="11182.3488"/>
  </r>
  <r>
    <x v="2"/>
    <x v="6"/>
    <x v="14"/>
    <s v="George"/>
    <s v="Campbell"/>
    <x v="0"/>
    <n v="32"/>
    <s v="D4"/>
    <x v="4"/>
    <x v="0"/>
    <n v="201507"/>
    <x v="1"/>
    <x v="7"/>
    <n v="11079.786666666667"/>
  </r>
  <r>
    <x v="0"/>
    <x v="2"/>
    <x v="7"/>
    <s v="Michelle"/>
    <s v="Lim"/>
    <x v="1"/>
    <n v="29"/>
    <s v="D5"/>
    <x v="2"/>
    <x v="3"/>
    <n v="201507"/>
    <x v="1"/>
    <x v="7"/>
    <n v="11021.6"/>
  </r>
  <r>
    <x v="1"/>
    <x v="4"/>
    <x v="12"/>
    <s v="Simon"/>
    <s v="Walsh"/>
    <x v="0"/>
    <n v="25"/>
    <s v="D5"/>
    <x v="2"/>
    <x v="1"/>
    <n v="201507"/>
    <x v="1"/>
    <x v="7"/>
    <n v="10679.840000000002"/>
  </r>
  <r>
    <x v="0"/>
    <x v="1"/>
    <x v="4"/>
    <s v="Yui"/>
    <s v="Matsuko"/>
    <x v="1"/>
    <n v="32"/>
    <s v="D4"/>
    <x v="4"/>
    <x v="3"/>
    <n v="201507"/>
    <x v="1"/>
    <x v="7"/>
    <n v="10523.161600000001"/>
  </r>
  <r>
    <x v="1"/>
    <x v="5"/>
    <x v="13"/>
    <s v="Trevor"/>
    <s v="Parr"/>
    <x v="0"/>
    <n v="32"/>
    <s v="D4"/>
    <x v="4"/>
    <x v="3"/>
    <n v="201507"/>
    <x v="1"/>
    <x v="7"/>
    <n v="10296.159999999998"/>
  </r>
  <r>
    <x v="2"/>
    <x v="8"/>
    <x v="16"/>
    <s v="Bryan"/>
    <s v="Kingston"/>
    <x v="0"/>
    <n v="27"/>
    <s v="A1"/>
    <x v="0"/>
    <x v="3"/>
    <n v="201507"/>
    <x v="1"/>
    <x v="7"/>
    <n v="10242.144000000002"/>
  </r>
  <r>
    <x v="0"/>
    <x v="0"/>
    <x v="2"/>
    <s v="Edson"/>
    <s v="Lau"/>
    <x v="0"/>
    <n v="28"/>
    <s v="D5"/>
    <x v="2"/>
    <x v="0"/>
    <n v="201507"/>
    <x v="1"/>
    <x v="7"/>
    <n v="10168.48"/>
  </r>
  <r>
    <x v="0"/>
    <x v="1"/>
    <x v="4"/>
    <s v="Yui"/>
    <s v="Matsuko"/>
    <x v="1"/>
    <n v="32"/>
    <s v="D4"/>
    <x v="4"/>
    <x v="0"/>
    <n v="201507"/>
    <x v="1"/>
    <x v="7"/>
    <n v="10084.592000000001"/>
  </r>
  <r>
    <x v="0"/>
    <x v="2"/>
    <x v="7"/>
    <s v="Michelle"/>
    <s v="Lim"/>
    <x v="1"/>
    <n v="29"/>
    <s v="D5"/>
    <x v="2"/>
    <x v="3"/>
    <n v="201507"/>
    <x v="1"/>
    <x v="7"/>
    <n v="9815.52"/>
  </r>
  <r>
    <x v="0"/>
    <x v="0"/>
    <x v="0"/>
    <s v="Louis"/>
    <s v="Ng"/>
    <x v="0"/>
    <n v="44"/>
    <s v="A1"/>
    <x v="0"/>
    <x v="1"/>
    <n v="201507"/>
    <x v="1"/>
    <x v="7"/>
    <n v="9606.3466666666682"/>
  </r>
  <r>
    <x v="2"/>
    <x v="7"/>
    <x v="15"/>
    <s v="Emma"/>
    <s v="Jones"/>
    <x v="1"/>
    <n v="28"/>
    <s v="D5"/>
    <x v="2"/>
    <x v="1"/>
    <n v="201507"/>
    <x v="1"/>
    <x v="7"/>
    <n v="9600.16"/>
  </r>
  <r>
    <x v="0"/>
    <x v="2"/>
    <x v="6"/>
    <s v="Jason"/>
    <s v="Wong"/>
    <x v="0"/>
    <n v="38"/>
    <s v="B2"/>
    <x v="3"/>
    <x v="2"/>
    <n v="201507"/>
    <x v="1"/>
    <x v="7"/>
    <n v="9454.3680000000004"/>
  </r>
  <r>
    <x v="0"/>
    <x v="3"/>
    <x v="9"/>
    <s v="Aaron"/>
    <s v="Cheng"/>
    <x v="0"/>
    <n v="32"/>
    <s v="D4"/>
    <x v="4"/>
    <x v="0"/>
    <n v="201507"/>
    <x v="1"/>
    <x v="7"/>
    <n v="9415.1680000000015"/>
  </r>
  <r>
    <x v="2"/>
    <x v="7"/>
    <x v="15"/>
    <s v="Emma"/>
    <s v="Jones"/>
    <x v="1"/>
    <n v="28"/>
    <s v="D5"/>
    <x v="2"/>
    <x v="3"/>
    <n v="201507"/>
    <x v="1"/>
    <x v="7"/>
    <n v="9402.08"/>
  </r>
  <r>
    <x v="0"/>
    <x v="1"/>
    <x v="3"/>
    <s v="Toshiro"/>
    <s v="Takuji"/>
    <x v="0"/>
    <n v="36"/>
    <s v="B2"/>
    <x v="3"/>
    <x v="2"/>
    <n v="201507"/>
    <x v="1"/>
    <x v="7"/>
    <n v="8983.4639999999999"/>
  </r>
  <r>
    <x v="0"/>
    <x v="3"/>
    <x v="9"/>
    <s v="Aaron"/>
    <s v="Cheng"/>
    <x v="0"/>
    <n v="32"/>
    <s v="D4"/>
    <x v="4"/>
    <x v="3"/>
    <n v="201507"/>
    <x v="1"/>
    <x v="7"/>
    <n v="8852.9279999999999"/>
  </r>
  <r>
    <x v="0"/>
    <x v="3"/>
    <x v="9"/>
    <s v="Aaron"/>
    <s v="Cheng"/>
    <x v="0"/>
    <n v="32"/>
    <s v="D4"/>
    <x v="4"/>
    <x v="3"/>
    <n v="201507"/>
    <x v="1"/>
    <x v="7"/>
    <n v="8834.7839999999997"/>
  </r>
  <r>
    <x v="0"/>
    <x v="1"/>
    <x v="3"/>
    <s v="Toshiro"/>
    <s v="Takuji"/>
    <x v="0"/>
    <n v="36"/>
    <s v="B2"/>
    <x v="3"/>
    <x v="3"/>
    <n v="201507"/>
    <x v="1"/>
    <x v="7"/>
    <n v="8733.9167999999991"/>
  </r>
  <r>
    <x v="0"/>
    <x v="2"/>
    <x v="7"/>
    <s v="Michelle"/>
    <s v="Lim"/>
    <x v="1"/>
    <n v="29"/>
    <s v="D5"/>
    <x v="2"/>
    <x v="0"/>
    <n v="201507"/>
    <x v="1"/>
    <x v="7"/>
    <n v="8645.76"/>
  </r>
  <r>
    <x v="0"/>
    <x v="2"/>
    <x v="6"/>
    <s v="Jason"/>
    <s v="Wong"/>
    <x v="0"/>
    <n v="38"/>
    <s v="B2"/>
    <x v="3"/>
    <x v="0"/>
    <n v="201507"/>
    <x v="1"/>
    <x v="7"/>
    <n v="8615.7119999999995"/>
  </r>
  <r>
    <x v="1"/>
    <x v="4"/>
    <x v="10"/>
    <s v="Jansen"/>
    <s v="Brown"/>
    <x v="0"/>
    <n v="46"/>
    <s v="A1"/>
    <x v="0"/>
    <x v="3"/>
    <n v="201507"/>
    <x v="1"/>
    <x v="7"/>
    <n v="8279.3066666666673"/>
  </r>
  <r>
    <x v="1"/>
    <x v="4"/>
    <x v="12"/>
    <s v="Simon"/>
    <s v="Walsh"/>
    <x v="0"/>
    <n v="25"/>
    <s v="D5"/>
    <x v="2"/>
    <x v="3"/>
    <n v="201507"/>
    <x v="1"/>
    <x v="7"/>
    <n v="8255.0399999999991"/>
  </r>
  <r>
    <x v="2"/>
    <x v="6"/>
    <x v="14"/>
    <s v="George"/>
    <s v="Campbell"/>
    <x v="0"/>
    <n v="32"/>
    <s v="D4"/>
    <x v="4"/>
    <x v="3"/>
    <n v="201507"/>
    <x v="1"/>
    <x v="7"/>
    <n v="8167.04"/>
  </r>
  <r>
    <x v="0"/>
    <x v="3"/>
    <x v="9"/>
    <s v="Aaron"/>
    <s v="Cheng"/>
    <x v="0"/>
    <n v="32"/>
    <s v="D4"/>
    <x v="4"/>
    <x v="2"/>
    <n v="201507"/>
    <x v="1"/>
    <x v="7"/>
    <n v="8113.0559999999987"/>
  </r>
  <r>
    <x v="0"/>
    <x v="0"/>
    <x v="2"/>
    <s v="Edson"/>
    <s v="Lau"/>
    <x v="0"/>
    <n v="28"/>
    <s v="D5"/>
    <x v="2"/>
    <x v="0"/>
    <n v="201507"/>
    <x v="1"/>
    <x v="7"/>
    <n v="7838.8799999999992"/>
  </r>
  <r>
    <x v="0"/>
    <x v="1"/>
    <x v="4"/>
    <s v="Yui"/>
    <s v="Matsuko"/>
    <x v="1"/>
    <n v="32"/>
    <s v="D4"/>
    <x v="4"/>
    <x v="1"/>
    <n v="201507"/>
    <x v="1"/>
    <x v="7"/>
    <n v="7416.1696000000011"/>
  </r>
  <r>
    <x v="0"/>
    <x v="3"/>
    <x v="9"/>
    <s v="Aaron"/>
    <s v="Cheng"/>
    <x v="0"/>
    <n v="32"/>
    <s v="D4"/>
    <x v="4"/>
    <x v="1"/>
    <n v="201507"/>
    <x v="1"/>
    <x v="7"/>
    <n v="6987.0080000000016"/>
  </r>
  <r>
    <x v="2"/>
    <x v="7"/>
    <x v="15"/>
    <s v="Emma"/>
    <s v="Jones"/>
    <x v="1"/>
    <n v="28"/>
    <s v="D5"/>
    <x v="2"/>
    <x v="0"/>
    <n v="201507"/>
    <x v="1"/>
    <x v="7"/>
    <n v="6940.1600000000017"/>
  </r>
  <r>
    <x v="2"/>
    <x v="7"/>
    <x v="15"/>
    <s v="Emma"/>
    <s v="Jones"/>
    <x v="1"/>
    <n v="28"/>
    <s v="D5"/>
    <x v="2"/>
    <x v="2"/>
    <n v="201507"/>
    <x v="1"/>
    <x v="7"/>
    <n v="6680.6399999999994"/>
  </r>
  <r>
    <x v="2"/>
    <x v="6"/>
    <x v="14"/>
    <s v="George"/>
    <s v="Campbell"/>
    <x v="0"/>
    <n v="32"/>
    <s v="D4"/>
    <x v="4"/>
    <x v="1"/>
    <n v="201507"/>
    <x v="1"/>
    <x v="7"/>
    <n v="6600.5333333333338"/>
  </r>
  <r>
    <x v="0"/>
    <x v="0"/>
    <x v="2"/>
    <s v="Edson"/>
    <s v="Lau"/>
    <x v="0"/>
    <n v="28"/>
    <s v="D5"/>
    <x v="2"/>
    <x v="2"/>
    <n v="201507"/>
    <x v="1"/>
    <x v="7"/>
    <n v="6397.7600000000011"/>
  </r>
  <r>
    <x v="0"/>
    <x v="1"/>
    <x v="3"/>
    <s v="Toshiro"/>
    <s v="Takuji"/>
    <x v="0"/>
    <n v="36"/>
    <s v="B2"/>
    <x v="3"/>
    <x v="2"/>
    <n v="201507"/>
    <x v="1"/>
    <x v="7"/>
    <n v="6335.8176000000003"/>
  </r>
  <r>
    <x v="0"/>
    <x v="1"/>
    <x v="4"/>
    <s v="Yui"/>
    <s v="Matsuko"/>
    <x v="1"/>
    <n v="32"/>
    <s v="D4"/>
    <x v="4"/>
    <x v="1"/>
    <n v="201507"/>
    <x v="1"/>
    <x v="7"/>
    <n v="6246.4415999999992"/>
  </r>
  <r>
    <x v="0"/>
    <x v="3"/>
    <x v="9"/>
    <s v="Aaron"/>
    <s v="Cheng"/>
    <x v="0"/>
    <n v="32"/>
    <s v="D4"/>
    <x v="4"/>
    <x v="0"/>
    <n v="201507"/>
    <x v="1"/>
    <x v="7"/>
    <n v="6165.9359999999997"/>
  </r>
  <r>
    <x v="1"/>
    <x v="4"/>
    <x v="10"/>
    <s v="Jansen"/>
    <s v="Brown"/>
    <x v="0"/>
    <n v="46"/>
    <s v="A1"/>
    <x v="0"/>
    <x v="1"/>
    <n v="201507"/>
    <x v="1"/>
    <x v="7"/>
    <n v="5813.92"/>
  </r>
  <r>
    <x v="0"/>
    <x v="1"/>
    <x v="4"/>
    <s v="Yui"/>
    <s v="Matsuko"/>
    <x v="1"/>
    <n v="32"/>
    <s v="D4"/>
    <x v="4"/>
    <x v="3"/>
    <n v="201507"/>
    <x v="1"/>
    <x v="7"/>
    <n v="5703.9135999999999"/>
  </r>
  <r>
    <x v="0"/>
    <x v="1"/>
    <x v="4"/>
    <s v="Yui"/>
    <s v="Matsuko"/>
    <x v="1"/>
    <n v="32"/>
    <s v="D4"/>
    <x v="4"/>
    <x v="0"/>
    <n v="201507"/>
    <x v="1"/>
    <x v="7"/>
    <n v="5599.9551999999994"/>
  </r>
  <r>
    <x v="0"/>
    <x v="1"/>
    <x v="3"/>
    <s v="Toshiro"/>
    <s v="Takuji"/>
    <x v="0"/>
    <n v="36"/>
    <s v="B2"/>
    <x v="3"/>
    <x v="1"/>
    <n v="201507"/>
    <x v="1"/>
    <x v="7"/>
    <n v="5566.948800000001"/>
  </r>
  <r>
    <x v="0"/>
    <x v="3"/>
    <x v="8"/>
    <s v="Dennis"/>
    <s v="Cheng"/>
    <x v="0"/>
    <n v="35"/>
    <s v="B2"/>
    <x v="3"/>
    <x v="3"/>
    <n v="201507"/>
    <x v="1"/>
    <x v="7"/>
    <n v="5497.6319999999996"/>
  </r>
  <r>
    <x v="1"/>
    <x v="4"/>
    <x v="12"/>
    <s v="Simon"/>
    <s v="Walsh"/>
    <x v="0"/>
    <n v="25"/>
    <s v="D5"/>
    <x v="2"/>
    <x v="2"/>
    <n v="201507"/>
    <x v="1"/>
    <x v="7"/>
    <n v="5248.0000000000009"/>
  </r>
  <r>
    <x v="1"/>
    <x v="4"/>
    <x v="12"/>
    <s v="Simon"/>
    <s v="Walsh"/>
    <x v="0"/>
    <n v="25"/>
    <s v="D5"/>
    <x v="2"/>
    <x v="1"/>
    <n v="201507"/>
    <x v="1"/>
    <x v="7"/>
    <n v="5203.5200000000004"/>
  </r>
  <r>
    <x v="2"/>
    <x v="7"/>
    <x v="15"/>
    <s v="Emma"/>
    <s v="Jones"/>
    <x v="1"/>
    <n v="28"/>
    <s v="D5"/>
    <x v="2"/>
    <x v="0"/>
    <n v="201507"/>
    <x v="1"/>
    <x v="7"/>
    <n v="4333.2800000000007"/>
  </r>
  <r>
    <x v="0"/>
    <x v="0"/>
    <x v="2"/>
    <s v="Edson"/>
    <s v="Lau"/>
    <x v="0"/>
    <n v="28"/>
    <s v="D5"/>
    <x v="2"/>
    <x v="1"/>
    <n v="201507"/>
    <x v="1"/>
    <x v="7"/>
    <n v="4298.3999999999996"/>
  </r>
  <r>
    <x v="0"/>
    <x v="0"/>
    <x v="2"/>
    <s v="Edson"/>
    <s v="Lau"/>
    <x v="0"/>
    <n v="28"/>
    <s v="D5"/>
    <x v="2"/>
    <x v="1"/>
    <n v="201507"/>
    <x v="1"/>
    <x v="7"/>
    <n v="4060.1600000000003"/>
  </r>
  <r>
    <x v="0"/>
    <x v="3"/>
    <x v="9"/>
    <s v="Aaron"/>
    <s v="Cheng"/>
    <x v="0"/>
    <n v="32"/>
    <s v="D4"/>
    <x v="4"/>
    <x v="2"/>
    <n v="201507"/>
    <x v="1"/>
    <x v="7"/>
    <n v="3829.168000000001"/>
  </r>
  <r>
    <x v="0"/>
    <x v="2"/>
    <x v="7"/>
    <s v="Michelle"/>
    <s v="Lim"/>
    <x v="1"/>
    <n v="29"/>
    <s v="D5"/>
    <x v="2"/>
    <x v="2"/>
    <n v="201507"/>
    <x v="1"/>
    <x v="7"/>
    <n v="3674.0800000000008"/>
  </r>
  <r>
    <x v="0"/>
    <x v="1"/>
    <x v="3"/>
    <s v="Toshiro"/>
    <s v="Takuji"/>
    <x v="0"/>
    <n v="36"/>
    <s v="B2"/>
    <x v="3"/>
    <x v="0"/>
    <n v="201507"/>
    <x v="1"/>
    <x v="7"/>
    <n v="3623.7264000000005"/>
  </r>
  <r>
    <x v="0"/>
    <x v="3"/>
    <x v="9"/>
    <s v="Aaron"/>
    <s v="Cheng"/>
    <x v="0"/>
    <n v="32"/>
    <s v="D4"/>
    <x v="4"/>
    <x v="1"/>
    <n v="201507"/>
    <x v="1"/>
    <x v="7"/>
    <n v="3610.5440000000003"/>
  </r>
  <r>
    <x v="2"/>
    <x v="6"/>
    <x v="14"/>
    <s v="George"/>
    <s v="Campbell"/>
    <x v="0"/>
    <n v="32"/>
    <s v="D4"/>
    <x v="4"/>
    <x v="2"/>
    <n v="201507"/>
    <x v="1"/>
    <x v="7"/>
    <n v="3420.8533333333339"/>
  </r>
  <r>
    <x v="2"/>
    <x v="8"/>
    <x v="16"/>
    <s v="Bryan"/>
    <s v="Kingston"/>
    <x v="0"/>
    <n v="27"/>
    <s v="A1"/>
    <x v="0"/>
    <x v="0"/>
    <n v="201507"/>
    <x v="1"/>
    <x v="7"/>
    <n v="2513.6640000000007"/>
  </r>
  <r>
    <x v="2"/>
    <x v="7"/>
    <x v="15"/>
    <s v="Emma"/>
    <s v="Jones"/>
    <x v="1"/>
    <n v="28"/>
    <s v="D5"/>
    <x v="2"/>
    <x v="2"/>
    <n v="201507"/>
    <x v="1"/>
    <x v="7"/>
    <n v="2282.2400000000002"/>
  </r>
  <r>
    <x v="0"/>
    <x v="2"/>
    <x v="7"/>
    <s v="Michelle"/>
    <s v="Lim"/>
    <x v="1"/>
    <n v="29"/>
    <s v="D5"/>
    <x v="2"/>
    <x v="0"/>
    <n v="201507"/>
    <x v="1"/>
    <x v="7"/>
    <n v="959.04"/>
  </r>
  <r>
    <x v="0"/>
    <x v="0"/>
    <x v="0"/>
    <s v="Louis"/>
    <s v="Ng"/>
    <x v="0"/>
    <n v="44"/>
    <s v="A1"/>
    <x v="0"/>
    <x v="0"/>
    <n v="201508"/>
    <x v="1"/>
    <x v="8"/>
    <n v="197461"/>
  </r>
  <r>
    <x v="0"/>
    <x v="0"/>
    <x v="0"/>
    <s v="Louis"/>
    <s v="Ng"/>
    <x v="0"/>
    <n v="44"/>
    <s v="A1"/>
    <x v="0"/>
    <x v="1"/>
    <n v="201508"/>
    <x v="1"/>
    <x v="8"/>
    <n v="39214.032000000007"/>
  </r>
  <r>
    <x v="0"/>
    <x v="0"/>
    <x v="0"/>
    <s v="Louis"/>
    <s v="Ng"/>
    <x v="0"/>
    <n v="44"/>
    <s v="A1"/>
    <x v="0"/>
    <x v="2"/>
    <n v="201508"/>
    <x v="1"/>
    <x v="8"/>
    <n v="36285.452499999999"/>
  </r>
  <r>
    <x v="0"/>
    <x v="0"/>
    <x v="0"/>
    <s v="Louis"/>
    <s v="Ng"/>
    <x v="0"/>
    <n v="44"/>
    <s v="A1"/>
    <x v="0"/>
    <x v="3"/>
    <n v="201508"/>
    <x v="1"/>
    <x v="8"/>
    <n v="35665.476000000002"/>
  </r>
  <r>
    <x v="0"/>
    <x v="0"/>
    <x v="1"/>
    <s v="Winnie"/>
    <s v="Cheung"/>
    <x v="1"/>
    <n v="35"/>
    <s v="C3"/>
    <x v="1"/>
    <x v="0"/>
    <n v="201508"/>
    <x v="1"/>
    <x v="8"/>
    <n v="79022.24000000002"/>
  </r>
  <r>
    <x v="0"/>
    <x v="0"/>
    <x v="1"/>
    <s v="Winnie"/>
    <s v="Cheung"/>
    <x v="1"/>
    <n v="35"/>
    <s v="C3"/>
    <x v="1"/>
    <x v="1"/>
    <n v="201508"/>
    <x v="1"/>
    <x v="8"/>
    <n v="9573.5200000000023"/>
  </r>
  <r>
    <x v="0"/>
    <x v="0"/>
    <x v="1"/>
    <s v="Winnie"/>
    <s v="Cheung"/>
    <x v="1"/>
    <n v="35"/>
    <s v="C3"/>
    <x v="1"/>
    <x v="2"/>
    <n v="201508"/>
    <x v="1"/>
    <x v="8"/>
    <n v="43914.75"/>
  </r>
  <r>
    <x v="0"/>
    <x v="0"/>
    <x v="1"/>
    <s v="Winnie"/>
    <s v="Cheung"/>
    <x v="1"/>
    <n v="35"/>
    <s v="C3"/>
    <x v="1"/>
    <x v="3"/>
    <n v="201508"/>
    <x v="1"/>
    <x v="8"/>
    <n v="9391.1400000000012"/>
  </r>
  <r>
    <x v="0"/>
    <x v="0"/>
    <x v="2"/>
    <s v="Edson"/>
    <s v="Lau"/>
    <x v="0"/>
    <n v="28"/>
    <s v="D5"/>
    <x v="2"/>
    <x v="0"/>
    <n v="201508"/>
    <x v="1"/>
    <x v="8"/>
    <n v="48295.631999999998"/>
  </r>
  <r>
    <x v="0"/>
    <x v="0"/>
    <x v="2"/>
    <s v="Edson"/>
    <s v="Lau"/>
    <x v="0"/>
    <n v="28"/>
    <s v="D5"/>
    <x v="2"/>
    <x v="1"/>
    <n v="201508"/>
    <x v="1"/>
    <x v="8"/>
    <n v="1142.0640000000001"/>
  </r>
  <r>
    <x v="0"/>
    <x v="0"/>
    <x v="2"/>
    <s v="Edson"/>
    <s v="Lau"/>
    <x v="0"/>
    <n v="28"/>
    <s v="D5"/>
    <x v="2"/>
    <x v="2"/>
    <n v="201508"/>
    <x v="1"/>
    <x v="8"/>
    <n v="12145.65"/>
  </r>
  <r>
    <x v="0"/>
    <x v="0"/>
    <x v="2"/>
    <s v="Edson"/>
    <s v="Lau"/>
    <x v="0"/>
    <n v="28"/>
    <s v="D5"/>
    <x v="2"/>
    <x v="3"/>
    <n v="201508"/>
    <x v="1"/>
    <x v="8"/>
    <n v="10208.483999999999"/>
  </r>
  <r>
    <x v="0"/>
    <x v="1"/>
    <x v="3"/>
    <s v="Toshiro"/>
    <s v="Takuji"/>
    <x v="0"/>
    <n v="36"/>
    <s v="B2"/>
    <x v="3"/>
    <x v="0"/>
    <n v="201508"/>
    <x v="1"/>
    <x v="8"/>
    <n v="19052.399520000003"/>
  </r>
  <r>
    <x v="0"/>
    <x v="1"/>
    <x v="3"/>
    <s v="Toshiro"/>
    <s v="Takuji"/>
    <x v="0"/>
    <n v="36"/>
    <s v="B2"/>
    <x v="3"/>
    <x v="1"/>
    <n v="201508"/>
    <x v="1"/>
    <x v="8"/>
    <n v="9047.1149999999998"/>
  </r>
  <r>
    <x v="0"/>
    <x v="1"/>
    <x v="3"/>
    <s v="Toshiro"/>
    <s v="Takuji"/>
    <x v="0"/>
    <n v="36"/>
    <s v="B2"/>
    <x v="3"/>
    <x v="2"/>
    <n v="201508"/>
    <x v="1"/>
    <x v="8"/>
    <n v="23258.36205"/>
  </r>
  <r>
    <x v="0"/>
    <x v="1"/>
    <x v="3"/>
    <s v="Toshiro"/>
    <s v="Takuji"/>
    <x v="0"/>
    <n v="36"/>
    <s v="B2"/>
    <x v="3"/>
    <x v="3"/>
    <n v="201508"/>
    <x v="1"/>
    <x v="8"/>
    <n v="26719.59906"/>
  </r>
  <r>
    <x v="0"/>
    <x v="1"/>
    <x v="4"/>
    <s v="Yui"/>
    <s v="Matsuko"/>
    <x v="1"/>
    <n v="32"/>
    <s v="D4"/>
    <x v="4"/>
    <x v="0"/>
    <n v="201508"/>
    <x v="1"/>
    <x v="8"/>
    <n v="10900.39104"/>
  </r>
  <r>
    <x v="0"/>
    <x v="1"/>
    <x v="4"/>
    <s v="Yui"/>
    <s v="Matsuko"/>
    <x v="1"/>
    <n v="32"/>
    <s v="D4"/>
    <x v="4"/>
    <x v="1"/>
    <n v="201508"/>
    <x v="1"/>
    <x v="8"/>
    <n v="5600.8999199999989"/>
  </r>
  <r>
    <x v="0"/>
    <x v="1"/>
    <x v="4"/>
    <s v="Yui"/>
    <s v="Matsuko"/>
    <x v="1"/>
    <n v="32"/>
    <s v="D4"/>
    <x v="4"/>
    <x v="2"/>
    <n v="201508"/>
    <x v="1"/>
    <x v="8"/>
    <n v="941.57909999999993"/>
  </r>
  <r>
    <x v="0"/>
    <x v="1"/>
    <x v="4"/>
    <s v="Yui"/>
    <s v="Matsuko"/>
    <x v="1"/>
    <n v="32"/>
    <s v="D4"/>
    <x v="4"/>
    <x v="3"/>
    <n v="201508"/>
    <x v="1"/>
    <x v="8"/>
    <n v="14382.82692"/>
  </r>
  <r>
    <x v="0"/>
    <x v="2"/>
    <x v="5"/>
    <s v="Andrew"/>
    <s v="Tan"/>
    <x v="0"/>
    <n v="45"/>
    <s v="A1"/>
    <x v="0"/>
    <x v="0"/>
    <n v="201508"/>
    <x v="1"/>
    <x v="8"/>
    <n v="151468.85600000003"/>
  </r>
  <r>
    <x v="0"/>
    <x v="2"/>
    <x v="5"/>
    <s v="Andrew"/>
    <s v="Tan"/>
    <x v="0"/>
    <n v="45"/>
    <s v="A1"/>
    <x v="0"/>
    <x v="1"/>
    <n v="201508"/>
    <x v="1"/>
    <x v="8"/>
    <n v="50498.976000000002"/>
  </r>
  <r>
    <x v="0"/>
    <x v="2"/>
    <x v="5"/>
    <s v="Andrew"/>
    <s v="Tan"/>
    <x v="0"/>
    <n v="45"/>
    <s v="A1"/>
    <x v="0"/>
    <x v="2"/>
    <n v="201508"/>
    <x v="1"/>
    <x v="8"/>
    <n v="77201.19"/>
  </r>
  <r>
    <x v="0"/>
    <x v="2"/>
    <x v="5"/>
    <s v="Andrew"/>
    <s v="Tan"/>
    <x v="0"/>
    <n v="45"/>
    <s v="A1"/>
    <x v="0"/>
    <x v="3"/>
    <n v="201508"/>
    <x v="1"/>
    <x v="8"/>
    <n v="14067.9"/>
  </r>
  <r>
    <x v="0"/>
    <x v="2"/>
    <x v="6"/>
    <s v="Jason"/>
    <s v="Wong"/>
    <x v="0"/>
    <n v="38"/>
    <s v="B2"/>
    <x v="3"/>
    <x v="0"/>
    <n v="201508"/>
    <x v="1"/>
    <x v="8"/>
    <n v="122438.13120000003"/>
  </r>
  <r>
    <x v="0"/>
    <x v="2"/>
    <x v="6"/>
    <s v="Jason"/>
    <s v="Wong"/>
    <x v="0"/>
    <n v="38"/>
    <s v="B2"/>
    <x v="3"/>
    <x v="1"/>
    <n v="201508"/>
    <x v="1"/>
    <x v="8"/>
    <n v="13618.281600000002"/>
  </r>
  <r>
    <x v="0"/>
    <x v="2"/>
    <x v="6"/>
    <s v="Jason"/>
    <s v="Wong"/>
    <x v="0"/>
    <n v="38"/>
    <s v="B2"/>
    <x v="3"/>
    <x v="2"/>
    <n v="201508"/>
    <x v="1"/>
    <x v="8"/>
    <n v="16620.912"/>
  </r>
  <r>
    <x v="0"/>
    <x v="2"/>
    <x v="6"/>
    <s v="Jason"/>
    <s v="Wong"/>
    <x v="0"/>
    <n v="38"/>
    <s v="B2"/>
    <x v="3"/>
    <x v="3"/>
    <n v="201508"/>
    <x v="1"/>
    <x v="8"/>
    <n v="42281.038800000009"/>
  </r>
  <r>
    <x v="0"/>
    <x v="2"/>
    <x v="7"/>
    <s v="Michelle"/>
    <s v="Lim"/>
    <x v="1"/>
    <n v="29"/>
    <s v="D5"/>
    <x v="2"/>
    <x v="0"/>
    <n v="201508"/>
    <x v="1"/>
    <x v="8"/>
    <n v="43863.072000000007"/>
  </r>
  <r>
    <x v="0"/>
    <x v="2"/>
    <x v="7"/>
    <s v="Michelle"/>
    <s v="Lim"/>
    <x v="1"/>
    <n v="29"/>
    <s v="D5"/>
    <x v="2"/>
    <x v="1"/>
    <n v="201508"/>
    <x v="1"/>
    <x v="8"/>
    <n v="12637.416000000003"/>
  </r>
  <r>
    <x v="0"/>
    <x v="2"/>
    <x v="7"/>
    <s v="Michelle"/>
    <s v="Lim"/>
    <x v="1"/>
    <n v="29"/>
    <s v="D5"/>
    <x v="2"/>
    <x v="2"/>
    <n v="201508"/>
    <x v="1"/>
    <x v="8"/>
    <n v="2577.7950000000005"/>
  </r>
  <r>
    <x v="0"/>
    <x v="2"/>
    <x v="7"/>
    <s v="Michelle"/>
    <s v="Lim"/>
    <x v="1"/>
    <n v="29"/>
    <s v="D5"/>
    <x v="2"/>
    <x v="3"/>
    <n v="201508"/>
    <x v="1"/>
    <x v="8"/>
    <n v="9142.848"/>
  </r>
  <r>
    <x v="0"/>
    <x v="3"/>
    <x v="8"/>
    <s v="Dennis"/>
    <s v="Cheng"/>
    <x v="0"/>
    <n v="35"/>
    <s v="B2"/>
    <x v="3"/>
    <x v="0"/>
    <n v="201508"/>
    <x v="1"/>
    <x v="8"/>
    <n v="23269.2768"/>
  </r>
  <r>
    <x v="0"/>
    <x v="3"/>
    <x v="8"/>
    <s v="Dennis"/>
    <s v="Cheng"/>
    <x v="0"/>
    <n v="35"/>
    <s v="B2"/>
    <x v="3"/>
    <x v="1"/>
    <n v="201508"/>
    <x v="1"/>
    <x v="8"/>
    <n v="20364.775200000004"/>
  </r>
  <r>
    <x v="0"/>
    <x v="3"/>
    <x v="8"/>
    <s v="Dennis"/>
    <s v="Cheng"/>
    <x v="0"/>
    <n v="35"/>
    <s v="B2"/>
    <x v="3"/>
    <x v="2"/>
    <n v="201508"/>
    <x v="1"/>
    <x v="8"/>
    <n v="31640.994000000002"/>
  </r>
  <r>
    <x v="0"/>
    <x v="3"/>
    <x v="8"/>
    <s v="Dennis"/>
    <s v="Cheng"/>
    <x v="0"/>
    <n v="35"/>
    <s v="B2"/>
    <x v="3"/>
    <x v="3"/>
    <n v="201508"/>
    <x v="1"/>
    <x v="8"/>
    <n v="81261.457200000004"/>
  </r>
  <r>
    <x v="0"/>
    <x v="3"/>
    <x v="9"/>
    <s v="Aaron"/>
    <s v="Cheng"/>
    <x v="0"/>
    <n v="32"/>
    <s v="D4"/>
    <x v="4"/>
    <x v="0"/>
    <n v="201508"/>
    <x v="1"/>
    <x v="8"/>
    <n v="14916.316799999999"/>
  </r>
  <r>
    <x v="0"/>
    <x v="3"/>
    <x v="9"/>
    <s v="Aaron"/>
    <s v="Cheng"/>
    <x v="0"/>
    <n v="32"/>
    <s v="D4"/>
    <x v="4"/>
    <x v="1"/>
    <n v="201508"/>
    <x v="1"/>
    <x v="8"/>
    <n v="5992.0476000000008"/>
  </r>
  <r>
    <x v="0"/>
    <x v="3"/>
    <x v="9"/>
    <s v="Aaron"/>
    <s v="Cheng"/>
    <x v="0"/>
    <n v="32"/>
    <s v="D4"/>
    <x v="4"/>
    <x v="2"/>
    <n v="201508"/>
    <x v="1"/>
    <x v="8"/>
    <n v="4916.2575000000006"/>
  </r>
  <r>
    <x v="0"/>
    <x v="3"/>
    <x v="9"/>
    <s v="Aaron"/>
    <s v="Cheng"/>
    <x v="0"/>
    <n v="32"/>
    <s v="D4"/>
    <x v="4"/>
    <x v="3"/>
    <n v="201508"/>
    <x v="1"/>
    <x v="8"/>
    <n v="734.99579999999992"/>
  </r>
  <r>
    <x v="1"/>
    <x v="4"/>
    <x v="10"/>
    <s v="Jansen"/>
    <s v="Brown"/>
    <x v="0"/>
    <n v="46"/>
    <s v="A1"/>
    <x v="0"/>
    <x v="0"/>
    <n v="201508"/>
    <x v="1"/>
    <x v="8"/>
    <n v="139859.80800000002"/>
  </r>
  <r>
    <x v="1"/>
    <x v="4"/>
    <x v="10"/>
    <s v="Jansen"/>
    <s v="Brown"/>
    <x v="0"/>
    <n v="46"/>
    <s v="A1"/>
    <x v="0"/>
    <x v="1"/>
    <n v="201508"/>
    <x v="1"/>
    <x v="8"/>
    <n v="14383.072"/>
  </r>
  <r>
    <x v="1"/>
    <x v="4"/>
    <x v="10"/>
    <s v="Jansen"/>
    <s v="Brown"/>
    <x v="0"/>
    <n v="46"/>
    <s v="A1"/>
    <x v="0"/>
    <x v="2"/>
    <n v="201508"/>
    <x v="1"/>
    <x v="8"/>
    <n v="7250.87"/>
  </r>
  <r>
    <x v="1"/>
    <x v="4"/>
    <x v="10"/>
    <s v="Jansen"/>
    <s v="Brown"/>
    <x v="0"/>
    <n v="46"/>
    <s v="A1"/>
    <x v="0"/>
    <x v="3"/>
    <n v="201508"/>
    <x v="1"/>
    <x v="8"/>
    <n v="7253.1030000000001"/>
  </r>
  <r>
    <x v="1"/>
    <x v="4"/>
    <x v="11"/>
    <s v="Claire"/>
    <s v="Pullman"/>
    <x v="1"/>
    <n v="38"/>
    <s v="B2"/>
    <x v="3"/>
    <x v="0"/>
    <n v="201508"/>
    <x v="1"/>
    <x v="8"/>
    <n v="190522.88640000002"/>
  </r>
  <r>
    <x v="1"/>
    <x v="4"/>
    <x v="11"/>
    <s v="Claire"/>
    <s v="Pullman"/>
    <x v="1"/>
    <n v="38"/>
    <s v="B2"/>
    <x v="3"/>
    <x v="1"/>
    <n v="201508"/>
    <x v="1"/>
    <x v="8"/>
    <n v="40247.222400000006"/>
  </r>
  <r>
    <x v="1"/>
    <x v="4"/>
    <x v="11"/>
    <s v="Claire"/>
    <s v="Pullman"/>
    <x v="1"/>
    <n v="38"/>
    <s v="B2"/>
    <x v="3"/>
    <x v="2"/>
    <n v="201508"/>
    <x v="1"/>
    <x v="8"/>
    <n v="25577.244000000002"/>
  </r>
  <r>
    <x v="1"/>
    <x v="4"/>
    <x v="11"/>
    <s v="Claire"/>
    <s v="Pullman"/>
    <x v="1"/>
    <n v="38"/>
    <s v="B2"/>
    <x v="3"/>
    <x v="3"/>
    <n v="201508"/>
    <x v="1"/>
    <x v="8"/>
    <n v="47234.879999999997"/>
  </r>
  <r>
    <x v="1"/>
    <x v="4"/>
    <x v="12"/>
    <s v="Simon"/>
    <s v="Walsh"/>
    <x v="0"/>
    <n v="25"/>
    <s v="D5"/>
    <x v="2"/>
    <x v="0"/>
    <n v="201508"/>
    <x v="1"/>
    <x v="8"/>
    <n v="40425.792000000001"/>
  </r>
  <r>
    <x v="1"/>
    <x v="4"/>
    <x v="12"/>
    <s v="Simon"/>
    <s v="Walsh"/>
    <x v="0"/>
    <n v="25"/>
    <s v="D5"/>
    <x v="2"/>
    <x v="1"/>
    <n v="201508"/>
    <x v="1"/>
    <x v="8"/>
    <n v="9921.3840000000018"/>
  </r>
  <r>
    <x v="1"/>
    <x v="4"/>
    <x v="12"/>
    <s v="Simon"/>
    <s v="Walsh"/>
    <x v="0"/>
    <n v="25"/>
    <s v="D5"/>
    <x v="2"/>
    <x v="2"/>
    <n v="201508"/>
    <x v="1"/>
    <x v="8"/>
    <n v="4834.5"/>
  </r>
  <r>
    <x v="1"/>
    <x v="4"/>
    <x v="12"/>
    <s v="Simon"/>
    <s v="Walsh"/>
    <x v="0"/>
    <n v="25"/>
    <s v="D5"/>
    <x v="2"/>
    <x v="3"/>
    <n v="201508"/>
    <x v="1"/>
    <x v="8"/>
    <n v="13138.29"/>
  </r>
  <r>
    <x v="1"/>
    <x v="5"/>
    <x v="13"/>
    <s v="Trevor"/>
    <s v="Parr"/>
    <x v="0"/>
    <n v="32"/>
    <s v="D4"/>
    <x v="4"/>
    <x v="0"/>
    <n v="201508"/>
    <x v="1"/>
    <x v="8"/>
    <n v="16973.264000000003"/>
  </r>
  <r>
    <x v="1"/>
    <x v="5"/>
    <x v="13"/>
    <s v="Trevor"/>
    <s v="Parr"/>
    <x v="0"/>
    <n v="32"/>
    <s v="D4"/>
    <x v="4"/>
    <x v="1"/>
    <n v="201508"/>
    <x v="1"/>
    <x v="8"/>
    <n v="7847.84"/>
  </r>
  <r>
    <x v="1"/>
    <x v="5"/>
    <x v="13"/>
    <s v="Trevor"/>
    <s v="Parr"/>
    <x v="0"/>
    <n v="32"/>
    <s v="D4"/>
    <x v="4"/>
    <x v="2"/>
    <n v="201508"/>
    <x v="1"/>
    <x v="8"/>
    <n v="16607.744999999999"/>
  </r>
  <r>
    <x v="1"/>
    <x v="5"/>
    <x v="13"/>
    <s v="Trevor"/>
    <s v="Parr"/>
    <x v="0"/>
    <n v="32"/>
    <s v="D4"/>
    <x v="4"/>
    <x v="3"/>
    <n v="201508"/>
    <x v="1"/>
    <x v="8"/>
    <n v="44932.733999999997"/>
  </r>
  <r>
    <x v="2"/>
    <x v="6"/>
    <x v="14"/>
    <s v="George"/>
    <s v="Campbell"/>
    <x v="0"/>
    <n v="32"/>
    <s v="D4"/>
    <x v="4"/>
    <x v="0"/>
    <n v="201508"/>
    <x v="1"/>
    <x v="8"/>
    <n v="25641.616000000002"/>
  </r>
  <r>
    <x v="2"/>
    <x v="6"/>
    <x v="14"/>
    <s v="George"/>
    <s v="Campbell"/>
    <x v="0"/>
    <n v="32"/>
    <s v="D4"/>
    <x v="4"/>
    <x v="1"/>
    <n v="201508"/>
    <x v="1"/>
    <x v="8"/>
    <n v="14968.492000000002"/>
  </r>
  <r>
    <x v="2"/>
    <x v="6"/>
    <x v="14"/>
    <s v="George"/>
    <s v="Campbell"/>
    <x v="0"/>
    <n v="32"/>
    <s v="D4"/>
    <x v="4"/>
    <x v="2"/>
    <n v="201508"/>
    <x v="1"/>
    <x v="8"/>
    <n v="31507.629999999997"/>
  </r>
  <r>
    <x v="2"/>
    <x v="6"/>
    <x v="14"/>
    <s v="George"/>
    <s v="Campbell"/>
    <x v="0"/>
    <n v="32"/>
    <s v="D4"/>
    <x v="4"/>
    <x v="3"/>
    <n v="201508"/>
    <x v="1"/>
    <x v="8"/>
    <n v="15091.691999999999"/>
  </r>
  <r>
    <x v="2"/>
    <x v="7"/>
    <x v="15"/>
    <s v="Emma"/>
    <s v="Jones"/>
    <x v="1"/>
    <n v="28"/>
    <s v="D5"/>
    <x v="2"/>
    <x v="0"/>
    <n v="201508"/>
    <x v="1"/>
    <x v="8"/>
    <n v="41276.400000000001"/>
  </r>
  <r>
    <x v="2"/>
    <x v="7"/>
    <x v="15"/>
    <s v="Emma"/>
    <s v="Jones"/>
    <x v="1"/>
    <n v="28"/>
    <s v="D5"/>
    <x v="2"/>
    <x v="1"/>
    <n v="201508"/>
    <x v="1"/>
    <x v="8"/>
    <n v="2046.1320000000003"/>
  </r>
  <r>
    <x v="2"/>
    <x v="7"/>
    <x v="15"/>
    <s v="Emma"/>
    <s v="Jones"/>
    <x v="1"/>
    <n v="28"/>
    <s v="D5"/>
    <x v="2"/>
    <x v="2"/>
    <n v="201508"/>
    <x v="1"/>
    <x v="8"/>
    <n v="7212.4800000000005"/>
  </r>
  <r>
    <x v="2"/>
    <x v="7"/>
    <x v="15"/>
    <s v="Emma"/>
    <s v="Jones"/>
    <x v="1"/>
    <n v="28"/>
    <s v="D5"/>
    <x v="2"/>
    <x v="3"/>
    <n v="201508"/>
    <x v="1"/>
    <x v="8"/>
    <n v="14275.998000000001"/>
  </r>
  <r>
    <x v="2"/>
    <x v="8"/>
    <x v="16"/>
    <s v="Bryan"/>
    <s v="Kingston"/>
    <x v="0"/>
    <n v="27"/>
    <s v="A1"/>
    <x v="0"/>
    <x v="0"/>
    <n v="201508"/>
    <x v="1"/>
    <x v="8"/>
    <n v="46550.591999999997"/>
  </r>
  <r>
    <x v="2"/>
    <x v="8"/>
    <x v="16"/>
    <s v="Bryan"/>
    <s v="Kingston"/>
    <x v="0"/>
    <n v="27"/>
    <s v="A1"/>
    <x v="0"/>
    <x v="1"/>
    <n v="201508"/>
    <x v="1"/>
    <x v="8"/>
    <n v="3815.1432000000009"/>
  </r>
  <r>
    <x v="2"/>
    <x v="8"/>
    <x v="16"/>
    <s v="Bryan"/>
    <s v="Kingston"/>
    <x v="0"/>
    <n v="27"/>
    <s v="A1"/>
    <x v="0"/>
    <x v="2"/>
    <n v="201508"/>
    <x v="1"/>
    <x v="8"/>
    <n v="8487.9629999999997"/>
  </r>
  <r>
    <x v="2"/>
    <x v="8"/>
    <x v="16"/>
    <s v="Bryan"/>
    <s v="Kingston"/>
    <x v="0"/>
    <n v="27"/>
    <s v="A1"/>
    <x v="0"/>
    <x v="3"/>
    <n v="201508"/>
    <x v="1"/>
    <x v="8"/>
    <n v="22953.585600000006"/>
  </r>
  <r>
    <x v="0"/>
    <x v="0"/>
    <x v="0"/>
    <s v="Louis"/>
    <s v="Ng"/>
    <x v="0"/>
    <n v="44"/>
    <s v="A1"/>
    <x v="0"/>
    <x v="0"/>
    <n v="201508"/>
    <x v="1"/>
    <x v="8"/>
    <n v="60732.495999999999"/>
  </r>
  <r>
    <x v="0"/>
    <x v="0"/>
    <x v="0"/>
    <s v="Louis"/>
    <s v="Ng"/>
    <x v="0"/>
    <n v="44"/>
    <s v="A1"/>
    <x v="0"/>
    <x v="1"/>
    <n v="201508"/>
    <x v="1"/>
    <x v="8"/>
    <n v="6823.41"/>
  </r>
  <r>
    <x v="0"/>
    <x v="0"/>
    <x v="0"/>
    <s v="Louis"/>
    <s v="Ng"/>
    <x v="0"/>
    <n v="44"/>
    <s v="A1"/>
    <x v="0"/>
    <x v="2"/>
    <n v="201508"/>
    <x v="1"/>
    <x v="8"/>
    <n v="66399.850000000006"/>
  </r>
  <r>
    <x v="0"/>
    <x v="0"/>
    <x v="0"/>
    <s v="Louis"/>
    <s v="Ng"/>
    <x v="0"/>
    <n v="44"/>
    <s v="A1"/>
    <x v="0"/>
    <x v="3"/>
    <n v="201508"/>
    <x v="1"/>
    <x v="8"/>
    <n v="87871.74"/>
  </r>
  <r>
    <x v="0"/>
    <x v="0"/>
    <x v="1"/>
    <s v="Winnie"/>
    <s v="Cheung"/>
    <x v="1"/>
    <n v="35"/>
    <s v="C3"/>
    <x v="1"/>
    <x v="0"/>
    <n v="201508"/>
    <x v="1"/>
    <x v="8"/>
    <n v="123532.64000000001"/>
  </r>
  <r>
    <x v="0"/>
    <x v="0"/>
    <x v="1"/>
    <s v="Winnie"/>
    <s v="Cheung"/>
    <x v="1"/>
    <n v="35"/>
    <s v="C3"/>
    <x v="1"/>
    <x v="1"/>
    <n v="201508"/>
    <x v="1"/>
    <x v="8"/>
    <n v="25241.920000000002"/>
  </r>
  <r>
    <x v="0"/>
    <x v="0"/>
    <x v="1"/>
    <s v="Winnie"/>
    <s v="Cheung"/>
    <x v="1"/>
    <n v="35"/>
    <s v="C3"/>
    <x v="1"/>
    <x v="2"/>
    <n v="201508"/>
    <x v="1"/>
    <x v="8"/>
    <n v="33756.25"/>
  </r>
  <r>
    <x v="0"/>
    <x v="0"/>
    <x v="1"/>
    <s v="Winnie"/>
    <s v="Cheung"/>
    <x v="1"/>
    <n v="35"/>
    <s v="C3"/>
    <x v="1"/>
    <x v="3"/>
    <n v="201508"/>
    <x v="1"/>
    <x v="8"/>
    <n v="5843.64"/>
  </r>
  <r>
    <x v="0"/>
    <x v="0"/>
    <x v="2"/>
    <s v="Edson"/>
    <s v="Lau"/>
    <x v="0"/>
    <n v="28"/>
    <s v="D5"/>
    <x v="2"/>
    <x v="0"/>
    <n v="201508"/>
    <x v="1"/>
    <x v="8"/>
    <n v="31184.208000000002"/>
  </r>
  <r>
    <x v="0"/>
    <x v="0"/>
    <x v="2"/>
    <s v="Edson"/>
    <s v="Lau"/>
    <x v="0"/>
    <n v="28"/>
    <s v="D5"/>
    <x v="2"/>
    <x v="1"/>
    <n v="201508"/>
    <x v="1"/>
    <x v="8"/>
    <n v="12087.636000000002"/>
  </r>
  <r>
    <x v="0"/>
    <x v="0"/>
    <x v="2"/>
    <s v="Edson"/>
    <s v="Lau"/>
    <x v="0"/>
    <n v="28"/>
    <s v="D5"/>
    <x v="2"/>
    <x v="2"/>
    <n v="201508"/>
    <x v="1"/>
    <x v="8"/>
    <n v="13848.945"/>
  </r>
  <r>
    <x v="0"/>
    <x v="0"/>
    <x v="2"/>
    <s v="Edson"/>
    <s v="Lau"/>
    <x v="0"/>
    <n v="28"/>
    <s v="D5"/>
    <x v="2"/>
    <x v="3"/>
    <n v="201508"/>
    <x v="1"/>
    <x v="8"/>
    <n v="19677.635999999999"/>
  </r>
  <r>
    <x v="0"/>
    <x v="1"/>
    <x v="3"/>
    <s v="Toshiro"/>
    <s v="Takuji"/>
    <x v="0"/>
    <n v="36"/>
    <s v="B2"/>
    <x v="3"/>
    <x v="0"/>
    <n v="201508"/>
    <x v="1"/>
    <x v="8"/>
    <n v="54110.770560000004"/>
  </r>
  <r>
    <x v="0"/>
    <x v="1"/>
    <x v="3"/>
    <s v="Toshiro"/>
    <s v="Takuji"/>
    <x v="0"/>
    <n v="36"/>
    <s v="B2"/>
    <x v="3"/>
    <x v="1"/>
    <n v="201508"/>
    <x v="1"/>
    <x v="8"/>
    <n v="3961.9087200000004"/>
  </r>
  <r>
    <x v="0"/>
    <x v="1"/>
    <x v="3"/>
    <s v="Toshiro"/>
    <s v="Takuji"/>
    <x v="0"/>
    <n v="36"/>
    <s v="B2"/>
    <x v="3"/>
    <x v="2"/>
    <n v="201508"/>
    <x v="1"/>
    <x v="8"/>
    <n v="7278.1978500000005"/>
  </r>
  <r>
    <x v="0"/>
    <x v="1"/>
    <x v="3"/>
    <s v="Toshiro"/>
    <s v="Takuji"/>
    <x v="0"/>
    <n v="36"/>
    <s v="B2"/>
    <x v="3"/>
    <x v="3"/>
    <n v="201508"/>
    <x v="1"/>
    <x v="8"/>
    <n v="25641.51282"/>
  </r>
  <r>
    <x v="0"/>
    <x v="1"/>
    <x v="4"/>
    <s v="Yui"/>
    <s v="Matsuko"/>
    <x v="1"/>
    <n v="32"/>
    <s v="D4"/>
    <x v="4"/>
    <x v="0"/>
    <n v="201508"/>
    <x v="1"/>
    <x v="8"/>
    <n v="11824.02144"/>
  </r>
  <r>
    <x v="0"/>
    <x v="1"/>
    <x v="4"/>
    <s v="Yui"/>
    <s v="Matsuko"/>
    <x v="1"/>
    <n v="32"/>
    <s v="D4"/>
    <x v="4"/>
    <x v="1"/>
    <n v="201508"/>
    <x v="1"/>
    <x v="8"/>
    <n v="7662.2515200000007"/>
  </r>
  <r>
    <x v="0"/>
    <x v="1"/>
    <x v="4"/>
    <s v="Yui"/>
    <s v="Matsuko"/>
    <x v="1"/>
    <n v="32"/>
    <s v="D4"/>
    <x v="4"/>
    <x v="2"/>
    <n v="201508"/>
    <x v="1"/>
    <x v="8"/>
    <n v="2052.1347000000001"/>
  </r>
  <r>
    <x v="0"/>
    <x v="1"/>
    <x v="4"/>
    <s v="Yui"/>
    <s v="Matsuko"/>
    <x v="1"/>
    <n v="32"/>
    <s v="D4"/>
    <x v="4"/>
    <x v="3"/>
    <n v="201508"/>
    <x v="1"/>
    <x v="8"/>
    <n v="6685.0660799999996"/>
  </r>
  <r>
    <x v="0"/>
    <x v="2"/>
    <x v="5"/>
    <s v="Andrew"/>
    <s v="Tan"/>
    <x v="0"/>
    <n v="45"/>
    <s v="A1"/>
    <x v="0"/>
    <x v="0"/>
    <n v="201508"/>
    <x v="1"/>
    <x v="8"/>
    <n v="106443.92"/>
  </r>
  <r>
    <x v="0"/>
    <x v="2"/>
    <x v="5"/>
    <s v="Andrew"/>
    <s v="Tan"/>
    <x v="0"/>
    <n v="45"/>
    <s v="A1"/>
    <x v="0"/>
    <x v="1"/>
    <n v="201508"/>
    <x v="1"/>
    <x v="8"/>
    <n v="36195.654000000002"/>
  </r>
  <r>
    <x v="0"/>
    <x v="2"/>
    <x v="5"/>
    <s v="Andrew"/>
    <s v="Tan"/>
    <x v="0"/>
    <n v="45"/>
    <s v="A1"/>
    <x v="0"/>
    <x v="2"/>
    <n v="201508"/>
    <x v="1"/>
    <x v="8"/>
    <n v="24748.020000000004"/>
  </r>
  <r>
    <x v="0"/>
    <x v="2"/>
    <x v="5"/>
    <s v="Andrew"/>
    <s v="Tan"/>
    <x v="0"/>
    <n v="45"/>
    <s v="A1"/>
    <x v="0"/>
    <x v="3"/>
    <n v="201508"/>
    <x v="1"/>
    <x v="8"/>
    <n v="43399.950000000004"/>
  </r>
  <r>
    <x v="0"/>
    <x v="2"/>
    <x v="6"/>
    <s v="Jason"/>
    <s v="Wong"/>
    <x v="0"/>
    <n v="38"/>
    <s v="B2"/>
    <x v="3"/>
    <x v="0"/>
    <n v="201508"/>
    <x v="1"/>
    <x v="8"/>
    <n v="60653.577600000011"/>
  </r>
  <r>
    <x v="0"/>
    <x v="2"/>
    <x v="6"/>
    <s v="Jason"/>
    <s v="Wong"/>
    <x v="0"/>
    <n v="38"/>
    <s v="B2"/>
    <x v="3"/>
    <x v="1"/>
    <n v="201508"/>
    <x v="1"/>
    <x v="8"/>
    <n v="13844.476800000002"/>
  </r>
  <r>
    <x v="0"/>
    <x v="2"/>
    <x v="6"/>
    <s v="Jason"/>
    <s v="Wong"/>
    <x v="0"/>
    <n v="38"/>
    <s v="B2"/>
    <x v="3"/>
    <x v="2"/>
    <n v="201508"/>
    <x v="1"/>
    <x v="8"/>
    <n v="32324.985000000004"/>
  </r>
  <r>
    <x v="0"/>
    <x v="2"/>
    <x v="6"/>
    <s v="Jason"/>
    <s v="Wong"/>
    <x v="0"/>
    <n v="38"/>
    <s v="B2"/>
    <x v="3"/>
    <x v="3"/>
    <n v="201508"/>
    <x v="1"/>
    <x v="8"/>
    <n v="11703.938400000001"/>
  </r>
  <r>
    <x v="0"/>
    <x v="2"/>
    <x v="7"/>
    <s v="Michelle"/>
    <s v="Lim"/>
    <x v="1"/>
    <n v="29"/>
    <s v="D5"/>
    <x v="2"/>
    <x v="0"/>
    <n v="201508"/>
    <x v="1"/>
    <x v="8"/>
    <n v="51595.631999999998"/>
  </r>
  <r>
    <x v="0"/>
    <x v="2"/>
    <x v="7"/>
    <s v="Michelle"/>
    <s v="Lim"/>
    <x v="1"/>
    <n v="29"/>
    <s v="D5"/>
    <x v="2"/>
    <x v="1"/>
    <n v="201508"/>
    <x v="1"/>
    <x v="8"/>
    <n v="4362.6000000000004"/>
  </r>
  <r>
    <x v="0"/>
    <x v="2"/>
    <x v="7"/>
    <s v="Michelle"/>
    <s v="Lim"/>
    <x v="1"/>
    <n v="29"/>
    <s v="D5"/>
    <x v="2"/>
    <x v="2"/>
    <n v="201508"/>
    <x v="1"/>
    <x v="8"/>
    <n v="6149.0550000000003"/>
  </r>
  <r>
    <x v="0"/>
    <x v="2"/>
    <x v="7"/>
    <s v="Michelle"/>
    <s v="Lim"/>
    <x v="1"/>
    <n v="29"/>
    <s v="D5"/>
    <x v="2"/>
    <x v="3"/>
    <n v="201508"/>
    <x v="1"/>
    <x v="8"/>
    <n v="18900.09"/>
  </r>
  <r>
    <x v="0"/>
    <x v="3"/>
    <x v="8"/>
    <s v="Dennis"/>
    <s v="Cheng"/>
    <x v="0"/>
    <n v="35"/>
    <s v="B2"/>
    <x v="3"/>
    <x v="0"/>
    <n v="201508"/>
    <x v="1"/>
    <x v="8"/>
    <n v="111245.90400000001"/>
  </r>
  <r>
    <x v="0"/>
    <x v="3"/>
    <x v="8"/>
    <s v="Dennis"/>
    <s v="Cheng"/>
    <x v="0"/>
    <n v="35"/>
    <s v="B2"/>
    <x v="3"/>
    <x v="1"/>
    <n v="201508"/>
    <x v="1"/>
    <x v="8"/>
    <n v="10708.790400000002"/>
  </r>
  <r>
    <x v="0"/>
    <x v="3"/>
    <x v="8"/>
    <s v="Dennis"/>
    <s v="Cheng"/>
    <x v="0"/>
    <n v="35"/>
    <s v="B2"/>
    <x v="3"/>
    <x v="2"/>
    <n v="201508"/>
    <x v="1"/>
    <x v="8"/>
    <n v="46184.292000000009"/>
  </r>
  <r>
    <x v="0"/>
    <x v="3"/>
    <x v="8"/>
    <s v="Dennis"/>
    <s v="Cheng"/>
    <x v="0"/>
    <n v="35"/>
    <s v="B2"/>
    <x v="3"/>
    <x v="3"/>
    <n v="201508"/>
    <x v="1"/>
    <x v="8"/>
    <n v="47586.646800000002"/>
  </r>
  <r>
    <x v="0"/>
    <x v="3"/>
    <x v="9"/>
    <s v="Aaron"/>
    <s v="Cheng"/>
    <x v="0"/>
    <n v="32"/>
    <s v="D4"/>
    <x v="4"/>
    <x v="0"/>
    <n v="201508"/>
    <x v="1"/>
    <x v="8"/>
    <n v="29271.950400000002"/>
  </r>
  <r>
    <x v="0"/>
    <x v="3"/>
    <x v="9"/>
    <s v="Aaron"/>
    <s v="Cheng"/>
    <x v="0"/>
    <n v="32"/>
    <s v="D4"/>
    <x v="4"/>
    <x v="1"/>
    <n v="201508"/>
    <x v="1"/>
    <x v="8"/>
    <n v="793.53120000000001"/>
  </r>
  <r>
    <x v="0"/>
    <x v="3"/>
    <x v="9"/>
    <s v="Aaron"/>
    <s v="Cheng"/>
    <x v="0"/>
    <n v="32"/>
    <s v="D4"/>
    <x v="4"/>
    <x v="2"/>
    <n v="201508"/>
    <x v="1"/>
    <x v="8"/>
    <n v="5905.7460000000001"/>
  </r>
  <r>
    <x v="0"/>
    <x v="3"/>
    <x v="9"/>
    <s v="Aaron"/>
    <s v="Cheng"/>
    <x v="0"/>
    <n v="32"/>
    <s v="D4"/>
    <x v="4"/>
    <x v="3"/>
    <n v="201508"/>
    <x v="1"/>
    <x v="8"/>
    <n v="9761.3207999999977"/>
  </r>
  <r>
    <x v="1"/>
    <x v="4"/>
    <x v="10"/>
    <s v="Jansen"/>
    <s v="Brown"/>
    <x v="0"/>
    <n v="46"/>
    <s v="A1"/>
    <x v="0"/>
    <x v="0"/>
    <n v="201508"/>
    <x v="1"/>
    <x v="8"/>
    <n v="78489.31200000002"/>
  </r>
  <r>
    <x v="1"/>
    <x v="4"/>
    <x v="10"/>
    <s v="Jansen"/>
    <s v="Brown"/>
    <x v="0"/>
    <n v="46"/>
    <s v="A1"/>
    <x v="0"/>
    <x v="1"/>
    <n v="201508"/>
    <x v="1"/>
    <x v="8"/>
    <n v="12326.798000000003"/>
  </r>
  <r>
    <x v="1"/>
    <x v="4"/>
    <x v="10"/>
    <s v="Jansen"/>
    <s v="Brown"/>
    <x v="0"/>
    <n v="46"/>
    <s v="A1"/>
    <x v="0"/>
    <x v="2"/>
    <n v="201508"/>
    <x v="1"/>
    <x v="8"/>
    <n v="37169.082500000004"/>
  </r>
  <r>
    <x v="1"/>
    <x v="4"/>
    <x v="10"/>
    <s v="Jansen"/>
    <s v="Brown"/>
    <x v="0"/>
    <n v="46"/>
    <s v="A1"/>
    <x v="0"/>
    <x v="3"/>
    <n v="201508"/>
    <x v="1"/>
    <x v="8"/>
    <n v="36796.65"/>
  </r>
  <r>
    <x v="1"/>
    <x v="4"/>
    <x v="11"/>
    <s v="Claire"/>
    <s v="Pullman"/>
    <x v="1"/>
    <n v="38"/>
    <s v="B2"/>
    <x v="3"/>
    <x v="0"/>
    <n v="201508"/>
    <x v="1"/>
    <x v="8"/>
    <n v="146079.96480000002"/>
  </r>
  <r>
    <x v="1"/>
    <x v="4"/>
    <x v="11"/>
    <s v="Claire"/>
    <s v="Pullman"/>
    <x v="1"/>
    <n v="38"/>
    <s v="B2"/>
    <x v="3"/>
    <x v="1"/>
    <n v="201508"/>
    <x v="1"/>
    <x v="8"/>
    <n v="40031.006400000006"/>
  </r>
  <r>
    <x v="1"/>
    <x v="4"/>
    <x v="11"/>
    <s v="Claire"/>
    <s v="Pullman"/>
    <x v="1"/>
    <n v="38"/>
    <s v="B2"/>
    <x v="3"/>
    <x v="2"/>
    <n v="201508"/>
    <x v="1"/>
    <x v="8"/>
    <n v="53077.563000000002"/>
  </r>
  <r>
    <x v="1"/>
    <x v="4"/>
    <x v="11"/>
    <s v="Claire"/>
    <s v="Pullman"/>
    <x v="1"/>
    <n v="38"/>
    <s v="B2"/>
    <x v="3"/>
    <x v="3"/>
    <n v="201508"/>
    <x v="1"/>
    <x v="8"/>
    <n v="7133.4648000000007"/>
  </r>
  <r>
    <x v="1"/>
    <x v="4"/>
    <x v="12"/>
    <s v="Simon"/>
    <s v="Walsh"/>
    <x v="0"/>
    <n v="25"/>
    <s v="D5"/>
    <x v="2"/>
    <x v="0"/>
    <n v="201508"/>
    <x v="1"/>
    <x v="8"/>
    <n v="28450.752000000004"/>
  </r>
  <r>
    <x v="1"/>
    <x v="4"/>
    <x v="12"/>
    <s v="Simon"/>
    <s v="Walsh"/>
    <x v="0"/>
    <n v="25"/>
    <s v="D5"/>
    <x v="2"/>
    <x v="1"/>
    <n v="201508"/>
    <x v="1"/>
    <x v="8"/>
    <n v="11010.12"/>
  </r>
  <r>
    <x v="1"/>
    <x v="4"/>
    <x v="12"/>
    <s v="Simon"/>
    <s v="Walsh"/>
    <x v="0"/>
    <n v="25"/>
    <s v="D5"/>
    <x v="2"/>
    <x v="2"/>
    <n v="201508"/>
    <x v="1"/>
    <x v="8"/>
    <n v="1842.8850000000002"/>
  </r>
  <r>
    <x v="1"/>
    <x v="4"/>
    <x v="12"/>
    <s v="Simon"/>
    <s v="Walsh"/>
    <x v="0"/>
    <n v="25"/>
    <s v="D5"/>
    <x v="2"/>
    <x v="3"/>
    <n v="201508"/>
    <x v="1"/>
    <x v="8"/>
    <n v="17552.898000000001"/>
  </r>
  <r>
    <x v="1"/>
    <x v="5"/>
    <x v="13"/>
    <s v="Trevor"/>
    <s v="Parr"/>
    <x v="0"/>
    <n v="32"/>
    <s v="D4"/>
    <x v="4"/>
    <x v="0"/>
    <n v="201508"/>
    <x v="1"/>
    <x v="8"/>
    <n v="45469.423999999999"/>
  </r>
  <r>
    <x v="1"/>
    <x v="5"/>
    <x v="13"/>
    <s v="Trevor"/>
    <s v="Parr"/>
    <x v="0"/>
    <n v="32"/>
    <s v="D4"/>
    <x v="4"/>
    <x v="1"/>
    <n v="201508"/>
    <x v="1"/>
    <x v="8"/>
    <n v="19028.548000000003"/>
  </r>
  <r>
    <x v="1"/>
    <x v="5"/>
    <x v="13"/>
    <s v="Trevor"/>
    <s v="Parr"/>
    <x v="0"/>
    <n v="32"/>
    <s v="D4"/>
    <x v="4"/>
    <x v="2"/>
    <n v="201508"/>
    <x v="1"/>
    <x v="8"/>
    <n v="6479.5499999999993"/>
  </r>
  <r>
    <x v="1"/>
    <x v="5"/>
    <x v="13"/>
    <s v="Trevor"/>
    <s v="Parr"/>
    <x v="0"/>
    <n v="32"/>
    <s v="D4"/>
    <x v="4"/>
    <x v="3"/>
    <n v="201508"/>
    <x v="1"/>
    <x v="8"/>
    <n v="38928.582000000002"/>
  </r>
  <r>
    <x v="2"/>
    <x v="6"/>
    <x v="14"/>
    <s v="George"/>
    <s v="Campbell"/>
    <x v="0"/>
    <n v="32"/>
    <s v="D4"/>
    <x v="4"/>
    <x v="0"/>
    <n v="201508"/>
    <x v="1"/>
    <x v="8"/>
    <n v="25807.936000000002"/>
  </r>
  <r>
    <x v="2"/>
    <x v="6"/>
    <x v="14"/>
    <s v="George"/>
    <s v="Campbell"/>
    <x v="0"/>
    <n v="32"/>
    <s v="D4"/>
    <x v="4"/>
    <x v="1"/>
    <n v="201508"/>
    <x v="1"/>
    <x v="8"/>
    <n v="28172.144000000004"/>
  </r>
  <r>
    <x v="2"/>
    <x v="6"/>
    <x v="14"/>
    <s v="George"/>
    <s v="Campbell"/>
    <x v="0"/>
    <n v="32"/>
    <s v="D4"/>
    <x v="4"/>
    <x v="2"/>
    <n v="201508"/>
    <x v="1"/>
    <x v="8"/>
    <n v="16041.795"/>
  </r>
  <r>
    <x v="2"/>
    <x v="6"/>
    <x v="14"/>
    <s v="George"/>
    <s v="Campbell"/>
    <x v="0"/>
    <n v="32"/>
    <s v="D4"/>
    <x v="4"/>
    <x v="3"/>
    <n v="201508"/>
    <x v="1"/>
    <x v="8"/>
    <n v="42133.014000000003"/>
  </r>
  <r>
    <x v="2"/>
    <x v="7"/>
    <x v="15"/>
    <s v="Emma"/>
    <s v="Jones"/>
    <x v="1"/>
    <n v="28"/>
    <s v="D5"/>
    <x v="2"/>
    <x v="0"/>
    <n v="201508"/>
    <x v="1"/>
    <x v="8"/>
    <n v="38642.208000000006"/>
  </r>
  <r>
    <x v="2"/>
    <x v="7"/>
    <x v="15"/>
    <s v="Emma"/>
    <s v="Jones"/>
    <x v="1"/>
    <n v="28"/>
    <s v="D5"/>
    <x v="2"/>
    <x v="1"/>
    <n v="201508"/>
    <x v="1"/>
    <x v="8"/>
    <n v="4363.26"/>
  </r>
  <r>
    <x v="2"/>
    <x v="7"/>
    <x v="15"/>
    <s v="Emma"/>
    <s v="Jones"/>
    <x v="1"/>
    <n v="28"/>
    <s v="D5"/>
    <x v="2"/>
    <x v="2"/>
    <n v="201508"/>
    <x v="1"/>
    <x v="8"/>
    <n v="9384.7049999999999"/>
  </r>
  <r>
    <x v="2"/>
    <x v="7"/>
    <x v="15"/>
    <s v="Emma"/>
    <s v="Jones"/>
    <x v="1"/>
    <n v="28"/>
    <s v="D5"/>
    <x v="2"/>
    <x v="3"/>
    <n v="201508"/>
    <x v="1"/>
    <x v="8"/>
    <n v="3042.0719999999997"/>
  </r>
  <r>
    <x v="2"/>
    <x v="8"/>
    <x v="16"/>
    <s v="Bryan"/>
    <s v="Kingston"/>
    <x v="0"/>
    <n v="27"/>
    <s v="A1"/>
    <x v="0"/>
    <x v="0"/>
    <n v="201508"/>
    <x v="1"/>
    <x v="8"/>
    <n v="69895.267200000002"/>
  </r>
  <r>
    <x v="2"/>
    <x v="8"/>
    <x v="16"/>
    <s v="Bryan"/>
    <s v="Kingston"/>
    <x v="0"/>
    <n v="27"/>
    <s v="A1"/>
    <x v="0"/>
    <x v="1"/>
    <n v="201508"/>
    <x v="1"/>
    <x v="8"/>
    <n v="15481.303200000004"/>
  </r>
  <r>
    <x v="2"/>
    <x v="8"/>
    <x v="16"/>
    <s v="Bryan"/>
    <s v="Kingston"/>
    <x v="0"/>
    <n v="27"/>
    <s v="A1"/>
    <x v="0"/>
    <x v="2"/>
    <n v="201508"/>
    <x v="1"/>
    <x v="8"/>
    <n v="8594.8830000000016"/>
  </r>
  <r>
    <x v="2"/>
    <x v="8"/>
    <x v="16"/>
    <s v="Bryan"/>
    <s v="Kingston"/>
    <x v="0"/>
    <n v="27"/>
    <s v="A1"/>
    <x v="0"/>
    <x v="3"/>
    <n v="201508"/>
    <x v="1"/>
    <x v="8"/>
    <n v="24123.646799999999"/>
  </r>
  <r>
    <x v="0"/>
    <x v="0"/>
    <x v="0"/>
    <s v="Louis"/>
    <s v="Ng"/>
    <x v="0"/>
    <n v="44"/>
    <s v="A1"/>
    <x v="0"/>
    <x v="0"/>
    <n v="201509"/>
    <x v="1"/>
    <x v="9"/>
    <n v="64209.711999999992"/>
  </r>
  <r>
    <x v="0"/>
    <x v="0"/>
    <x v="0"/>
    <s v="Louis"/>
    <s v="Ng"/>
    <x v="0"/>
    <n v="44"/>
    <s v="A1"/>
    <x v="0"/>
    <x v="1"/>
    <n v="201509"/>
    <x v="1"/>
    <x v="9"/>
    <n v="26543.468000000001"/>
  </r>
  <r>
    <x v="0"/>
    <x v="0"/>
    <x v="0"/>
    <s v="Louis"/>
    <s v="Ng"/>
    <x v="0"/>
    <n v="44"/>
    <s v="A1"/>
    <x v="0"/>
    <x v="2"/>
    <n v="201509"/>
    <x v="1"/>
    <x v="9"/>
    <n v="28342.352499999994"/>
  </r>
  <r>
    <x v="0"/>
    <x v="0"/>
    <x v="0"/>
    <s v="Louis"/>
    <s v="Ng"/>
    <x v="0"/>
    <n v="44"/>
    <s v="A1"/>
    <x v="0"/>
    <x v="3"/>
    <n v="201509"/>
    <x v="1"/>
    <x v="9"/>
    <n v="14773.730999999998"/>
  </r>
  <r>
    <x v="0"/>
    <x v="0"/>
    <x v="1"/>
    <s v="Winnie"/>
    <s v="Cheung"/>
    <x v="1"/>
    <n v="35"/>
    <s v="C3"/>
    <x v="1"/>
    <x v="0"/>
    <n v="201509"/>
    <x v="1"/>
    <x v="9"/>
    <n v="22501.920000000002"/>
  </r>
  <r>
    <x v="0"/>
    <x v="0"/>
    <x v="1"/>
    <s v="Winnie"/>
    <s v="Cheung"/>
    <x v="1"/>
    <n v="35"/>
    <s v="C3"/>
    <x v="1"/>
    <x v="1"/>
    <n v="201509"/>
    <x v="1"/>
    <x v="9"/>
    <n v="27443.640000000003"/>
  </r>
  <r>
    <x v="0"/>
    <x v="0"/>
    <x v="1"/>
    <s v="Winnie"/>
    <s v="Cheung"/>
    <x v="1"/>
    <n v="35"/>
    <s v="C3"/>
    <x v="1"/>
    <x v="2"/>
    <n v="201509"/>
    <x v="1"/>
    <x v="9"/>
    <n v="3765.6499999999996"/>
  </r>
  <r>
    <x v="0"/>
    <x v="0"/>
    <x v="1"/>
    <s v="Winnie"/>
    <s v="Cheung"/>
    <x v="1"/>
    <n v="35"/>
    <s v="C3"/>
    <x v="1"/>
    <x v="3"/>
    <n v="201509"/>
    <x v="1"/>
    <x v="9"/>
    <n v="37764.719999999994"/>
  </r>
  <r>
    <x v="0"/>
    <x v="0"/>
    <x v="2"/>
    <s v="Edson"/>
    <s v="Lau"/>
    <x v="0"/>
    <n v="28"/>
    <s v="D5"/>
    <x v="2"/>
    <x v="0"/>
    <n v="201509"/>
    <x v="1"/>
    <x v="9"/>
    <n v="27185.087999999996"/>
  </r>
  <r>
    <x v="0"/>
    <x v="0"/>
    <x v="2"/>
    <s v="Edson"/>
    <s v="Lau"/>
    <x v="0"/>
    <n v="28"/>
    <s v="D5"/>
    <x v="2"/>
    <x v="1"/>
    <n v="201509"/>
    <x v="1"/>
    <x v="9"/>
    <n v="4897.5360000000001"/>
  </r>
  <r>
    <x v="0"/>
    <x v="0"/>
    <x v="2"/>
    <s v="Edson"/>
    <s v="Lau"/>
    <x v="0"/>
    <n v="28"/>
    <s v="D5"/>
    <x v="2"/>
    <x v="2"/>
    <n v="201509"/>
    <x v="1"/>
    <x v="9"/>
    <n v="5508.7199999999993"/>
  </r>
  <r>
    <x v="0"/>
    <x v="0"/>
    <x v="2"/>
    <s v="Edson"/>
    <s v="Lau"/>
    <x v="0"/>
    <n v="28"/>
    <s v="D5"/>
    <x v="2"/>
    <x v="3"/>
    <n v="201509"/>
    <x v="1"/>
    <x v="9"/>
    <n v="4694.3819999999996"/>
  </r>
  <r>
    <x v="0"/>
    <x v="1"/>
    <x v="3"/>
    <s v="Toshiro"/>
    <s v="Takuji"/>
    <x v="0"/>
    <n v="36"/>
    <s v="B2"/>
    <x v="3"/>
    <x v="0"/>
    <n v="201509"/>
    <x v="1"/>
    <x v="9"/>
    <n v="11758.259519999998"/>
  </r>
  <r>
    <x v="0"/>
    <x v="1"/>
    <x v="3"/>
    <s v="Toshiro"/>
    <s v="Takuji"/>
    <x v="0"/>
    <n v="36"/>
    <s v="B2"/>
    <x v="3"/>
    <x v="1"/>
    <n v="201509"/>
    <x v="1"/>
    <x v="9"/>
    <n v="777.43007999999986"/>
  </r>
  <r>
    <x v="0"/>
    <x v="1"/>
    <x v="3"/>
    <s v="Toshiro"/>
    <s v="Takuji"/>
    <x v="0"/>
    <n v="36"/>
    <s v="B2"/>
    <x v="3"/>
    <x v="2"/>
    <n v="201509"/>
    <x v="1"/>
    <x v="9"/>
    <n v="2924.0063999999998"/>
  </r>
  <r>
    <x v="0"/>
    <x v="1"/>
    <x v="3"/>
    <s v="Toshiro"/>
    <s v="Takuji"/>
    <x v="0"/>
    <n v="36"/>
    <s v="B2"/>
    <x v="3"/>
    <x v="3"/>
    <n v="201509"/>
    <x v="1"/>
    <x v="9"/>
    <n v="12366.768959999996"/>
  </r>
  <r>
    <x v="0"/>
    <x v="1"/>
    <x v="4"/>
    <s v="Yui"/>
    <s v="Matsuko"/>
    <x v="1"/>
    <n v="32"/>
    <s v="D4"/>
    <x v="4"/>
    <x v="0"/>
    <n v="201509"/>
    <x v="1"/>
    <x v="9"/>
    <n v="9231.0355199999995"/>
  </r>
  <r>
    <x v="0"/>
    <x v="1"/>
    <x v="4"/>
    <s v="Yui"/>
    <s v="Matsuko"/>
    <x v="1"/>
    <n v="32"/>
    <s v="D4"/>
    <x v="4"/>
    <x v="1"/>
    <n v="201509"/>
    <x v="1"/>
    <x v="9"/>
    <n v="4519.4503199999999"/>
  </r>
  <r>
    <x v="0"/>
    <x v="1"/>
    <x v="4"/>
    <s v="Yui"/>
    <s v="Matsuko"/>
    <x v="1"/>
    <n v="32"/>
    <s v="D4"/>
    <x v="4"/>
    <x v="2"/>
    <n v="201509"/>
    <x v="1"/>
    <x v="9"/>
    <n v="1868.4581999999996"/>
  </r>
  <r>
    <x v="0"/>
    <x v="1"/>
    <x v="4"/>
    <s v="Yui"/>
    <s v="Matsuko"/>
    <x v="1"/>
    <n v="32"/>
    <s v="D4"/>
    <x v="4"/>
    <x v="3"/>
    <n v="201509"/>
    <x v="1"/>
    <x v="9"/>
    <n v="9349.5351599999976"/>
  </r>
  <r>
    <x v="0"/>
    <x v="2"/>
    <x v="5"/>
    <s v="Andrew"/>
    <s v="Tan"/>
    <x v="0"/>
    <n v="45"/>
    <s v="A1"/>
    <x v="0"/>
    <x v="0"/>
    <n v="201509"/>
    <x v="1"/>
    <x v="9"/>
    <n v="129101.504"/>
  </r>
  <r>
    <x v="0"/>
    <x v="2"/>
    <x v="5"/>
    <s v="Andrew"/>
    <s v="Tan"/>
    <x v="0"/>
    <n v="45"/>
    <s v="A1"/>
    <x v="0"/>
    <x v="1"/>
    <n v="201509"/>
    <x v="1"/>
    <x v="9"/>
    <n v="5797.6799999999994"/>
  </r>
  <r>
    <x v="0"/>
    <x v="2"/>
    <x v="5"/>
    <s v="Andrew"/>
    <s v="Tan"/>
    <x v="0"/>
    <n v="45"/>
    <s v="A1"/>
    <x v="0"/>
    <x v="2"/>
    <n v="201509"/>
    <x v="1"/>
    <x v="9"/>
    <n v="50610.4375"/>
  </r>
  <r>
    <x v="0"/>
    <x v="2"/>
    <x v="5"/>
    <s v="Andrew"/>
    <s v="Tan"/>
    <x v="0"/>
    <n v="45"/>
    <s v="A1"/>
    <x v="0"/>
    <x v="3"/>
    <n v="201509"/>
    <x v="1"/>
    <x v="9"/>
    <n v="18655.496999999999"/>
  </r>
  <r>
    <x v="0"/>
    <x v="2"/>
    <x v="6"/>
    <s v="Jason"/>
    <s v="Wong"/>
    <x v="0"/>
    <n v="38"/>
    <s v="B2"/>
    <x v="3"/>
    <x v="0"/>
    <n v="201509"/>
    <x v="1"/>
    <x v="9"/>
    <n v="114715.03680000002"/>
  </r>
  <r>
    <x v="0"/>
    <x v="2"/>
    <x v="6"/>
    <s v="Jason"/>
    <s v="Wong"/>
    <x v="0"/>
    <n v="38"/>
    <s v="B2"/>
    <x v="3"/>
    <x v="1"/>
    <n v="201509"/>
    <x v="1"/>
    <x v="9"/>
    <n v="6703.9055999999991"/>
  </r>
  <r>
    <x v="0"/>
    <x v="2"/>
    <x v="6"/>
    <s v="Jason"/>
    <s v="Wong"/>
    <x v="0"/>
    <n v="38"/>
    <s v="B2"/>
    <x v="3"/>
    <x v="2"/>
    <n v="201509"/>
    <x v="1"/>
    <x v="9"/>
    <n v="41254.226999999999"/>
  </r>
  <r>
    <x v="0"/>
    <x v="2"/>
    <x v="6"/>
    <s v="Jason"/>
    <s v="Wong"/>
    <x v="0"/>
    <n v="38"/>
    <s v="B2"/>
    <x v="3"/>
    <x v="3"/>
    <n v="201509"/>
    <x v="1"/>
    <x v="9"/>
    <n v="34820.301599999999"/>
  </r>
  <r>
    <x v="0"/>
    <x v="2"/>
    <x v="7"/>
    <s v="Michelle"/>
    <s v="Lim"/>
    <x v="1"/>
    <n v="29"/>
    <s v="D5"/>
    <x v="2"/>
    <x v="0"/>
    <n v="201509"/>
    <x v="1"/>
    <x v="9"/>
    <n v="30322.319999999996"/>
  </r>
  <r>
    <x v="0"/>
    <x v="2"/>
    <x v="7"/>
    <s v="Michelle"/>
    <s v="Lim"/>
    <x v="1"/>
    <n v="29"/>
    <s v="D5"/>
    <x v="2"/>
    <x v="1"/>
    <n v="201509"/>
    <x v="1"/>
    <x v="9"/>
    <n v="4756.4999999999991"/>
  </r>
  <r>
    <x v="0"/>
    <x v="2"/>
    <x v="7"/>
    <s v="Michelle"/>
    <s v="Lim"/>
    <x v="1"/>
    <n v="29"/>
    <s v="D5"/>
    <x v="2"/>
    <x v="2"/>
    <n v="201509"/>
    <x v="1"/>
    <x v="9"/>
    <n v="6920.0249999999996"/>
  </r>
  <r>
    <x v="0"/>
    <x v="2"/>
    <x v="7"/>
    <s v="Michelle"/>
    <s v="Lim"/>
    <x v="1"/>
    <n v="29"/>
    <s v="D5"/>
    <x v="2"/>
    <x v="3"/>
    <n v="201509"/>
    <x v="1"/>
    <x v="9"/>
    <n v="11460.33"/>
  </r>
  <r>
    <x v="0"/>
    <x v="3"/>
    <x v="8"/>
    <s v="Dennis"/>
    <s v="Cheng"/>
    <x v="0"/>
    <n v="35"/>
    <s v="B2"/>
    <x v="3"/>
    <x v="0"/>
    <n v="201509"/>
    <x v="1"/>
    <x v="9"/>
    <n v="64957.536"/>
  </r>
  <r>
    <x v="0"/>
    <x v="3"/>
    <x v="8"/>
    <s v="Dennis"/>
    <s v="Cheng"/>
    <x v="0"/>
    <n v="35"/>
    <s v="B2"/>
    <x v="3"/>
    <x v="1"/>
    <n v="201509"/>
    <x v="1"/>
    <x v="9"/>
    <n v="15409.598400000001"/>
  </r>
  <r>
    <x v="0"/>
    <x v="3"/>
    <x v="8"/>
    <s v="Dennis"/>
    <s v="Cheng"/>
    <x v="0"/>
    <n v="35"/>
    <s v="B2"/>
    <x v="3"/>
    <x v="2"/>
    <n v="201509"/>
    <x v="1"/>
    <x v="9"/>
    <n v="27513.548999999999"/>
  </r>
  <r>
    <x v="0"/>
    <x v="3"/>
    <x v="8"/>
    <s v="Dennis"/>
    <s v="Cheng"/>
    <x v="0"/>
    <n v="35"/>
    <s v="B2"/>
    <x v="3"/>
    <x v="3"/>
    <n v="201509"/>
    <x v="1"/>
    <x v="9"/>
    <n v="7769.714399999998"/>
  </r>
  <r>
    <x v="0"/>
    <x v="3"/>
    <x v="9"/>
    <s v="Aaron"/>
    <s v="Cheng"/>
    <x v="0"/>
    <n v="32"/>
    <s v="D4"/>
    <x v="4"/>
    <x v="0"/>
    <n v="201509"/>
    <x v="1"/>
    <x v="9"/>
    <n v="17036.4768"/>
  </r>
  <r>
    <x v="0"/>
    <x v="3"/>
    <x v="9"/>
    <s v="Aaron"/>
    <s v="Cheng"/>
    <x v="0"/>
    <n v="32"/>
    <s v="D4"/>
    <x v="4"/>
    <x v="1"/>
    <n v="201509"/>
    <x v="1"/>
    <x v="9"/>
    <n v="3159.1475999999998"/>
  </r>
  <r>
    <x v="0"/>
    <x v="3"/>
    <x v="9"/>
    <s v="Aaron"/>
    <s v="Cheng"/>
    <x v="0"/>
    <n v="32"/>
    <s v="D4"/>
    <x v="4"/>
    <x v="2"/>
    <n v="201509"/>
    <x v="1"/>
    <x v="9"/>
    <n v="2274.3104999999996"/>
  </r>
  <r>
    <x v="0"/>
    <x v="3"/>
    <x v="9"/>
    <s v="Aaron"/>
    <s v="Cheng"/>
    <x v="0"/>
    <n v="32"/>
    <s v="D4"/>
    <x v="4"/>
    <x v="3"/>
    <n v="201509"/>
    <x v="1"/>
    <x v="9"/>
    <n v="2040.6833999999997"/>
  </r>
  <r>
    <x v="1"/>
    <x v="4"/>
    <x v="10"/>
    <s v="Jansen"/>
    <s v="Brown"/>
    <x v="0"/>
    <n v="46"/>
    <s v="A1"/>
    <x v="0"/>
    <x v="0"/>
    <n v="201509"/>
    <x v="1"/>
    <x v="9"/>
    <n v="8600.7039999999997"/>
  </r>
  <r>
    <x v="1"/>
    <x v="4"/>
    <x v="10"/>
    <s v="Jansen"/>
    <s v="Brown"/>
    <x v="0"/>
    <n v="46"/>
    <s v="A1"/>
    <x v="0"/>
    <x v="1"/>
    <n v="201509"/>
    <x v="1"/>
    <x v="9"/>
    <n v="35599.298000000003"/>
  </r>
  <r>
    <x v="1"/>
    <x v="4"/>
    <x v="10"/>
    <s v="Jansen"/>
    <s v="Brown"/>
    <x v="0"/>
    <n v="46"/>
    <s v="A1"/>
    <x v="0"/>
    <x v="2"/>
    <n v="201509"/>
    <x v="1"/>
    <x v="9"/>
    <n v="8784.8249999999989"/>
  </r>
  <r>
    <x v="1"/>
    <x v="4"/>
    <x v="10"/>
    <s v="Jansen"/>
    <s v="Brown"/>
    <x v="0"/>
    <n v="46"/>
    <s v="A1"/>
    <x v="0"/>
    <x v="3"/>
    <n v="201509"/>
    <x v="1"/>
    <x v="9"/>
    <n v="47916.728999999992"/>
  </r>
  <r>
    <x v="1"/>
    <x v="4"/>
    <x v="11"/>
    <s v="Claire"/>
    <s v="Pullman"/>
    <x v="1"/>
    <n v="38"/>
    <s v="B2"/>
    <x v="3"/>
    <x v="0"/>
    <n v="201509"/>
    <x v="1"/>
    <x v="9"/>
    <n v="104641.8912"/>
  </r>
  <r>
    <x v="1"/>
    <x v="4"/>
    <x v="11"/>
    <s v="Claire"/>
    <s v="Pullman"/>
    <x v="1"/>
    <n v="38"/>
    <s v="B2"/>
    <x v="3"/>
    <x v="1"/>
    <n v="201509"/>
    <x v="1"/>
    <x v="9"/>
    <n v="9956.7216000000008"/>
  </r>
  <r>
    <x v="1"/>
    <x v="4"/>
    <x v="11"/>
    <s v="Claire"/>
    <s v="Pullman"/>
    <x v="1"/>
    <n v="38"/>
    <s v="B2"/>
    <x v="3"/>
    <x v="2"/>
    <n v="201509"/>
    <x v="1"/>
    <x v="9"/>
    <n v="2318.337"/>
  </r>
  <r>
    <x v="1"/>
    <x v="4"/>
    <x v="11"/>
    <s v="Claire"/>
    <s v="Pullman"/>
    <x v="1"/>
    <n v="38"/>
    <s v="B2"/>
    <x v="3"/>
    <x v="3"/>
    <n v="201509"/>
    <x v="1"/>
    <x v="9"/>
    <n v="30843.892799999998"/>
  </r>
  <r>
    <x v="1"/>
    <x v="4"/>
    <x v="12"/>
    <s v="Simon"/>
    <s v="Walsh"/>
    <x v="0"/>
    <n v="25"/>
    <s v="D5"/>
    <x v="2"/>
    <x v="0"/>
    <n v="201509"/>
    <x v="1"/>
    <x v="9"/>
    <n v="23367.791999999998"/>
  </r>
  <r>
    <x v="1"/>
    <x v="4"/>
    <x v="12"/>
    <s v="Simon"/>
    <s v="Walsh"/>
    <x v="0"/>
    <n v="25"/>
    <s v="D5"/>
    <x v="2"/>
    <x v="1"/>
    <n v="201509"/>
    <x v="1"/>
    <x v="9"/>
    <n v="4394.04"/>
  </r>
  <r>
    <x v="1"/>
    <x v="4"/>
    <x v="12"/>
    <s v="Simon"/>
    <s v="Walsh"/>
    <x v="0"/>
    <n v="25"/>
    <s v="D5"/>
    <x v="2"/>
    <x v="2"/>
    <n v="201509"/>
    <x v="1"/>
    <x v="9"/>
    <n v="5654.25"/>
  </r>
  <r>
    <x v="1"/>
    <x v="4"/>
    <x v="12"/>
    <s v="Simon"/>
    <s v="Walsh"/>
    <x v="0"/>
    <n v="25"/>
    <s v="D5"/>
    <x v="2"/>
    <x v="3"/>
    <n v="201509"/>
    <x v="1"/>
    <x v="9"/>
    <n v="11630.429999999998"/>
  </r>
  <r>
    <x v="1"/>
    <x v="5"/>
    <x v="13"/>
    <s v="Trevor"/>
    <s v="Parr"/>
    <x v="0"/>
    <n v="32"/>
    <s v="D4"/>
    <x v="4"/>
    <x v="0"/>
    <n v="201509"/>
    <x v="1"/>
    <x v="9"/>
    <n v="63832.495999999992"/>
  </r>
  <r>
    <x v="1"/>
    <x v="5"/>
    <x v="13"/>
    <s v="Trevor"/>
    <s v="Parr"/>
    <x v="0"/>
    <n v="32"/>
    <s v="D4"/>
    <x v="4"/>
    <x v="1"/>
    <n v="201509"/>
    <x v="1"/>
    <x v="9"/>
    <n v="9092.8319999999985"/>
  </r>
  <r>
    <x v="1"/>
    <x v="5"/>
    <x v="13"/>
    <s v="Trevor"/>
    <s v="Parr"/>
    <x v="0"/>
    <n v="32"/>
    <s v="D4"/>
    <x v="4"/>
    <x v="2"/>
    <n v="201509"/>
    <x v="1"/>
    <x v="9"/>
    <n v="9653.98"/>
  </r>
  <r>
    <x v="1"/>
    <x v="5"/>
    <x v="13"/>
    <s v="Trevor"/>
    <s v="Parr"/>
    <x v="0"/>
    <n v="32"/>
    <s v="D4"/>
    <x v="4"/>
    <x v="3"/>
    <n v="201509"/>
    <x v="1"/>
    <x v="9"/>
    <n v="5370.4979999999987"/>
  </r>
  <r>
    <x v="2"/>
    <x v="6"/>
    <x v="14"/>
    <s v="George"/>
    <s v="Campbell"/>
    <x v="0"/>
    <n v="32"/>
    <s v="D4"/>
    <x v="4"/>
    <x v="0"/>
    <n v="201509"/>
    <x v="1"/>
    <x v="9"/>
    <n v="9874.48"/>
  </r>
  <r>
    <x v="2"/>
    <x v="6"/>
    <x v="14"/>
    <s v="George"/>
    <s v="Campbell"/>
    <x v="0"/>
    <n v="32"/>
    <s v="D4"/>
    <x v="4"/>
    <x v="1"/>
    <n v="201509"/>
    <x v="1"/>
    <x v="9"/>
    <n v="3332.9799999999996"/>
  </r>
  <r>
    <x v="2"/>
    <x v="6"/>
    <x v="14"/>
    <s v="George"/>
    <s v="Campbell"/>
    <x v="0"/>
    <n v="32"/>
    <s v="D4"/>
    <x v="4"/>
    <x v="2"/>
    <n v="201509"/>
    <x v="1"/>
    <x v="9"/>
    <n v="18482.064999999995"/>
  </r>
  <r>
    <x v="2"/>
    <x v="6"/>
    <x v="14"/>
    <s v="George"/>
    <s v="Campbell"/>
    <x v="0"/>
    <n v="32"/>
    <s v="D4"/>
    <x v="4"/>
    <x v="3"/>
    <n v="201509"/>
    <x v="1"/>
    <x v="9"/>
    <n v="4414.1159999999991"/>
  </r>
  <r>
    <x v="2"/>
    <x v="7"/>
    <x v="15"/>
    <s v="Emma"/>
    <s v="Jones"/>
    <x v="1"/>
    <n v="28"/>
    <s v="D5"/>
    <x v="2"/>
    <x v="0"/>
    <n v="201509"/>
    <x v="1"/>
    <x v="9"/>
    <n v="22045.295999999998"/>
  </r>
  <r>
    <x v="2"/>
    <x v="7"/>
    <x v="15"/>
    <s v="Emma"/>
    <s v="Jones"/>
    <x v="1"/>
    <n v="28"/>
    <s v="D5"/>
    <x v="2"/>
    <x v="1"/>
    <n v="201509"/>
    <x v="1"/>
    <x v="9"/>
    <n v="2708.5799999999995"/>
  </r>
  <r>
    <x v="2"/>
    <x v="7"/>
    <x v="15"/>
    <s v="Emma"/>
    <s v="Jones"/>
    <x v="1"/>
    <n v="28"/>
    <s v="D5"/>
    <x v="2"/>
    <x v="2"/>
    <n v="201509"/>
    <x v="1"/>
    <x v="9"/>
    <n v="10402.35"/>
  </r>
  <r>
    <x v="2"/>
    <x v="7"/>
    <x v="15"/>
    <s v="Emma"/>
    <s v="Jones"/>
    <x v="1"/>
    <n v="28"/>
    <s v="D5"/>
    <x v="2"/>
    <x v="3"/>
    <n v="201509"/>
    <x v="1"/>
    <x v="9"/>
    <n v="11953.997999999998"/>
  </r>
  <r>
    <x v="2"/>
    <x v="8"/>
    <x v="16"/>
    <s v="Bryan"/>
    <s v="Kingston"/>
    <x v="0"/>
    <n v="27"/>
    <s v="A1"/>
    <x v="0"/>
    <x v="0"/>
    <n v="201509"/>
    <x v="1"/>
    <x v="9"/>
    <n v="7265.4623999999994"/>
  </r>
  <r>
    <x v="2"/>
    <x v="8"/>
    <x v="16"/>
    <s v="Bryan"/>
    <s v="Kingston"/>
    <x v="0"/>
    <n v="27"/>
    <s v="A1"/>
    <x v="0"/>
    <x v="1"/>
    <n v="201509"/>
    <x v="1"/>
    <x v="9"/>
    <n v="10225.0512"/>
  </r>
  <r>
    <x v="2"/>
    <x v="8"/>
    <x v="16"/>
    <s v="Bryan"/>
    <s v="Kingston"/>
    <x v="0"/>
    <n v="27"/>
    <s v="A1"/>
    <x v="0"/>
    <x v="2"/>
    <n v="201509"/>
    <x v="1"/>
    <x v="9"/>
    <n v="5388.0119999999997"/>
  </r>
  <r>
    <x v="2"/>
    <x v="8"/>
    <x v="16"/>
    <s v="Bryan"/>
    <s v="Kingston"/>
    <x v="0"/>
    <n v="27"/>
    <s v="A1"/>
    <x v="0"/>
    <x v="3"/>
    <n v="201509"/>
    <x v="1"/>
    <x v="9"/>
    <n v="21723.8112"/>
  </r>
  <r>
    <x v="0"/>
    <x v="0"/>
    <x v="0"/>
    <s v="Louis"/>
    <s v="Ng"/>
    <x v="0"/>
    <n v="44"/>
    <s v="A1"/>
    <x v="0"/>
    <x v="0"/>
    <n v="201509"/>
    <x v="1"/>
    <x v="9"/>
    <n v="52586.743999999999"/>
  </r>
  <r>
    <x v="0"/>
    <x v="0"/>
    <x v="0"/>
    <s v="Louis"/>
    <s v="Ng"/>
    <x v="0"/>
    <n v="44"/>
    <s v="A1"/>
    <x v="0"/>
    <x v="1"/>
    <n v="201509"/>
    <x v="1"/>
    <x v="9"/>
    <n v="6240.6260000000002"/>
  </r>
  <r>
    <x v="0"/>
    <x v="0"/>
    <x v="0"/>
    <s v="Louis"/>
    <s v="Ng"/>
    <x v="0"/>
    <n v="44"/>
    <s v="A1"/>
    <x v="0"/>
    <x v="2"/>
    <n v="201509"/>
    <x v="1"/>
    <x v="9"/>
    <n v="35462.07"/>
  </r>
  <r>
    <x v="0"/>
    <x v="0"/>
    <x v="0"/>
    <s v="Louis"/>
    <s v="Ng"/>
    <x v="0"/>
    <n v="44"/>
    <s v="A1"/>
    <x v="0"/>
    <x v="3"/>
    <n v="201509"/>
    <x v="1"/>
    <x v="9"/>
    <n v="5135.6970000000001"/>
  </r>
  <r>
    <x v="0"/>
    <x v="0"/>
    <x v="1"/>
    <s v="Winnie"/>
    <s v="Cheung"/>
    <x v="1"/>
    <n v="35"/>
    <s v="C3"/>
    <x v="1"/>
    <x v="0"/>
    <n v="201509"/>
    <x v="1"/>
    <x v="9"/>
    <n v="39348.959999999999"/>
  </r>
  <r>
    <x v="0"/>
    <x v="0"/>
    <x v="1"/>
    <s v="Winnie"/>
    <s v="Cheung"/>
    <x v="1"/>
    <n v="35"/>
    <s v="C3"/>
    <x v="1"/>
    <x v="1"/>
    <n v="201509"/>
    <x v="1"/>
    <x v="9"/>
    <n v="2496.7599999999998"/>
  </r>
  <r>
    <x v="0"/>
    <x v="0"/>
    <x v="1"/>
    <s v="Winnie"/>
    <s v="Cheung"/>
    <x v="1"/>
    <n v="35"/>
    <s v="C3"/>
    <x v="1"/>
    <x v="2"/>
    <n v="201509"/>
    <x v="1"/>
    <x v="9"/>
    <n v="6429.15"/>
  </r>
  <r>
    <x v="0"/>
    <x v="0"/>
    <x v="1"/>
    <s v="Winnie"/>
    <s v="Cheung"/>
    <x v="1"/>
    <n v="35"/>
    <s v="C3"/>
    <x v="1"/>
    <x v="3"/>
    <n v="201509"/>
    <x v="1"/>
    <x v="9"/>
    <n v="30962.819999999996"/>
  </r>
  <r>
    <x v="0"/>
    <x v="0"/>
    <x v="2"/>
    <s v="Edson"/>
    <s v="Lau"/>
    <x v="0"/>
    <n v="28"/>
    <s v="D5"/>
    <x v="2"/>
    <x v="0"/>
    <n v="201509"/>
    <x v="1"/>
    <x v="9"/>
    <n v="2516.3040000000001"/>
  </r>
  <r>
    <x v="0"/>
    <x v="0"/>
    <x v="2"/>
    <s v="Edson"/>
    <s v="Lau"/>
    <x v="0"/>
    <n v="28"/>
    <s v="D5"/>
    <x v="2"/>
    <x v="1"/>
    <n v="201509"/>
    <x v="1"/>
    <x v="9"/>
    <n v="7313.9639999999999"/>
  </r>
  <r>
    <x v="0"/>
    <x v="0"/>
    <x v="2"/>
    <s v="Edson"/>
    <s v="Lau"/>
    <x v="0"/>
    <n v="28"/>
    <s v="D5"/>
    <x v="2"/>
    <x v="2"/>
    <n v="201509"/>
    <x v="1"/>
    <x v="9"/>
    <n v="5357.415"/>
  </r>
  <r>
    <x v="0"/>
    <x v="0"/>
    <x v="2"/>
    <s v="Edson"/>
    <s v="Lau"/>
    <x v="0"/>
    <n v="28"/>
    <s v="D5"/>
    <x v="2"/>
    <x v="3"/>
    <n v="201509"/>
    <x v="1"/>
    <x v="9"/>
    <n v="1329.4259999999997"/>
  </r>
  <r>
    <x v="0"/>
    <x v="1"/>
    <x v="3"/>
    <s v="Toshiro"/>
    <s v="Takuji"/>
    <x v="0"/>
    <n v="36"/>
    <s v="B2"/>
    <x v="3"/>
    <x v="0"/>
    <n v="201509"/>
    <x v="1"/>
    <x v="9"/>
    <n v="24528.067199999998"/>
  </r>
  <r>
    <x v="0"/>
    <x v="1"/>
    <x v="3"/>
    <s v="Toshiro"/>
    <s v="Takuji"/>
    <x v="0"/>
    <n v="36"/>
    <s v="B2"/>
    <x v="3"/>
    <x v="1"/>
    <n v="201509"/>
    <x v="1"/>
    <x v="9"/>
    <n v="929.80439999999999"/>
  </r>
  <r>
    <x v="0"/>
    <x v="1"/>
    <x v="3"/>
    <s v="Toshiro"/>
    <s v="Takuji"/>
    <x v="0"/>
    <n v="36"/>
    <s v="B2"/>
    <x v="3"/>
    <x v="2"/>
    <n v="201509"/>
    <x v="1"/>
    <x v="9"/>
    <n v="5961.7687499999993"/>
  </r>
  <r>
    <x v="0"/>
    <x v="1"/>
    <x v="3"/>
    <s v="Toshiro"/>
    <s v="Takuji"/>
    <x v="0"/>
    <n v="36"/>
    <s v="B2"/>
    <x v="3"/>
    <x v="3"/>
    <n v="201509"/>
    <x v="1"/>
    <x v="9"/>
    <n v="13232.857679999999"/>
  </r>
  <r>
    <x v="0"/>
    <x v="1"/>
    <x v="4"/>
    <s v="Yui"/>
    <s v="Matsuko"/>
    <x v="1"/>
    <n v="32"/>
    <s v="D4"/>
    <x v="4"/>
    <x v="0"/>
    <n v="201509"/>
    <x v="1"/>
    <x v="9"/>
    <n v="22729.21056"/>
  </r>
  <r>
    <x v="0"/>
    <x v="1"/>
    <x v="4"/>
    <s v="Yui"/>
    <s v="Matsuko"/>
    <x v="1"/>
    <n v="32"/>
    <s v="D4"/>
    <x v="4"/>
    <x v="1"/>
    <n v="201509"/>
    <x v="1"/>
    <x v="9"/>
    <n v="2295.4108799999995"/>
  </r>
  <r>
    <x v="0"/>
    <x v="1"/>
    <x v="4"/>
    <s v="Yui"/>
    <s v="Matsuko"/>
    <x v="1"/>
    <n v="32"/>
    <s v="D4"/>
    <x v="4"/>
    <x v="2"/>
    <n v="201509"/>
    <x v="1"/>
    <x v="9"/>
    <n v="4015.466699999999"/>
  </r>
  <r>
    <x v="0"/>
    <x v="1"/>
    <x v="4"/>
    <s v="Yui"/>
    <s v="Matsuko"/>
    <x v="1"/>
    <n v="32"/>
    <s v="D4"/>
    <x v="4"/>
    <x v="3"/>
    <n v="201509"/>
    <x v="1"/>
    <x v="9"/>
    <n v="1133.5463999999997"/>
  </r>
  <r>
    <x v="0"/>
    <x v="2"/>
    <x v="5"/>
    <s v="Andrew"/>
    <s v="Tan"/>
    <x v="0"/>
    <n v="45"/>
    <s v="A1"/>
    <x v="0"/>
    <x v="0"/>
    <n v="201509"/>
    <x v="1"/>
    <x v="9"/>
    <n v="150817.63200000001"/>
  </r>
  <r>
    <x v="0"/>
    <x v="2"/>
    <x v="5"/>
    <s v="Andrew"/>
    <s v="Tan"/>
    <x v="0"/>
    <n v="45"/>
    <s v="A1"/>
    <x v="0"/>
    <x v="1"/>
    <n v="201509"/>
    <x v="1"/>
    <x v="9"/>
    <n v="36156.735999999997"/>
  </r>
  <r>
    <x v="0"/>
    <x v="2"/>
    <x v="5"/>
    <s v="Andrew"/>
    <s v="Tan"/>
    <x v="0"/>
    <n v="45"/>
    <s v="A1"/>
    <x v="0"/>
    <x v="2"/>
    <n v="201509"/>
    <x v="1"/>
    <x v="9"/>
    <n v="37983.329999999994"/>
  </r>
  <r>
    <x v="0"/>
    <x v="2"/>
    <x v="5"/>
    <s v="Andrew"/>
    <s v="Tan"/>
    <x v="0"/>
    <n v="45"/>
    <s v="A1"/>
    <x v="0"/>
    <x v="3"/>
    <n v="201509"/>
    <x v="1"/>
    <x v="9"/>
    <n v="8986.4039999999986"/>
  </r>
  <r>
    <x v="0"/>
    <x v="2"/>
    <x v="6"/>
    <s v="Jason"/>
    <s v="Wong"/>
    <x v="0"/>
    <n v="38"/>
    <s v="B2"/>
    <x v="3"/>
    <x v="0"/>
    <n v="201509"/>
    <x v="1"/>
    <x v="9"/>
    <n v="13753.555200000001"/>
  </r>
  <r>
    <x v="0"/>
    <x v="2"/>
    <x v="6"/>
    <s v="Jason"/>
    <s v="Wong"/>
    <x v="0"/>
    <n v="38"/>
    <s v="B2"/>
    <x v="3"/>
    <x v="1"/>
    <n v="201509"/>
    <x v="1"/>
    <x v="9"/>
    <n v="7541.1"/>
  </r>
  <r>
    <x v="0"/>
    <x v="2"/>
    <x v="6"/>
    <s v="Jason"/>
    <s v="Wong"/>
    <x v="0"/>
    <n v="38"/>
    <s v="B2"/>
    <x v="3"/>
    <x v="2"/>
    <n v="201509"/>
    <x v="1"/>
    <x v="9"/>
    <n v="40152.608999999997"/>
  </r>
  <r>
    <x v="0"/>
    <x v="2"/>
    <x v="6"/>
    <s v="Jason"/>
    <s v="Wong"/>
    <x v="0"/>
    <n v="38"/>
    <s v="B2"/>
    <x v="3"/>
    <x v="3"/>
    <n v="201509"/>
    <x v="1"/>
    <x v="9"/>
    <n v="39408.9948"/>
  </r>
  <r>
    <x v="0"/>
    <x v="2"/>
    <x v="7"/>
    <s v="Michelle"/>
    <s v="Lim"/>
    <x v="1"/>
    <n v="29"/>
    <s v="D5"/>
    <x v="2"/>
    <x v="0"/>
    <n v="201509"/>
    <x v="1"/>
    <x v="9"/>
    <n v="15557.807999999999"/>
  </r>
  <r>
    <x v="0"/>
    <x v="2"/>
    <x v="7"/>
    <s v="Michelle"/>
    <s v="Lim"/>
    <x v="1"/>
    <n v="29"/>
    <s v="D5"/>
    <x v="2"/>
    <x v="1"/>
    <n v="201509"/>
    <x v="1"/>
    <x v="9"/>
    <n v="2455.152"/>
  </r>
  <r>
    <x v="0"/>
    <x v="2"/>
    <x v="7"/>
    <s v="Michelle"/>
    <s v="Lim"/>
    <x v="1"/>
    <n v="29"/>
    <s v="D5"/>
    <x v="2"/>
    <x v="2"/>
    <n v="201509"/>
    <x v="1"/>
    <x v="9"/>
    <n v="3719.8349999999996"/>
  </r>
  <r>
    <x v="0"/>
    <x v="2"/>
    <x v="7"/>
    <s v="Michelle"/>
    <s v="Lim"/>
    <x v="1"/>
    <n v="29"/>
    <s v="D5"/>
    <x v="2"/>
    <x v="3"/>
    <n v="201509"/>
    <x v="1"/>
    <x v="9"/>
    <n v="2520"/>
  </r>
  <r>
    <x v="0"/>
    <x v="3"/>
    <x v="8"/>
    <s v="Dennis"/>
    <s v="Cheng"/>
    <x v="0"/>
    <n v="35"/>
    <s v="B2"/>
    <x v="3"/>
    <x v="0"/>
    <n v="201509"/>
    <x v="1"/>
    <x v="9"/>
    <n v="116315.33760000001"/>
  </r>
  <r>
    <x v="0"/>
    <x v="3"/>
    <x v="8"/>
    <s v="Dennis"/>
    <s v="Cheng"/>
    <x v="0"/>
    <n v="35"/>
    <s v="B2"/>
    <x v="3"/>
    <x v="1"/>
    <n v="201509"/>
    <x v="1"/>
    <x v="9"/>
    <n v="9584.1648000000005"/>
  </r>
  <r>
    <x v="0"/>
    <x v="3"/>
    <x v="8"/>
    <s v="Dennis"/>
    <s v="Cheng"/>
    <x v="0"/>
    <n v="35"/>
    <s v="B2"/>
    <x v="3"/>
    <x v="2"/>
    <n v="201509"/>
    <x v="1"/>
    <x v="9"/>
    <n v="20996.892"/>
  </r>
  <r>
    <x v="0"/>
    <x v="3"/>
    <x v="8"/>
    <s v="Dennis"/>
    <s v="Cheng"/>
    <x v="0"/>
    <n v="35"/>
    <s v="B2"/>
    <x v="3"/>
    <x v="3"/>
    <n v="201509"/>
    <x v="1"/>
    <x v="9"/>
    <n v="36313.174800000001"/>
  </r>
  <r>
    <x v="0"/>
    <x v="3"/>
    <x v="9"/>
    <s v="Aaron"/>
    <s v="Cheng"/>
    <x v="0"/>
    <n v="32"/>
    <s v="D4"/>
    <x v="4"/>
    <x v="0"/>
    <n v="201509"/>
    <x v="1"/>
    <x v="9"/>
    <n v="11959.214400000001"/>
  </r>
  <r>
    <x v="0"/>
    <x v="3"/>
    <x v="9"/>
    <s v="Aaron"/>
    <s v="Cheng"/>
    <x v="0"/>
    <n v="32"/>
    <s v="D4"/>
    <x v="4"/>
    <x v="1"/>
    <n v="201509"/>
    <x v="1"/>
    <x v="9"/>
    <n v="1337.3471999999999"/>
  </r>
  <r>
    <x v="0"/>
    <x v="3"/>
    <x v="9"/>
    <s v="Aaron"/>
    <s v="Cheng"/>
    <x v="0"/>
    <n v="32"/>
    <s v="D4"/>
    <x v="4"/>
    <x v="2"/>
    <n v="201509"/>
    <x v="1"/>
    <x v="9"/>
    <n v="7032.5534999999991"/>
  </r>
  <r>
    <x v="0"/>
    <x v="3"/>
    <x v="9"/>
    <s v="Aaron"/>
    <s v="Cheng"/>
    <x v="0"/>
    <n v="32"/>
    <s v="D4"/>
    <x v="4"/>
    <x v="3"/>
    <n v="201509"/>
    <x v="1"/>
    <x v="9"/>
    <n v="2517.6689999999999"/>
  </r>
  <r>
    <x v="1"/>
    <x v="4"/>
    <x v="10"/>
    <s v="Jansen"/>
    <s v="Brown"/>
    <x v="0"/>
    <n v="46"/>
    <s v="A1"/>
    <x v="0"/>
    <x v="0"/>
    <n v="201509"/>
    <x v="1"/>
    <x v="9"/>
    <n v="71454.376000000004"/>
  </r>
  <r>
    <x v="1"/>
    <x v="4"/>
    <x v="10"/>
    <s v="Jansen"/>
    <s v="Brown"/>
    <x v="0"/>
    <n v="46"/>
    <s v="A1"/>
    <x v="0"/>
    <x v="1"/>
    <n v="201509"/>
    <x v="1"/>
    <x v="9"/>
    <n v="23238.627999999997"/>
  </r>
  <r>
    <x v="1"/>
    <x v="4"/>
    <x v="10"/>
    <s v="Jansen"/>
    <s v="Brown"/>
    <x v="0"/>
    <n v="46"/>
    <s v="A1"/>
    <x v="0"/>
    <x v="2"/>
    <n v="201509"/>
    <x v="1"/>
    <x v="9"/>
    <n v="23256.694999999996"/>
  </r>
  <r>
    <x v="1"/>
    <x v="4"/>
    <x v="10"/>
    <s v="Jansen"/>
    <s v="Brown"/>
    <x v="0"/>
    <n v="46"/>
    <s v="A1"/>
    <x v="0"/>
    <x v="3"/>
    <n v="201509"/>
    <x v="1"/>
    <x v="9"/>
    <n v="45306.554999999993"/>
  </r>
  <r>
    <x v="1"/>
    <x v="4"/>
    <x v="11"/>
    <s v="Claire"/>
    <s v="Pullman"/>
    <x v="1"/>
    <n v="38"/>
    <s v="B2"/>
    <x v="3"/>
    <x v="0"/>
    <n v="201509"/>
    <x v="1"/>
    <x v="9"/>
    <n v="31047.8112"/>
  </r>
  <r>
    <x v="1"/>
    <x v="4"/>
    <x v="11"/>
    <s v="Claire"/>
    <s v="Pullman"/>
    <x v="1"/>
    <n v="38"/>
    <s v="B2"/>
    <x v="3"/>
    <x v="1"/>
    <n v="201509"/>
    <x v="1"/>
    <x v="9"/>
    <n v="5175.5759999999991"/>
  </r>
  <r>
    <x v="1"/>
    <x v="4"/>
    <x v="11"/>
    <s v="Claire"/>
    <s v="Pullman"/>
    <x v="1"/>
    <n v="38"/>
    <s v="B2"/>
    <x v="3"/>
    <x v="2"/>
    <n v="201509"/>
    <x v="1"/>
    <x v="9"/>
    <n v="17172.981"/>
  </r>
  <r>
    <x v="1"/>
    <x v="4"/>
    <x v="11"/>
    <s v="Claire"/>
    <s v="Pullman"/>
    <x v="1"/>
    <n v="38"/>
    <s v="B2"/>
    <x v="3"/>
    <x v="3"/>
    <n v="201509"/>
    <x v="1"/>
    <x v="9"/>
    <n v="46238.320800000001"/>
  </r>
  <r>
    <x v="1"/>
    <x v="4"/>
    <x v="12"/>
    <s v="Simon"/>
    <s v="Walsh"/>
    <x v="0"/>
    <n v="25"/>
    <s v="D5"/>
    <x v="2"/>
    <x v="0"/>
    <n v="201509"/>
    <x v="1"/>
    <x v="9"/>
    <n v="4046.4479999999994"/>
  </r>
  <r>
    <x v="1"/>
    <x v="4"/>
    <x v="12"/>
    <s v="Simon"/>
    <s v="Walsh"/>
    <x v="0"/>
    <n v="25"/>
    <s v="D5"/>
    <x v="2"/>
    <x v="1"/>
    <n v="201509"/>
    <x v="1"/>
    <x v="9"/>
    <n v="6614.3280000000004"/>
  </r>
  <r>
    <x v="1"/>
    <x v="4"/>
    <x v="12"/>
    <s v="Simon"/>
    <s v="Walsh"/>
    <x v="0"/>
    <n v="25"/>
    <s v="D5"/>
    <x v="2"/>
    <x v="2"/>
    <n v="201509"/>
    <x v="1"/>
    <x v="9"/>
    <n v="2125.1999999999998"/>
  </r>
  <r>
    <x v="1"/>
    <x v="4"/>
    <x v="12"/>
    <s v="Simon"/>
    <s v="Walsh"/>
    <x v="0"/>
    <n v="25"/>
    <s v="D5"/>
    <x v="2"/>
    <x v="3"/>
    <n v="201509"/>
    <x v="1"/>
    <x v="9"/>
    <n v="8005.6619999999984"/>
  </r>
  <r>
    <x v="1"/>
    <x v="5"/>
    <x v="13"/>
    <s v="Trevor"/>
    <s v="Parr"/>
    <x v="0"/>
    <n v="32"/>
    <s v="D4"/>
    <x v="4"/>
    <x v="0"/>
    <n v="201509"/>
    <x v="1"/>
    <x v="9"/>
    <n v="32252.975999999999"/>
  </r>
  <r>
    <x v="1"/>
    <x v="5"/>
    <x v="13"/>
    <s v="Trevor"/>
    <s v="Parr"/>
    <x v="0"/>
    <n v="32"/>
    <s v="D4"/>
    <x v="4"/>
    <x v="1"/>
    <n v="201509"/>
    <x v="1"/>
    <x v="9"/>
    <n v="4359.04"/>
  </r>
  <r>
    <x v="1"/>
    <x v="5"/>
    <x v="13"/>
    <s v="Trevor"/>
    <s v="Parr"/>
    <x v="0"/>
    <n v="32"/>
    <s v="D4"/>
    <x v="4"/>
    <x v="2"/>
    <n v="201509"/>
    <x v="1"/>
    <x v="9"/>
    <n v="9873.0099999999984"/>
  </r>
  <r>
    <x v="1"/>
    <x v="5"/>
    <x v="13"/>
    <s v="Trevor"/>
    <s v="Parr"/>
    <x v="0"/>
    <n v="32"/>
    <s v="D4"/>
    <x v="4"/>
    <x v="3"/>
    <n v="201509"/>
    <x v="1"/>
    <x v="9"/>
    <n v="15202.445999999998"/>
  </r>
  <r>
    <x v="2"/>
    <x v="6"/>
    <x v="14"/>
    <s v="George"/>
    <s v="Campbell"/>
    <x v="0"/>
    <n v="32"/>
    <s v="D4"/>
    <x v="4"/>
    <x v="0"/>
    <n v="201509"/>
    <x v="1"/>
    <x v="9"/>
    <n v="22003.743999999999"/>
  </r>
  <r>
    <x v="2"/>
    <x v="6"/>
    <x v="14"/>
    <s v="George"/>
    <s v="Campbell"/>
    <x v="0"/>
    <n v="32"/>
    <s v="D4"/>
    <x v="4"/>
    <x v="1"/>
    <n v="201509"/>
    <x v="1"/>
    <x v="9"/>
    <n v="8506.5959999999995"/>
  </r>
  <r>
    <x v="2"/>
    <x v="6"/>
    <x v="14"/>
    <s v="George"/>
    <s v="Campbell"/>
    <x v="0"/>
    <n v="32"/>
    <s v="D4"/>
    <x v="4"/>
    <x v="2"/>
    <n v="201509"/>
    <x v="1"/>
    <x v="9"/>
    <n v="18494.559999999998"/>
  </r>
  <r>
    <x v="2"/>
    <x v="6"/>
    <x v="14"/>
    <s v="George"/>
    <s v="Campbell"/>
    <x v="0"/>
    <n v="32"/>
    <s v="D4"/>
    <x v="4"/>
    <x v="3"/>
    <n v="201509"/>
    <x v="1"/>
    <x v="9"/>
    <n v="2401.6859999999997"/>
  </r>
  <r>
    <x v="2"/>
    <x v="7"/>
    <x v="15"/>
    <s v="Emma"/>
    <s v="Jones"/>
    <x v="1"/>
    <n v="28"/>
    <s v="D5"/>
    <x v="2"/>
    <x v="0"/>
    <n v="201509"/>
    <x v="1"/>
    <x v="9"/>
    <n v="5623.9679999999998"/>
  </r>
  <r>
    <x v="2"/>
    <x v="7"/>
    <x v="15"/>
    <s v="Emma"/>
    <s v="Jones"/>
    <x v="1"/>
    <n v="28"/>
    <s v="D5"/>
    <x v="2"/>
    <x v="1"/>
    <n v="201509"/>
    <x v="1"/>
    <x v="9"/>
    <n v="6809.04"/>
  </r>
  <r>
    <x v="2"/>
    <x v="7"/>
    <x v="15"/>
    <s v="Emma"/>
    <s v="Jones"/>
    <x v="1"/>
    <n v="28"/>
    <s v="D5"/>
    <x v="2"/>
    <x v="2"/>
    <n v="201509"/>
    <x v="1"/>
    <x v="9"/>
    <n v="9892.4699999999993"/>
  </r>
  <r>
    <x v="2"/>
    <x v="7"/>
    <x v="15"/>
    <s v="Emma"/>
    <s v="Jones"/>
    <x v="1"/>
    <n v="28"/>
    <s v="D5"/>
    <x v="2"/>
    <x v="3"/>
    <n v="201509"/>
    <x v="1"/>
    <x v="9"/>
    <n v="1410.1919999999998"/>
  </r>
  <r>
    <x v="2"/>
    <x v="8"/>
    <x v="16"/>
    <s v="Bryan"/>
    <s v="Kingston"/>
    <x v="0"/>
    <n v="27"/>
    <s v="A1"/>
    <x v="0"/>
    <x v="0"/>
    <n v="201509"/>
    <x v="1"/>
    <x v="9"/>
    <n v="57059.251199999992"/>
  </r>
  <r>
    <x v="2"/>
    <x v="8"/>
    <x v="16"/>
    <s v="Bryan"/>
    <s v="Kingston"/>
    <x v="0"/>
    <n v="27"/>
    <s v="A1"/>
    <x v="0"/>
    <x v="1"/>
    <n v="201509"/>
    <x v="1"/>
    <x v="9"/>
    <n v="13938.371999999999"/>
  </r>
  <r>
    <x v="2"/>
    <x v="8"/>
    <x v="16"/>
    <s v="Bryan"/>
    <s v="Kingston"/>
    <x v="0"/>
    <n v="27"/>
    <s v="A1"/>
    <x v="0"/>
    <x v="2"/>
    <n v="201509"/>
    <x v="1"/>
    <x v="9"/>
    <n v="8865.6119999999992"/>
  </r>
  <r>
    <x v="2"/>
    <x v="8"/>
    <x v="16"/>
    <s v="Bryan"/>
    <s v="Kingston"/>
    <x v="0"/>
    <n v="27"/>
    <s v="A1"/>
    <x v="0"/>
    <x v="3"/>
    <n v="201509"/>
    <x v="1"/>
    <x v="9"/>
    <n v="3823.8479999999995"/>
  </r>
  <r>
    <x v="0"/>
    <x v="0"/>
    <x v="0"/>
    <s v="Louis"/>
    <s v="Ng"/>
    <x v="0"/>
    <n v="44"/>
    <s v="A1"/>
    <x v="0"/>
    <x v="0"/>
    <n v="201510"/>
    <x v="1"/>
    <x v="1"/>
    <n v="217978.38400000002"/>
  </r>
  <r>
    <x v="0"/>
    <x v="0"/>
    <x v="0"/>
    <s v="Louis"/>
    <s v="Ng"/>
    <x v="0"/>
    <n v="44"/>
    <s v="A1"/>
    <x v="0"/>
    <x v="1"/>
    <n v="201510"/>
    <x v="1"/>
    <x v="1"/>
    <n v="60295.871999999996"/>
  </r>
  <r>
    <x v="0"/>
    <x v="0"/>
    <x v="0"/>
    <s v="Louis"/>
    <s v="Ng"/>
    <x v="0"/>
    <n v="44"/>
    <s v="A1"/>
    <x v="0"/>
    <x v="2"/>
    <n v="201510"/>
    <x v="1"/>
    <x v="1"/>
    <n v="40291.875"/>
  </r>
  <r>
    <x v="0"/>
    <x v="0"/>
    <x v="0"/>
    <s v="Louis"/>
    <s v="Ng"/>
    <x v="0"/>
    <n v="44"/>
    <s v="A1"/>
    <x v="0"/>
    <x v="3"/>
    <n v="201510"/>
    <x v="1"/>
    <x v="1"/>
    <n v="87180.872999999992"/>
  </r>
  <r>
    <x v="0"/>
    <x v="0"/>
    <x v="1"/>
    <s v="Winnie"/>
    <s v="Cheung"/>
    <x v="1"/>
    <n v="35"/>
    <s v="C3"/>
    <x v="1"/>
    <x v="0"/>
    <n v="201510"/>
    <x v="1"/>
    <x v="1"/>
    <n v="187744.96000000002"/>
  </r>
  <r>
    <x v="0"/>
    <x v="0"/>
    <x v="1"/>
    <s v="Winnie"/>
    <s v="Cheung"/>
    <x v="1"/>
    <n v="35"/>
    <s v="C3"/>
    <x v="1"/>
    <x v="1"/>
    <n v="201510"/>
    <x v="1"/>
    <x v="1"/>
    <n v="39305.240000000005"/>
  </r>
  <r>
    <x v="0"/>
    <x v="0"/>
    <x v="1"/>
    <s v="Winnie"/>
    <s v="Cheung"/>
    <x v="1"/>
    <n v="35"/>
    <s v="C3"/>
    <x v="1"/>
    <x v="2"/>
    <n v="201510"/>
    <x v="1"/>
    <x v="1"/>
    <n v="32225.7"/>
  </r>
  <r>
    <x v="0"/>
    <x v="0"/>
    <x v="1"/>
    <s v="Winnie"/>
    <s v="Cheung"/>
    <x v="1"/>
    <n v="35"/>
    <s v="C3"/>
    <x v="1"/>
    <x v="3"/>
    <n v="201510"/>
    <x v="1"/>
    <x v="1"/>
    <n v="53237.34"/>
  </r>
  <r>
    <x v="0"/>
    <x v="0"/>
    <x v="2"/>
    <s v="Edson"/>
    <s v="Lau"/>
    <x v="0"/>
    <n v="28"/>
    <s v="D5"/>
    <x v="2"/>
    <x v="0"/>
    <n v="201510"/>
    <x v="1"/>
    <x v="1"/>
    <n v="23373.791999999998"/>
  </r>
  <r>
    <x v="0"/>
    <x v="0"/>
    <x v="2"/>
    <s v="Edson"/>
    <s v="Lau"/>
    <x v="0"/>
    <n v="28"/>
    <s v="D5"/>
    <x v="2"/>
    <x v="1"/>
    <n v="201510"/>
    <x v="1"/>
    <x v="1"/>
    <n v="2623.2960000000003"/>
  </r>
  <r>
    <x v="0"/>
    <x v="0"/>
    <x v="2"/>
    <s v="Edson"/>
    <s v="Lau"/>
    <x v="0"/>
    <n v="28"/>
    <s v="D5"/>
    <x v="2"/>
    <x v="2"/>
    <n v="201510"/>
    <x v="1"/>
    <x v="1"/>
    <n v="11659.05"/>
  </r>
  <r>
    <x v="0"/>
    <x v="0"/>
    <x v="2"/>
    <s v="Edson"/>
    <s v="Lau"/>
    <x v="0"/>
    <n v="28"/>
    <s v="D5"/>
    <x v="2"/>
    <x v="3"/>
    <n v="201510"/>
    <x v="1"/>
    <x v="1"/>
    <n v="9020.4659999999985"/>
  </r>
  <r>
    <x v="0"/>
    <x v="1"/>
    <x v="3"/>
    <s v="Toshiro"/>
    <s v="Takuji"/>
    <x v="0"/>
    <n v="36"/>
    <s v="B2"/>
    <x v="3"/>
    <x v="0"/>
    <n v="201510"/>
    <x v="1"/>
    <x v="1"/>
    <n v="22455.931680000002"/>
  </r>
  <r>
    <x v="0"/>
    <x v="1"/>
    <x v="3"/>
    <s v="Toshiro"/>
    <s v="Takuji"/>
    <x v="0"/>
    <n v="36"/>
    <s v="B2"/>
    <x v="3"/>
    <x v="1"/>
    <n v="201510"/>
    <x v="1"/>
    <x v="1"/>
    <n v="17226.289080000002"/>
  </r>
  <r>
    <x v="0"/>
    <x v="1"/>
    <x v="3"/>
    <s v="Toshiro"/>
    <s v="Takuji"/>
    <x v="0"/>
    <n v="36"/>
    <s v="B2"/>
    <x v="3"/>
    <x v="2"/>
    <n v="201510"/>
    <x v="1"/>
    <x v="1"/>
    <n v="12062.51865"/>
  </r>
  <r>
    <x v="0"/>
    <x v="1"/>
    <x v="3"/>
    <s v="Toshiro"/>
    <s v="Takuji"/>
    <x v="0"/>
    <n v="36"/>
    <s v="B2"/>
    <x v="3"/>
    <x v="3"/>
    <n v="201510"/>
    <x v="1"/>
    <x v="1"/>
    <n v="29508.3243"/>
  </r>
  <r>
    <x v="0"/>
    <x v="1"/>
    <x v="4"/>
    <s v="Yui"/>
    <s v="Matsuko"/>
    <x v="1"/>
    <n v="32"/>
    <s v="D4"/>
    <x v="4"/>
    <x v="0"/>
    <n v="201510"/>
    <x v="1"/>
    <x v="1"/>
    <n v="35947.591679999998"/>
  </r>
  <r>
    <x v="0"/>
    <x v="1"/>
    <x v="4"/>
    <s v="Yui"/>
    <s v="Matsuko"/>
    <x v="1"/>
    <n v="32"/>
    <s v="D4"/>
    <x v="4"/>
    <x v="1"/>
    <n v="201510"/>
    <x v="1"/>
    <x v="1"/>
    <n v="14638.26"/>
  </r>
  <r>
    <x v="0"/>
    <x v="1"/>
    <x v="4"/>
    <s v="Yui"/>
    <s v="Matsuko"/>
    <x v="1"/>
    <n v="32"/>
    <s v="D4"/>
    <x v="4"/>
    <x v="2"/>
    <n v="201510"/>
    <x v="1"/>
    <x v="1"/>
    <n v="6840.6156000000001"/>
  </r>
  <r>
    <x v="0"/>
    <x v="1"/>
    <x v="4"/>
    <s v="Yui"/>
    <s v="Matsuko"/>
    <x v="1"/>
    <n v="32"/>
    <s v="D4"/>
    <x v="4"/>
    <x v="3"/>
    <n v="201510"/>
    <x v="1"/>
    <x v="1"/>
    <n v="10868.850719999999"/>
  </r>
  <r>
    <x v="0"/>
    <x v="2"/>
    <x v="5"/>
    <s v="Andrew"/>
    <s v="Tan"/>
    <x v="0"/>
    <n v="45"/>
    <s v="A1"/>
    <x v="0"/>
    <x v="0"/>
    <n v="201510"/>
    <x v="1"/>
    <x v="1"/>
    <n v="247197.39200000002"/>
  </r>
  <r>
    <x v="0"/>
    <x v="2"/>
    <x v="5"/>
    <s v="Andrew"/>
    <s v="Tan"/>
    <x v="0"/>
    <n v="45"/>
    <s v="A1"/>
    <x v="0"/>
    <x v="1"/>
    <n v="201510"/>
    <x v="1"/>
    <x v="1"/>
    <n v="30855.188000000002"/>
  </r>
  <r>
    <x v="0"/>
    <x v="2"/>
    <x v="5"/>
    <s v="Andrew"/>
    <s v="Tan"/>
    <x v="0"/>
    <n v="45"/>
    <s v="A1"/>
    <x v="0"/>
    <x v="2"/>
    <n v="201510"/>
    <x v="1"/>
    <x v="1"/>
    <n v="78341.542499999996"/>
  </r>
  <r>
    <x v="0"/>
    <x v="2"/>
    <x v="5"/>
    <s v="Andrew"/>
    <s v="Tan"/>
    <x v="0"/>
    <n v="45"/>
    <s v="A1"/>
    <x v="0"/>
    <x v="3"/>
    <n v="201510"/>
    <x v="1"/>
    <x v="1"/>
    <n v="45669.78"/>
  </r>
  <r>
    <x v="0"/>
    <x v="2"/>
    <x v="6"/>
    <s v="Jason"/>
    <s v="Wong"/>
    <x v="0"/>
    <n v="38"/>
    <s v="B2"/>
    <x v="3"/>
    <x v="0"/>
    <n v="201510"/>
    <x v="1"/>
    <x v="1"/>
    <n v="178337.57760000002"/>
  </r>
  <r>
    <x v="0"/>
    <x v="2"/>
    <x v="6"/>
    <s v="Jason"/>
    <s v="Wong"/>
    <x v="0"/>
    <n v="38"/>
    <s v="B2"/>
    <x v="3"/>
    <x v="1"/>
    <n v="201510"/>
    <x v="1"/>
    <x v="1"/>
    <n v="50616.165600000008"/>
  </r>
  <r>
    <x v="0"/>
    <x v="2"/>
    <x v="6"/>
    <s v="Jason"/>
    <s v="Wong"/>
    <x v="0"/>
    <n v="38"/>
    <s v="B2"/>
    <x v="3"/>
    <x v="2"/>
    <n v="201510"/>
    <x v="1"/>
    <x v="1"/>
    <n v="58406.985000000001"/>
  </r>
  <r>
    <x v="0"/>
    <x v="2"/>
    <x v="6"/>
    <s v="Jason"/>
    <s v="Wong"/>
    <x v="0"/>
    <n v="38"/>
    <s v="B2"/>
    <x v="3"/>
    <x v="3"/>
    <n v="201510"/>
    <x v="1"/>
    <x v="1"/>
    <n v="50015.674799999993"/>
  </r>
  <r>
    <x v="0"/>
    <x v="2"/>
    <x v="7"/>
    <s v="Michelle"/>
    <s v="Lim"/>
    <x v="1"/>
    <n v="29"/>
    <s v="D5"/>
    <x v="2"/>
    <x v="0"/>
    <n v="201510"/>
    <x v="1"/>
    <x v="1"/>
    <n v="53088.04800000001"/>
  </r>
  <r>
    <x v="0"/>
    <x v="2"/>
    <x v="7"/>
    <s v="Michelle"/>
    <s v="Lim"/>
    <x v="1"/>
    <n v="29"/>
    <s v="D5"/>
    <x v="2"/>
    <x v="1"/>
    <n v="201510"/>
    <x v="1"/>
    <x v="1"/>
    <n v="4293.2760000000007"/>
  </r>
  <r>
    <x v="0"/>
    <x v="2"/>
    <x v="7"/>
    <s v="Michelle"/>
    <s v="Lim"/>
    <x v="1"/>
    <n v="29"/>
    <s v="D5"/>
    <x v="2"/>
    <x v="2"/>
    <n v="201510"/>
    <x v="1"/>
    <x v="1"/>
    <n v="18880.875"/>
  </r>
  <r>
    <x v="0"/>
    <x v="2"/>
    <x v="7"/>
    <s v="Michelle"/>
    <s v="Lim"/>
    <x v="1"/>
    <n v="29"/>
    <s v="D5"/>
    <x v="2"/>
    <x v="3"/>
    <n v="201510"/>
    <x v="1"/>
    <x v="1"/>
    <n v="6328.0619999999999"/>
  </r>
  <r>
    <x v="0"/>
    <x v="3"/>
    <x v="8"/>
    <s v="Dennis"/>
    <s v="Cheng"/>
    <x v="0"/>
    <n v="35"/>
    <s v="B2"/>
    <x v="3"/>
    <x v="0"/>
    <n v="201510"/>
    <x v="1"/>
    <x v="1"/>
    <n v="214719.5232"/>
  </r>
  <r>
    <x v="0"/>
    <x v="3"/>
    <x v="8"/>
    <s v="Dennis"/>
    <s v="Cheng"/>
    <x v="0"/>
    <n v="35"/>
    <s v="B2"/>
    <x v="3"/>
    <x v="1"/>
    <n v="201510"/>
    <x v="1"/>
    <x v="1"/>
    <n v="5336.6040000000012"/>
  </r>
  <r>
    <x v="0"/>
    <x v="3"/>
    <x v="8"/>
    <s v="Dennis"/>
    <s v="Cheng"/>
    <x v="0"/>
    <n v="35"/>
    <s v="B2"/>
    <x v="3"/>
    <x v="2"/>
    <n v="201510"/>
    <x v="1"/>
    <x v="1"/>
    <n v="29732.157000000003"/>
  </r>
  <r>
    <x v="0"/>
    <x v="3"/>
    <x v="8"/>
    <s v="Dennis"/>
    <s v="Cheng"/>
    <x v="0"/>
    <n v="35"/>
    <s v="B2"/>
    <x v="3"/>
    <x v="3"/>
    <n v="201510"/>
    <x v="1"/>
    <x v="1"/>
    <n v="35759.178"/>
  </r>
  <r>
    <x v="0"/>
    <x v="3"/>
    <x v="9"/>
    <s v="Aaron"/>
    <s v="Cheng"/>
    <x v="0"/>
    <n v="32"/>
    <s v="D4"/>
    <x v="4"/>
    <x v="0"/>
    <n v="201510"/>
    <x v="1"/>
    <x v="1"/>
    <n v="30080.668799999996"/>
  </r>
  <r>
    <x v="0"/>
    <x v="3"/>
    <x v="9"/>
    <s v="Aaron"/>
    <s v="Cheng"/>
    <x v="0"/>
    <n v="32"/>
    <s v="D4"/>
    <x v="4"/>
    <x v="1"/>
    <n v="201510"/>
    <x v="1"/>
    <x v="1"/>
    <n v="9467.64"/>
  </r>
  <r>
    <x v="0"/>
    <x v="3"/>
    <x v="9"/>
    <s v="Aaron"/>
    <s v="Cheng"/>
    <x v="0"/>
    <n v="32"/>
    <s v="D4"/>
    <x v="4"/>
    <x v="2"/>
    <n v="201510"/>
    <x v="1"/>
    <x v="1"/>
    <n v="8032.6154999999999"/>
  </r>
  <r>
    <x v="0"/>
    <x v="3"/>
    <x v="9"/>
    <s v="Aaron"/>
    <s v="Cheng"/>
    <x v="0"/>
    <n v="32"/>
    <s v="D4"/>
    <x v="4"/>
    <x v="3"/>
    <n v="201510"/>
    <x v="1"/>
    <x v="1"/>
    <n v="5418.1763999999994"/>
  </r>
  <r>
    <x v="1"/>
    <x v="4"/>
    <x v="10"/>
    <s v="Jansen"/>
    <s v="Brown"/>
    <x v="0"/>
    <n v="46"/>
    <s v="A1"/>
    <x v="0"/>
    <x v="0"/>
    <n v="201510"/>
    <x v="1"/>
    <x v="1"/>
    <n v="120826.992"/>
  </r>
  <r>
    <x v="1"/>
    <x v="4"/>
    <x v="10"/>
    <s v="Jansen"/>
    <s v="Brown"/>
    <x v="0"/>
    <n v="46"/>
    <s v="A1"/>
    <x v="0"/>
    <x v="1"/>
    <n v="201510"/>
    <x v="1"/>
    <x v="1"/>
    <n v="61187.854000000007"/>
  </r>
  <r>
    <x v="1"/>
    <x v="4"/>
    <x v="10"/>
    <s v="Jansen"/>
    <s v="Brown"/>
    <x v="0"/>
    <n v="46"/>
    <s v="A1"/>
    <x v="0"/>
    <x v="2"/>
    <n v="201510"/>
    <x v="1"/>
    <x v="1"/>
    <n v="33411.625"/>
  </r>
  <r>
    <x v="1"/>
    <x v="4"/>
    <x v="10"/>
    <s v="Jansen"/>
    <s v="Brown"/>
    <x v="0"/>
    <n v="46"/>
    <s v="A1"/>
    <x v="0"/>
    <x v="3"/>
    <n v="201510"/>
    <x v="1"/>
    <x v="1"/>
    <n v="112482.47399999999"/>
  </r>
  <r>
    <x v="1"/>
    <x v="4"/>
    <x v="11"/>
    <s v="Claire"/>
    <s v="Pullman"/>
    <x v="1"/>
    <n v="38"/>
    <s v="B2"/>
    <x v="3"/>
    <x v="0"/>
    <n v="201510"/>
    <x v="1"/>
    <x v="1"/>
    <n v="14752.483200000001"/>
  </r>
  <r>
    <x v="1"/>
    <x v="4"/>
    <x v="11"/>
    <s v="Claire"/>
    <s v="Pullman"/>
    <x v="1"/>
    <n v="38"/>
    <s v="B2"/>
    <x v="3"/>
    <x v="1"/>
    <n v="201510"/>
    <x v="1"/>
    <x v="1"/>
    <n v="59056.452000000005"/>
  </r>
  <r>
    <x v="1"/>
    <x v="4"/>
    <x v="11"/>
    <s v="Claire"/>
    <s v="Pullman"/>
    <x v="1"/>
    <n v="38"/>
    <s v="B2"/>
    <x v="3"/>
    <x v="2"/>
    <n v="201510"/>
    <x v="1"/>
    <x v="1"/>
    <n v="22678.11"/>
  </r>
  <r>
    <x v="1"/>
    <x v="4"/>
    <x v="11"/>
    <s v="Claire"/>
    <s v="Pullman"/>
    <x v="1"/>
    <n v="38"/>
    <s v="B2"/>
    <x v="3"/>
    <x v="3"/>
    <n v="201510"/>
    <x v="1"/>
    <x v="1"/>
    <n v="31000.4604"/>
  </r>
  <r>
    <x v="1"/>
    <x v="4"/>
    <x v="12"/>
    <s v="Simon"/>
    <s v="Walsh"/>
    <x v="0"/>
    <n v="25"/>
    <s v="D5"/>
    <x v="2"/>
    <x v="0"/>
    <n v="201510"/>
    <x v="1"/>
    <x v="1"/>
    <n v="12619.152"/>
  </r>
  <r>
    <x v="1"/>
    <x v="4"/>
    <x v="12"/>
    <s v="Simon"/>
    <s v="Walsh"/>
    <x v="0"/>
    <n v="25"/>
    <s v="D5"/>
    <x v="2"/>
    <x v="1"/>
    <n v="201510"/>
    <x v="1"/>
    <x v="1"/>
    <n v="9257.5079999999998"/>
  </r>
  <r>
    <x v="1"/>
    <x v="4"/>
    <x v="12"/>
    <s v="Simon"/>
    <s v="Walsh"/>
    <x v="0"/>
    <n v="25"/>
    <s v="D5"/>
    <x v="2"/>
    <x v="2"/>
    <n v="201510"/>
    <x v="1"/>
    <x v="1"/>
    <n v="6685.1850000000004"/>
  </r>
  <r>
    <x v="1"/>
    <x v="4"/>
    <x v="12"/>
    <s v="Simon"/>
    <s v="Walsh"/>
    <x v="0"/>
    <n v="25"/>
    <s v="D5"/>
    <x v="2"/>
    <x v="3"/>
    <n v="201510"/>
    <x v="1"/>
    <x v="1"/>
    <n v="12542.165999999999"/>
  </r>
  <r>
    <x v="1"/>
    <x v="5"/>
    <x v="13"/>
    <s v="Trevor"/>
    <s v="Parr"/>
    <x v="0"/>
    <n v="32"/>
    <s v="D4"/>
    <x v="4"/>
    <x v="0"/>
    <n v="201510"/>
    <x v="1"/>
    <x v="1"/>
    <n v="16487.743999999999"/>
  </r>
  <r>
    <x v="1"/>
    <x v="5"/>
    <x v="13"/>
    <s v="Trevor"/>
    <s v="Parr"/>
    <x v="0"/>
    <n v="32"/>
    <s v="D4"/>
    <x v="4"/>
    <x v="1"/>
    <n v="201510"/>
    <x v="1"/>
    <x v="1"/>
    <n v="13004.628000000001"/>
  </r>
  <r>
    <x v="1"/>
    <x v="5"/>
    <x v="13"/>
    <s v="Trevor"/>
    <s v="Parr"/>
    <x v="0"/>
    <n v="32"/>
    <s v="D4"/>
    <x v="4"/>
    <x v="2"/>
    <n v="201510"/>
    <x v="1"/>
    <x v="1"/>
    <n v="5619.7049999999999"/>
  </r>
  <r>
    <x v="1"/>
    <x v="5"/>
    <x v="13"/>
    <s v="Trevor"/>
    <s v="Parr"/>
    <x v="0"/>
    <n v="32"/>
    <s v="D4"/>
    <x v="4"/>
    <x v="3"/>
    <n v="201510"/>
    <x v="1"/>
    <x v="1"/>
    <n v="7558.8239999999996"/>
  </r>
  <r>
    <x v="2"/>
    <x v="6"/>
    <x v="14"/>
    <s v="George"/>
    <s v="Campbell"/>
    <x v="0"/>
    <n v="32"/>
    <s v="D4"/>
    <x v="4"/>
    <x v="0"/>
    <n v="201510"/>
    <x v="1"/>
    <x v="1"/>
    <n v="26116.271999999997"/>
  </r>
  <r>
    <x v="2"/>
    <x v="6"/>
    <x v="14"/>
    <s v="George"/>
    <s v="Campbell"/>
    <x v="0"/>
    <n v="32"/>
    <s v="D4"/>
    <x v="4"/>
    <x v="1"/>
    <n v="201510"/>
    <x v="1"/>
    <x v="1"/>
    <n v="8454.6280000000006"/>
  </r>
  <r>
    <x v="2"/>
    <x v="6"/>
    <x v="14"/>
    <s v="George"/>
    <s v="Campbell"/>
    <x v="0"/>
    <n v="32"/>
    <s v="D4"/>
    <x v="4"/>
    <x v="2"/>
    <n v="201510"/>
    <x v="1"/>
    <x v="1"/>
    <n v="19866.21"/>
  </r>
  <r>
    <x v="2"/>
    <x v="6"/>
    <x v="14"/>
    <s v="George"/>
    <s v="Campbell"/>
    <x v="0"/>
    <n v="32"/>
    <s v="D4"/>
    <x v="4"/>
    <x v="3"/>
    <n v="201510"/>
    <x v="1"/>
    <x v="1"/>
    <n v="21825.803999999996"/>
  </r>
  <r>
    <x v="2"/>
    <x v="7"/>
    <x v="15"/>
    <s v="Emma"/>
    <s v="Jones"/>
    <x v="1"/>
    <n v="28"/>
    <s v="D5"/>
    <x v="2"/>
    <x v="0"/>
    <n v="201510"/>
    <x v="1"/>
    <x v="1"/>
    <n v="33518.784"/>
  </r>
  <r>
    <x v="2"/>
    <x v="7"/>
    <x v="15"/>
    <s v="Emma"/>
    <s v="Jones"/>
    <x v="1"/>
    <n v="28"/>
    <s v="D5"/>
    <x v="2"/>
    <x v="1"/>
    <n v="201510"/>
    <x v="1"/>
    <x v="1"/>
    <n v="12935.364"/>
  </r>
  <r>
    <x v="2"/>
    <x v="7"/>
    <x v="15"/>
    <s v="Emma"/>
    <s v="Jones"/>
    <x v="1"/>
    <n v="28"/>
    <s v="D5"/>
    <x v="2"/>
    <x v="2"/>
    <n v="201510"/>
    <x v="1"/>
    <x v="1"/>
    <n v="12228.645"/>
  </r>
  <r>
    <x v="2"/>
    <x v="7"/>
    <x v="15"/>
    <s v="Emma"/>
    <s v="Jones"/>
    <x v="1"/>
    <n v="28"/>
    <s v="D5"/>
    <x v="2"/>
    <x v="3"/>
    <n v="201510"/>
    <x v="1"/>
    <x v="1"/>
    <n v="19493.37"/>
  </r>
  <r>
    <x v="2"/>
    <x v="8"/>
    <x v="16"/>
    <s v="Bryan"/>
    <s v="Kingston"/>
    <x v="0"/>
    <n v="27"/>
    <s v="A1"/>
    <x v="0"/>
    <x v="0"/>
    <n v="201510"/>
    <x v="1"/>
    <x v="1"/>
    <n v="82764.1152"/>
  </r>
  <r>
    <x v="2"/>
    <x v="8"/>
    <x v="16"/>
    <s v="Bryan"/>
    <s v="Kingston"/>
    <x v="0"/>
    <n v="27"/>
    <s v="A1"/>
    <x v="0"/>
    <x v="1"/>
    <n v="201510"/>
    <x v="1"/>
    <x v="1"/>
    <n v="10021.190400000001"/>
  </r>
  <r>
    <x v="2"/>
    <x v="8"/>
    <x v="16"/>
    <s v="Bryan"/>
    <s v="Kingston"/>
    <x v="0"/>
    <n v="27"/>
    <s v="A1"/>
    <x v="0"/>
    <x v="2"/>
    <n v="201510"/>
    <x v="1"/>
    <x v="1"/>
    <n v="17565.444"/>
  </r>
  <r>
    <x v="2"/>
    <x v="8"/>
    <x v="16"/>
    <s v="Bryan"/>
    <s v="Kingston"/>
    <x v="0"/>
    <n v="27"/>
    <s v="A1"/>
    <x v="0"/>
    <x v="3"/>
    <n v="201510"/>
    <x v="1"/>
    <x v="1"/>
    <n v="22788.1836"/>
  </r>
  <r>
    <x v="0"/>
    <x v="0"/>
    <x v="0"/>
    <s v="Louis"/>
    <s v="Ng"/>
    <x v="0"/>
    <n v="44"/>
    <s v="A1"/>
    <x v="0"/>
    <x v="0"/>
    <n v="201510"/>
    <x v="1"/>
    <x v="1"/>
    <n v="209060.07200000001"/>
  </r>
  <r>
    <x v="0"/>
    <x v="0"/>
    <x v="0"/>
    <s v="Louis"/>
    <s v="Ng"/>
    <x v="0"/>
    <n v="44"/>
    <s v="A1"/>
    <x v="0"/>
    <x v="1"/>
    <n v="201510"/>
    <x v="1"/>
    <x v="1"/>
    <n v="52719.68"/>
  </r>
  <r>
    <x v="0"/>
    <x v="0"/>
    <x v="0"/>
    <s v="Louis"/>
    <s v="Ng"/>
    <x v="0"/>
    <n v="44"/>
    <s v="A1"/>
    <x v="0"/>
    <x v="2"/>
    <n v="201510"/>
    <x v="1"/>
    <x v="1"/>
    <n v="33345.65"/>
  </r>
  <r>
    <x v="0"/>
    <x v="0"/>
    <x v="0"/>
    <s v="Louis"/>
    <s v="Ng"/>
    <x v="0"/>
    <n v="44"/>
    <s v="A1"/>
    <x v="0"/>
    <x v="3"/>
    <n v="201510"/>
    <x v="1"/>
    <x v="1"/>
    <n v="10408.593000000001"/>
  </r>
  <r>
    <x v="0"/>
    <x v="0"/>
    <x v="1"/>
    <s v="Winnie"/>
    <s v="Cheung"/>
    <x v="1"/>
    <n v="35"/>
    <s v="C3"/>
    <x v="1"/>
    <x v="0"/>
    <n v="201510"/>
    <x v="1"/>
    <x v="1"/>
    <n v="96898.880000000005"/>
  </r>
  <r>
    <x v="0"/>
    <x v="0"/>
    <x v="1"/>
    <s v="Winnie"/>
    <s v="Cheung"/>
    <x v="1"/>
    <n v="35"/>
    <s v="C3"/>
    <x v="1"/>
    <x v="1"/>
    <n v="201510"/>
    <x v="1"/>
    <x v="1"/>
    <n v="2895.88"/>
  </r>
  <r>
    <x v="0"/>
    <x v="0"/>
    <x v="1"/>
    <s v="Winnie"/>
    <s v="Cheung"/>
    <x v="1"/>
    <n v="35"/>
    <s v="C3"/>
    <x v="1"/>
    <x v="2"/>
    <n v="201510"/>
    <x v="1"/>
    <x v="1"/>
    <n v="15596.1"/>
  </r>
  <r>
    <x v="0"/>
    <x v="0"/>
    <x v="1"/>
    <s v="Winnie"/>
    <s v="Cheung"/>
    <x v="1"/>
    <n v="35"/>
    <s v="C3"/>
    <x v="1"/>
    <x v="3"/>
    <n v="201510"/>
    <x v="1"/>
    <x v="1"/>
    <n v="21904.74"/>
  </r>
  <r>
    <x v="0"/>
    <x v="0"/>
    <x v="2"/>
    <s v="Edson"/>
    <s v="Lau"/>
    <x v="0"/>
    <n v="28"/>
    <s v="D5"/>
    <x v="2"/>
    <x v="0"/>
    <n v="201510"/>
    <x v="1"/>
    <x v="1"/>
    <n v="11235.744000000001"/>
  </r>
  <r>
    <x v="0"/>
    <x v="0"/>
    <x v="2"/>
    <s v="Edson"/>
    <s v="Lau"/>
    <x v="0"/>
    <n v="28"/>
    <s v="D5"/>
    <x v="2"/>
    <x v="1"/>
    <n v="201510"/>
    <x v="1"/>
    <x v="1"/>
    <n v="12745.98"/>
  </r>
  <r>
    <x v="0"/>
    <x v="0"/>
    <x v="2"/>
    <s v="Edson"/>
    <s v="Lau"/>
    <x v="0"/>
    <n v="28"/>
    <s v="D5"/>
    <x v="2"/>
    <x v="2"/>
    <n v="201510"/>
    <x v="1"/>
    <x v="1"/>
    <n v="11026.86"/>
  </r>
  <r>
    <x v="0"/>
    <x v="0"/>
    <x v="2"/>
    <s v="Edson"/>
    <s v="Lau"/>
    <x v="0"/>
    <n v="28"/>
    <s v="D5"/>
    <x v="2"/>
    <x v="3"/>
    <n v="201510"/>
    <x v="1"/>
    <x v="1"/>
    <n v="10256.219999999999"/>
  </r>
  <r>
    <x v="0"/>
    <x v="1"/>
    <x v="3"/>
    <s v="Toshiro"/>
    <s v="Takuji"/>
    <x v="0"/>
    <n v="36"/>
    <s v="B2"/>
    <x v="3"/>
    <x v="0"/>
    <n v="201510"/>
    <x v="1"/>
    <x v="1"/>
    <n v="49599.164160000008"/>
  </r>
  <r>
    <x v="0"/>
    <x v="1"/>
    <x v="3"/>
    <s v="Toshiro"/>
    <s v="Takuji"/>
    <x v="0"/>
    <n v="36"/>
    <s v="B2"/>
    <x v="3"/>
    <x v="1"/>
    <n v="201510"/>
    <x v="1"/>
    <x v="1"/>
    <n v="17936.722440000001"/>
  </r>
  <r>
    <x v="0"/>
    <x v="1"/>
    <x v="3"/>
    <s v="Toshiro"/>
    <s v="Takuji"/>
    <x v="0"/>
    <n v="36"/>
    <s v="B2"/>
    <x v="3"/>
    <x v="2"/>
    <n v="201510"/>
    <x v="1"/>
    <x v="1"/>
    <n v="6599.8295999999991"/>
  </r>
  <r>
    <x v="0"/>
    <x v="1"/>
    <x v="3"/>
    <s v="Toshiro"/>
    <s v="Takuji"/>
    <x v="0"/>
    <n v="36"/>
    <s v="B2"/>
    <x v="3"/>
    <x v="3"/>
    <n v="201510"/>
    <x v="1"/>
    <x v="1"/>
    <n v="22677.913439999997"/>
  </r>
  <r>
    <x v="0"/>
    <x v="1"/>
    <x v="4"/>
    <s v="Yui"/>
    <s v="Matsuko"/>
    <x v="1"/>
    <n v="32"/>
    <s v="D4"/>
    <x v="4"/>
    <x v="0"/>
    <n v="201510"/>
    <x v="1"/>
    <x v="1"/>
    <n v="43139.066880000006"/>
  </r>
  <r>
    <x v="0"/>
    <x v="1"/>
    <x v="4"/>
    <s v="Yui"/>
    <s v="Matsuko"/>
    <x v="1"/>
    <n v="32"/>
    <s v="D4"/>
    <x v="4"/>
    <x v="1"/>
    <n v="201510"/>
    <x v="1"/>
    <x v="1"/>
    <n v="13551.588960000001"/>
  </r>
  <r>
    <x v="0"/>
    <x v="1"/>
    <x v="4"/>
    <s v="Yui"/>
    <s v="Matsuko"/>
    <x v="1"/>
    <n v="32"/>
    <s v="D4"/>
    <x v="4"/>
    <x v="2"/>
    <n v="201510"/>
    <x v="1"/>
    <x v="1"/>
    <n v="2727.1880999999998"/>
  </r>
  <r>
    <x v="0"/>
    <x v="1"/>
    <x v="4"/>
    <s v="Yui"/>
    <s v="Matsuko"/>
    <x v="1"/>
    <n v="32"/>
    <s v="D4"/>
    <x v="4"/>
    <x v="3"/>
    <n v="201510"/>
    <x v="1"/>
    <x v="1"/>
    <n v="11451.782159999999"/>
  </r>
  <r>
    <x v="0"/>
    <x v="2"/>
    <x v="5"/>
    <s v="Andrew"/>
    <s v="Tan"/>
    <x v="0"/>
    <n v="45"/>
    <s v="A1"/>
    <x v="0"/>
    <x v="0"/>
    <n v="201510"/>
    <x v="1"/>
    <x v="1"/>
    <n v="171486.74400000001"/>
  </r>
  <r>
    <x v="0"/>
    <x v="2"/>
    <x v="5"/>
    <s v="Andrew"/>
    <s v="Tan"/>
    <x v="0"/>
    <n v="45"/>
    <s v="A1"/>
    <x v="0"/>
    <x v="1"/>
    <n v="201510"/>
    <x v="1"/>
    <x v="1"/>
    <n v="53619.956000000006"/>
  </r>
  <r>
    <x v="0"/>
    <x v="2"/>
    <x v="5"/>
    <s v="Andrew"/>
    <s v="Tan"/>
    <x v="0"/>
    <n v="45"/>
    <s v="A1"/>
    <x v="0"/>
    <x v="2"/>
    <n v="201510"/>
    <x v="1"/>
    <x v="1"/>
    <n v="64803.472500000003"/>
  </r>
  <r>
    <x v="0"/>
    <x v="2"/>
    <x v="5"/>
    <s v="Andrew"/>
    <s v="Tan"/>
    <x v="0"/>
    <n v="45"/>
    <s v="A1"/>
    <x v="0"/>
    <x v="3"/>
    <n v="201510"/>
    <x v="1"/>
    <x v="1"/>
    <n v="92492.048999999999"/>
  </r>
  <r>
    <x v="0"/>
    <x v="2"/>
    <x v="6"/>
    <s v="Jason"/>
    <s v="Wong"/>
    <x v="0"/>
    <n v="38"/>
    <s v="B2"/>
    <x v="3"/>
    <x v="0"/>
    <n v="201510"/>
    <x v="1"/>
    <x v="1"/>
    <n v="99042.652800000011"/>
  </r>
  <r>
    <x v="0"/>
    <x v="2"/>
    <x v="6"/>
    <s v="Jason"/>
    <s v="Wong"/>
    <x v="0"/>
    <n v="38"/>
    <s v="B2"/>
    <x v="3"/>
    <x v="1"/>
    <n v="201510"/>
    <x v="1"/>
    <x v="1"/>
    <n v="21561.321599999999"/>
  </r>
  <r>
    <x v="0"/>
    <x v="2"/>
    <x v="6"/>
    <s v="Jason"/>
    <s v="Wong"/>
    <x v="0"/>
    <n v="38"/>
    <s v="B2"/>
    <x v="3"/>
    <x v="2"/>
    <n v="201510"/>
    <x v="1"/>
    <x v="1"/>
    <n v="63045.800999999999"/>
  </r>
  <r>
    <x v="0"/>
    <x v="2"/>
    <x v="6"/>
    <s v="Jason"/>
    <s v="Wong"/>
    <x v="0"/>
    <n v="38"/>
    <s v="B2"/>
    <x v="3"/>
    <x v="3"/>
    <n v="201510"/>
    <x v="1"/>
    <x v="1"/>
    <n v="30879.576000000005"/>
  </r>
  <r>
    <x v="0"/>
    <x v="2"/>
    <x v="7"/>
    <s v="Michelle"/>
    <s v="Lim"/>
    <x v="1"/>
    <n v="29"/>
    <s v="D5"/>
    <x v="2"/>
    <x v="0"/>
    <n v="201510"/>
    <x v="1"/>
    <x v="1"/>
    <n v="5838.768"/>
  </r>
  <r>
    <x v="0"/>
    <x v="2"/>
    <x v="7"/>
    <s v="Michelle"/>
    <s v="Lim"/>
    <x v="1"/>
    <n v="29"/>
    <s v="D5"/>
    <x v="2"/>
    <x v="1"/>
    <n v="201510"/>
    <x v="1"/>
    <x v="1"/>
    <n v="11382.54"/>
  </r>
  <r>
    <x v="0"/>
    <x v="2"/>
    <x v="7"/>
    <s v="Michelle"/>
    <s v="Lim"/>
    <x v="1"/>
    <n v="29"/>
    <s v="D5"/>
    <x v="2"/>
    <x v="2"/>
    <n v="201510"/>
    <x v="1"/>
    <x v="1"/>
    <n v="18177.704999999998"/>
  </r>
  <r>
    <x v="0"/>
    <x v="2"/>
    <x v="7"/>
    <s v="Michelle"/>
    <s v="Lim"/>
    <x v="1"/>
    <n v="29"/>
    <s v="D5"/>
    <x v="2"/>
    <x v="3"/>
    <n v="201510"/>
    <x v="1"/>
    <x v="1"/>
    <n v="1639.6379999999999"/>
  </r>
  <r>
    <x v="0"/>
    <x v="3"/>
    <x v="8"/>
    <s v="Dennis"/>
    <s v="Cheng"/>
    <x v="0"/>
    <n v="35"/>
    <s v="B2"/>
    <x v="3"/>
    <x v="0"/>
    <n v="201510"/>
    <x v="1"/>
    <x v="1"/>
    <n v="252362.07360000003"/>
  </r>
  <r>
    <x v="0"/>
    <x v="3"/>
    <x v="8"/>
    <s v="Dennis"/>
    <s v="Cheng"/>
    <x v="0"/>
    <n v="35"/>
    <s v="B2"/>
    <x v="3"/>
    <x v="1"/>
    <n v="201510"/>
    <x v="1"/>
    <x v="1"/>
    <n v="49533.775200000004"/>
  </r>
  <r>
    <x v="0"/>
    <x v="3"/>
    <x v="8"/>
    <s v="Dennis"/>
    <s v="Cheng"/>
    <x v="0"/>
    <n v="35"/>
    <s v="B2"/>
    <x v="3"/>
    <x v="2"/>
    <n v="201510"/>
    <x v="1"/>
    <x v="1"/>
    <n v="37384.892999999996"/>
  </r>
  <r>
    <x v="0"/>
    <x v="3"/>
    <x v="8"/>
    <s v="Dennis"/>
    <s v="Cheng"/>
    <x v="0"/>
    <n v="35"/>
    <s v="B2"/>
    <x v="3"/>
    <x v="3"/>
    <n v="201510"/>
    <x v="1"/>
    <x v="1"/>
    <n v="30107.095199999996"/>
  </r>
  <r>
    <x v="0"/>
    <x v="3"/>
    <x v="9"/>
    <s v="Aaron"/>
    <s v="Cheng"/>
    <x v="0"/>
    <n v="32"/>
    <s v="D4"/>
    <x v="4"/>
    <x v="0"/>
    <n v="201510"/>
    <x v="1"/>
    <x v="1"/>
    <n v="2380.1232"/>
  </r>
  <r>
    <x v="0"/>
    <x v="3"/>
    <x v="9"/>
    <s v="Aaron"/>
    <s v="Cheng"/>
    <x v="0"/>
    <n v="32"/>
    <s v="D4"/>
    <x v="4"/>
    <x v="1"/>
    <n v="201510"/>
    <x v="1"/>
    <x v="1"/>
    <n v="7368.9251999999997"/>
  </r>
  <r>
    <x v="0"/>
    <x v="3"/>
    <x v="9"/>
    <s v="Aaron"/>
    <s v="Cheng"/>
    <x v="0"/>
    <n v="32"/>
    <s v="D4"/>
    <x v="4"/>
    <x v="2"/>
    <n v="201510"/>
    <x v="1"/>
    <x v="1"/>
    <n v="5138.6790000000001"/>
  </r>
  <r>
    <x v="0"/>
    <x v="3"/>
    <x v="9"/>
    <s v="Aaron"/>
    <s v="Cheng"/>
    <x v="0"/>
    <n v="32"/>
    <s v="D4"/>
    <x v="4"/>
    <x v="3"/>
    <n v="201510"/>
    <x v="1"/>
    <x v="1"/>
    <n v="11730.864599999997"/>
  </r>
  <r>
    <x v="1"/>
    <x v="4"/>
    <x v="10"/>
    <s v="Jansen"/>
    <s v="Brown"/>
    <x v="0"/>
    <n v="46"/>
    <s v="A1"/>
    <x v="0"/>
    <x v="0"/>
    <n v="201510"/>
    <x v="1"/>
    <x v="1"/>
    <n v="134230.09600000002"/>
  </r>
  <r>
    <x v="1"/>
    <x v="4"/>
    <x v="10"/>
    <s v="Jansen"/>
    <s v="Brown"/>
    <x v="0"/>
    <n v="46"/>
    <s v="A1"/>
    <x v="0"/>
    <x v="1"/>
    <n v="201510"/>
    <x v="1"/>
    <x v="1"/>
    <n v="9872.1220000000012"/>
  </r>
  <r>
    <x v="1"/>
    <x v="4"/>
    <x v="10"/>
    <s v="Jansen"/>
    <s v="Brown"/>
    <x v="0"/>
    <n v="46"/>
    <s v="A1"/>
    <x v="0"/>
    <x v="2"/>
    <n v="201510"/>
    <x v="1"/>
    <x v="1"/>
    <n v="39578.402499999997"/>
  </r>
  <r>
    <x v="1"/>
    <x v="4"/>
    <x v="10"/>
    <s v="Jansen"/>
    <s v="Brown"/>
    <x v="0"/>
    <n v="46"/>
    <s v="A1"/>
    <x v="0"/>
    <x v="3"/>
    <n v="201510"/>
    <x v="1"/>
    <x v="1"/>
    <n v="97071.467999999993"/>
  </r>
  <r>
    <x v="1"/>
    <x v="4"/>
    <x v="11"/>
    <s v="Claire"/>
    <s v="Pullman"/>
    <x v="1"/>
    <n v="38"/>
    <s v="B2"/>
    <x v="3"/>
    <x v="0"/>
    <n v="201510"/>
    <x v="1"/>
    <x v="1"/>
    <n v="172668.78720000005"/>
  </r>
  <r>
    <x v="1"/>
    <x v="4"/>
    <x v="11"/>
    <s v="Claire"/>
    <s v="Pullman"/>
    <x v="1"/>
    <n v="38"/>
    <s v="B2"/>
    <x v="3"/>
    <x v="1"/>
    <n v="201510"/>
    <x v="1"/>
    <x v="1"/>
    <n v="54829.756800000003"/>
  </r>
  <r>
    <x v="1"/>
    <x v="4"/>
    <x v="11"/>
    <s v="Claire"/>
    <s v="Pullman"/>
    <x v="1"/>
    <n v="38"/>
    <s v="B2"/>
    <x v="3"/>
    <x v="2"/>
    <n v="201510"/>
    <x v="1"/>
    <x v="1"/>
    <n v="50309.532000000007"/>
  </r>
  <r>
    <x v="1"/>
    <x v="4"/>
    <x v="11"/>
    <s v="Claire"/>
    <s v="Pullman"/>
    <x v="1"/>
    <n v="38"/>
    <s v="B2"/>
    <x v="3"/>
    <x v="3"/>
    <n v="201510"/>
    <x v="1"/>
    <x v="1"/>
    <n v="56415.668399999995"/>
  </r>
  <r>
    <x v="1"/>
    <x v="4"/>
    <x v="12"/>
    <s v="Simon"/>
    <s v="Walsh"/>
    <x v="0"/>
    <n v="25"/>
    <s v="D5"/>
    <x v="2"/>
    <x v="0"/>
    <n v="201510"/>
    <x v="1"/>
    <x v="1"/>
    <n v="41853.551999999996"/>
  </r>
  <r>
    <x v="1"/>
    <x v="4"/>
    <x v="12"/>
    <s v="Simon"/>
    <s v="Walsh"/>
    <x v="0"/>
    <n v="25"/>
    <s v="D5"/>
    <x v="2"/>
    <x v="1"/>
    <n v="201510"/>
    <x v="1"/>
    <x v="1"/>
    <n v="12115.428"/>
  </r>
  <r>
    <x v="1"/>
    <x v="4"/>
    <x v="12"/>
    <s v="Simon"/>
    <s v="Walsh"/>
    <x v="0"/>
    <n v="25"/>
    <s v="D5"/>
    <x v="2"/>
    <x v="2"/>
    <n v="201510"/>
    <x v="1"/>
    <x v="1"/>
    <n v="17090.579999999998"/>
  </r>
  <r>
    <x v="1"/>
    <x v="4"/>
    <x v="12"/>
    <s v="Simon"/>
    <s v="Walsh"/>
    <x v="0"/>
    <n v="25"/>
    <s v="D5"/>
    <x v="2"/>
    <x v="3"/>
    <n v="201510"/>
    <x v="1"/>
    <x v="1"/>
    <n v="11736.27"/>
  </r>
  <r>
    <x v="1"/>
    <x v="5"/>
    <x v="13"/>
    <s v="Trevor"/>
    <s v="Parr"/>
    <x v="0"/>
    <n v="32"/>
    <s v="D4"/>
    <x v="4"/>
    <x v="0"/>
    <n v="201510"/>
    <x v="1"/>
    <x v="1"/>
    <n v="106618.51200000002"/>
  </r>
  <r>
    <x v="1"/>
    <x v="5"/>
    <x v="13"/>
    <s v="Trevor"/>
    <s v="Parr"/>
    <x v="0"/>
    <n v="32"/>
    <s v="D4"/>
    <x v="4"/>
    <x v="1"/>
    <n v="201510"/>
    <x v="1"/>
    <x v="1"/>
    <n v="22455.524000000001"/>
  </r>
  <r>
    <x v="1"/>
    <x v="5"/>
    <x v="13"/>
    <s v="Trevor"/>
    <s v="Parr"/>
    <x v="0"/>
    <n v="32"/>
    <s v="D4"/>
    <x v="4"/>
    <x v="2"/>
    <n v="201510"/>
    <x v="1"/>
    <x v="1"/>
    <n v="29574.544999999998"/>
  </r>
  <r>
    <x v="1"/>
    <x v="5"/>
    <x v="13"/>
    <s v="Trevor"/>
    <s v="Parr"/>
    <x v="0"/>
    <n v="32"/>
    <s v="D4"/>
    <x v="4"/>
    <x v="3"/>
    <n v="201510"/>
    <x v="1"/>
    <x v="1"/>
    <n v="27563.717999999997"/>
  </r>
  <r>
    <x v="2"/>
    <x v="6"/>
    <x v="14"/>
    <s v="George"/>
    <s v="Campbell"/>
    <x v="0"/>
    <n v="32"/>
    <s v="D4"/>
    <x v="4"/>
    <x v="0"/>
    <n v="201510"/>
    <x v="1"/>
    <x v="1"/>
    <n v="38652.432000000001"/>
  </r>
  <r>
    <x v="2"/>
    <x v="6"/>
    <x v="14"/>
    <s v="George"/>
    <s v="Campbell"/>
    <x v="0"/>
    <n v="32"/>
    <s v="D4"/>
    <x v="4"/>
    <x v="1"/>
    <n v="201510"/>
    <x v="1"/>
    <x v="1"/>
    <n v="25443.964"/>
  </r>
  <r>
    <x v="2"/>
    <x v="6"/>
    <x v="14"/>
    <s v="George"/>
    <s v="Campbell"/>
    <x v="0"/>
    <n v="32"/>
    <s v="D4"/>
    <x v="4"/>
    <x v="2"/>
    <n v="201510"/>
    <x v="1"/>
    <x v="1"/>
    <n v="42730.415000000001"/>
  </r>
  <r>
    <x v="2"/>
    <x v="6"/>
    <x v="14"/>
    <s v="George"/>
    <s v="Campbell"/>
    <x v="0"/>
    <n v="32"/>
    <s v="D4"/>
    <x v="4"/>
    <x v="3"/>
    <n v="201510"/>
    <x v="1"/>
    <x v="1"/>
    <n v="44957.094000000005"/>
  </r>
  <r>
    <x v="2"/>
    <x v="7"/>
    <x v="15"/>
    <s v="Emma"/>
    <s v="Jones"/>
    <x v="1"/>
    <n v="28"/>
    <s v="D5"/>
    <x v="2"/>
    <x v="0"/>
    <n v="201510"/>
    <x v="1"/>
    <x v="1"/>
    <n v="61988.784000000007"/>
  </r>
  <r>
    <x v="2"/>
    <x v="7"/>
    <x v="15"/>
    <s v="Emma"/>
    <s v="Jones"/>
    <x v="1"/>
    <n v="28"/>
    <s v="D5"/>
    <x v="2"/>
    <x v="1"/>
    <n v="201510"/>
    <x v="1"/>
    <x v="1"/>
    <n v="12827.412000000002"/>
  </r>
  <r>
    <x v="2"/>
    <x v="7"/>
    <x v="15"/>
    <s v="Emma"/>
    <s v="Jones"/>
    <x v="1"/>
    <n v="28"/>
    <s v="D5"/>
    <x v="2"/>
    <x v="2"/>
    <n v="201510"/>
    <x v="1"/>
    <x v="1"/>
    <n v="9214.5300000000007"/>
  </r>
  <r>
    <x v="2"/>
    <x v="7"/>
    <x v="15"/>
    <s v="Emma"/>
    <s v="Jones"/>
    <x v="1"/>
    <n v="28"/>
    <s v="D5"/>
    <x v="2"/>
    <x v="3"/>
    <n v="201510"/>
    <x v="1"/>
    <x v="1"/>
    <n v="8064.8099999999995"/>
  </r>
  <r>
    <x v="2"/>
    <x v="8"/>
    <x v="16"/>
    <s v="Bryan"/>
    <s v="Kingston"/>
    <x v="0"/>
    <n v="27"/>
    <s v="A1"/>
    <x v="0"/>
    <x v="0"/>
    <n v="201510"/>
    <x v="1"/>
    <x v="1"/>
    <n v="90157.017599999992"/>
  </r>
  <r>
    <x v="2"/>
    <x v="8"/>
    <x v="16"/>
    <s v="Bryan"/>
    <s v="Kingston"/>
    <x v="0"/>
    <n v="27"/>
    <s v="A1"/>
    <x v="0"/>
    <x v="1"/>
    <n v="201510"/>
    <x v="1"/>
    <x v="1"/>
    <n v="5183.2871999999998"/>
  </r>
  <r>
    <x v="2"/>
    <x v="8"/>
    <x v="16"/>
    <s v="Bryan"/>
    <s v="Kingston"/>
    <x v="0"/>
    <n v="27"/>
    <s v="A1"/>
    <x v="0"/>
    <x v="2"/>
    <n v="201510"/>
    <x v="1"/>
    <x v="1"/>
    <n v="6459.8040000000001"/>
  </r>
  <r>
    <x v="2"/>
    <x v="8"/>
    <x v="16"/>
    <s v="Bryan"/>
    <s v="Kingston"/>
    <x v="0"/>
    <n v="27"/>
    <s v="A1"/>
    <x v="0"/>
    <x v="3"/>
    <n v="201510"/>
    <x v="1"/>
    <x v="1"/>
    <n v="30057.6744"/>
  </r>
  <r>
    <x v="0"/>
    <x v="0"/>
    <x v="0"/>
    <s v="Louis"/>
    <s v="Ng"/>
    <x v="0"/>
    <n v="44"/>
    <s v="A1"/>
    <x v="0"/>
    <x v="0"/>
    <n v="201511"/>
    <x v="1"/>
    <x v="10"/>
    <n v="139280.73599999998"/>
  </r>
  <r>
    <x v="0"/>
    <x v="0"/>
    <x v="0"/>
    <s v="Louis"/>
    <s v="Ng"/>
    <x v="0"/>
    <n v="44"/>
    <s v="A1"/>
    <x v="0"/>
    <x v="1"/>
    <n v="201511"/>
    <x v="1"/>
    <x v="10"/>
    <n v="24165.119999999995"/>
  </r>
  <r>
    <x v="0"/>
    <x v="0"/>
    <x v="0"/>
    <s v="Louis"/>
    <s v="Ng"/>
    <x v="0"/>
    <n v="44"/>
    <s v="A1"/>
    <x v="0"/>
    <x v="2"/>
    <n v="201511"/>
    <x v="1"/>
    <x v="10"/>
    <n v="23152.149999999998"/>
  </r>
  <r>
    <x v="0"/>
    <x v="0"/>
    <x v="0"/>
    <s v="Louis"/>
    <s v="Ng"/>
    <x v="0"/>
    <n v="44"/>
    <s v="A1"/>
    <x v="0"/>
    <x v="3"/>
    <n v="201511"/>
    <x v="1"/>
    <x v="10"/>
    <n v="119126.48999999999"/>
  </r>
  <r>
    <x v="0"/>
    <x v="0"/>
    <x v="1"/>
    <s v="Winnie"/>
    <s v="Cheung"/>
    <x v="1"/>
    <n v="35"/>
    <s v="C3"/>
    <x v="1"/>
    <x v="0"/>
    <n v="201511"/>
    <x v="1"/>
    <x v="10"/>
    <n v="96606.720000000001"/>
  </r>
  <r>
    <x v="0"/>
    <x v="0"/>
    <x v="1"/>
    <s v="Winnie"/>
    <s v="Cheung"/>
    <x v="1"/>
    <n v="35"/>
    <s v="C3"/>
    <x v="1"/>
    <x v="1"/>
    <n v="201511"/>
    <x v="1"/>
    <x v="10"/>
    <n v="18407.199999999997"/>
  </r>
  <r>
    <x v="0"/>
    <x v="0"/>
    <x v="1"/>
    <s v="Winnie"/>
    <s v="Cheung"/>
    <x v="1"/>
    <n v="35"/>
    <s v="C3"/>
    <x v="1"/>
    <x v="2"/>
    <n v="201511"/>
    <x v="1"/>
    <x v="10"/>
    <n v="19379.5"/>
  </r>
  <r>
    <x v="0"/>
    <x v="0"/>
    <x v="1"/>
    <s v="Winnie"/>
    <s v="Cheung"/>
    <x v="1"/>
    <n v="35"/>
    <s v="C3"/>
    <x v="1"/>
    <x v="3"/>
    <n v="201511"/>
    <x v="1"/>
    <x v="10"/>
    <n v="6347.8799999999992"/>
  </r>
  <r>
    <x v="0"/>
    <x v="0"/>
    <x v="2"/>
    <s v="Edson"/>
    <s v="Lau"/>
    <x v="0"/>
    <n v="28"/>
    <s v="D5"/>
    <x v="2"/>
    <x v="0"/>
    <n v="201511"/>
    <x v="1"/>
    <x v="10"/>
    <n v="19010.207999999999"/>
  </r>
  <r>
    <x v="0"/>
    <x v="0"/>
    <x v="2"/>
    <s v="Edson"/>
    <s v="Lau"/>
    <x v="0"/>
    <n v="28"/>
    <s v="D5"/>
    <x v="2"/>
    <x v="1"/>
    <n v="201511"/>
    <x v="1"/>
    <x v="10"/>
    <n v="2289.3359999999998"/>
  </r>
  <r>
    <x v="0"/>
    <x v="0"/>
    <x v="2"/>
    <s v="Edson"/>
    <s v="Lau"/>
    <x v="0"/>
    <n v="28"/>
    <s v="D5"/>
    <x v="2"/>
    <x v="2"/>
    <n v="201511"/>
    <x v="1"/>
    <x v="10"/>
    <n v="11149.319999999998"/>
  </r>
  <r>
    <x v="0"/>
    <x v="0"/>
    <x v="2"/>
    <s v="Edson"/>
    <s v="Lau"/>
    <x v="0"/>
    <n v="28"/>
    <s v="D5"/>
    <x v="2"/>
    <x v="3"/>
    <n v="201511"/>
    <x v="1"/>
    <x v="10"/>
    <n v="10625.075999999999"/>
  </r>
  <r>
    <x v="0"/>
    <x v="1"/>
    <x v="3"/>
    <s v="Toshiro"/>
    <s v="Takuji"/>
    <x v="0"/>
    <n v="36"/>
    <s v="B2"/>
    <x v="3"/>
    <x v="0"/>
    <n v="201511"/>
    <x v="1"/>
    <x v="10"/>
    <n v="90865.474559999988"/>
  </r>
  <r>
    <x v="0"/>
    <x v="1"/>
    <x v="3"/>
    <s v="Toshiro"/>
    <s v="Takuji"/>
    <x v="0"/>
    <n v="36"/>
    <s v="B2"/>
    <x v="3"/>
    <x v="1"/>
    <n v="201511"/>
    <x v="1"/>
    <x v="10"/>
    <n v="5623.0322399999995"/>
  </r>
  <r>
    <x v="0"/>
    <x v="1"/>
    <x v="3"/>
    <s v="Toshiro"/>
    <s v="Takuji"/>
    <x v="0"/>
    <n v="36"/>
    <s v="B2"/>
    <x v="3"/>
    <x v="2"/>
    <n v="201511"/>
    <x v="1"/>
    <x v="10"/>
    <n v="6458.003999999999"/>
  </r>
  <r>
    <x v="0"/>
    <x v="1"/>
    <x v="3"/>
    <s v="Toshiro"/>
    <s v="Takuji"/>
    <x v="0"/>
    <n v="36"/>
    <s v="B2"/>
    <x v="3"/>
    <x v="3"/>
    <n v="201511"/>
    <x v="1"/>
    <x v="10"/>
    <n v="9842.9612399999987"/>
  </r>
  <r>
    <x v="0"/>
    <x v="1"/>
    <x v="4"/>
    <s v="Yui"/>
    <s v="Matsuko"/>
    <x v="1"/>
    <n v="32"/>
    <s v="D4"/>
    <x v="4"/>
    <x v="0"/>
    <n v="201511"/>
    <x v="1"/>
    <x v="10"/>
    <n v="17081.72928"/>
  </r>
  <r>
    <x v="0"/>
    <x v="1"/>
    <x v="4"/>
    <s v="Yui"/>
    <s v="Matsuko"/>
    <x v="1"/>
    <n v="32"/>
    <s v="D4"/>
    <x v="4"/>
    <x v="1"/>
    <n v="201511"/>
    <x v="1"/>
    <x v="10"/>
    <n v="11734.057439999999"/>
  </r>
  <r>
    <x v="0"/>
    <x v="1"/>
    <x v="4"/>
    <s v="Yui"/>
    <s v="Matsuko"/>
    <x v="1"/>
    <n v="32"/>
    <s v="D4"/>
    <x v="4"/>
    <x v="2"/>
    <n v="201511"/>
    <x v="1"/>
    <x v="10"/>
    <n v="10925.304599999998"/>
  </r>
  <r>
    <x v="0"/>
    <x v="1"/>
    <x v="4"/>
    <s v="Yui"/>
    <s v="Matsuko"/>
    <x v="1"/>
    <n v="32"/>
    <s v="D4"/>
    <x v="4"/>
    <x v="3"/>
    <n v="201511"/>
    <x v="1"/>
    <x v="10"/>
    <n v="9501.7859999999982"/>
  </r>
  <r>
    <x v="0"/>
    <x v="2"/>
    <x v="5"/>
    <s v="Andrew"/>
    <s v="Tan"/>
    <x v="0"/>
    <n v="45"/>
    <s v="A1"/>
    <x v="0"/>
    <x v="0"/>
    <n v="201511"/>
    <x v="1"/>
    <x v="10"/>
    <n v="197592.08"/>
  </r>
  <r>
    <x v="0"/>
    <x v="2"/>
    <x v="5"/>
    <s v="Andrew"/>
    <s v="Tan"/>
    <x v="0"/>
    <n v="45"/>
    <s v="A1"/>
    <x v="0"/>
    <x v="1"/>
    <n v="201511"/>
    <x v="1"/>
    <x v="10"/>
    <n v="70728.447999999989"/>
  </r>
  <r>
    <x v="0"/>
    <x v="2"/>
    <x v="5"/>
    <s v="Andrew"/>
    <s v="Tan"/>
    <x v="0"/>
    <n v="45"/>
    <s v="A1"/>
    <x v="0"/>
    <x v="2"/>
    <n v="201511"/>
    <x v="1"/>
    <x v="10"/>
    <n v="52751.579999999987"/>
  </r>
  <r>
    <x v="0"/>
    <x v="2"/>
    <x v="5"/>
    <s v="Andrew"/>
    <s v="Tan"/>
    <x v="0"/>
    <n v="45"/>
    <s v="A1"/>
    <x v="0"/>
    <x v="3"/>
    <n v="201511"/>
    <x v="1"/>
    <x v="10"/>
    <n v="88415.837999999989"/>
  </r>
  <r>
    <x v="0"/>
    <x v="2"/>
    <x v="6"/>
    <s v="Jason"/>
    <s v="Wong"/>
    <x v="0"/>
    <n v="38"/>
    <s v="B2"/>
    <x v="3"/>
    <x v="0"/>
    <n v="201511"/>
    <x v="1"/>
    <x v="10"/>
    <n v="95462.035200000013"/>
  </r>
  <r>
    <x v="0"/>
    <x v="2"/>
    <x v="6"/>
    <s v="Jason"/>
    <s v="Wong"/>
    <x v="0"/>
    <n v="38"/>
    <s v="B2"/>
    <x v="3"/>
    <x v="1"/>
    <n v="201511"/>
    <x v="1"/>
    <x v="10"/>
    <n v="8587.152"/>
  </r>
  <r>
    <x v="0"/>
    <x v="2"/>
    <x v="6"/>
    <s v="Jason"/>
    <s v="Wong"/>
    <x v="0"/>
    <n v="38"/>
    <s v="B2"/>
    <x v="3"/>
    <x v="2"/>
    <n v="201511"/>
    <x v="1"/>
    <x v="10"/>
    <n v="69771.491999999998"/>
  </r>
  <r>
    <x v="0"/>
    <x v="2"/>
    <x v="6"/>
    <s v="Jason"/>
    <s v="Wong"/>
    <x v="0"/>
    <n v="38"/>
    <s v="B2"/>
    <x v="3"/>
    <x v="3"/>
    <n v="201511"/>
    <x v="1"/>
    <x v="10"/>
    <n v="51341.925599999995"/>
  </r>
  <r>
    <x v="0"/>
    <x v="2"/>
    <x v="7"/>
    <s v="Michelle"/>
    <s v="Lim"/>
    <x v="1"/>
    <n v="29"/>
    <s v="D5"/>
    <x v="2"/>
    <x v="0"/>
    <n v="201511"/>
    <x v="1"/>
    <x v="10"/>
    <n v="4672.4160000000002"/>
  </r>
  <r>
    <x v="0"/>
    <x v="2"/>
    <x v="7"/>
    <s v="Michelle"/>
    <s v="Lim"/>
    <x v="1"/>
    <n v="29"/>
    <s v="D5"/>
    <x v="2"/>
    <x v="1"/>
    <n v="201511"/>
    <x v="1"/>
    <x v="10"/>
    <n v="11249.279999999999"/>
  </r>
  <r>
    <x v="0"/>
    <x v="2"/>
    <x v="7"/>
    <s v="Michelle"/>
    <s v="Lim"/>
    <x v="1"/>
    <n v="29"/>
    <s v="D5"/>
    <x v="2"/>
    <x v="2"/>
    <n v="201511"/>
    <x v="1"/>
    <x v="10"/>
    <n v="17248.14"/>
  </r>
  <r>
    <x v="0"/>
    <x v="2"/>
    <x v="7"/>
    <s v="Michelle"/>
    <s v="Lim"/>
    <x v="1"/>
    <n v="29"/>
    <s v="D5"/>
    <x v="2"/>
    <x v="3"/>
    <n v="201511"/>
    <x v="1"/>
    <x v="10"/>
    <n v="22787.603999999996"/>
  </r>
  <r>
    <x v="0"/>
    <x v="3"/>
    <x v="8"/>
    <s v="Dennis"/>
    <s v="Cheng"/>
    <x v="0"/>
    <n v="35"/>
    <s v="B2"/>
    <x v="3"/>
    <x v="0"/>
    <n v="201511"/>
    <x v="1"/>
    <x v="10"/>
    <n v="163168.5888"/>
  </r>
  <r>
    <x v="0"/>
    <x v="3"/>
    <x v="8"/>
    <s v="Dennis"/>
    <s v="Cheng"/>
    <x v="0"/>
    <n v="35"/>
    <s v="B2"/>
    <x v="3"/>
    <x v="1"/>
    <n v="201511"/>
    <x v="1"/>
    <x v="10"/>
    <n v="44566.401599999997"/>
  </r>
  <r>
    <x v="0"/>
    <x v="3"/>
    <x v="8"/>
    <s v="Dennis"/>
    <s v="Cheng"/>
    <x v="0"/>
    <n v="35"/>
    <s v="B2"/>
    <x v="3"/>
    <x v="2"/>
    <n v="201511"/>
    <x v="1"/>
    <x v="10"/>
    <n v="26631.108"/>
  </r>
  <r>
    <x v="0"/>
    <x v="3"/>
    <x v="8"/>
    <s v="Dennis"/>
    <s v="Cheng"/>
    <x v="0"/>
    <n v="35"/>
    <s v="B2"/>
    <x v="3"/>
    <x v="3"/>
    <n v="201511"/>
    <x v="1"/>
    <x v="10"/>
    <n v="48131.798399999992"/>
  </r>
  <r>
    <x v="0"/>
    <x v="3"/>
    <x v="9"/>
    <s v="Aaron"/>
    <s v="Cheng"/>
    <x v="0"/>
    <n v="32"/>
    <s v="D4"/>
    <x v="4"/>
    <x v="0"/>
    <n v="201511"/>
    <x v="1"/>
    <x v="10"/>
    <n v="27835.449599999996"/>
  </r>
  <r>
    <x v="0"/>
    <x v="3"/>
    <x v="9"/>
    <s v="Aaron"/>
    <s v="Cheng"/>
    <x v="0"/>
    <n v="32"/>
    <s v="D4"/>
    <x v="4"/>
    <x v="1"/>
    <n v="201511"/>
    <x v="1"/>
    <x v="10"/>
    <n v="9574.4039999999968"/>
  </r>
  <r>
    <x v="0"/>
    <x v="3"/>
    <x v="9"/>
    <s v="Aaron"/>
    <s v="Cheng"/>
    <x v="0"/>
    <n v="32"/>
    <s v="D4"/>
    <x v="4"/>
    <x v="2"/>
    <n v="201511"/>
    <x v="1"/>
    <x v="10"/>
    <n v="14118.614999999998"/>
  </r>
  <r>
    <x v="0"/>
    <x v="3"/>
    <x v="9"/>
    <s v="Aaron"/>
    <s v="Cheng"/>
    <x v="0"/>
    <n v="32"/>
    <s v="D4"/>
    <x v="4"/>
    <x v="3"/>
    <n v="201511"/>
    <x v="1"/>
    <x v="10"/>
    <n v="6003.7739999999994"/>
  </r>
  <r>
    <x v="1"/>
    <x v="4"/>
    <x v="10"/>
    <s v="Jansen"/>
    <s v="Brown"/>
    <x v="0"/>
    <n v="46"/>
    <s v="A1"/>
    <x v="0"/>
    <x v="0"/>
    <n v="201511"/>
    <x v="1"/>
    <x v="10"/>
    <n v="187253.696"/>
  </r>
  <r>
    <x v="1"/>
    <x v="4"/>
    <x v="10"/>
    <s v="Jansen"/>
    <s v="Brown"/>
    <x v="0"/>
    <n v="46"/>
    <s v="A1"/>
    <x v="0"/>
    <x v="1"/>
    <n v="201511"/>
    <x v="1"/>
    <x v="10"/>
    <n v="16844.127999999997"/>
  </r>
  <r>
    <x v="1"/>
    <x v="4"/>
    <x v="10"/>
    <s v="Jansen"/>
    <s v="Brown"/>
    <x v="0"/>
    <n v="46"/>
    <s v="A1"/>
    <x v="0"/>
    <x v="2"/>
    <n v="201511"/>
    <x v="1"/>
    <x v="10"/>
    <n v="29943.514999999996"/>
  </r>
  <r>
    <x v="1"/>
    <x v="4"/>
    <x v="10"/>
    <s v="Jansen"/>
    <s v="Brown"/>
    <x v="0"/>
    <n v="46"/>
    <s v="A1"/>
    <x v="0"/>
    <x v="3"/>
    <n v="201511"/>
    <x v="1"/>
    <x v="10"/>
    <n v="114775.79399999998"/>
  </r>
  <r>
    <x v="1"/>
    <x v="4"/>
    <x v="11"/>
    <s v="Claire"/>
    <s v="Pullman"/>
    <x v="1"/>
    <n v="38"/>
    <s v="B2"/>
    <x v="3"/>
    <x v="0"/>
    <n v="201511"/>
    <x v="1"/>
    <x v="10"/>
    <n v="184043.05919999999"/>
  </r>
  <r>
    <x v="1"/>
    <x v="4"/>
    <x v="11"/>
    <s v="Claire"/>
    <s v="Pullman"/>
    <x v="1"/>
    <n v="38"/>
    <s v="B2"/>
    <x v="3"/>
    <x v="1"/>
    <n v="201511"/>
    <x v="1"/>
    <x v="10"/>
    <n v="21690.143999999997"/>
  </r>
  <r>
    <x v="1"/>
    <x v="4"/>
    <x v="11"/>
    <s v="Claire"/>
    <s v="Pullman"/>
    <x v="1"/>
    <n v="38"/>
    <s v="B2"/>
    <x v="3"/>
    <x v="2"/>
    <n v="201511"/>
    <x v="1"/>
    <x v="10"/>
    <n v="7039.2420000000002"/>
  </r>
  <r>
    <x v="1"/>
    <x v="4"/>
    <x v="11"/>
    <s v="Claire"/>
    <s v="Pullman"/>
    <x v="1"/>
    <n v="38"/>
    <s v="B2"/>
    <x v="3"/>
    <x v="3"/>
    <n v="201511"/>
    <x v="1"/>
    <x v="10"/>
    <n v="76889.584799999982"/>
  </r>
  <r>
    <x v="1"/>
    <x v="4"/>
    <x v="12"/>
    <s v="Simon"/>
    <s v="Walsh"/>
    <x v="0"/>
    <n v="25"/>
    <s v="D5"/>
    <x v="2"/>
    <x v="0"/>
    <n v="201511"/>
    <x v="1"/>
    <x v="10"/>
    <n v="59007.647999999986"/>
  </r>
  <r>
    <x v="1"/>
    <x v="4"/>
    <x v="12"/>
    <s v="Simon"/>
    <s v="Walsh"/>
    <x v="0"/>
    <n v="25"/>
    <s v="D5"/>
    <x v="2"/>
    <x v="1"/>
    <n v="201511"/>
    <x v="1"/>
    <x v="10"/>
    <n v="5729.1359999999995"/>
  </r>
  <r>
    <x v="1"/>
    <x v="4"/>
    <x v="12"/>
    <s v="Simon"/>
    <s v="Walsh"/>
    <x v="0"/>
    <n v="25"/>
    <s v="D5"/>
    <x v="2"/>
    <x v="2"/>
    <n v="201511"/>
    <x v="1"/>
    <x v="10"/>
    <n v="9566.9699999999993"/>
  </r>
  <r>
    <x v="1"/>
    <x v="4"/>
    <x v="12"/>
    <s v="Simon"/>
    <s v="Walsh"/>
    <x v="0"/>
    <n v="25"/>
    <s v="D5"/>
    <x v="2"/>
    <x v="3"/>
    <n v="201511"/>
    <x v="1"/>
    <x v="10"/>
    <n v="3706.4159999999993"/>
  </r>
  <r>
    <x v="1"/>
    <x v="5"/>
    <x v="13"/>
    <s v="Trevor"/>
    <s v="Parr"/>
    <x v="0"/>
    <n v="32"/>
    <s v="D4"/>
    <x v="4"/>
    <x v="0"/>
    <n v="201511"/>
    <x v="1"/>
    <x v="10"/>
    <n v="66520.832000000009"/>
  </r>
  <r>
    <x v="1"/>
    <x v="5"/>
    <x v="13"/>
    <s v="Trevor"/>
    <s v="Parr"/>
    <x v="0"/>
    <n v="32"/>
    <s v="D4"/>
    <x v="4"/>
    <x v="1"/>
    <n v="201511"/>
    <x v="1"/>
    <x v="10"/>
    <n v="23539.207999999999"/>
  </r>
  <r>
    <x v="1"/>
    <x v="5"/>
    <x v="13"/>
    <s v="Trevor"/>
    <s v="Parr"/>
    <x v="0"/>
    <n v="32"/>
    <s v="D4"/>
    <x v="4"/>
    <x v="2"/>
    <n v="201511"/>
    <x v="1"/>
    <x v="10"/>
    <n v="25474.609999999997"/>
  </r>
  <r>
    <x v="1"/>
    <x v="5"/>
    <x v="13"/>
    <s v="Trevor"/>
    <s v="Parr"/>
    <x v="0"/>
    <n v="32"/>
    <s v="D4"/>
    <x v="4"/>
    <x v="3"/>
    <n v="201511"/>
    <x v="1"/>
    <x v="10"/>
    <n v="11762.94"/>
  </r>
  <r>
    <x v="2"/>
    <x v="6"/>
    <x v="14"/>
    <s v="George"/>
    <s v="Campbell"/>
    <x v="0"/>
    <n v="32"/>
    <s v="D4"/>
    <x v="4"/>
    <x v="0"/>
    <n v="201511"/>
    <x v="1"/>
    <x v="10"/>
    <n v="80480.736000000004"/>
  </r>
  <r>
    <x v="2"/>
    <x v="6"/>
    <x v="14"/>
    <s v="George"/>
    <s v="Campbell"/>
    <x v="0"/>
    <n v="32"/>
    <s v="D4"/>
    <x v="4"/>
    <x v="1"/>
    <n v="201511"/>
    <x v="1"/>
    <x v="10"/>
    <n v="33416.824000000001"/>
  </r>
  <r>
    <x v="2"/>
    <x v="6"/>
    <x v="14"/>
    <s v="George"/>
    <s v="Campbell"/>
    <x v="0"/>
    <n v="32"/>
    <s v="D4"/>
    <x v="4"/>
    <x v="2"/>
    <n v="201511"/>
    <x v="1"/>
    <x v="10"/>
    <n v="11327.819999999998"/>
  </r>
  <r>
    <x v="2"/>
    <x v="6"/>
    <x v="14"/>
    <s v="George"/>
    <s v="Campbell"/>
    <x v="0"/>
    <n v="32"/>
    <s v="D4"/>
    <x v="4"/>
    <x v="3"/>
    <n v="201511"/>
    <x v="1"/>
    <x v="10"/>
    <n v="3739.6799999999994"/>
  </r>
  <r>
    <x v="2"/>
    <x v="7"/>
    <x v="15"/>
    <s v="Emma"/>
    <s v="Jones"/>
    <x v="1"/>
    <n v="28"/>
    <s v="D5"/>
    <x v="2"/>
    <x v="0"/>
    <n v="201511"/>
    <x v="1"/>
    <x v="10"/>
    <n v="34447.392"/>
  </r>
  <r>
    <x v="2"/>
    <x v="7"/>
    <x v="15"/>
    <s v="Emma"/>
    <s v="Jones"/>
    <x v="1"/>
    <n v="28"/>
    <s v="D5"/>
    <x v="2"/>
    <x v="1"/>
    <n v="201511"/>
    <x v="1"/>
    <x v="10"/>
    <n v="6563.4239999999991"/>
  </r>
  <r>
    <x v="2"/>
    <x v="7"/>
    <x v="15"/>
    <s v="Emma"/>
    <s v="Jones"/>
    <x v="1"/>
    <n v="28"/>
    <s v="D5"/>
    <x v="2"/>
    <x v="2"/>
    <n v="201511"/>
    <x v="1"/>
    <x v="10"/>
    <n v="17697.96"/>
  </r>
  <r>
    <x v="2"/>
    <x v="7"/>
    <x v="15"/>
    <s v="Emma"/>
    <s v="Jones"/>
    <x v="1"/>
    <n v="28"/>
    <s v="D5"/>
    <x v="2"/>
    <x v="3"/>
    <n v="201511"/>
    <x v="1"/>
    <x v="10"/>
    <n v="15486.407999999999"/>
  </r>
  <r>
    <x v="2"/>
    <x v="8"/>
    <x v="16"/>
    <s v="Bryan"/>
    <s v="Kingston"/>
    <x v="0"/>
    <n v="27"/>
    <s v="A1"/>
    <x v="0"/>
    <x v="0"/>
    <n v="201511"/>
    <x v="1"/>
    <x v="10"/>
    <n v="74513.779200000004"/>
  </r>
  <r>
    <x v="2"/>
    <x v="8"/>
    <x v="16"/>
    <s v="Bryan"/>
    <s v="Kingston"/>
    <x v="0"/>
    <n v="27"/>
    <s v="A1"/>
    <x v="0"/>
    <x v="1"/>
    <n v="201511"/>
    <x v="1"/>
    <x v="10"/>
    <n v="19176.9984"/>
  </r>
  <r>
    <x v="2"/>
    <x v="8"/>
    <x v="16"/>
    <s v="Bryan"/>
    <s v="Kingston"/>
    <x v="0"/>
    <n v="27"/>
    <s v="A1"/>
    <x v="0"/>
    <x v="2"/>
    <n v="201511"/>
    <x v="1"/>
    <x v="10"/>
    <n v="2464.56"/>
  </r>
  <r>
    <x v="2"/>
    <x v="8"/>
    <x v="16"/>
    <s v="Bryan"/>
    <s v="Kingston"/>
    <x v="0"/>
    <n v="27"/>
    <s v="A1"/>
    <x v="0"/>
    <x v="3"/>
    <n v="201511"/>
    <x v="1"/>
    <x v="10"/>
    <n v="41067.129599999993"/>
  </r>
  <r>
    <x v="0"/>
    <x v="0"/>
    <x v="0"/>
    <s v="Louis"/>
    <s v="Ng"/>
    <x v="0"/>
    <n v="44"/>
    <s v="A1"/>
    <x v="0"/>
    <x v="0"/>
    <n v="201511"/>
    <x v="1"/>
    <x v="10"/>
    <n v="64372.111999999994"/>
  </r>
  <r>
    <x v="0"/>
    <x v="0"/>
    <x v="0"/>
    <s v="Louis"/>
    <s v="Ng"/>
    <x v="0"/>
    <n v="44"/>
    <s v="A1"/>
    <x v="0"/>
    <x v="1"/>
    <n v="201511"/>
    <x v="1"/>
    <x v="10"/>
    <n v="39746.588000000003"/>
  </r>
  <r>
    <x v="0"/>
    <x v="0"/>
    <x v="0"/>
    <s v="Louis"/>
    <s v="Ng"/>
    <x v="0"/>
    <n v="44"/>
    <s v="A1"/>
    <x v="0"/>
    <x v="2"/>
    <n v="201511"/>
    <x v="1"/>
    <x v="10"/>
    <n v="53018.525000000001"/>
  </r>
  <r>
    <x v="0"/>
    <x v="0"/>
    <x v="0"/>
    <s v="Louis"/>
    <s v="Ng"/>
    <x v="0"/>
    <n v="44"/>
    <s v="A1"/>
    <x v="0"/>
    <x v="3"/>
    <n v="201511"/>
    <x v="1"/>
    <x v="10"/>
    <n v="112714.93799999998"/>
  </r>
  <r>
    <x v="0"/>
    <x v="0"/>
    <x v="1"/>
    <s v="Winnie"/>
    <s v="Cheung"/>
    <x v="1"/>
    <n v="35"/>
    <s v="C3"/>
    <x v="1"/>
    <x v="0"/>
    <n v="201511"/>
    <x v="1"/>
    <x v="10"/>
    <n v="174932.8"/>
  </r>
  <r>
    <x v="0"/>
    <x v="0"/>
    <x v="1"/>
    <s v="Winnie"/>
    <s v="Cheung"/>
    <x v="1"/>
    <n v="35"/>
    <s v="C3"/>
    <x v="1"/>
    <x v="1"/>
    <n v="201511"/>
    <x v="1"/>
    <x v="10"/>
    <n v="43355.76"/>
  </r>
  <r>
    <x v="0"/>
    <x v="0"/>
    <x v="1"/>
    <s v="Winnie"/>
    <s v="Cheung"/>
    <x v="1"/>
    <n v="35"/>
    <s v="C3"/>
    <x v="1"/>
    <x v="2"/>
    <n v="201511"/>
    <x v="1"/>
    <x v="10"/>
    <n v="11408.599999999999"/>
  </r>
  <r>
    <x v="0"/>
    <x v="0"/>
    <x v="1"/>
    <s v="Winnie"/>
    <s v="Cheung"/>
    <x v="1"/>
    <n v="35"/>
    <s v="C3"/>
    <x v="1"/>
    <x v="3"/>
    <n v="201511"/>
    <x v="1"/>
    <x v="10"/>
    <n v="49853.159999999996"/>
  </r>
  <r>
    <x v="0"/>
    <x v="0"/>
    <x v="2"/>
    <s v="Edson"/>
    <s v="Lau"/>
    <x v="0"/>
    <n v="28"/>
    <s v="D5"/>
    <x v="2"/>
    <x v="0"/>
    <n v="201511"/>
    <x v="1"/>
    <x v="10"/>
    <n v="12030.816000000001"/>
  </r>
  <r>
    <x v="0"/>
    <x v="0"/>
    <x v="2"/>
    <s v="Edson"/>
    <s v="Lau"/>
    <x v="0"/>
    <n v="28"/>
    <s v="D5"/>
    <x v="2"/>
    <x v="1"/>
    <n v="201511"/>
    <x v="1"/>
    <x v="10"/>
    <n v="3323.5439999999999"/>
  </r>
  <r>
    <x v="0"/>
    <x v="0"/>
    <x v="2"/>
    <s v="Edson"/>
    <s v="Lau"/>
    <x v="0"/>
    <n v="28"/>
    <s v="D5"/>
    <x v="2"/>
    <x v="2"/>
    <n v="201511"/>
    <x v="1"/>
    <x v="10"/>
    <n v="20394.569999999996"/>
  </r>
  <r>
    <x v="0"/>
    <x v="0"/>
    <x v="2"/>
    <s v="Edson"/>
    <s v="Lau"/>
    <x v="0"/>
    <n v="28"/>
    <s v="D5"/>
    <x v="2"/>
    <x v="3"/>
    <n v="201511"/>
    <x v="1"/>
    <x v="10"/>
    <n v="4375.9799999999996"/>
  </r>
  <r>
    <x v="0"/>
    <x v="1"/>
    <x v="3"/>
    <s v="Toshiro"/>
    <s v="Takuji"/>
    <x v="0"/>
    <n v="36"/>
    <s v="B2"/>
    <x v="3"/>
    <x v="0"/>
    <n v="201511"/>
    <x v="1"/>
    <x v="10"/>
    <n v="59188.409280000007"/>
  </r>
  <r>
    <x v="0"/>
    <x v="1"/>
    <x v="3"/>
    <s v="Toshiro"/>
    <s v="Takuji"/>
    <x v="0"/>
    <n v="36"/>
    <s v="B2"/>
    <x v="3"/>
    <x v="1"/>
    <n v="201511"/>
    <x v="1"/>
    <x v="10"/>
    <n v="12623.3604"/>
  </r>
  <r>
    <x v="0"/>
    <x v="1"/>
    <x v="3"/>
    <s v="Toshiro"/>
    <s v="Takuji"/>
    <x v="0"/>
    <n v="36"/>
    <s v="B2"/>
    <x v="3"/>
    <x v="2"/>
    <n v="201511"/>
    <x v="1"/>
    <x v="10"/>
    <n v="6944.8238999999994"/>
  </r>
  <r>
    <x v="0"/>
    <x v="1"/>
    <x v="3"/>
    <s v="Toshiro"/>
    <s v="Takuji"/>
    <x v="0"/>
    <n v="36"/>
    <s v="B2"/>
    <x v="3"/>
    <x v="3"/>
    <n v="201511"/>
    <x v="1"/>
    <x v="10"/>
    <n v="31635.205559999999"/>
  </r>
  <r>
    <x v="0"/>
    <x v="1"/>
    <x v="4"/>
    <s v="Yui"/>
    <s v="Matsuko"/>
    <x v="1"/>
    <n v="32"/>
    <s v="D4"/>
    <x v="4"/>
    <x v="0"/>
    <n v="201511"/>
    <x v="1"/>
    <x v="10"/>
    <n v="6021.2140799999988"/>
  </r>
  <r>
    <x v="0"/>
    <x v="1"/>
    <x v="4"/>
    <s v="Yui"/>
    <s v="Matsuko"/>
    <x v="1"/>
    <n v="32"/>
    <s v="D4"/>
    <x v="4"/>
    <x v="1"/>
    <n v="201511"/>
    <x v="1"/>
    <x v="10"/>
    <n v="7605.8740799999978"/>
  </r>
  <r>
    <x v="0"/>
    <x v="1"/>
    <x v="4"/>
    <s v="Yui"/>
    <s v="Matsuko"/>
    <x v="1"/>
    <n v="32"/>
    <s v="D4"/>
    <x v="4"/>
    <x v="2"/>
    <n v="201511"/>
    <x v="1"/>
    <x v="10"/>
    <n v="12217.728599999997"/>
  </r>
  <r>
    <x v="0"/>
    <x v="1"/>
    <x v="4"/>
    <s v="Yui"/>
    <s v="Matsuko"/>
    <x v="1"/>
    <n v="32"/>
    <s v="D4"/>
    <x v="4"/>
    <x v="3"/>
    <n v="201511"/>
    <x v="1"/>
    <x v="10"/>
    <n v="14984.297999999997"/>
  </r>
  <r>
    <x v="0"/>
    <x v="2"/>
    <x v="5"/>
    <s v="Andrew"/>
    <s v="Tan"/>
    <x v="0"/>
    <n v="45"/>
    <s v="A1"/>
    <x v="0"/>
    <x v="0"/>
    <n v="201511"/>
    <x v="1"/>
    <x v="10"/>
    <n v="235876.25599999999"/>
  </r>
  <r>
    <x v="0"/>
    <x v="2"/>
    <x v="5"/>
    <s v="Andrew"/>
    <s v="Tan"/>
    <x v="0"/>
    <n v="45"/>
    <s v="A1"/>
    <x v="0"/>
    <x v="1"/>
    <n v="201511"/>
    <x v="1"/>
    <x v="10"/>
    <n v="7038.4159999999993"/>
  </r>
  <r>
    <x v="0"/>
    <x v="2"/>
    <x v="5"/>
    <s v="Andrew"/>
    <s v="Tan"/>
    <x v="0"/>
    <n v="45"/>
    <s v="A1"/>
    <x v="0"/>
    <x v="2"/>
    <n v="201511"/>
    <x v="1"/>
    <x v="10"/>
    <n v="77078.084999999992"/>
  </r>
  <r>
    <x v="0"/>
    <x v="2"/>
    <x v="5"/>
    <s v="Andrew"/>
    <s v="Tan"/>
    <x v="0"/>
    <n v="45"/>
    <s v="A1"/>
    <x v="0"/>
    <x v="3"/>
    <n v="201511"/>
    <x v="1"/>
    <x v="10"/>
    <n v="89323.247999999978"/>
  </r>
  <r>
    <x v="0"/>
    <x v="2"/>
    <x v="6"/>
    <s v="Jason"/>
    <s v="Wong"/>
    <x v="0"/>
    <n v="38"/>
    <s v="B2"/>
    <x v="3"/>
    <x v="0"/>
    <n v="201511"/>
    <x v="1"/>
    <x v="10"/>
    <n v="84942.950400000016"/>
  </r>
  <r>
    <x v="0"/>
    <x v="2"/>
    <x v="6"/>
    <s v="Jason"/>
    <s v="Wong"/>
    <x v="0"/>
    <n v="38"/>
    <s v="B2"/>
    <x v="3"/>
    <x v="1"/>
    <n v="201511"/>
    <x v="1"/>
    <x v="10"/>
    <n v="51250.5504"/>
  </r>
  <r>
    <x v="0"/>
    <x v="2"/>
    <x v="6"/>
    <s v="Jason"/>
    <s v="Wong"/>
    <x v="0"/>
    <n v="38"/>
    <s v="B2"/>
    <x v="3"/>
    <x v="2"/>
    <n v="201511"/>
    <x v="1"/>
    <x v="10"/>
    <n v="77524.271999999997"/>
  </r>
  <r>
    <x v="0"/>
    <x v="2"/>
    <x v="6"/>
    <s v="Jason"/>
    <s v="Wong"/>
    <x v="0"/>
    <n v="38"/>
    <s v="B2"/>
    <x v="3"/>
    <x v="3"/>
    <n v="201511"/>
    <x v="1"/>
    <x v="10"/>
    <n v="55477.094399999994"/>
  </r>
  <r>
    <x v="0"/>
    <x v="2"/>
    <x v="7"/>
    <s v="Michelle"/>
    <s v="Lim"/>
    <x v="1"/>
    <n v="29"/>
    <s v="D5"/>
    <x v="2"/>
    <x v="0"/>
    <n v="201511"/>
    <x v="1"/>
    <x v="10"/>
    <n v="55840.512000000002"/>
  </r>
  <r>
    <x v="0"/>
    <x v="2"/>
    <x v="7"/>
    <s v="Michelle"/>
    <s v="Lim"/>
    <x v="1"/>
    <n v="29"/>
    <s v="D5"/>
    <x v="2"/>
    <x v="1"/>
    <n v="201511"/>
    <x v="1"/>
    <x v="10"/>
    <n v="12049.463999999998"/>
  </r>
  <r>
    <x v="0"/>
    <x v="2"/>
    <x v="7"/>
    <s v="Michelle"/>
    <s v="Lim"/>
    <x v="1"/>
    <n v="29"/>
    <s v="D5"/>
    <x v="2"/>
    <x v="2"/>
    <n v="201511"/>
    <x v="1"/>
    <x v="10"/>
    <n v="5333.369999999999"/>
  </r>
  <r>
    <x v="0"/>
    <x v="2"/>
    <x v="7"/>
    <s v="Michelle"/>
    <s v="Lim"/>
    <x v="1"/>
    <n v="29"/>
    <s v="D5"/>
    <x v="2"/>
    <x v="3"/>
    <n v="201511"/>
    <x v="1"/>
    <x v="10"/>
    <n v="3665.8439999999991"/>
  </r>
  <r>
    <x v="0"/>
    <x v="3"/>
    <x v="8"/>
    <s v="Dennis"/>
    <s v="Cheng"/>
    <x v="0"/>
    <n v="35"/>
    <s v="B2"/>
    <x v="3"/>
    <x v="0"/>
    <n v="201511"/>
    <x v="1"/>
    <x v="10"/>
    <n v="237499.31520000001"/>
  </r>
  <r>
    <x v="0"/>
    <x v="3"/>
    <x v="8"/>
    <s v="Dennis"/>
    <s v="Cheng"/>
    <x v="0"/>
    <n v="35"/>
    <s v="B2"/>
    <x v="3"/>
    <x v="1"/>
    <n v="201511"/>
    <x v="1"/>
    <x v="10"/>
    <n v="8281.6272000000008"/>
  </r>
  <r>
    <x v="0"/>
    <x v="3"/>
    <x v="8"/>
    <s v="Dennis"/>
    <s v="Cheng"/>
    <x v="0"/>
    <n v="35"/>
    <s v="B2"/>
    <x v="3"/>
    <x v="2"/>
    <n v="201511"/>
    <x v="1"/>
    <x v="10"/>
    <n v="35162.693999999996"/>
  </r>
  <r>
    <x v="0"/>
    <x v="3"/>
    <x v="8"/>
    <s v="Dennis"/>
    <s v="Cheng"/>
    <x v="0"/>
    <n v="35"/>
    <s v="B2"/>
    <x v="3"/>
    <x v="3"/>
    <n v="201511"/>
    <x v="1"/>
    <x v="10"/>
    <n v="83489.767199999987"/>
  </r>
  <r>
    <x v="0"/>
    <x v="3"/>
    <x v="9"/>
    <s v="Aaron"/>
    <s v="Cheng"/>
    <x v="0"/>
    <n v="32"/>
    <s v="D4"/>
    <x v="4"/>
    <x v="0"/>
    <n v="201511"/>
    <x v="1"/>
    <x v="10"/>
    <n v="13409.222399999999"/>
  </r>
  <r>
    <x v="0"/>
    <x v="3"/>
    <x v="9"/>
    <s v="Aaron"/>
    <s v="Cheng"/>
    <x v="0"/>
    <n v="32"/>
    <s v="D4"/>
    <x v="4"/>
    <x v="1"/>
    <n v="201511"/>
    <x v="1"/>
    <x v="10"/>
    <n v="6866.8991999999998"/>
  </r>
  <r>
    <x v="0"/>
    <x v="3"/>
    <x v="9"/>
    <s v="Aaron"/>
    <s v="Cheng"/>
    <x v="0"/>
    <n v="32"/>
    <s v="D4"/>
    <x v="4"/>
    <x v="2"/>
    <n v="201511"/>
    <x v="1"/>
    <x v="10"/>
    <n v="8125.2779999999984"/>
  </r>
  <r>
    <x v="0"/>
    <x v="3"/>
    <x v="9"/>
    <s v="Aaron"/>
    <s v="Cheng"/>
    <x v="0"/>
    <n v="32"/>
    <s v="D4"/>
    <x v="4"/>
    <x v="3"/>
    <n v="201511"/>
    <x v="1"/>
    <x v="10"/>
    <n v="13100.346"/>
  </r>
  <r>
    <x v="1"/>
    <x v="4"/>
    <x v="10"/>
    <s v="Jansen"/>
    <s v="Brown"/>
    <x v="0"/>
    <n v="46"/>
    <s v="A1"/>
    <x v="0"/>
    <x v="0"/>
    <n v="201511"/>
    <x v="1"/>
    <x v="10"/>
    <n v="247305.96799999999"/>
  </r>
  <r>
    <x v="1"/>
    <x v="4"/>
    <x v="10"/>
    <s v="Jansen"/>
    <s v="Brown"/>
    <x v="0"/>
    <n v="46"/>
    <s v="A1"/>
    <x v="0"/>
    <x v="1"/>
    <n v="201511"/>
    <x v="1"/>
    <x v="10"/>
    <n v="72353.259999999995"/>
  </r>
  <r>
    <x v="1"/>
    <x v="4"/>
    <x v="10"/>
    <s v="Jansen"/>
    <s v="Brown"/>
    <x v="0"/>
    <n v="46"/>
    <s v="A1"/>
    <x v="0"/>
    <x v="2"/>
    <n v="201511"/>
    <x v="1"/>
    <x v="10"/>
    <n v="71818.354999999996"/>
  </r>
  <r>
    <x v="1"/>
    <x v="4"/>
    <x v="10"/>
    <s v="Jansen"/>
    <s v="Brown"/>
    <x v="0"/>
    <n v="46"/>
    <s v="A1"/>
    <x v="0"/>
    <x v="3"/>
    <n v="201511"/>
    <x v="1"/>
    <x v="10"/>
    <n v="101097.65399999998"/>
  </r>
  <r>
    <x v="1"/>
    <x v="4"/>
    <x v="11"/>
    <s v="Claire"/>
    <s v="Pullman"/>
    <x v="1"/>
    <n v="38"/>
    <s v="B2"/>
    <x v="3"/>
    <x v="0"/>
    <n v="201511"/>
    <x v="1"/>
    <x v="10"/>
    <n v="18466.963199999998"/>
  </r>
  <r>
    <x v="1"/>
    <x v="4"/>
    <x v="11"/>
    <s v="Claire"/>
    <s v="Pullman"/>
    <x v="1"/>
    <n v="38"/>
    <s v="B2"/>
    <x v="3"/>
    <x v="1"/>
    <n v="201511"/>
    <x v="1"/>
    <x v="10"/>
    <n v="12675.3984"/>
  </r>
  <r>
    <x v="1"/>
    <x v="4"/>
    <x v="11"/>
    <s v="Claire"/>
    <s v="Pullman"/>
    <x v="1"/>
    <n v="38"/>
    <s v="B2"/>
    <x v="3"/>
    <x v="2"/>
    <n v="201511"/>
    <x v="1"/>
    <x v="10"/>
    <n v="72952.865999999995"/>
  </r>
  <r>
    <x v="1"/>
    <x v="4"/>
    <x v="11"/>
    <s v="Claire"/>
    <s v="Pullman"/>
    <x v="1"/>
    <n v="38"/>
    <s v="B2"/>
    <x v="3"/>
    <x v="3"/>
    <n v="201511"/>
    <x v="1"/>
    <x v="10"/>
    <n v="40039.271999999997"/>
  </r>
  <r>
    <x v="1"/>
    <x v="4"/>
    <x v="12"/>
    <s v="Simon"/>
    <s v="Walsh"/>
    <x v="0"/>
    <n v="25"/>
    <s v="D5"/>
    <x v="2"/>
    <x v="0"/>
    <n v="201511"/>
    <x v="1"/>
    <x v="10"/>
    <n v="15290.687999999998"/>
  </r>
  <r>
    <x v="1"/>
    <x v="4"/>
    <x v="12"/>
    <s v="Simon"/>
    <s v="Walsh"/>
    <x v="0"/>
    <n v="25"/>
    <s v="D5"/>
    <x v="2"/>
    <x v="1"/>
    <n v="201511"/>
    <x v="1"/>
    <x v="10"/>
    <n v="6286.0559999999996"/>
  </r>
  <r>
    <x v="1"/>
    <x v="4"/>
    <x v="12"/>
    <s v="Simon"/>
    <s v="Walsh"/>
    <x v="0"/>
    <n v="25"/>
    <s v="D5"/>
    <x v="2"/>
    <x v="2"/>
    <n v="201511"/>
    <x v="1"/>
    <x v="10"/>
    <n v="7003.7099999999991"/>
  </r>
  <r>
    <x v="1"/>
    <x v="4"/>
    <x v="12"/>
    <s v="Simon"/>
    <s v="Walsh"/>
    <x v="0"/>
    <n v="25"/>
    <s v="D5"/>
    <x v="2"/>
    <x v="3"/>
    <n v="201511"/>
    <x v="1"/>
    <x v="10"/>
    <n v="9508.7159999999985"/>
  </r>
  <r>
    <x v="1"/>
    <x v="5"/>
    <x v="13"/>
    <s v="Trevor"/>
    <s v="Parr"/>
    <x v="0"/>
    <n v="32"/>
    <s v="D4"/>
    <x v="4"/>
    <x v="0"/>
    <n v="201511"/>
    <x v="1"/>
    <x v="10"/>
    <n v="57606.751999999993"/>
  </r>
  <r>
    <x v="1"/>
    <x v="5"/>
    <x v="13"/>
    <s v="Trevor"/>
    <s v="Parr"/>
    <x v="0"/>
    <n v="32"/>
    <s v="D4"/>
    <x v="4"/>
    <x v="1"/>
    <n v="201511"/>
    <x v="1"/>
    <x v="10"/>
    <n v="35800.184000000001"/>
  </r>
  <r>
    <x v="1"/>
    <x v="5"/>
    <x v="13"/>
    <s v="Trevor"/>
    <s v="Parr"/>
    <x v="0"/>
    <n v="32"/>
    <s v="D4"/>
    <x v="4"/>
    <x v="2"/>
    <n v="201511"/>
    <x v="1"/>
    <x v="10"/>
    <n v="24314.779999999995"/>
  </r>
  <r>
    <x v="1"/>
    <x v="5"/>
    <x v="13"/>
    <s v="Trevor"/>
    <s v="Parr"/>
    <x v="0"/>
    <n v="32"/>
    <s v="D4"/>
    <x v="4"/>
    <x v="3"/>
    <n v="201511"/>
    <x v="1"/>
    <x v="10"/>
    <n v="4442.927999999999"/>
  </r>
  <r>
    <x v="2"/>
    <x v="6"/>
    <x v="14"/>
    <s v="George"/>
    <s v="Campbell"/>
    <x v="0"/>
    <n v="32"/>
    <s v="D4"/>
    <x v="4"/>
    <x v="0"/>
    <n v="201511"/>
    <x v="1"/>
    <x v="10"/>
    <n v="75817.504000000001"/>
  </r>
  <r>
    <x v="2"/>
    <x v="6"/>
    <x v="14"/>
    <s v="George"/>
    <s v="Campbell"/>
    <x v="0"/>
    <n v="32"/>
    <s v="D4"/>
    <x v="4"/>
    <x v="1"/>
    <n v="201511"/>
    <x v="1"/>
    <x v="10"/>
    <n v="35450.12799999999"/>
  </r>
  <r>
    <x v="2"/>
    <x v="6"/>
    <x v="14"/>
    <s v="George"/>
    <s v="Campbell"/>
    <x v="0"/>
    <n v="32"/>
    <s v="D4"/>
    <x v="4"/>
    <x v="2"/>
    <n v="201511"/>
    <x v="1"/>
    <x v="10"/>
    <n v="13239.8"/>
  </r>
  <r>
    <x v="2"/>
    <x v="6"/>
    <x v="14"/>
    <s v="George"/>
    <s v="Campbell"/>
    <x v="0"/>
    <n v="32"/>
    <s v="D4"/>
    <x v="4"/>
    <x v="3"/>
    <n v="201511"/>
    <x v="1"/>
    <x v="10"/>
    <n v="21520.799999999996"/>
  </r>
  <r>
    <x v="2"/>
    <x v="7"/>
    <x v="15"/>
    <s v="Emma"/>
    <s v="Jones"/>
    <x v="1"/>
    <n v="28"/>
    <s v="D5"/>
    <x v="2"/>
    <x v="0"/>
    <n v="201511"/>
    <x v="1"/>
    <x v="10"/>
    <n v="32008.031999999999"/>
  </r>
  <r>
    <x v="2"/>
    <x v="7"/>
    <x v="15"/>
    <s v="Emma"/>
    <s v="Jones"/>
    <x v="1"/>
    <n v="28"/>
    <s v="D5"/>
    <x v="2"/>
    <x v="1"/>
    <n v="201511"/>
    <x v="1"/>
    <x v="10"/>
    <n v="2102.3519999999999"/>
  </r>
  <r>
    <x v="2"/>
    <x v="7"/>
    <x v="15"/>
    <s v="Emma"/>
    <s v="Jones"/>
    <x v="1"/>
    <n v="28"/>
    <s v="D5"/>
    <x v="2"/>
    <x v="2"/>
    <n v="201511"/>
    <x v="1"/>
    <x v="10"/>
    <n v="9055.83"/>
  </r>
  <r>
    <x v="2"/>
    <x v="7"/>
    <x v="15"/>
    <s v="Emma"/>
    <s v="Jones"/>
    <x v="1"/>
    <n v="28"/>
    <s v="D5"/>
    <x v="2"/>
    <x v="3"/>
    <n v="201511"/>
    <x v="1"/>
    <x v="10"/>
    <n v="11328.407999999998"/>
  </r>
  <r>
    <x v="2"/>
    <x v="8"/>
    <x v="16"/>
    <s v="Bryan"/>
    <s v="Kingston"/>
    <x v="0"/>
    <n v="27"/>
    <s v="A1"/>
    <x v="0"/>
    <x v="0"/>
    <n v="201511"/>
    <x v="1"/>
    <x v="10"/>
    <n v="119729.8368"/>
  </r>
  <r>
    <x v="2"/>
    <x v="8"/>
    <x v="16"/>
    <s v="Bryan"/>
    <s v="Kingston"/>
    <x v="0"/>
    <n v="27"/>
    <s v="A1"/>
    <x v="0"/>
    <x v="1"/>
    <n v="201511"/>
    <x v="1"/>
    <x v="10"/>
    <n v="14544.230400000002"/>
  </r>
  <r>
    <x v="2"/>
    <x v="8"/>
    <x v="16"/>
    <s v="Bryan"/>
    <s v="Kingston"/>
    <x v="0"/>
    <n v="27"/>
    <s v="A1"/>
    <x v="0"/>
    <x v="2"/>
    <n v="201511"/>
    <x v="1"/>
    <x v="10"/>
    <n v="6939.7019999999993"/>
  </r>
  <r>
    <x v="2"/>
    <x v="8"/>
    <x v="16"/>
    <s v="Bryan"/>
    <s v="Kingston"/>
    <x v="0"/>
    <n v="27"/>
    <s v="A1"/>
    <x v="0"/>
    <x v="3"/>
    <n v="201511"/>
    <x v="1"/>
    <x v="10"/>
    <n v="29872.735199999996"/>
  </r>
  <r>
    <x v="0"/>
    <x v="0"/>
    <x v="0"/>
    <s v="Louis"/>
    <s v="Ng"/>
    <x v="0"/>
    <n v="44"/>
    <s v="A1"/>
    <x v="0"/>
    <x v="0"/>
    <n v="201512"/>
    <x v="1"/>
    <x v="11"/>
    <n v="90704.576000000001"/>
  </r>
  <r>
    <x v="0"/>
    <x v="0"/>
    <x v="0"/>
    <s v="Louis"/>
    <s v="Ng"/>
    <x v="0"/>
    <n v="44"/>
    <s v="A1"/>
    <x v="0"/>
    <x v="1"/>
    <n v="201512"/>
    <x v="1"/>
    <x v="11"/>
    <n v="2864.5040000000004"/>
  </r>
  <r>
    <x v="0"/>
    <x v="0"/>
    <x v="0"/>
    <s v="Louis"/>
    <s v="Ng"/>
    <x v="0"/>
    <n v="44"/>
    <s v="A1"/>
    <x v="0"/>
    <x v="2"/>
    <n v="201512"/>
    <x v="1"/>
    <x v="11"/>
    <n v="10541.21"/>
  </r>
  <r>
    <x v="0"/>
    <x v="0"/>
    <x v="0"/>
    <s v="Louis"/>
    <s v="Ng"/>
    <x v="0"/>
    <n v="44"/>
    <s v="A1"/>
    <x v="0"/>
    <x v="3"/>
    <n v="201512"/>
    <x v="1"/>
    <x v="11"/>
    <n v="4314.5039999999999"/>
  </r>
  <r>
    <x v="0"/>
    <x v="0"/>
    <x v="1"/>
    <s v="Winnie"/>
    <s v="Cheung"/>
    <x v="1"/>
    <n v="35"/>
    <s v="C3"/>
    <x v="1"/>
    <x v="0"/>
    <n v="201512"/>
    <x v="1"/>
    <x v="11"/>
    <n v="52990.720000000008"/>
  </r>
  <r>
    <x v="0"/>
    <x v="0"/>
    <x v="1"/>
    <s v="Winnie"/>
    <s v="Cheung"/>
    <x v="1"/>
    <n v="35"/>
    <s v="C3"/>
    <x v="1"/>
    <x v="1"/>
    <n v="201512"/>
    <x v="1"/>
    <x v="11"/>
    <n v="8576.1600000000017"/>
  </r>
  <r>
    <x v="0"/>
    <x v="0"/>
    <x v="1"/>
    <s v="Winnie"/>
    <s v="Cheung"/>
    <x v="1"/>
    <n v="35"/>
    <s v="C3"/>
    <x v="1"/>
    <x v="2"/>
    <n v="201512"/>
    <x v="1"/>
    <x v="11"/>
    <n v="19142.600000000002"/>
  </r>
  <r>
    <x v="0"/>
    <x v="0"/>
    <x v="1"/>
    <s v="Winnie"/>
    <s v="Cheung"/>
    <x v="1"/>
    <n v="35"/>
    <s v="C3"/>
    <x v="1"/>
    <x v="3"/>
    <n v="201512"/>
    <x v="1"/>
    <x v="11"/>
    <n v="5411.0400000000009"/>
  </r>
  <r>
    <x v="0"/>
    <x v="0"/>
    <x v="2"/>
    <s v="Edson"/>
    <s v="Lau"/>
    <x v="0"/>
    <n v="28"/>
    <s v="D5"/>
    <x v="2"/>
    <x v="0"/>
    <n v="201512"/>
    <x v="1"/>
    <x v="11"/>
    <n v="10576.512000000001"/>
  </r>
  <r>
    <x v="0"/>
    <x v="0"/>
    <x v="2"/>
    <s v="Edson"/>
    <s v="Lau"/>
    <x v="0"/>
    <n v="28"/>
    <s v="D5"/>
    <x v="2"/>
    <x v="1"/>
    <n v="201512"/>
    <x v="1"/>
    <x v="11"/>
    <n v="2641.2"/>
  </r>
  <r>
    <x v="0"/>
    <x v="0"/>
    <x v="2"/>
    <s v="Edson"/>
    <s v="Lau"/>
    <x v="0"/>
    <n v="28"/>
    <s v="D5"/>
    <x v="2"/>
    <x v="2"/>
    <n v="201512"/>
    <x v="1"/>
    <x v="11"/>
    <n v="4169.22"/>
  </r>
  <r>
    <x v="0"/>
    <x v="0"/>
    <x v="2"/>
    <s v="Edson"/>
    <s v="Lau"/>
    <x v="0"/>
    <n v="28"/>
    <s v="D5"/>
    <x v="2"/>
    <x v="3"/>
    <n v="201512"/>
    <x v="1"/>
    <x v="11"/>
    <n v="1443.528"/>
  </r>
  <r>
    <x v="0"/>
    <x v="1"/>
    <x v="3"/>
    <s v="Toshiro"/>
    <s v="Takuji"/>
    <x v="0"/>
    <n v="36"/>
    <s v="B2"/>
    <x v="3"/>
    <x v="0"/>
    <n v="201512"/>
    <x v="1"/>
    <x v="11"/>
    <n v="17445.254399999998"/>
  </r>
  <r>
    <x v="0"/>
    <x v="1"/>
    <x v="3"/>
    <s v="Toshiro"/>
    <s v="Takuji"/>
    <x v="0"/>
    <n v="36"/>
    <s v="B2"/>
    <x v="3"/>
    <x v="1"/>
    <n v="201512"/>
    <x v="1"/>
    <x v="11"/>
    <n v="6984.3815999999997"/>
  </r>
  <r>
    <x v="0"/>
    <x v="1"/>
    <x v="3"/>
    <s v="Toshiro"/>
    <s v="Takuji"/>
    <x v="0"/>
    <n v="36"/>
    <s v="B2"/>
    <x v="3"/>
    <x v="2"/>
    <n v="201512"/>
    <x v="1"/>
    <x v="11"/>
    <n v="2800.1736000000001"/>
  </r>
  <r>
    <x v="0"/>
    <x v="1"/>
    <x v="3"/>
    <s v="Toshiro"/>
    <s v="Takuji"/>
    <x v="0"/>
    <n v="36"/>
    <s v="B2"/>
    <x v="3"/>
    <x v="3"/>
    <n v="201512"/>
    <x v="1"/>
    <x v="11"/>
    <n v="1063.1628000000001"/>
  </r>
  <r>
    <x v="0"/>
    <x v="1"/>
    <x v="4"/>
    <s v="Yui"/>
    <s v="Matsuko"/>
    <x v="1"/>
    <n v="32"/>
    <s v="D4"/>
    <x v="4"/>
    <x v="0"/>
    <n v="201512"/>
    <x v="1"/>
    <x v="11"/>
    <n v="3798.9503999999993"/>
  </r>
  <r>
    <x v="0"/>
    <x v="1"/>
    <x v="4"/>
    <s v="Yui"/>
    <s v="Matsuko"/>
    <x v="1"/>
    <n v="32"/>
    <s v="D4"/>
    <x v="4"/>
    <x v="1"/>
    <n v="201512"/>
    <x v="1"/>
    <x v="11"/>
    <n v="3511.2537600000001"/>
  </r>
  <r>
    <x v="0"/>
    <x v="1"/>
    <x v="4"/>
    <s v="Yui"/>
    <s v="Matsuko"/>
    <x v="1"/>
    <n v="32"/>
    <s v="D4"/>
    <x v="4"/>
    <x v="2"/>
    <n v="201512"/>
    <x v="1"/>
    <x v="11"/>
    <n v="4587.87"/>
  </r>
  <r>
    <x v="0"/>
    <x v="1"/>
    <x v="4"/>
    <s v="Yui"/>
    <s v="Matsuko"/>
    <x v="1"/>
    <n v="32"/>
    <s v="D4"/>
    <x v="4"/>
    <x v="3"/>
    <n v="201512"/>
    <x v="1"/>
    <x v="11"/>
    <n v="5952.8649599999999"/>
  </r>
  <r>
    <x v="0"/>
    <x v="2"/>
    <x v="5"/>
    <s v="Andrew"/>
    <s v="Tan"/>
    <x v="0"/>
    <n v="45"/>
    <s v="A1"/>
    <x v="0"/>
    <x v="0"/>
    <n v="201512"/>
    <x v="1"/>
    <x v="11"/>
    <n v="36074.144"/>
  </r>
  <r>
    <x v="0"/>
    <x v="2"/>
    <x v="5"/>
    <s v="Andrew"/>
    <s v="Tan"/>
    <x v="0"/>
    <n v="45"/>
    <s v="A1"/>
    <x v="0"/>
    <x v="1"/>
    <n v="201512"/>
    <x v="1"/>
    <x v="11"/>
    <n v="6946.5439999999999"/>
  </r>
  <r>
    <x v="0"/>
    <x v="2"/>
    <x v="5"/>
    <s v="Andrew"/>
    <s v="Tan"/>
    <x v="0"/>
    <n v="45"/>
    <s v="A1"/>
    <x v="0"/>
    <x v="2"/>
    <n v="201512"/>
    <x v="1"/>
    <x v="11"/>
    <n v="1606.6"/>
  </r>
  <r>
    <x v="0"/>
    <x v="2"/>
    <x v="5"/>
    <s v="Andrew"/>
    <s v="Tan"/>
    <x v="0"/>
    <n v="45"/>
    <s v="A1"/>
    <x v="0"/>
    <x v="3"/>
    <n v="201512"/>
    <x v="1"/>
    <x v="11"/>
    <n v="19035.948"/>
  </r>
  <r>
    <x v="0"/>
    <x v="2"/>
    <x v="6"/>
    <s v="Jason"/>
    <s v="Wong"/>
    <x v="0"/>
    <n v="38"/>
    <s v="B2"/>
    <x v="3"/>
    <x v="0"/>
    <n v="201512"/>
    <x v="1"/>
    <x v="11"/>
    <n v="78751.411200000017"/>
  </r>
  <r>
    <x v="0"/>
    <x v="2"/>
    <x v="6"/>
    <s v="Jason"/>
    <s v="Wong"/>
    <x v="0"/>
    <n v="38"/>
    <s v="B2"/>
    <x v="3"/>
    <x v="1"/>
    <n v="201512"/>
    <x v="1"/>
    <x v="11"/>
    <n v="2667.7728000000002"/>
  </r>
  <r>
    <x v="0"/>
    <x v="2"/>
    <x v="6"/>
    <s v="Jason"/>
    <s v="Wong"/>
    <x v="0"/>
    <n v="38"/>
    <s v="B2"/>
    <x v="3"/>
    <x v="2"/>
    <n v="201512"/>
    <x v="1"/>
    <x v="11"/>
    <n v="17634.456000000002"/>
  </r>
  <r>
    <x v="0"/>
    <x v="2"/>
    <x v="6"/>
    <s v="Jason"/>
    <s v="Wong"/>
    <x v="0"/>
    <n v="38"/>
    <s v="B2"/>
    <x v="3"/>
    <x v="3"/>
    <n v="201512"/>
    <x v="1"/>
    <x v="11"/>
    <n v="18105.897600000004"/>
  </r>
  <r>
    <x v="0"/>
    <x v="2"/>
    <x v="7"/>
    <s v="Michelle"/>
    <s v="Lim"/>
    <x v="1"/>
    <n v="29"/>
    <s v="D5"/>
    <x v="2"/>
    <x v="0"/>
    <n v="201512"/>
    <x v="1"/>
    <x v="11"/>
    <n v="10237.44"/>
  </r>
  <r>
    <x v="0"/>
    <x v="2"/>
    <x v="7"/>
    <s v="Michelle"/>
    <s v="Lim"/>
    <x v="1"/>
    <n v="29"/>
    <s v="D5"/>
    <x v="2"/>
    <x v="1"/>
    <n v="201512"/>
    <x v="1"/>
    <x v="11"/>
    <n v="4138.9440000000004"/>
  </r>
  <r>
    <x v="0"/>
    <x v="2"/>
    <x v="7"/>
    <s v="Michelle"/>
    <s v="Lim"/>
    <x v="1"/>
    <n v="29"/>
    <s v="D5"/>
    <x v="2"/>
    <x v="2"/>
    <n v="201512"/>
    <x v="1"/>
    <x v="11"/>
    <n v="3200.6400000000003"/>
  </r>
  <r>
    <x v="0"/>
    <x v="2"/>
    <x v="7"/>
    <s v="Michelle"/>
    <s v="Lim"/>
    <x v="1"/>
    <n v="29"/>
    <s v="D5"/>
    <x v="2"/>
    <x v="3"/>
    <n v="201512"/>
    <x v="1"/>
    <x v="11"/>
    <n v="2419.848"/>
  </r>
  <r>
    <x v="0"/>
    <x v="3"/>
    <x v="8"/>
    <s v="Dennis"/>
    <s v="Cheng"/>
    <x v="0"/>
    <n v="35"/>
    <s v="B2"/>
    <x v="3"/>
    <x v="0"/>
    <n v="201512"/>
    <x v="1"/>
    <x v="11"/>
    <n v="33913.958400000003"/>
  </r>
  <r>
    <x v="0"/>
    <x v="3"/>
    <x v="8"/>
    <s v="Dennis"/>
    <s v="Cheng"/>
    <x v="0"/>
    <n v="35"/>
    <s v="B2"/>
    <x v="3"/>
    <x v="1"/>
    <n v="201512"/>
    <x v="1"/>
    <x v="11"/>
    <n v="17558.956800000004"/>
  </r>
  <r>
    <x v="0"/>
    <x v="3"/>
    <x v="8"/>
    <s v="Dennis"/>
    <s v="Cheng"/>
    <x v="0"/>
    <n v="35"/>
    <s v="B2"/>
    <x v="3"/>
    <x v="2"/>
    <n v="201512"/>
    <x v="1"/>
    <x v="11"/>
    <n v="23221.044000000002"/>
  </r>
  <r>
    <x v="0"/>
    <x v="3"/>
    <x v="8"/>
    <s v="Dennis"/>
    <s v="Cheng"/>
    <x v="0"/>
    <n v="35"/>
    <s v="B2"/>
    <x v="3"/>
    <x v="3"/>
    <n v="201512"/>
    <x v="1"/>
    <x v="11"/>
    <n v="2939.9328000000005"/>
  </r>
  <r>
    <x v="0"/>
    <x v="3"/>
    <x v="9"/>
    <s v="Aaron"/>
    <s v="Cheng"/>
    <x v="0"/>
    <n v="32"/>
    <s v="D4"/>
    <x v="4"/>
    <x v="0"/>
    <n v="201512"/>
    <x v="1"/>
    <x v="11"/>
    <n v="4009.8239999999996"/>
  </r>
  <r>
    <x v="0"/>
    <x v="3"/>
    <x v="9"/>
    <s v="Aaron"/>
    <s v="Cheng"/>
    <x v="0"/>
    <n v="32"/>
    <s v="D4"/>
    <x v="4"/>
    <x v="1"/>
    <n v="201512"/>
    <x v="1"/>
    <x v="11"/>
    <n v="1952.1599999999999"/>
  </r>
  <r>
    <x v="0"/>
    <x v="3"/>
    <x v="9"/>
    <s v="Aaron"/>
    <s v="Cheng"/>
    <x v="0"/>
    <n v="32"/>
    <s v="D4"/>
    <x v="4"/>
    <x v="2"/>
    <n v="201512"/>
    <x v="1"/>
    <x v="11"/>
    <n v="525.20999999999992"/>
  </r>
  <r>
    <x v="0"/>
    <x v="3"/>
    <x v="9"/>
    <s v="Aaron"/>
    <s v="Cheng"/>
    <x v="0"/>
    <n v="32"/>
    <s v="D4"/>
    <x v="4"/>
    <x v="3"/>
    <n v="201512"/>
    <x v="1"/>
    <x v="11"/>
    <n v="1478.3831999999998"/>
  </r>
  <r>
    <x v="1"/>
    <x v="4"/>
    <x v="10"/>
    <s v="Jansen"/>
    <s v="Brown"/>
    <x v="0"/>
    <n v="46"/>
    <s v="A1"/>
    <x v="0"/>
    <x v="0"/>
    <n v="201512"/>
    <x v="1"/>
    <x v="11"/>
    <n v="89580.767999999996"/>
  </r>
  <r>
    <x v="1"/>
    <x v="4"/>
    <x v="10"/>
    <s v="Jansen"/>
    <s v="Brown"/>
    <x v="0"/>
    <n v="46"/>
    <s v="A1"/>
    <x v="0"/>
    <x v="1"/>
    <n v="201512"/>
    <x v="1"/>
    <x v="11"/>
    <n v="15897.8"/>
  </r>
  <r>
    <x v="1"/>
    <x v="4"/>
    <x v="10"/>
    <s v="Jansen"/>
    <s v="Brown"/>
    <x v="0"/>
    <n v="46"/>
    <s v="A1"/>
    <x v="0"/>
    <x v="2"/>
    <n v="201512"/>
    <x v="1"/>
    <x v="11"/>
    <n v="18389.480000000003"/>
  </r>
  <r>
    <x v="1"/>
    <x v="4"/>
    <x v="10"/>
    <s v="Jansen"/>
    <s v="Brown"/>
    <x v="0"/>
    <n v="46"/>
    <s v="A1"/>
    <x v="0"/>
    <x v="3"/>
    <n v="201512"/>
    <x v="1"/>
    <x v="11"/>
    <n v="33504.743999999999"/>
  </r>
  <r>
    <x v="1"/>
    <x v="4"/>
    <x v="11"/>
    <s v="Claire"/>
    <s v="Pullman"/>
    <x v="1"/>
    <n v="38"/>
    <s v="B2"/>
    <x v="3"/>
    <x v="0"/>
    <n v="201512"/>
    <x v="1"/>
    <x v="11"/>
    <n v="62785.49760000001"/>
  </r>
  <r>
    <x v="1"/>
    <x v="4"/>
    <x v="11"/>
    <s v="Claire"/>
    <s v="Pullman"/>
    <x v="1"/>
    <n v="38"/>
    <s v="B2"/>
    <x v="3"/>
    <x v="1"/>
    <n v="201512"/>
    <x v="1"/>
    <x v="11"/>
    <n v="13325.3568"/>
  </r>
  <r>
    <x v="1"/>
    <x v="4"/>
    <x v="11"/>
    <s v="Claire"/>
    <s v="Pullman"/>
    <x v="1"/>
    <n v="38"/>
    <s v="B2"/>
    <x v="3"/>
    <x v="2"/>
    <n v="201512"/>
    <x v="1"/>
    <x v="11"/>
    <n v="10771.236000000001"/>
  </r>
  <r>
    <x v="1"/>
    <x v="4"/>
    <x v="11"/>
    <s v="Claire"/>
    <s v="Pullman"/>
    <x v="1"/>
    <n v="38"/>
    <s v="B2"/>
    <x v="3"/>
    <x v="3"/>
    <n v="201512"/>
    <x v="1"/>
    <x v="11"/>
    <n v="13337.9568"/>
  </r>
  <r>
    <x v="1"/>
    <x v="4"/>
    <x v="12"/>
    <s v="Simon"/>
    <s v="Walsh"/>
    <x v="0"/>
    <n v="25"/>
    <s v="D5"/>
    <x v="2"/>
    <x v="0"/>
    <n v="201512"/>
    <x v="1"/>
    <x v="11"/>
    <n v="17325.12"/>
  </r>
  <r>
    <x v="1"/>
    <x v="4"/>
    <x v="12"/>
    <s v="Simon"/>
    <s v="Walsh"/>
    <x v="0"/>
    <n v="25"/>
    <s v="D5"/>
    <x v="2"/>
    <x v="1"/>
    <n v="201512"/>
    <x v="1"/>
    <x v="11"/>
    <n v="839.04000000000008"/>
  </r>
  <r>
    <x v="1"/>
    <x v="4"/>
    <x v="12"/>
    <s v="Simon"/>
    <s v="Walsh"/>
    <x v="0"/>
    <n v="25"/>
    <s v="D5"/>
    <x v="2"/>
    <x v="2"/>
    <n v="201512"/>
    <x v="1"/>
    <x v="11"/>
    <n v="5931.66"/>
  </r>
  <r>
    <x v="1"/>
    <x v="4"/>
    <x v="12"/>
    <s v="Simon"/>
    <s v="Walsh"/>
    <x v="0"/>
    <n v="25"/>
    <s v="D5"/>
    <x v="2"/>
    <x v="3"/>
    <n v="201512"/>
    <x v="1"/>
    <x v="11"/>
    <n v="2440.944"/>
  </r>
  <r>
    <x v="1"/>
    <x v="5"/>
    <x v="13"/>
    <s v="Trevor"/>
    <s v="Parr"/>
    <x v="0"/>
    <n v="32"/>
    <s v="D4"/>
    <x v="4"/>
    <x v="0"/>
    <n v="201512"/>
    <x v="1"/>
    <x v="11"/>
    <n v="14470.4"/>
  </r>
  <r>
    <x v="1"/>
    <x v="5"/>
    <x v="13"/>
    <s v="Trevor"/>
    <s v="Parr"/>
    <x v="0"/>
    <n v="32"/>
    <s v="D4"/>
    <x v="4"/>
    <x v="1"/>
    <n v="201512"/>
    <x v="1"/>
    <x v="11"/>
    <n v="2847.9360000000001"/>
  </r>
  <r>
    <x v="1"/>
    <x v="5"/>
    <x v="13"/>
    <s v="Trevor"/>
    <s v="Parr"/>
    <x v="0"/>
    <n v="32"/>
    <s v="D4"/>
    <x v="4"/>
    <x v="2"/>
    <n v="201512"/>
    <x v="1"/>
    <x v="11"/>
    <n v="6993.84"/>
  </r>
  <r>
    <x v="1"/>
    <x v="5"/>
    <x v="13"/>
    <s v="Trevor"/>
    <s v="Parr"/>
    <x v="0"/>
    <n v="32"/>
    <s v="D4"/>
    <x v="4"/>
    <x v="3"/>
    <n v="201512"/>
    <x v="1"/>
    <x v="11"/>
    <n v="4863.4319999999989"/>
  </r>
  <r>
    <x v="2"/>
    <x v="6"/>
    <x v="14"/>
    <s v="George"/>
    <s v="Campbell"/>
    <x v="0"/>
    <n v="32"/>
    <s v="D4"/>
    <x v="4"/>
    <x v="0"/>
    <n v="201512"/>
    <x v="1"/>
    <x v="11"/>
    <n v="28093.632000000005"/>
  </r>
  <r>
    <x v="2"/>
    <x v="6"/>
    <x v="14"/>
    <s v="George"/>
    <s v="Campbell"/>
    <x v="0"/>
    <n v="32"/>
    <s v="D4"/>
    <x v="4"/>
    <x v="1"/>
    <n v="201512"/>
    <x v="1"/>
    <x v="11"/>
    <n v="11080.944000000001"/>
  </r>
  <r>
    <x v="2"/>
    <x v="6"/>
    <x v="14"/>
    <s v="George"/>
    <s v="Campbell"/>
    <x v="0"/>
    <n v="32"/>
    <s v="D4"/>
    <x v="4"/>
    <x v="2"/>
    <n v="201512"/>
    <x v="1"/>
    <x v="11"/>
    <n v="5644.66"/>
  </r>
  <r>
    <x v="2"/>
    <x v="6"/>
    <x v="14"/>
    <s v="George"/>
    <s v="Campbell"/>
    <x v="0"/>
    <n v="32"/>
    <s v="D4"/>
    <x v="4"/>
    <x v="3"/>
    <n v="201512"/>
    <x v="1"/>
    <x v="11"/>
    <n v="2720.9280000000003"/>
  </r>
  <r>
    <x v="2"/>
    <x v="7"/>
    <x v="15"/>
    <s v="Emma"/>
    <s v="Jones"/>
    <x v="1"/>
    <n v="28"/>
    <s v="D5"/>
    <x v="2"/>
    <x v="0"/>
    <n v="201512"/>
    <x v="1"/>
    <x v="11"/>
    <n v="5750.4"/>
  </r>
  <r>
    <x v="2"/>
    <x v="7"/>
    <x v="15"/>
    <s v="Emma"/>
    <s v="Jones"/>
    <x v="1"/>
    <n v="28"/>
    <s v="D5"/>
    <x v="2"/>
    <x v="1"/>
    <n v="201512"/>
    <x v="1"/>
    <x v="11"/>
    <n v="2667.0720000000006"/>
  </r>
  <r>
    <x v="2"/>
    <x v="7"/>
    <x v="15"/>
    <s v="Emma"/>
    <s v="Jones"/>
    <x v="1"/>
    <n v="28"/>
    <s v="D5"/>
    <x v="2"/>
    <x v="2"/>
    <n v="201512"/>
    <x v="1"/>
    <x v="11"/>
    <n v="2208.06"/>
  </r>
  <r>
    <x v="2"/>
    <x v="7"/>
    <x v="15"/>
    <s v="Emma"/>
    <s v="Jones"/>
    <x v="1"/>
    <n v="28"/>
    <s v="D5"/>
    <x v="2"/>
    <x v="3"/>
    <n v="201512"/>
    <x v="1"/>
    <x v="11"/>
    <n v="5725.2239999999993"/>
  </r>
  <r>
    <x v="2"/>
    <x v="8"/>
    <x v="16"/>
    <s v="Bryan"/>
    <s v="Kingston"/>
    <x v="0"/>
    <n v="27"/>
    <s v="A1"/>
    <x v="0"/>
    <x v="0"/>
    <n v="201512"/>
    <x v="1"/>
    <x v="11"/>
    <n v="3671.6543999999999"/>
  </r>
  <r>
    <x v="2"/>
    <x v="8"/>
    <x v="16"/>
    <s v="Bryan"/>
    <s v="Kingston"/>
    <x v="0"/>
    <n v="27"/>
    <s v="A1"/>
    <x v="0"/>
    <x v="1"/>
    <n v="201512"/>
    <x v="1"/>
    <x v="11"/>
    <n v="7037.4528000000009"/>
  </r>
  <r>
    <x v="2"/>
    <x v="8"/>
    <x v="16"/>
    <s v="Bryan"/>
    <s v="Kingston"/>
    <x v="0"/>
    <n v="27"/>
    <s v="A1"/>
    <x v="0"/>
    <x v="2"/>
    <n v="201512"/>
    <x v="1"/>
    <x v="11"/>
    <n v="2880.9"/>
  </r>
  <r>
    <x v="2"/>
    <x v="8"/>
    <x v="16"/>
    <s v="Bryan"/>
    <s v="Kingston"/>
    <x v="0"/>
    <n v="27"/>
    <s v="A1"/>
    <x v="0"/>
    <x v="3"/>
    <n v="201512"/>
    <x v="1"/>
    <x v="11"/>
    <n v="8502.9264000000003"/>
  </r>
  <r>
    <x v="0"/>
    <x v="0"/>
    <x v="0"/>
    <s v="Louis"/>
    <s v="Ng"/>
    <x v="0"/>
    <n v="44"/>
    <s v="A1"/>
    <x v="0"/>
    <x v="0"/>
    <n v="201512"/>
    <x v="1"/>
    <x v="11"/>
    <n v="47727.040000000008"/>
  </r>
  <r>
    <x v="0"/>
    <x v="0"/>
    <x v="0"/>
    <s v="Louis"/>
    <s v="Ng"/>
    <x v="0"/>
    <n v="44"/>
    <s v="A1"/>
    <x v="0"/>
    <x v="1"/>
    <n v="201512"/>
    <x v="1"/>
    <x v="11"/>
    <n v="9058.2080000000005"/>
  </r>
  <r>
    <x v="0"/>
    <x v="0"/>
    <x v="0"/>
    <s v="Louis"/>
    <s v="Ng"/>
    <x v="0"/>
    <n v="44"/>
    <s v="A1"/>
    <x v="0"/>
    <x v="2"/>
    <n v="201512"/>
    <x v="1"/>
    <x v="11"/>
    <n v="5559.88"/>
  </r>
  <r>
    <x v="0"/>
    <x v="0"/>
    <x v="0"/>
    <s v="Louis"/>
    <s v="Ng"/>
    <x v="0"/>
    <n v="44"/>
    <s v="A1"/>
    <x v="0"/>
    <x v="3"/>
    <n v="201512"/>
    <x v="1"/>
    <x v="11"/>
    <n v="31798.5"/>
  </r>
  <r>
    <x v="0"/>
    <x v="0"/>
    <x v="1"/>
    <s v="Winnie"/>
    <s v="Cheung"/>
    <x v="1"/>
    <n v="35"/>
    <s v="C3"/>
    <x v="1"/>
    <x v="0"/>
    <n v="201512"/>
    <x v="1"/>
    <x v="11"/>
    <n v="40949.120000000003"/>
  </r>
  <r>
    <x v="0"/>
    <x v="0"/>
    <x v="1"/>
    <s v="Winnie"/>
    <s v="Cheung"/>
    <x v="1"/>
    <n v="35"/>
    <s v="C3"/>
    <x v="1"/>
    <x v="1"/>
    <n v="201512"/>
    <x v="1"/>
    <x v="11"/>
    <n v="5066.2400000000007"/>
  </r>
  <r>
    <x v="0"/>
    <x v="0"/>
    <x v="1"/>
    <s v="Winnie"/>
    <s v="Cheung"/>
    <x v="1"/>
    <n v="35"/>
    <s v="C3"/>
    <x v="1"/>
    <x v="2"/>
    <n v="201512"/>
    <x v="1"/>
    <x v="11"/>
    <n v="3155.2000000000003"/>
  </r>
  <r>
    <x v="0"/>
    <x v="0"/>
    <x v="1"/>
    <s v="Winnie"/>
    <s v="Cheung"/>
    <x v="1"/>
    <n v="35"/>
    <s v="C3"/>
    <x v="1"/>
    <x v="3"/>
    <n v="201512"/>
    <x v="1"/>
    <x v="11"/>
    <n v="17426.88"/>
  </r>
  <r>
    <x v="0"/>
    <x v="0"/>
    <x v="2"/>
    <s v="Edson"/>
    <s v="Lau"/>
    <x v="0"/>
    <n v="28"/>
    <s v="D5"/>
    <x v="2"/>
    <x v="0"/>
    <n v="201512"/>
    <x v="1"/>
    <x v="11"/>
    <n v="6443.9040000000014"/>
  </r>
  <r>
    <x v="0"/>
    <x v="0"/>
    <x v="2"/>
    <s v="Edson"/>
    <s v="Lau"/>
    <x v="0"/>
    <n v="28"/>
    <s v="D5"/>
    <x v="2"/>
    <x v="1"/>
    <n v="201512"/>
    <x v="1"/>
    <x v="11"/>
    <n v="2739.5039999999999"/>
  </r>
  <r>
    <x v="0"/>
    <x v="0"/>
    <x v="2"/>
    <s v="Edson"/>
    <s v="Lau"/>
    <x v="0"/>
    <n v="28"/>
    <s v="D5"/>
    <x v="2"/>
    <x v="2"/>
    <n v="201512"/>
    <x v="1"/>
    <x v="11"/>
    <n v="2354.2800000000002"/>
  </r>
  <r>
    <x v="0"/>
    <x v="0"/>
    <x v="2"/>
    <s v="Edson"/>
    <s v="Lau"/>
    <x v="0"/>
    <n v="28"/>
    <s v="D5"/>
    <x v="2"/>
    <x v="3"/>
    <n v="201512"/>
    <x v="1"/>
    <x v="11"/>
    <n v="920.30400000000009"/>
  </r>
  <r>
    <x v="0"/>
    <x v="1"/>
    <x v="3"/>
    <s v="Toshiro"/>
    <s v="Takuji"/>
    <x v="0"/>
    <n v="36"/>
    <s v="B2"/>
    <x v="3"/>
    <x v="0"/>
    <n v="201512"/>
    <x v="1"/>
    <x v="11"/>
    <n v="24298.888320000002"/>
  </r>
  <r>
    <x v="0"/>
    <x v="1"/>
    <x v="3"/>
    <s v="Toshiro"/>
    <s v="Takuji"/>
    <x v="0"/>
    <n v="36"/>
    <s v="B2"/>
    <x v="3"/>
    <x v="1"/>
    <n v="201512"/>
    <x v="1"/>
    <x v="11"/>
    <n v="526.09535999999991"/>
  </r>
  <r>
    <x v="0"/>
    <x v="1"/>
    <x v="3"/>
    <s v="Toshiro"/>
    <s v="Takuji"/>
    <x v="0"/>
    <n v="36"/>
    <s v="B2"/>
    <x v="3"/>
    <x v="2"/>
    <n v="201512"/>
    <x v="1"/>
    <x v="11"/>
    <n v="6531.7392"/>
  </r>
  <r>
    <x v="0"/>
    <x v="1"/>
    <x v="3"/>
    <s v="Toshiro"/>
    <s v="Takuji"/>
    <x v="0"/>
    <n v="36"/>
    <s v="B2"/>
    <x v="3"/>
    <x v="3"/>
    <n v="201512"/>
    <x v="1"/>
    <x v="11"/>
    <n v="5740.2323999999999"/>
  </r>
  <r>
    <x v="0"/>
    <x v="1"/>
    <x v="4"/>
    <s v="Yui"/>
    <s v="Matsuko"/>
    <x v="1"/>
    <n v="32"/>
    <s v="D4"/>
    <x v="4"/>
    <x v="0"/>
    <n v="201512"/>
    <x v="1"/>
    <x v="11"/>
    <n v="11729.894400000001"/>
  </r>
  <r>
    <x v="0"/>
    <x v="1"/>
    <x v="4"/>
    <s v="Yui"/>
    <s v="Matsuko"/>
    <x v="1"/>
    <n v="32"/>
    <s v="D4"/>
    <x v="4"/>
    <x v="1"/>
    <n v="201512"/>
    <x v="1"/>
    <x v="11"/>
    <n v="585.36576000000002"/>
  </r>
  <r>
    <x v="0"/>
    <x v="1"/>
    <x v="4"/>
    <s v="Yui"/>
    <s v="Matsuko"/>
    <x v="1"/>
    <n v="32"/>
    <s v="D4"/>
    <x v="4"/>
    <x v="2"/>
    <n v="201512"/>
    <x v="1"/>
    <x v="11"/>
    <n v="322.45919999999995"/>
  </r>
  <r>
    <x v="0"/>
    <x v="1"/>
    <x v="4"/>
    <s v="Yui"/>
    <s v="Matsuko"/>
    <x v="1"/>
    <n v="32"/>
    <s v="D4"/>
    <x v="4"/>
    <x v="3"/>
    <n v="201512"/>
    <x v="1"/>
    <x v="11"/>
    <n v="1640.1671999999999"/>
  </r>
  <r>
    <x v="0"/>
    <x v="2"/>
    <x v="5"/>
    <s v="Andrew"/>
    <s v="Tan"/>
    <x v="0"/>
    <n v="45"/>
    <s v="A1"/>
    <x v="0"/>
    <x v="0"/>
    <n v="201512"/>
    <x v="1"/>
    <x v="11"/>
    <n v="14408.128000000001"/>
  </r>
  <r>
    <x v="0"/>
    <x v="2"/>
    <x v="5"/>
    <s v="Andrew"/>
    <s v="Tan"/>
    <x v="0"/>
    <n v="45"/>
    <s v="A1"/>
    <x v="0"/>
    <x v="1"/>
    <n v="201512"/>
    <x v="1"/>
    <x v="11"/>
    <n v="9496.4560000000001"/>
  </r>
  <r>
    <x v="0"/>
    <x v="2"/>
    <x v="5"/>
    <s v="Andrew"/>
    <s v="Tan"/>
    <x v="0"/>
    <n v="45"/>
    <s v="A1"/>
    <x v="0"/>
    <x v="2"/>
    <n v="201512"/>
    <x v="1"/>
    <x v="11"/>
    <n v="23547.42"/>
  </r>
  <r>
    <x v="0"/>
    <x v="2"/>
    <x v="5"/>
    <s v="Andrew"/>
    <s v="Tan"/>
    <x v="0"/>
    <n v="45"/>
    <s v="A1"/>
    <x v="0"/>
    <x v="3"/>
    <n v="201512"/>
    <x v="1"/>
    <x v="11"/>
    <n v="5833.5239999999994"/>
  </r>
  <r>
    <x v="0"/>
    <x v="2"/>
    <x v="6"/>
    <s v="Jason"/>
    <s v="Wong"/>
    <x v="0"/>
    <n v="38"/>
    <s v="B2"/>
    <x v="3"/>
    <x v="0"/>
    <n v="201512"/>
    <x v="1"/>
    <x v="11"/>
    <n v="15682.060800000003"/>
  </r>
  <r>
    <x v="0"/>
    <x v="2"/>
    <x v="6"/>
    <s v="Jason"/>
    <s v="Wong"/>
    <x v="0"/>
    <n v="38"/>
    <s v="B2"/>
    <x v="3"/>
    <x v="1"/>
    <n v="201512"/>
    <x v="1"/>
    <x v="11"/>
    <n v="17999.654399999999"/>
  </r>
  <r>
    <x v="0"/>
    <x v="2"/>
    <x v="6"/>
    <s v="Jason"/>
    <s v="Wong"/>
    <x v="0"/>
    <n v="38"/>
    <s v="B2"/>
    <x v="3"/>
    <x v="2"/>
    <n v="201512"/>
    <x v="1"/>
    <x v="11"/>
    <n v="15550.416000000001"/>
  </r>
  <r>
    <x v="0"/>
    <x v="2"/>
    <x v="6"/>
    <s v="Jason"/>
    <s v="Wong"/>
    <x v="0"/>
    <n v="38"/>
    <s v="B2"/>
    <x v="3"/>
    <x v="3"/>
    <n v="201512"/>
    <x v="1"/>
    <x v="11"/>
    <n v="3531.4272000000005"/>
  </r>
  <r>
    <x v="0"/>
    <x v="2"/>
    <x v="7"/>
    <s v="Michelle"/>
    <s v="Lim"/>
    <x v="1"/>
    <n v="29"/>
    <s v="D5"/>
    <x v="2"/>
    <x v="0"/>
    <n v="201512"/>
    <x v="1"/>
    <x v="11"/>
    <n v="9678.9120000000003"/>
  </r>
  <r>
    <x v="0"/>
    <x v="2"/>
    <x v="7"/>
    <s v="Michelle"/>
    <s v="Lim"/>
    <x v="1"/>
    <n v="29"/>
    <s v="D5"/>
    <x v="2"/>
    <x v="1"/>
    <n v="201512"/>
    <x v="1"/>
    <x v="11"/>
    <n v="987.69600000000014"/>
  </r>
  <r>
    <x v="0"/>
    <x v="2"/>
    <x v="7"/>
    <s v="Michelle"/>
    <s v="Lim"/>
    <x v="1"/>
    <n v="29"/>
    <s v="D5"/>
    <x v="2"/>
    <x v="2"/>
    <n v="201512"/>
    <x v="1"/>
    <x v="11"/>
    <n v="3020.4"/>
  </r>
  <r>
    <x v="0"/>
    <x v="2"/>
    <x v="7"/>
    <s v="Michelle"/>
    <s v="Lim"/>
    <x v="1"/>
    <n v="29"/>
    <s v="D5"/>
    <x v="2"/>
    <x v="3"/>
    <n v="201512"/>
    <x v="1"/>
    <x v="11"/>
    <n v="6678.2160000000003"/>
  </r>
  <r>
    <x v="0"/>
    <x v="3"/>
    <x v="8"/>
    <s v="Dennis"/>
    <s v="Cheng"/>
    <x v="0"/>
    <n v="35"/>
    <s v="B2"/>
    <x v="3"/>
    <x v="0"/>
    <n v="201512"/>
    <x v="1"/>
    <x v="11"/>
    <n v="23488.819200000002"/>
  </r>
  <r>
    <x v="0"/>
    <x v="3"/>
    <x v="8"/>
    <s v="Dennis"/>
    <s v="Cheng"/>
    <x v="0"/>
    <n v="35"/>
    <s v="B2"/>
    <x v="3"/>
    <x v="1"/>
    <n v="201512"/>
    <x v="1"/>
    <x v="11"/>
    <n v="16780.579200000004"/>
  </r>
  <r>
    <x v="0"/>
    <x v="3"/>
    <x v="8"/>
    <s v="Dennis"/>
    <s v="Cheng"/>
    <x v="0"/>
    <n v="35"/>
    <s v="B2"/>
    <x v="3"/>
    <x v="2"/>
    <n v="201512"/>
    <x v="1"/>
    <x v="11"/>
    <n v="22630.356000000003"/>
  </r>
  <r>
    <x v="0"/>
    <x v="3"/>
    <x v="8"/>
    <s v="Dennis"/>
    <s v="Cheng"/>
    <x v="0"/>
    <n v="35"/>
    <s v="B2"/>
    <x v="3"/>
    <x v="3"/>
    <n v="201512"/>
    <x v="1"/>
    <x v="11"/>
    <n v="2362.9535999999998"/>
  </r>
  <r>
    <x v="0"/>
    <x v="3"/>
    <x v="9"/>
    <s v="Aaron"/>
    <s v="Cheng"/>
    <x v="0"/>
    <n v="32"/>
    <s v="D4"/>
    <x v="4"/>
    <x v="0"/>
    <n v="201512"/>
    <x v="1"/>
    <x v="11"/>
    <n v="13031.961599999999"/>
  </r>
  <r>
    <x v="0"/>
    <x v="3"/>
    <x v="9"/>
    <s v="Aaron"/>
    <s v="Cheng"/>
    <x v="0"/>
    <n v="32"/>
    <s v="D4"/>
    <x v="4"/>
    <x v="1"/>
    <n v="201512"/>
    <x v="1"/>
    <x v="11"/>
    <n v="3138.9456"/>
  </r>
  <r>
    <x v="0"/>
    <x v="3"/>
    <x v="9"/>
    <s v="Aaron"/>
    <s v="Cheng"/>
    <x v="0"/>
    <n v="32"/>
    <s v="D4"/>
    <x v="4"/>
    <x v="2"/>
    <n v="201512"/>
    <x v="1"/>
    <x v="11"/>
    <n v="1259.1179999999997"/>
  </r>
  <r>
    <x v="0"/>
    <x v="3"/>
    <x v="9"/>
    <s v="Aaron"/>
    <s v="Cheng"/>
    <x v="0"/>
    <n v="32"/>
    <s v="D4"/>
    <x v="4"/>
    <x v="3"/>
    <n v="201512"/>
    <x v="1"/>
    <x v="11"/>
    <n v="2909.6927999999994"/>
  </r>
  <r>
    <x v="1"/>
    <x v="4"/>
    <x v="10"/>
    <s v="Jansen"/>
    <s v="Brown"/>
    <x v="0"/>
    <n v="46"/>
    <s v="A1"/>
    <x v="0"/>
    <x v="0"/>
    <n v="201512"/>
    <x v="1"/>
    <x v="11"/>
    <n v="49718.528000000006"/>
  </r>
  <r>
    <x v="1"/>
    <x v="4"/>
    <x v="10"/>
    <s v="Jansen"/>
    <s v="Brown"/>
    <x v="0"/>
    <n v="46"/>
    <s v="A1"/>
    <x v="0"/>
    <x v="1"/>
    <n v="201512"/>
    <x v="1"/>
    <x v="11"/>
    <n v="18851.856"/>
  </r>
  <r>
    <x v="1"/>
    <x v="4"/>
    <x v="10"/>
    <s v="Jansen"/>
    <s v="Brown"/>
    <x v="0"/>
    <n v="46"/>
    <s v="A1"/>
    <x v="0"/>
    <x v="2"/>
    <n v="201512"/>
    <x v="1"/>
    <x v="11"/>
    <n v="13451.36"/>
  </r>
  <r>
    <x v="1"/>
    <x v="4"/>
    <x v="10"/>
    <s v="Jansen"/>
    <s v="Brown"/>
    <x v="0"/>
    <n v="46"/>
    <s v="A1"/>
    <x v="0"/>
    <x v="3"/>
    <n v="201512"/>
    <x v="1"/>
    <x v="11"/>
    <n v="30149.327999999998"/>
  </r>
  <r>
    <x v="1"/>
    <x v="4"/>
    <x v="11"/>
    <s v="Claire"/>
    <s v="Pullman"/>
    <x v="1"/>
    <n v="38"/>
    <s v="B2"/>
    <x v="3"/>
    <x v="0"/>
    <n v="201512"/>
    <x v="1"/>
    <x v="11"/>
    <n v="63870.10560000001"/>
  </r>
  <r>
    <x v="1"/>
    <x v="4"/>
    <x v="11"/>
    <s v="Claire"/>
    <s v="Pullman"/>
    <x v="1"/>
    <n v="38"/>
    <s v="B2"/>
    <x v="3"/>
    <x v="1"/>
    <n v="201512"/>
    <x v="1"/>
    <x v="11"/>
    <n v="8773.4304000000011"/>
  </r>
  <r>
    <x v="1"/>
    <x v="4"/>
    <x v="11"/>
    <s v="Claire"/>
    <s v="Pullman"/>
    <x v="1"/>
    <n v="38"/>
    <s v="B2"/>
    <x v="3"/>
    <x v="2"/>
    <n v="201512"/>
    <x v="1"/>
    <x v="11"/>
    <n v="10047.492"/>
  </r>
  <r>
    <x v="1"/>
    <x v="4"/>
    <x v="11"/>
    <s v="Claire"/>
    <s v="Pullman"/>
    <x v="1"/>
    <n v="38"/>
    <s v="B2"/>
    <x v="3"/>
    <x v="3"/>
    <n v="201512"/>
    <x v="1"/>
    <x v="11"/>
    <n v="24824.3184"/>
  </r>
  <r>
    <x v="1"/>
    <x v="4"/>
    <x v="12"/>
    <s v="Simon"/>
    <s v="Walsh"/>
    <x v="0"/>
    <n v="25"/>
    <s v="D5"/>
    <x v="2"/>
    <x v="0"/>
    <n v="201512"/>
    <x v="1"/>
    <x v="11"/>
    <n v="5807.04"/>
  </r>
  <r>
    <x v="1"/>
    <x v="4"/>
    <x v="12"/>
    <s v="Simon"/>
    <s v="Walsh"/>
    <x v="0"/>
    <n v="25"/>
    <s v="D5"/>
    <x v="2"/>
    <x v="1"/>
    <n v="201512"/>
    <x v="1"/>
    <x v="11"/>
    <n v="3353.6160000000004"/>
  </r>
  <r>
    <x v="1"/>
    <x v="4"/>
    <x v="12"/>
    <s v="Simon"/>
    <s v="Walsh"/>
    <x v="0"/>
    <n v="25"/>
    <s v="D5"/>
    <x v="2"/>
    <x v="2"/>
    <n v="201512"/>
    <x v="1"/>
    <x v="11"/>
    <n v="3028.6200000000003"/>
  </r>
  <r>
    <x v="1"/>
    <x v="4"/>
    <x v="12"/>
    <s v="Simon"/>
    <s v="Walsh"/>
    <x v="0"/>
    <n v="25"/>
    <s v="D5"/>
    <x v="2"/>
    <x v="3"/>
    <n v="201512"/>
    <x v="1"/>
    <x v="11"/>
    <n v="2034.7919999999997"/>
  </r>
  <r>
    <x v="1"/>
    <x v="5"/>
    <x v="13"/>
    <s v="Trevor"/>
    <s v="Parr"/>
    <x v="0"/>
    <n v="32"/>
    <s v="D4"/>
    <x v="4"/>
    <x v="0"/>
    <n v="201512"/>
    <x v="1"/>
    <x v="11"/>
    <n v="40599.551999999996"/>
  </r>
  <r>
    <x v="1"/>
    <x v="5"/>
    <x v="13"/>
    <s v="Trevor"/>
    <s v="Parr"/>
    <x v="0"/>
    <n v="32"/>
    <s v="D4"/>
    <x v="4"/>
    <x v="1"/>
    <n v="201512"/>
    <x v="1"/>
    <x v="11"/>
    <n v="8951.3760000000002"/>
  </r>
  <r>
    <x v="1"/>
    <x v="5"/>
    <x v="13"/>
    <s v="Trevor"/>
    <s v="Parr"/>
    <x v="0"/>
    <n v="32"/>
    <s v="D4"/>
    <x v="4"/>
    <x v="2"/>
    <n v="201512"/>
    <x v="1"/>
    <x v="11"/>
    <n v="7212.38"/>
  </r>
  <r>
    <x v="1"/>
    <x v="5"/>
    <x v="13"/>
    <s v="Trevor"/>
    <s v="Parr"/>
    <x v="0"/>
    <n v="32"/>
    <s v="D4"/>
    <x v="4"/>
    <x v="3"/>
    <n v="201512"/>
    <x v="1"/>
    <x v="11"/>
    <n v="4477.5359999999991"/>
  </r>
  <r>
    <x v="2"/>
    <x v="6"/>
    <x v="14"/>
    <s v="George"/>
    <s v="Campbell"/>
    <x v="0"/>
    <n v="32"/>
    <s v="D4"/>
    <x v="4"/>
    <x v="0"/>
    <n v="201512"/>
    <x v="1"/>
    <x v="11"/>
    <n v="16740.864000000001"/>
  </r>
  <r>
    <x v="2"/>
    <x v="6"/>
    <x v="14"/>
    <s v="George"/>
    <s v="Campbell"/>
    <x v="0"/>
    <n v="32"/>
    <s v="D4"/>
    <x v="4"/>
    <x v="1"/>
    <n v="201512"/>
    <x v="1"/>
    <x v="11"/>
    <n v="8225.3919999999998"/>
  </r>
  <r>
    <x v="2"/>
    <x v="6"/>
    <x v="14"/>
    <s v="George"/>
    <s v="Campbell"/>
    <x v="0"/>
    <n v="32"/>
    <s v="D4"/>
    <x v="4"/>
    <x v="2"/>
    <n v="201512"/>
    <x v="1"/>
    <x v="11"/>
    <n v="10025.960000000001"/>
  </r>
  <r>
    <x v="2"/>
    <x v="6"/>
    <x v="14"/>
    <s v="George"/>
    <s v="Campbell"/>
    <x v="0"/>
    <n v="32"/>
    <s v="D4"/>
    <x v="4"/>
    <x v="3"/>
    <n v="201512"/>
    <x v="1"/>
    <x v="11"/>
    <n v="2675.0639999999999"/>
  </r>
  <r>
    <x v="2"/>
    <x v="7"/>
    <x v="15"/>
    <s v="Emma"/>
    <s v="Jones"/>
    <x v="1"/>
    <n v="28"/>
    <s v="D5"/>
    <x v="2"/>
    <x v="0"/>
    <n v="201512"/>
    <x v="1"/>
    <x v="11"/>
    <n v="17614.464"/>
  </r>
  <r>
    <x v="2"/>
    <x v="7"/>
    <x v="15"/>
    <s v="Emma"/>
    <s v="Jones"/>
    <x v="1"/>
    <n v="28"/>
    <s v="D5"/>
    <x v="2"/>
    <x v="1"/>
    <n v="201512"/>
    <x v="1"/>
    <x v="11"/>
    <n v="3701.2799999999997"/>
  </r>
  <r>
    <x v="2"/>
    <x v="7"/>
    <x v="15"/>
    <s v="Emma"/>
    <s v="Jones"/>
    <x v="1"/>
    <n v="28"/>
    <s v="D5"/>
    <x v="2"/>
    <x v="2"/>
    <n v="201512"/>
    <x v="1"/>
    <x v="11"/>
    <n v="4007.3999999999996"/>
  </r>
  <r>
    <x v="2"/>
    <x v="7"/>
    <x v="15"/>
    <s v="Emma"/>
    <s v="Jones"/>
    <x v="1"/>
    <n v="28"/>
    <s v="D5"/>
    <x v="2"/>
    <x v="3"/>
    <n v="201512"/>
    <x v="1"/>
    <x v="11"/>
    <n v="5928.12"/>
  </r>
  <r>
    <x v="2"/>
    <x v="8"/>
    <x v="16"/>
    <s v="Bryan"/>
    <s v="Kingston"/>
    <x v="0"/>
    <n v="27"/>
    <s v="A1"/>
    <x v="0"/>
    <x v="0"/>
    <n v="201512"/>
    <x v="1"/>
    <x v="11"/>
    <n v="8797.2479999999996"/>
  </r>
  <r>
    <x v="2"/>
    <x v="8"/>
    <x v="16"/>
    <s v="Bryan"/>
    <s v="Kingston"/>
    <x v="0"/>
    <n v="27"/>
    <s v="A1"/>
    <x v="0"/>
    <x v="1"/>
    <n v="201512"/>
    <x v="1"/>
    <x v="11"/>
    <n v="4465.3248000000003"/>
  </r>
  <r>
    <x v="2"/>
    <x v="8"/>
    <x v="16"/>
    <s v="Bryan"/>
    <s v="Kingston"/>
    <x v="0"/>
    <n v="27"/>
    <s v="A1"/>
    <x v="0"/>
    <x v="2"/>
    <n v="201512"/>
    <x v="1"/>
    <x v="11"/>
    <n v="8560.1880000000001"/>
  </r>
  <r>
    <x v="2"/>
    <x v="8"/>
    <x v="16"/>
    <s v="Bryan"/>
    <s v="Kingston"/>
    <x v="0"/>
    <n v="27"/>
    <s v="A1"/>
    <x v="0"/>
    <x v="3"/>
    <n v="201512"/>
    <x v="1"/>
    <x v="11"/>
    <n v="7370.0927999999994"/>
  </r>
</pivotCacheRecords>
</file>

<file path=xl/pivotCache/pivotCacheRecords2.xml><?xml version="1.0" encoding="utf-8"?>
<pivotCacheRecords xmlns="http://schemas.openxmlformats.org/spreadsheetml/2006/main" xmlns:r="http://schemas.openxmlformats.org/officeDocument/2006/relationships" count="4160">
  <r>
    <x v="0"/>
    <x v="0"/>
    <x v="0"/>
    <n v="2017"/>
    <x v="0"/>
    <x v="0"/>
    <n v="15"/>
    <n v="10"/>
    <n v="1650"/>
    <n v="24750"/>
  </r>
  <r>
    <x v="1"/>
    <x v="1"/>
    <x v="0"/>
    <n v="2017"/>
    <x v="0"/>
    <x v="1"/>
    <n v="68.400000000000006"/>
    <n v="45.6"/>
    <n v="1150"/>
    <n v="78660"/>
  </r>
  <r>
    <x v="2"/>
    <x v="1"/>
    <x v="0"/>
    <n v="2017"/>
    <x v="0"/>
    <x v="0"/>
    <n v="18"/>
    <n v="12"/>
    <n v="1150"/>
    <n v="20700"/>
  </r>
  <r>
    <x v="1"/>
    <x v="2"/>
    <x v="0"/>
    <n v="2017"/>
    <x v="0"/>
    <x v="0"/>
    <n v="105.75"/>
    <n v="70.5"/>
    <n v="350"/>
    <n v="37012.5"/>
  </r>
  <r>
    <x v="3"/>
    <x v="0"/>
    <x v="0"/>
    <n v="2017"/>
    <x v="0"/>
    <x v="1"/>
    <n v="9.375"/>
    <n v="6.25"/>
    <n v="1650"/>
    <n v="15468.75"/>
  </r>
  <r>
    <x v="4"/>
    <x v="3"/>
    <x v="0"/>
    <n v="2017"/>
    <x v="0"/>
    <x v="1"/>
    <n v="8.5"/>
    <n v="5.666666666666667"/>
    <n v="95"/>
    <n v="807.5"/>
  </r>
  <r>
    <x v="3"/>
    <x v="2"/>
    <x v="0"/>
    <n v="2017"/>
    <x v="0"/>
    <x v="1"/>
    <n v="49.5"/>
    <n v="33"/>
    <n v="350"/>
    <n v="17325"/>
  </r>
  <r>
    <x v="0"/>
    <x v="1"/>
    <x v="0"/>
    <n v="2017"/>
    <x v="0"/>
    <x v="0"/>
    <n v="46.8"/>
    <n v="31.2"/>
    <n v="1150"/>
    <n v="53820"/>
  </r>
  <r>
    <x v="3"/>
    <x v="1"/>
    <x v="0"/>
    <n v="2017"/>
    <x v="0"/>
    <x v="1"/>
    <n v="28.799999999999997"/>
    <n v="19.2"/>
    <n v="1150"/>
    <n v="33120"/>
  </r>
  <r>
    <x v="0"/>
    <x v="1"/>
    <x v="0"/>
    <n v="2017"/>
    <x v="1"/>
    <x v="2"/>
    <n v="46.8"/>
    <n v="31.2"/>
    <n v="1150"/>
    <n v="53820"/>
  </r>
  <r>
    <x v="4"/>
    <x v="3"/>
    <x v="0"/>
    <n v="2017"/>
    <x v="0"/>
    <x v="0"/>
    <n v="10"/>
    <n v="6.666666666666667"/>
    <n v="95"/>
    <n v="950"/>
  </r>
  <r>
    <x v="3"/>
    <x v="2"/>
    <x v="0"/>
    <n v="2017"/>
    <x v="1"/>
    <x v="2"/>
    <n v="42.75"/>
    <n v="28.5"/>
    <n v="350"/>
    <n v="14962.5"/>
  </r>
  <r>
    <x v="2"/>
    <x v="2"/>
    <x v="0"/>
    <n v="2017"/>
    <x v="0"/>
    <x v="1"/>
    <n v="18"/>
    <n v="12"/>
    <n v="350"/>
    <n v="6300"/>
  </r>
  <r>
    <x v="4"/>
    <x v="0"/>
    <x v="0"/>
    <n v="2017"/>
    <x v="0"/>
    <x v="0"/>
    <n v="6.75"/>
    <n v="4.5"/>
    <n v="1650"/>
    <n v="11137.5"/>
  </r>
  <r>
    <x v="2"/>
    <x v="0"/>
    <x v="0"/>
    <n v="2017"/>
    <x v="0"/>
    <x v="1"/>
    <n v="1.875"/>
    <n v="1.25"/>
    <n v="1650"/>
    <n v="3093.75"/>
  </r>
  <r>
    <x v="4"/>
    <x v="1"/>
    <x v="0"/>
    <n v="2017"/>
    <x v="0"/>
    <x v="0"/>
    <n v="30.599999999999998"/>
    <n v="20.399999999999999"/>
    <n v="1150"/>
    <n v="35190"/>
  </r>
  <r>
    <x v="4"/>
    <x v="0"/>
    <x v="0"/>
    <n v="2017"/>
    <x v="0"/>
    <x v="1"/>
    <n v="7.125"/>
    <n v="4.75"/>
    <n v="1650"/>
    <n v="11756.25"/>
  </r>
  <r>
    <x v="4"/>
    <x v="1"/>
    <x v="0"/>
    <n v="2017"/>
    <x v="0"/>
    <x v="1"/>
    <n v="27"/>
    <n v="18"/>
    <n v="1150"/>
    <n v="31050"/>
  </r>
  <r>
    <x v="1"/>
    <x v="3"/>
    <x v="0"/>
    <n v="2017"/>
    <x v="0"/>
    <x v="3"/>
    <n v="16.5"/>
    <n v="11"/>
    <n v="95"/>
    <n v="1567.5"/>
  </r>
  <r>
    <x v="2"/>
    <x v="2"/>
    <x v="0"/>
    <n v="2017"/>
    <x v="0"/>
    <x v="0"/>
    <n v="13.5"/>
    <n v="9"/>
    <n v="350"/>
    <n v="4725"/>
  </r>
  <r>
    <x v="4"/>
    <x v="2"/>
    <x v="0"/>
    <n v="2017"/>
    <x v="1"/>
    <x v="4"/>
    <n v="72"/>
    <n v="48"/>
    <n v="350"/>
    <n v="25200"/>
  </r>
  <r>
    <x v="1"/>
    <x v="0"/>
    <x v="0"/>
    <n v="2017"/>
    <x v="0"/>
    <x v="0"/>
    <n v="18.75"/>
    <n v="12.5"/>
    <n v="1650"/>
    <n v="30937.5"/>
  </r>
  <r>
    <x v="1"/>
    <x v="2"/>
    <x v="0"/>
    <n v="2017"/>
    <x v="0"/>
    <x v="5"/>
    <n v="130.5"/>
    <n v="87"/>
    <n v="350"/>
    <n v="45675"/>
  </r>
  <r>
    <x v="2"/>
    <x v="1"/>
    <x v="0"/>
    <n v="2017"/>
    <x v="0"/>
    <x v="1"/>
    <n v="14.399999999999999"/>
    <n v="9.6"/>
    <n v="1150"/>
    <n v="16560"/>
  </r>
  <r>
    <x v="4"/>
    <x v="2"/>
    <x v="0"/>
    <n v="2017"/>
    <x v="0"/>
    <x v="1"/>
    <n v="78.75"/>
    <n v="52.5"/>
    <n v="350"/>
    <n v="27562.5"/>
  </r>
  <r>
    <x v="3"/>
    <x v="0"/>
    <x v="0"/>
    <n v="2017"/>
    <x v="0"/>
    <x v="0"/>
    <n v="11.25"/>
    <n v="7.5"/>
    <n v="1650"/>
    <n v="18562.5"/>
  </r>
  <r>
    <x v="0"/>
    <x v="2"/>
    <x v="0"/>
    <n v="2017"/>
    <x v="0"/>
    <x v="0"/>
    <n v="85.5"/>
    <n v="57"/>
    <n v="350"/>
    <n v="29925"/>
  </r>
  <r>
    <x v="1"/>
    <x v="0"/>
    <x v="0"/>
    <n v="2017"/>
    <x v="1"/>
    <x v="2"/>
    <n v="19.5"/>
    <n v="13"/>
    <n v="1650"/>
    <n v="32175"/>
  </r>
  <r>
    <x v="1"/>
    <x v="2"/>
    <x v="0"/>
    <n v="2017"/>
    <x v="0"/>
    <x v="1"/>
    <n v="119.25"/>
    <n v="79.5"/>
    <n v="350"/>
    <n v="41737.5"/>
  </r>
  <r>
    <x v="4"/>
    <x v="3"/>
    <x v="0"/>
    <n v="2017"/>
    <x v="1"/>
    <x v="4"/>
    <n v="13.5"/>
    <n v="9"/>
    <n v="95"/>
    <n v="1282.5"/>
  </r>
  <r>
    <x v="3"/>
    <x v="3"/>
    <x v="0"/>
    <n v="2017"/>
    <x v="0"/>
    <x v="1"/>
    <n v="15"/>
    <n v="10"/>
    <n v="95"/>
    <n v="1425"/>
  </r>
  <r>
    <x v="2"/>
    <x v="3"/>
    <x v="0"/>
    <n v="2017"/>
    <x v="0"/>
    <x v="1"/>
    <n v="2.5"/>
    <n v="1.6666666666666667"/>
    <n v="95"/>
    <n v="237.5"/>
  </r>
  <r>
    <x v="0"/>
    <x v="2"/>
    <x v="0"/>
    <n v="2017"/>
    <x v="0"/>
    <x v="5"/>
    <n v="69.75"/>
    <n v="46.5"/>
    <n v="350"/>
    <n v="24412.5"/>
  </r>
  <r>
    <x v="0"/>
    <x v="2"/>
    <x v="0"/>
    <n v="2017"/>
    <x v="2"/>
    <x v="6"/>
    <n v="90"/>
    <n v="60"/>
    <n v="350"/>
    <n v="31500"/>
  </r>
  <r>
    <x v="0"/>
    <x v="0"/>
    <x v="0"/>
    <n v="2017"/>
    <x v="1"/>
    <x v="2"/>
    <n v="14.25"/>
    <n v="9.5"/>
    <n v="1650"/>
    <n v="23512.5"/>
  </r>
  <r>
    <x v="1"/>
    <x v="1"/>
    <x v="0"/>
    <n v="2017"/>
    <x v="0"/>
    <x v="5"/>
    <n v="75.599999999999994"/>
    <n v="50.4"/>
    <n v="1150"/>
    <n v="86940"/>
  </r>
  <r>
    <x v="3"/>
    <x v="2"/>
    <x v="0"/>
    <n v="2017"/>
    <x v="2"/>
    <x v="6"/>
    <n v="56.25"/>
    <n v="37.5"/>
    <n v="350"/>
    <n v="19687.5"/>
  </r>
  <r>
    <x v="1"/>
    <x v="3"/>
    <x v="0"/>
    <n v="2017"/>
    <x v="0"/>
    <x v="0"/>
    <n v="29"/>
    <n v="19.333333333333332"/>
    <n v="95"/>
    <n v="2755"/>
  </r>
  <r>
    <x v="2"/>
    <x v="0"/>
    <x v="0"/>
    <n v="2017"/>
    <x v="0"/>
    <x v="0"/>
    <n v="3.75"/>
    <n v="2.5"/>
    <n v="1650"/>
    <n v="6187.5"/>
  </r>
  <r>
    <x v="2"/>
    <x v="3"/>
    <x v="0"/>
    <n v="2017"/>
    <x v="0"/>
    <x v="0"/>
    <n v="2.5"/>
    <n v="1.6666666666666667"/>
    <n v="95"/>
    <n v="237.5"/>
  </r>
  <r>
    <x v="0"/>
    <x v="2"/>
    <x v="0"/>
    <n v="2017"/>
    <x v="0"/>
    <x v="1"/>
    <n v="72"/>
    <n v="48"/>
    <n v="350"/>
    <n v="25200"/>
  </r>
  <r>
    <x v="0"/>
    <x v="3"/>
    <x v="0"/>
    <n v="2017"/>
    <x v="1"/>
    <x v="2"/>
    <n v="16"/>
    <n v="10.666666666666666"/>
    <n v="95"/>
    <n v="1520"/>
  </r>
  <r>
    <x v="0"/>
    <x v="0"/>
    <x v="0"/>
    <n v="2017"/>
    <x v="0"/>
    <x v="1"/>
    <n v="7.5"/>
    <n v="5"/>
    <n v="1650"/>
    <n v="12375"/>
  </r>
  <r>
    <x v="3"/>
    <x v="0"/>
    <x v="0"/>
    <n v="2017"/>
    <x v="0"/>
    <x v="3"/>
    <n v="4.125"/>
    <n v="2.75"/>
    <n v="1650"/>
    <n v="6806.25"/>
  </r>
  <r>
    <x v="2"/>
    <x v="1"/>
    <x v="0"/>
    <n v="2017"/>
    <x v="1"/>
    <x v="2"/>
    <n v="10.799999999999999"/>
    <n v="7.1999999999999993"/>
    <n v="1150"/>
    <n v="12419.999999999998"/>
  </r>
  <r>
    <x v="0"/>
    <x v="1"/>
    <x v="0"/>
    <n v="2017"/>
    <x v="0"/>
    <x v="1"/>
    <n v="52.199999999999996"/>
    <n v="34.799999999999997"/>
    <n v="1150"/>
    <n v="60029.999999999993"/>
  </r>
  <r>
    <x v="3"/>
    <x v="1"/>
    <x v="0"/>
    <n v="2017"/>
    <x v="1"/>
    <x v="2"/>
    <n v="28.799999999999997"/>
    <n v="19.2"/>
    <n v="1150"/>
    <n v="33120"/>
  </r>
  <r>
    <x v="3"/>
    <x v="2"/>
    <x v="0"/>
    <n v="2017"/>
    <x v="0"/>
    <x v="0"/>
    <n v="36"/>
    <n v="24"/>
    <n v="350"/>
    <n v="12600"/>
  </r>
  <r>
    <x v="2"/>
    <x v="0"/>
    <x v="0"/>
    <n v="2017"/>
    <x v="1"/>
    <x v="2"/>
    <n v="2.625"/>
    <n v="1.75"/>
    <n v="1650"/>
    <n v="4331.25"/>
  </r>
  <r>
    <x v="0"/>
    <x v="3"/>
    <x v="0"/>
    <n v="2017"/>
    <x v="0"/>
    <x v="0"/>
    <n v="10"/>
    <n v="6.666666666666667"/>
    <n v="95"/>
    <n v="950"/>
  </r>
  <r>
    <x v="1"/>
    <x v="0"/>
    <x v="0"/>
    <n v="2017"/>
    <x v="0"/>
    <x v="1"/>
    <n v="21.75"/>
    <n v="14.5"/>
    <n v="1650"/>
    <n v="35887.5"/>
  </r>
  <r>
    <x v="0"/>
    <x v="0"/>
    <x v="0"/>
    <n v="2017"/>
    <x v="0"/>
    <x v="5"/>
    <n v="10.5"/>
    <n v="7"/>
    <n v="1650"/>
    <n v="17325"/>
  </r>
  <r>
    <x v="4"/>
    <x v="1"/>
    <x v="0"/>
    <n v="2017"/>
    <x v="2"/>
    <x v="6"/>
    <n v="57.599999999999994"/>
    <n v="38.4"/>
    <n v="1150"/>
    <n v="66240"/>
  </r>
  <r>
    <x v="0"/>
    <x v="3"/>
    <x v="0"/>
    <n v="2017"/>
    <x v="0"/>
    <x v="1"/>
    <n v="13.5"/>
    <n v="9"/>
    <n v="95"/>
    <n v="1282.5"/>
  </r>
  <r>
    <x v="4"/>
    <x v="2"/>
    <x v="0"/>
    <n v="2017"/>
    <x v="0"/>
    <x v="0"/>
    <n v="56.25"/>
    <n v="37.5"/>
    <n v="350"/>
    <n v="19687.5"/>
  </r>
  <r>
    <x v="4"/>
    <x v="1"/>
    <x v="0"/>
    <n v="2017"/>
    <x v="1"/>
    <x v="4"/>
    <n v="28.799999999999997"/>
    <n v="19.2"/>
    <n v="1150"/>
    <n v="33120"/>
  </r>
  <r>
    <x v="3"/>
    <x v="1"/>
    <x v="0"/>
    <n v="2017"/>
    <x v="0"/>
    <x v="0"/>
    <n v="50.400000000000006"/>
    <n v="33.6"/>
    <n v="1150"/>
    <n v="57960.000000000007"/>
  </r>
  <r>
    <x v="3"/>
    <x v="0"/>
    <x v="0"/>
    <n v="2017"/>
    <x v="2"/>
    <x v="6"/>
    <n v="8.625"/>
    <n v="5.75"/>
    <n v="1650"/>
    <n v="14231.25"/>
  </r>
  <r>
    <x v="4"/>
    <x v="2"/>
    <x v="0"/>
    <n v="2017"/>
    <x v="0"/>
    <x v="3"/>
    <n v="49.5"/>
    <n v="33"/>
    <n v="350"/>
    <n v="17325"/>
  </r>
  <r>
    <x v="1"/>
    <x v="1"/>
    <x v="0"/>
    <n v="2017"/>
    <x v="0"/>
    <x v="0"/>
    <n v="59.400000000000006"/>
    <n v="39.6"/>
    <n v="1150"/>
    <n v="68310"/>
  </r>
  <r>
    <x v="0"/>
    <x v="2"/>
    <x v="0"/>
    <n v="2017"/>
    <x v="0"/>
    <x v="7"/>
    <n v="85.5"/>
    <n v="57"/>
    <n v="350"/>
    <n v="29925"/>
  </r>
  <r>
    <x v="3"/>
    <x v="3"/>
    <x v="0"/>
    <n v="2017"/>
    <x v="0"/>
    <x v="0"/>
    <n v="14.5"/>
    <n v="9.6666666666666661"/>
    <n v="95"/>
    <n v="1377.5"/>
  </r>
  <r>
    <x v="1"/>
    <x v="3"/>
    <x v="0"/>
    <n v="2017"/>
    <x v="0"/>
    <x v="1"/>
    <n v="19.5"/>
    <n v="13"/>
    <n v="95"/>
    <n v="1852.5"/>
  </r>
  <r>
    <x v="0"/>
    <x v="2"/>
    <x v="0"/>
    <n v="2017"/>
    <x v="1"/>
    <x v="2"/>
    <n v="69.75"/>
    <n v="46.5"/>
    <n v="350"/>
    <n v="24412.5"/>
  </r>
  <r>
    <x v="4"/>
    <x v="1"/>
    <x v="0"/>
    <n v="2017"/>
    <x v="0"/>
    <x v="3"/>
    <n v="30.599999999999998"/>
    <n v="20.399999999999999"/>
    <n v="1150"/>
    <n v="35190"/>
  </r>
  <r>
    <x v="0"/>
    <x v="1"/>
    <x v="0"/>
    <n v="2017"/>
    <x v="1"/>
    <x v="4"/>
    <n v="70.199999999999989"/>
    <n v="46.8"/>
    <n v="1150"/>
    <n v="80729.999999999985"/>
  </r>
  <r>
    <x v="1"/>
    <x v="2"/>
    <x v="0"/>
    <n v="2017"/>
    <x v="1"/>
    <x v="2"/>
    <n v="101.25"/>
    <n v="67.5"/>
    <n v="350"/>
    <n v="35437.5"/>
  </r>
  <r>
    <x v="1"/>
    <x v="3"/>
    <x v="0"/>
    <n v="2017"/>
    <x v="1"/>
    <x v="2"/>
    <n v="17.5"/>
    <n v="11.666666666666666"/>
    <n v="95"/>
    <n v="1662.5"/>
  </r>
  <r>
    <x v="1"/>
    <x v="0"/>
    <x v="0"/>
    <n v="2017"/>
    <x v="2"/>
    <x v="6"/>
    <n v="12.375"/>
    <n v="8.25"/>
    <n v="1650"/>
    <n v="20418.75"/>
  </r>
  <r>
    <x v="2"/>
    <x v="2"/>
    <x v="0"/>
    <n v="2017"/>
    <x v="1"/>
    <x v="2"/>
    <n v="11.25"/>
    <n v="7.5"/>
    <n v="350"/>
    <n v="3937.5"/>
  </r>
  <r>
    <x v="4"/>
    <x v="2"/>
    <x v="0"/>
    <n v="2017"/>
    <x v="2"/>
    <x v="6"/>
    <n v="45"/>
    <n v="30"/>
    <n v="350"/>
    <n v="15750"/>
  </r>
  <r>
    <x v="2"/>
    <x v="3"/>
    <x v="0"/>
    <n v="2017"/>
    <x v="1"/>
    <x v="2"/>
    <n v="4"/>
    <n v="2.6666666666666665"/>
    <n v="95"/>
    <n v="380"/>
  </r>
  <r>
    <x v="3"/>
    <x v="3"/>
    <x v="0"/>
    <n v="2017"/>
    <x v="0"/>
    <x v="5"/>
    <n v="14"/>
    <n v="9.3333333333333339"/>
    <n v="95"/>
    <n v="1330"/>
  </r>
  <r>
    <x v="0"/>
    <x v="1"/>
    <x v="0"/>
    <n v="2017"/>
    <x v="0"/>
    <x v="5"/>
    <n v="41.4"/>
    <n v="27.599999999999998"/>
    <n v="1150"/>
    <n v="47610"/>
  </r>
  <r>
    <x v="4"/>
    <x v="0"/>
    <x v="0"/>
    <n v="2017"/>
    <x v="3"/>
    <x v="8"/>
    <n v="7.5"/>
    <n v="5"/>
    <n v="1650"/>
    <n v="12375"/>
  </r>
  <r>
    <x v="3"/>
    <x v="0"/>
    <x v="0"/>
    <n v="2017"/>
    <x v="0"/>
    <x v="5"/>
    <n v="6"/>
    <n v="4"/>
    <n v="1650"/>
    <n v="9900"/>
  </r>
  <r>
    <x v="3"/>
    <x v="2"/>
    <x v="0"/>
    <n v="2017"/>
    <x v="3"/>
    <x v="8"/>
    <n v="27"/>
    <n v="18"/>
    <n v="350"/>
    <n v="9450"/>
  </r>
  <r>
    <x v="3"/>
    <x v="1"/>
    <x v="0"/>
    <n v="2017"/>
    <x v="1"/>
    <x v="4"/>
    <n v="25.200000000000003"/>
    <n v="16.8"/>
    <n v="1150"/>
    <n v="28980.000000000004"/>
  </r>
  <r>
    <x v="4"/>
    <x v="0"/>
    <x v="0"/>
    <n v="2017"/>
    <x v="1"/>
    <x v="2"/>
    <n v="9.375"/>
    <n v="6.25"/>
    <n v="1650"/>
    <n v="15468.75"/>
  </r>
  <r>
    <x v="0"/>
    <x v="0"/>
    <x v="0"/>
    <n v="2017"/>
    <x v="1"/>
    <x v="4"/>
    <n v="14.25"/>
    <n v="9.5"/>
    <n v="1650"/>
    <n v="23512.5"/>
  </r>
  <r>
    <x v="4"/>
    <x v="3"/>
    <x v="0"/>
    <n v="2017"/>
    <x v="1"/>
    <x v="2"/>
    <n v="16"/>
    <n v="10.666666666666666"/>
    <n v="95"/>
    <n v="1520"/>
  </r>
  <r>
    <x v="4"/>
    <x v="0"/>
    <x v="0"/>
    <n v="2017"/>
    <x v="1"/>
    <x v="4"/>
    <n v="13.125"/>
    <n v="8.75"/>
    <n v="1650"/>
    <n v="21656.25"/>
  </r>
  <r>
    <x v="3"/>
    <x v="3"/>
    <x v="0"/>
    <n v="2017"/>
    <x v="3"/>
    <x v="8"/>
    <n v="6"/>
    <n v="4"/>
    <n v="95"/>
    <n v="570"/>
  </r>
  <r>
    <x v="2"/>
    <x v="2"/>
    <x v="0"/>
    <n v="2017"/>
    <x v="0"/>
    <x v="5"/>
    <n v="22.5"/>
    <n v="15"/>
    <n v="350"/>
    <n v="7875"/>
  </r>
  <r>
    <x v="4"/>
    <x v="3"/>
    <x v="0"/>
    <n v="2017"/>
    <x v="0"/>
    <x v="7"/>
    <n v="9.5"/>
    <n v="6.333333333333333"/>
    <n v="95"/>
    <n v="902.5"/>
  </r>
  <r>
    <x v="2"/>
    <x v="1"/>
    <x v="0"/>
    <n v="2017"/>
    <x v="1"/>
    <x v="4"/>
    <n v="16.2"/>
    <n v="10.799999999999999"/>
    <n v="1150"/>
    <n v="18630"/>
  </r>
  <r>
    <x v="1"/>
    <x v="1"/>
    <x v="0"/>
    <n v="2017"/>
    <x v="1"/>
    <x v="2"/>
    <n v="77.400000000000006"/>
    <n v="51.6"/>
    <n v="1150"/>
    <n v="89010"/>
  </r>
  <r>
    <x v="1"/>
    <x v="3"/>
    <x v="0"/>
    <n v="2017"/>
    <x v="1"/>
    <x v="4"/>
    <n v="29"/>
    <n v="19.333333333333332"/>
    <n v="95"/>
    <n v="2755"/>
  </r>
  <r>
    <x v="1"/>
    <x v="0"/>
    <x v="0"/>
    <n v="2017"/>
    <x v="0"/>
    <x v="3"/>
    <n v="19.5"/>
    <n v="13"/>
    <n v="1650"/>
    <n v="32175"/>
  </r>
  <r>
    <x v="4"/>
    <x v="2"/>
    <x v="0"/>
    <n v="2017"/>
    <x v="1"/>
    <x v="2"/>
    <n v="72"/>
    <n v="48"/>
    <n v="350"/>
    <n v="25200"/>
  </r>
  <r>
    <x v="3"/>
    <x v="0"/>
    <x v="0"/>
    <n v="2017"/>
    <x v="1"/>
    <x v="4"/>
    <n v="4.125"/>
    <n v="2.75"/>
    <n v="1650"/>
    <n v="6806.25"/>
  </r>
  <r>
    <x v="3"/>
    <x v="2"/>
    <x v="0"/>
    <n v="2017"/>
    <x v="0"/>
    <x v="3"/>
    <n v="58.5"/>
    <n v="39"/>
    <n v="350"/>
    <n v="20475"/>
  </r>
  <r>
    <x v="2"/>
    <x v="3"/>
    <x v="0"/>
    <n v="2017"/>
    <x v="0"/>
    <x v="5"/>
    <n v="3.5"/>
    <n v="2.3333333333333335"/>
    <n v="95"/>
    <n v="332.5"/>
  </r>
  <r>
    <x v="3"/>
    <x v="3"/>
    <x v="0"/>
    <n v="2017"/>
    <x v="1"/>
    <x v="2"/>
    <n v="8.5"/>
    <n v="5.666666666666667"/>
    <n v="95"/>
    <n v="807.5"/>
  </r>
  <r>
    <x v="0"/>
    <x v="3"/>
    <x v="0"/>
    <n v="2017"/>
    <x v="1"/>
    <x v="4"/>
    <n v="18"/>
    <n v="12"/>
    <n v="95"/>
    <n v="1710"/>
  </r>
  <r>
    <x v="0"/>
    <x v="1"/>
    <x v="0"/>
    <n v="2017"/>
    <x v="0"/>
    <x v="3"/>
    <n v="66.599999999999994"/>
    <n v="44.4"/>
    <n v="1150"/>
    <n v="76590"/>
  </r>
  <r>
    <x v="1"/>
    <x v="3"/>
    <x v="0"/>
    <n v="2017"/>
    <x v="0"/>
    <x v="5"/>
    <n v="16"/>
    <n v="10.666666666666666"/>
    <n v="95"/>
    <n v="1520"/>
  </r>
  <r>
    <x v="3"/>
    <x v="2"/>
    <x v="0"/>
    <n v="2017"/>
    <x v="1"/>
    <x v="4"/>
    <n v="47.25"/>
    <n v="31.5"/>
    <n v="350"/>
    <n v="16537.5"/>
  </r>
  <r>
    <x v="3"/>
    <x v="3"/>
    <x v="0"/>
    <n v="2017"/>
    <x v="2"/>
    <x v="6"/>
    <n v="6.5"/>
    <n v="4.333333333333333"/>
    <n v="95"/>
    <n v="617.5"/>
  </r>
  <r>
    <x v="4"/>
    <x v="2"/>
    <x v="0"/>
    <n v="2017"/>
    <x v="1"/>
    <x v="9"/>
    <n v="56.25"/>
    <n v="37.5"/>
    <n v="350"/>
    <n v="19687.5"/>
  </r>
  <r>
    <x v="0"/>
    <x v="3"/>
    <x v="0"/>
    <n v="2017"/>
    <x v="0"/>
    <x v="3"/>
    <n v="12"/>
    <n v="8"/>
    <n v="95"/>
    <n v="1140"/>
  </r>
  <r>
    <x v="0"/>
    <x v="0"/>
    <x v="0"/>
    <n v="2017"/>
    <x v="0"/>
    <x v="3"/>
    <n v="13.875"/>
    <n v="9.25"/>
    <n v="1650"/>
    <n v="22893.75"/>
  </r>
  <r>
    <x v="3"/>
    <x v="2"/>
    <x v="0"/>
    <n v="2017"/>
    <x v="0"/>
    <x v="5"/>
    <n v="22.5"/>
    <n v="15"/>
    <n v="350"/>
    <n v="7875"/>
  </r>
  <r>
    <x v="1"/>
    <x v="0"/>
    <x v="0"/>
    <n v="2017"/>
    <x v="1"/>
    <x v="4"/>
    <n v="20.625"/>
    <n v="13.75"/>
    <n v="1650"/>
    <n v="34031.25"/>
  </r>
  <r>
    <x v="3"/>
    <x v="3"/>
    <x v="0"/>
    <n v="2017"/>
    <x v="0"/>
    <x v="3"/>
    <n v="5"/>
    <n v="3.3333333333333335"/>
    <n v="95"/>
    <n v="475"/>
  </r>
  <r>
    <x v="3"/>
    <x v="0"/>
    <x v="0"/>
    <n v="2017"/>
    <x v="3"/>
    <x v="8"/>
    <n v="8.625"/>
    <n v="5.75"/>
    <n v="1650"/>
    <n v="14231.25"/>
  </r>
  <r>
    <x v="2"/>
    <x v="3"/>
    <x v="0"/>
    <n v="2017"/>
    <x v="0"/>
    <x v="10"/>
    <n v="4"/>
    <n v="2.6666666666666665"/>
    <n v="95"/>
    <n v="380"/>
  </r>
  <r>
    <x v="0"/>
    <x v="2"/>
    <x v="0"/>
    <n v="2017"/>
    <x v="0"/>
    <x v="3"/>
    <n v="72"/>
    <n v="48"/>
    <n v="350"/>
    <n v="25200"/>
  </r>
  <r>
    <x v="0"/>
    <x v="1"/>
    <x v="0"/>
    <n v="2017"/>
    <x v="2"/>
    <x v="6"/>
    <n v="61.199999999999996"/>
    <n v="40.799999999999997"/>
    <n v="1150"/>
    <n v="70380"/>
  </r>
  <r>
    <x v="2"/>
    <x v="1"/>
    <x v="0"/>
    <n v="2017"/>
    <x v="0"/>
    <x v="5"/>
    <n v="18"/>
    <n v="12"/>
    <n v="1150"/>
    <n v="20700"/>
  </r>
  <r>
    <x v="2"/>
    <x v="0"/>
    <x v="0"/>
    <n v="2017"/>
    <x v="0"/>
    <x v="10"/>
    <n v="3"/>
    <n v="2"/>
    <n v="1650"/>
    <n v="4950"/>
  </r>
  <r>
    <x v="1"/>
    <x v="3"/>
    <x v="0"/>
    <n v="2017"/>
    <x v="3"/>
    <x v="8"/>
    <n v="29.5"/>
    <n v="19.666666666666668"/>
    <n v="95"/>
    <n v="2802.5"/>
  </r>
  <r>
    <x v="2"/>
    <x v="1"/>
    <x v="0"/>
    <n v="2017"/>
    <x v="2"/>
    <x v="6"/>
    <n v="10.799999999999999"/>
    <n v="7.1999999999999993"/>
    <n v="1150"/>
    <n v="12419.999999999998"/>
  </r>
  <r>
    <x v="1"/>
    <x v="1"/>
    <x v="0"/>
    <n v="2017"/>
    <x v="3"/>
    <x v="8"/>
    <n v="68.400000000000006"/>
    <n v="45.6"/>
    <n v="1150"/>
    <n v="78660"/>
  </r>
  <r>
    <x v="4"/>
    <x v="0"/>
    <x v="0"/>
    <n v="2017"/>
    <x v="0"/>
    <x v="5"/>
    <n v="11.625"/>
    <n v="7.75"/>
    <n v="1650"/>
    <n v="19181.25"/>
  </r>
  <r>
    <x v="4"/>
    <x v="1"/>
    <x v="0"/>
    <n v="2017"/>
    <x v="1"/>
    <x v="2"/>
    <n v="63"/>
    <n v="42"/>
    <n v="1150"/>
    <n v="72450"/>
  </r>
  <r>
    <x v="3"/>
    <x v="0"/>
    <x v="0"/>
    <n v="2017"/>
    <x v="1"/>
    <x v="2"/>
    <n v="11.25"/>
    <n v="7.5"/>
    <n v="1650"/>
    <n v="18562.5"/>
  </r>
  <r>
    <x v="0"/>
    <x v="3"/>
    <x v="0"/>
    <n v="2017"/>
    <x v="1"/>
    <x v="9"/>
    <n v="11"/>
    <n v="7.333333333333333"/>
    <n v="95"/>
    <n v="1045"/>
  </r>
  <r>
    <x v="1"/>
    <x v="1"/>
    <x v="0"/>
    <n v="2017"/>
    <x v="2"/>
    <x v="6"/>
    <n v="86.399999999999991"/>
    <n v="57.599999999999994"/>
    <n v="1150"/>
    <n v="99359.999999999985"/>
  </r>
  <r>
    <x v="2"/>
    <x v="0"/>
    <x v="0"/>
    <n v="2017"/>
    <x v="2"/>
    <x v="11"/>
    <n v="3.375"/>
    <n v="2.25"/>
    <n v="1650"/>
    <n v="5568.75"/>
  </r>
  <r>
    <x v="0"/>
    <x v="0"/>
    <x v="0"/>
    <n v="2017"/>
    <x v="2"/>
    <x v="6"/>
    <n v="14.25"/>
    <n v="9.5"/>
    <n v="1650"/>
    <n v="23512.5"/>
  </r>
  <r>
    <x v="3"/>
    <x v="1"/>
    <x v="0"/>
    <n v="2017"/>
    <x v="2"/>
    <x v="6"/>
    <n v="23.4"/>
    <n v="15.6"/>
    <n v="1150"/>
    <n v="26910"/>
  </r>
  <r>
    <x v="1"/>
    <x v="2"/>
    <x v="0"/>
    <n v="2017"/>
    <x v="0"/>
    <x v="3"/>
    <n v="83.25"/>
    <n v="55.5"/>
    <n v="350"/>
    <n v="29137.5"/>
  </r>
  <r>
    <x v="0"/>
    <x v="2"/>
    <x v="0"/>
    <n v="2017"/>
    <x v="3"/>
    <x v="8"/>
    <n v="76.5"/>
    <n v="51"/>
    <n v="350"/>
    <n v="26775"/>
  </r>
  <r>
    <x v="1"/>
    <x v="2"/>
    <x v="0"/>
    <n v="2017"/>
    <x v="3"/>
    <x v="8"/>
    <n v="123.75"/>
    <n v="82.5"/>
    <n v="350"/>
    <n v="43312.5"/>
  </r>
  <r>
    <x v="0"/>
    <x v="1"/>
    <x v="0"/>
    <n v="2017"/>
    <x v="0"/>
    <x v="7"/>
    <n v="52.199999999999996"/>
    <n v="34.799999999999997"/>
    <n v="1150"/>
    <n v="60029.999999999993"/>
  </r>
  <r>
    <x v="3"/>
    <x v="2"/>
    <x v="0"/>
    <n v="2017"/>
    <x v="1"/>
    <x v="9"/>
    <n v="22.5"/>
    <n v="15"/>
    <n v="350"/>
    <n v="7875"/>
  </r>
  <r>
    <x v="3"/>
    <x v="3"/>
    <x v="0"/>
    <n v="2017"/>
    <x v="0"/>
    <x v="12"/>
    <n v="15"/>
    <n v="10"/>
    <n v="95"/>
    <n v="1425"/>
  </r>
  <r>
    <x v="3"/>
    <x v="1"/>
    <x v="0"/>
    <n v="2017"/>
    <x v="1"/>
    <x v="13"/>
    <n v="28.799999999999997"/>
    <n v="19.2"/>
    <n v="1150"/>
    <n v="33120"/>
  </r>
  <r>
    <x v="4"/>
    <x v="3"/>
    <x v="0"/>
    <n v="2017"/>
    <x v="0"/>
    <x v="3"/>
    <n v="8"/>
    <n v="5.333333333333333"/>
    <n v="95"/>
    <n v="760"/>
  </r>
  <r>
    <x v="0"/>
    <x v="2"/>
    <x v="0"/>
    <n v="2017"/>
    <x v="1"/>
    <x v="4"/>
    <n v="69.75"/>
    <n v="46.5"/>
    <n v="350"/>
    <n v="24412.5"/>
  </r>
  <r>
    <x v="2"/>
    <x v="2"/>
    <x v="0"/>
    <n v="2017"/>
    <x v="0"/>
    <x v="14"/>
    <n v="20.25"/>
    <n v="13.5"/>
    <n v="350"/>
    <n v="7087.5"/>
  </r>
  <r>
    <x v="0"/>
    <x v="2"/>
    <x v="0"/>
    <n v="2017"/>
    <x v="1"/>
    <x v="13"/>
    <n v="78.75"/>
    <n v="52.5"/>
    <n v="350"/>
    <n v="27562.5"/>
  </r>
  <r>
    <x v="2"/>
    <x v="0"/>
    <x v="0"/>
    <n v="2017"/>
    <x v="2"/>
    <x v="15"/>
    <n v="2.25"/>
    <n v="1.5"/>
    <n v="1650"/>
    <n v="3712.5"/>
  </r>
  <r>
    <x v="2"/>
    <x v="3"/>
    <x v="0"/>
    <n v="2017"/>
    <x v="2"/>
    <x v="16"/>
    <n v="2.5"/>
    <n v="1.6666666666666667"/>
    <n v="95"/>
    <n v="237.5"/>
  </r>
  <r>
    <x v="4"/>
    <x v="3"/>
    <x v="0"/>
    <n v="2017"/>
    <x v="3"/>
    <x v="8"/>
    <n v="9.5"/>
    <n v="6.333333333333333"/>
    <n v="95"/>
    <n v="902.5"/>
  </r>
  <r>
    <x v="1"/>
    <x v="0"/>
    <x v="0"/>
    <n v="2017"/>
    <x v="3"/>
    <x v="8"/>
    <n v="11.625"/>
    <n v="7.75"/>
    <n v="1650"/>
    <n v="19181.25"/>
  </r>
  <r>
    <x v="1"/>
    <x v="1"/>
    <x v="0"/>
    <n v="2017"/>
    <x v="1"/>
    <x v="4"/>
    <n v="100.80000000000001"/>
    <n v="67.2"/>
    <n v="1150"/>
    <n v="115920.00000000001"/>
  </r>
  <r>
    <x v="2"/>
    <x v="2"/>
    <x v="0"/>
    <n v="2017"/>
    <x v="0"/>
    <x v="17"/>
    <n v="13.5"/>
    <n v="9"/>
    <n v="350"/>
    <n v="4725"/>
  </r>
  <r>
    <x v="4"/>
    <x v="2"/>
    <x v="0"/>
    <n v="2017"/>
    <x v="3"/>
    <x v="8"/>
    <n v="72"/>
    <n v="48"/>
    <n v="350"/>
    <n v="25200"/>
  </r>
  <r>
    <x v="1"/>
    <x v="3"/>
    <x v="0"/>
    <n v="2017"/>
    <x v="0"/>
    <x v="7"/>
    <n v="23.5"/>
    <n v="15.666666666666666"/>
    <n v="95"/>
    <n v="2232.5"/>
  </r>
  <r>
    <x v="3"/>
    <x v="1"/>
    <x v="0"/>
    <n v="2017"/>
    <x v="0"/>
    <x v="3"/>
    <n v="25.200000000000003"/>
    <n v="16.8"/>
    <n v="1150"/>
    <n v="28980.000000000004"/>
  </r>
  <r>
    <x v="3"/>
    <x v="1"/>
    <x v="0"/>
    <n v="2017"/>
    <x v="3"/>
    <x v="8"/>
    <n v="28.799999999999997"/>
    <n v="19.2"/>
    <n v="1150"/>
    <n v="33120"/>
  </r>
  <r>
    <x v="2"/>
    <x v="1"/>
    <x v="0"/>
    <n v="2017"/>
    <x v="1"/>
    <x v="18"/>
    <n v="14.399999999999999"/>
    <n v="9.6"/>
    <n v="1150"/>
    <n v="16560"/>
  </r>
  <r>
    <x v="1"/>
    <x v="0"/>
    <x v="0"/>
    <n v="2017"/>
    <x v="1"/>
    <x v="9"/>
    <n v="18.375"/>
    <n v="12.25"/>
    <n v="1650"/>
    <n v="30318.75"/>
  </r>
  <r>
    <x v="3"/>
    <x v="0"/>
    <x v="0"/>
    <n v="2017"/>
    <x v="1"/>
    <x v="9"/>
    <n v="7.875"/>
    <n v="5.25"/>
    <n v="1650"/>
    <n v="12993.75"/>
  </r>
  <r>
    <x v="0"/>
    <x v="3"/>
    <x v="0"/>
    <n v="2017"/>
    <x v="3"/>
    <x v="19"/>
    <n v="16"/>
    <n v="10.666666666666666"/>
    <n v="95"/>
    <n v="1520"/>
  </r>
  <r>
    <x v="1"/>
    <x v="2"/>
    <x v="0"/>
    <n v="2017"/>
    <x v="0"/>
    <x v="7"/>
    <n v="128.25"/>
    <n v="85.5"/>
    <n v="350"/>
    <n v="44887.5"/>
  </r>
  <r>
    <x v="2"/>
    <x v="1"/>
    <x v="0"/>
    <n v="2017"/>
    <x v="1"/>
    <x v="20"/>
    <n v="12.600000000000001"/>
    <n v="8.4"/>
    <n v="1150"/>
    <n v="14490.000000000002"/>
  </r>
  <r>
    <x v="3"/>
    <x v="1"/>
    <x v="0"/>
    <n v="2017"/>
    <x v="0"/>
    <x v="5"/>
    <n v="52.199999999999996"/>
    <n v="34.799999999999997"/>
    <n v="1150"/>
    <n v="60029.999999999993"/>
  </r>
  <r>
    <x v="1"/>
    <x v="0"/>
    <x v="0"/>
    <n v="2017"/>
    <x v="0"/>
    <x v="5"/>
    <n v="20.625"/>
    <n v="13.75"/>
    <n v="1650"/>
    <n v="34031.25"/>
  </r>
  <r>
    <x v="0"/>
    <x v="3"/>
    <x v="0"/>
    <n v="2017"/>
    <x v="3"/>
    <x v="21"/>
    <n v="10.5"/>
    <n v="7"/>
    <n v="95"/>
    <n v="997.5"/>
  </r>
  <r>
    <x v="2"/>
    <x v="3"/>
    <x v="0"/>
    <n v="2017"/>
    <x v="2"/>
    <x v="22"/>
    <n v="5"/>
    <n v="3.3333333333333335"/>
    <n v="95"/>
    <n v="475"/>
  </r>
  <r>
    <x v="3"/>
    <x v="0"/>
    <x v="0"/>
    <n v="2017"/>
    <x v="0"/>
    <x v="7"/>
    <n v="10.5"/>
    <n v="7"/>
    <n v="1650"/>
    <n v="17325"/>
  </r>
  <r>
    <x v="2"/>
    <x v="1"/>
    <x v="0"/>
    <n v="2017"/>
    <x v="1"/>
    <x v="23"/>
    <n v="16.2"/>
    <n v="10.799999999999999"/>
    <n v="1150"/>
    <n v="18630"/>
  </r>
  <r>
    <x v="1"/>
    <x v="0"/>
    <x v="0"/>
    <n v="2017"/>
    <x v="0"/>
    <x v="24"/>
    <n v="13.5"/>
    <n v="9"/>
    <n v="1650"/>
    <n v="22275"/>
  </r>
  <r>
    <x v="0"/>
    <x v="2"/>
    <x v="0"/>
    <n v="2017"/>
    <x v="2"/>
    <x v="25"/>
    <n v="83.25"/>
    <n v="55.5"/>
    <n v="350"/>
    <n v="29137.5"/>
  </r>
  <r>
    <x v="0"/>
    <x v="3"/>
    <x v="0"/>
    <n v="2017"/>
    <x v="3"/>
    <x v="8"/>
    <n v="16"/>
    <n v="10.666666666666666"/>
    <n v="95"/>
    <n v="1520"/>
  </r>
  <r>
    <x v="0"/>
    <x v="0"/>
    <x v="0"/>
    <n v="2017"/>
    <x v="3"/>
    <x v="8"/>
    <n v="9.75"/>
    <n v="6.5"/>
    <n v="1650"/>
    <n v="16087.5"/>
  </r>
  <r>
    <x v="2"/>
    <x v="3"/>
    <x v="0"/>
    <n v="2017"/>
    <x v="1"/>
    <x v="20"/>
    <n v="3.5"/>
    <n v="2.3333333333333335"/>
    <n v="95"/>
    <n v="332.5"/>
  </r>
  <r>
    <x v="1"/>
    <x v="1"/>
    <x v="0"/>
    <n v="2017"/>
    <x v="0"/>
    <x v="3"/>
    <n v="93.6"/>
    <n v="62.4"/>
    <n v="1150"/>
    <n v="107640"/>
  </r>
  <r>
    <x v="2"/>
    <x v="2"/>
    <x v="0"/>
    <n v="2017"/>
    <x v="2"/>
    <x v="22"/>
    <n v="11.25"/>
    <n v="7.5"/>
    <n v="350"/>
    <n v="3937.5"/>
  </r>
  <r>
    <x v="0"/>
    <x v="0"/>
    <x v="0"/>
    <n v="2017"/>
    <x v="1"/>
    <x v="13"/>
    <n v="11.25"/>
    <n v="7.5"/>
    <n v="1650"/>
    <n v="18562.5"/>
  </r>
  <r>
    <x v="4"/>
    <x v="2"/>
    <x v="0"/>
    <n v="2017"/>
    <x v="0"/>
    <x v="5"/>
    <n v="54"/>
    <n v="36"/>
    <n v="350"/>
    <n v="18900"/>
  </r>
  <r>
    <x v="4"/>
    <x v="1"/>
    <x v="0"/>
    <n v="2017"/>
    <x v="0"/>
    <x v="5"/>
    <n v="46.8"/>
    <n v="31.2"/>
    <n v="1150"/>
    <n v="53820"/>
  </r>
  <r>
    <x v="2"/>
    <x v="3"/>
    <x v="0"/>
    <n v="2017"/>
    <x v="2"/>
    <x v="26"/>
    <n v="4.5"/>
    <n v="3"/>
    <n v="95"/>
    <n v="427.5"/>
  </r>
  <r>
    <x v="2"/>
    <x v="1"/>
    <x v="0"/>
    <n v="2017"/>
    <x v="2"/>
    <x v="15"/>
    <n v="12.600000000000001"/>
    <n v="8.4"/>
    <n v="1150"/>
    <n v="14490.000000000002"/>
  </r>
  <r>
    <x v="1"/>
    <x v="2"/>
    <x v="0"/>
    <n v="2017"/>
    <x v="2"/>
    <x v="6"/>
    <n v="85.5"/>
    <n v="57"/>
    <n v="350"/>
    <n v="29925"/>
  </r>
  <r>
    <x v="3"/>
    <x v="3"/>
    <x v="0"/>
    <n v="2017"/>
    <x v="1"/>
    <x v="4"/>
    <n v="11.5"/>
    <n v="7.666666666666667"/>
    <n v="95"/>
    <n v="1092.5"/>
  </r>
  <r>
    <x v="1"/>
    <x v="2"/>
    <x v="0"/>
    <n v="2017"/>
    <x v="1"/>
    <x v="4"/>
    <n v="121.5"/>
    <n v="81"/>
    <n v="350"/>
    <n v="42525"/>
  </r>
  <r>
    <x v="0"/>
    <x v="3"/>
    <x v="0"/>
    <n v="2017"/>
    <x v="0"/>
    <x v="5"/>
    <n v="15.5"/>
    <n v="10.333333333333334"/>
    <n v="95"/>
    <n v="1472.5"/>
  </r>
  <r>
    <x v="2"/>
    <x v="0"/>
    <x v="0"/>
    <n v="2017"/>
    <x v="1"/>
    <x v="27"/>
    <n v="3.75"/>
    <n v="2.5"/>
    <n v="1650"/>
    <n v="6187.5"/>
  </r>
  <r>
    <x v="3"/>
    <x v="3"/>
    <x v="0"/>
    <n v="2017"/>
    <x v="1"/>
    <x v="13"/>
    <n v="8.5"/>
    <n v="5.666666666666667"/>
    <n v="95"/>
    <n v="807.5"/>
  </r>
  <r>
    <x v="2"/>
    <x v="3"/>
    <x v="0"/>
    <n v="2017"/>
    <x v="2"/>
    <x v="11"/>
    <n v="5"/>
    <n v="3.3333333333333335"/>
    <n v="95"/>
    <n v="475"/>
  </r>
  <r>
    <x v="4"/>
    <x v="3"/>
    <x v="0"/>
    <n v="2017"/>
    <x v="0"/>
    <x v="5"/>
    <n v="13"/>
    <n v="8.6666666666666661"/>
    <n v="95"/>
    <n v="1235"/>
  </r>
  <r>
    <x v="0"/>
    <x v="0"/>
    <x v="0"/>
    <n v="2017"/>
    <x v="0"/>
    <x v="7"/>
    <n v="10.875"/>
    <n v="7.25"/>
    <n v="1650"/>
    <n v="17943.75"/>
  </r>
  <r>
    <x v="0"/>
    <x v="1"/>
    <x v="0"/>
    <n v="2017"/>
    <x v="0"/>
    <x v="24"/>
    <n v="46.8"/>
    <n v="31.2"/>
    <n v="1150"/>
    <n v="53820"/>
  </r>
  <r>
    <x v="2"/>
    <x v="2"/>
    <x v="0"/>
    <n v="2017"/>
    <x v="0"/>
    <x v="3"/>
    <n v="20.25"/>
    <n v="13.5"/>
    <n v="350"/>
    <n v="7087.5"/>
  </r>
  <r>
    <x v="3"/>
    <x v="1"/>
    <x v="0"/>
    <n v="2017"/>
    <x v="0"/>
    <x v="24"/>
    <n v="48.599999999999994"/>
    <n v="32.4"/>
    <n v="1150"/>
    <n v="55889.999999999993"/>
  </r>
  <r>
    <x v="3"/>
    <x v="3"/>
    <x v="0"/>
    <n v="2017"/>
    <x v="1"/>
    <x v="9"/>
    <n v="7"/>
    <n v="4.666666666666667"/>
    <n v="95"/>
    <n v="665"/>
  </r>
  <r>
    <x v="4"/>
    <x v="0"/>
    <x v="0"/>
    <n v="2017"/>
    <x v="0"/>
    <x v="3"/>
    <n v="6.75"/>
    <n v="4.5"/>
    <n v="1650"/>
    <n v="11137.5"/>
  </r>
  <r>
    <x v="4"/>
    <x v="2"/>
    <x v="0"/>
    <n v="2017"/>
    <x v="0"/>
    <x v="10"/>
    <n v="74.25"/>
    <n v="49.5"/>
    <n v="350"/>
    <n v="25987.5"/>
  </r>
  <r>
    <x v="4"/>
    <x v="1"/>
    <x v="0"/>
    <n v="2017"/>
    <x v="3"/>
    <x v="8"/>
    <n v="55.8"/>
    <n v="37.199999999999996"/>
    <n v="1150"/>
    <n v="64170"/>
  </r>
  <r>
    <x v="0"/>
    <x v="3"/>
    <x v="0"/>
    <n v="2017"/>
    <x v="2"/>
    <x v="28"/>
    <n v="13.5"/>
    <n v="9"/>
    <n v="95"/>
    <n v="1282.5"/>
  </r>
  <r>
    <x v="4"/>
    <x v="0"/>
    <x v="0"/>
    <n v="2017"/>
    <x v="1"/>
    <x v="9"/>
    <n v="11.625"/>
    <n v="7.75"/>
    <n v="1650"/>
    <n v="19181.25"/>
  </r>
  <r>
    <x v="1"/>
    <x v="0"/>
    <x v="0"/>
    <n v="2017"/>
    <x v="3"/>
    <x v="21"/>
    <n v="13.875"/>
    <n v="9.25"/>
    <n v="1650"/>
    <n v="22893.75"/>
  </r>
  <r>
    <x v="0"/>
    <x v="3"/>
    <x v="0"/>
    <n v="2017"/>
    <x v="2"/>
    <x v="25"/>
    <n v="18.5"/>
    <n v="12.333333333333334"/>
    <n v="95"/>
    <n v="1757.5"/>
  </r>
  <r>
    <x v="0"/>
    <x v="1"/>
    <x v="0"/>
    <n v="2017"/>
    <x v="0"/>
    <x v="10"/>
    <n v="61.199999999999996"/>
    <n v="40.799999999999997"/>
    <n v="1150"/>
    <n v="70380"/>
  </r>
  <r>
    <x v="3"/>
    <x v="3"/>
    <x v="0"/>
    <n v="2017"/>
    <x v="2"/>
    <x v="25"/>
    <n v="5"/>
    <n v="3.3333333333333335"/>
    <n v="95"/>
    <n v="475"/>
  </r>
  <r>
    <x v="2"/>
    <x v="3"/>
    <x v="0"/>
    <n v="2017"/>
    <x v="2"/>
    <x v="25"/>
    <n v="4"/>
    <n v="2.6666666666666665"/>
    <n v="95"/>
    <n v="380"/>
  </r>
  <r>
    <x v="3"/>
    <x v="2"/>
    <x v="0"/>
    <n v="2017"/>
    <x v="0"/>
    <x v="10"/>
    <n v="47.25"/>
    <n v="31.5"/>
    <n v="350"/>
    <n v="16537.5"/>
  </r>
  <r>
    <x v="4"/>
    <x v="3"/>
    <x v="0"/>
    <n v="2017"/>
    <x v="2"/>
    <x v="6"/>
    <n v="11"/>
    <n v="7.333333333333333"/>
    <n v="95"/>
    <n v="1045"/>
  </r>
  <r>
    <x v="1"/>
    <x v="3"/>
    <x v="0"/>
    <n v="2017"/>
    <x v="2"/>
    <x v="6"/>
    <n v="16"/>
    <n v="10.666666666666666"/>
    <n v="95"/>
    <n v="1520"/>
  </r>
  <r>
    <x v="1"/>
    <x v="0"/>
    <x v="0"/>
    <n v="2017"/>
    <x v="0"/>
    <x v="7"/>
    <n v="11.25"/>
    <n v="7.5"/>
    <n v="1650"/>
    <n v="18562.5"/>
  </r>
  <r>
    <x v="2"/>
    <x v="0"/>
    <x v="0"/>
    <n v="2017"/>
    <x v="1"/>
    <x v="4"/>
    <n v="3"/>
    <n v="2"/>
    <n v="1650"/>
    <n v="4950"/>
  </r>
  <r>
    <x v="0"/>
    <x v="1"/>
    <x v="0"/>
    <n v="2017"/>
    <x v="3"/>
    <x v="21"/>
    <n v="39.599999999999994"/>
    <n v="26.4"/>
    <n v="1150"/>
    <n v="45539.999999999993"/>
  </r>
  <r>
    <x v="2"/>
    <x v="2"/>
    <x v="0"/>
    <n v="2017"/>
    <x v="1"/>
    <x v="18"/>
    <n v="20.25"/>
    <n v="13.5"/>
    <n v="350"/>
    <n v="7087.5"/>
  </r>
  <r>
    <x v="1"/>
    <x v="1"/>
    <x v="0"/>
    <n v="2017"/>
    <x v="0"/>
    <x v="7"/>
    <n v="95.399999999999991"/>
    <n v="63.599999999999994"/>
    <n v="1150"/>
    <n v="109709.99999999999"/>
  </r>
  <r>
    <x v="3"/>
    <x v="0"/>
    <x v="0"/>
    <n v="2017"/>
    <x v="0"/>
    <x v="29"/>
    <n v="6.75"/>
    <n v="4.5"/>
    <n v="1650"/>
    <n v="11137.5"/>
  </r>
  <r>
    <x v="4"/>
    <x v="0"/>
    <x v="0"/>
    <n v="2017"/>
    <x v="2"/>
    <x v="6"/>
    <n v="9.375"/>
    <n v="6.25"/>
    <n v="1650"/>
    <n v="15468.75"/>
  </r>
  <r>
    <x v="2"/>
    <x v="0"/>
    <x v="0"/>
    <n v="2017"/>
    <x v="1"/>
    <x v="20"/>
    <n v="3.375"/>
    <n v="2.25"/>
    <n v="1650"/>
    <n v="5568.75"/>
  </r>
  <r>
    <x v="0"/>
    <x v="0"/>
    <x v="0"/>
    <n v="2017"/>
    <x v="3"/>
    <x v="30"/>
    <n v="11.25"/>
    <n v="7.5"/>
    <n v="1650"/>
    <n v="18562.5"/>
  </r>
  <r>
    <x v="1"/>
    <x v="0"/>
    <x v="0"/>
    <n v="2017"/>
    <x v="2"/>
    <x v="25"/>
    <n v="13.125"/>
    <n v="8.75"/>
    <n v="1650"/>
    <n v="21656.25"/>
  </r>
  <r>
    <x v="0"/>
    <x v="2"/>
    <x v="0"/>
    <n v="2017"/>
    <x v="0"/>
    <x v="12"/>
    <n v="47.25"/>
    <n v="31.5"/>
    <n v="350"/>
    <n v="16537.5"/>
  </r>
  <r>
    <x v="2"/>
    <x v="3"/>
    <x v="0"/>
    <n v="2017"/>
    <x v="3"/>
    <x v="31"/>
    <n v="4"/>
    <n v="2.6666666666666665"/>
    <n v="95"/>
    <n v="380"/>
  </r>
  <r>
    <x v="4"/>
    <x v="1"/>
    <x v="0"/>
    <n v="2017"/>
    <x v="3"/>
    <x v="32"/>
    <n v="57.599999999999994"/>
    <n v="38.4"/>
    <n v="1150"/>
    <n v="66240"/>
  </r>
  <r>
    <x v="2"/>
    <x v="0"/>
    <x v="0"/>
    <n v="2017"/>
    <x v="2"/>
    <x v="6"/>
    <n v="3.75"/>
    <n v="2.5"/>
    <n v="1650"/>
    <n v="6187.5"/>
  </r>
  <r>
    <x v="4"/>
    <x v="2"/>
    <x v="0"/>
    <n v="2017"/>
    <x v="2"/>
    <x v="33"/>
    <n v="69.75"/>
    <n v="46.5"/>
    <n v="350"/>
    <n v="24412.5"/>
  </r>
  <r>
    <x v="0"/>
    <x v="0"/>
    <x v="0"/>
    <n v="2017"/>
    <x v="3"/>
    <x v="19"/>
    <n v="13.5"/>
    <n v="9"/>
    <n v="1650"/>
    <n v="22275"/>
  </r>
  <r>
    <x v="4"/>
    <x v="0"/>
    <x v="0"/>
    <n v="2017"/>
    <x v="0"/>
    <x v="7"/>
    <n v="5.625"/>
    <n v="3.75"/>
    <n v="1650"/>
    <n v="9281.25"/>
  </r>
  <r>
    <x v="3"/>
    <x v="2"/>
    <x v="0"/>
    <n v="2017"/>
    <x v="0"/>
    <x v="29"/>
    <n v="24.75"/>
    <n v="16.5"/>
    <n v="350"/>
    <n v="8662.5"/>
  </r>
  <r>
    <x v="3"/>
    <x v="0"/>
    <x v="0"/>
    <n v="2017"/>
    <x v="3"/>
    <x v="19"/>
    <n v="7.125"/>
    <n v="4.75"/>
    <n v="1650"/>
    <n v="11756.25"/>
  </r>
  <r>
    <x v="2"/>
    <x v="2"/>
    <x v="0"/>
    <n v="2017"/>
    <x v="1"/>
    <x v="27"/>
    <n v="15.75"/>
    <n v="10.5"/>
    <n v="350"/>
    <n v="5512.5"/>
  </r>
  <r>
    <x v="4"/>
    <x v="1"/>
    <x v="0"/>
    <n v="2017"/>
    <x v="0"/>
    <x v="29"/>
    <n v="30.599999999999998"/>
    <n v="20.399999999999999"/>
    <n v="1150"/>
    <n v="35190"/>
  </r>
  <r>
    <x v="2"/>
    <x v="1"/>
    <x v="0"/>
    <n v="2017"/>
    <x v="3"/>
    <x v="34"/>
    <n v="18"/>
    <n v="12"/>
    <n v="1150"/>
    <n v="20700"/>
  </r>
  <r>
    <x v="1"/>
    <x v="1"/>
    <x v="0"/>
    <n v="2017"/>
    <x v="3"/>
    <x v="21"/>
    <n v="93.6"/>
    <n v="62.4"/>
    <n v="1150"/>
    <n v="107640"/>
  </r>
  <r>
    <x v="2"/>
    <x v="2"/>
    <x v="0"/>
    <n v="2017"/>
    <x v="2"/>
    <x v="35"/>
    <n v="15.75"/>
    <n v="10.5"/>
    <n v="350"/>
    <n v="5512.5"/>
  </r>
  <r>
    <x v="2"/>
    <x v="0"/>
    <x v="0"/>
    <n v="2017"/>
    <x v="0"/>
    <x v="3"/>
    <n v="2.625"/>
    <n v="1.75"/>
    <n v="1650"/>
    <n v="4331.25"/>
  </r>
  <r>
    <x v="0"/>
    <x v="1"/>
    <x v="0"/>
    <n v="2017"/>
    <x v="0"/>
    <x v="36"/>
    <n v="43.199999999999996"/>
    <n v="28.799999999999997"/>
    <n v="1150"/>
    <n v="49679.999999999993"/>
  </r>
  <r>
    <x v="3"/>
    <x v="0"/>
    <x v="0"/>
    <n v="2017"/>
    <x v="0"/>
    <x v="10"/>
    <n v="7.5"/>
    <n v="5"/>
    <n v="1650"/>
    <n v="12375"/>
  </r>
  <r>
    <x v="3"/>
    <x v="1"/>
    <x v="0"/>
    <n v="2017"/>
    <x v="0"/>
    <x v="7"/>
    <n v="52.199999999999996"/>
    <n v="34.799999999999997"/>
    <n v="1150"/>
    <n v="60029.999999999993"/>
  </r>
  <r>
    <x v="2"/>
    <x v="3"/>
    <x v="0"/>
    <n v="2017"/>
    <x v="1"/>
    <x v="37"/>
    <n v="4.5"/>
    <n v="3"/>
    <n v="95"/>
    <n v="427.5"/>
  </r>
  <r>
    <x v="0"/>
    <x v="3"/>
    <x v="0"/>
    <n v="2017"/>
    <x v="2"/>
    <x v="33"/>
    <n v="17.5"/>
    <n v="11.666666666666666"/>
    <n v="95"/>
    <n v="1662.5"/>
  </r>
  <r>
    <x v="0"/>
    <x v="2"/>
    <x v="0"/>
    <n v="2017"/>
    <x v="1"/>
    <x v="9"/>
    <n v="81"/>
    <n v="54"/>
    <n v="350"/>
    <n v="28350"/>
  </r>
  <r>
    <x v="1"/>
    <x v="1"/>
    <x v="0"/>
    <n v="2017"/>
    <x v="0"/>
    <x v="36"/>
    <n v="81"/>
    <n v="54"/>
    <n v="1150"/>
    <n v="93150"/>
  </r>
  <r>
    <x v="2"/>
    <x v="0"/>
    <x v="0"/>
    <n v="2017"/>
    <x v="3"/>
    <x v="8"/>
    <n v="2.625"/>
    <n v="1.75"/>
    <n v="1650"/>
    <n v="4331.25"/>
  </r>
  <r>
    <x v="0"/>
    <x v="1"/>
    <x v="0"/>
    <n v="2017"/>
    <x v="3"/>
    <x v="8"/>
    <n v="41.4"/>
    <n v="27.599999999999998"/>
    <n v="1150"/>
    <n v="47610"/>
  </r>
  <r>
    <x v="0"/>
    <x v="2"/>
    <x v="0"/>
    <n v="2017"/>
    <x v="0"/>
    <x v="10"/>
    <n v="85.5"/>
    <n v="57"/>
    <n v="350"/>
    <n v="29925"/>
  </r>
  <r>
    <x v="0"/>
    <x v="2"/>
    <x v="0"/>
    <n v="2017"/>
    <x v="3"/>
    <x v="32"/>
    <n v="58.5"/>
    <n v="39"/>
    <n v="350"/>
    <n v="20475"/>
  </r>
  <r>
    <x v="1"/>
    <x v="0"/>
    <x v="0"/>
    <n v="2017"/>
    <x v="0"/>
    <x v="10"/>
    <n v="15.375"/>
    <n v="10.25"/>
    <n v="1650"/>
    <n v="25368.75"/>
  </r>
  <r>
    <x v="2"/>
    <x v="3"/>
    <x v="0"/>
    <n v="2017"/>
    <x v="3"/>
    <x v="38"/>
    <n v="4"/>
    <n v="2.6666666666666665"/>
    <n v="95"/>
    <n v="380"/>
  </r>
  <r>
    <x v="3"/>
    <x v="1"/>
    <x v="0"/>
    <n v="2017"/>
    <x v="0"/>
    <x v="12"/>
    <n v="41.4"/>
    <n v="27.599999999999998"/>
    <n v="1150"/>
    <n v="47610"/>
  </r>
  <r>
    <x v="2"/>
    <x v="2"/>
    <x v="0"/>
    <n v="2017"/>
    <x v="1"/>
    <x v="20"/>
    <n v="11.25"/>
    <n v="7.5"/>
    <n v="350"/>
    <n v="3937.5"/>
  </r>
  <r>
    <x v="3"/>
    <x v="2"/>
    <x v="0"/>
    <n v="2017"/>
    <x v="0"/>
    <x v="24"/>
    <n v="24.75"/>
    <n v="16.5"/>
    <n v="350"/>
    <n v="8662.5"/>
  </r>
  <r>
    <x v="4"/>
    <x v="2"/>
    <x v="0"/>
    <n v="2017"/>
    <x v="1"/>
    <x v="13"/>
    <n v="56.25"/>
    <n v="37.5"/>
    <n v="350"/>
    <n v="19687.5"/>
  </r>
  <r>
    <x v="4"/>
    <x v="0"/>
    <x v="0"/>
    <n v="2017"/>
    <x v="0"/>
    <x v="24"/>
    <n v="5.625"/>
    <n v="3.75"/>
    <n v="1650"/>
    <n v="9281.25"/>
  </r>
  <r>
    <x v="4"/>
    <x v="2"/>
    <x v="0"/>
    <n v="2017"/>
    <x v="0"/>
    <x v="29"/>
    <n v="78.75"/>
    <n v="52.5"/>
    <n v="350"/>
    <n v="27562.5"/>
  </r>
  <r>
    <x v="0"/>
    <x v="2"/>
    <x v="0"/>
    <n v="2017"/>
    <x v="3"/>
    <x v="19"/>
    <n v="76.5"/>
    <n v="51"/>
    <n v="350"/>
    <n v="26775"/>
  </r>
  <r>
    <x v="1"/>
    <x v="2"/>
    <x v="0"/>
    <n v="2017"/>
    <x v="3"/>
    <x v="32"/>
    <n v="72"/>
    <n v="48"/>
    <n v="350"/>
    <n v="25200"/>
  </r>
  <r>
    <x v="3"/>
    <x v="3"/>
    <x v="0"/>
    <n v="2017"/>
    <x v="0"/>
    <x v="24"/>
    <n v="15"/>
    <n v="10"/>
    <n v="95"/>
    <n v="1425"/>
  </r>
  <r>
    <x v="4"/>
    <x v="1"/>
    <x v="0"/>
    <n v="2017"/>
    <x v="0"/>
    <x v="7"/>
    <n v="48.599999999999994"/>
    <n v="32.4"/>
    <n v="1150"/>
    <n v="55889.999999999993"/>
  </r>
  <r>
    <x v="4"/>
    <x v="3"/>
    <x v="0"/>
    <n v="2017"/>
    <x v="1"/>
    <x v="13"/>
    <n v="12.5"/>
    <n v="8.3333333333333339"/>
    <n v="95"/>
    <n v="1187.5"/>
  </r>
  <r>
    <x v="0"/>
    <x v="3"/>
    <x v="0"/>
    <n v="2017"/>
    <x v="2"/>
    <x v="6"/>
    <n v="18"/>
    <n v="12"/>
    <n v="95"/>
    <n v="1710"/>
  </r>
  <r>
    <x v="4"/>
    <x v="1"/>
    <x v="0"/>
    <n v="2017"/>
    <x v="0"/>
    <x v="12"/>
    <n v="34.200000000000003"/>
    <n v="22.8"/>
    <n v="1150"/>
    <n v="39330"/>
  </r>
  <r>
    <x v="0"/>
    <x v="2"/>
    <x v="0"/>
    <n v="2017"/>
    <x v="2"/>
    <x v="28"/>
    <n v="56.25"/>
    <n v="37.5"/>
    <n v="350"/>
    <n v="19687.5"/>
  </r>
  <r>
    <x v="1"/>
    <x v="3"/>
    <x v="0"/>
    <n v="2017"/>
    <x v="0"/>
    <x v="29"/>
    <n v="17"/>
    <n v="11.333333333333334"/>
    <n v="95"/>
    <n v="1615"/>
  </r>
  <r>
    <x v="4"/>
    <x v="2"/>
    <x v="0"/>
    <n v="2017"/>
    <x v="3"/>
    <x v="39"/>
    <n v="49.5"/>
    <n v="33"/>
    <n v="350"/>
    <n v="17325"/>
  </r>
  <r>
    <x v="0"/>
    <x v="3"/>
    <x v="0"/>
    <n v="2017"/>
    <x v="0"/>
    <x v="7"/>
    <n v="11.5"/>
    <n v="7.666666666666667"/>
    <n v="95"/>
    <n v="1092.5"/>
  </r>
  <r>
    <x v="4"/>
    <x v="0"/>
    <x v="0"/>
    <n v="2017"/>
    <x v="0"/>
    <x v="36"/>
    <n v="11.625"/>
    <n v="7.75"/>
    <n v="1650"/>
    <n v="19181.25"/>
  </r>
  <r>
    <x v="0"/>
    <x v="2"/>
    <x v="0"/>
    <n v="2017"/>
    <x v="3"/>
    <x v="21"/>
    <n v="47.25"/>
    <n v="31.5"/>
    <n v="350"/>
    <n v="16537.5"/>
  </r>
  <r>
    <x v="0"/>
    <x v="0"/>
    <x v="0"/>
    <n v="2017"/>
    <x v="2"/>
    <x v="33"/>
    <n v="9.375"/>
    <n v="6.25"/>
    <n v="1650"/>
    <n v="15468.75"/>
  </r>
  <r>
    <x v="3"/>
    <x v="3"/>
    <x v="0"/>
    <n v="2017"/>
    <x v="3"/>
    <x v="19"/>
    <n v="10.5"/>
    <n v="7"/>
    <n v="95"/>
    <n v="997.5"/>
  </r>
  <r>
    <x v="3"/>
    <x v="2"/>
    <x v="0"/>
    <n v="2017"/>
    <x v="0"/>
    <x v="7"/>
    <n v="51.75"/>
    <n v="34.5"/>
    <n v="350"/>
    <n v="18112.5"/>
  </r>
  <r>
    <x v="4"/>
    <x v="0"/>
    <x v="0"/>
    <n v="2017"/>
    <x v="2"/>
    <x v="40"/>
    <n v="13.125"/>
    <n v="8.75"/>
    <n v="1650"/>
    <n v="21656.25"/>
  </r>
  <r>
    <x v="2"/>
    <x v="1"/>
    <x v="0"/>
    <n v="2017"/>
    <x v="2"/>
    <x v="41"/>
    <n v="18"/>
    <n v="12"/>
    <n v="1150"/>
    <n v="20700"/>
  </r>
  <r>
    <x v="1"/>
    <x v="0"/>
    <x v="0"/>
    <n v="2017"/>
    <x v="2"/>
    <x v="33"/>
    <n v="18.75"/>
    <n v="12.5"/>
    <n v="1650"/>
    <n v="30937.5"/>
  </r>
  <r>
    <x v="4"/>
    <x v="2"/>
    <x v="0"/>
    <n v="2017"/>
    <x v="1"/>
    <x v="42"/>
    <n v="51.75"/>
    <n v="34.5"/>
    <n v="350"/>
    <n v="18112.5"/>
  </r>
  <r>
    <x v="2"/>
    <x v="3"/>
    <x v="0"/>
    <n v="2017"/>
    <x v="1"/>
    <x v="9"/>
    <n v="3"/>
    <n v="2"/>
    <n v="95"/>
    <n v="285"/>
  </r>
  <r>
    <x v="2"/>
    <x v="2"/>
    <x v="0"/>
    <n v="2017"/>
    <x v="3"/>
    <x v="8"/>
    <n v="15.75"/>
    <n v="10.5"/>
    <n v="350"/>
    <n v="5512.5"/>
  </r>
  <r>
    <x v="3"/>
    <x v="0"/>
    <x v="0"/>
    <n v="2017"/>
    <x v="2"/>
    <x v="25"/>
    <n v="6"/>
    <n v="4"/>
    <n v="1650"/>
    <n v="9900"/>
  </r>
  <r>
    <x v="2"/>
    <x v="0"/>
    <x v="0"/>
    <n v="2017"/>
    <x v="0"/>
    <x v="5"/>
    <n v="2.625"/>
    <n v="1.75"/>
    <n v="1650"/>
    <n v="4331.25"/>
  </r>
  <r>
    <x v="1"/>
    <x v="2"/>
    <x v="0"/>
    <n v="2017"/>
    <x v="2"/>
    <x v="25"/>
    <n v="74.25"/>
    <n v="49.5"/>
    <n v="350"/>
    <n v="25987.5"/>
  </r>
  <r>
    <x v="3"/>
    <x v="1"/>
    <x v="0"/>
    <n v="2017"/>
    <x v="1"/>
    <x v="9"/>
    <n v="19.799999999999997"/>
    <n v="13.2"/>
    <n v="1150"/>
    <n v="22769.999999999996"/>
  </r>
  <r>
    <x v="2"/>
    <x v="3"/>
    <x v="0"/>
    <n v="2017"/>
    <x v="0"/>
    <x v="3"/>
    <n v="2.5"/>
    <n v="1.6666666666666667"/>
    <n v="95"/>
    <n v="237.5"/>
  </r>
  <r>
    <x v="4"/>
    <x v="3"/>
    <x v="0"/>
    <n v="2017"/>
    <x v="3"/>
    <x v="39"/>
    <n v="10"/>
    <n v="6.666666666666667"/>
    <n v="95"/>
    <n v="950"/>
  </r>
  <r>
    <x v="3"/>
    <x v="3"/>
    <x v="0"/>
    <n v="2017"/>
    <x v="1"/>
    <x v="42"/>
    <n v="7.5"/>
    <n v="5"/>
    <n v="95"/>
    <n v="712.5"/>
  </r>
  <r>
    <x v="3"/>
    <x v="3"/>
    <x v="0"/>
    <n v="2017"/>
    <x v="3"/>
    <x v="32"/>
    <n v="6.5"/>
    <n v="4.333333333333333"/>
    <n v="95"/>
    <n v="617.5"/>
  </r>
  <r>
    <x v="2"/>
    <x v="1"/>
    <x v="0"/>
    <n v="2017"/>
    <x v="3"/>
    <x v="38"/>
    <n v="10.799999999999999"/>
    <n v="7.1999999999999993"/>
    <n v="1150"/>
    <n v="12419.999999999998"/>
  </r>
  <r>
    <x v="3"/>
    <x v="0"/>
    <x v="0"/>
    <n v="2017"/>
    <x v="3"/>
    <x v="21"/>
    <n v="6.75"/>
    <n v="4.5"/>
    <n v="1650"/>
    <n v="11137.5"/>
  </r>
  <r>
    <x v="2"/>
    <x v="0"/>
    <x v="0"/>
    <n v="2017"/>
    <x v="2"/>
    <x v="26"/>
    <n v="2.25"/>
    <n v="1.5"/>
    <n v="1650"/>
    <n v="3712.5"/>
  </r>
  <r>
    <x v="4"/>
    <x v="2"/>
    <x v="0"/>
    <n v="2017"/>
    <x v="2"/>
    <x v="25"/>
    <n v="33.75"/>
    <n v="22.5"/>
    <n v="350"/>
    <n v="11812.5"/>
  </r>
  <r>
    <x v="0"/>
    <x v="2"/>
    <x v="0"/>
    <n v="2017"/>
    <x v="2"/>
    <x v="40"/>
    <n v="51.75"/>
    <n v="34.5"/>
    <n v="350"/>
    <n v="18112.5"/>
  </r>
  <r>
    <x v="2"/>
    <x v="1"/>
    <x v="0"/>
    <n v="2017"/>
    <x v="0"/>
    <x v="10"/>
    <n v="9"/>
    <n v="6"/>
    <n v="1150"/>
    <n v="10350"/>
  </r>
  <r>
    <x v="0"/>
    <x v="0"/>
    <x v="0"/>
    <n v="2017"/>
    <x v="2"/>
    <x v="16"/>
    <n v="9.375"/>
    <n v="6.25"/>
    <n v="1650"/>
    <n v="15468.75"/>
  </r>
  <r>
    <x v="4"/>
    <x v="0"/>
    <x v="0"/>
    <n v="2017"/>
    <x v="0"/>
    <x v="10"/>
    <n v="9"/>
    <n v="6"/>
    <n v="1650"/>
    <n v="14850"/>
  </r>
  <r>
    <x v="2"/>
    <x v="3"/>
    <x v="0"/>
    <n v="2017"/>
    <x v="2"/>
    <x v="6"/>
    <n v="4"/>
    <n v="2.6666666666666665"/>
    <n v="95"/>
    <n v="380"/>
  </r>
  <r>
    <x v="4"/>
    <x v="2"/>
    <x v="0"/>
    <n v="2017"/>
    <x v="2"/>
    <x v="28"/>
    <n v="60.75"/>
    <n v="40.5"/>
    <n v="350"/>
    <n v="21262.5"/>
  </r>
  <r>
    <x v="0"/>
    <x v="0"/>
    <x v="0"/>
    <n v="2017"/>
    <x v="1"/>
    <x v="9"/>
    <n v="8.25"/>
    <n v="5.5"/>
    <n v="1650"/>
    <n v="13612.5"/>
  </r>
  <r>
    <x v="4"/>
    <x v="2"/>
    <x v="0"/>
    <n v="2017"/>
    <x v="0"/>
    <x v="7"/>
    <n v="47.25"/>
    <n v="31.5"/>
    <n v="350"/>
    <n v="16537.5"/>
  </r>
  <r>
    <x v="0"/>
    <x v="0"/>
    <x v="0"/>
    <n v="2017"/>
    <x v="0"/>
    <x v="12"/>
    <n v="11.25"/>
    <n v="7.5"/>
    <n v="1650"/>
    <n v="18562.5"/>
  </r>
  <r>
    <x v="3"/>
    <x v="3"/>
    <x v="0"/>
    <n v="2017"/>
    <x v="0"/>
    <x v="7"/>
    <n v="6"/>
    <n v="4"/>
    <n v="95"/>
    <n v="570"/>
  </r>
  <r>
    <x v="1"/>
    <x v="1"/>
    <x v="0"/>
    <n v="2017"/>
    <x v="3"/>
    <x v="32"/>
    <n v="73.8"/>
    <n v="49.199999999999996"/>
    <n v="1150"/>
    <n v="84870"/>
  </r>
  <r>
    <x v="2"/>
    <x v="1"/>
    <x v="0"/>
    <n v="2017"/>
    <x v="0"/>
    <x v="24"/>
    <n v="16.2"/>
    <n v="10.799999999999999"/>
    <n v="1150"/>
    <n v="18630"/>
  </r>
  <r>
    <x v="3"/>
    <x v="1"/>
    <x v="0"/>
    <n v="2017"/>
    <x v="2"/>
    <x v="25"/>
    <n v="19.799999999999997"/>
    <n v="13.2"/>
    <n v="1150"/>
    <n v="22769.999999999996"/>
  </r>
  <r>
    <x v="3"/>
    <x v="0"/>
    <x v="0"/>
    <n v="2017"/>
    <x v="0"/>
    <x v="12"/>
    <n v="8.25"/>
    <n v="5.5"/>
    <n v="1650"/>
    <n v="13612.5"/>
  </r>
  <r>
    <x v="1"/>
    <x v="2"/>
    <x v="0"/>
    <n v="2017"/>
    <x v="2"/>
    <x v="28"/>
    <n v="108"/>
    <n v="72"/>
    <n v="350"/>
    <n v="37800"/>
  </r>
  <r>
    <x v="0"/>
    <x v="3"/>
    <x v="0"/>
    <n v="2017"/>
    <x v="0"/>
    <x v="36"/>
    <n v="10"/>
    <n v="6.666666666666667"/>
    <n v="95"/>
    <n v="950"/>
  </r>
  <r>
    <x v="1"/>
    <x v="2"/>
    <x v="0"/>
    <n v="2017"/>
    <x v="1"/>
    <x v="13"/>
    <n v="114.75"/>
    <n v="76.5"/>
    <n v="350"/>
    <n v="40162.5"/>
  </r>
  <r>
    <x v="0"/>
    <x v="0"/>
    <x v="0"/>
    <n v="2017"/>
    <x v="1"/>
    <x v="42"/>
    <n v="9"/>
    <n v="6"/>
    <n v="1650"/>
    <n v="14850"/>
  </r>
  <r>
    <x v="1"/>
    <x v="2"/>
    <x v="0"/>
    <n v="2017"/>
    <x v="3"/>
    <x v="30"/>
    <n v="101.25"/>
    <n v="67.5"/>
    <n v="350"/>
    <n v="35437.5"/>
  </r>
  <r>
    <x v="2"/>
    <x v="0"/>
    <x v="0"/>
    <n v="2017"/>
    <x v="1"/>
    <x v="23"/>
    <n v="3.75"/>
    <n v="2.5"/>
    <n v="1650"/>
    <n v="6187.5"/>
  </r>
  <r>
    <x v="0"/>
    <x v="1"/>
    <x v="0"/>
    <n v="2017"/>
    <x v="1"/>
    <x v="42"/>
    <n v="45"/>
    <n v="30"/>
    <n v="1150"/>
    <n v="51750"/>
  </r>
  <r>
    <x v="4"/>
    <x v="3"/>
    <x v="0"/>
    <n v="2017"/>
    <x v="2"/>
    <x v="33"/>
    <n v="16"/>
    <n v="10.666666666666666"/>
    <n v="95"/>
    <n v="1520"/>
  </r>
  <r>
    <x v="2"/>
    <x v="2"/>
    <x v="0"/>
    <n v="2017"/>
    <x v="3"/>
    <x v="43"/>
    <n v="20.25"/>
    <n v="13.5"/>
    <n v="350"/>
    <n v="7087.5"/>
  </r>
  <r>
    <x v="0"/>
    <x v="3"/>
    <x v="0"/>
    <n v="2017"/>
    <x v="3"/>
    <x v="39"/>
    <n v="13.5"/>
    <n v="9"/>
    <n v="95"/>
    <n v="1282.5"/>
  </r>
  <r>
    <x v="0"/>
    <x v="3"/>
    <x v="0"/>
    <n v="2017"/>
    <x v="0"/>
    <x v="10"/>
    <n v="19.5"/>
    <n v="13"/>
    <n v="95"/>
    <n v="1852.5"/>
  </r>
  <r>
    <x v="1"/>
    <x v="3"/>
    <x v="0"/>
    <n v="2017"/>
    <x v="2"/>
    <x v="25"/>
    <n v="28"/>
    <n v="18.666666666666668"/>
    <n v="95"/>
    <n v="2660"/>
  </r>
  <r>
    <x v="0"/>
    <x v="1"/>
    <x v="0"/>
    <n v="2017"/>
    <x v="2"/>
    <x v="33"/>
    <n v="54"/>
    <n v="36"/>
    <n v="1150"/>
    <n v="62100"/>
  </r>
  <r>
    <x v="4"/>
    <x v="1"/>
    <x v="0"/>
    <n v="2017"/>
    <x v="1"/>
    <x v="42"/>
    <n v="30.599999999999998"/>
    <n v="20.399999999999999"/>
    <n v="1150"/>
    <n v="35190"/>
  </r>
  <r>
    <x v="1"/>
    <x v="1"/>
    <x v="0"/>
    <n v="2017"/>
    <x v="1"/>
    <x v="13"/>
    <n v="57.599999999999994"/>
    <n v="38.4"/>
    <n v="1150"/>
    <n v="66240"/>
  </r>
  <r>
    <x v="4"/>
    <x v="0"/>
    <x v="0"/>
    <n v="2017"/>
    <x v="3"/>
    <x v="30"/>
    <n v="6.75"/>
    <n v="4.5"/>
    <n v="1650"/>
    <n v="11137.5"/>
  </r>
  <r>
    <x v="2"/>
    <x v="1"/>
    <x v="0"/>
    <n v="2017"/>
    <x v="0"/>
    <x v="3"/>
    <n v="16.2"/>
    <n v="10.799999999999999"/>
    <n v="1150"/>
    <n v="18630"/>
  </r>
  <r>
    <x v="3"/>
    <x v="2"/>
    <x v="0"/>
    <n v="2017"/>
    <x v="2"/>
    <x v="28"/>
    <n v="51.75"/>
    <n v="34.5"/>
    <n v="350"/>
    <n v="18112.5"/>
  </r>
  <r>
    <x v="1"/>
    <x v="3"/>
    <x v="0"/>
    <n v="2017"/>
    <x v="3"/>
    <x v="19"/>
    <n v="25"/>
    <n v="16.666666666666668"/>
    <n v="95"/>
    <n v="2375"/>
  </r>
  <r>
    <x v="2"/>
    <x v="3"/>
    <x v="0"/>
    <n v="2017"/>
    <x v="1"/>
    <x v="4"/>
    <n v="4"/>
    <n v="2.6666666666666665"/>
    <n v="95"/>
    <n v="380"/>
  </r>
  <r>
    <x v="4"/>
    <x v="1"/>
    <x v="0"/>
    <n v="2017"/>
    <x v="2"/>
    <x v="41"/>
    <n v="43.199999999999996"/>
    <n v="28.799999999999997"/>
    <n v="1150"/>
    <n v="49679.999999999993"/>
  </r>
  <r>
    <x v="4"/>
    <x v="3"/>
    <x v="0"/>
    <n v="2017"/>
    <x v="3"/>
    <x v="21"/>
    <n v="8.5"/>
    <n v="5.666666666666667"/>
    <n v="95"/>
    <n v="807.5"/>
  </r>
  <r>
    <x v="1"/>
    <x v="1"/>
    <x v="0"/>
    <n v="2017"/>
    <x v="1"/>
    <x v="42"/>
    <n v="66.599999999999994"/>
    <n v="44.4"/>
    <n v="1150"/>
    <n v="76590"/>
  </r>
  <r>
    <x v="1"/>
    <x v="1"/>
    <x v="0"/>
    <n v="2017"/>
    <x v="3"/>
    <x v="19"/>
    <n v="68.400000000000006"/>
    <n v="45.6"/>
    <n v="1150"/>
    <n v="78660"/>
  </r>
  <r>
    <x v="1"/>
    <x v="2"/>
    <x v="0"/>
    <n v="2017"/>
    <x v="0"/>
    <x v="29"/>
    <n v="103.5"/>
    <n v="69"/>
    <n v="350"/>
    <n v="36225"/>
  </r>
  <r>
    <x v="0"/>
    <x v="1"/>
    <x v="0"/>
    <n v="2017"/>
    <x v="2"/>
    <x v="25"/>
    <n v="72"/>
    <n v="48"/>
    <n v="1150"/>
    <n v="82800"/>
  </r>
  <r>
    <x v="2"/>
    <x v="2"/>
    <x v="0"/>
    <n v="2017"/>
    <x v="1"/>
    <x v="4"/>
    <n v="15.75"/>
    <n v="10.5"/>
    <n v="350"/>
    <n v="5512.5"/>
  </r>
  <r>
    <x v="4"/>
    <x v="1"/>
    <x v="0"/>
    <n v="2017"/>
    <x v="3"/>
    <x v="39"/>
    <n v="55.8"/>
    <n v="37.199999999999996"/>
    <n v="1150"/>
    <n v="64170"/>
  </r>
  <r>
    <x v="4"/>
    <x v="1"/>
    <x v="0"/>
    <n v="2017"/>
    <x v="3"/>
    <x v="21"/>
    <n v="46.8"/>
    <n v="31.2"/>
    <n v="1150"/>
    <n v="53820"/>
  </r>
  <r>
    <x v="1"/>
    <x v="2"/>
    <x v="0"/>
    <n v="2017"/>
    <x v="0"/>
    <x v="12"/>
    <n v="90"/>
    <n v="60"/>
    <n v="350"/>
    <n v="31500"/>
  </r>
  <r>
    <x v="1"/>
    <x v="3"/>
    <x v="0"/>
    <n v="2017"/>
    <x v="0"/>
    <x v="12"/>
    <n v="30"/>
    <n v="20"/>
    <n v="95"/>
    <n v="2850"/>
  </r>
  <r>
    <x v="1"/>
    <x v="1"/>
    <x v="0"/>
    <n v="2017"/>
    <x v="2"/>
    <x v="25"/>
    <n v="91.8"/>
    <n v="61.199999999999996"/>
    <n v="1150"/>
    <n v="105570"/>
  </r>
  <r>
    <x v="4"/>
    <x v="3"/>
    <x v="0"/>
    <n v="2017"/>
    <x v="1"/>
    <x v="42"/>
    <n v="8.5"/>
    <n v="5.666666666666667"/>
    <n v="95"/>
    <n v="807.5"/>
  </r>
  <r>
    <x v="3"/>
    <x v="2"/>
    <x v="0"/>
    <n v="2017"/>
    <x v="3"/>
    <x v="38"/>
    <n v="42.75"/>
    <n v="28.5"/>
    <n v="350"/>
    <n v="14962.5"/>
  </r>
  <r>
    <x v="3"/>
    <x v="3"/>
    <x v="0"/>
    <n v="2017"/>
    <x v="0"/>
    <x v="10"/>
    <n v="7.5"/>
    <n v="5"/>
    <n v="95"/>
    <n v="712.5"/>
  </r>
  <r>
    <x v="4"/>
    <x v="3"/>
    <x v="0"/>
    <n v="2017"/>
    <x v="3"/>
    <x v="19"/>
    <n v="16.5"/>
    <n v="11"/>
    <n v="95"/>
    <n v="1567.5"/>
  </r>
  <r>
    <x v="1"/>
    <x v="3"/>
    <x v="0"/>
    <n v="2017"/>
    <x v="1"/>
    <x v="9"/>
    <n v="21.5"/>
    <n v="14.333333333333334"/>
    <n v="95"/>
    <n v="2042.5"/>
  </r>
  <r>
    <x v="4"/>
    <x v="3"/>
    <x v="0"/>
    <n v="2017"/>
    <x v="1"/>
    <x v="9"/>
    <n v="8"/>
    <n v="5.333333333333333"/>
    <n v="95"/>
    <n v="760"/>
  </r>
  <r>
    <x v="1"/>
    <x v="1"/>
    <x v="0"/>
    <n v="2017"/>
    <x v="0"/>
    <x v="10"/>
    <n v="93.6"/>
    <n v="62.4"/>
    <n v="1150"/>
    <n v="107640"/>
  </r>
  <r>
    <x v="2"/>
    <x v="3"/>
    <x v="0"/>
    <n v="2017"/>
    <x v="3"/>
    <x v="34"/>
    <n v="4.5"/>
    <n v="3"/>
    <n v="95"/>
    <n v="427.5"/>
  </r>
  <r>
    <x v="4"/>
    <x v="3"/>
    <x v="0"/>
    <n v="2017"/>
    <x v="2"/>
    <x v="25"/>
    <n v="12"/>
    <n v="8"/>
    <n v="95"/>
    <n v="1140"/>
  </r>
  <r>
    <x v="1"/>
    <x v="1"/>
    <x v="0"/>
    <n v="2017"/>
    <x v="1"/>
    <x v="9"/>
    <n v="64.8"/>
    <n v="43.199999999999996"/>
    <n v="1150"/>
    <n v="74520"/>
  </r>
  <r>
    <x v="4"/>
    <x v="1"/>
    <x v="0"/>
    <n v="2017"/>
    <x v="1"/>
    <x v="9"/>
    <n v="28.799999999999997"/>
    <n v="19.2"/>
    <n v="1150"/>
    <n v="33120"/>
  </r>
  <r>
    <x v="4"/>
    <x v="2"/>
    <x v="0"/>
    <n v="2017"/>
    <x v="3"/>
    <x v="30"/>
    <n v="49.5"/>
    <n v="33"/>
    <n v="350"/>
    <n v="17325"/>
  </r>
  <r>
    <x v="0"/>
    <x v="1"/>
    <x v="0"/>
    <n v="2017"/>
    <x v="1"/>
    <x v="9"/>
    <n v="61.199999999999996"/>
    <n v="40.799999999999997"/>
    <n v="1150"/>
    <n v="70380"/>
  </r>
  <r>
    <x v="2"/>
    <x v="2"/>
    <x v="0"/>
    <n v="2017"/>
    <x v="3"/>
    <x v="34"/>
    <n v="11.25"/>
    <n v="7.5"/>
    <n v="350"/>
    <n v="3937.5"/>
  </r>
  <r>
    <x v="3"/>
    <x v="0"/>
    <x v="0"/>
    <n v="2017"/>
    <x v="1"/>
    <x v="42"/>
    <n v="6.75"/>
    <n v="4.5"/>
    <n v="1650"/>
    <n v="11137.5"/>
  </r>
  <r>
    <x v="0"/>
    <x v="0"/>
    <x v="0"/>
    <n v="2017"/>
    <x v="3"/>
    <x v="32"/>
    <n v="9"/>
    <n v="6"/>
    <n v="1650"/>
    <n v="14850"/>
  </r>
  <r>
    <x v="0"/>
    <x v="0"/>
    <x v="0"/>
    <n v="2017"/>
    <x v="2"/>
    <x v="25"/>
    <n v="13.5"/>
    <n v="9"/>
    <n v="1650"/>
    <n v="22275"/>
  </r>
  <r>
    <x v="3"/>
    <x v="0"/>
    <x v="0"/>
    <n v="2017"/>
    <x v="2"/>
    <x v="40"/>
    <n v="10.5"/>
    <n v="7"/>
    <n v="1650"/>
    <n v="17325"/>
  </r>
  <r>
    <x v="4"/>
    <x v="0"/>
    <x v="0"/>
    <n v="2017"/>
    <x v="2"/>
    <x v="25"/>
    <n v="10.125"/>
    <n v="6.75"/>
    <n v="1650"/>
    <n v="16706.25"/>
  </r>
  <r>
    <x v="4"/>
    <x v="0"/>
    <x v="0"/>
    <n v="2017"/>
    <x v="1"/>
    <x v="13"/>
    <n v="8.25"/>
    <n v="5.5"/>
    <n v="1650"/>
    <n v="13612.5"/>
  </r>
  <r>
    <x v="2"/>
    <x v="0"/>
    <x v="0"/>
    <n v="2017"/>
    <x v="2"/>
    <x v="22"/>
    <n v="3.75"/>
    <n v="2.5"/>
    <n v="1650"/>
    <n v="6187.5"/>
  </r>
  <r>
    <x v="3"/>
    <x v="1"/>
    <x v="0"/>
    <n v="2017"/>
    <x v="0"/>
    <x v="10"/>
    <n v="36"/>
    <n v="24"/>
    <n v="1150"/>
    <n v="41400"/>
  </r>
  <r>
    <x v="1"/>
    <x v="3"/>
    <x v="0"/>
    <n v="2017"/>
    <x v="3"/>
    <x v="21"/>
    <n v="15"/>
    <n v="10"/>
    <n v="95"/>
    <n v="1425"/>
  </r>
  <r>
    <x v="4"/>
    <x v="1"/>
    <x v="0"/>
    <n v="2017"/>
    <x v="0"/>
    <x v="10"/>
    <n v="30.599999999999998"/>
    <n v="20.399999999999999"/>
    <n v="1150"/>
    <n v="35190"/>
  </r>
  <r>
    <x v="3"/>
    <x v="2"/>
    <x v="0"/>
    <n v="2017"/>
    <x v="2"/>
    <x v="25"/>
    <n v="60.75"/>
    <n v="40.5"/>
    <n v="350"/>
    <n v="21262.5"/>
  </r>
  <r>
    <x v="3"/>
    <x v="2"/>
    <x v="0"/>
    <n v="2017"/>
    <x v="2"/>
    <x v="16"/>
    <n v="51.75"/>
    <n v="34.5"/>
    <n v="350"/>
    <n v="18112.5"/>
  </r>
  <r>
    <x v="2"/>
    <x v="1"/>
    <x v="0"/>
    <n v="2017"/>
    <x v="0"/>
    <x v="17"/>
    <n v="10.799999999999999"/>
    <n v="7.1999999999999993"/>
    <n v="1150"/>
    <n v="12419.999999999998"/>
  </r>
  <r>
    <x v="1"/>
    <x v="2"/>
    <x v="0"/>
    <n v="2017"/>
    <x v="0"/>
    <x v="10"/>
    <n v="108"/>
    <n v="72"/>
    <n v="350"/>
    <n v="37800"/>
  </r>
  <r>
    <x v="0"/>
    <x v="1"/>
    <x v="0"/>
    <n v="2017"/>
    <x v="1"/>
    <x v="13"/>
    <n v="41.4"/>
    <n v="27.599999999999998"/>
    <n v="1150"/>
    <n v="47610"/>
  </r>
  <r>
    <x v="3"/>
    <x v="1"/>
    <x v="0"/>
    <n v="2017"/>
    <x v="3"/>
    <x v="30"/>
    <n v="28.799999999999997"/>
    <n v="19.2"/>
    <n v="1150"/>
    <n v="33120"/>
  </r>
  <r>
    <x v="4"/>
    <x v="0"/>
    <x v="0"/>
    <n v="2017"/>
    <x v="1"/>
    <x v="44"/>
    <n v="11.625"/>
    <n v="7.75"/>
    <n v="1650"/>
    <n v="19181.25"/>
  </r>
  <r>
    <x v="2"/>
    <x v="1"/>
    <x v="0"/>
    <n v="2017"/>
    <x v="1"/>
    <x v="13"/>
    <n v="18"/>
    <n v="12"/>
    <n v="1150"/>
    <n v="20700"/>
  </r>
  <r>
    <x v="3"/>
    <x v="2"/>
    <x v="0"/>
    <n v="2017"/>
    <x v="0"/>
    <x v="36"/>
    <n v="36"/>
    <n v="24"/>
    <n v="350"/>
    <n v="12600"/>
  </r>
  <r>
    <x v="4"/>
    <x v="3"/>
    <x v="0"/>
    <n v="2017"/>
    <x v="0"/>
    <x v="24"/>
    <n v="13"/>
    <n v="8.6666666666666661"/>
    <n v="95"/>
    <n v="1235"/>
  </r>
  <r>
    <x v="1"/>
    <x v="2"/>
    <x v="0"/>
    <n v="2017"/>
    <x v="1"/>
    <x v="9"/>
    <n v="94.5"/>
    <n v="63"/>
    <n v="350"/>
    <n v="33075"/>
  </r>
  <r>
    <x v="1"/>
    <x v="2"/>
    <x v="0"/>
    <n v="2017"/>
    <x v="3"/>
    <x v="39"/>
    <n v="128.25"/>
    <n v="85.5"/>
    <n v="350"/>
    <n v="44887.5"/>
  </r>
  <r>
    <x v="4"/>
    <x v="2"/>
    <x v="0"/>
    <n v="2017"/>
    <x v="0"/>
    <x v="12"/>
    <n v="65.25"/>
    <n v="43.5"/>
    <n v="350"/>
    <n v="22837.5"/>
  </r>
  <r>
    <x v="3"/>
    <x v="3"/>
    <x v="0"/>
    <n v="2017"/>
    <x v="3"/>
    <x v="39"/>
    <n v="5"/>
    <n v="3.3333333333333335"/>
    <n v="95"/>
    <n v="475"/>
  </r>
  <r>
    <x v="1"/>
    <x v="3"/>
    <x v="0"/>
    <n v="2017"/>
    <x v="2"/>
    <x v="41"/>
    <n v="25.5"/>
    <n v="17"/>
    <n v="95"/>
    <n v="2422.5"/>
  </r>
  <r>
    <x v="0"/>
    <x v="0"/>
    <x v="0"/>
    <n v="2017"/>
    <x v="0"/>
    <x v="24"/>
    <n v="13.875"/>
    <n v="9.25"/>
    <n v="1650"/>
    <n v="22893.75"/>
  </r>
  <r>
    <x v="0"/>
    <x v="3"/>
    <x v="0"/>
    <n v="2017"/>
    <x v="3"/>
    <x v="32"/>
    <n v="11.5"/>
    <n v="7.666666666666667"/>
    <n v="95"/>
    <n v="1092.5"/>
  </r>
  <r>
    <x v="0"/>
    <x v="3"/>
    <x v="0"/>
    <n v="2017"/>
    <x v="1"/>
    <x v="44"/>
    <n v="11"/>
    <n v="7.333333333333333"/>
    <n v="95"/>
    <n v="1045"/>
  </r>
  <r>
    <x v="4"/>
    <x v="0"/>
    <x v="0"/>
    <n v="2017"/>
    <x v="2"/>
    <x v="16"/>
    <n v="7.5"/>
    <n v="5"/>
    <n v="1650"/>
    <n v="12375"/>
  </r>
  <r>
    <x v="0"/>
    <x v="0"/>
    <x v="0"/>
    <n v="2017"/>
    <x v="3"/>
    <x v="39"/>
    <n v="7.5"/>
    <n v="5"/>
    <n v="1650"/>
    <n v="12375"/>
  </r>
  <r>
    <x v="2"/>
    <x v="3"/>
    <x v="0"/>
    <n v="2017"/>
    <x v="0"/>
    <x v="7"/>
    <n v="3.5"/>
    <n v="2.3333333333333335"/>
    <n v="95"/>
    <n v="332.5"/>
  </r>
  <r>
    <x v="1"/>
    <x v="2"/>
    <x v="0"/>
    <n v="2017"/>
    <x v="3"/>
    <x v="21"/>
    <n v="121.5"/>
    <n v="81"/>
    <n v="350"/>
    <n v="42525"/>
  </r>
  <r>
    <x v="4"/>
    <x v="1"/>
    <x v="0"/>
    <n v="2017"/>
    <x v="3"/>
    <x v="43"/>
    <n v="46.8"/>
    <n v="31.2"/>
    <n v="1150"/>
    <n v="53820"/>
  </r>
  <r>
    <x v="0"/>
    <x v="2"/>
    <x v="0"/>
    <n v="2017"/>
    <x v="0"/>
    <x v="24"/>
    <n v="56.25"/>
    <n v="37.5"/>
    <n v="350"/>
    <n v="19687.5"/>
  </r>
  <r>
    <x v="2"/>
    <x v="2"/>
    <x v="0"/>
    <n v="2017"/>
    <x v="1"/>
    <x v="37"/>
    <n v="13.5"/>
    <n v="9"/>
    <n v="350"/>
    <n v="4725"/>
  </r>
  <r>
    <x v="1"/>
    <x v="1"/>
    <x v="0"/>
    <n v="2017"/>
    <x v="3"/>
    <x v="30"/>
    <n v="93.6"/>
    <n v="62.4"/>
    <n v="1150"/>
    <n v="107640"/>
  </r>
  <r>
    <x v="3"/>
    <x v="2"/>
    <x v="0"/>
    <n v="2017"/>
    <x v="3"/>
    <x v="21"/>
    <n v="47.25"/>
    <n v="31.5"/>
    <n v="350"/>
    <n v="16537.5"/>
  </r>
  <r>
    <x v="3"/>
    <x v="0"/>
    <x v="0"/>
    <n v="2017"/>
    <x v="1"/>
    <x v="13"/>
    <n v="9.375"/>
    <n v="6.25"/>
    <n v="1650"/>
    <n v="15468.75"/>
  </r>
  <r>
    <x v="4"/>
    <x v="1"/>
    <x v="0"/>
    <n v="2017"/>
    <x v="2"/>
    <x v="25"/>
    <n v="54"/>
    <n v="36"/>
    <n v="1150"/>
    <n v="62100"/>
  </r>
  <r>
    <x v="1"/>
    <x v="3"/>
    <x v="0"/>
    <n v="2017"/>
    <x v="1"/>
    <x v="42"/>
    <n v="26"/>
    <n v="17.333333333333332"/>
    <n v="95"/>
    <n v="2470"/>
  </r>
  <r>
    <x v="0"/>
    <x v="1"/>
    <x v="0"/>
    <n v="2017"/>
    <x v="3"/>
    <x v="19"/>
    <n v="66.599999999999994"/>
    <n v="44.4"/>
    <n v="1150"/>
    <n v="76590"/>
  </r>
  <r>
    <x v="3"/>
    <x v="2"/>
    <x v="0"/>
    <n v="2017"/>
    <x v="1"/>
    <x v="20"/>
    <n v="56.25"/>
    <n v="37.5"/>
    <n v="350"/>
    <n v="19687.5"/>
  </r>
  <r>
    <x v="1"/>
    <x v="1"/>
    <x v="0"/>
    <n v="2017"/>
    <x v="2"/>
    <x v="16"/>
    <n v="66.599999999999994"/>
    <n v="44.4"/>
    <n v="1150"/>
    <n v="76590"/>
  </r>
  <r>
    <x v="0"/>
    <x v="0"/>
    <x v="0"/>
    <n v="2017"/>
    <x v="0"/>
    <x v="10"/>
    <n v="8.25"/>
    <n v="5.5"/>
    <n v="1650"/>
    <n v="13612.5"/>
  </r>
  <r>
    <x v="3"/>
    <x v="2"/>
    <x v="0"/>
    <n v="2017"/>
    <x v="3"/>
    <x v="34"/>
    <n v="56.25"/>
    <n v="37.5"/>
    <n v="350"/>
    <n v="19687.5"/>
  </r>
  <r>
    <x v="3"/>
    <x v="1"/>
    <x v="0"/>
    <n v="2017"/>
    <x v="3"/>
    <x v="21"/>
    <n v="54"/>
    <n v="36"/>
    <n v="1150"/>
    <n v="62100"/>
  </r>
  <r>
    <x v="1"/>
    <x v="3"/>
    <x v="0"/>
    <n v="2017"/>
    <x v="0"/>
    <x v="10"/>
    <n v="24.5"/>
    <n v="16.333333333333332"/>
    <n v="95"/>
    <n v="2327.5"/>
  </r>
  <r>
    <x v="4"/>
    <x v="3"/>
    <x v="0"/>
    <n v="2017"/>
    <x v="0"/>
    <x v="12"/>
    <n v="14.5"/>
    <n v="9.6666666666666661"/>
    <n v="95"/>
    <n v="1377.5"/>
  </r>
  <r>
    <x v="4"/>
    <x v="3"/>
    <x v="0"/>
    <n v="2017"/>
    <x v="1"/>
    <x v="20"/>
    <n v="10.5"/>
    <n v="7"/>
    <n v="95"/>
    <n v="997.5"/>
  </r>
  <r>
    <x v="1"/>
    <x v="2"/>
    <x v="0"/>
    <n v="2017"/>
    <x v="0"/>
    <x v="36"/>
    <n v="76.5"/>
    <n v="51"/>
    <n v="350"/>
    <n v="26775"/>
  </r>
  <r>
    <x v="1"/>
    <x v="1"/>
    <x v="0"/>
    <n v="2017"/>
    <x v="0"/>
    <x v="12"/>
    <n v="100.80000000000001"/>
    <n v="67.2"/>
    <n v="1150"/>
    <n v="115920.00000000001"/>
  </r>
  <r>
    <x v="0"/>
    <x v="3"/>
    <x v="0"/>
    <n v="2017"/>
    <x v="0"/>
    <x v="12"/>
    <n v="16.5"/>
    <n v="11"/>
    <n v="95"/>
    <n v="1567.5"/>
  </r>
  <r>
    <x v="0"/>
    <x v="1"/>
    <x v="0"/>
    <n v="2017"/>
    <x v="2"/>
    <x v="40"/>
    <n v="46.8"/>
    <n v="31.2"/>
    <n v="1150"/>
    <n v="53820"/>
  </r>
  <r>
    <x v="3"/>
    <x v="1"/>
    <x v="0"/>
    <n v="2017"/>
    <x v="3"/>
    <x v="19"/>
    <n v="36"/>
    <n v="24"/>
    <n v="1150"/>
    <n v="41400"/>
  </r>
  <r>
    <x v="1"/>
    <x v="1"/>
    <x v="0"/>
    <n v="2017"/>
    <x v="2"/>
    <x v="33"/>
    <n v="77.400000000000006"/>
    <n v="51.6"/>
    <n v="1150"/>
    <n v="89010"/>
  </r>
  <r>
    <x v="3"/>
    <x v="2"/>
    <x v="0"/>
    <n v="2017"/>
    <x v="1"/>
    <x v="13"/>
    <n v="54"/>
    <n v="36"/>
    <n v="350"/>
    <n v="18900"/>
  </r>
  <r>
    <x v="0"/>
    <x v="0"/>
    <x v="0"/>
    <n v="2017"/>
    <x v="3"/>
    <x v="21"/>
    <n v="11.25"/>
    <n v="7.5"/>
    <n v="1650"/>
    <n v="18562.5"/>
  </r>
  <r>
    <x v="4"/>
    <x v="3"/>
    <x v="0"/>
    <n v="2017"/>
    <x v="0"/>
    <x v="10"/>
    <n v="8"/>
    <n v="5.333333333333333"/>
    <n v="95"/>
    <n v="760"/>
  </r>
  <r>
    <x v="4"/>
    <x v="3"/>
    <x v="0"/>
    <n v="2017"/>
    <x v="3"/>
    <x v="30"/>
    <n v="13"/>
    <n v="8.6666666666666661"/>
    <n v="95"/>
    <n v="1235"/>
  </r>
  <r>
    <x v="1"/>
    <x v="3"/>
    <x v="0"/>
    <n v="2017"/>
    <x v="3"/>
    <x v="38"/>
    <n v="15"/>
    <n v="10"/>
    <n v="95"/>
    <n v="1425"/>
  </r>
  <r>
    <x v="4"/>
    <x v="0"/>
    <x v="0"/>
    <n v="2017"/>
    <x v="0"/>
    <x v="12"/>
    <n v="8.25"/>
    <n v="5.5"/>
    <n v="1650"/>
    <n v="13612.5"/>
  </r>
  <r>
    <x v="3"/>
    <x v="3"/>
    <x v="0"/>
    <n v="2017"/>
    <x v="2"/>
    <x v="28"/>
    <n v="14"/>
    <n v="9.3333333333333339"/>
    <n v="95"/>
    <n v="1330"/>
  </r>
  <r>
    <x v="2"/>
    <x v="1"/>
    <x v="0"/>
    <n v="2017"/>
    <x v="1"/>
    <x v="9"/>
    <n v="9"/>
    <n v="6"/>
    <n v="1150"/>
    <n v="10350"/>
  </r>
  <r>
    <x v="1"/>
    <x v="0"/>
    <x v="0"/>
    <n v="2017"/>
    <x v="1"/>
    <x v="13"/>
    <n v="14.25"/>
    <n v="9.5"/>
    <n v="1650"/>
    <n v="23512.5"/>
  </r>
  <r>
    <x v="2"/>
    <x v="3"/>
    <x v="0"/>
    <n v="2017"/>
    <x v="1"/>
    <x v="18"/>
    <n v="3"/>
    <n v="2"/>
    <n v="95"/>
    <n v="285"/>
  </r>
  <r>
    <x v="3"/>
    <x v="0"/>
    <x v="0"/>
    <n v="2017"/>
    <x v="3"/>
    <x v="30"/>
    <n v="7.125"/>
    <n v="4.75"/>
    <n v="1650"/>
    <n v="11756.25"/>
  </r>
  <r>
    <x v="4"/>
    <x v="1"/>
    <x v="0"/>
    <n v="2017"/>
    <x v="1"/>
    <x v="13"/>
    <n v="32.4"/>
    <n v="21.599999999999998"/>
    <n v="1150"/>
    <n v="37260"/>
  </r>
  <r>
    <x v="2"/>
    <x v="3"/>
    <x v="0"/>
    <n v="2017"/>
    <x v="1"/>
    <x v="13"/>
    <n v="5"/>
    <n v="3.3333333333333335"/>
    <n v="95"/>
    <n v="475"/>
  </r>
  <r>
    <x v="3"/>
    <x v="2"/>
    <x v="0"/>
    <n v="2017"/>
    <x v="1"/>
    <x v="42"/>
    <n v="60.75"/>
    <n v="40.5"/>
    <n v="350"/>
    <n v="21262.5"/>
  </r>
  <r>
    <x v="1"/>
    <x v="1"/>
    <x v="0"/>
    <n v="2017"/>
    <x v="0"/>
    <x v="24"/>
    <n v="63"/>
    <n v="42"/>
    <n v="1150"/>
    <n v="72450"/>
  </r>
  <r>
    <x v="0"/>
    <x v="3"/>
    <x v="0"/>
    <n v="2017"/>
    <x v="0"/>
    <x v="29"/>
    <n v="16"/>
    <n v="10.666666666666666"/>
    <n v="95"/>
    <n v="1520"/>
  </r>
  <r>
    <x v="2"/>
    <x v="0"/>
    <x v="0"/>
    <n v="2017"/>
    <x v="0"/>
    <x v="17"/>
    <n v="3.75"/>
    <n v="2.5"/>
    <n v="1650"/>
    <n v="6187.5"/>
  </r>
  <r>
    <x v="1"/>
    <x v="3"/>
    <x v="0"/>
    <n v="2017"/>
    <x v="2"/>
    <x v="40"/>
    <n v="19"/>
    <n v="12.666666666666666"/>
    <n v="95"/>
    <n v="1805"/>
  </r>
  <r>
    <x v="4"/>
    <x v="1"/>
    <x v="0"/>
    <n v="2017"/>
    <x v="0"/>
    <x v="36"/>
    <n v="63"/>
    <n v="42"/>
    <n v="1150"/>
    <n v="72450"/>
  </r>
  <r>
    <x v="0"/>
    <x v="1"/>
    <x v="0"/>
    <n v="2017"/>
    <x v="2"/>
    <x v="26"/>
    <n v="68.400000000000006"/>
    <n v="45.6"/>
    <n v="1150"/>
    <n v="78660"/>
  </r>
  <r>
    <x v="2"/>
    <x v="2"/>
    <x v="0"/>
    <n v="2017"/>
    <x v="1"/>
    <x v="13"/>
    <n v="18"/>
    <n v="12"/>
    <n v="350"/>
    <n v="6300"/>
  </r>
  <r>
    <x v="4"/>
    <x v="0"/>
    <x v="0"/>
    <n v="2017"/>
    <x v="1"/>
    <x v="42"/>
    <n v="6.75"/>
    <n v="4.5"/>
    <n v="1650"/>
    <n v="11137.5"/>
  </r>
  <r>
    <x v="0"/>
    <x v="3"/>
    <x v="0"/>
    <n v="2017"/>
    <x v="1"/>
    <x v="42"/>
    <n v="19.5"/>
    <n v="13"/>
    <n v="95"/>
    <n v="1852.5"/>
  </r>
  <r>
    <x v="1"/>
    <x v="3"/>
    <x v="0"/>
    <n v="2017"/>
    <x v="2"/>
    <x v="26"/>
    <n v="25.5"/>
    <n v="17"/>
    <n v="95"/>
    <n v="2422.5"/>
  </r>
  <r>
    <x v="2"/>
    <x v="0"/>
    <x v="0"/>
    <n v="2017"/>
    <x v="1"/>
    <x v="18"/>
    <n v="2.25"/>
    <n v="1.5"/>
    <n v="1650"/>
    <n v="3712.5"/>
  </r>
  <r>
    <x v="4"/>
    <x v="3"/>
    <x v="0"/>
    <n v="2017"/>
    <x v="3"/>
    <x v="32"/>
    <n v="15"/>
    <n v="10"/>
    <n v="95"/>
    <n v="1425"/>
  </r>
  <r>
    <x v="2"/>
    <x v="3"/>
    <x v="0"/>
    <n v="2017"/>
    <x v="3"/>
    <x v="8"/>
    <n v="5"/>
    <n v="3.3333333333333335"/>
    <n v="95"/>
    <n v="475"/>
  </r>
  <r>
    <x v="3"/>
    <x v="2"/>
    <x v="0"/>
    <n v="2017"/>
    <x v="3"/>
    <x v="32"/>
    <n v="27"/>
    <n v="18"/>
    <n v="350"/>
    <n v="9450"/>
  </r>
  <r>
    <x v="2"/>
    <x v="1"/>
    <x v="0"/>
    <n v="2017"/>
    <x v="3"/>
    <x v="8"/>
    <n v="10.799999999999999"/>
    <n v="7.1999999999999993"/>
    <n v="1150"/>
    <n v="12419.999999999998"/>
  </r>
  <r>
    <x v="2"/>
    <x v="1"/>
    <x v="0"/>
    <n v="2017"/>
    <x v="2"/>
    <x v="35"/>
    <n v="12.600000000000001"/>
    <n v="8.4"/>
    <n v="1150"/>
    <n v="14490.000000000002"/>
  </r>
  <r>
    <x v="2"/>
    <x v="3"/>
    <x v="0"/>
    <n v="2017"/>
    <x v="2"/>
    <x v="15"/>
    <n v="4"/>
    <n v="2.6666666666666665"/>
    <n v="95"/>
    <n v="380"/>
  </r>
  <r>
    <x v="2"/>
    <x v="2"/>
    <x v="0"/>
    <n v="2017"/>
    <x v="1"/>
    <x v="45"/>
    <n v="11.25"/>
    <n v="7.5"/>
    <n v="350"/>
    <n v="3937.5"/>
  </r>
  <r>
    <x v="2"/>
    <x v="1"/>
    <x v="0"/>
    <n v="2017"/>
    <x v="1"/>
    <x v="37"/>
    <n v="14.399999999999999"/>
    <n v="9.6"/>
    <n v="1150"/>
    <n v="16560"/>
  </r>
  <r>
    <x v="0"/>
    <x v="3"/>
    <x v="0"/>
    <n v="2017"/>
    <x v="1"/>
    <x v="18"/>
    <n v="16.5"/>
    <n v="11"/>
    <n v="95"/>
    <n v="1567.5"/>
  </r>
  <r>
    <x v="0"/>
    <x v="3"/>
    <x v="0"/>
    <n v="2017"/>
    <x v="1"/>
    <x v="13"/>
    <n v="17.5"/>
    <n v="11.666666666666666"/>
    <n v="95"/>
    <n v="1662.5"/>
  </r>
  <r>
    <x v="0"/>
    <x v="2"/>
    <x v="0"/>
    <n v="2017"/>
    <x v="3"/>
    <x v="38"/>
    <n v="51.75"/>
    <n v="34.5"/>
    <n v="350"/>
    <n v="18112.5"/>
  </r>
  <r>
    <x v="1"/>
    <x v="2"/>
    <x v="0"/>
    <n v="2017"/>
    <x v="3"/>
    <x v="38"/>
    <n v="76.5"/>
    <n v="51"/>
    <n v="350"/>
    <n v="26775"/>
  </r>
  <r>
    <x v="3"/>
    <x v="3"/>
    <x v="0"/>
    <n v="2017"/>
    <x v="0"/>
    <x v="29"/>
    <n v="5.5"/>
    <n v="3.6666666666666665"/>
    <n v="95"/>
    <n v="522.5"/>
  </r>
  <r>
    <x v="2"/>
    <x v="1"/>
    <x v="0"/>
    <n v="2017"/>
    <x v="3"/>
    <x v="46"/>
    <n v="12.600000000000001"/>
    <n v="8.4"/>
    <n v="1150"/>
    <n v="14490.000000000002"/>
  </r>
  <r>
    <x v="4"/>
    <x v="2"/>
    <x v="0"/>
    <n v="2017"/>
    <x v="1"/>
    <x v="20"/>
    <n v="74.25"/>
    <n v="49.5"/>
    <n v="350"/>
    <n v="25987.5"/>
  </r>
  <r>
    <x v="1"/>
    <x v="3"/>
    <x v="0"/>
    <n v="2017"/>
    <x v="1"/>
    <x v="13"/>
    <n v="25.5"/>
    <n v="17"/>
    <n v="95"/>
    <n v="2422.5"/>
  </r>
  <r>
    <x v="2"/>
    <x v="2"/>
    <x v="0"/>
    <n v="2017"/>
    <x v="2"/>
    <x v="6"/>
    <n v="11.25"/>
    <n v="7.5"/>
    <n v="350"/>
    <n v="3937.5"/>
  </r>
  <r>
    <x v="2"/>
    <x v="2"/>
    <x v="0"/>
    <n v="2017"/>
    <x v="2"/>
    <x v="25"/>
    <n v="13.5"/>
    <n v="9"/>
    <n v="350"/>
    <n v="4725"/>
  </r>
  <r>
    <x v="4"/>
    <x v="3"/>
    <x v="0"/>
    <n v="2017"/>
    <x v="2"/>
    <x v="16"/>
    <n v="10.5"/>
    <n v="7"/>
    <n v="95"/>
    <n v="997.5"/>
  </r>
  <r>
    <x v="3"/>
    <x v="1"/>
    <x v="0"/>
    <n v="2017"/>
    <x v="0"/>
    <x v="29"/>
    <n v="21.599999999999998"/>
    <n v="14.399999999999999"/>
    <n v="1150"/>
    <n v="24839.999999999996"/>
  </r>
  <r>
    <x v="2"/>
    <x v="1"/>
    <x v="0"/>
    <n v="2017"/>
    <x v="2"/>
    <x v="22"/>
    <n v="16.2"/>
    <n v="10.799999999999999"/>
    <n v="1150"/>
    <n v="18630"/>
  </r>
  <r>
    <x v="0"/>
    <x v="2"/>
    <x v="0"/>
    <n v="2017"/>
    <x v="2"/>
    <x v="33"/>
    <n v="51.75"/>
    <n v="34.5"/>
    <n v="350"/>
    <n v="18112.5"/>
  </r>
  <r>
    <x v="1"/>
    <x v="1"/>
    <x v="0"/>
    <n v="2017"/>
    <x v="1"/>
    <x v="44"/>
    <n v="72"/>
    <n v="48"/>
    <n v="1150"/>
    <n v="82800"/>
  </r>
  <r>
    <x v="4"/>
    <x v="0"/>
    <x v="0"/>
    <n v="2017"/>
    <x v="2"/>
    <x v="33"/>
    <n v="9.75"/>
    <n v="6.5"/>
    <n v="1650"/>
    <n v="16087.5"/>
  </r>
  <r>
    <x v="3"/>
    <x v="2"/>
    <x v="0"/>
    <n v="2017"/>
    <x v="3"/>
    <x v="19"/>
    <n v="47.25"/>
    <n v="31.5"/>
    <n v="350"/>
    <n v="16537.5"/>
  </r>
  <r>
    <x v="4"/>
    <x v="0"/>
    <x v="0"/>
    <n v="2017"/>
    <x v="3"/>
    <x v="19"/>
    <n v="9"/>
    <n v="6"/>
    <n v="1650"/>
    <n v="14850"/>
  </r>
  <r>
    <x v="0"/>
    <x v="1"/>
    <x v="0"/>
    <n v="2017"/>
    <x v="3"/>
    <x v="39"/>
    <n v="45"/>
    <n v="30"/>
    <n v="1150"/>
    <n v="51750"/>
  </r>
  <r>
    <x v="0"/>
    <x v="2"/>
    <x v="0"/>
    <n v="2017"/>
    <x v="3"/>
    <x v="39"/>
    <n v="78.75"/>
    <n v="52.5"/>
    <n v="350"/>
    <n v="27562.5"/>
  </r>
  <r>
    <x v="0"/>
    <x v="1"/>
    <x v="0"/>
    <n v="2017"/>
    <x v="0"/>
    <x v="12"/>
    <n v="55.8"/>
    <n v="37.199999999999996"/>
    <n v="1150"/>
    <n v="64170"/>
  </r>
  <r>
    <x v="0"/>
    <x v="2"/>
    <x v="0"/>
    <n v="2017"/>
    <x v="1"/>
    <x v="42"/>
    <n v="83.25"/>
    <n v="55.5"/>
    <n v="350"/>
    <n v="29137.5"/>
  </r>
  <r>
    <x v="0"/>
    <x v="2"/>
    <x v="0"/>
    <n v="2017"/>
    <x v="1"/>
    <x v="20"/>
    <n v="67.5"/>
    <n v="45"/>
    <n v="350"/>
    <n v="23625"/>
  </r>
  <r>
    <x v="4"/>
    <x v="1"/>
    <x v="0"/>
    <n v="2017"/>
    <x v="2"/>
    <x v="26"/>
    <n v="37.799999999999997"/>
    <n v="25.2"/>
    <n v="1150"/>
    <n v="43470"/>
  </r>
  <r>
    <x v="1"/>
    <x v="2"/>
    <x v="0"/>
    <n v="2017"/>
    <x v="2"/>
    <x v="33"/>
    <n v="121.5"/>
    <n v="81"/>
    <n v="350"/>
    <n v="42525"/>
  </r>
  <r>
    <x v="2"/>
    <x v="0"/>
    <x v="0"/>
    <n v="2017"/>
    <x v="0"/>
    <x v="7"/>
    <n v="3.75"/>
    <n v="2.5"/>
    <n v="1650"/>
    <n v="6187.5"/>
  </r>
  <r>
    <x v="1"/>
    <x v="3"/>
    <x v="0"/>
    <n v="2017"/>
    <x v="2"/>
    <x v="16"/>
    <n v="18.5"/>
    <n v="12.333333333333334"/>
    <n v="95"/>
    <n v="1757.5"/>
  </r>
  <r>
    <x v="1"/>
    <x v="3"/>
    <x v="0"/>
    <n v="2017"/>
    <x v="2"/>
    <x v="33"/>
    <n v="23.5"/>
    <n v="15.666666666666666"/>
    <n v="95"/>
    <n v="2232.5"/>
  </r>
  <r>
    <x v="4"/>
    <x v="0"/>
    <x v="0"/>
    <n v="2017"/>
    <x v="2"/>
    <x v="28"/>
    <n v="8.625"/>
    <n v="5.75"/>
    <n v="1650"/>
    <n v="14231.25"/>
  </r>
  <r>
    <x v="3"/>
    <x v="1"/>
    <x v="0"/>
    <n v="2017"/>
    <x v="1"/>
    <x v="42"/>
    <n v="21.599999999999998"/>
    <n v="14.399999999999999"/>
    <n v="1150"/>
    <n v="24839.999999999996"/>
  </r>
  <r>
    <x v="2"/>
    <x v="2"/>
    <x v="0"/>
    <n v="2017"/>
    <x v="1"/>
    <x v="9"/>
    <n v="11.25"/>
    <n v="7.5"/>
    <n v="350"/>
    <n v="3937.5"/>
  </r>
  <r>
    <x v="0"/>
    <x v="1"/>
    <x v="0"/>
    <n v="2017"/>
    <x v="3"/>
    <x v="32"/>
    <n v="46.8"/>
    <n v="31.2"/>
    <n v="1150"/>
    <n v="53820"/>
  </r>
  <r>
    <x v="2"/>
    <x v="0"/>
    <x v="0"/>
    <n v="2017"/>
    <x v="3"/>
    <x v="31"/>
    <n v="3.375"/>
    <n v="2.25"/>
    <n v="1650"/>
    <n v="5568.75"/>
  </r>
  <r>
    <x v="4"/>
    <x v="2"/>
    <x v="0"/>
    <n v="2017"/>
    <x v="0"/>
    <x v="36"/>
    <n v="45"/>
    <n v="30"/>
    <n v="350"/>
    <n v="15750"/>
  </r>
  <r>
    <x v="0"/>
    <x v="1"/>
    <x v="0"/>
    <n v="2017"/>
    <x v="0"/>
    <x v="29"/>
    <n v="68.400000000000006"/>
    <n v="45.6"/>
    <n v="1150"/>
    <n v="78660"/>
  </r>
  <r>
    <x v="0"/>
    <x v="1"/>
    <x v="0"/>
    <n v="2017"/>
    <x v="2"/>
    <x v="28"/>
    <n v="61.199999999999996"/>
    <n v="40.799999999999997"/>
    <n v="1150"/>
    <n v="70380"/>
  </r>
  <r>
    <x v="2"/>
    <x v="1"/>
    <x v="0"/>
    <n v="2017"/>
    <x v="2"/>
    <x v="47"/>
    <n v="12.600000000000001"/>
    <n v="8.4"/>
    <n v="1150"/>
    <n v="14490.000000000002"/>
  </r>
  <r>
    <x v="1"/>
    <x v="0"/>
    <x v="0"/>
    <n v="2017"/>
    <x v="3"/>
    <x v="19"/>
    <n v="12.375"/>
    <n v="8.25"/>
    <n v="1650"/>
    <n v="20418.75"/>
  </r>
  <r>
    <x v="1"/>
    <x v="2"/>
    <x v="0"/>
    <n v="2017"/>
    <x v="2"/>
    <x v="41"/>
    <n v="81"/>
    <n v="54"/>
    <n v="350"/>
    <n v="28350"/>
  </r>
  <r>
    <x v="2"/>
    <x v="2"/>
    <x v="0"/>
    <n v="2017"/>
    <x v="2"/>
    <x v="33"/>
    <n v="13.5"/>
    <n v="9"/>
    <n v="350"/>
    <n v="4725"/>
  </r>
  <r>
    <x v="4"/>
    <x v="2"/>
    <x v="0"/>
    <n v="2017"/>
    <x v="3"/>
    <x v="19"/>
    <n v="40.5"/>
    <n v="27"/>
    <n v="350"/>
    <n v="14175"/>
  </r>
  <r>
    <x v="3"/>
    <x v="2"/>
    <x v="0"/>
    <n v="2017"/>
    <x v="2"/>
    <x v="33"/>
    <n v="63"/>
    <n v="42"/>
    <n v="350"/>
    <n v="22050"/>
  </r>
  <r>
    <x v="2"/>
    <x v="0"/>
    <x v="0"/>
    <n v="2017"/>
    <x v="3"/>
    <x v="19"/>
    <n v="3.75"/>
    <n v="2.5"/>
    <n v="1650"/>
    <n v="6187.5"/>
  </r>
  <r>
    <x v="1"/>
    <x v="2"/>
    <x v="0"/>
    <n v="2017"/>
    <x v="2"/>
    <x v="40"/>
    <n v="119.25"/>
    <n v="79.5"/>
    <n v="350"/>
    <n v="41737.5"/>
  </r>
  <r>
    <x v="4"/>
    <x v="1"/>
    <x v="0"/>
    <n v="2017"/>
    <x v="2"/>
    <x v="22"/>
    <n v="59.400000000000006"/>
    <n v="39.6"/>
    <n v="1150"/>
    <n v="68310"/>
  </r>
  <r>
    <x v="4"/>
    <x v="3"/>
    <x v="0"/>
    <n v="2017"/>
    <x v="2"/>
    <x v="15"/>
    <n v="10"/>
    <n v="6.666666666666667"/>
    <n v="95"/>
    <n v="950"/>
  </r>
  <r>
    <x v="2"/>
    <x v="0"/>
    <x v="0"/>
    <n v="2017"/>
    <x v="0"/>
    <x v="24"/>
    <n v="3.75"/>
    <n v="2.5"/>
    <n v="1650"/>
    <n v="6187.5"/>
  </r>
  <r>
    <x v="0"/>
    <x v="3"/>
    <x v="0"/>
    <n v="2017"/>
    <x v="0"/>
    <x v="24"/>
    <n v="19"/>
    <n v="12.666666666666666"/>
    <n v="95"/>
    <n v="1805"/>
  </r>
  <r>
    <x v="4"/>
    <x v="1"/>
    <x v="0"/>
    <n v="2017"/>
    <x v="2"/>
    <x v="33"/>
    <n v="41.4"/>
    <n v="27.599999999999998"/>
    <n v="1150"/>
    <n v="47610"/>
  </r>
  <r>
    <x v="2"/>
    <x v="0"/>
    <x v="0"/>
    <n v="2017"/>
    <x v="1"/>
    <x v="37"/>
    <n v="2.25"/>
    <n v="1.5"/>
    <n v="1650"/>
    <n v="3712.5"/>
  </r>
  <r>
    <x v="1"/>
    <x v="0"/>
    <x v="0"/>
    <n v="2017"/>
    <x v="0"/>
    <x v="36"/>
    <n v="15.75"/>
    <n v="10.5"/>
    <n v="1650"/>
    <n v="25987.5"/>
  </r>
  <r>
    <x v="2"/>
    <x v="3"/>
    <x v="0"/>
    <n v="2017"/>
    <x v="3"/>
    <x v="21"/>
    <n v="4.5"/>
    <n v="3"/>
    <n v="95"/>
    <n v="427.5"/>
  </r>
  <r>
    <x v="1"/>
    <x v="3"/>
    <x v="0"/>
    <n v="2017"/>
    <x v="2"/>
    <x v="28"/>
    <n v="25.5"/>
    <n v="17"/>
    <n v="95"/>
    <n v="2422.5"/>
  </r>
  <r>
    <x v="3"/>
    <x v="3"/>
    <x v="0"/>
    <n v="2017"/>
    <x v="1"/>
    <x v="44"/>
    <n v="11.5"/>
    <n v="7.666666666666667"/>
    <n v="95"/>
    <n v="1092.5"/>
  </r>
  <r>
    <x v="3"/>
    <x v="2"/>
    <x v="0"/>
    <n v="2017"/>
    <x v="0"/>
    <x v="12"/>
    <n v="60.75"/>
    <n v="40.5"/>
    <n v="350"/>
    <n v="21262.5"/>
  </r>
  <r>
    <x v="4"/>
    <x v="0"/>
    <x v="0"/>
    <n v="2017"/>
    <x v="3"/>
    <x v="21"/>
    <n v="7.875"/>
    <n v="5.25"/>
    <n v="1650"/>
    <n v="12993.75"/>
  </r>
  <r>
    <x v="4"/>
    <x v="3"/>
    <x v="0"/>
    <n v="2017"/>
    <x v="2"/>
    <x v="40"/>
    <n v="7.5"/>
    <n v="5"/>
    <n v="95"/>
    <n v="712.5"/>
  </r>
  <r>
    <x v="3"/>
    <x v="3"/>
    <x v="0"/>
    <n v="2017"/>
    <x v="0"/>
    <x v="36"/>
    <n v="14"/>
    <n v="9.3333333333333339"/>
    <n v="95"/>
    <n v="1330"/>
  </r>
  <r>
    <x v="4"/>
    <x v="1"/>
    <x v="0"/>
    <n v="2017"/>
    <x v="0"/>
    <x v="24"/>
    <n v="52.199999999999996"/>
    <n v="34.799999999999997"/>
    <n v="1150"/>
    <n v="60029.999999999993"/>
  </r>
  <r>
    <x v="1"/>
    <x v="2"/>
    <x v="0"/>
    <n v="2017"/>
    <x v="2"/>
    <x v="16"/>
    <n v="119.25"/>
    <n v="79.5"/>
    <n v="350"/>
    <n v="41737.5"/>
  </r>
  <r>
    <x v="3"/>
    <x v="0"/>
    <x v="0"/>
    <n v="2017"/>
    <x v="2"/>
    <x v="33"/>
    <n v="8.625"/>
    <n v="5.75"/>
    <n v="1650"/>
    <n v="14231.25"/>
  </r>
  <r>
    <x v="1"/>
    <x v="0"/>
    <x v="0"/>
    <n v="2017"/>
    <x v="1"/>
    <x v="42"/>
    <n v="17.25"/>
    <n v="11.5"/>
    <n v="1650"/>
    <n v="28462.5"/>
  </r>
  <r>
    <x v="3"/>
    <x v="2"/>
    <x v="0"/>
    <n v="2017"/>
    <x v="0"/>
    <x v="14"/>
    <n v="36"/>
    <n v="24"/>
    <n v="350"/>
    <n v="12600"/>
  </r>
  <r>
    <x v="1"/>
    <x v="0"/>
    <x v="0"/>
    <n v="2017"/>
    <x v="3"/>
    <x v="32"/>
    <n v="13.125"/>
    <n v="8.75"/>
    <n v="1650"/>
    <n v="21656.25"/>
  </r>
  <r>
    <x v="4"/>
    <x v="3"/>
    <x v="0"/>
    <n v="2017"/>
    <x v="0"/>
    <x v="29"/>
    <n v="11.5"/>
    <n v="7.666666666666667"/>
    <n v="95"/>
    <n v="1092.5"/>
  </r>
  <r>
    <x v="3"/>
    <x v="0"/>
    <x v="0"/>
    <n v="2017"/>
    <x v="1"/>
    <x v="44"/>
    <n v="7.5"/>
    <n v="5"/>
    <n v="1650"/>
    <n v="12375"/>
  </r>
  <r>
    <x v="0"/>
    <x v="2"/>
    <x v="0"/>
    <n v="2017"/>
    <x v="0"/>
    <x v="29"/>
    <n v="51.75"/>
    <n v="34.5"/>
    <n v="350"/>
    <n v="18112.5"/>
  </r>
  <r>
    <x v="0"/>
    <x v="0"/>
    <x v="0"/>
    <n v="2017"/>
    <x v="0"/>
    <x v="36"/>
    <n v="9.75"/>
    <n v="6.5"/>
    <n v="1650"/>
    <n v="16087.5"/>
  </r>
  <r>
    <x v="4"/>
    <x v="1"/>
    <x v="0"/>
    <n v="2017"/>
    <x v="2"/>
    <x v="28"/>
    <n v="45"/>
    <n v="30"/>
    <n v="1150"/>
    <n v="51750"/>
  </r>
  <r>
    <x v="4"/>
    <x v="1"/>
    <x v="0"/>
    <n v="2017"/>
    <x v="3"/>
    <x v="19"/>
    <n v="50.400000000000006"/>
    <n v="33.6"/>
    <n v="1150"/>
    <n v="57960.000000000007"/>
  </r>
  <r>
    <x v="0"/>
    <x v="2"/>
    <x v="0"/>
    <n v="2017"/>
    <x v="3"/>
    <x v="30"/>
    <n v="51.75"/>
    <n v="34.5"/>
    <n v="350"/>
    <n v="18112.5"/>
  </r>
  <r>
    <x v="1"/>
    <x v="2"/>
    <x v="0"/>
    <n v="2017"/>
    <x v="3"/>
    <x v="19"/>
    <n v="78.75"/>
    <n v="52.5"/>
    <n v="350"/>
    <n v="27562.5"/>
  </r>
  <r>
    <x v="2"/>
    <x v="1"/>
    <x v="0"/>
    <n v="2017"/>
    <x v="1"/>
    <x v="48"/>
    <n v="16.2"/>
    <n v="10.799999999999999"/>
    <n v="1150"/>
    <n v="18630"/>
  </r>
  <r>
    <x v="0"/>
    <x v="2"/>
    <x v="0"/>
    <n v="2017"/>
    <x v="1"/>
    <x v="44"/>
    <n v="90"/>
    <n v="60"/>
    <n v="350"/>
    <n v="31500"/>
  </r>
  <r>
    <x v="0"/>
    <x v="0"/>
    <x v="0"/>
    <n v="2017"/>
    <x v="0"/>
    <x v="29"/>
    <n v="13.875"/>
    <n v="9.25"/>
    <n v="1650"/>
    <n v="22893.75"/>
  </r>
  <r>
    <x v="2"/>
    <x v="2"/>
    <x v="0"/>
    <n v="2017"/>
    <x v="2"/>
    <x v="15"/>
    <n v="11.25"/>
    <n v="7.5"/>
    <n v="350"/>
    <n v="3937.5"/>
  </r>
  <r>
    <x v="1"/>
    <x v="3"/>
    <x v="0"/>
    <n v="2017"/>
    <x v="0"/>
    <x v="14"/>
    <n v="22.5"/>
    <n v="15"/>
    <n v="95"/>
    <n v="2137.5"/>
  </r>
  <r>
    <x v="2"/>
    <x v="3"/>
    <x v="0"/>
    <n v="2017"/>
    <x v="1"/>
    <x v="27"/>
    <n v="4.5"/>
    <n v="3"/>
    <n v="95"/>
    <n v="427.5"/>
  </r>
  <r>
    <x v="1"/>
    <x v="2"/>
    <x v="0"/>
    <n v="2017"/>
    <x v="1"/>
    <x v="42"/>
    <n v="121.5"/>
    <n v="81"/>
    <n v="350"/>
    <n v="42525"/>
  </r>
  <r>
    <x v="1"/>
    <x v="0"/>
    <x v="0"/>
    <n v="2017"/>
    <x v="0"/>
    <x v="12"/>
    <n v="13.875"/>
    <n v="9.25"/>
    <n v="1650"/>
    <n v="22893.75"/>
  </r>
  <r>
    <x v="3"/>
    <x v="0"/>
    <x v="0"/>
    <n v="2017"/>
    <x v="1"/>
    <x v="20"/>
    <n v="7.5"/>
    <n v="5"/>
    <n v="1650"/>
    <n v="12375"/>
  </r>
  <r>
    <x v="3"/>
    <x v="2"/>
    <x v="0"/>
    <n v="2017"/>
    <x v="1"/>
    <x v="44"/>
    <n v="51.75"/>
    <n v="34.5"/>
    <n v="350"/>
    <n v="18112.5"/>
  </r>
  <r>
    <x v="1"/>
    <x v="3"/>
    <x v="0"/>
    <n v="2017"/>
    <x v="3"/>
    <x v="30"/>
    <n v="29"/>
    <n v="19.333333333333332"/>
    <n v="95"/>
    <n v="2755"/>
  </r>
  <r>
    <x v="0"/>
    <x v="3"/>
    <x v="0"/>
    <n v="2017"/>
    <x v="2"/>
    <x v="26"/>
    <n v="20"/>
    <n v="13.333333333333334"/>
    <n v="95"/>
    <n v="1900"/>
  </r>
  <r>
    <x v="0"/>
    <x v="0"/>
    <x v="0"/>
    <n v="2017"/>
    <x v="3"/>
    <x v="38"/>
    <n v="14.625"/>
    <n v="9.75"/>
    <n v="1650"/>
    <n v="24131.25"/>
  </r>
  <r>
    <x v="3"/>
    <x v="0"/>
    <x v="0"/>
    <n v="2017"/>
    <x v="3"/>
    <x v="38"/>
    <n v="9.75"/>
    <n v="6.5"/>
    <n v="1650"/>
    <n v="16087.5"/>
  </r>
  <r>
    <x v="3"/>
    <x v="0"/>
    <x v="0"/>
    <n v="2017"/>
    <x v="3"/>
    <x v="32"/>
    <n v="10.5"/>
    <n v="7"/>
    <n v="1650"/>
    <n v="17325"/>
  </r>
  <r>
    <x v="1"/>
    <x v="0"/>
    <x v="0"/>
    <n v="2017"/>
    <x v="2"/>
    <x v="28"/>
    <n v="22.125"/>
    <n v="14.75"/>
    <n v="1650"/>
    <n v="36506.25"/>
  </r>
  <r>
    <x v="4"/>
    <x v="1"/>
    <x v="0"/>
    <n v="2017"/>
    <x v="3"/>
    <x v="38"/>
    <n v="34.200000000000003"/>
    <n v="22.8"/>
    <n v="1150"/>
    <n v="39330"/>
  </r>
  <r>
    <x v="2"/>
    <x v="3"/>
    <x v="0"/>
    <n v="2017"/>
    <x v="2"/>
    <x v="35"/>
    <n v="3.5"/>
    <n v="2.3333333333333335"/>
    <n v="95"/>
    <n v="332.5"/>
  </r>
  <r>
    <x v="1"/>
    <x v="3"/>
    <x v="0"/>
    <n v="2017"/>
    <x v="3"/>
    <x v="39"/>
    <n v="17.5"/>
    <n v="11.666666666666666"/>
    <n v="95"/>
    <n v="1662.5"/>
  </r>
  <r>
    <x v="1"/>
    <x v="0"/>
    <x v="0"/>
    <n v="2017"/>
    <x v="2"/>
    <x v="26"/>
    <n v="18.375"/>
    <n v="12.25"/>
    <n v="1650"/>
    <n v="30318.75"/>
  </r>
  <r>
    <x v="4"/>
    <x v="2"/>
    <x v="0"/>
    <n v="2017"/>
    <x v="0"/>
    <x v="24"/>
    <n v="36"/>
    <n v="24"/>
    <n v="350"/>
    <n v="12600"/>
  </r>
  <r>
    <x v="3"/>
    <x v="3"/>
    <x v="0"/>
    <n v="2017"/>
    <x v="2"/>
    <x v="33"/>
    <n v="6.5"/>
    <n v="4.333333333333333"/>
    <n v="95"/>
    <n v="617.5"/>
  </r>
  <r>
    <x v="4"/>
    <x v="2"/>
    <x v="0"/>
    <n v="2017"/>
    <x v="2"/>
    <x v="40"/>
    <n v="45"/>
    <n v="30"/>
    <n v="350"/>
    <n v="15750"/>
  </r>
  <r>
    <x v="4"/>
    <x v="2"/>
    <x v="0"/>
    <n v="2017"/>
    <x v="3"/>
    <x v="32"/>
    <n v="76.5"/>
    <n v="51"/>
    <n v="350"/>
    <n v="26775"/>
  </r>
  <r>
    <x v="2"/>
    <x v="3"/>
    <x v="0"/>
    <n v="2017"/>
    <x v="1"/>
    <x v="23"/>
    <n v="4"/>
    <n v="2.6666666666666665"/>
    <n v="95"/>
    <n v="380"/>
  </r>
  <r>
    <x v="3"/>
    <x v="1"/>
    <x v="0"/>
    <n v="2017"/>
    <x v="3"/>
    <x v="32"/>
    <n v="43.199999999999996"/>
    <n v="28.799999999999997"/>
    <n v="1150"/>
    <n v="49679.999999999993"/>
  </r>
  <r>
    <x v="4"/>
    <x v="0"/>
    <x v="0"/>
    <n v="2017"/>
    <x v="3"/>
    <x v="32"/>
    <n v="9"/>
    <n v="6"/>
    <n v="1650"/>
    <n v="14850"/>
  </r>
  <r>
    <x v="2"/>
    <x v="1"/>
    <x v="0"/>
    <n v="2017"/>
    <x v="3"/>
    <x v="31"/>
    <n v="12.600000000000001"/>
    <n v="8.4"/>
    <n v="1150"/>
    <n v="14490.000000000002"/>
  </r>
  <r>
    <x v="1"/>
    <x v="1"/>
    <x v="0"/>
    <n v="2017"/>
    <x v="2"/>
    <x v="26"/>
    <n v="99"/>
    <n v="66"/>
    <n v="1150"/>
    <n v="113850"/>
  </r>
  <r>
    <x v="3"/>
    <x v="1"/>
    <x v="0"/>
    <n v="2017"/>
    <x v="2"/>
    <x v="40"/>
    <n v="36"/>
    <n v="24"/>
    <n v="1150"/>
    <n v="41400"/>
  </r>
  <r>
    <x v="2"/>
    <x v="0"/>
    <x v="0"/>
    <n v="2017"/>
    <x v="2"/>
    <x v="25"/>
    <n v="3.75"/>
    <n v="2.5"/>
    <n v="1650"/>
    <n v="6187.5"/>
  </r>
  <r>
    <x v="0"/>
    <x v="2"/>
    <x v="0"/>
    <n v="2017"/>
    <x v="2"/>
    <x v="11"/>
    <n v="74.25"/>
    <n v="49.5"/>
    <n v="350"/>
    <n v="25987.5"/>
  </r>
  <r>
    <x v="3"/>
    <x v="2"/>
    <x v="0"/>
    <n v="2017"/>
    <x v="3"/>
    <x v="30"/>
    <n v="36"/>
    <n v="24"/>
    <n v="350"/>
    <n v="12600"/>
  </r>
  <r>
    <x v="0"/>
    <x v="2"/>
    <x v="0"/>
    <n v="2017"/>
    <x v="2"/>
    <x v="16"/>
    <n v="47.25"/>
    <n v="31.5"/>
    <n v="350"/>
    <n v="16537.5"/>
  </r>
  <r>
    <x v="1"/>
    <x v="0"/>
    <x v="0"/>
    <n v="2017"/>
    <x v="0"/>
    <x v="14"/>
    <n v="18.375"/>
    <n v="12.25"/>
    <n v="1650"/>
    <n v="30318.75"/>
  </r>
  <r>
    <x v="1"/>
    <x v="3"/>
    <x v="0"/>
    <n v="2017"/>
    <x v="3"/>
    <x v="32"/>
    <n v="16"/>
    <n v="10.666666666666666"/>
    <n v="95"/>
    <n v="1520"/>
  </r>
  <r>
    <x v="1"/>
    <x v="3"/>
    <x v="0"/>
    <n v="2017"/>
    <x v="0"/>
    <x v="36"/>
    <n v="20.5"/>
    <n v="13.666666666666666"/>
    <n v="95"/>
    <n v="1947.5"/>
  </r>
  <r>
    <x v="1"/>
    <x v="0"/>
    <x v="0"/>
    <n v="2017"/>
    <x v="1"/>
    <x v="44"/>
    <n v="20.25"/>
    <n v="13.5"/>
    <n v="1650"/>
    <n v="33412.5"/>
  </r>
  <r>
    <x v="3"/>
    <x v="0"/>
    <x v="0"/>
    <n v="2017"/>
    <x v="3"/>
    <x v="39"/>
    <n v="6.75"/>
    <n v="4.5"/>
    <n v="1650"/>
    <n v="11137.5"/>
  </r>
  <r>
    <x v="3"/>
    <x v="1"/>
    <x v="0"/>
    <n v="2017"/>
    <x v="2"/>
    <x v="28"/>
    <n v="32.4"/>
    <n v="21.599999999999998"/>
    <n v="1150"/>
    <n v="37260"/>
  </r>
  <r>
    <x v="3"/>
    <x v="3"/>
    <x v="0"/>
    <n v="2017"/>
    <x v="2"/>
    <x v="40"/>
    <n v="6.5"/>
    <n v="4.333333333333333"/>
    <n v="95"/>
    <n v="617.5"/>
  </r>
  <r>
    <x v="4"/>
    <x v="1"/>
    <x v="0"/>
    <n v="2017"/>
    <x v="3"/>
    <x v="34"/>
    <n v="41.4"/>
    <n v="27.599999999999998"/>
    <n v="1150"/>
    <n v="47610"/>
  </r>
  <r>
    <x v="1"/>
    <x v="1"/>
    <x v="0"/>
    <n v="2017"/>
    <x v="0"/>
    <x v="29"/>
    <n v="68.400000000000006"/>
    <n v="45.6"/>
    <n v="1150"/>
    <n v="78660"/>
  </r>
  <r>
    <x v="4"/>
    <x v="1"/>
    <x v="0"/>
    <n v="2017"/>
    <x v="3"/>
    <x v="30"/>
    <n v="43.199999999999996"/>
    <n v="28.799999999999997"/>
    <n v="1150"/>
    <n v="49679.999999999993"/>
  </r>
  <r>
    <x v="1"/>
    <x v="2"/>
    <x v="0"/>
    <n v="2017"/>
    <x v="0"/>
    <x v="24"/>
    <n v="90"/>
    <n v="60"/>
    <n v="350"/>
    <n v="31500"/>
  </r>
  <r>
    <x v="2"/>
    <x v="2"/>
    <x v="0"/>
    <n v="2017"/>
    <x v="0"/>
    <x v="10"/>
    <n v="18"/>
    <n v="12"/>
    <n v="350"/>
    <n v="6300"/>
  </r>
  <r>
    <x v="1"/>
    <x v="1"/>
    <x v="0"/>
    <n v="2017"/>
    <x v="2"/>
    <x v="40"/>
    <n v="102.6"/>
    <n v="68.399999999999991"/>
    <n v="1150"/>
    <n v="117990"/>
  </r>
  <r>
    <x v="0"/>
    <x v="0"/>
    <x v="0"/>
    <n v="2017"/>
    <x v="2"/>
    <x v="28"/>
    <n v="12"/>
    <n v="8"/>
    <n v="1650"/>
    <n v="19800"/>
  </r>
  <r>
    <x v="4"/>
    <x v="3"/>
    <x v="0"/>
    <n v="2017"/>
    <x v="0"/>
    <x v="36"/>
    <n v="15"/>
    <n v="10"/>
    <n v="95"/>
    <n v="1425"/>
  </r>
  <r>
    <x v="3"/>
    <x v="1"/>
    <x v="0"/>
    <n v="2017"/>
    <x v="3"/>
    <x v="39"/>
    <n v="50.400000000000006"/>
    <n v="33.6"/>
    <n v="1150"/>
    <n v="57960.000000000007"/>
  </r>
  <r>
    <x v="0"/>
    <x v="0"/>
    <x v="0"/>
    <n v="2017"/>
    <x v="2"/>
    <x v="11"/>
    <n v="10.5"/>
    <n v="7"/>
    <n v="1650"/>
    <n v="17325"/>
  </r>
  <r>
    <x v="0"/>
    <x v="2"/>
    <x v="0"/>
    <n v="2017"/>
    <x v="1"/>
    <x v="37"/>
    <n v="74.25"/>
    <n v="49.5"/>
    <n v="350"/>
    <n v="25987.5"/>
  </r>
  <r>
    <x v="1"/>
    <x v="3"/>
    <x v="0"/>
    <n v="2017"/>
    <x v="0"/>
    <x v="24"/>
    <n v="21"/>
    <n v="14"/>
    <n v="95"/>
    <n v="1995"/>
  </r>
  <r>
    <x v="1"/>
    <x v="0"/>
    <x v="0"/>
    <n v="2017"/>
    <x v="0"/>
    <x v="29"/>
    <n v="13.5"/>
    <n v="9"/>
    <n v="1650"/>
    <n v="22275"/>
  </r>
  <r>
    <x v="2"/>
    <x v="2"/>
    <x v="0"/>
    <n v="2017"/>
    <x v="0"/>
    <x v="7"/>
    <n v="15.75"/>
    <n v="10.5"/>
    <n v="350"/>
    <n v="5512.5"/>
  </r>
  <r>
    <x v="1"/>
    <x v="0"/>
    <x v="0"/>
    <n v="2017"/>
    <x v="2"/>
    <x v="41"/>
    <n v="21"/>
    <n v="14"/>
    <n v="1650"/>
    <n v="34650"/>
  </r>
  <r>
    <x v="2"/>
    <x v="0"/>
    <x v="0"/>
    <n v="2017"/>
    <x v="3"/>
    <x v="32"/>
    <n v="2.25"/>
    <n v="1.5"/>
    <n v="1650"/>
    <n v="3712.5"/>
  </r>
  <r>
    <x v="0"/>
    <x v="2"/>
    <x v="0"/>
    <n v="2017"/>
    <x v="2"/>
    <x v="15"/>
    <n v="85.5"/>
    <n v="57"/>
    <n v="350"/>
    <n v="29925"/>
  </r>
  <r>
    <x v="3"/>
    <x v="3"/>
    <x v="0"/>
    <n v="2017"/>
    <x v="3"/>
    <x v="30"/>
    <n v="7"/>
    <n v="4.666666666666667"/>
    <n v="95"/>
    <n v="665"/>
  </r>
  <r>
    <x v="3"/>
    <x v="0"/>
    <x v="0"/>
    <n v="2017"/>
    <x v="0"/>
    <x v="36"/>
    <n v="9.375"/>
    <n v="6.25"/>
    <n v="1650"/>
    <n v="15468.75"/>
  </r>
  <r>
    <x v="4"/>
    <x v="1"/>
    <x v="0"/>
    <n v="2017"/>
    <x v="1"/>
    <x v="27"/>
    <n v="52.199999999999996"/>
    <n v="34.799999999999997"/>
    <n v="1150"/>
    <n v="60029.999999999993"/>
  </r>
  <r>
    <x v="4"/>
    <x v="3"/>
    <x v="0"/>
    <n v="2017"/>
    <x v="2"/>
    <x v="28"/>
    <n v="14.5"/>
    <n v="9.6666666666666661"/>
    <n v="95"/>
    <n v="1377.5"/>
  </r>
  <r>
    <x v="2"/>
    <x v="3"/>
    <x v="0"/>
    <n v="2017"/>
    <x v="3"/>
    <x v="19"/>
    <n v="2.5"/>
    <n v="1.6666666666666667"/>
    <n v="95"/>
    <n v="237.5"/>
  </r>
  <r>
    <x v="0"/>
    <x v="1"/>
    <x v="0"/>
    <n v="2017"/>
    <x v="3"/>
    <x v="30"/>
    <n v="61.199999999999996"/>
    <n v="40.799999999999997"/>
    <n v="1150"/>
    <n v="70380"/>
  </r>
  <r>
    <x v="2"/>
    <x v="0"/>
    <x v="0"/>
    <n v="2017"/>
    <x v="1"/>
    <x v="42"/>
    <n v="3.75"/>
    <n v="2.5"/>
    <n v="1650"/>
    <n v="6187.5"/>
  </r>
  <r>
    <x v="0"/>
    <x v="1"/>
    <x v="0"/>
    <n v="2017"/>
    <x v="2"/>
    <x v="11"/>
    <n v="43.199999999999996"/>
    <n v="28.799999999999997"/>
    <n v="1150"/>
    <n v="49679.999999999993"/>
  </r>
  <r>
    <x v="0"/>
    <x v="3"/>
    <x v="0"/>
    <n v="2017"/>
    <x v="3"/>
    <x v="30"/>
    <n v="11.5"/>
    <n v="7.666666666666667"/>
    <n v="95"/>
    <n v="1092.5"/>
  </r>
  <r>
    <x v="3"/>
    <x v="0"/>
    <x v="0"/>
    <n v="2017"/>
    <x v="2"/>
    <x v="26"/>
    <n v="5.25"/>
    <n v="3.5"/>
    <n v="1650"/>
    <n v="8662.5"/>
  </r>
  <r>
    <x v="3"/>
    <x v="3"/>
    <x v="0"/>
    <n v="2017"/>
    <x v="3"/>
    <x v="34"/>
    <n v="12"/>
    <n v="8"/>
    <n v="95"/>
    <n v="1140"/>
  </r>
  <r>
    <x v="4"/>
    <x v="0"/>
    <x v="0"/>
    <n v="2017"/>
    <x v="2"/>
    <x v="22"/>
    <n v="10.875"/>
    <n v="7.25"/>
    <n v="1650"/>
    <n v="17943.75"/>
  </r>
  <r>
    <x v="2"/>
    <x v="1"/>
    <x v="0"/>
    <n v="2017"/>
    <x v="0"/>
    <x v="7"/>
    <n v="10.799999999999999"/>
    <n v="7.1999999999999993"/>
    <n v="1150"/>
    <n v="12419.999999999998"/>
  </r>
  <r>
    <x v="4"/>
    <x v="0"/>
    <x v="0"/>
    <n v="2017"/>
    <x v="2"/>
    <x v="26"/>
    <n v="7.875"/>
    <n v="5.25"/>
    <n v="1650"/>
    <n v="12993.75"/>
  </r>
  <r>
    <x v="1"/>
    <x v="3"/>
    <x v="0"/>
    <n v="2017"/>
    <x v="1"/>
    <x v="20"/>
    <n v="17"/>
    <n v="11.333333333333334"/>
    <n v="95"/>
    <n v="1615"/>
  </r>
  <r>
    <x v="0"/>
    <x v="0"/>
    <x v="0"/>
    <n v="2017"/>
    <x v="2"/>
    <x v="40"/>
    <n v="7.5"/>
    <n v="5"/>
    <n v="1650"/>
    <n v="12375"/>
  </r>
  <r>
    <x v="2"/>
    <x v="2"/>
    <x v="0"/>
    <n v="2017"/>
    <x v="1"/>
    <x v="23"/>
    <n v="15.75"/>
    <n v="10.5"/>
    <n v="350"/>
    <n v="5512.5"/>
  </r>
  <r>
    <x v="0"/>
    <x v="2"/>
    <x v="0"/>
    <n v="2017"/>
    <x v="0"/>
    <x v="36"/>
    <n v="72"/>
    <n v="48"/>
    <n v="350"/>
    <n v="25200"/>
  </r>
  <r>
    <x v="4"/>
    <x v="2"/>
    <x v="0"/>
    <n v="2017"/>
    <x v="3"/>
    <x v="21"/>
    <n v="65.25"/>
    <n v="43.5"/>
    <n v="350"/>
    <n v="22837.5"/>
  </r>
  <r>
    <x v="1"/>
    <x v="0"/>
    <x v="0"/>
    <n v="2017"/>
    <x v="3"/>
    <x v="30"/>
    <n v="18"/>
    <n v="12"/>
    <n v="1650"/>
    <n v="29700"/>
  </r>
  <r>
    <x v="4"/>
    <x v="0"/>
    <x v="0"/>
    <n v="2017"/>
    <x v="0"/>
    <x v="29"/>
    <n v="7.5"/>
    <n v="5"/>
    <n v="1650"/>
    <n v="12375"/>
  </r>
  <r>
    <x v="2"/>
    <x v="2"/>
    <x v="0"/>
    <n v="2017"/>
    <x v="0"/>
    <x v="12"/>
    <n v="18"/>
    <n v="12"/>
    <n v="350"/>
    <n v="6300"/>
  </r>
  <r>
    <x v="3"/>
    <x v="3"/>
    <x v="0"/>
    <n v="2017"/>
    <x v="0"/>
    <x v="17"/>
    <n v="6.5"/>
    <n v="4.333333333333333"/>
    <n v="95"/>
    <n v="617.5"/>
  </r>
  <r>
    <x v="3"/>
    <x v="1"/>
    <x v="0"/>
    <n v="2017"/>
    <x v="0"/>
    <x v="36"/>
    <n v="37.799999999999997"/>
    <n v="25.2"/>
    <n v="1150"/>
    <n v="43470"/>
  </r>
  <r>
    <x v="3"/>
    <x v="3"/>
    <x v="0"/>
    <n v="2017"/>
    <x v="3"/>
    <x v="21"/>
    <n v="14.5"/>
    <n v="9.6666666666666661"/>
    <n v="95"/>
    <n v="1377.5"/>
  </r>
  <r>
    <x v="3"/>
    <x v="0"/>
    <x v="0"/>
    <n v="2017"/>
    <x v="0"/>
    <x v="24"/>
    <n v="10.125"/>
    <n v="6.75"/>
    <n v="1650"/>
    <n v="16706.25"/>
  </r>
  <r>
    <x v="2"/>
    <x v="0"/>
    <x v="0"/>
    <n v="2017"/>
    <x v="0"/>
    <x v="49"/>
    <n v="1.875"/>
    <n v="1.25"/>
    <n v="1650"/>
    <n v="3093.75"/>
  </r>
  <r>
    <x v="2"/>
    <x v="3"/>
    <x v="0"/>
    <n v="2017"/>
    <x v="2"/>
    <x v="47"/>
    <n v="5"/>
    <n v="3.3333333333333335"/>
    <n v="95"/>
    <n v="475"/>
  </r>
  <r>
    <x v="0"/>
    <x v="1"/>
    <x v="0"/>
    <n v="2017"/>
    <x v="2"/>
    <x v="16"/>
    <n v="66.599999999999994"/>
    <n v="44.4"/>
    <n v="1150"/>
    <n v="76590"/>
  </r>
  <r>
    <x v="4"/>
    <x v="3"/>
    <x v="0"/>
    <n v="2017"/>
    <x v="2"/>
    <x v="41"/>
    <n v="12"/>
    <n v="8"/>
    <n v="95"/>
    <n v="1140"/>
  </r>
  <r>
    <x v="2"/>
    <x v="1"/>
    <x v="0"/>
    <n v="2017"/>
    <x v="1"/>
    <x v="45"/>
    <n v="10.799999999999999"/>
    <n v="7.1999999999999993"/>
    <n v="1150"/>
    <n v="12419.999999999998"/>
  </r>
  <r>
    <x v="2"/>
    <x v="2"/>
    <x v="0"/>
    <n v="2017"/>
    <x v="1"/>
    <x v="48"/>
    <n v="22.5"/>
    <n v="15"/>
    <n v="350"/>
    <n v="7875"/>
  </r>
  <r>
    <x v="2"/>
    <x v="2"/>
    <x v="0"/>
    <n v="2017"/>
    <x v="1"/>
    <x v="42"/>
    <n v="18"/>
    <n v="12"/>
    <n v="350"/>
    <n v="6300"/>
  </r>
  <r>
    <x v="2"/>
    <x v="0"/>
    <x v="0"/>
    <n v="2017"/>
    <x v="3"/>
    <x v="50"/>
    <n v="2.25"/>
    <n v="1.5"/>
    <n v="1650"/>
    <n v="3712.5"/>
  </r>
  <r>
    <x v="4"/>
    <x v="0"/>
    <x v="0"/>
    <n v="2017"/>
    <x v="3"/>
    <x v="38"/>
    <n v="12.375"/>
    <n v="8.25"/>
    <n v="1650"/>
    <n v="20418.75"/>
  </r>
  <r>
    <x v="0"/>
    <x v="3"/>
    <x v="0"/>
    <n v="2017"/>
    <x v="1"/>
    <x v="20"/>
    <n v="19.5"/>
    <n v="13"/>
    <n v="95"/>
    <n v="1852.5"/>
  </r>
  <r>
    <x v="2"/>
    <x v="0"/>
    <x v="0"/>
    <n v="2017"/>
    <x v="1"/>
    <x v="45"/>
    <n v="3.375"/>
    <n v="2.25"/>
    <n v="1650"/>
    <n v="5568.75"/>
  </r>
  <r>
    <x v="3"/>
    <x v="0"/>
    <x v="0"/>
    <n v="2017"/>
    <x v="2"/>
    <x v="28"/>
    <n v="9.75"/>
    <n v="6.5"/>
    <n v="1650"/>
    <n v="16087.5"/>
  </r>
  <r>
    <x v="3"/>
    <x v="1"/>
    <x v="0"/>
    <n v="2017"/>
    <x v="1"/>
    <x v="44"/>
    <n v="18"/>
    <n v="12"/>
    <n v="1150"/>
    <n v="20700"/>
  </r>
  <r>
    <x v="0"/>
    <x v="1"/>
    <x v="0"/>
    <n v="2017"/>
    <x v="1"/>
    <x v="44"/>
    <n v="68.400000000000006"/>
    <n v="45.6"/>
    <n v="1150"/>
    <n v="78660"/>
  </r>
  <r>
    <x v="2"/>
    <x v="2"/>
    <x v="0"/>
    <n v="2017"/>
    <x v="3"/>
    <x v="31"/>
    <n v="15.75"/>
    <n v="10.5"/>
    <n v="350"/>
    <n v="5512.5"/>
  </r>
  <r>
    <x v="4"/>
    <x v="2"/>
    <x v="0"/>
    <n v="2017"/>
    <x v="1"/>
    <x v="44"/>
    <n v="65.25"/>
    <n v="43.5"/>
    <n v="350"/>
    <n v="22837.5"/>
  </r>
  <r>
    <x v="2"/>
    <x v="1"/>
    <x v="0"/>
    <n v="2017"/>
    <x v="1"/>
    <x v="27"/>
    <n v="18"/>
    <n v="12"/>
    <n v="1150"/>
    <n v="20700"/>
  </r>
  <r>
    <x v="2"/>
    <x v="1"/>
    <x v="0"/>
    <n v="2017"/>
    <x v="3"/>
    <x v="19"/>
    <n v="10.799999999999999"/>
    <n v="7.1999999999999993"/>
    <n v="1150"/>
    <n v="12419.999999999998"/>
  </r>
  <r>
    <x v="4"/>
    <x v="1"/>
    <x v="0"/>
    <n v="2017"/>
    <x v="2"/>
    <x v="15"/>
    <n v="54"/>
    <n v="36"/>
    <n v="1150"/>
    <n v="62100"/>
  </r>
  <r>
    <x v="3"/>
    <x v="1"/>
    <x v="0"/>
    <n v="2017"/>
    <x v="2"/>
    <x v="33"/>
    <n v="37.799999999999997"/>
    <n v="25.2"/>
    <n v="1150"/>
    <n v="43470"/>
  </r>
  <r>
    <x v="1"/>
    <x v="0"/>
    <x v="0"/>
    <n v="2017"/>
    <x v="3"/>
    <x v="39"/>
    <n v="18"/>
    <n v="12"/>
    <n v="1650"/>
    <n v="29700"/>
  </r>
  <r>
    <x v="0"/>
    <x v="3"/>
    <x v="0"/>
    <n v="2017"/>
    <x v="2"/>
    <x v="11"/>
    <n v="17"/>
    <n v="11.333333333333334"/>
    <n v="95"/>
    <n v="1615"/>
  </r>
  <r>
    <x v="3"/>
    <x v="1"/>
    <x v="0"/>
    <n v="2017"/>
    <x v="3"/>
    <x v="31"/>
    <n v="19.799999999999997"/>
    <n v="13.2"/>
    <n v="1150"/>
    <n v="22769.999999999996"/>
  </r>
  <r>
    <x v="2"/>
    <x v="2"/>
    <x v="0"/>
    <n v="2017"/>
    <x v="2"/>
    <x v="47"/>
    <n v="15.75"/>
    <n v="10.5"/>
    <n v="350"/>
    <n v="5512.5"/>
  </r>
  <r>
    <x v="1"/>
    <x v="1"/>
    <x v="0"/>
    <n v="2017"/>
    <x v="2"/>
    <x v="28"/>
    <n v="99"/>
    <n v="66"/>
    <n v="1150"/>
    <n v="113850"/>
  </r>
  <r>
    <x v="2"/>
    <x v="2"/>
    <x v="0"/>
    <n v="2017"/>
    <x v="3"/>
    <x v="19"/>
    <n v="11.25"/>
    <n v="7.5"/>
    <n v="350"/>
    <n v="3937.5"/>
  </r>
  <r>
    <x v="1"/>
    <x v="0"/>
    <x v="0"/>
    <n v="2017"/>
    <x v="2"/>
    <x v="11"/>
    <n v="18.375"/>
    <n v="12.25"/>
    <n v="1650"/>
    <n v="30318.75"/>
  </r>
  <r>
    <x v="0"/>
    <x v="1"/>
    <x v="0"/>
    <n v="2017"/>
    <x v="1"/>
    <x v="20"/>
    <n v="37.799999999999997"/>
    <n v="25.2"/>
    <n v="1150"/>
    <n v="43470"/>
  </r>
  <r>
    <x v="4"/>
    <x v="1"/>
    <x v="0"/>
    <n v="2017"/>
    <x v="2"/>
    <x v="16"/>
    <n v="39.599999999999994"/>
    <n v="26.4"/>
    <n v="1150"/>
    <n v="45539.999999999993"/>
  </r>
  <r>
    <x v="2"/>
    <x v="3"/>
    <x v="0"/>
    <n v="2017"/>
    <x v="0"/>
    <x v="36"/>
    <n v="5"/>
    <n v="3.3333333333333335"/>
    <n v="95"/>
    <n v="475"/>
  </r>
  <r>
    <x v="0"/>
    <x v="3"/>
    <x v="0"/>
    <n v="2017"/>
    <x v="2"/>
    <x v="41"/>
    <n v="15"/>
    <n v="10"/>
    <n v="95"/>
    <n v="1425"/>
  </r>
  <r>
    <x v="2"/>
    <x v="0"/>
    <x v="0"/>
    <n v="2017"/>
    <x v="1"/>
    <x v="13"/>
    <n v="3"/>
    <n v="2"/>
    <n v="1650"/>
    <n v="4950"/>
  </r>
  <r>
    <x v="3"/>
    <x v="1"/>
    <x v="0"/>
    <n v="2017"/>
    <x v="3"/>
    <x v="43"/>
    <n v="27"/>
    <n v="18"/>
    <n v="1150"/>
    <n v="31050"/>
  </r>
  <r>
    <x v="2"/>
    <x v="0"/>
    <x v="0"/>
    <n v="2017"/>
    <x v="3"/>
    <x v="21"/>
    <n v="2.625"/>
    <n v="1.75"/>
    <n v="1650"/>
    <n v="4331.25"/>
  </r>
  <r>
    <x v="1"/>
    <x v="2"/>
    <x v="0"/>
    <n v="2017"/>
    <x v="1"/>
    <x v="44"/>
    <n v="132.75"/>
    <n v="88.5"/>
    <n v="350"/>
    <n v="46462.5"/>
  </r>
  <r>
    <x v="1"/>
    <x v="0"/>
    <x v="0"/>
    <n v="2017"/>
    <x v="1"/>
    <x v="20"/>
    <n v="16.125"/>
    <n v="10.75"/>
    <n v="1650"/>
    <n v="26606.25"/>
  </r>
  <r>
    <x v="0"/>
    <x v="3"/>
    <x v="0"/>
    <n v="2017"/>
    <x v="2"/>
    <x v="40"/>
    <n v="15"/>
    <n v="10"/>
    <n v="95"/>
    <n v="1425"/>
  </r>
  <r>
    <x v="2"/>
    <x v="1"/>
    <x v="0"/>
    <n v="2017"/>
    <x v="2"/>
    <x v="33"/>
    <n v="16.2"/>
    <n v="10.799999999999999"/>
    <n v="1150"/>
    <n v="18630"/>
  </r>
  <r>
    <x v="0"/>
    <x v="3"/>
    <x v="0"/>
    <n v="2017"/>
    <x v="3"/>
    <x v="38"/>
    <n v="15.5"/>
    <n v="10.333333333333334"/>
    <n v="95"/>
    <n v="1472.5"/>
  </r>
  <r>
    <x v="3"/>
    <x v="2"/>
    <x v="0"/>
    <n v="2017"/>
    <x v="3"/>
    <x v="39"/>
    <n v="27"/>
    <n v="18"/>
    <n v="350"/>
    <n v="9450"/>
  </r>
  <r>
    <x v="2"/>
    <x v="2"/>
    <x v="0"/>
    <n v="2017"/>
    <x v="1"/>
    <x v="44"/>
    <n v="13.5"/>
    <n v="9"/>
    <n v="350"/>
    <n v="4725"/>
  </r>
  <r>
    <x v="2"/>
    <x v="2"/>
    <x v="0"/>
    <n v="2017"/>
    <x v="0"/>
    <x v="24"/>
    <n v="15.75"/>
    <n v="10.5"/>
    <n v="350"/>
    <n v="5512.5"/>
  </r>
  <r>
    <x v="4"/>
    <x v="2"/>
    <x v="0"/>
    <n v="2017"/>
    <x v="1"/>
    <x v="27"/>
    <n v="74.25"/>
    <n v="49.5"/>
    <n v="350"/>
    <n v="25987.5"/>
  </r>
  <r>
    <x v="4"/>
    <x v="2"/>
    <x v="0"/>
    <n v="2017"/>
    <x v="2"/>
    <x v="41"/>
    <n v="76.5"/>
    <n v="51"/>
    <n v="350"/>
    <n v="26775"/>
  </r>
  <r>
    <x v="3"/>
    <x v="0"/>
    <x v="0"/>
    <n v="2017"/>
    <x v="1"/>
    <x v="18"/>
    <n v="7.5"/>
    <n v="5"/>
    <n v="1650"/>
    <n v="12375"/>
  </r>
  <r>
    <x v="2"/>
    <x v="1"/>
    <x v="0"/>
    <n v="2017"/>
    <x v="1"/>
    <x v="42"/>
    <n v="10.799999999999999"/>
    <n v="7.1999999999999993"/>
    <n v="1150"/>
    <n v="12419.999999999998"/>
  </r>
  <r>
    <x v="2"/>
    <x v="0"/>
    <x v="0"/>
    <n v="2017"/>
    <x v="1"/>
    <x v="9"/>
    <n v="3.375"/>
    <n v="2.25"/>
    <n v="1650"/>
    <n v="5568.75"/>
  </r>
  <r>
    <x v="1"/>
    <x v="1"/>
    <x v="0"/>
    <n v="2017"/>
    <x v="0"/>
    <x v="14"/>
    <n v="70.199999999999989"/>
    <n v="46.8"/>
    <n v="1150"/>
    <n v="80729.999999999985"/>
  </r>
  <r>
    <x v="1"/>
    <x v="1"/>
    <x v="0"/>
    <n v="2017"/>
    <x v="2"/>
    <x v="41"/>
    <n v="90"/>
    <n v="60"/>
    <n v="1150"/>
    <n v="103500"/>
  </r>
  <r>
    <x v="2"/>
    <x v="1"/>
    <x v="0"/>
    <n v="2017"/>
    <x v="3"/>
    <x v="50"/>
    <n v="16.2"/>
    <n v="10.799999999999999"/>
    <n v="1150"/>
    <n v="18630"/>
  </r>
  <r>
    <x v="4"/>
    <x v="2"/>
    <x v="0"/>
    <n v="2017"/>
    <x v="3"/>
    <x v="43"/>
    <n v="51.75"/>
    <n v="34.5"/>
    <n v="350"/>
    <n v="18112.5"/>
  </r>
  <r>
    <x v="3"/>
    <x v="3"/>
    <x v="0"/>
    <n v="2017"/>
    <x v="2"/>
    <x v="16"/>
    <n v="7"/>
    <n v="4.666666666666667"/>
    <n v="95"/>
    <n v="665"/>
  </r>
  <r>
    <x v="4"/>
    <x v="2"/>
    <x v="0"/>
    <n v="2017"/>
    <x v="0"/>
    <x v="49"/>
    <n v="40.5"/>
    <n v="27"/>
    <n v="350"/>
    <n v="14175"/>
  </r>
  <r>
    <x v="4"/>
    <x v="1"/>
    <x v="0"/>
    <n v="2017"/>
    <x v="0"/>
    <x v="14"/>
    <n v="54"/>
    <n v="36"/>
    <n v="1150"/>
    <n v="62100"/>
  </r>
  <r>
    <x v="1"/>
    <x v="2"/>
    <x v="0"/>
    <n v="2017"/>
    <x v="3"/>
    <x v="34"/>
    <n v="90"/>
    <n v="60"/>
    <n v="350"/>
    <n v="31500"/>
  </r>
  <r>
    <x v="4"/>
    <x v="0"/>
    <x v="0"/>
    <n v="2017"/>
    <x v="3"/>
    <x v="39"/>
    <n v="6.75"/>
    <n v="4.5"/>
    <n v="1650"/>
    <n v="11137.5"/>
  </r>
  <r>
    <x v="4"/>
    <x v="0"/>
    <x v="0"/>
    <n v="2017"/>
    <x v="2"/>
    <x v="41"/>
    <n v="6"/>
    <n v="4"/>
    <n v="1650"/>
    <n v="9900"/>
  </r>
  <r>
    <x v="1"/>
    <x v="1"/>
    <x v="0"/>
    <n v="2017"/>
    <x v="2"/>
    <x v="15"/>
    <n v="102.6"/>
    <n v="68.399999999999991"/>
    <n v="1150"/>
    <n v="117990"/>
  </r>
  <r>
    <x v="2"/>
    <x v="3"/>
    <x v="0"/>
    <n v="2017"/>
    <x v="0"/>
    <x v="24"/>
    <n v="5"/>
    <n v="3.3333333333333335"/>
    <n v="95"/>
    <n v="475"/>
  </r>
  <r>
    <x v="4"/>
    <x v="1"/>
    <x v="0"/>
    <n v="2017"/>
    <x v="1"/>
    <x v="44"/>
    <n v="43.199999999999996"/>
    <n v="28.799999999999997"/>
    <n v="1150"/>
    <n v="49679.999999999993"/>
  </r>
  <r>
    <x v="4"/>
    <x v="2"/>
    <x v="0"/>
    <n v="2017"/>
    <x v="3"/>
    <x v="38"/>
    <n v="67.5"/>
    <n v="45"/>
    <n v="350"/>
    <n v="23625"/>
  </r>
  <r>
    <x v="4"/>
    <x v="2"/>
    <x v="0"/>
    <n v="2017"/>
    <x v="1"/>
    <x v="37"/>
    <n v="33.75"/>
    <n v="22.5"/>
    <n v="350"/>
    <n v="11812.5"/>
  </r>
  <r>
    <x v="2"/>
    <x v="2"/>
    <x v="0"/>
    <n v="2017"/>
    <x v="2"/>
    <x v="41"/>
    <n v="13.5"/>
    <n v="9"/>
    <n v="350"/>
    <n v="4725"/>
  </r>
  <r>
    <x v="3"/>
    <x v="3"/>
    <x v="0"/>
    <n v="2017"/>
    <x v="2"/>
    <x v="41"/>
    <n v="11"/>
    <n v="7.333333333333333"/>
    <n v="95"/>
    <n v="1045"/>
  </r>
  <r>
    <x v="2"/>
    <x v="1"/>
    <x v="0"/>
    <n v="2017"/>
    <x v="0"/>
    <x v="49"/>
    <n v="10.799999999999999"/>
    <n v="7.1999999999999993"/>
    <n v="1150"/>
    <n v="12419.999999999998"/>
  </r>
  <r>
    <x v="1"/>
    <x v="3"/>
    <x v="0"/>
    <n v="2017"/>
    <x v="1"/>
    <x v="44"/>
    <n v="20.5"/>
    <n v="13.666666666666666"/>
    <n v="95"/>
    <n v="1947.5"/>
  </r>
  <r>
    <x v="3"/>
    <x v="0"/>
    <x v="0"/>
    <n v="2017"/>
    <x v="2"/>
    <x v="22"/>
    <n v="5.625"/>
    <n v="3.75"/>
    <n v="1650"/>
    <n v="9281.25"/>
  </r>
  <r>
    <x v="3"/>
    <x v="2"/>
    <x v="0"/>
    <n v="2017"/>
    <x v="2"/>
    <x v="26"/>
    <n v="67.5"/>
    <n v="45"/>
    <n v="350"/>
    <n v="23625"/>
  </r>
  <r>
    <x v="0"/>
    <x v="2"/>
    <x v="0"/>
    <n v="2017"/>
    <x v="1"/>
    <x v="23"/>
    <n v="69.75"/>
    <n v="46.5"/>
    <n v="350"/>
    <n v="24412.5"/>
  </r>
  <r>
    <x v="0"/>
    <x v="0"/>
    <x v="0"/>
    <n v="2017"/>
    <x v="2"/>
    <x v="41"/>
    <n v="13.875"/>
    <n v="9.25"/>
    <n v="1650"/>
    <n v="22893.75"/>
  </r>
  <r>
    <x v="0"/>
    <x v="2"/>
    <x v="0"/>
    <n v="2017"/>
    <x v="3"/>
    <x v="34"/>
    <n v="54"/>
    <n v="36"/>
    <n v="350"/>
    <n v="18900"/>
  </r>
  <r>
    <x v="0"/>
    <x v="1"/>
    <x v="0"/>
    <n v="2017"/>
    <x v="3"/>
    <x v="34"/>
    <n v="68.400000000000006"/>
    <n v="45.6"/>
    <n v="1150"/>
    <n v="78660"/>
  </r>
  <r>
    <x v="3"/>
    <x v="1"/>
    <x v="0"/>
    <n v="2017"/>
    <x v="2"/>
    <x v="16"/>
    <n v="45"/>
    <n v="30"/>
    <n v="1150"/>
    <n v="51750"/>
  </r>
  <r>
    <x v="1"/>
    <x v="1"/>
    <x v="0"/>
    <n v="2017"/>
    <x v="3"/>
    <x v="39"/>
    <n v="54"/>
    <n v="36"/>
    <n v="1150"/>
    <n v="62100"/>
  </r>
  <r>
    <x v="3"/>
    <x v="0"/>
    <x v="0"/>
    <n v="2017"/>
    <x v="3"/>
    <x v="31"/>
    <n v="9"/>
    <n v="6"/>
    <n v="1650"/>
    <n v="14850"/>
  </r>
  <r>
    <x v="4"/>
    <x v="0"/>
    <x v="0"/>
    <n v="2017"/>
    <x v="1"/>
    <x v="20"/>
    <n v="13.125"/>
    <n v="8.75"/>
    <n v="1650"/>
    <n v="21656.25"/>
  </r>
  <r>
    <x v="1"/>
    <x v="0"/>
    <x v="0"/>
    <n v="2017"/>
    <x v="1"/>
    <x v="23"/>
    <n v="17.25"/>
    <n v="11.5"/>
    <n v="1650"/>
    <n v="28462.5"/>
  </r>
  <r>
    <x v="0"/>
    <x v="1"/>
    <x v="0"/>
    <n v="2017"/>
    <x v="1"/>
    <x v="23"/>
    <n v="37.799999999999997"/>
    <n v="25.2"/>
    <n v="1150"/>
    <n v="43470"/>
  </r>
  <r>
    <x v="3"/>
    <x v="2"/>
    <x v="0"/>
    <n v="2017"/>
    <x v="0"/>
    <x v="17"/>
    <n v="22.5"/>
    <n v="15"/>
    <n v="350"/>
    <n v="7875"/>
  </r>
  <r>
    <x v="1"/>
    <x v="0"/>
    <x v="0"/>
    <n v="2017"/>
    <x v="2"/>
    <x v="16"/>
    <n v="18.375"/>
    <n v="12.25"/>
    <n v="1650"/>
    <n v="30318.75"/>
  </r>
  <r>
    <x v="1"/>
    <x v="2"/>
    <x v="0"/>
    <n v="2017"/>
    <x v="0"/>
    <x v="14"/>
    <n v="132.75"/>
    <n v="88.5"/>
    <n v="350"/>
    <n v="46462.5"/>
  </r>
  <r>
    <x v="1"/>
    <x v="0"/>
    <x v="0"/>
    <n v="2017"/>
    <x v="2"/>
    <x v="40"/>
    <n v="19.5"/>
    <n v="13"/>
    <n v="1650"/>
    <n v="32175"/>
  </r>
  <r>
    <x v="3"/>
    <x v="1"/>
    <x v="0"/>
    <n v="2017"/>
    <x v="2"/>
    <x v="35"/>
    <n v="54"/>
    <n v="36"/>
    <n v="1150"/>
    <n v="62100"/>
  </r>
  <r>
    <x v="4"/>
    <x v="2"/>
    <x v="0"/>
    <n v="2017"/>
    <x v="2"/>
    <x v="16"/>
    <n v="49.5"/>
    <n v="33"/>
    <n v="350"/>
    <n v="17325"/>
  </r>
  <r>
    <x v="0"/>
    <x v="0"/>
    <x v="0"/>
    <n v="2017"/>
    <x v="2"/>
    <x v="26"/>
    <n v="12.75"/>
    <n v="8.5"/>
    <n v="1650"/>
    <n v="21037.5"/>
  </r>
  <r>
    <x v="2"/>
    <x v="1"/>
    <x v="0"/>
    <n v="2017"/>
    <x v="0"/>
    <x v="36"/>
    <n v="9"/>
    <n v="6"/>
    <n v="1150"/>
    <n v="10350"/>
  </r>
  <r>
    <x v="2"/>
    <x v="1"/>
    <x v="0"/>
    <n v="2017"/>
    <x v="3"/>
    <x v="32"/>
    <n v="16.2"/>
    <n v="10.799999999999999"/>
    <n v="1150"/>
    <n v="18630"/>
  </r>
  <r>
    <x v="2"/>
    <x v="2"/>
    <x v="0"/>
    <n v="2017"/>
    <x v="3"/>
    <x v="32"/>
    <n v="20.25"/>
    <n v="13.5"/>
    <n v="350"/>
    <n v="7087.5"/>
  </r>
  <r>
    <x v="1"/>
    <x v="3"/>
    <x v="0"/>
    <n v="2017"/>
    <x v="1"/>
    <x v="27"/>
    <n v="26"/>
    <n v="17.333333333333332"/>
    <n v="95"/>
    <n v="2470"/>
  </r>
  <r>
    <x v="3"/>
    <x v="2"/>
    <x v="0"/>
    <n v="2017"/>
    <x v="2"/>
    <x v="40"/>
    <n v="63"/>
    <n v="42"/>
    <n v="350"/>
    <n v="22050"/>
  </r>
  <r>
    <x v="0"/>
    <x v="0"/>
    <x v="0"/>
    <n v="2017"/>
    <x v="3"/>
    <x v="31"/>
    <n v="15"/>
    <n v="10"/>
    <n v="1650"/>
    <n v="24750"/>
  </r>
  <r>
    <x v="0"/>
    <x v="1"/>
    <x v="0"/>
    <n v="2017"/>
    <x v="0"/>
    <x v="49"/>
    <n v="72"/>
    <n v="48"/>
    <n v="1150"/>
    <n v="82800"/>
  </r>
  <r>
    <x v="1"/>
    <x v="1"/>
    <x v="0"/>
    <n v="2017"/>
    <x v="3"/>
    <x v="34"/>
    <n v="68.400000000000006"/>
    <n v="45.6"/>
    <n v="1150"/>
    <n v="78660"/>
  </r>
  <r>
    <x v="3"/>
    <x v="2"/>
    <x v="0"/>
    <n v="2017"/>
    <x v="0"/>
    <x v="49"/>
    <n v="63"/>
    <n v="42"/>
    <n v="350"/>
    <n v="22050"/>
  </r>
  <r>
    <x v="2"/>
    <x v="3"/>
    <x v="0"/>
    <n v="2017"/>
    <x v="3"/>
    <x v="50"/>
    <n v="4.5"/>
    <n v="3"/>
    <n v="95"/>
    <n v="427.5"/>
  </r>
  <r>
    <x v="0"/>
    <x v="3"/>
    <x v="0"/>
    <n v="2017"/>
    <x v="3"/>
    <x v="34"/>
    <n v="17"/>
    <n v="11.333333333333334"/>
    <n v="95"/>
    <n v="1615"/>
  </r>
  <r>
    <x v="0"/>
    <x v="1"/>
    <x v="0"/>
    <n v="2017"/>
    <x v="0"/>
    <x v="17"/>
    <n v="68.400000000000006"/>
    <n v="45.6"/>
    <n v="1150"/>
    <n v="78660"/>
  </r>
  <r>
    <x v="0"/>
    <x v="3"/>
    <x v="0"/>
    <n v="2017"/>
    <x v="2"/>
    <x v="16"/>
    <n v="20"/>
    <n v="13.333333333333334"/>
    <n v="95"/>
    <n v="1900"/>
  </r>
  <r>
    <x v="1"/>
    <x v="3"/>
    <x v="0"/>
    <n v="2017"/>
    <x v="3"/>
    <x v="43"/>
    <n v="29.5"/>
    <n v="19.666666666666668"/>
    <n v="95"/>
    <n v="2802.5"/>
  </r>
  <r>
    <x v="4"/>
    <x v="1"/>
    <x v="0"/>
    <n v="2017"/>
    <x v="2"/>
    <x v="40"/>
    <n v="61.199999999999996"/>
    <n v="40.799999999999997"/>
    <n v="1150"/>
    <n v="70380"/>
  </r>
  <r>
    <x v="2"/>
    <x v="2"/>
    <x v="0"/>
    <n v="2017"/>
    <x v="3"/>
    <x v="46"/>
    <n v="11.25"/>
    <n v="7.5"/>
    <n v="350"/>
    <n v="3937.5"/>
  </r>
  <r>
    <x v="3"/>
    <x v="3"/>
    <x v="0"/>
    <n v="2017"/>
    <x v="1"/>
    <x v="23"/>
    <n v="12.5"/>
    <n v="8.3333333333333339"/>
    <n v="95"/>
    <n v="1187.5"/>
  </r>
  <r>
    <x v="2"/>
    <x v="2"/>
    <x v="0"/>
    <n v="2017"/>
    <x v="2"/>
    <x v="28"/>
    <n v="11.25"/>
    <n v="7.5"/>
    <n v="350"/>
    <n v="3937.5"/>
  </r>
  <r>
    <x v="0"/>
    <x v="3"/>
    <x v="0"/>
    <n v="2017"/>
    <x v="0"/>
    <x v="14"/>
    <n v="10.5"/>
    <n v="7"/>
    <n v="95"/>
    <n v="997.5"/>
  </r>
  <r>
    <x v="2"/>
    <x v="0"/>
    <x v="0"/>
    <n v="2017"/>
    <x v="0"/>
    <x v="12"/>
    <n v="3.375"/>
    <n v="2.25"/>
    <n v="1650"/>
    <n v="5568.75"/>
  </r>
  <r>
    <x v="3"/>
    <x v="3"/>
    <x v="0"/>
    <n v="2017"/>
    <x v="3"/>
    <x v="38"/>
    <n v="6"/>
    <n v="4"/>
    <n v="95"/>
    <n v="570"/>
  </r>
  <r>
    <x v="3"/>
    <x v="0"/>
    <x v="0"/>
    <n v="2017"/>
    <x v="1"/>
    <x v="23"/>
    <n v="7.5"/>
    <n v="5"/>
    <n v="1650"/>
    <n v="12375"/>
  </r>
  <r>
    <x v="4"/>
    <x v="2"/>
    <x v="0"/>
    <n v="2017"/>
    <x v="0"/>
    <x v="17"/>
    <n v="45"/>
    <n v="30"/>
    <n v="350"/>
    <n v="15750"/>
  </r>
  <r>
    <x v="4"/>
    <x v="0"/>
    <x v="0"/>
    <n v="2017"/>
    <x v="1"/>
    <x v="18"/>
    <n v="6.75"/>
    <n v="4.5"/>
    <n v="1650"/>
    <n v="11137.5"/>
  </r>
  <r>
    <x v="0"/>
    <x v="0"/>
    <x v="0"/>
    <n v="2017"/>
    <x v="1"/>
    <x v="18"/>
    <n v="13.5"/>
    <n v="9"/>
    <n v="1650"/>
    <n v="22275"/>
  </r>
  <r>
    <x v="2"/>
    <x v="1"/>
    <x v="0"/>
    <n v="2017"/>
    <x v="3"/>
    <x v="51"/>
    <n v="12.600000000000001"/>
    <n v="8.4"/>
    <n v="1150"/>
    <n v="14490.000000000002"/>
  </r>
  <r>
    <x v="1"/>
    <x v="0"/>
    <x v="0"/>
    <n v="2017"/>
    <x v="3"/>
    <x v="38"/>
    <n v="19.125"/>
    <n v="12.75"/>
    <n v="1650"/>
    <n v="31556.25"/>
  </r>
  <r>
    <x v="3"/>
    <x v="3"/>
    <x v="0"/>
    <n v="2017"/>
    <x v="1"/>
    <x v="20"/>
    <n v="15"/>
    <n v="10"/>
    <n v="95"/>
    <n v="1425"/>
  </r>
  <r>
    <x v="0"/>
    <x v="2"/>
    <x v="0"/>
    <n v="2017"/>
    <x v="1"/>
    <x v="18"/>
    <n v="58.5"/>
    <n v="39"/>
    <n v="350"/>
    <n v="20475"/>
  </r>
  <r>
    <x v="4"/>
    <x v="0"/>
    <x v="0"/>
    <n v="2017"/>
    <x v="3"/>
    <x v="34"/>
    <n v="12"/>
    <n v="8"/>
    <n v="1650"/>
    <n v="19800"/>
  </r>
  <r>
    <x v="3"/>
    <x v="1"/>
    <x v="0"/>
    <n v="2017"/>
    <x v="1"/>
    <x v="18"/>
    <n v="43.199999999999996"/>
    <n v="28.799999999999997"/>
    <n v="1150"/>
    <n v="49679.999999999993"/>
  </r>
  <r>
    <x v="3"/>
    <x v="0"/>
    <x v="0"/>
    <n v="2017"/>
    <x v="2"/>
    <x v="16"/>
    <n v="6.75"/>
    <n v="4.5"/>
    <n v="1650"/>
    <n v="11137.5"/>
  </r>
  <r>
    <x v="2"/>
    <x v="0"/>
    <x v="0"/>
    <n v="2017"/>
    <x v="1"/>
    <x v="48"/>
    <n v="3.75"/>
    <n v="2.5"/>
    <n v="1650"/>
    <n v="6187.5"/>
  </r>
  <r>
    <x v="0"/>
    <x v="0"/>
    <x v="0"/>
    <n v="2017"/>
    <x v="1"/>
    <x v="44"/>
    <n v="9.75"/>
    <n v="6.5"/>
    <n v="1650"/>
    <n v="16087.5"/>
  </r>
  <r>
    <x v="1"/>
    <x v="1"/>
    <x v="0"/>
    <n v="2017"/>
    <x v="1"/>
    <x v="18"/>
    <n v="86.399999999999991"/>
    <n v="57.599999999999994"/>
    <n v="1150"/>
    <n v="99359.999999999985"/>
  </r>
  <r>
    <x v="4"/>
    <x v="3"/>
    <x v="0"/>
    <n v="2017"/>
    <x v="1"/>
    <x v="44"/>
    <n v="14.5"/>
    <n v="9.6666666666666661"/>
    <n v="95"/>
    <n v="1377.5"/>
  </r>
  <r>
    <x v="0"/>
    <x v="1"/>
    <x v="0"/>
    <n v="2017"/>
    <x v="2"/>
    <x v="41"/>
    <n v="52.199999999999996"/>
    <n v="34.799999999999997"/>
    <n v="1150"/>
    <n v="60029.999999999993"/>
  </r>
  <r>
    <x v="4"/>
    <x v="0"/>
    <x v="0"/>
    <n v="2017"/>
    <x v="2"/>
    <x v="35"/>
    <n v="10.125"/>
    <n v="6.75"/>
    <n v="1650"/>
    <n v="16706.25"/>
  </r>
  <r>
    <x v="4"/>
    <x v="3"/>
    <x v="0"/>
    <n v="2017"/>
    <x v="0"/>
    <x v="14"/>
    <n v="11"/>
    <n v="7.333333333333333"/>
    <n v="95"/>
    <n v="1045"/>
  </r>
  <r>
    <x v="2"/>
    <x v="1"/>
    <x v="0"/>
    <n v="2017"/>
    <x v="2"/>
    <x v="25"/>
    <n v="18"/>
    <n v="12"/>
    <n v="1150"/>
    <n v="20700"/>
  </r>
  <r>
    <x v="0"/>
    <x v="3"/>
    <x v="0"/>
    <n v="2017"/>
    <x v="1"/>
    <x v="37"/>
    <n v="18"/>
    <n v="12"/>
    <n v="95"/>
    <n v="1710"/>
  </r>
  <r>
    <x v="2"/>
    <x v="0"/>
    <x v="0"/>
    <n v="2017"/>
    <x v="3"/>
    <x v="51"/>
    <n v="2.25"/>
    <n v="1.5"/>
    <n v="1650"/>
    <n v="3712.5"/>
  </r>
  <r>
    <x v="3"/>
    <x v="0"/>
    <x v="0"/>
    <n v="2017"/>
    <x v="3"/>
    <x v="43"/>
    <n v="9"/>
    <n v="6"/>
    <n v="1650"/>
    <n v="14850"/>
  </r>
  <r>
    <x v="4"/>
    <x v="2"/>
    <x v="0"/>
    <n v="2017"/>
    <x v="2"/>
    <x v="15"/>
    <n v="58.5"/>
    <n v="39"/>
    <n v="350"/>
    <n v="20475"/>
  </r>
  <r>
    <x v="4"/>
    <x v="3"/>
    <x v="0"/>
    <n v="2017"/>
    <x v="3"/>
    <x v="38"/>
    <n v="12"/>
    <n v="8"/>
    <n v="95"/>
    <n v="1140"/>
  </r>
  <r>
    <x v="2"/>
    <x v="3"/>
    <x v="0"/>
    <n v="2017"/>
    <x v="1"/>
    <x v="48"/>
    <n v="2.5"/>
    <n v="1.6666666666666667"/>
    <n v="95"/>
    <n v="237.5"/>
  </r>
  <r>
    <x v="3"/>
    <x v="3"/>
    <x v="0"/>
    <n v="2017"/>
    <x v="1"/>
    <x v="27"/>
    <n v="14.5"/>
    <n v="9.6666666666666661"/>
    <n v="95"/>
    <n v="1377.5"/>
  </r>
  <r>
    <x v="3"/>
    <x v="1"/>
    <x v="0"/>
    <n v="2017"/>
    <x v="1"/>
    <x v="27"/>
    <n v="43.199999999999996"/>
    <n v="28.799999999999997"/>
    <n v="1150"/>
    <n v="49679.999999999993"/>
  </r>
  <r>
    <x v="1"/>
    <x v="0"/>
    <x v="0"/>
    <n v="2017"/>
    <x v="2"/>
    <x v="35"/>
    <n v="20.25"/>
    <n v="13.5"/>
    <n v="1650"/>
    <n v="33412.5"/>
  </r>
  <r>
    <x v="2"/>
    <x v="2"/>
    <x v="0"/>
    <n v="2017"/>
    <x v="3"/>
    <x v="38"/>
    <n v="11.25"/>
    <n v="7.5"/>
    <n v="350"/>
    <n v="3937.5"/>
  </r>
  <r>
    <x v="0"/>
    <x v="0"/>
    <x v="0"/>
    <n v="2017"/>
    <x v="0"/>
    <x v="14"/>
    <n v="14.25"/>
    <n v="9.5"/>
    <n v="1650"/>
    <n v="23512.5"/>
  </r>
  <r>
    <x v="3"/>
    <x v="1"/>
    <x v="0"/>
    <n v="2017"/>
    <x v="2"/>
    <x v="41"/>
    <n v="41.4"/>
    <n v="27.599999999999998"/>
    <n v="1150"/>
    <n v="47610"/>
  </r>
  <r>
    <x v="2"/>
    <x v="2"/>
    <x v="0"/>
    <n v="2017"/>
    <x v="3"/>
    <x v="21"/>
    <n v="20.25"/>
    <n v="13.5"/>
    <n v="350"/>
    <n v="7087.5"/>
  </r>
  <r>
    <x v="4"/>
    <x v="3"/>
    <x v="0"/>
    <n v="2017"/>
    <x v="0"/>
    <x v="49"/>
    <n v="17"/>
    <n v="11.333333333333334"/>
    <n v="95"/>
    <n v="1615"/>
  </r>
  <r>
    <x v="2"/>
    <x v="2"/>
    <x v="0"/>
    <n v="2017"/>
    <x v="3"/>
    <x v="51"/>
    <n v="18"/>
    <n v="12"/>
    <n v="350"/>
    <n v="6300"/>
  </r>
  <r>
    <x v="4"/>
    <x v="2"/>
    <x v="0"/>
    <n v="2017"/>
    <x v="2"/>
    <x v="26"/>
    <n v="49.5"/>
    <n v="33"/>
    <n v="350"/>
    <n v="17325"/>
  </r>
  <r>
    <x v="0"/>
    <x v="0"/>
    <x v="0"/>
    <n v="2017"/>
    <x v="3"/>
    <x v="34"/>
    <n v="12"/>
    <n v="8"/>
    <n v="1650"/>
    <n v="19800"/>
  </r>
  <r>
    <x v="0"/>
    <x v="0"/>
    <x v="0"/>
    <n v="2017"/>
    <x v="0"/>
    <x v="17"/>
    <n v="11.625"/>
    <n v="7.75"/>
    <n v="1650"/>
    <n v="19181.25"/>
  </r>
  <r>
    <x v="1"/>
    <x v="1"/>
    <x v="0"/>
    <n v="2017"/>
    <x v="1"/>
    <x v="23"/>
    <n v="82.8"/>
    <n v="55.199999999999996"/>
    <n v="1150"/>
    <n v="95220"/>
  </r>
  <r>
    <x v="2"/>
    <x v="1"/>
    <x v="0"/>
    <n v="2017"/>
    <x v="3"/>
    <x v="21"/>
    <n v="9"/>
    <n v="6"/>
    <n v="1150"/>
    <n v="10350"/>
  </r>
  <r>
    <x v="4"/>
    <x v="0"/>
    <x v="0"/>
    <n v="2017"/>
    <x v="1"/>
    <x v="23"/>
    <n v="9"/>
    <n v="6"/>
    <n v="1650"/>
    <n v="14850"/>
  </r>
  <r>
    <x v="3"/>
    <x v="3"/>
    <x v="0"/>
    <n v="2017"/>
    <x v="0"/>
    <x v="14"/>
    <n v="7"/>
    <n v="4.666666666666667"/>
    <n v="95"/>
    <n v="665"/>
  </r>
  <r>
    <x v="4"/>
    <x v="0"/>
    <x v="0"/>
    <n v="2017"/>
    <x v="2"/>
    <x v="11"/>
    <n v="9.375"/>
    <n v="6.25"/>
    <n v="1650"/>
    <n v="15468.75"/>
  </r>
  <r>
    <x v="2"/>
    <x v="2"/>
    <x v="0"/>
    <n v="2017"/>
    <x v="2"/>
    <x v="40"/>
    <n v="15.75"/>
    <n v="10.5"/>
    <n v="350"/>
    <n v="5512.5"/>
  </r>
  <r>
    <x v="0"/>
    <x v="0"/>
    <x v="0"/>
    <n v="2017"/>
    <x v="1"/>
    <x v="20"/>
    <n v="11.25"/>
    <n v="7.5"/>
    <n v="1650"/>
    <n v="18562.5"/>
  </r>
  <r>
    <x v="0"/>
    <x v="0"/>
    <x v="0"/>
    <n v="2017"/>
    <x v="1"/>
    <x v="45"/>
    <n v="14.25"/>
    <n v="9.5"/>
    <n v="1650"/>
    <n v="23512.5"/>
  </r>
  <r>
    <x v="3"/>
    <x v="1"/>
    <x v="0"/>
    <n v="2017"/>
    <x v="2"/>
    <x v="26"/>
    <n v="21.599999999999998"/>
    <n v="14.399999999999999"/>
    <n v="1150"/>
    <n v="24839.999999999996"/>
  </r>
  <r>
    <x v="1"/>
    <x v="2"/>
    <x v="0"/>
    <n v="2017"/>
    <x v="1"/>
    <x v="18"/>
    <n v="119.25"/>
    <n v="79.5"/>
    <n v="350"/>
    <n v="41737.5"/>
  </r>
  <r>
    <x v="1"/>
    <x v="2"/>
    <x v="0"/>
    <n v="2017"/>
    <x v="1"/>
    <x v="20"/>
    <n v="108"/>
    <n v="72"/>
    <n v="350"/>
    <n v="37800"/>
  </r>
  <r>
    <x v="3"/>
    <x v="2"/>
    <x v="0"/>
    <n v="2017"/>
    <x v="1"/>
    <x v="18"/>
    <n v="51.75"/>
    <n v="34.5"/>
    <n v="350"/>
    <n v="18112.5"/>
  </r>
  <r>
    <x v="3"/>
    <x v="2"/>
    <x v="0"/>
    <n v="2017"/>
    <x v="3"/>
    <x v="43"/>
    <n v="24.75"/>
    <n v="16.5"/>
    <n v="350"/>
    <n v="8662.5"/>
  </r>
  <r>
    <x v="1"/>
    <x v="2"/>
    <x v="0"/>
    <n v="2017"/>
    <x v="2"/>
    <x v="11"/>
    <n v="87.75"/>
    <n v="58.5"/>
    <n v="350"/>
    <n v="30712.5"/>
  </r>
  <r>
    <x v="2"/>
    <x v="1"/>
    <x v="0"/>
    <n v="2017"/>
    <x v="2"/>
    <x v="40"/>
    <n v="12.600000000000001"/>
    <n v="8.4"/>
    <n v="1150"/>
    <n v="14490.000000000002"/>
  </r>
  <r>
    <x v="0"/>
    <x v="2"/>
    <x v="0"/>
    <n v="2017"/>
    <x v="2"/>
    <x v="41"/>
    <n v="65.25"/>
    <n v="43.5"/>
    <n v="350"/>
    <n v="22837.5"/>
  </r>
  <r>
    <x v="1"/>
    <x v="0"/>
    <x v="0"/>
    <n v="2017"/>
    <x v="2"/>
    <x v="15"/>
    <n v="16.125"/>
    <n v="10.75"/>
    <n v="1650"/>
    <n v="26606.25"/>
  </r>
  <r>
    <x v="3"/>
    <x v="1"/>
    <x v="0"/>
    <n v="2017"/>
    <x v="0"/>
    <x v="14"/>
    <n v="52.199999999999996"/>
    <n v="34.799999999999997"/>
    <n v="1150"/>
    <n v="60029.999999999993"/>
  </r>
  <r>
    <x v="3"/>
    <x v="3"/>
    <x v="0"/>
    <n v="2017"/>
    <x v="1"/>
    <x v="37"/>
    <n v="15"/>
    <n v="10"/>
    <n v="95"/>
    <n v="1425"/>
  </r>
  <r>
    <x v="3"/>
    <x v="1"/>
    <x v="0"/>
    <n v="2017"/>
    <x v="2"/>
    <x v="15"/>
    <n v="48.599999999999994"/>
    <n v="32.4"/>
    <n v="1150"/>
    <n v="55889.999999999993"/>
  </r>
  <r>
    <x v="4"/>
    <x v="1"/>
    <x v="0"/>
    <n v="2017"/>
    <x v="1"/>
    <x v="37"/>
    <n v="28.799999999999997"/>
    <n v="19.2"/>
    <n v="1150"/>
    <n v="33120"/>
  </r>
  <r>
    <x v="3"/>
    <x v="1"/>
    <x v="0"/>
    <n v="2017"/>
    <x v="0"/>
    <x v="49"/>
    <n v="41.4"/>
    <n v="27.599999999999998"/>
    <n v="1150"/>
    <n v="47610"/>
  </r>
  <r>
    <x v="0"/>
    <x v="0"/>
    <x v="0"/>
    <n v="2017"/>
    <x v="2"/>
    <x v="22"/>
    <n v="9.375"/>
    <n v="6.25"/>
    <n v="1650"/>
    <n v="15468.75"/>
  </r>
  <r>
    <x v="4"/>
    <x v="2"/>
    <x v="0"/>
    <n v="2017"/>
    <x v="0"/>
    <x v="14"/>
    <n v="69.75"/>
    <n v="46.5"/>
    <n v="350"/>
    <n v="24412.5"/>
  </r>
  <r>
    <x v="0"/>
    <x v="1"/>
    <x v="0"/>
    <n v="2017"/>
    <x v="3"/>
    <x v="50"/>
    <n v="68.400000000000006"/>
    <n v="45.6"/>
    <n v="1150"/>
    <n v="78660"/>
  </r>
  <r>
    <x v="1"/>
    <x v="0"/>
    <x v="0"/>
    <n v="2017"/>
    <x v="0"/>
    <x v="17"/>
    <n v="17.625"/>
    <n v="11.75"/>
    <n v="1650"/>
    <n v="29081.25"/>
  </r>
  <r>
    <x v="1"/>
    <x v="2"/>
    <x v="0"/>
    <n v="2017"/>
    <x v="3"/>
    <x v="50"/>
    <n v="114.75"/>
    <n v="76.5"/>
    <n v="350"/>
    <n v="40162.5"/>
  </r>
  <r>
    <x v="3"/>
    <x v="1"/>
    <x v="0"/>
    <n v="2017"/>
    <x v="0"/>
    <x v="17"/>
    <n v="21.599999999999998"/>
    <n v="14.399999999999999"/>
    <n v="1150"/>
    <n v="24839.999999999996"/>
  </r>
  <r>
    <x v="3"/>
    <x v="0"/>
    <x v="0"/>
    <n v="2017"/>
    <x v="0"/>
    <x v="14"/>
    <n v="7.5"/>
    <n v="5"/>
    <n v="1650"/>
    <n v="12375"/>
  </r>
  <r>
    <x v="2"/>
    <x v="0"/>
    <x v="0"/>
    <n v="2017"/>
    <x v="3"/>
    <x v="46"/>
    <n v="2.25"/>
    <n v="1.5"/>
    <n v="1650"/>
    <n v="3712.5"/>
  </r>
  <r>
    <x v="2"/>
    <x v="3"/>
    <x v="0"/>
    <n v="2017"/>
    <x v="3"/>
    <x v="32"/>
    <n v="5"/>
    <n v="3.3333333333333335"/>
    <n v="95"/>
    <n v="475"/>
  </r>
  <r>
    <x v="3"/>
    <x v="2"/>
    <x v="0"/>
    <n v="2017"/>
    <x v="1"/>
    <x v="45"/>
    <n v="31.5"/>
    <n v="21"/>
    <n v="350"/>
    <n v="11025"/>
  </r>
  <r>
    <x v="0"/>
    <x v="3"/>
    <x v="0"/>
    <n v="2017"/>
    <x v="1"/>
    <x v="45"/>
    <n v="17"/>
    <n v="11.333333333333334"/>
    <n v="95"/>
    <n v="1615"/>
  </r>
  <r>
    <x v="3"/>
    <x v="2"/>
    <x v="0"/>
    <n v="2017"/>
    <x v="2"/>
    <x v="22"/>
    <n v="22.5"/>
    <n v="15"/>
    <n v="350"/>
    <n v="7875"/>
  </r>
  <r>
    <x v="1"/>
    <x v="1"/>
    <x v="0"/>
    <n v="2017"/>
    <x v="1"/>
    <x v="27"/>
    <n v="72"/>
    <n v="48"/>
    <n v="1150"/>
    <n v="82800"/>
  </r>
  <r>
    <x v="0"/>
    <x v="1"/>
    <x v="0"/>
    <n v="2017"/>
    <x v="2"/>
    <x v="47"/>
    <n v="61.199999999999996"/>
    <n v="40.799999999999997"/>
    <n v="1150"/>
    <n v="70380"/>
  </r>
  <r>
    <x v="3"/>
    <x v="0"/>
    <x v="0"/>
    <n v="2017"/>
    <x v="2"/>
    <x v="41"/>
    <n v="11.25"/>
    <n v="7.5"/>
    <n v="1650"/>
    <n v="18562.5"/>
  </r>
  <r>
    <x v="1"/>
    <x v="3"/>
    <x v="0"/>
    <n v="2017"/>
    <x v="2"/>
    <x v="11"/>
    <n v="25"/>
    <n v="16.666666666666668"/>
    <n v="95"/>
    <n v="2375"/>
  </r>
  <r>
    <x v="2"/>
    <x v="3"/>
    <x v="0"/>
    <n v="2017"/>
    <x v="3"/>
    <x v="46"/>
    <n v="3"/>
    <n v="2"/>
    <n v="95"/>
    <n v="285"/>
  </r>
  <r>
    <x v="4"/>
    <x v="0"/>
    <x v="0"/>
    <n v="2017"/>
    <x v="3"/>
    <x v="43"/>
    <n v="11.25"/>
    <n v="7.5"/>
    <n v="1650"/>
    <n v="18562.5"/>
  </r>
  <r>
    <x v="4"/>
    <x v="1"/>
    <x v="0"/>
    <n v="2017"/>
    <x v="0"/>
    <x v="17"/>
    <n v="39.599999999999994"/>
    <n v="26.4"/>
    <n v="1150"/>
    <n v="45539.999999999993"/>
  </r>
  <r>
    <x v="0"/>
    <x v="1"/>
    <x v="0"/>
    <n v="2017"/>
    <x v="1"/>
    <x v="27"/>
    <n v="63"/>
    <n v="42"/>
    <n v="1150"/>
    <n v="72450"/>
  </r>
  <r>
    <x v="3"/>
    <x v="2"/>
    <x v="0"/>
    <n v="2017"/>
    <x v="2"/>
    <x v="11"/>
    <n v="31.5"/>
    <n v="21"/>
    <n v="350"/>
    <n v="11025"/>
  </r>
  <r>
    <x v="1"/>
    <x v="1"/>
    <x v="0"/>
    <n v="2017"/>
    <x v="3"/>
    <x v="43"/>
    <n v="61.199999999999996"/>
    <n v="40.799999999999997"/>
    <n v="1150"/>
    <n v="70380"/>
  </r>
  <r>
    <x v="1"/>
    <x v="0"/>
    <x v="0"/>
    <n v="2017"/>
    <x v="2"/>
    <x v="22"/>
    <n v="22.5"/>
    <n v="15"/>
    <n v="1650"/>
    <n v="37125"/>
  </r>
  <r>
    <x v="0"/>
    <x v="1"/>
    <x v="0"/>
    <n v="2017"/>
    <x v="3"/>
    <x v="38"/>
    <n v="64.8"/>
    <n v="43.199999999999996"/>
    <n v="1150"/>
    <n v="74520"/>
  </r>
  <r>
    <x v="0"/>
    <x v="0"/>
    <x v="0"/>
    <n v="2017"/>
    <x v="1"/>
    <x v="48"/>
    <n v="14.25"/>
    <n v="9.5"/>
    <n v="1650"/>
    <n v="23512.5"/>
  </r>
  <r>
    <x v="1"/>
    <x v="3"/>
    <x v="0"/>
    <n v="2017"/>
    <x v="2"/>
    <x v="22"/>
    <n v="16.5"/>
    <n v="11"/>
    <n v="95"/>
    <n v="1567.5"/>
  </r>
  <r>
    <x v="1"/>
    <x v="1"/>
    <x v="0"/>
    <n v="2017"/>
    <x v="1"/>
    <x v="20"/>
    <n v="82.8"/>
    <n v="55.199999999999996"/>
    <n v="1150"/>
    <n v="95220"/>
  </r>
  <r>
    <x v="3"/>
    <x v="2"/>
    <x v="0"/>
    <n v="2017"/>
    <x v="2"/>
    <x v="41"/>
    <n v="56.25"/>
    <n v="37.5"/>
    <n v="350"/>
    <n v="19687.5"/>
  </r>
  <r>
    <x v="1"/>
    <x v="1"/>
    <x v="0"/>
    <n v="2017"/>
    <x v="3"/>
    <x v="38"/>
    <n v="108"/>
    <n v="72"/>
    <n v="1150"/>
    <n v="124200"/>
  </r>
  <r>
    <x v="2"/>
    <x v="3"/>
    <x v="0"/>
    <n v="2017"/>
    <x v="1"/>
    <x v="42"/>
    <n v="5"/>
    <n v="3.3333333333333335"/>
    <n v="95"/>
    <n v="475"/>
  </r>
  <r>
    <x v="0"/>
    <x v="0"/>
    <x v="0"/>
    <n v="2017"/>
    <x v="3"/>
    <x v="43"/>
    <n v="11.25"/>
    <n v="7.5"/>
    <n v="1650"/>
    <n v="18562.5"/>
  </r>
  <r>
    <x v="1"/>
    <x v="0"/>
    <x v="0"/>
    <n v="2017"/>
    <x v="1"/>
    <x v="37"/>
    <n v="13.5"/>
    <n v="9"/>
    <n v="1650"/>
    <n v="22275"/>
  </r>
  <r>
    <x v="3"/>
    <x v="0"/>
    <x v="0"/>
    <n v="2017"/>
    <x v="3"/>
    <x v="34"/>
    <n v="10.5"/>
    <n v="7"/>
    <n v="1650"/>
    <n v="17325"/>
  </r>
  <r>
    <x v="2"/>
    <x v="0"/>
    <x v="0"/>
    <n v="2017"/>
    <x v="1"/>
    <x v="44"/>
    <n v="2.25"/>
    <n v="1.5"/>
    <n v="1650"/>
    <n v="3712.5"/>
  </r>
  <r>
    <x v="0"/>
    <x v="0"/>
    <x v="0"/>
    <n v="2017"/>
    <x v="1"/>
    <x v="23"/>
    <n v="8.625"/>
    <n v="5.75"/>
    <n v="1650"/>
    <n v="14231.25"/>
  </r>
  <r>
    <x v="1"/>
    <x v="2"/>
    <x v="0"/>
    <n v="2017"/>
    <x v="1"/>
    <x v="23"/>
    <n v="135"/>
    <n v="90"/>
    <n v="350"/>
    <n v="47250"/>
  </r>
  <r>
    <x v="2"/>
    <x v="2"/>
    <x v="0"/>
    <n v="2017"/>
    <x v="0"/>
    <x v="36"/>
    <n v="11.25"/>
    <n v="7.5"/>
    <n v="350"/>
    <n v="3937.5"/>
  </r>
  <r>
    <x v="2"/>
    <x v="2"/>
    <x v="0"/>
    <n v="2017"/>
    <x v="3"/>
    <x v="39"/>
    <n v="15.75"/>
    <n v="10.5"/>
    <n v="350"/>
    <n v="5512.5"/>
  </r>
  <r>
    <x v="0"/>
    <x v="3"/>
    <x v="0"/>
    <n v="2017"/>
    <x v="2"/>
    <x v="22"/>
    <n v="15.5"/>
    <n v="10.333333333333334"/>
    <n v="95"/>
    <n v="1472.5"/>
  </r>
  <r>
    <x v="1"/>
    <x v="2"/>
    <x v="0"/>
    <n v="2017"/>
    <x v="2"/>
    <x v="22"/>
    <n v="81"/>
    <n v="54"/>
    <n v="350"/>
    <n v="28350"/>
  </r>
  <r>
    <x v="4"/>
    <x v="1"/>
    <x v="0"/>
    <n v="2017"/>
    <x v="2"/>
    <x v="47"/>
    <n v="61.199999999999996"/>
    <n v="40.799999999999997"/>
    <n v="1150"/>
    <n v="70380"/>
  </r>
  <r>
    <x v="2"/>
    <x v="0"/>
    <x v="0"/>
    <n v="2017"/>
    <x v="2"/>
    <x v="47"/>
    <n v="1.875"/>
    <n v="1.25"/>
    <n v="1650"/>
    <n v="3093.75"/>
  </r>
  <r>
    <x v="2"/>
    <x v="1"/>
    <x v="0"/>
    <n v="2017"/>
    <x v="3"/>
    <x v="43"/>
    <n v="16.2"/>
    <n v="10.799999999999999"/>
    <n v="1150"/>
    <n v="18630"/>
  </r>
  <r>
    <x v="3"/>
    <x v="1"/>
    <x v="0"/>
    <n v="2017"/>
    <x v="2"/>
    <x v="11"/>
    <n v="39.599999999999994"/>
    <n v="26.4"/>
    <n v="1150"/>
    <n v="45539.999999999993"/>
  </r>
  <r>
    <x v="1"/>
    <x v="3"/>
    <x v="0"/>
    <n v="2017"/>
    <x v="0"/>
    <x v="17"/>
    <n v="26.5"/>
    <n v="17.666666666666668"/>
    <n v="95"/>
    <n v="2517.5"/>
  </r>
  <r>
    <x v="2"/>
    <x v="1"/>
    <x v="0"/>
    <n v="2017"/>
    <x v="2"/>
    <x v="16"/>
    <n v="10.799999999999999"/>
    <n v="7.1999999999999993"/>
    <n v="1150"/>
    <n v="12419.999999999998"/>
  </r>
  <r>
    <x v="2"/>
    <x v="3"/>
    <x v="0"/>
    <n v="2017"/>
    <x v="2"/>
    <x v="41"/>
    <n v="2.5"/>
    <n v="1.6666666666666667"/>
    <n v="95"/>
    <n v="237.5"/>
  </r>
  <r>
    <x v="4"/>
    <x v="3"/>
    <x v="0"/>
    <n v="2017"/>
    <x v="1"/>
    <x v="18"/>
    <n v="12"/>
    <n v="8"/>
    <n v="95"/>
    <n v="1140"/>
  </r>
  <r>
    <x v="4"/>
    <x v="0"/>
    <x v="0"/>
    <n v="2017"/>
    <x v="0"/>
    <x v="14"/>
    <n v="8.625"/>
    <n v="5.75"/>
    <n v="1650"/>
    <n v="14231.25"/>
  </r>
  <r>
    <x v="0"/>
    <x v="2"/>
    <x v="0"/>
    <n v="2017"/>
    <x v="0"/>
    <x v="14"/>
    <n v="51.75"/>
    <n v="34.5"/>
    <n v="350"/>
    <n v="18112.5"/>
  </r>
  <r>
    <x v="3"/>
    <x v="3"/>
    <x v="0"/>
    <n v="2017"/>
    <x v="2"/>
    <x v="11"/>
    <n v="10.5"/>
    <n v="7"/>
    <n v="95"/>
    <n v="997.5"/>
  </r>
  <r>
    <x v="4"/>
    <x v="0"/>
    <x v="0"/>
    <n v="2017"/>
    <x v="2"/>
    <x v="15"/>
    <n v="12.75"/>
    <n v="8.5"/>
    <n v="1650"/>
    <n v="21037.5"/>
  </r>
  <r>
    <x v="3"/>
    <x v="1"/>
    <x v="0"/>
    <n v="2017"/>
    <x v="3"/>
    <x v="38"/>
    <n v="25.200000000000003"/>
    <n v="16.8"/>
    <n v="1150"/>
    <n v="28980.000000000004"/>
  </r>
  <r>
    <x v="4"/>
    <x v="3"/>
    <x v="0"/>
    <n v="2017"/>
    <x v="2"/>
    <x v="11"/>
    <n v="15.5"/>
    <n v="10.333333333333334"/>
    <n v="95"/>
    <n v="1472.5"/>
  </r>
  <r>
    <x v="2"/>
    <x v="3"/>
    <x v="0"/>
    <n v="2017"/>
    <x v="0"/>
    <x v="29"/>
    <n v="2.5"/>
    <n v="1.6666666666666667"/>
    <n v="95"/>
    <n v="237.5"/>
  </r>
  <r>
    <x v="4"/>
    <x v="1"/>
    <x v="0"/>
    <n v="2017"/>
    <x v="0"/>
    <x v="49"/>
    <n v="63"/>
    <n v="42"/>
    <n v="1150"/>
    <n v="72450"/>
  </r>
  <r>
    <x v="1"/>
    <x v="1"/>
    <x v="0"/>
    <n v="2017"/>
    <x v="2"/>
    <x v="47"/>
    <n v="68.400000000000006"/>
    <n v="45.6"/>
    <n v="1150"/>
    <n v="78660"/>
  </r>
  <r>
    <x v="1"/>
    <x v="1"/>
    <x v="0"/>
    <n v="2017"/>
    <x v="2"/>
    <x v="11"/>
    <n v="104.39999999999999"/>
    <n v="69.599999999999994"/>
    <n v="1150"/>
    <n v="120059.99999999999"/>
  </r>
  <r>
    <x v="3"/>
    <x v="1"/>
    <x v="0"/>
    <n v="2017"/>
    <x v="1"/>
    <x v="20"/>
    <n v="45"/>
    <n v="30"/>
    <n v="1150"/>
    <n v="51750"/>
  </r>
  <r>
    <x v="0"/>
    <x v="2"/>
    <x v="0"/>
    <n v="2017"/>
    <x v="1"/>
    <x v="27"/>
    <n v="74.25"/>
    <n v="49.5"/>
    <n v="350"/>
    <n v="25987.5"/>
  </r>
  <r>
    <x v="0"/>
    <x v="1"/>
    <x v="0"/>
    <n v="2017"/>
    <x v="0"/>
    <x v="14"/>
    <n v="63"/>
    <n v="42"/>
    <n v="1150"/>
    <n v="72450"/>
  </r>
  <r>
    <x v="3"/>
    <x v="3"/>
    <x v="0"/>
    <n v="2017"/>
    <x v="2"/>
    <x v="26"/>
    <n v="9"/>
    <n v="6"/>
    <n v="95"/>
    <n v="855"/>
  </r>
  <r>
    <x v="4"/>
    <x v="3"/>
    <x v="0"/>
    <n v="2017"/>
    <x v="2"/>
    <x v="26"/>
    <n v="8.5"/>
    <n v="5.666666666666667"/>
    <n v="95"/>
    <n v="807.5"/>
  </r>
  <r>
    <x v="4"/>
    <x v="1"/>
    <x v="0"/>
    <n v="2017"/>
    <x v="1"/>
    <x v="20"/>
    <n v="61.199999999999996"/>
    <n v="40.799999999999997"/>
    <n v="1150"/>
    <n v="70380"/>
  </r>
  <r>
    <x v="1"/>
    <x v="0"/>
    <x v="0"/>
    <n v="2017"/>
    <x v="3"/>
    <x v="46"/>
    <n v="17.25"/>
    <n v="11.5"/>
    <n v="1650"/>
    <n v="28462.5"/>
  </r>
  <r>
    <x v="2"/>
    <x v="3"/>
    <x v="0"/>
    <n v="2017"/>
    <x v="3"/>
    <x v="30"/>
    <n v="3.5"/>
    <n v="2.3333333333333335"/>
    <n v="95"/>
    <n v="332.5"/>
  </r>
  <r>
    <x v="0"/>
    <x v="2"/>
    <x v="0"/>
    <n v="2017"/>
    <x v="2"/>
    <x v="26"/>
    <n v="51.75"/>
    <n v="34.5"/>
    <n v="350"/>
    <n v="18112.5"/>
  </r>
  <r>
    <x v="0"/>
    <x v="1"/>
    <x v="0"/>
    <n v="2017"/>
    <x v="1"/>
    <x v="45"/>
    <n v="43.199999999999996"/>
    <n v="28.799999999999997"/>
    <n v="1150"/>
    <n v="49679.999999999993"/>
  </r>
  <r>
    <x v="2"/>
    <x v="3"/>
    <x v="0"/>
    <n v="2017"/>
    <x v="2"/>
    <x v="40"/>
    <n v="3.5"/>
    <n v="2.3333333333333335"/>
    <n v="95"/>
    <n v="332.5"/>
  </r>
  <r>
    <x v="1"/>
    <x v="0"/>
    <x v="0"/>
    <n v="2017"/>
    <x v="1"/>
    <x v="18"/>
    <n v="18.375"/>
    <n v="12.25"/>
    <n v="1650"/>
    <n v="30318.75"/>
  </r>
  <r>
    <x v="1"/>
    <x v="3"/>
    <x v="0"/>
    <n v="2017"/>
    <x v="3"/>
    <x v="31"/>
    <n v="22.5"/>
    <n v="15"/>
    <n v="95"/>
    <n v="2137.5"/>
  </r>
  <r>
    <x v="0"/>
    <x v="2"/>
    <x v="0"/>
    <n v="2017"/>
    <x v="2"/>
    <x v="35"/>
    <n v="67.5"/>
    <n v="45"/>
    <n v="350"/>
    <n v="23625"/>
  </r>
  <r>
    <x v="3"/>
    <x v="0"/>
    <x v="0"/>
    <n v="2017"/>
    <x v="2"/>
    <x v="35"/>
    <n v="4.125"/>
    <n v="2.75"/>
    <n v="1650"/>
    <n v="6806.25"/>
  </r>
  <r>
    <x v="3"/>
    <x v="3"/>
    <x v="0"/>
    <n v="2017"/>
    <x v="3"/>
    <x v="43"/>
    <n v="5.5"/>
    <n v="3.6666666666666665"/>
    <n v="95"/>
    <n v="522.5"/>
  </r>
  <r>
    <x v="3"/>
    <x v="1"/>
    <x v="0"/>
    <n v="2017"/>
    <x v="1"/>
    <x v="37"/>
    <n v="25.200000000000003"/>
    <n v="16.8"/>
    <n v="1150"/>
    <n v="28980.000000000004"/>
  </r>
  <r>
    <x v="1"/>
    <x v="2"/>
    <x v="0"/>
    <n v="2017"/>
    <x v="2"/>
    <x v="26"/>
    <n v="117"/>
    <n v="78"/>
    <n v="350"/>
    <n v="40950"/>
  </r>
  <r>
    <x v="1"/>
    <x v="3"/>
    <x v="0"/>
    <n v="2017"/>
    <x v="3"/>
    <x v="34"/>
    <n v="15.5"/>
    <n v="10.333333333333334"/>
    <n v="95"/>
    <n v="1472.5"/>
  </r>
  <r>
    <x v="1"/>
    <x v="0"/>
    <x v="0"/>
    <n v="2017"/>
    <x v="2"/>
    <x v="47"/>
    <n v="16.875"/>
    <n v="11.25"/>
    <n v="1650"/>
    <n v="27843.75"/>
  </r>
  <r>
    <x v="4"/>
    <x v="2"/>
    <x v="0"/>
    <n v="2017"/>
    <x v="3"/>
    <x v="34"/>
    <n v="63"/>
    <n v="42"/>
    <n v="350"/>
    <n v="22050"/>
  </r>
  <r>
    <x v="3"/>
    <x v="3"/>
    <x v="0"/>
    <n v="2017"/>
    <x v="2"/>
    <x v="15"/>
    <n v="14"/>
    <n v="9.3333333333333339"/>
    <n v="95"/>
    <n v="1330"/>
  </r>
  <r>
    <x v="2"/>
    <x v="0"/>
    <x v="0"/>
    <n v="2017"/>
    <x v="0"/>
    <x v="36"/>
    <n v="2.25"/>
    <n v="1.5"/>
    <n v="1650"/>
    <n v="3712.5"/>
  </r>
  <r>
    <x v="4"/>
    <x v="3"/>
    <x v="0"/>
    <n v="2017"/>
    <x v="3"/>
    <x v="34"/>
    <n v="10.5"/>
    <n v="7"/>
    <n v="95"/>
    <n v="997.5"/>
  </r>
  <r>
    <x v="3"/>
    <x v="3"/>
    <x v="0"/>
    <n v="2017"/>
    <x v="0"/>
    <x v="49"/>
    <n v="6"/>
    <n v="4"/>
    <n v="95"/>
    <n v="570"/>
  </r>
  <r>
    <x v="1"/>
    <x v="2"/>
    <x v="0"/>
    <n v="2017"/>
    <x v="3"/>
    <x v="43"/>
    <n v="101.25"/>
    <n v="67.5"/>
    <n v="350"/>
    <n v="35437.5"/>
  </r>
  <r>
    <x v="1"/>
    <x v="0"/>
    <x v="0"/>
    <n v="2017"/>
    <x v="3"/>
    <x v="34"/>
    <n v="13.5"/>
    <n v="9"/>
    <n v="1650"/>
    <n v="22275"/>
  </r>
  <r>
    <x v="3"/>
    <x v="1"/>
    <x v="0"/>
    <n v="2017"/>
    <x v="3"/>
    <x v="34"/>
    <n v="50.400000000000006"/>
    <n v="33.6"/>
    <n v="1150"/>
    <n v="57960.000000000007"/>
  </r>
  <r>
    <x v="1"/>
    <x v="3"/>
    <x v="0"/>
    <n v="2017"/>
    <x v="1"/>
    <x v="45"/>
    <n v="18"/>
    <n v="12"/>
    <n v="95"/>
    <n v="1710"/>
  </r>
  <r>
    <x v="4"/>
    <x v="3"/>
    <x v="0"/>
    <n v="2017"/>
    <x v="3"/>
    <x v="43"/>
    <n v="10.5"/>
    <n v="7"/>
    <n v="95"/>
    <n v="997.5"/>
  </r>
  <r>
    <x v="0"/>
    <x v="0"/>
    <x v="0"/>
    <n v="2017"/>
    <x v="2"/>
    <x v="47"/>
    <n v="13.875"/>
    <n v="9.25"/>
    <n v="1650"/>
    <n v="22893.75"/>
  </r>
  <r>
    <x v="0"/>
    <x v="2"/>
    <x v="0"/>
    <n v="2017"/>
    <x v="2"/>
    <x v="22"/>
    <n v="65.25"/>
    <n v="43.5"/>
    <n v="350"/>
    <n v="22837.5"/>
  </r>
  <r>
    <x v="0"/>
    <x v="1"/>
    <x v="0"/>
    <n v="2017"/>
    <x v="3"/>
    <x v="43"/>
    <n v="63"/>
    <n v="42"/>
    <n v="1150"/>
    <n v="72450"/>
  </r>
  <r>
    <x v="2"/>
    <x v="0"/>
    <x v="0"/>
    <n v="2017"/>
    <x v="2"/>
    <x v="33"/>
    <n v="3.75"/>
    <n v="2.5"/>
    <n v="1650"/>
    <n v="6187.5"/>
  </r>
  <r>
    <x v="2"/>
    <x v="0"/>
    <x v="0"/>
    <n v="2017"/>
    <x v="2"/>
    <x v="41"/>
    <n v="2.25"/>
    <n v="1.5"/>
    <n v="1650"/>
    <n v="3712.5"/>
  </r>
  <r>
    <x v="1"/>
    <x v="1"/>
    <x v="0"/>
    <n v="2017"/>
    <x v="0"/>
    <x v="17"/>
    <n v="70.199999999999989"/>
    <n v="46.8"/>
    <n v="1150"/>
    <n v="80729.999999999985"/>
  </r>
  <r>
    <x v="3"/>
    <x v="0"/>
    <x v="0"/>
    <n v="2017"/>
    <x v="2"/>
    <x v="11"/>
    <n v="3.75"/>
    <n v="2.5"/>
    <n v="1650"/>
    <n v="6187.5"/>
  </r>
  <r>
    <x v="0"/>
    <x v="3"/>
    <x v="0"/>
    <n v="2017"/>
    <x v="1"/>
    <x v="23"/>
    <n v="18.5"/>
    <n v="12.333333333333334"/>
    <n v="95"/>
    <n v="1757.5"/>
  </r>
  <r>
    <x v="2"/>
    <x v="0"/>
    <x v="0"/>
    <n v="2017"/>
    <x v="3"/>
    <x v="30"/>
    <n v="2.25"/>
    <n v="1.5"/>
    <n v="1650"/>
    <n v="3712.5"/>
  </r>
  <r>
    <x v="0"/>
    <x v="2"/>
    <x v="0"/>
    <n v="2017"/>
    <x v="3"/>
    <x v="51"/>
    <n v="58.5"/>
    <n v="39"/>
    <n v="350"/>
    <n v="20475"/>
  </r>
  <r>
    <x v="4"/>
    <x v="3"/>
    <x v="0"/>
    <n v="2017"/>
    <x v="1"/>
    <x v="45"/>
    <n v="10"/>
    <n v="6.666666666666667"/>
    <n v="95"/>
    <n v="950"/>
  </r>
  <r>
    <x v="2"/>
    <x v="1"/>
    <x v="0"/>
    <n v="2017"/>
    <x v="0"/>
    <x v="12"/>
    <n v="14.399999999999999"/>
    <n v="9.6"/>
    <n v="1150"/>
    <n v="16560"/>
  </r>
  <r>
    <x v="0"/>
    <x v="2"/>
    <x v="0"/>
    <n v="2017"/>
    <x v="3"/>
    <x v="43"/>
    <n v="90"/>
    <n v="60"/>
    <n v="350"/>
    <n v="31500"/>
  </r>
  <r>
    <x v="1"/>
    <x v="3"/>
    <x v="0"/>
    <n v="2017"/>
    <x v="3"/>
    <x v="50"/>
    <n v="19"/>
    <n v="12.666666666666666"/>
    <n v="95"/>
    <n v="1805"/>
  </r>
  <r>
    <x v="4"/>
    <x v="2"/>
    <x v="0"/>
    <n v="2017"/>
    <x v="2"/>
    <x v="11"/>
    <n v="42.75"/>
    <n v="28.5"/>
    <n v="350"/>
    <n v="14962.5"/>
  </r>
  <r>
    <x v="3"/>
    <x v="3"/>
    <x v="0"/>
    <n v="2017"/>
    <x v="2"/>
    <x v="22"/>
    <n v="8.5"/>
    <n v="5.666666666666667"/>
    <n v="95"/>
    <n v="807.5"/>
  </r>
  <r>
    <x v="0"/>
    <x v="3"/>
    <x v="0"/>
    <n v="2017"/>
    <x v="3"/>
    <x v="43"/>
    <n v="16"/>
    <n v="10.666666666666666"/>
    <n v="95"/>
    <n v="1520"/>
  </r>
  <r>
    <x v="3"/>
    <x v="0"/>
    <x v="0"/>
    <n v="2017"/>
    <x v="1"/>
    <x v="37"/>
    <n v="10.125"/>
    <n v="6.75"/>
    <n v="1650"/>
    <n v="16706.25"/>
  </r>
  <r>
    <x v="4"/>
    <x v="0"/>
    <x v="0"/>
    <n v="2017"/>
    <x v="1"/>
    <x v="45"/>
    <n v="10.5"/>
    <n v="7"/>
    <n v="1650"/>
    <n v="17325"/>
  </r>
  <r>
    <x v="0"/>
    <x v="1"/>
    <x v="0"/>
    <n v="2017"/>
    <x v="2"/>
    <x v="22"/>
    <n v="52.199999999999996"/>
    <n v="34.799999999999997"/>
    <n v="1150"/>
    <n v="60029.999999999993"/>
  </r>
  <r>
    <x v="1"/>
    <x v="0"/>
    <x v="0"/>
    <n v="2017"/>
    <x v="3"/>
    <x v="43"/>
    <n v="14.625"/>
    <n v="9.75"/>
    <n v="1650"/>
    <n v="24131.25"/>
  </r>
  <r>
    <x v="1"/>
    <x v="3"/>
    <x v="0"/>
    <n v="2017"/>
    <x v="1"/>
    <x v="18"/>
    <n v="28.5"/>
    <n v="19"/>
    <n v="95"/>
    <n v="2707.5"/>
  </r>
  <r>
    <x v="3"/>
    <x v="0"/>
    <x v="0"/>
    <n v="2017"/>
    <x v="2"/>
    <x v="47"/>
    <n v="9.75"/>
    <n v="6.5"/>
    <n v="1650"/>
    <n v="16087.5"/>
  </r>
  <r>
    <x v="0"/>
    <x v="3"/>
    <x v="0"/>
    <n v="2017"/>
    <x v="2"/>
    <x v="35"/>
    <n v="10"/>
    <n v="6.666666666666667"/>
    <n v="95"/>
    <n v="950"/>
  </r>
  <r>
    <x v="2"/>
    <x v="0"/>
    <x v="0"/>
    <n v="2017"/>
    <x v="3"/>
    <x v="43"/>
    <n v="1.875"/>
    <n v="1.25"/>
    <n v="1650"/>
    <n v="3093.75"/>
  </r>
  <r>
    <x v="1"/>
    <x v="2"/>
    <x v="0"/>
    <n v="2017"/>
    <x v="2"/>
    <x v="15"/>
    <n v="99"/>
    <n v="66"/>
    <n v="350"/>
    <n v="34650"/>
  </r>
  <r>
    <x v="0"/>
    <x v="3"/>
    <x v="0"/>
    <n v="2017"/>
    <x v="2"/>
    <x v="15"/>
    <n v="12"/>
    <n v="8"/>
    <n v="95"/>
    <n v="1140"/>
  </r>
  <r>
    <x v="2"/>
    <x v="3"/>
    <x v="0"/>
    <n v="2017"/>
    <x v="2"/>
    <x v="28"/>
    <n v="3.5"/>
    <n v="2.3333333333333335"/>
    <n v="95"/>
    <n v="332.5"/>
  </r>
  <r>
    <x v="2"/>
    <x v="0"/>
    <x v="0"/>
    <n v="2017"/>
    <x v="0"/>
    <x v="14"/>
    <n v="3.375"/>
    <n v="2.25"/>
    <n v="1650"/>
    <n v="5568.75"/>
  </r>
  <r>
    <x v="3"/>
    <x v="0"/>
    <x v="0"/>
    <n v="2017"/>
    <x v="1"/>
    <x v="48"/>
    <n v="7.5"/>
    <n v="5"/>
    <n v="1650"/>
    <n v="12375"/>
  </r>
  <r>
    <x v="4"/>
    <x v="1"/>
    <x v="0"/>
    <n v="2017"/>
    <x v="1"/>
    <x v="18"/>
    <n v="46.8"/>
    <n v="31.2"/>
    <n v="1150"/>
    <n v="53820"/>
  </r>
  <r>
    <x v="0"/>
    <x v="2"/>
    <x v="0"/>
    <n v="2017"/>
    <x v="0"/>
    <x v="17"/>
    <n v="54"/>
    <n v="36"/>
    <n v="350"/>
    <n v="18900"/>
  </r>
  <r>
    <x v="3"/>
    <x v="2"/>
    <x v="0"/>
    <n v="2017"/>
    <x v="2"/>
    <x v="47"/>
    <n v="42.75"/>
    <n v="28.5"/>
    <n v="350"/>
    <n v="14962.5"/>
  </r>
  <r>
    <x v="0"/>
    <x v="0"/>
    <x v="0"/>
    <n v="2017"/>
    <x v="0"/>
    <x v="49"/>
    <n v="14.25"/>
    <n v="9.5"/>
    <n v="1650"/>
    <n v="23512.5"/>
  </r>
  <r>
    <x v="0"/>
    <x v="1"/>
    <x v="0"/>
    <n v="2017"/>
    <x v="1"/>
    <x v="18"/>
    <n v="41.4"/>
    <n v="27.599999999999998"/>
    <n v="1150"/>
    <n v="47610"/>
  </r>
  <r>
    <x v="0"/>
    <x v="3"/>
    <x v="0"/>
    <n v="2017"/>
    <x v="0"/>
    <x v="17"/>
    <n v="11"/>
    <n v="7.333333333333333"/>
    <n v="95"/>
    <n v="1045"/>
  </r>
  <r>
    <x v="1"/>
    <x v="3"/>
    <x v="0"/>
    <n v="2017"/>
    <x v="2"/>
    <x v="47"/>
    <n v="18"/>
    <n v="12"/>
    <n v="95"/>
    <n v="1710"/>
  </r>
  <r>
    <x v="2"/>
    <x v="2"/>
    <x v="0"/>
    <n v="2017"/>
    <x v="2"/>
    <x v="26"/>
    <n v="11.25"/>
    <n v="7.5"/>
    <n v="350"/>
    <n v="3937.5"/>
  </r>
  <r>
    <x v="1"/>
    <x v="0"/>
    <x v="0"/>
    <n v="2017"/>
    <x v="0"/>
    <x v="49"/>
    <n v="19.5"/>
    <n v="13"/>
    <n v="1650"/>
    <n v="32175"/>
  </r>
  <r>
    <x v="2"/>
    <x v="3"/>
    <x v="0"/>
    <n v="2017"/>
    <x v="0"/>
    <x v="12"/>
    <n v="5"/>
    <n v="3.3333333333333335"/>
    <n v="95"/>
    <n v="475"/>
  </r>
  <r>
    <x v="4"/>
    <x v="1"/>
    <x v="0"/>
    <n v="2017"/>
    <x v="3"/>
    <x v="31"/>
    <n v="30.599999999999998"/>
    <n v="20.399999999999999"/>
    <n v="1150"/>
    <n v="35190"/>
  </r>
  <r>
    <x v="3"/>
    <x v="0"/>
    <x v="0"/>
    <n v="2017"/>
    <x v="1"/>
    <x v="27"/>
    <n v="5.625"/>
    <n v="3.75"/>
    <n v="1650"/>
    <n v="9281.25"/>
  </r>
  <r>
    <x v="4"/>
    <x v="2"/>
    <x v="0"/>
    <n v="2017"/>
    <x v="2"/>
    <x v="22"/>
    <n v="76.5"/>
    <n v="51"/>
    <n v="350"/>
    <n v="26775"/>
  </r>
  <r>
    <x v="4"/>
    <x v="1"/>
    <x v="0"/>
    <n v="2017"/>
    <x v="2"/>
    <x v="11"/>
    <n v="57.599999999999994"/>
    <n v="38.4"/>
    <n v="1150"/>
    <n v="66240"/>
  </r>
  <r>
    <x v="0"/>
    <x v="1"/>
    <x v="0"/>
    <n v="2017"/>
    <x v="1"/>
    <x v="37"/>
    <n v="52.199999999999996"/>
    <n v="34.799999999999997"/>
    <n v="1150"/>
    <n v="60029.999999999993"/>
  </r>
  <r>
    <x v="2"/>
    <x v="2"/>
    <x v="0"/>
    <n v="2017"/>
    <x v="3"/>
    <x v="50"/>
    <n v="15.75"/>
    <n v="10.5"/>
    <n v="350"/>
    <n v="5512.5"/>
  </r>
  <r>
    <x v="4"/>
    <x v="3"/>
    <x v="0"/>
    <n v="2017"/>
    <x v="2"/>
    <x v="35"/>
    <n v="15.5"/>
    <n v="10.333333333333334"/>
    <n v="95"/>
    <n v="1472.5"/>
  </r>
  <r>
    <x v="2"/>
    <x v="1"/>
    <x v="0"/>
    <n v="2017"/>
    <x v="2"/>
    <x v="28"/>
    <n v="12.600000000000001"/>
    <n v="8.4"/>
    <n v="1150"/>
    <n v="14490.000000000002"/>
  </r>
  <r>
    <x v="4"/>
    <x v="3"/>
    <x v="0"/>
    <n v="2017"/>
    <x v="2"/>
    <x v="22"/>
    <n v="11"/>
    <n v="7.333333333333333"/>
    <n v="95"/>
    <n v="1045"/>
  </r>
  <r>
    <x v="0"/>
    <x v="0"/>
    <x v="0"/>
    <n v="2017"/>
    <x v="1"/>
    <x v="37"/>
    <n v="11.25"/>
    <n v="7.5"/>
    <n v="1650"/>
    <n v="18562.5"/>
  </r>
  <r>
    <x v="2"/>
    <x v="3"/>
    <x v="0"/>
    <n v="2017"/>
    <x v="3"/>
    <x v="51"/>
    <n v="4"/>
    <n v="2.6666666666666665"/>
    <n v="95"/>
    <n v="380"/>
  </r>
  <r>
    <x v="1"/>
    <x v="1"/>
    <x v="0"/>
    <n v="2017"/>
    <x v="2"/>
    <x v="22"/>
    <n v="77.400000000000006"/>
    <n v="51.6"/>
    <n v="1150"/>
    <n v="89010"/>
  </r>
  <r>
    <x v="0"/>
    <x v="2"/>
    <x v="0"/>
    <n v="2017"/>
    <x v="1"/>
    <x v="45"/>
    <n v="49.5"/>
    <n v="33"/>
    <n v="350"/>
    <n v="17325"/>
  </r>
  <r>
    <x v="1"/>
    <x v="3"/>
    <x v="0"/>
    <n v="2017"/>
    <x v="1"/>
    <x v="37"/>
    <n v="27"/>
    <n v="18"/>
    <n v="95"/>
    <n v="2565"/>
  </r>
  <r>
    <x v="1"/>
    <x v="3"/>
    <x v="0"/>
    <n v="2017"/>
    <x v="2"/>
    <x v="15"/>
    <n v="25.5"/>
    <n v="17"/>
    <n v="95"/>
    <n v="2422.5"/>
  </r>
  <r>
    <x v="0"/>
    <x v="0"/>
    <x v="0"/>
    <n v="2017"/>
    <x v="2"/>
    <x v="15"/>
    <n v="9.75"/>
    <n v="6.5"/>
    <n v="1650"/>
    <n v="16087.5"/>
  </r>
  <r>
    <x v="3"/>
    <x v="1"/>
    <x v="0"/>
    <n v="2017"/>
    <x v="2"/>
    <x v="22"/>
    <n v="30.599999999999998"/>
    <n v="20.399999999999999"/>
    <n v="1150"/>
    <n v="35190"/>
  </r>
  <r>
    <x v="4"/>
    <x v="2"/>
    <x v="0"/>
    <n v="2017"/>
    <x v="1"/>
    <x v="18"/>
    <n v="60.75"/>
    <n v="40.5"/>
    <n v="350"/>
    <n v="21262.5"/>
  </r>
  <r>
    <x v="4"/>
    <x v="2"/>
    <x v="0"/>
    <n v="2017"/>
    <x v="1"/>
    <x v="45"/>
    <n v="78.75"/>
    <n v="52.5"/>
    <n v="350"/>
    <n v="27562.5"/>
  </r>
  <r>
    <x v="3"/>
    <x v="3"/>
    <x v="0"/>
    <n v="2017"/>
    <x v="1"/>
    <x v="18"/>
    <n v="13"/>
    <n v="8.6666666666666661"/>
    <n v="95"/>
    <n v="1235"/>
  </r>
  <r>
    <x v="2"/>
    <x v="1"/>
    <x v="0"/>
    <n v="2017"/>
    <x v="3"/>
    <x v="30"/>
    <n v="10.799999999999999"/>
    <n v="7.1999999999999993"/>
    <n v="1150"/>
    <n v="12419.999999999998"/>
  </r>
  <r>
    <x v="0"/>
    <x v="1"/>
    <x v="0"/>
    <n v="2017"/>
    <x v="2"/>
    <x v="15"/>
    <n v="59.400000000000006"/>
    <n v="39.6"/>
    <n v="1150"/>
    <n v="68310"/>
  </r>
  <r>
    <x v="0"/>
    <x v="3"/>
    <x v="0"/>
    <n v="2017"/>
    <x v="1"/>
    <x v="48"/>
    <n v="14.5"/>
    <n v="9.6666666666666661"/>
    <n v="95"/>
    <n v="1377.5"/>
  </r>
  <r>
    <x v="4"/>
    <x v="0"/>
    <x v="0"/>
    <n v="2017"/>
    <x v="2"/>
    <x v="47"/>
    <n v="6.75"/>
    <n v="4.5"/>
    <n v="1650"/>
    <n v="11137.5"/>
  </r>
  <r>
    <x v="4"/>
    <x v="3"/>
    <x v="0"/>
    <n v="2017"/>
    <x v="0"/>
    <x v="17"/>
    <n v="17"/>
    <n v="11.333333333333334"/>
    <n v="95"/>
    <n v="1615"/>
  </r>
  <r>
    <x v="1"/>
    <x v="2"/>
    <x v="0"/>
    <n v="2017"/>
    <x v="0"/>
    <x v="17"/>
    <n v="67.5"/>
    <n v="45"/>
    <n v="350"/>
    <n v="23625"/>
  </r>
  <r>
    <x v="3"/>
    <x v="3"/>
    <x v="0"/>
    <n v="2017"/>
    <x v="1"/>
    <x v="45"/>
    <n v="7.5"/>
    <n v="5"/>
    <n v="95"/>
    <n v="712.5"/>
  </r>
  <r>
    <x v="1"/>
    <x v="0"/>
    <x v="0"/>
    <n v="2017"/>
    <x v="1"/>
    <x v="27"/>
    <n v="15.375"/>
    <n v="10.25"/>
    <n v="1650"/>
    <n v="25368.75"/>
  </r>
  <r>
    <x v="2"/>
    <x v="0"/>
    <x v="0"/>
    <n v="2017"/>
    <x v="3"/>
    <x v="39"/>
    <n v="1.875"/>
    <n v="1.25"/>
    <n v="1650"/>
    <n v="3093.75"/>
  </r>
  <r>
    <x v="2"/>
    <x v="0"/>
    <x v="0"/>
    <n v="2017"/>
    <x v="0"/>
    <x v="29"/>
    <n v="2.625"/>
    <n v="1.75"/>
    <n v="1650"/>
    <n v="4331.25"/>
  </r>
  <r>
    <x v="2"/>
    <x v="3"/>
    <x v="0"/>
    <n v="2017"/>
    <x v="0"/>
    <x v="17"/>
    <n v="3"/>
    <n v="2"/>
    <n v="95"/>
    <n v="285"/>
  </r>
  <r>
    <x v="3"/>
    <x v="0"/>
    <x v="0"/>
    <n v="2017"/>
    <x v="2"/>
    <x v="15"/>
    <n v="4.875"/>
    <n v="3.25"/>
    <n v="1650"/>
    <n v="8043.75"/>
  </r>
  <r>
    <x v="0"/>
    <x v="1"/>
    <x v="0"/>
    <n v="2017"/>
    <x v="1"/>
    <x v="48"/>
    <n v="39.599999999999994"/>
    <n v="26.4"/>
    <n v="1150"/>
    <n v="45539.999999999993"/>
  </r>
  <r>
    <x v="2"/>
    <x v="2"/>
    <x v="0"/>
    <n v="2017"/>
    <x v="0"/>
    <x v="29"/>
    <n v="15.75"/>
    <n v="10.5"/>
    <n v="350"/>
    <n v="5512.5"/>
  </r>
  <r>
    <x v="4"/>
    <x v="3"/>
    <x v="0"/>
    <n v="2017"/>
    <x v="3"/>
    <x v="31"/>
    <n v="8.5"/>
    <n v="5.666666666666667"/>
    <n v="95"/>
    <n v="807.5"/>
  </r>
  <r>
    <x v="3"/>
    <x v="2"/>
    <x v="0"/>
    <n v="2017"/>
    <x v="3"/>
    <x v="46"/>
    <n v="47.25"/>
    <n v="31.5"/>
    <n v="350"/>
    <n v="16537.5"/>
  </r>
  <r>
    <x v="4"/>
    <x v="3"/>
    <x v="0"/>
    <n v="2017"/>
    <x v="1"/>
    <x v="27"/>
    <n v="9.5"/>
    <n v="6.333333333333333"/>
    <n v="95"/>
    <n v="902.5"/>
  </r>
  <r>
    <x v="3"/>
    <x v="2"/>
    <x v="0"/>
    <n v="2017"/>
    <x v="1"/>
    <x v="23"/>
    <n v="63"/>
    <n v="42"/>
    <n v="350"/>
    <n v="22050"/>
  </r>
  <r>
    <x v="2"/>
    <x v="2"/>
    <x v="0"/>
    <n v="2017"/>
    <x v="3"/>
    <x v="30"/>
    <n v="20.25"/>
    <n v="13.5"/>
    <n v="350"/>
    <n v="7087.5"/>
  </r>
  <r>
    <x v="4"/>
    <x v="0"/>
    <x v="0"/>
    <n v="2017"/>
    <x v="0"/>
    <x v="17"/>
    <n v="9.375"/>
    <n v="6.25"/>
    <n v="1650"/>
    <n v="15468.75"/>
  </r>
  <r>
    <x v="3"/>
    <x v="1"/>
    <x v="0"/>
    <n v="2017"/>
    <x v="1"/>
    <x v="45"/>
    <n v="43.199999999999996"/>
    <n v="28.799999999999997"/>
    <n v="1150"/>
    <n v="49679.999999999993"/>
  </r>
  <r>
    <x v="3"/>
    <x v="2"/>
    <x v="0"/>
    <n v="2017"/>
    <x v="3"/>
    <x v="31"/>
    <n v="29.25"/>
    <n v="19.5"/>
    <n v="350"/>
    <n v="10237.5"/>
  </r>
  <r>
    <x v="0"/>
    <x v="0"/>
    <x v="0"/>
    <n v="2017"/>
    <x v="1"/>
    <x v="27"/>
    <n v="12.375"/>
    <n v="8.25"/>
    <n v="1650"/>
    <n v="20418.75"/>
  </r>
  <r>
    <x v="4"/>
    <x v="2"/>
    <x v="0"/>
    <n v="2017"/>
    <x v="3"/>
    <x v="31"/>
    <n v="69.75"/>
    <n v="46.5"/>
    <n v="350"/>
    <n v="24412.5"/>
  </r>
  <r>
    <x v="2"/>
    <x v="0"/>
    <x v="0"/>
    <n v="2017"/>
    <x v="3"/>
    <x v="34"/>
    <n v="3.375"/>
    <n v="2.25"/>
    <n v="1650"/>
    <n v="5568.75"/>
  </r>
  <r>
    <x v="3"/>
    <x v="0"/>
    <x v="0"/>
    <n v="2017"/>
    <x v="0"/>
    <x v="17"/>
    <n v="7.875"/>
    <n v="5.25"/>
    <n v="1650"/>
    <n v="12993.75"/>
  </r>
  <r>
    <x v="1"/>
    <x v="1"/>
    <x v="0"/>
    <n v="2017"/>
    <x v="1"/>
    <x v="45"/>
    <n v="84.6"/>
    <n v="56.4"/>
    <n v="1150"/>
    <n v="97290"/>
  </r>
  <r>
    <x v="3"/>
    <x v="1"/>
    <x v="0"/>
    <n v="2017"/>
    <x v="1"/>
    <x v="23"/>
    <n v="21.599999999999998"/>
    <n v="14.399999999999999"/>
    <n v="1150"/>
    <n v="24839.999999999996"/>
  </r>
  <r>
    <x v="1"/>
    <x v="3"/>
    <x v="0"/>
    <n v="2017"/>
    <x v="1"/>
    <x v="23"/>
    <n v="25"/>
    <n v="16.666666666666668"/>
    <n v="95"/>
    <n v="2375"/>
  </r>
  <r>
    <x v="2"/>
    <x v="2"/>
    <x v="0"/>
    <n v="2017"/>
    <x v="2"/>
    <x v="11"/>
    <n v="20.25"/>
    <n v="13.5"/>
    <n v="350"/>
    <n v="7087.5"/>
  </r>
  <r>
    <x v="0"/>
    <x v="3"/>
    <x v="0"/>
    <n v="2017"/>
    <x v="3"/>
    <x v="51"/>
    <n v="19"/>
    <n v="12.666666666666666"/>
    <n v="95"/>
    <n v="1805"/>
  </r>
  <r>
    <x v="2"/>
    <x v="0"/>
    <x v="0"/>
    <n v="2017"/>
    <x v="2"/>
    <x v="28"/>
    <n v="2.625"/>
    <n v="1.75"/>
    <n v="1650"/>
    <n v="4331.25"/>
  </r>
  <r>
    <x v="4"/>
    <x v="1"/>
    <x v="0"/>
    <n v="2017"/>
    <x v="1"/>
    <x v="45"/>
    <n v="46.8"/>
    <n v="31.2"/>
    <n v="1150"/>
    <n v="53820"/>
  </r>
  <r>
    <x v="0"/>
    <x v="0"/>
    <x v="0"/>
    <n v="2017"/>
    <x v="3"/>
    <x v="50"/>
    <n v="14.625"/>
    <n v="9.75"/>
    <n v="1650"/>
    <n v="24131.25"/>
  </r>
  <r>
    <x v="4"/>
    <x v="0"/>
    <x v="0"/>
    <n v="2017"/>
    <x v="3"/>
    <x v="31"/>
    <n v="10.5"/>
    <n v="7"/>
    <n v="1650"/>
    <n v="17325"/>
  </r>
  <r>
    <x v="0"/>
    <x v="0"/>
    <x v="0"/>
    <n v="2017"/>
    <x v="3"/>
    <x v="46"/>
    <n v="13.125"/>
    <n v="8.75"/>
    <n v="1650"/>
    <n v="21656.25"/>
  </r>
  <r>
    <x v="0"/>
    <x v="3"/>
    <x v="0"/>
    <n v="2017"/>
    <x v="2"/>
    <x v="47"/>
    <n v="16.5"/>
    <n v="11"/>
    <n v="95"/>
    <n v="1567.5"/>
  </r>
  <r>
    <x v="2"/>
    <x v="2"/>
    <x v="0"/>
    <n v="2017"/>
    <x v="2"/>
    <x v="16"/>
    <n v="13.5"/>
    <n v="9"/>
    <n v="350"/>
    <n v="4725"/>
  </r>
  <r>
    <x v="3"/>
    <x v="2"/>
    <x v="0"/>
    <n v="2017"/>
    <x v="2"/>
    <x v="15"/>
    <n v="22.5"/>
    <n v="15"/>
    <n v="350"/>
    <n v="7875"/>
  </r>
  <r>
    <x v="4"/>
    <x v="3"/>
    <x v="0"/>
    <n v="2017"/>
    <x v="1"/>
    <x v="37"/>
    <n v="12.5"/>
    <n v="8.3333333333333339"/>
    <n v="95"/>
    <n v="1187.5"/>
  </r>
  <r>
    <x v="1"/>
    <x v="2"/>
    <x v="0"/>
    <n v="2017"/>
    <x v="3"/>
    <x v="46"/>
    <n v="110.25"/>
    <n v="73.5"/>
    <n v="350"/>
    <n v="38587.5"/>
  </r>
  <r>
    <x v="3"/>
    <x v="1"/>
    <x v="0"/>
    <n v="2017"/>
    <x v="3"/>
    <x v="51"/>
    <n v="45"/>
    <n v="30"/>
    <n v="1150"/>
    <n v="51750"/>
  </r>
  <r>
    <x v="4"/>
    <x v="3"/>
    <x v="0"/>
    <n v="2017"/>
    <x v="2"/>
    <x v="47"/>
    <n v="14"/>
    <n v="9.3333333333333339"/>
    <n v="95"/>
    <n v="1330"/>
  </r>
  <r>
    <x v="1"/>
    <x v="0"/>
    <x v="0"/>
    <n v="2017"/>
    <x v="1"/>
    <x v="45"/>
    <n v="12.75"/>
    <n v="8.5"/>
    <n v="1650"/>
    <n v="21037.5"/>
  </r>
  <r>
    <x v="0"/>
    <x v="3"/>
    <x v="0"/>
    <n v="2017"/>
    <x v="1"/>
    <x v="27"/>
    <n v="15.5"/>
    <n v="10.333333333333334"/>
    <n v="95"/>
    <n v="1472.5"/>
  </r>
  <r>
    <x v="3"/>
    <x v="0"/>
    <x v="0"/>
    <n v="2017"/>
    <x v="3"/>
    <x v="46"/>
    <n v="5.25"/>
    <n v="3.5"/>
    <n v="1650"/>
    <n v="8662.5"/>
  </r>
  <r>
    <x v="2"/>
    <x v="1"/>
    <x v="0"/>
    <n v="2017"/>
    <x v="2"/>
    <x v="26"/>
    <n v="16.2"/>
    <n v="10.799999999999999"/>
    <n v="1150"/>
    <n v="18630"/>
  </r>
  <r>
    <x v="4"/>
    <x v="2"/>
    <x v="0"/>
    <n v="2017"/>
    <x v="1"/>
    <x v="23"/>
    <n v="42.75"/>
    <n v="28.5"/>
    <n v="350"/>
    <n v="14962.5"/>
  </r>
  <r>
    <x v="1"/>
    <x v="3"/>
    <x v="0"/>
    <n v="2017"/>
    <x v="0"/>
    <x v="49"/>
    <n v="24"/>
    <n v="16"/>
    <n v="95"/>
    <n v="2280"/>
  </r>
  <r>
    <x v="1"/>
    <x v="2"/>
    <x v="0"/>
    <n v="2017"/>
    <x v="1"/>
    <x v="37"/>
    <n v="90"/>
    <n v="60"/>
    <n v="350"/>
    <n v="31500"/>
  </r>
  <r>
    <x v="1"/>
    <x v="2"/>
    <x v="0"/>
    <n v="2017"/>
    <x v="1"/>
    <x v="48"/>
    <n v="67.5"/>
    <n v="45"/>
    <n v="350"/>
    <n v="23625"/>
  </r>
  <r>
    <x v="3"/>
    <x v="2"/>
    <x v="0"/>
    <n v="2017"/>
    <x v="1"/>
    <x v="27"/>
    <n v="36"/>
    <n v="24"/>
    <n v="350"/>
    <n v="12600"/>
  </r>
  <r>
    <x v="3"/>
    <x v="2"/>
    <x v="0"/>
    <n v="2017"/>
    <x v="1"/>
    <x v="37"/>
    <n v="65.25"/>
    <n v="43.5"/>
    <n v="350"/>
    <n v="22837.5"/>
  </r>
  <r>
    <x v="0"/>
    <x v="3"/>
    <x v="0"/>
    <n v="2017"/>
    <x v="0"/>
    <x v="49"/>
    <n v="17.5"/>
    <n v="11.666666666666666"/>
    <n v="95"/>
    <n v="1662.5"/>
  </r>
  <r>
    <x v="1"/>
    <x v="1"/>
    <x v="0"/>
    <n v="2017"/>
    <x v="0"/>
    <x v="49"/>
    <n v="100.80000000000001"/>
    <n v="67.2"/>
    <n v="1150"/>
    <n v="115920.00000000001"/>
  </r>
  <r>
    <x v="3"/>
    <x v="3"/>
    <x v="0"/>
    <n v="2017"/>
    <x v="3"/>
    <x v="31"/>
    <n v="8.5"/>
    <n v="5.666666666666667"/>
    <n v="95"/>
    <n v="807.5"/>
  </r>
  <r>
    <x v="1"/>
    <x v="3"/>
    <x v="0"/>
    <n v="2017"/>
    <x v="3"/>
    <x v="51"/>
    <n v="28.5"/>
    <n v="19"/>
    <n v="95"/>
    <n v="2707.5"/>
  </r>
  <r>
    <x v="2"/>
    <x v="3"/>
    <x v="0"/>
    <n v="2017"/>
    <x v="3"/>
    <x v="43"/>
    <n v="4.5"/>
    <n v="3"/>
    <n v="95"/>
    <n v="427.5"/>
  </r>
  <r>
    <x v="4"/>
    <x v="2"/>
    <x v="0"/>
    <n v="2017"/>
    <x v="3"/>
    <x v="51"/>
    <n v="49.5"/>
    <n v="33"/>
    <n v="350"/>
    <n v="17325"/>
  </r>
  <r>
    <x v="4"/>
    <x v="0"/>
    <x v="0"/>
    <n v="2017"/>
    <x v="1"/>
    <x v="37"/>
    <n v="12.375"/>
    <n v="8.25"/>
    <n v="1650"/>
    <n v="20418.75"/>
  </r>
  <r>
    <x v="0"/>
    <x v="2"/>
    <x v="0"/>
    <n v="2017"/>
    <x v="0"/>
    <x v="49"/>
    <n v="54"/>
    <n v="36"/>
    <n v="350"/>
    <n v="18900"/>
  </r>
  <r>
    <x v="1"/>
    <x v="1"/>
    <x v="0"/>
    <n v="2017"/>
    <x v="1"/>
    <x v="37"/>
    <n v="66.599999999999994"/>
    <n v="44.4"/>
    <n v="1150"/>
    <n v="76590"/>
  </r>
  <r>
    <x v="3"/>
    <x v="3"/>
    <x v="0"/>
    <n v="2017"/>
    <x v="3"/>
    <x v="46"/>
    <n v="11"/>
    <n v="7.333333333333333"/>
    <n v="95"/>
    <n v="1045"/>
  </r>
  <r>
    <x v="3"/>
    <x v="0"/>
    <x v="0"/>
    <n v="2017"/>
    <x v="1"/>
    <x v="45"/>
    <n v="10.125"/>
    <n v="6.75"/>
    <n v="1650"/>
    <n v="16706.25"/>
  </r>
  <r>
    <x v="4"/>
    <x v="1"/>
    <x v="0"/>
    <n v="2017"/>
    <x v="1"/>
    <x v="23"/>
    <n v="27"/>
    <n v="18"/>
    <n v="1150"/>
    <n v="31050"/>
  </r>
  <r>
    <x v="4"/>
    <x v="1"/>
    <x v="0"/>
    <n v="2017"/>
    <x v="2"/>
    <x v="35"/>
    <n v="52.199999999999996"/>
    <n v="34.799999999999997"/>
    <n v="1150"/>
    <n v="60029.999999999993"/>
  </r>
  <r>
    <x v="0"/>
    <x v="3"/>
    <x v="0"/>
    <n v="2017"/>
    <x v="3"/>
    <x v="31"/>
    <n v="18"/>
    <n v="12"/>
    <n v="95"/>
    <n v="1710"/>
  </r>
  <r>
    <x v="1"/>
    <x v="2"/>
    <x v="0"/>
    <n v="2017"/>
    <x v="1"/>
    <x v="45"/>
    <n v="99"/>
    <n v="66"/>
    <n v="350"/>
    <n v="34650"/>
  </r>
  <r>
    <x v="2"/>
    <x v="2"/>
    <x v="0"/>
    <n v="2017"/>
    <x v="0"/>
    <x v="49"/>
    <n v="22.5"/>
    <n v="15"/>
    <n v="350"/>
    <n v="7875"/>
  </r>
  <r>
    <x v="2"/>
    <x v="1"/>
    <x v="0"/>
    <n v="2017"/>
    <x v="0"/>
    <x v="29"/>
    <n v="12.600000000000001"/>
    <n v="8.4"/>
    <n v="1150"/>
    <n v="14490.000000000002"/>
  </r>
  <r>
    <x v="4"/>
    <x v="2"/>
    <x v="0"/>
    <n v="2017"/>
    <x v="3"/>
    <x v="46"/>
    <n v="40.5"/>
    <n v="27"/>
    <n v="350"/>
    <n v="14175"/>
  </r>
  <r>
    <x v="2"/>
    <x v="3"/>
    <x v="0"/>
    <n v="2017"/>
    <x v="2"/>
    <x v="33"/>
    <n v="4"/>
    <n v="2.6666666666666665"/>
    <n v="95"/>
    <n v="380"/>
  </r>
  <r>
    <x v="0"/>
    <x v="3"/>
    <x v="0"/>
    <n v="2017"/>
    <x v="3"/>
    <x v="46"/>
    <n v="13"/>
    <n v="8.6666666666666661"/>
    <n v="95"/>
    <n v="1235"/>
  </r>
  <r>
    <x v="4"/>
    <x v="0"/>
    <x v="0"/>
    <n v="2017"/>
    <x v="1"/>
    <x v="48"/>
    <n v="10.5"/>
    <n v="7"/>
    <n v="1650"/>
    <n v="17325"/>
  </r>
  <r>
    <x v="3"/>
    <x v="0"/>
    <x v="0"/>
    <n v="2017"/>
    <x v="0"/>
    <x v="49"/>
    <n v="9.375"/>
    <n v="6.25"/>
    <n v="1650"/>
    <n v="15468.75"/>
  </r>
  <r>
    <x v="4"/>
    <x v="0"/>
    <x v="0"/>
    <n v="2017"/>
    <x v="1"/>
    <x v="27"/>
    <n v="10.875"/>
    <n v="7.25"/>
    <n v="1650"/>
    <n v="17943.75"/>
  </r>
  <r>
    <x v="1"/>
    <x v="1"/>
    <x v="0"/>
    <n v="2017"/>
    <x v="2"/>
    <x v="35"/>
    <n v="68.400000000000006"/>
    <n v="45.6"/>
    <n v="1150"/>
    <n v="78660"/>
  </r>
  <r>
    <x v="3"/>
    <x v="1"/>
    <x v="0"/>
    <n v="2017"/>
    <x v="3"/>
    <x v="46"/>
    <n v="18"/>
    <n v="12"/>
    <n v="1150"/>
    <n v="20700"/>
  </r>
  <r>
    <x v="1"/>
    <x v="2"/>
    <x v="0"/>
    <n v="2017"/>
    <x v="0"/>
    <x v="49"/>
    <n v="92.25"/>
    <n v="61.5"/>
    <n v="350"/>
    <n v="32287.5"/>
  </r>
  <r>
    <x v="2"/>
    <x v="3"/>
    <x v="0"/>
    <n v="2017"/>
    <x v="3"/>
    <x v="39"/>
    <n v="4"/>
    <n v="2.6666666666666665"/>
    <n v="95"/>
    <n v="380"/>
  </r>
  <r>
    <x v="1"/>
    <x v="1"/>
    <x v="0"/>
    <n v="2017"/>
    <x v="3"/>
    <x v="31"/>
    <n v="102.6"/>
    <n v="68.399999999999991"/>
    <n v="1150"/>
    <n v="117990"/>
  </r>
  <r>
    <x v="0"/>
    <x v="1"/>
    <x v="0"/>
    <n v="2017"/>
    <x v="3"/>
    <x v="31"/>
    <n v="63"/>
    <n v="42"/>
    <n v="1150"/>
    <n v="72450"/>
  </r>
  <r>
    <x v="1"/>
    <x v="3"/>
    <x v="0"/>
    <n v="2017"/>
    <x v="1"/>
    <x v="48"/>
    <n v="27.5"/>
    <n v="18.333333333333332"/>
    <n v="95"/>
    <n v="2612.5"/>
  </r>
  <r>
    <x v="1"/>
    <x v="0"/>
    <x v="0"/>
    <n v="2017"/>
    <x v="3"/>
    <x v="31"/>
    <n v="16.5"/>
    <n v="11"/>
    <n v="1650"/>
    <n v="27225"/>
  </r>
  <r>
    <x v="1"/>
    <x v="2"/>
    <x v="0"/>
    <n v="2017"/>
    <x v="3"/>
    <x v="31"/>
    <n v="83.25"/>
    <n v="55.5"/>
    <n v="350"/>
    <n v="29137.5"/>
  </r>
  <r>
    <x v="4"/>
    <x v="1"/>
    <x v="0"/>
    <n v="2017"/>
    <x v="3"/>
    <x v="50"/>
    <n v="41.4"/>
    <n v="27.599999999999998"/>
    <n v="1150"/>
    <n v="47610"/>
  </r>
  <r>
    <x v="4"/>
    <x v="3"/>
    <x v="0"/>
    <n v="2017"/>
    <x v="3"/>
    <x v="50"/>
    <n v="13"/>
    <n v="8.6666666666666661"/>
    <n v="95"/>
    <n v="1235"/>
  </r>
  <r>
    <x v="1"/>
    <x v="2"/>
    <x v="0"/>
    <n v="2017"/>
    <x v="2"/>
    <x v="35"/>
    <n v="99"/>
    <n v="66"/>
    <n v="350"/>
    <n v="34650"/>
  </r>
  <r>
    <x v="1"/>
    <x v="0"/>
    <x v="0"/>
    <n v="2017"/>
    <x v="3"/>
    <x v="50"/>
    <n v="17.625"/>
    <n v="11.75"/>
    <n v="1650"/>
    <n v="29081.25"/>
  </r>
  <r>
    <x v="1"/>
    <x v="0"/>
    <x v="0"/>
    <n v="2017"/>
    <x v="1"/>
    <x v="48"/>
    <n v="21.75"/>
    <n v="14.5"/>
    <n v="1650"/>
    <n v="35887.5"/>
  </r>
  <r>
    <x v="2"/>
    <x v="1"/>
    <x v="0"/>
    <n v="2017"/>
    <x v="2"/>
    <x v="11"/>
    <n v="12.600000000000001"/>
    <n v="8.4"/>
    <n v="1150"/>
    <n v="14490.000000000002"/>
  </r>
  <r>
    <x v="2"/>
    <x v="1"/>
    <x v="0"/>
    <n v="2017"/>
    <x v="0"/>
    <x v="14"/>
    <n v="12.600000000000001"/>
    <n v="8.4"/>
    <n v="1150"/>
    <n v="14490.000000000002"/>
  </r>
  <r>
    <x v="4"/>
    <x v="1"/>
    <x v="0"/>
    <n v="2017"/>
    <x v="3"/>
    <x v="51"/>
    <n v="37.799999999999997"/>
    <n v="25.2"/>
    <n v="1150"/>
    <n v="43470"/>
  </r>
  <r>
    <x v="2"/>
    <x v="0"/>
    <x v="0"/>
    <n v="2017"/>
    <x v="2"/>
    <x v="40"/>
    <n v="2.25"/>
    <n v="1.5"/>
    <n v="1650"/>
    <n v="3712.5"/>
  </r>
  <r>
    <x v="3"/>
    <x v="3"/>
    <x v="0"/>
    <n v="2017"/>
    <x v="2"/>
    <x v="35"/>
    <n v="10.5"/>
    <n v="7"/>
    <n v="95"/>
    <n v="997.5"/>
  </r>
  <r>
    <x v="1"/>
    <x v="2"/>
    <x v="0"/>
    <n v="2017"/>
    <x v="1"/>
    <x v="27"/>
    <n v="121.5"/>
    <n v="81"/>
    <n v="350"/>
    <n v="42525"/>
  </r>
  <r>
    <x v="4"/>
    <x v="2"/>
    <x v="0"/>
    <n v="2017"/>
    <x v="2"/>
    <x v="47"/>
    <n v="67.5"/>
    <n v="45"/>
    <n v="350"/>
    <n v="23625"/>
  </r>
  <r>
    <x v="1"/>
    <x v="1"/>
    <x v="0"/>
    <n v="2017"/>
    <x v="3"/>
    <x v="46"/>
    <n v="90"/>
    <n v="60"/>
    <n v="1150"/>
    <n v="103500"/>
  </r>
  <r>
    <x v="2"/>
    <x v="1"/>
    <x v="0"/>
    <n v="2017"/>
    <x v="1"/>
    <x v="44"/>
    <n v="9"/>
    <n v="6"/>
    <n v="1150"/>
    <n v="10350"/>
  </r>
  <r>
    <x v="3"/>
    <x v="1"/>
    <x v="0"/>
    <n v="2017"/>
    <x v="1"/>
    <x v="48"/>
    <n v="27"/>
    <n v="18"/>
    <n v="1150"/>
    <n v="31050"/>
  </r>
  <r>
    <x v="3"/>
    <x v="3"/>
    <x v="0"/>
    <n v="2017"/>
    <x v="3"/>
    <x v="50"/>
    <n v="8.5"/>
    <n v="5.666666666666667"/>
    <n v="95"/>
    <n v="807.5"/>
  </r>
  <r>
    <x v="0"/>
    <x v="2"/>
    <x v="0"/>
    <n v="2017"/>
    <x v="3"/>
    <x v="31"/>
    <n v="58.5"/>
    <n v="39"/>
    <n v="350"/>
    <n v="20475"/>
  </r>
  <r>
    <x v="0"/>
    <x v="2"/>
    <x v="0"/>
    <n v="2017"/>
    <x v="2"/>
    <x v="47"/>
    <n v="56.25"/>
    <n v="37.5"/>
    <n v="350"/>
    <n v="19687.5"/>
  </r>
  <r>
    <x v="1"/>
    <x v="1"/>
    <x v="0"/>
    <n v="2017"/>
    <x v="3"/>
    <x v="50"/>
    <n v="57.599999999999994"/>
    <n v="38.4"/>
    <n v="1150"/>
    <n v="66240"/>
  </r>
  <r>
    <x v="2"/>
    <x v="3"/>
    <x v="0"/>
    <n v="2017"/>
    <x v="0"/>
    <x v="14"/>
    <n v="2.5"/>
    <n v="1.6666666666666667"/>
    <n v="95"/>
    <n v="237.5"/>
  </r>
  <r>
    <x v="4"/>
    <x v="3"/>
    <x v="0"/>
    <n v="2017"/>
    <x v="1"/>
    <x v="23"/>
    <n v="16.5"/>
    <n v="11"/>
    <n v="95"/>
    <n v="1567.5"/>
  </r>
  <r>
    <x v="0"/>
    <x v="1"/>
    <x v="0"/>
    <n v="2017"/>
    <x v="2"/>
    <x v="35"/>
    <n v="59.400000000000006"/>
    <n v="39.6"/>
    <n v="1150"/>
    <n v="68310"/>
  </r>
  <r>
    <x v="4"/>
    <x v="0"/>
    <x v="0"/>
    <n v="2017"/>
    <x v="0"/>
    <x v="49"/>
    <n v="9"/>
    <n v="6"/>
    <n v="1650"/>
    <n v="14850"/>
  </r>
  <r>
    <x v="3"/>
    <x v="3"/>
    <x v="0"/>
    <n v="2017"/>
    <x v="2"/>
    <x v="47"/>
    <n v="6"/>
    <n v="4"/>
    <n v="95"/>
    <n v="570"/>
  </r>
  <r>
    <x v="0"/>
    <x v="3"/>
    <x v="0"/>
    <n v="2017"/>
    <x v="3"/>
    <x v="50"/>
    <n v="20"/>
    <n v="13.333333333333334"/>
    <n v="95"/>
    <n v="1900"/>
  </r>
  <r>
    <x v="4"/>
    <x v="2"/>
    <x v="0"/>
    <n v="2017"/>
    <x v="2"/>
    <x v="35"/>
    <n v="51.75"/>
    <n v="34.5"/>
    <n v="350"/>
    <n v="18112.5"/>
  </r>
  <r>
    <x v="2"/>
    <x v="3"/>
    <x v="0"/>
    <n v="2017"/>
    <x v="1"/>
    <x v="44"/>
    <n v="5"/>
    <n v="3.3333333333333335"/>
    <n v="95"/>
    <n v="475"/>
  </r>
  <r>
    <x v="2"/>
    <x v="1"/>
    <x v="0"/>
    <n v="2017"/>
    <x v="3"/>
    <x v="39"/>
    <n v="18"/>
    <n v="12"/>
    <n v="1150"/>
    <n v="20700"/>
  </r>
  <r>
    <x v="2"/>
    <x v="0"/>
    <x v="0"/>
    <n v="2017"/>
    <x v="3"/>
    <x v="38"/>
    <n v="2.625"/>
    <n v="1.75"/>
    <n v="1650"/>
    <n v="4331.25"/>
  </r>
  <r>
    <x v="3"/>
    <x v="2"/>
    <x v="0"/>
    <n v="2017"/>
    <x v="2"/>
    <x v="35"/>
    <n v="22.5"/>
    <n v="15"/>
    <n v="350"/>
    <n v="7875"/>
  </r>
  <r>
    <x v="0"/>
    <x v="0"/>
    <x v="0"/>
    <n v="2017"/>
    <x v="2"/>
    <x v="35"/>
    <n v="8.25"/>
    <n v="5.5"/>
    <n v="1650"/>
    <n v="13612.5"/>
  </r>
  <r>
    <x v="0"/>
    <x v="1"/>
    <x v="0"/>
    <n v="2017"/>
    <x v="3"/>
    <x v="46"/>
    <n v="50.400000000000006"/>
    <n v="33.6"/>
    <n v="1150"/>
    <n v="57960.000000000007"/>
  </r>
  <r>
    <x v="4"/>
    <x v="3"/>
    <x v="0"/>
    <n v="2017"/>
    <x v="1"/>
    <x v="48"/>
    <n v="15.5"/>
    <n v="10.333333333333334"/>
    <n v="95"/>
    <n v="1472.5"/>
  </r>
  <r>
    <x v="4"/>
    <x v="1"/>
    <x v="0"/>
    <n v="2017"/>
    <x v="3"/>
    <x v="46"/>
    <n v="34.200000000000003"/>
    <n v="22.8"/>
    <n v="1150"/>
    <n v="39330"/>
  </r>
  <r>
    <x v="1"/>
    <x v="3"/>
    <x v="0"/>
    <n v="2017"/>
    <x v="2"/>
    <x v="35"/>
    <n v="19.5"/>
    <n v="13"/>
    <n v="95"/>
    <n v="1852.5"/>
  </r>
  <r>
    <x v="1"/>
    <x v="2"/>
    <x v="0"/>
    <n v="2017"/>
    <x v="2"/>
    <x v="47"/>
    <n v="128.25"/>
    <n v="85.5"/>
    <n v="350"/>
    <n v="44887.5"/>
  </r>
  <r>
    <x v="0"/>
    <x v="2"/>
    <x v="0"/>
    <n v="2017"/>
    <x v="1"/>
    <x v="48"/>
    <n v="74.25"/>
    <n v="49.5"/>
    <n v="350"/>
    <n v="25987.5"/>
  </r>
  <r>
    <x v="2"/>
    <x v="3"/>
    <x v="0"/>
    <n v="2017"/>
    <x v="0"/>
    <x v="49"/>
    <n v="3.5"/>
    <n v="2.3333333333333335"/>
    <n v="95"/>
    <n v="332.5"/>
  </r>
  <r>
    <x v="3"/>
    <x v="1"/>
    <x v="0"/>
    <n v="2017"/>
    <x v="2"/>
    <x v="47"/>
    <n v="25.200000000000003"/>
    <n v="16.8"/>
    <n v="1150"/>
    <n v="28980.000000000004"/>
  </r>
  <r>
    <x v="3"/>
    <x v="3"/>
    <x v="0"/>
    <n v="2017"/>
    <x v="1"/>
    <x v="48"/>
    <n v="9"/>
    <n v="6"/>
    <n v="95"/>
    <n v="855"/>
  </r>
  <r>
    <x v="2"/>
    <x v="0"/>
    <x v="0"/>
    <n v="2017"/>
    <x v="2"/>
    <x v="16"/>
    <n v="3.75"/>
    <n v="2.5"/>
    <n v="1650"/>
    <n v="6187.5"/>
  </r>
  <r>
    <x v="4"/>
    <x v="1"/>
    <x v="0"/>
    <n v="2017"/>
    <x v="1"/>
    <x v="48"/>
    <n v="27"/>
    <n v="18"/>
    <n v="1150"/>
    <n v="31050"/>
  </r>
  <r>
    <x v="0"/>
    <x v="2"/>
    <x v="0"/>
    <n v="2017"/>
    <x v="3"/>
    <x v="50"/>
    <n v="87.75"/>
    <n v="58.5"/>
    <n v="350"/>
    <n v="30712.5"/>
  </r>
  <r>
    <x v="1"/>
    <x v="3"/>
    <x v="0"/>
    <n v="2017"/>
    <x v="3"/>
    <x v="46"/>
    <n v="15"/>
    <n v="10"/>
    <n v="95"/>
    <n v="1425"/>
  </r>
  <r>
    <x v="3"/>
    <x v="0"/>
    <x v="0"/>
    <n v="2017"/>
    <x v="3"/>
    <x v="51"/>
    <n v="4.5"/>
    <n v="3"/>
    <n v="1650"/>
    <n v="7425"/>
  </r>
  <r>
    <x v="4"/>
    <x v="0"/>
    <x v="0"/>
    <n v="2017"/>
    <x v="3"/>
    <x v="50"/>
    <n v="12.375"/>
    <n v="8.25"/>
    <n v="1650"/>
    <n v="20418.75"/>
  </r>
  <r>
    <x v="3"/>
    <x v="2"/>
    <x v="0"/>
    <n v="2017"/>
    <x v="3"/>
    <x v="50"/>
    <n v="67.5"/>
    <n v="45"/>
    <n v="350"/>
    <n v="23625"/>
  </r>
  <r>
    <x v="1"/>
    <x v="1"/>
    <x v="0"/>
    <n v="2017"/>
    <x v="1"/>
    <x v="48"/>
    <n v="82.8"/>
    <n v="55.199999999999996"/>
    <n v="1150"/>
    <n v="95220"/>
  </r>
  <r>
    <x v="4"/>
    <x v="2"/>
    <x v="0"/>
    <n v="2017"/>
    <x v="3"/>
    <x v="50"/>
    <n v="51.75"/>
    <n v="34.5"/>
    <n v="350"/>
    <n v="18112.5"/>
  </r>
  <r>
    <x v="4"/>
    <x v="2"/>
    <x v="0"/>
    <n v="2017"/>
    <x v="1"/>
    <x v="48"/>
    <n v="67.5"/>
    <n v="45"/>
    <n v="350"/>
    <n v="23625"/>
  </r>
  <r>
    <x v="3"/>
    <x v="1"/>
    <x v="0"/>
    <n v="2017"/>
    <x v="3"/>
    <x v="50"/>
    <n v="18"/>
    <n v="12"/>
    <n v="1150"/>
    <n v="20700"/>
  </r>
  <r>
    <x v="2"/>
    <x v="3"/>
    <x v="0"/>
    <n v="2017"/>
    <x v="1"/>
    <x v="45"/>
    <n v="5"/>
    <n v="3.3333333333333335"/>
    <n v="95"/>
    <n v="475"/>
  </r>
  <r>
    <x v="4"/>
    <x v="0"/>
    <x v="0"/>
    <n v="2017"/>
    <x v="3"/>
    <x v="51"/>
    <n v="12.375"/>
    <n v="8.25"/>
    <n v="1650"/>
    <n v="20418.75"/>
  </r>
  <r>
    <x v="3"/>
    <x v="2"/>
    <x v="0"/>
    <n v="2017"/>
    <x v="1"/>
    <x v="48"/>
    <n v="60.75"/>
    <n v="40.5"/>
    <n v="350"/>
    <n v="21262.5"/>
  </r>
  <r>
    <x v="1"/>
    <x v="0"/>
    <x v="0"/>
    <n v="2017"/>
    <x v="3"/>
    <x v="51"/>
    <n v="21.375"/>
    <n v="14.25"/>
    <n v="1650"/>
    <n v="35268.75"/>
  </r>
  <r>
    <x v="1"/>
    <x v="2"/>
    <x v="0"/>
    <n v="2017"/>
    <x v="3"/>
    <x v="51"/>
    <n v="72"/>
    <n v="48"/>
    <n v="350"/>
    <n v="25200"/>
  </r>
  <r>
    <x v="4"/>
    <x v="3"/>
    <x v="0"/>
    <n v="2017"/>
    <x v="3"/>
    <x v="46"/>
    <n v="17"/>
    <n v="11.333333333333334"/>
    <n v="95"/>
    <n v="1615"/>
  </r>
  <r>
    <x v="4"/>
    <x v="3"/>
    <x v="0"/>
    <n v="2017"/>
    <x v="3"/>
    <x v="51"/>
    <n v="16"/>
    <n v="10.666666666666666"/>
    <n v="95"/>
    <n v="1520"/>
  </r>
  <r>
    <x v="4"/>
    <x v="0"/>
    <x v="0"/>
    <n v="2017"/>
    <x v="3"/>
    <x v="46"/>
    <n v="5.625"/>
    <n v="3.75"/>
    <n v="1650"/>
    <n v="9281.25"/>
  </r>
  <r>
    <x v="3"/>
    <x v="2"/>
    <x v="0"/>
    <n v="2017"/>
    <x v="3"/>
    <x v="51"/>
    <n v="42.75"/>
    <n v="28.5"/>
    <n v="350"/>
    <n v="14962.5"/>
  </r>
  <r>
    <x v="0"/>
    <x v="2"/>
    <x v="0"/>
    <n v="2017"/>
    <x v="3"/>
    <x v="46"/>
    <n v="87.75"/>
    <n v="58.5"/>
    <n v="350"/>
    <n v="30712.5"/>
  </r>
  <r>
    <x v="0"/>
    <x v="0"/>
    <x v="0"/>
    <n v="2017"/>
    <x v="3"/>
    <x v="51"/>
    <n v="13.125"/>
    <n v="8.75"/>
    <n v="1650"/>
    <n v="21656.25"/>
  </r>
  <r>
    <x v="2"/>
    <x v="0"/>
    <x v="0"/>
    <n v="2017"/>
    <x v="2"/>
    <x v="35"/>
    <n v="1.875"/>
    <n v="1.25"/>
    <n v="1650"/>
    <n v="3093.75"/>
  </r>
  <r>
    <x v="1"/>
    <x v="1"/>
    <x v="0"/>
    <n v="2017"/>
    <x v="3"/>
    <x v="51"/>
    <n v="95.399999999999991"/>
    <n v="63.599999999999994"/>
    <n v="1150"/>
    <n v="109709.99999999999"/>
  </r>
  <r>
    <x v="0"/>
    <x v="1"/>
    <x v="0"/>
    <n v="2017"/>
    <x v="3"/>
    <x v="51"/>
    <n v="55.8"/>
    <n v="37.199999999999996"/>
    <n v="1150"/>
    <n v="64170"/>
  </r>
  <r>
    <x v="3"/>
    <x v="0"/>
    <x v="0"/>
    <n v="2017"/>
    <x v="3"/>
    <x v="50"/>
    <n v="8.25"/>
    <n v="5.5"/>
    <n v="1650"/>
    <n v="13612.5"/>
  </r>
  <r>
    <x v="3"/>
    <x v="3"/>
    <x v="0"/>
    <n v="2017"/>
    <x v="3"/>
    <x v="51"/>
    <n v="11.5"/>
    <n v="7.666666666666667"/>
    <n v="95"/>
    <n v="1092.5"/>
  </r>
  <r>
    <x v="0"/>
    <x v="3"/>
    <x v="1"/>
    <n v="2017"/>
    <x v="0"/>
    <x v="0"/>
    <n v="4.333333333333333"/>
    <n v="8.6666666666666661"/>
    <n v="85"/>
    <n v="368.33333333333331"/>
  </r>
  <r>
    <x v="3"/>
    <x v="3"/>
    <x v="1"/>
    <n v="2017"/>
    <x v="0"/>
    <x v="1"/>
    <n v="3.6666666666666665"/>
    <n v="7.333333333333333"/>
    <n v="85"/>
    <n v="311.66666666666663"/>
  </r>
  <r>
    <x v="0"/>
    <x v="2"/>
    <x v="1"/>
    <n v="2017"/>
    <x v="0"/>
    <x v="0"/>
    <n v="25.5"/>
    <n v="51"/>
    <n v="550"/>
    <n v="14025"/>
  </r>
  <r>
    <x v="3"/>
    <x v="1"/>
    <x v="1"/>
    <n v="2017"/>
    <x v="0"/>
    <x v="0"/>
    <n v="6"/>
    <n v="12"/>
    <n v="950"/>
    <n v="5700"/>
  </r>
  <r>
    <x v="0"/>
    <x v="0"/>
    <x v="1"/>
    <n v="2017"/>
    <x v="0"/>
    <x v="0"/>
    <n v="3.5"/>
    <n v="7"/>
    <n v="1500"/>
    <n v="5250"/>
  </r>
  <r>
    <x v="4"/>
    <x v="3"/>
    <x v="1"/>
    <n v="2017"/>
    <x v="0"/>
    <x v="1"/>
    <n v="4.5"/>
    <n v="9"/>
    <n v="85"/>
    <n v="382.5"/>
  </r>
  <r>
    <x v="1"/>
    <x v="3"/>
    <x v="1"/>
    <n v="2017"/>
    <x v="0"/>
    <x v="0"/>
    <n v="6.333333333333333"/>
    <n v="12.666666666666666"/>
    <n v="85"/>
    <n v="538.33333333333326"/>
  </r>
  <r>
    <x v="3"/>
    <x v="2"/>
    <x v="1"/>
    <n v="2017"/>
    <x v="0"/>
    <x v="1"/>
    <n v="17.25"/>
    <n v="34.5"/>
    <n v="550"/>
    <n v="9487.5"/>
  </r>
  <r>
    <x v="4"/>
    <x v="1"/>
    <x v="1"/>
    <n v="2017"/>
    <x v="0"/>
    <x v="1"/>
    <n v="13.2"/>
    <n v="26.4"/>
    <n v="950"/>
    <n v="12540"/>
  </r>
  <r>
    <x v="1"/>
    <x v="2"/>
    <x v="1"/>
    <n v="2017"/>
    <x v="0"/>
    <x v="0"/>
    <n v="36"/>
    <n v="72"/>
    <n v="550"/>
    <n v="19800"/>
  </r>
  <r>
    <x v="1"/>
    <x v="3"/>
    <x v="1"/>
    <n v="2017"/>
    <x v="0"/>
    <x v="1"/>
    <n v="10"/>
    <n v="20"/>
    <n v="85"/>
    <n v="850"/>
  </r>
  <r>
    <x v="0"/>
    <x v="3"/>
    <x v="1"/>
    <n v="2017"/>
    <x v="0"/>
    <x v="1"/>
    <n v="6.5"/>
    <n v="13"/>
    <n v="85"/>
    <n v="552.5"/>
  </r>
  <r>
    <x v="3"/>
    <x v="3"/>
    <x v="1"/>
    <n v="2017"/>
    <x v="0"/>
    <x v="0"/>
    <n v="2.6666666666666665"/>
    <n v="5.333333333333333"/>
    <n v="85"/>
    <n v="226.66666666666666"/>
  </r>
  <r>
    <x v="0"/>
    <x v="2"/>
    <x v="1"/>
    <n v="2017"/>
    <x v="0"/>
    <x v="1"/>
    <n v="19.5"/>
    <n v="39"/>
    <n v="550"/>
    <n v="10725"/>
  </r>
  <r>
    <x v="4"/>
    <x v="3"/>
    <x v="1"/>
    <n v="2017"/>
    <x v="0"/>
    <x v="0"/>
    <n v="3"/>
    <n v="6"/>
    <n v="85"/>
    <n v="255"/>
  </r>
  <r>
    <x v="2"/>
    <x v="1"/>
    <x v="1"/>
    <n v="2017"/>
    <x v="1"/>
    <x v="2"/>
    <n v="6"/>
    <n v="12"/>
    <n v="950"/>
    <n v="5700"/>
  </r>
  <r>
    <x v="0"/>
    <x v="1"/>
    <x v="1"/>
    <n v="2017"/>
    <x v="0"/>
    <x v="1"/>
    <n v="12.6"/>
    <n v="25.2"/>
    <n v="950"/>
    <n v="11970"/>
  </r>
  <r>
    <x v="2"/>
    <x v="1"/>
    <x v="1"/>
    <n v="2017"/>
    <x v="0"/>
    <x v="0"/>
    <n v="4.8"/>
    <n v="9.6"/>
    <n v="950"/>
    <n v="4560"/>
  </r>
  <r>
    <x v="4"/>
    <x v="1"/>
    <x v="1"/>
    <n v="2017"/>
    <x v="0"/>
    <x v="0"/>
    <n v="13.799999999999999"/>
    <n v="27.599999999999998"/>
    <n v="950"/>
    <n v="13109.999999999998"/>
  </r>
  <r>
    <x v="0"/>
    <x v="0"/>
    <x v="1"/>
    <n v="2017"/>
    <x v="0"/>
    <x v="3"/>
    <n v="3.875"/>
    <n v="7.75"/>
    <n v="1500"/>
    <n v="5812.5"/>
  </r>
  <r>
    <x v="3"/>
    <x v="2"/>
    <x v="1"/>
    <n v="2017"/>
    <x v="1"/>
    <x v="2"/>
    <n v="12.75"/>
    <n v="25.5"/>
    <n v="550"/>
    <n v="7012.5"/>
  </r>
  <r>
    <x v="1"/>
    <x v="0"/>
    <x v="1"/>
    <n v="2017"/>
    <x v="0"/>
    <x v="0"/>
    <n v="6.25"/>
    <n v="12.5"/>
    <n v="1500"/>
    <n v="9375"/>
  </r>
  <r>
    <x v="2"/>
    <x v="2"/>
    <x v="1"/>
    <n v="2017"/>
    <x v="1"/>
    <x v="2"/>
    <n v="6.75"/>
    <n v="13.5"/>
    <n v="550"/>
    <n v="3712.5"/>
  </r>
  <r>
    <x v="1"/>
    <x v="2"/>
    <x v="1"/>
    <n v="2017"/>
    <x v="0"/>
    <x v="1"/>
    <n v="27"/>
    <n v="54"/>
    <n v="550"/>
    <n v="14850"/>
  </r>
  <r>
    <x v="0"/>
    <x v="2"/>
    <x v="1"/>
    <n v="2017"/>
    <x v="0"/>
    <x v="3"/>
    <n v="28.5"/>
    <n v="57"/>
    <n v="550"/>
    <n v="15675"/>
  </r>
  <r>
    <x v="3"/>
    <x v="2"/>
    <x v="1"/>
    <n v="2017"/>
    <x v="0"/>
    <x v="0"/>
    <n v="19.5"/>
    <n v="39"/>
    <n v="550"/>
    <n v="10725"/>
  </r>
  <r>
    <x v="3"/>
    <x v="0"/>
    <x v="1"/>
    <n v="2017"/>
    <x v="0"/>
    <x v="0"/>
    <n v="2.875"/>
    <n v="5.75"/>
    <n v="1500"/>
    <n v="4312.5"/>
  </r>
  <r>
    <x v="2"/>
    <x v="1"/>
    <x v="1"/>
    <n v="2017"/>
    <x v="3"/>
    <x v="8"/>
    <n v="6"/>
    <n v="12"/>
    <n v="950"/>
    <n v="5700"/>
  </r>
  <r>
    <x v="2"/>
    <x v="2"/>
    <x v="1"/>
    <n v="2017"/>
    <x v="0"/>
    <x v="0"/>
    <n v="3.75"/>
    <n v="7.5"/>
    <n v="550"/>
    <n v="2062.5"/>
  </r>
  <r>
    <x v="2"/>
    <x v="3"/>
    <x v="1"/>
    <n v="2017"/>
    <x v="0"/>
    <x v="1"/>
    <n v="0.83333333333333337"/>
    <n v="1.6666666666666667"/>
    <n v="85"/>
    <n v="70.833333333333343"/>
  </r>
  <r>
    <x v="2"/>
    <x v="0"/>
    <x v="1"/>
    <n v="2017"/>
    <x v="0"/>
    <x v="1"/>
    <n v="1.25"/>
    <n v="2.5"/>
    <n v="1500"/>
    <n v="1875"/>
  </r>
  <r>
    <x v="1"/>
    <x v="1"/>
    <x v="1"/>
    <n v="2017"/>
    <x v="0"/>
    <x v="1"/>
    <n v="28.2"/>
    <n v="56.4"/>
    <n v="950"/>
    <n v="26790"/>
  </r>
  <r>
    <x v="2"/>
    <x v="0"/>
    <x v="1"/>
    <n v="2017"/>
    <x v="1"/>
    <x v="4"/>
    <n v="0.625"/>
    <n v="1.25"/>
    <n v="1500"/>
    <n v="937.5"/>
  </r>
  <r>
    <x v="2"/>
    <x v="1"/>
    <x v="1"/>
    <n v="2017"/>
    <x v="0"/>
    <x v="1"/>
    <n v="3.5999999999999996"/>
    <n v="7.1999999999999993"/>
    <n v="950"/>
    <n v="3419.9999999999995"/>
  </r>
  <r>
    <x v="3"/>
    <x v="0"/>
    <x v="1"/>
    <n v="2017"/>
    <x v="0"/>
    <x v="1"/>
    <n v="1.625"/>
    <n v="3.25"/>
    <n v="1500"/>
    <n v="2437.5"/>
  </r>
  <r>
    <x v="1"/>
    <x v="0"/>
    <x v="1"/>
    <n v="2017"/>
    <x v="0"/>
    <x v="3"/>
    <n v="6.625"/>
    <n v="13.25"/>
    <n v="1500"/>
    <n v="9937.5"/>
  </r>
  <r>
    <x v="4"/>
    <x v="2"/>
    <x v="1"/>
    <n v="2017"/>
    <x v="0"/>
    <x v="1"/>
    <n v="26.25"/>
    <n v="52.5"/>
    <n v="550"/>
    <n v="14437.5"/>
  </r>
  <r>
    <x v="4"/>
    <x v="0"/>
    <x v="1"/>
    <n v="2017"/>
    <x v="0"/>
    <x v="0"/>
    <n v="4.125"/>
    <n v="8.25"/>
    <n v="1500"/>
    <n v="6187.5"/>
  </r>
  <r>
    <x v="2"/>
    <x v="1"/>
    <x v="1"/>
    <n v="2017"/>
    <x v="1"/>
    <x v="4"/>
    <n v="4.2"/>
    <n v="8.4"/>
    <n v="950"/>
    <n v="3990"/>
  </r>
  <r>
    <x v="1"/>
    <x v="0"/>
    <x v="1"/>
    <n v="2017"/>
    <x v="0"/>
    <x v="1"/>
    <n v="6.375"/>
    <n v="12.75"/>
    <n v="1500"/>
    <n v="9562.5"/>
  </r>
  <r>
    <x v="0"/>
    <x v="0"/>
    <x v="1"/>
    <n v="2017"/>
    <x v="0"/>
    <x v="1"/>
    <n v="4.25"/>
    <n v="8.5"/>
    <n v="1500"/>
    <n v="6375"/>
  </r>
  <r>
    <x v="1"/>
    <x v="3"/>
    <x v="1"/>
    <n v="2017"/>
    <x v="1"/>
    <x v="4"/>
    <n v="6.333333333333333"/>
    <n v="12.666666666666666"/>
    <n v="85"/>
    <n v="538.33333333333326"/>
  </r>
  <r>
    <x v="1"/>
    <x v="0"/>
    <x v="1"/>
    <n v="2017"/>
    <x v="1"/>
    <x v="2"/>
    <n v="6.625"/>
    <n v="13.25"/>
    <n v="1500"/>
    <n v="9937.5"/>
  </r>
  <r>
    <x v="2"/>
    <x v="3"/>
    <x v="1"/>
    <n v="2017"/>
    <x v="3"/>
    <x v="8"/>
    <n v="0.83333333333333337"/>
    <n v="1.6666666666666667"/>
    <n v="85"/>
    <n v="70.833333333333343"/>
  </r>
  <r>
    <x v="3"/>
    <x v="2"/>
    <x v="1"/>
    <n v="2017"/>
    <x v="3"/>
    <x v="8"/>
    <n v="12"/>
    <n v="24"/>
    <n v="550"/>
    <n v="6600"/>
  </r>
  <r>
    <x v="4"/>
    <x v="3"/>
    <x v="1"/>
    <n v="2017"/>
    <x v="0"/>
    <x v="3"/>
    <n v="4.666666666666667"/>
    <n v="9.3333333333333339"/>
    <n v="85"/>
    <n v="396.66666666666669"/>
  </r>
  <r>
    <x v="2"/>
    <x v="0"/>
    <x v="1"/>
    <n v="2017"/>
    <x v="0"/>
    <x v="0"/>
    <n v="1.125"/>
    <n v="2.25"/>
    <n v="1500"/>
    <n v="1687.5"/>
  </r>
  <r>
    <x v="2"/>
    <x v="3"/>
    <x v="1"/>
    <n v="2017"/>
    <x v="0"/>
    <x v="3"/>
    <n v="1.1666666666666667"/>
    <n v="2.3333333333333335"/>
    <n v="85"/>
    <n v="99.166666666666671"/>
  </r>
  <r>
    <x v="0"/>
    <x v="2"/>
    <x v="1"/>
    <n v="2017"/>
    <x v="0"/>
    <x v="5"/>
    <n v="17.25"/>
    <n v="34.5"/>
    <n v="550"/>
    <n v="9487.5"/>
  </r>
  <r>
    <x v="1"/>
    <x v="2"/>
    <x v="1"/>
    <n v="2017"/>
    <x v="1"/>
    <x v="4"/>
    <n v="35.25"/>
    <n v="70.5"/>
    <n v="550"/>
    <n v="19387.5"/>
  </r>
  <r>
    <x v="4"/>
    <x v="3"/>
    <x v="1"/>
    <n v="2017"/>
    <x v="0"/>
    <x v="5"/>
    <n v="4.833333333333333"/>
    <n v="9.6666666666666661"/>
    <n v="85"/>
    <n v="410.83333333333331"/>
  </r>
  <r>
    <x v="2"/>
    <x v="0"/>
    <x v="1"/>
    <n v="2017"/>
    <x v="1"/>
    <x v="2"/>
    <n v="0.625"/>
    <n v="1.25"/>
    <n v="1500"/>
    <n v="937.5"/>
  </r>
  <r>
    <x v="0"/>
    <x v="1"/>
    <x v="1"/>
    <n v="2017"/>
    <x v="0"/>
    <x v="0"/>
    <n v="16.8"/>
    <n v="33.6"/>
    <n v="950"/>
    <n v="15960"/>
  </r>
  <r>
    <x v="2"/>
    <x v="2"/>
    <x v="1"/>
    <n v="2017"/>
    <x v="0"/>
    <x v="1"/>
    <n v="6"/>
    <n v="12"/>
    <n v="550"/>
    <n v="3300"/>
  </r>
  <r>
    <x v="3"/>
    <x v="1"/>
    <x v="1"/>
    <n v="2017"/>
    <x v="0"/>
    <x v="1"/>
    <n v="14.399999999999999"/>
    <n v="28.799999999999997"/>
    <n v="950"/>
    <n v="13679.999999999998"/>
  </r>
  <r>
    <x v="4"/>
    <x v="0"/>
    <x v="1"/>
    <n v="2017"/>
    <x v="1"/>
    <x v="2"/>
    <n v="2.5"/>
    <n v="5"/>
    <n v="1500"/>
    <n v="3750"/>
  </r>
  <r>
    <x v="1"/>
    <x v="1"/>
    <x v="1"/>
    <n v="2017"/>
    <x v="0"/>
    <x v="0"/>
    <n v="30"/>
    <n v="60"/>
    <n v="950"/>
    <n v="28500"/>
  </r>
  <r>
    <x v="4"/>
    <x v="2"/>
    <x v="1"/>
    <n v="2017"/>
    <x v="0"/>
    <x v="0"/>
    <n v="26.25"/>
    <n v="52.5"/>
    <n v="550"/>
    <n v="14437.5"/>
  </r>
  <r>
    <x v="4"/>
    <x v="0"/>
    <x v="1"/>
    <n v="2017"/>
    <x v="0"/>
    <x v="1"/>
    <n v="3.5"/>
    <n v="7"/>
    <n v="1500"/>
    <n v="5250"/>
  </r>
  <r>
    <x v="1"/>
    <x v="0"/>
    <x v="1"/>
    <n v="2017"/>
    <x v="0"/>
    <x v="5"/>
    <n v="6.125"/>
    <n v="12.25"/>
    <n v="1500"/>
    <n v="9187.5"/>
  </r>
  <r>
    <x v="0"/>
    <x v="3"/>
    <x v="1"/>
    <n v="2017"/>
    <x v="0"/>
    <x v="3"/>
    <n v="5"/>
    <n v="10"/>
    <n v="85"/>
    <n v="425"/>
  </r>
  <r>
    <x v="1"/>
    <x v="2"/>
    <x v="1"/>
    <n v="2017"/>
    <x v="1"/>
    <x v="2"/>
    <n v="36"/>
    <n v="72"/>
    <n v="550"/>
    <n v="19800"/>
  </r>
  <r>
    <x v="2"/>
    <x v="3"/>
    <x v="1"/>
    <n v="2017"/>
    <x v="0"/>
    <x v="0"/>
    <n v="0.83333333333333337"/>
    <n v="1.6666666666666667"/>
    <n v="85"/>
    <n v="70.833333333333343"/>
  </r>
  <r>
    <x v="2"/>
    <x v="2"/>
    <x v="1"/>
    <n v="2017"/>
    <x v="0"/>
    <x v="5"/>
    <n v="3.75"/>
    <n v="7.5"/>
    <n v="550"/>
    <n v="2062.5"/>
  </r>
  <r>
    <x v="2"/>
    <x v="3"/>
    <x v="1"/>
    <n v="2017"/>
    <x v="0"/>
    <x v="5"/>
    <n v="1.6666666666666667"/>
    <n v="3.3333333333333335"/>
    <n v="85"/>
    <n v="141.66666666666669"/>
  </r>
  <r>
    <x v="4"/>
    <x v="1"/>
    <x v="1"/>
    <n v="2017"/>
    <x v="3"/>
    <x v="8"/>
    <n v="15.6"/>
    <n v="31.2"/>
    <n v="950"/>
    <n v="14820"/>
  </r>
  <r>
    <x v="2"/>
    <x v="2"/>
    <x v="1"/>
    <n v="2017"/>
    <x v="0"/>
    <x v="3"/>
    <n v="7.5"/>
    <n v="15"/>
    <n v="550"/>
    <n v="4125"/>
  </r>
  <r>
    <x v="4"/>
    <x v="0"/>
    <x v="1"/>
    <n v="2017"/>
    <x v="0"/>
    <x v="3"/>
    <n v="3.125"/>
    <n v="6.25"/>
    <n v="1500"/>
    <n v="4687.5"/>
  </r>
  <r>
    <x v="3"/>
    <x v="2"/>
    <x v="1"/>
    <n v="2017"/>
    <x v="0"/>
    <x v="5"/>
    <n v="14.25"/>
    <n v="28.5"/>
    <n v="550"/>
    <n v="7837.5"/>
  </r>
  <r>
    <x v="2"/>
    <x v="1"/>
    <x v="1"/>
    <n v="2017"/>
    <x v="0"/>
    <x v="5"/>
    <n v="3.5999999999999996"/>
    <n v="7.1999999999999993"/>
    <n v="950"/>
    <n v="3419.9999999999995"/>
  </r>
  <r>
    <x v="1"/>
    <x v="3"/>
    <x v="1"/>
    <n v="2017"/>
    <x v="1"/>
    <x v="2"/>
    <n v="6.833333333333333"/>
    <n v="13.666666666666666"/>
    <n v="85"/>
    <n v="580.83333333333326"/>
  </r>
  <r>
    <x v="0"/>
    <x v="0"/>
    <x v="1"/>
    <n v="2017"/>
    <x v="1"/>
    <x v="2"/>
    <n v="3.125"/>
    <n v="6.25"/>
    <n v="1500"/>
    <n v="4687.5"/>
  </r>
  <r>
    <x v="1"/>
    <x v="2"/>
    <x v="1"/>
    <n v="2017"/>
    <x v="0"/>
    <x v="5"/>
    <n v="22.5"/>
    <n v="45"/>
    <n v="550"/>
    <n v="12375"/>
  </r>
  <r>
    <x v="3"/>
    <x v="3"/>
    <x v="1"/>
    <n v="2017"/>
    <x v="0"/>
    <x v="7"/>
    <n v="2"/>
    <n v="4"/>
    <n v="85"/>
    <n v="170"/>
  </r>
  <r>
    <x v="0"/>
    <x v="1"/>
    <x v="1"/>
    <n v="2017"/>
    <x v="3"/>
    <x v="8"/>
    <n v="18.599999999999998"/>
    <n v="37.199999999999996"/>
    <n v="950"/>
    <n v="17669.999999999996"/>
  </r>
  <r>
    <x v="0"/>
    <x v="1"/>
    <x v="1"/>
    <n v="2017"/>
    <x v="1"/>
    <x v="2"/>
    <n v="21.599999999999998"/>
    <n v="43.199999999999996"/>
    <n v="950"/>
    <n v="20519.999999999996"/>
  </r>
  <r>
    <x v="0"/>
    <x v="0"/>
    <x v="1"/>
    <n v="2017"/>
    <x v="1"/>
    <x v="4"/>
    <n v="3.875"/>
    <n v="7.75"/>
    <n v="1500"/>
    <n v="5812.5"/>
  </r>
  <r>
    <x v="1"/>
    <x v="3"/>
    <x v="1"/>
    <n v="2017"/>
    <x v="2"/>
    <x v="6"/>
    <n v="6.833333333333333"/>
    <n v="13.666666666666666"/>
    <n v="85"/>
    <n v="580.83333333333326"/>
  </r>
  <r>
    <x v="1"/>
    <x v="0"/>
    <x v="1"/>
    <n v="2017"/>
    <x v="1"/>
    <x v="4"/>
    <n v="6.5"/>
    <n v="13"/>
    <n v="1500"/>
    <n v="9750"/>
  </r>
  <r>
    <x v="4"/>
    <x v="2"/>
    <x v="1"/>
    <n v="2017"/>
    <x v="0"/>
    <x v="5"/>
    <n v="20.25"/>
    <n v="40.5"/>
    <n v="550"/>
    <n v="11137.5"/>
  </r>
  <r>
    <x v="4"/>
    <x v="1"/>
    <x v="1"/>
    <n v="2017"/>
    <x v="0"/>
    <x v="5"/>
    <n v="19.8"/>
    <n v="39.6"/>
    <n v="950"/>
    <n v="18810"/>
  </r>
  <r>
    <x v="3"/>
    <x v="0"/>
    <x v="1"/>
    <n v="2017"/>
    <x v="1"/>
    <x v="9"/>
    <n v="3.25"/>
    <n v="6.5"/>
    <n v="1500"/>
    <n v="4875"/>
  </r>
  <r>
    <x v="0"/>
    <x v="1"/>
    <x v="1"/>
    <n v="2017"/>
    <x v="2"/>
    <x v="6"/>
    <n v="13.799999999999999"/>
    <n v="27.599999999999998"/>
    <n v="950"/>
    <n v="13109.999999999998"/>
  </r>
  <r>
    <x v="0"/>
    <x v="2"/>
    <x v="1"/>
    <n v="2017"/>
    <x v="1"/>
    <x v="2"/>
    <n v="30"/>
    <n v="60"/>
    <n v="550"/>
    <n v="16500"/>
  </r>
  <r>
    <x v="0"/>
    <x v="3"/>
    <x v="1"/>
    <n v="2017"/>
    <x v="2"/>
    <x v="25"/>
    <n v="6.166666666666667"/>
    <n v="12.333333333333334"/>
    <n v="85"/>
    <n v="524.16666666666674"/>
  </r>
  <r>
    <x v="4"/>
    <x v="2"/>
    <x v="1"/>
    <n v="2017"/>
    <x v="1"/>
    <x v="9"/>
    <n v="24"/>
    <n v="48"/>
    <n v="550"/>
    <n v="13200"/>
  </r>
  <r>
    <x v="1"/>
    <x v="0"/>
    <x v="1"/>
    <n v="2017"/>
    <x v="0"/>
    <x v="7"/>
    <n v="3.875"/>
    <n v="7.75"/>
    <n v="1500"/>
    <n v="5812.5"/>
  </r>
  <r>
    <x v="2"/>
    <x v="3"/>
    <x v="1"/>
    <n v="2017"/>
    <x v="1"/>
    <x v="9"/>
    <n v="0.83333333333333337"/>
    <n v="1.6666666666666667"/>
    <n v="85"/>
    <n v="70.833333333333343"/>
  </r>
  <r>
    <x v="4"/>
    <x v="0"/>
    <x v="1"/>
    <n v="2017"/>
    <x v="2"/>
    <x v="6"/>
    <n v="3.5"/>
    <n v="7"/>
    <n v="1500"/>
    <n v="5250"/>
  </r>
  <r>
    <x v="4"/>
    <x v="2"/>
    <x v="1"/>
    <n v="2017"/>
    <x v="0"/>
    <x v="7"/>
    <n v="18"/>
    <n v="36"/>
    <n v="550"/>
    <n v="9900"/>
  </r>
  <r>
    <x v="3"/>
    <x v="2"/>
    <x v="1"/>
    <n v="2017"/>
    <x v="0"/>
    <x v="3"/>
    <n v="12"/>
    <n v="24"/>
    <n v="550"/>
    <n v="6600"/>
  </r>
  <r>
    <x v="1"/>
    <x v="1"/>
    <x v="1"/>
    <n v="2017"/>
    <x v="0"/>
    <x v="5"/>
    <n v="21"/>
    <n v="42"/>
    <n v="950"/>
    <n v="19950"/>
  </r>
  <r>
    <x v="0"/>
    <x v="1"/>
    <x v="1"/>
    <n v="2017"/>
    <x v="0"/>
    <x v="3"/>
    <n v="24"/>
    <n v="48"/>
    <n v="950"/>
    <n v="22800"/>
  </r>
  <r>
    <x v="3"/>
    <x v="1"/>
    <x v="1"/>
    <n v="2017"/>
    <x v="1"/>
    <x v="2"/>
    <n v="16.8"/>
    <n v="33.6"/>
    <n v="950"/>
    <n v="15960"/>
  </r>
  <r>
    <x v="4"/>
    <x v="0"/>
    <x v="1"/>
    <n v="2017"/>
    <x v="3"/>
    <x v="8"/>
    <n v="4.125"/>
    <n v="8.25"/>
    <n v="1500"/>
    <n v="6187.5"/>
  </r>
  <r>
    <x v="3"/>
    <x v="0"/>
    <x v="1"/>
    <n v="2017"/>
    <x v="0"/>
    <x v="3"/>
    <n v="2.125"/>
    <n v="4.25"/>
    <n v="1500"/>
    <n v="3187.5"/>
  </r>
  <r>
    <x v="2"/>
    <x v="2"/>
    <x v="1"/>
    <n v="2017"/>
    <x v="1"/>
    <x v="20"/>
    <n v="7.5"/>
    <n v="15"/>
    <n v="550"/>
    <n v="4125"/>
  </r>
  <r>
    <x v="4"/>
    <x v="2"/>
    <x v="1"/>
    <n v="2017"/>
    <x v="1"/>
    <x v="4"/>
    <n v="22.5"/>
    <n v="45"/>
    <n v="550"/>
    <n v="12375"/>
  </r>
  <r>
    <x v="2"/>
    <x v="3"/>
    <x v="1"/>
    <n v="2017"/>
    <x v="1"/>
    <x v="2"/>
    <n v="0.83333333333333337"/>
    <n v="1.6666666666666667"/>
    <n v="85"/>
    <n v="70.833333333333343"/>
  </r>
  <r>
    <x v="4"/>
    <x v="2"/>
    <x v="1"/>
    <n v="2017"/>
    <x v="1"/>
    <x v="2"/>
    <n v="15"/>
    <n v="30"/>
    <n v="550"/>
    <n v="8250"/>
  </r>
  <r>
    <x v="1"/>
    <x v="2"/>
    <x v="1"/>
    <n v="2017"/>
    <x v="0"/>
    <x v="12"/>
    <n v="27.75"/>
    <n v="55.5"/>
    <n v="550"/>
    <n v="15262.5"/>
  </r>
  <r>
    <x v="3"/>
    <x v="3"/>
    <x v="1"/>
    <n v="2017"/>
    <x v="1"/>
    <x v="2"/>
    <n v="2.6666666666666665"/>
    <n v="5.333333333333333"/>
    <n v="85"/>
    <n v="226.66666666666666"/>
  </r>
  <r>
    <x v="3"/>
    <x v="3"/>
    <x v="1"/>
    <n v="2017"/>
    <x v="0"/>
    <x v="3"/>
    <n v="3.6666666666666665"/>
    <n v="7.333333333333333"/>
    <n v="85"/>
    <n v="311.66666666666663"/>
  </r>
  <r>
    <x v="3"/>
    <x v="0"/>
    <x v="1"/>
    <n v="2017"/>
    <x v="1"/>
    <x v="2"/>
    <n v="2.375"/>
    <n v="4.75"/>
    <n v="1500"/>
    <n v="3562.5"/>
  </r>
  <r>
    <x v="3"/>
    <x v="2"/>
    <x v="1"/>
    <n v="2017"/>
    <x v="2"/>
    <x v="6"/>
    <n v="17.25"/>
    <n v="34.5"/>
    <n v="550"/>
    <n v="9487.5"/>
  </r>
  <r>
    <x v="0"/>
    <x v="3"/>
    <x v="1"/>
    <n v="2017"/>
    <x v="1"/>
    <x v="2"/>
    <n v="5"/>
    <n v="10"/>
    <n v="85"/>
    <n v="425"/>
  </r>
  <r>
    <x v="1"/>
    <x v="3"/>
    <x v="1"/>
    <n v="2017"/>
    <x v="0"/>
    <x v="3"/>
    <n v="5.666666666666667"/>
    <n v="11.333333333333334"/>
    <n v="85"/>
    <n v="481.66666666666669"/>
  </r>
  <r>
    <x v="1"/>
    <x v="3"/>
    <x v="1"/>
    <n v="2017"/>
    <x v="1"/>
    <x v="9"/>
    <n v="6"/>
    <n v="12"/>
    <n v="85"/>
    <n v="510"/>
  </r>
  <r>
    <x v="4"/>
    <x v="0"/>
    <x v="1"/>
    <n v="2017"/>
    <x v="0"/>
    <x v="5"/>
    <n v="2.75"/>
    <n v="5.5"/>
    <n v="1500"/>
    <n v="4125"/>
  </r>
  <r>
    <x v="0"/>
    <x v="1"/>
    <x v="1"/>
    <n v="2017"/>
    <x v="1"/>
    <x v="13"/>
    <n v="13.799999999999999"/>
    <n v="27.599999999999998"/>
    <n v="950"/>
    <n v="13109.999999999998"/>
  </r>
  <r>
    <x v="4"/>
    <x v="3"/>
    <x v="1"/>
    <n v="2017"/>
    <x v="1"/>
    <x v="4"/>
    <n v="3.8333333333333335"/>
    <n v="7.666666666666667"/>
    <n v="85"/>
    <n v="325.83333333333337"/>
  </r>
  <r>
    <x v="1"/>
    <x v="1"/>
    <x v="1"/>
    <n v="2017"/>
    <x v="1"/>
    <x v="2"/>
    <n v="29.4"/>
    <n v="58.8"/>
    <n v="950"/>
    <n v="27930"/>
  </r>
  <r>
    <x v="4"/>
    <x v="0"/>
    <x v="1"/>
    <n v="2017"/>
    <x v="1"/>
    <x v="4"/>
    <n v="2"/>
    <n v="4"/>
    <n v="1500"/>
    <n v="3000"/>
  </r>
  <r>
    <x v="4"/>
    <x v="3"/>
    <x v="1"/>
    <n v="2017"/>
    <x v="1"/>
    <x v="2"/>
    <n v="5.666666666666667"/>
    <n v="11.333333333333334"/>
    <n v="85"/>
    <n v="481.66666666666669"/>
  </r>
  <r>
    <x v="2"/>
    <x v="1"/>
    <x v="1"/>
    <n v="2017"/>
    <x v="0"/>
    <x v="3"/>
    <n v="3"/>
    <n v="6"/>
    <n v="950"/>
    <n v="2850"/>
  </r>
  <r>
    <x v="4"/>
    <x v="1"/>
    <x v="1"/>
    <n v="2017"/>
    <x v="0"/>
    <x v="3"/>
    <n v="15"/>
    <n v="30"/>
    <n v="950"/>
    <n v="14250"/>
  </r>
  <r>
    <x v="4"/>
    <x v="1"/>
    <x v="1"/>
    <n v="2017"/>
    <x v="1"/>
    <x v="2"/>
    <n v="19.8"/>
    <n v="39.6"/>
    <n v="950"/>
    <n v="18810"/>
  </r>
  <r>
    <x v="1"/>
    <x v="1"/>
    <x v="1"/>
    <n v="2017"/>
    <x v="2"/>
    <x v="6"/>
    <n v="27"/>
    <n v="54"/>
    <n v="950"/>
    <n v="25650"/>
  </r>
  <r>
    <x v="0"/>
    <x v="3"/>
    <x v="1"/>
    <n v="2017"/>
    <x v="2"/>
    <x v="6"/>
    <n v="3.6666666666666665"/>
    <n v="7.333333333333333"/>
    <n v="85"/>
    <n v="311.66666666666663"/>
  </r>
  <r>
    <x v="2"/>
    <x v="0"/>
    <x v="1"/>
    <n v="2017"/>
    <x v="0"/>
    <x v="5"/>
    <n v="1.125"/>
    <n v="2.25"/>
    <n v="1500"/>
    <n v="1687.5"/>
  </r>
  <r>
    <x v="0"/>
    <x v="1"/>
    <x v="1"/>
    <n v="2017"/>
    <x v="0"/>
    <x v="12"/>
    <n v="12.6"/>
    <n v="25.2"/>
    <n v="950"/>
    <n v="11970"/>
  </r>
  <r>
    <x v="0"/>
    <x v="3"/>
    <x v="1"/>
    <n v="2017"/>
    <x v="0"/>
    <x v="5"/>
    <n v="4.166666666666667"/>
    <n v="8.3333333333333339"/>
    <n v="85"/>
    <n v="354.16666666666669"/>
  </r>
  <r>
    <x v="1"/>
    <x v="3"/>
    <x v="1"/>
    <n v="2017"/>
    <x v="0"/>
    <x v="7"/>
    <n v="8.6666666666666661"/>
    <n v="17.333333333333332"/>
    <n v="85"/>
    <n v="736.66666666666663"/>
  </r>
  <r>
    <x v="0"/>
    <x v="0"/>
    <x v="1"/>
    <n v="2017"/>
    <x v="0"/>
    <x v="10"/>
    <n v="4.25"/>
    <n v="8.5"/>
    <n v="1500"/>
    <n v="6375"/>
  </r>
  <r>
    <x v="0"/>
    <x v="1"/>
    <x v="1"/>
    <n v="2017"/>
    <x v="0"/>
    <x v="5"/>
    <n v="23.4"/>
    <n v="46.8"/>
    <n v="950"/>
    <n v="22230"/>
  </r>
  <r>
    <x v="3"/>
    <x v="1"/>
    <x v="1"/>
    <n v="2017"/>
    <x v="0"/>
    <x v="5"/>
    <n v="7.1999999999999993"/>
    <n v="14.399999999999999"/>
    <n v="950"/>
    <n v="6839.9999999999991"/>
  </r>
  <r>
    <x v="2"/>
    <x v="1"/>
    <x v="1"/>
    <n v="2017"/>
    <x v="2"/>
    <x v="41"/>
    <n v="4.2"/>
    <n v="8.4"/>
    <n v="950"/>
    <n v="3990"/>
  </r>
  <r>
    <x v="0"/>
    <x v="0"/>
    <x v="1"/>
    <n v="2017"/>
    <x v="3"/>
    <x v="8"/>
    <n v="3.25"/>
    <n v="6.5"/>
    <n v="1500"/>
    <n v="4875"/>
  </r>
  <r>
    <x v="3"/>
    <x v="1"/>
    <x v="1"/>
    <n v="2017"/>
    <x v="1"/>
    <x v="4"/>
    <n v="6"/>
    <n v="12"/>
    <n v="950"/>
    <n v="5700"/>
  </r>
  <r>
    <x v="0"/>
    <x v="0"/>
    <x v="1"/>
    <n v="2017"/>
    <x v="0"/>
    <x v="5"/>
    <n v="4.375"/>
    <n v="8.75"/>
    <n v="1500"/>
    <n v="6562.5"/>
  </r>
  <r>
    <x v="1"/>
    <x v="2"/>
    <x v="1"/>
    <n v="2017"/>
    <x v="3"/>
    <x v="8"/>
    <n v="27"/>
    <n v="54"/>
    <n v="550"/>
    <n v="14850"/>
  </r>
  <r>
    <x v="1"/>
    <x v="1"/>
    <x v="1"/>
    <n v="2017"/>
    <x v="0"/>
    <x v="3"/>
    <n v="25.2"/>
    <n v="50.4"/>
    <n v="950"/>
    <n v="23940"/>
  </r>
  <r>
    <x v="4"/>
    <x v="2"/>
    <x v="1"/>
    <n v="2017"/>
    <x v="0"/>
    <x v="3"/>
    <n v="18.75"/>
    <n v="37.5"/>
    <n v="550"/>
    <n v="10312.5"/>
  </r>
  <r>
    <x v="3"/>
    <x v="1"/>
    <x v="1"/>
    <n v="2017"/>
    <x v="0"/>
    <x v="3"/>
    <n v="15"/>
    <n v="30"/>
    <n v="950"/>
    <n v="14250"/>
  </r>
  <r>
    <x v="1"/>
    <x v="2"/>
    <x v="1"/>
    <n v="2017"/>
    <x v="2"/>
    <x v="6"/>
    <n v="24"/>
    <n v="48"/>
    <n v="550"/>
    <n v="13200"/>
  </r>
  <r>
    <x v="1"/>
    <x v="1"/>
    <x v="1"/>
    <n v="2017"/>
    <x v="2"/>
    <x v="25"/>
    <n v="33.6"/>
    <n v="67.2"/>
    <n v="950"/>
    <n v="31920"/>
  </r>
  <r>
    <x v="1"/>
    <x v="3"/>
    <x v="1"/>
    <n v="2017"/>
    <x v="0"/>
    <x v="5"/>
    <n v="9.5"/>
    <n v="19"/>
    <n v="85"/>
    <n v="807.5"/>
  </r>
  <r>
    <x v="2"/>
    <x v="3"/>
    <x v="1"/>
    <n v="2017"/>
    <x v="2"/>
    <x v="41"/>
    <n v="1.1666666666666667"/>
    <n v="2.3333333333333335"/>
    <n v="85"/>
    <n v="99.166666666666671"/>
  </r>
  <r>
    <x v="4"/>
    <x v="3"/>
    <x v="1"/>
    <n v="2017"/>
    <x v="3"/>
    <x v="8"/>
    <n v="3.1666666666666665"/>
    <n v="6.333333333333333"/>
    <n v="85"/>
    <n v="269.16666666666663"/>
  </r>
  <r>
    <x v="3"/>
    <x v="2"/>
    <x v="1"/>
    <n v="2017"/>
    <x v="1"/>
    <x v="4"/>
    <n v="10.5"/>
    <n v="21"/>
    <n v="550"/>
    <n v="5775"/>
  </r>
  <r>
    <x v="2"/>
    <x v="3"/>
    <x v="1"/>
    <n v="2017"/>
    <x v="0"/>
    <x v="7"/>
    <n v="1.3333333333333333"/>
    <n v="2.6666666666666665"/>
    <n v="85"/>
    <n v="113.33333333333333"/>
  </r>
  <r>
    <x v="0"/>
    <x v="3"/>
    <x v="1"/>
    <n v="2017"/>
    <x v="1"/>
    <x v="9"/>
    <n v="5.166666666666667"/>
    <n v="10.333333333333334"/>
    <n v="85"/>
    <n v="439.16666666666669"/>
  </r>
  <r>
    <x v="2"/>
    <x v="3"/>
    <x v="1"/>
    <n v="2017"/>
    <x v="1"/>
    <x v="44"/>
    <n v="1.1666666666666667"/>
    <n v="2.3333333333333335"/>
    <n v="85"/>
    <n v="99.166666666666671"/>
  </r>
  <r>
    <x v="2"/>
    <x v="2"/>
    <x v="1"/>
    <n v="2017"/>
    <x v="2"/>
    <x v="35"/>
    <n v="4.5"/>
    <n v="9"/>
    <n v="550"/>
    <n v="2475"/>
  </r>
  <r>
    <x v="3"/>
    <x v="1"/>
    <x v="1"/>
    <n v="2017"/>
    <x v="0"/>
    <x v="10"/>
    <n v="12.6"/>
    <n v="25.2"/>
    <n v="950"/>
    <n v="11970"/>
  </r>
  <r>
    <x v="3"/>
    <x v="1"/>
    <x v="1"/>
    <n v="2017"/>
    <x v="2"/>
    <x v="25"/>
    <n v="18"/>
    <n v="36"/>
    <n v="950"/>
    <n v="17100"/>
  </r>
  <r>
    <x v="0"/>
    <x v="3"/>
    <x v="1"/>
    <n v="2017"/>
    <x v="1"/>
    <x v="4"/>
    <n v="3.3333333333333335"/>
    <n v="6.666666666666667"/>
    <n v="85"/>
    <n v="283.33333333333337"/>
  </r>
  <r>
    <x v="1"/>
    <x v="1"/>
    <x v="1"/>
    <n v="2017"/>
    <x v="1"/>
    <x v="4"/>
    <n v="18.599999999999998"/>
    <n v="37.199999999999996"/>
    <n v="950"/>
    <n v="17669.999999999996"/>
  </r>
  <r>
    <x v="1"/>
    <x v="2"/>
    <x v="1"/>
    <n v="2017"/>
    <x v="0"/>
    <x v="3"/>
    <n v="39"/>
    <n v="78"/>
    <n v="550"/>
    <n v="21450"/>
  </r>
  <r>
    <x v="4"/>
    <x v="2"/>
    <x v="1"/>
    <n v="2017"/>
    <x v="3"/>
    <x v="8"/>
    <n v="14.25"/>
    <n v="28.5"/>
    <n v="550"/>
    <n v="7837.5"/>
  </r>
  <r>
    <x v="0"/>
    <x v="1"/>
    <x v="1"/>
    <n v="2017"/>
    <x v="1"/>
    <x v="4"/>
    <n v="24"/>
    <n v="48"/>
    <n v="950"/>
    <n v="22800"/>
  </r>
  <r>
    <x v="3"/>
    <x v="3"/>
    <x v="1"/>
    <n v="2017"/>
    <x v="0"/>
    <x v="29"/>
    <n v="4.333333333333333"/>
    <n v="8.6666666666666661"/>
    <n v="85"/>
    <n v="368.33333333333331"/>
  </r>
  <r>
    <x v="2"/>
    <x v="0"/>
    <x v="1"/>
    <n v="2017"/>
    <x v="0"/>
    <x v="7"/>
    <n v="0.625"/>
    <n v="1.25"/>
    <n v="1500"/>
    <n v="937.5"/>
  </r>
  <r>
    <x v="2"/>
    <x v="2"/>
    <x v="1"/>
    <n v="2017"/>
    <x v="2"/>
    <x v="15"/>
    <n v="6.75"/>
    <n v="13.5"/>
    <n v="550"/>
    <n v="3712.5"/>
  </r>
  <r>
    <x v="0"/>
    <x v="2"/>
    <x v="1"/>
    <n v="2017"/>
    <x v="1"/>
    <x v="4"/>
    <n v="16.5"/>
    <n v="33"/>
    <n v="550"/>
    <n v="9075"/>
  </r>
  <r>
    <x v="3"/>
    <x v="0"/>
    <x v="1"/>
    <n v="2017"/>
    <x v="0"/>
    <x v="5"/>
    <n v="1.375"/>
    <n v="2.75"/>
    <n v="1500"/>
    <n v="2062.5"/>
  </r>
  <r>
    <x v="3"/>
    <x v="3"/>
    <x v="1"/>
    <n v="2017"/>
    <x v="2"/>
    <x v="25"/>
    <n v="4"/>
    <n v="8"/>
    <n v="85"/>
    <n v="340"/>
  </r>
  <r>
    <x v="0"/>
    <x v="2"/>
    <x v="1"/>
    <n v="2017"/>
    <x v="2"/>
    <x v="6"/>
    <n v="25.5"/>
    <n v="51"/>
    <n v="550"/>
    <n v="14025"/>
  </r>
  <r>
    <x v="3"/>
    <x v="3"/>
    <x v="1"/>
    <n v="2017"/>
    <x v="0"/>
    <x v="5"/>
    <n v="4.5"/>
    <n v="9"/>
    <n v="85"/>
    <n v="382.5"/>
  </r>
  <r>
    <x v="4"/>
    <x v="1"/>
    <x v="1"/>
    <n v="2017"/>
    <x v="1"/>
    <x v="4"/>
    <n v="9.6"/>
    <n v="19.2"/>
    <n v="950"/>
    <n v="9120"/>
  </r>
  <r>
    <x v="3"/>
    <x v="0"/>
    <x v="1"/>
    <n v="2017"/>
    <x v="1"/>
    <x v="4"/>
    <n v="1.375"/>
    <n v="2.75"/>
    <n v="1500"/>
    <n v="2062.5"/>
  </r>
  <r>
    <x v="3"/>
    <x v="1"/>
    <x v="1"/>
    <n v="2017"/>
    <x v="0"/>
    <x v="12"/>
    <n v="10.199999999999999"/>
    <n v="20.399999999999999"/>
    <n v="950"/>
    <n v="9690"/>
  </r>
  <r>
    <x v="2"/>
    <x v="1"/>
    <x v="1"/>
    <n v="2017"/>
    <x v="1"/>
    <x v="37"/>
    <n v="3.5999999999999996"/>
    <n v="7.1999999999999993"/>
    <n v="950"/>
    <n v="3419.9999999999995"/>
  </r>
  <r>
    <x v="3"/>
    <x v="1"/>
    <x v="1"/>
    <n v="2017"/>
    <x v="1"/>
    <x v="9"/>
    <n v="10.199999999999999"/>
    <n v="20.399999999999999"/>
    <n v="950"/>
    <n v="9690"/>
  </r>
  <r>
    <x v="0"/>
    <x v="3"/>
    <x v="1"/>
    <n v="2017"/>
    <x v="3"/>
    <x v="8"/>
    <n v="5.666666666666667"/>
    <n v="11.333333333333334"/>
    <n v="85"/>
    <n v="481.66666666666669"/>
  </r>
  <r>
    <x v="3"/>
    <x v="2"/>
    <x v="1"/>
    <n v="2017"/>
    <x v="1"/>
    <x v="9"/>
    <n v="13.5"/>
    <n v="27"/>
    <n v="550"/>
    <n v="7425"/>
  </r>
  <r>
    <x v="2"/>
    <x v="0"/>
    <x v="1"/>
    <n v="2017"/>
    <x v="1"/>
    <x v="45"/>
    <n v="0.625"/>
    <n v="1.25"/>
    <n v="1500"/>
    <n v="937.5"/>
  </r>
  <r>
    <x v="4"/>
    <x v="0"/>
    <x v="1"/>
    <n v="2017"/>
    <x v="0"/>
    <x v="7"/>
    <n v="3.625"/>
    <n v="7.25"/>
    <n v="1500"/>
    <n v="5437.5"/>
  </r>
  <r>
    <x v="3"/>
    <x v="3"/>
    <x v="1"/>
    <n v="2017"/>
    <x v="1"/>
    <x v="4"/>
    <n v="2.3333333333333335"/>
    <n v="4.666666666666667"/>
    <n v="85"/>
    <n v="198.33333333333334"/>
  </r>
  <r>
    <x v="2"/>
    <x v="3"/>
    <x v="1"/>
    <n v="2017"/>
    <x v="2"/>
    <x v="11"/>
    <n v="1.6666666666666667"/>
    <n v="3.3333333333333335"/>
    <n v="85"/>
    <n v="141.66666666666669"/>
  </r>
  <r>
    <x v="1"/>
    <x v="2"/>
    <x v="1"/>
    <n v="2017"/>
    <x v="1"/>
    <x v="13"/>
    <n v="33.75"/>
    <n v="67.5"/>
    <n v="550"/>
    <n v="18562.5"/>
  </r>
  <r>
    <x v="4"/>
    <x v="2"/>
    <x v="1"/>
    <n v="2017"/>
    <x v="3"/>
    <x v="32"/>
    <n v="15"/>
    <n v="30"/>
    <n v="550"/>
    <n v="8250"/>
  </r>
  <r>
    <x v="3"/>
    <x v="0"/>
    <x v="1"/>
    <n v="2017"/>
    <x v="0"/>
    <x v="10"/>
    <n v="2.625"/>
    <n v="5.25"/>
    <n v="1500"/>
    <n v="3937.5"/>
  </r>
  <r>
    <x v="1"/>
    <x v="1"/>
    <x v="1"/>
    <n v="2017"/>
    <x v="0"/>
    <x v="7"/>
    <n v="34.199999999999996"/>
    <n v="68.399999999999991"/>
    <n v="950"/>
    <n v="32489.999999999996"/>
  </r>
  <r>
    <x v="3"/>
    <x v="2"/>
    <x v="1"/>
    <n v="2017"/>
    <x v="0"/>
    <x v="7"/>
    <n v="18"/>
    <n v="36"/>
    <n v="550"/>
    <n v="9900"/>
  </r>
  <r>
    <x v="3"/>
    <x v="0"/>
    <x v="1"/>
    <n v="2017"/>
    <x v="2"/>
    <x v="6"/>
    <n v="1.5"/>
    <n v="3"/>
    <n v="1500"/>
    <n v="2250"/>
  </r>
  <r>
    <x v="2"/>
    <x v="1"/>
    <x v="1"/>
    <n v="2017"/>
    <x v="3"/>
    <x v="43"/>
    <n v="3"/>
    <n v="6"/>
    <n v="950"/>
    <n v="2850"/>
  </r>
  <r>
    <x v="1"/>
    <x v="2"/>
    <x v="1"/>
    <n v="2017"/>
    <x v="3"/>
    <x v="19"/>
    <n v="33.75"/>
    <n v="67.5"/>
    <n v="550"/>
    <n v="18562.5"/>
  </r>
  <r>
    <x v="1"/>
    <x v="2"/>
    <x v="1"/>
    <n v="2017"/>
    <x v="0"/>
    <x v="7"/>
    <n v="33"/>
    <n v="66"/>
    <n v="550"/>
    <n v="18150"/>
  </r>
  <r>
    <x v="1"/>
    <x v="1"/>
    <x v="1"/>
    <n v="2017"/>
    <x v="3"/>
    <x v="8"/>
    <n v="22.8"/>
    <n v="45.6"/>
    <n v="950"/>
    <n v="21660"/>
  </r>
  <r>
    <x v="1"/>
    <x v="1"/>
    <x v="1"/>
    <n v="2017"/>
    <x v="3"/>
    <x v="21"/>
    <n v="19.8"/>
    <n v="39.6"/>
    <n v="950"/>
    <n v="18810"/>
  </r>
  <r>
    <x v="2"/>
    <x v="1"/>
    <x v="1"/>
    <n v="2017"/>
    <x v="1"/>
    <x v="27"/>
    <n v="3.5999999999999996"/>
    <n v="7.1999999999999993"/>
    <n v="950"/>
    <n v="3419.9999999999995"/>
  </r>
  <r>
    <x v="3"/>
    <x v="1"/>
    <x v="1"/>
    <n v="2017"/>
    <x v="3"/>
    <x v="8"/>
    <n v="6"/>
    <n v="12"/>
    <n v="950"/>
    <n v="5700"/>
  </r>
  <r>
    <x v="4"/>
    <x v="2"/>
    <x v="1"/>
    <n v="2017"/>
    <x v="2"/>
    <x v="6"/>
    <n v="24.75"/>
    <n v="49.5"/>
    <n v="550"/>
    <n v="13612.5"/>
  </r>
  <r>
    <x v="3"/>
    <x v="3"/>
    <x v="1"/>
    <n v="2017"/>
    <x v="2"/>
    <x v="6"/>
    <n v="3.5"/>
    <n v="7"/>
    <n v="85"/>
    <n v="297.5"/>
  </r>
  <r>
    <x v="4"/>
    <x v="3"/>
    <x v="1"/>
    <n v="2017"/>
    <x v="0"/>
    <x v="7"/>
    <n v="2.8333333333333335"/>
    <n v="5.666666666666667"/>
    <n v="85"/>
    <n v="240.83333333333334"/>
  </r>
  <r>
    <x v="3"/>
    <x v="1"/>
    <x v="1"/>
    <n v="2017"/>
    <x v="0"/>
    <x v="24"/>
    <n v="10.199999999999999"/>
    <n v="20.399999999999999"/>
    <n v="950"/>
    <n v="9690"/>
  </r>
  <r>
    <x v="4"/>
    <x v="1"/>
    <x v="1"/>
    <n v="2017"/>
    <x v="2"/>
    <x v="6"/>
    <n v="21"/>
    <n v="42"/>
    <n v="950"/>
    <n v="19950"/>
  </r>
  <r>
    <x v="1"/>
    <x v="0"/>
    <x v="1"/>
    <n v="2017"/>
    <x v="2"/>
    <x v="6"/>
    <n v="7.5"/>
    <n v="15"/>
    <n v="1500"/>
    <n v="11250"/>
  </r>
  <r>
    <x v="1"/>
    <x v="3"/>
    <x v="1"/>
    <n v="2017"/>
    <x v="3"/>
    <x v="8"/>
    <n v="7.833333333333333"/>
    <n v="15.666666666666666"/>
    <n v="85"/>
    <n v="665.83333333333326"/>
  </r>
  <r>
    <x v="1"/>
    <x v="0"/>
    <x v="1"/>
    <n v="2017"/>
    <x v="3"/>
    <x v="8"/>
    <n v="5.875"/>
    <n v="11.75"/>
    <n v="1500"/>
    <n v="8812.5"/>
  </r>
  <r>
    <x v="0"/>
    <x v="1"/>
    <x v="1"/>
    <n v="2017"/>
    <x v="2"/>
    <x v="28"/>
    <n v="19.8"/>
    <n v="39.6"/>
    <n v="950"/>
    <n v="18810"/>
  </r>
  <r>
    <x v="2"/>
    <x v="0"/>
    <x v="1"/>
    <n v="2017"/>
    <x v="2"/>
    <x v="6"/>
    <n v="1"/>
    <n v="2"/>
    <n v="1500"/>
    <n v="1500"/>
  </r>
  <r>
    <x v="0"/>
    <x v="2"/>
    <x v="1"/>
    <n v="2017"/>
    <x v="3"/>
    <x v="8"/>
    <n v="18"/>
    <n v="36"/>
    <n v="550"/>
    <n v="9900"/>
  </r>
  <r>
    <x v="3"/>
    <x v="0"/>
    <x v="1"/>
    <n v="2017"/>
    <x v="3"/>
    <x v="8"/>
    <n v="3.375"/>
    <n v="6.75"/>
    <n v="1500"/>
    <n v="5062.5"/>
  </r>
  <r>
    <x v="2"/>
    <x v="1"/>
    <x v="1"/>
    <n v="2017"/>
    <x v="3"/>
    <x v="34"/>
    <n v="4.8"/>
    <n v="9.6"/>
    <n v="950"/>
    <n v="4560"/>
  </r>
  <r>
    <x v="2"/>
    <x v="3"/>
    <x v="1"/>
    <n v="2017"/>
    <x v="1"/>
    <x v="4"/>
    <n v="1.3333333333333333"/>
    <n v="2.6666666666666665"/>
    <n v="85"/>
    <n v="113.33333333333333"/>
  </r>
  <r>
    <x v="4"/>
    <x v="1"/>
    <x v="1"/>
    <n v="2017"/>
    <x v="0"/>
    <x v="7"/>
    <n v="14.399999999999999"/>
    <n v="28.799999999999997"/>
    <n v="950"/>
    <n v="13679.999999999998"/>
  </r>
  <r>
    <x v="4"/>
    <x v="3"/>
    <x v="1"/>
    <n v="2017"/>
    <x v="2"/>
    <x v="6"/>
    <n v="5.333333333333333"/>
    <n v="10.666666666666666"/>
    <n v="85"/>
    <n v="453.33333333333331"/>
  </r>
  <r>
    <x v="3"/>
    <x v="1"/>
    <x v="1"/>
    <n v="2017"/>
    <x v="2"/>
    <x v="6"/>
    <n v="13.2"/>
    <n v="26.4"/>
    <n v="950"/>
    <n v="12540"/>
  </r>
  <r>
    <x v="2"/>
    <x v="1"/>
    <x v="1"/>
    <n v="2017"/>
    <x v="3"/>
    <x v="19"/>
    <n v="6"/>
    <n v="12"/>
    <n v="950"/>
    <n v="5700"/>
  </r>
  <r>
    <x v="1"/>
    <x v="1"/>
    <x v="1"/>
    <n v="2017"/>
    <x v="1"/>
    <x v="9"/>
    <n v="30.599999999999998"/>
    <n v="61.199999999999996"/>
    <n v="950"/>
    <n v="29069.999999999996"/>
  </r>
  <r>
    <x v="3"/>
    <x v="3"/>
    <x v="1"/>
    <n v="2017"/>
    <x v="3"/>
    <x v="8"/>
    <n v="3"/>
    <n v="6"/>
    <n v="85"/>
    <n v="255"/>
  </r>
  <r>
    <x v="4"/>
    <x v="1"/>
    <x v="1"/>
    <n v="2017"/>
    <x v="3"/>
    <x v="21"/>
    <n v="9"/>
    <n v="18"/>
    <n v="950"/>
    <n v="8550"/>
  </r>
  <r>
    <x v="1"/>
    <x v="2"/>
    <x v="1"/>
    <n v="2017"/>
    <x v="3"/>
    <x v="32"/>
    <n v="45"/>
    <n v="90"/>
    <n v="550"/>
    <n v="24750"/>
  </r>
  <r>
    <x v="2"/>
    <x v="2"/>
    <x v="1"/>
    <n v="2017"/>
    <x v="1"/>
    <x v="37"/>
    <n v="6.75"/>
    <n v="13.5"/>
    <n v="550"/>
    <n v="3712.5"/>
  </r>
  <r>
    <x v="2"/>
    <x v="0"/>
    <x v="1"/>
    <n v="2017"/>
    <x v="2"/>
    <x v="15"/>
    <n v="1.25"/>
    <n v="2.5"/>
    <n v="1500"/>
    <n v="1875"/>
  </r>
  <r>
    <x v="0"/>
    <x v="0"/>
    <x v="1"/>
    <n v="2017"/>
    <x v="2"/>
    <x v="6"/>
    <n v="5"/>
    <n v="10"/>
    <n v="1500"/>
    <n v="7500"/>
  </r>
  <r>
    <x v="2"/>
    <x v="1"/>
    <x v="1"/>
    <n v="2017"/>
    <x v="2"/>
    <x v="26"/>
    <n v="6"/>
    <n v="12"/>
    <n v="950"/>
    <n v="5700"/>
  </r>
  <r>
    <x v="1"/>
    <x v="0"/>
    <x v="1"/>
    <n v="2017"/>
    <x v="2"/>
    <x v="33"/>
    <n v="5.875"/>
    <n v="11.75"/>
    <n v="1500"/>
    <n v="8812.5"/>
  </r>
  <r>
    <x v="2"/>
    <x v="1"/>
    <x v="1"/>
    <n v="2017"/>
    <x v="2"/>
    <x v="15"/>
    <n v="4.8"/>
    <n v="9.6"/>
    <n v="950"/>
    <n v="4560"/>
  </r>
  <r>
    <x v="4"/>
    <x v="0"/>
    <x v="1"/>
    <n v="2017"/>
    <x v="0"/>
    <x v="24"/>
    <n v="3.875"/>
    <n v="7.75"/>
    <n v="1500"/>
    <n v="5812.5"/>
  </r>
  <r>
    <x v="1"/>
    <x v="3"/>
    <x v="1"/>
    <n v="2017"/>
    <x v="2"/>
    <x v="33"/>
    <n v="7"/>
    <n v="14"/>
    <n v="85"/>
    <n v="595"/>
  </r>
  <r>
    <x v="0"/>
    <x v="0"/>
    <x v="1"/>
    <n v="2017"/>
    <x v="0"/>
    <x v="24"/>
    <n v="3.375"/>
    <n v="6.75"/>
    <n v="1500"/>
    <n v="5062.5"/>
  </r>
  <r>
    <x v="0"/>
    <x v="1"/>
    <x v="1"/>
    <n v="2017"/>
    <x v="0"/>
    <x v="7"/>
    <n v="16.8"/>
    <n v="33.6"/>
    <n v="950"/>
    <n v="15960"/>
  </r>
  <r>
    <x v="2"/>
    <x v="0"/>
    <x v="1"/>
    <n v="2017"/>
    <x v="2"/>
    <x v="25"/>
    <n v="1"/>
    <n v="2"/>
    <n v="1500"/>
    <n v="1500"/>
  </r>
  <r>
    <x v="3"/>
    <x v="3"/>
    <x v="1"/>
    <n v="2017"/>
    <x v="1"/>
    <x v="9"/>
    <n v="3.5"/>
    <n v="7"/>
    <n v="85"/>
    <n v="297.5"/>
  </r>
  <r>
    <x v="3"/>
    <x v="2"/>
    <x v="1"/>
    <n v="2017"/>
    <x v="0"/>
    <x v="36"/>
    <n v="10.5"/>
    <n v="21"/>
    <n v="550"/>
    <n v="5775"/>
  </r>
  <r>
    <x v="3"/>
    <x v="1"/>
    <x v="1"/>
    <n v="2017"/>
    <x v="3"/>
    <x v="32"/>
    <n v="11.4"/>
    <n v="22.8"/>
    <n v="950"/>
    <n v="10830"/>
  </r>
  <r>
    <x v="0"/>
    <x v="0"/>
    <x v="1"/>
    <n v="2017"/>
    <x v="2"/>
    <x v="25"/>
    <n v="3.5"/>
    <n v="7"/>
    <n v="1500"/>
    <n v="5250"/>
  </r>
  <r>
    <x v="3"/>
    <x v="3"/>
    <x v="1"/>
    <n v="2017"/>
    <x v="1"/>
    <x v="42"/>
    <n v="1.6666666666666667"/>
    <n v="3.3333333333333335"/>
    <n v="85"/>
    <n v="141.66666666666669"/>
  </r>
  <r>
    <x v="0"/>
    <x v="0"/>
    <x v="1"/>
    <n v="2017"/>
    <x v="2"/>
    <x v="40"/>
    <n v="3.625"/>
    <n v="7.25"/>
    <n v="1500"/>
    <n v="5437.5"/>
  </r>
  <r>
    <x v="3"/>
    <x v="2"/>
    <x v="1"/>
    <n v="2017"/>
    <x v="2"/>
    <x v="25"/>
    <n v="15"/>
    <n v="30"/>
    <n v="550"/>
    <n v="8250"/>
  </r>
  <r>
    <x v="1"/>
    <x v="1"/>
    <x v="1"/>
    <n v="2017"/>
    <x v="1"/>
    <x v="13"/>
    <n v="21"/>
    <n v="42"/>
    <n v="950"/>
    <n v="19950"/>
  </r>
  <r>
    <x v="2"/>
    <x v="1"/>
    <x v="1"/>
    <n v="2017"/>
    <x v="2"/>
    <x v="25"/>
    <n v="5.3999999999999995"/>
    <n v="10.799999999999999"/>
    <n v="950"/>
    <n v="5129.9999999999991"/>
  </r>
  <r>
    <x v="0"/>
    <x v="3"/>
    <x v="1"/>
    <n v="2017"/>
    <x v="0"/>
    <x v="36"/>
    <n v="5.833333333333333"/>
    <n v="11.666666666666666"/>
    <n v="85"/>
    <n v="495.83333333333331"/>
  </r>
  <r>
    <x v="3"/>
    <x v="1"/>
    <x v="1"/>
    <n v="2017"/>
    <x v="0"/>
    <x v="7"/>
    <n v="10.799999999999999"/>
    <n v="21.599999999999998"/>
    <n v="950"/>
    <n v="10259.999999999998"/>
  </r>
  <r>
    <x v="1"/>
    <x v="2"/>
    <x v="1"/>
    <n v="2017"/>
    <x v="2"/>
    <x v="25"/>
    <n v="35.25"/>
    <n v="70.5"/>
    <n v="550"/>
    <n v="19387.5"/>
  </r>
  <r>
    <x v="3"/>
    <x v="0"/>
    <x v="1"/>
    <n v="2017"/>
    <x v="3"/>
    <x v="30"/>
    <n v="2"/>
    <n v="4"/>
    <n v="1500"/>
    <n v="3000"/>
  </r>
  <r>
    <x v="3"/>
    <x v="0"/>
    <x v="1"/>
    <n v="2017"/>
    <x v="0"/>
    <x v="7"/>
    <n v="2.75"/>
    <n v="5.5"/>
    <n v="1500"/>
    <n v="4125"/>
  </r>
  <r>
    <x v="3"/>
    <x v="3"/>
    <x v="1"/>
    <n v="2017"/>
    <x v="3"/>
    <x v="19"/>
    <n v="2"/>
    <n v="4"/>
    <n v="85"/>
    <n v="170"/>
  </r>
  <r>
    <x v="0"/>
    <x v="0"/>
    <x v="1"/>
    <n v="2017"/>
    <x v="1"/>
    <x v="9"/>
    <n v="3.375"/>
    <n v="6.75"/>
    <n v="1500"/>
    <n v="5062.5"/>
  </r>
  <r>
    <x v="2"/>
    <x v="1"/>
    <x v="1"/>
    <n v="2017"/>
    <x v="1"/>
    <x v="20"/>
    <n v="5.3999999999999995"/>
    <n v="10.799999999999999"/>
    <n v="950"/>
    <n v="5129.9999999999991"/>
  </r>
  <r>
    <x v="1"/>
    <x v="2"/>
    <x v="1"/>
    <n v="2017"/>
    <x v="1"/>
    <x v="9"/>
    <n v="42"/>
    <n v="84"/>
    <n v="550"/>
    <n v="23100"/>
  </r>
  <r>
    <x v="2"/>
    <x v="3"/>
    <x v="1"/>
    <n v="2017"/>
    <x v="0"/>
    <x v="12"/>
    <n v="1.5"/>
    <n v="3"/>
    <n v="85"/>
    <n v="127.5"/>
  </r>
  <r>
    <x v="0"/>
    <x v="2"/>
    <x v="1"/>
    <n v="2017"/>
    <x v="2"/>
    <x v="33"/>
    <n v="25.5"/>
    <n v="51"/>
    <n v="550"/>
    <n v="14025"/>
  </r>
  <r>
    <x v="1"/>
    <x v="0"/>
    <x v="1"/>
    <n v="2017"/>
    <x v="3"/>
    <x v="30"/>
    <n v="3.75"/>
    <n v="7.5"/>
    <n v="1500"/>
    <n v="5625"/>
  </r>
  <r>
    <x v="4"/>
    <x v="2"/>
    <x v="1"/>
    <n v="2017"/>
    <x v="0"/>
    <x v="29"/>
    <n v="14.25"/>
    <n v="28.5"/>
    <n v="550"/>
    <n v="7837.5"/>
  </r>
  <r>
    <x v="2"/>
    <x v="0"/>
    <x v="1"/>
    <n v="2017"/>
    <x v="0"/>
    <x v="17"/>
    <n v="1.125"/>
    <n v="2.25"/>
    <n v="1500"/>
    <n v="1687.5"/>
  </r>
  <r>
    <x v="0"/>
    <x v="0"/>
    <x v="1"/>
    <n v="2017"/>
    <x v="1"/>
    <x v="42"/>
    <n v="4.75"/>
    <n v="9.5"/>
    <n v="1500"/>
    <n v="7125"/>
  </r>
  <r>
    <x v="4"/>
    <x v="2"/>
    <x v="1"/>
    <n v="2017"/>
    <x v="0"/>
    <x v="10"/>
    <n v="17.25"/>
    <n v="34.5"/>
    <n v="550"/>
    <n v="9487.5"/>
  </r>
  <r>
    <x v="0"/>
    <x v="2"/>
    <x v="1"/>
    <n v="2017"/>
    <x v="2"/>
    <x v="25"/>
    <n v="16.5"/>
    <n v="33"/>
    <n v="550"/>
    <n v="9075"/>
  </r>
  <r>
    <x v="4"/>
    <x v="3"/>
    <x v="1"/>
    <n v="2017"/>
    <x v="2"/>
    <x v="25"/>
    <n v="3.8333333333333335"/>
    <n v="7.666666666666667"/>
    <n v="85"/>
    <n v="325.83333333333337"/>
  </r>
  <r>
    <x v="2"/>
    <x v="0"/>
    <x v="1"/>
    <n v="2017"/>
    <x v="2"/>
    <x v="26"/>
    <n v="1"/>
    <n v="2"/>
    <n v="1500"/>
    <n v="1500"/>
  </r>
  <r>
    <x v="2"/>
    <x v="3"/>
    <x v="1"/>
    <n v="2017"/>
    <x v="2"/>
    <x v="26"/>
    <n v="1.5"/>
    <n v="3"/>
    <n v="85"/>
    <n v="127.5"/>
  </r>
  <r>
    <x v="2"/>
    <x v="0"/>
    <x v="1"/>
    <n v="2017"/>
    <x v="1"/>
    <x v="18"/>
    <n v="0.75"/>
    <n v="1.5"/>
    <n v="1500"/>
    <n v="1125"/>
  </r>
  <r>
    <x v="0"/>
    <x v="0"/>
    <x v="1"/>
    <n v="2017"/>
    <x v="0"/>
    <x v="7"/>
    <n v="2.5"/>
    <n v="5"/>
    <n v="1500"/>
    <n v="3750"/>
  </r>
  <r>
    <x v="2"/>
    <x v="3"/>
    <x v="1"/>
    <n v="2017"/>
    <x v="1"/>
    <x v="45"/>
    <n v="1.3333333333333333"/>
    <n v="2.6666666666666665"/>
    <n v="85"/>
    <n v="113.33333333333333"/>
  </r>
  <r>
    <x v="0"/>
    <x v="3"/>
    <x v="1"/>
    <n v="2017"/>
    <x v="0"/>
    <x v="12"/>
    <n v="4.833333333333333"/>
    <n v="9.6666666666666661"/>
    <n v="85"/>
    <n v="410.83333333333331"/>
  </r>
  <r>
    <x v="4"/>
    <x v="0"/>
    <x v="1"/>
    <n v="2017"/>
    <x v="2"/>
    <x v="25"/>
    <n v="2.125"/>
    <n v="4.25"/>
    <n v="1500"/>
    <n v="3187.5"/>
  </r>
  <r>
    <x v="1"/>
    <x v="2"/>
    <x v="1"/>
    <n v="2017"/>
    <x v="0"/>
    <x v="24"/>
    <n v="29.25"/>
    <n v="58.5"/>
    <n v="550"/>
    <n v="16087.5"/>
  </r>
  <r>
    <x v="3"/>
    <x v="3"/>
    <x v="1"/>
    <n v="2017"/>
    <x v="0"/>
    <x v="36"/>
    <n v="4.166666666666667"/>
    <n v="8.3333333333333339"/>
    <n v="85"/>
    <n v="354.16666666666669"/>
  </r>
  <r>
    <x v="4"/>
    <x v="0"/>
    <x v="1"/>
    <n v="2017"/>
    <x v="3"/>
    <x v="19"/>
    <n v="2.75"/>
    <n v="5.5"/>
    <n v="1500"/>
    <n v="4125"/>
  </r>
  <r>
    <x v="4"/>
    <x v="1"/>
    <x v="1"/>
    <n v="2017"/>
    <x v="0"/>
    <x v="29"/>
    <n v="16.2"/>
    <n v="32.4"/>
    <n v="950"/>
    <n v="15390"/>
  </r>
  <r>
    <x v="3"/>
    <x v="1"/>
    <x v="1"/>
    <n v="2017"/>
    <x v="0"/>
    <x v="29"/>
    <n v="12"/>
    <n v="24"/>
    <n v="950"/>
    <n v="11400"/>
  </r>
  <r>
    <x v="4"/>
    <x v="3"/>
    <x v="1"/>
    <n v="2017"/>
    <x v="2"/>
    <x v="33"/>
    <n v="5.5"/>
    <n v="11"/>
    <n v="85"/>
    <n v="467.5"/>
  </r>
  <r>
    <x v="0"/>
    <x v="3"/>
    <x v="1"/>
    <n v="2017"/>
    <x v="0"/>
    <x v="7"/>
    <n v="3.5"/>
    <n v="7"/>
    <n v="85"/>
    <n v="297.5"/>
  </r>
  <r>
    <x v="4"/>
    <x v="2"/>
    <x v="1"/>
    <n v="2017"/>
    <x v="2"/>
    <x v="25"/>
    <n v="25.5"/>
    <n v="51"/>
    <n v="550"/>
    <n v="14025"/>
  </r>
  <r>
    <x v="1"/>
    <x v="1"/>
    <x v="1"/>
    <n v="2017"/>
    <x v="0"/>
    <x v="12"/>
    <n v="32.4"/>
    <n v="64.8"/>
    <n v="950"/>
    <n v="30780"/>
  </r>
  <r>
    <x v="4"/>
    <x v="1"/>
    <x v="1"/>
    <n v="2017"/>
    <x v="2"/>
    <x v="25"/>
    <n v="13.2"/>
    <n v="26.4"/>
    <n v="950"/>
    <n v="12540"/>
  </r>
  <r>
    <x v="3"/>
    <x v="0"/>
    <x v="1"/>
    <n v="2017"/>
    <x v="2"/>
    <x v="25"/>
    <n v="3.125"/>
    <n v="6.25"/>
    <n v="1500"/>
    <n v="4687.5"/>
  </r>
  <r>
    <x v="1"/>
    <x v="3"/>
    <x v="1"/>
    <n v="2017"/>
    <x v="1"/>
    <x v="13"/>
    <n v="6.666666666666667"/>
    <n v="13.333333333333334"/>
    <n v="85"/>
    <n v="566.66666666666674"/>
  </r>
  <r>
    <x v="4"/>
    <x v="1"/>
    <x v="1"/>
    <n v="2017"/>
    <x v="3"/>
    <x v="32"/>
    <n v="16.2"/>
    <n v="32.4"/>
    <n v="950"/>
    <n v="15390"/>
  </r>
  <r>
    <x v="0"/>
    <x v="3"/>
    <x v="1"/>
    <n v="2017"/>
    <x v="3"/>
    <x v="30"/>
    <n v="4.833333333333333"/>
    <n v="9.6666666666666661"/>
    <n v="85"/>
    <n v="410.83333333333331"/>
  </r>
  <r>
    <x v="2"/>
    <x v="3"/>
    <x v="1"/>
    <n v="2017"/>
    <x v="1"/>
    <x v="20"/>
    <n v="1"/>
    <n v="2"/>
    <n v="85"/>
    <n v="85"/>
  </r>
  <r>
    <x v="0"/>
    <x v="2"/>
    <x v="1"/>
    <n v="2017"/>
    <x v="0"/>
    <x v="7"/>
    <n v="15"/>
    <n v="30"/>
    <n v="550"/>
    <n v="8250"/>
  </r>
  <r>
    <x v="1"/>
    <x v="0"/>
    <x v="1"/>
    <n v="2017"/>
    <x v="3"/>
    <x v="19"/>
    <n v="4.875"/>
    <n v="9.75"/>
    <n v="1500"/>
    <n v="7312.5"/>
  </r>
  <r>
    <x v="4"/>
    <x v="1"/>
    <x v="1"/>
    <n v="2017"/>
    <x v="0"/>
    <x v="12"/>
    <n v="9.6"/>
    <n v="19.2"/>
    <n v="950"/>
    <n v="9120"/>
  </r>
  <r>
    <x v="3"/>
    <x v="3"/>
    <x v="1"/>
    <n v="2017"/>
    <x v="0"/>
    <x v="10"/>
    <n v="4.333333333333333"/>
    <n v="8.6666666666666661"/>
    <n v="85"/>
    <n v="368.33333333333331"/>
  </r>
  <r>
    <x v="0"/>
    <x v="2"/>
    <x v="1"/>
    <n v="2017"/>
    <x v="0"/>
    <x v="10"/>
    <n v="25.5"/>
    <n v="51"/>
    <n v="550"/>
    <n v="14025"/>
  </r>
  <r>
    <x v="1"/>
    <x v="3"/>
    <x v="1"/>
    <n v="2017"/>
    <x v="3"/>
    <x v="21"/>
    <n v="5.833333333333333"/>
    <n v="11.666666666666666"/>
    <n v="85"/>
    <n v="495.83333333333331"/>
  </r>
  <r>
    <x v="1"/>
    <x v="0"/>
    <x v="1"/>
    <n v="2017"/>
    <x v="1"/>
    <x v="42"/>
    <n v="6.875"/>
    <n v="13.75"/>
    <n v="1500"/>
    <n v="10312.5"/>
  </r>
  <r>
    <x v="2"/>
    <x v="2"/>
    <x v="1"/>
    <n v="2017"/>
    <x v="1"/>
    <x v="4"/>
    <n v="5.25"/>
    <n v="10.5"/>
    <n v="550"/>
    <n v="2887.5"/>
  </r>
  <r>
    <x v="4"/>
    <x v="0"/>
    <x v="1"/>
    <n v="2017"/>
    <x v="0"/>
    <x v="29"/>
    <n v="2.875"/>
    <n v="5.75"/>
    <n v="1500"/>
    <n v="4312.5"/>
  </r>
  <r>
    <x v="0"/>
    <x v="3"/>
    <x v="1"/>
    <n v="2017"/>
    <x v="3"/>
    <x v="19"/>
    <n v="6.5"/>
    <n v="13"/>
    <n v="85"/>
    <n v="552.5"/>
  </r>
  <r>
    <x v="1"/>
    <x v="0"/>
    <x v="1"/>
    <n v="2017"/>
    <x v="0"/>
    <x v="12"/>
    <n v="6"/>
    <n v="12"/>
    <n v="1500"/>
    <n v="9000"/>
  </r>
  <r>
    <x v="1"/>
    <x v="3"/>
    <x v="1"/>
    <n v="2017"/>
    <x v="3"/>
    <x v="39"/>
    <n v="5.833333333333333"/>
    <n v="11.666666666666666"/>
    <n v="85"/>
    <n v="495.83333333333331"/>
  </r>
  <r>
    <x v="2"/>
    <x v="0"/>
    <x v="1"/>
    <n v="2017"/>
    <x v="1"/>
    <x v="37"/>
    <n v="1.25"/>
    <n v="2.5"/>
    <n v="1500"/>
    <n v="1875"/>
  </r>
  <r>
    <x v="1"/>
    <x v="1"/>
    <x v="1"/>
    <n v="2017"/>
    <x v="2"/>
    <x v="16"/>
    <n v="33"/>
    <n v="66"/>
    <n v="950"/>
    <n v="31350"/>
  </r>
  <r>
    <x v="0"/>
    <x v="0"/>
    <x v="1"/>
    <n v="2017"/>
    <x v="3"/>
    <x v="30"/>
    <n v="3.5"/>
    <n v="7"/>
    <n v="1500"/>
    <n v="5250"/>
  </r>
  <r>
    <x v="0"/>
    <x v="3"/>
    <x v="1"/>
    <n v="2017"/>
    <x v="0"/>
    <x v="10"/>
    <n v="3.5"/>
    <n v="7"/>
    <n v="85"/>
    <n v="297.5"/>
  </r>
  <r>
    <x v="0"/>
    <x v="0"/>
    <x v="1"/>
    <n v="2017"/>
    <x v="3"/>
    <x v="32"/>
    <n v="2.875"/>
    <n v="5.75"/>
    <n v="1500"/>
    <n v="4312.5"/>
  </r>
  <r>
    <x v="1"/>
    <x v="2"/>
    <x v="1"/>
    <n v="2017"/>
    <x v="0"/>
    <x v="10"/>
    <n v="33"/>
    <n v="66"/>
    <n v="550"/>
    <n v="18150"/>
  </r>
  <r>
    <x v="2"/>
    <x v="0"/>
    <x v="1"/>
    <n v="2017"/>
    <x v="0"/>
    <x v="3"/>
    <n v="1"/>
    <n v="2"/>
    <n v="1500"/>
    <n v="1500"/>
  </r>
  <r>
    <x v="1"/>
    <x v="0"/>
    <x v="1"/>
    <n v="2017"/>
    <x v="1"/>
    <x v="13"/>
    <n v="5.5"/>
    <n v="11"/>
    <n v="1500"/>
    <n v="8250"/>
  </r>
  <r>
    <x v="4"/>
    <x v="2"/>
    <x v="1"/>
    <n v="2017"/>
    <x v="2"/>
    <x v="33"/>
    <n v="17.25"/>
    <n v="34.5"/>
    <n v="550"/>
    <n v="9487.5"/>
  </r>
  <r>
    <x v="4"/>
    <x v="1"/>
    <x v="1"/>
    <n v="2017"/>
    <x v="1"/>
    <x v="9"/>
    <n v="18"/>
    <n v="36"/>
    <n v="950"/>
    <n v="17100"/>
  </r>
  <r>
    <x v="2"/>
    <x v="2"/>
    <x v="1"/>
    <n v="2017"/>
    <x v="2"/>
    <x v="11"/>
    <n v="3.75"/>
    <n v="7.5"/>
    <n v="550"/>
    <n v="2062.5"/>
  </r>
  <r>
    <x v="2"/>
    <x v="2"/>
    <x v="1"/>
    <n v="2017"/>
    <x v="3"/>
    <x v="43"/>
    <n v="6.75"/>
    <n v="13.5"/>
    <n v="550"/>
    <n v="3712.5"/>
  </r>
  <r>
    <x v="2"/>
    <x v="3"/>
    <x v="1"/>
    <n v="2017"/>
    <x v="1"/>
    <x v="37"/>
    <n v="0.83333333333333337"/>
    <n v="1.6666666666666667"/>
    <n v="85"/>
    <n v="70.833333333333343"/>
  </r>
  <r>
    <x v="4"/>
    <x v="1"/>
    <x v="1"/>
    <n v="2017"/>
    <x v="1"/>
    <x v="44"/>
    <n v="9"/>
    <n v="18"/>
    <n v="950"/>
    <n v="8550"/>
  </r>
  <r>
    <x v="1"/>
    <x v="0"/>
    <x v="1"/>
    <n v="2017"/>
    <x v="0"/>
    <x v="10"/>
    <n v="7.125"/>
    <n v="14.25"/>
    <n v="1500"/>
    <n v="10687.5"/>
  </r>
  <r>
    <x v="0"/>
    <x v="1"/>
    <x v="1"/>
    <n v="2017"/>
    <x v="1"/>
    <x v="9"/>
    <n v="21"/>
    <n v="42"/>
    <n v="950"/>
    <n v="19950"/>
  </r>
  <r>
    <x v="1"/>
    <x v="3"/>
    <x v="1"/>
    <n v="2017"/>
    <x v="1"/>
    <x v="44"/>
    <n v="10"/>
    <n v="20"/>
    <n v="85"/>
    <n v="850"/>
  </r>
  <r>
    <x v="4"/>
    <x v="0"/>
    <x v="1"/>
    <n v="2017"/>
    <x v="0"/>
    <x v="10"/>
    <n v="2.5"/>
    <n v="5"/>
    <n v="1500"/>
    <n v="3750"/>
  </r>
  <r>
    <x v="4"/>
    <x v="2"/>
    <x v="1"/>
    <n v="2017"/>
    <x v="0"/>
    <x v="12"/>
    <n v="11.25"/>
    <n v="22.5"/>
    <n v="550"/>
    <n v="6187.5"/>
  </r>
  <r>
    <x v="4"/>
    <x v="3"/>
    <x v="1"/>
    <n v="2017"/>
    <x v="3"/>
    <x v="19"/>
    <n v="2.6666666666666665"/>
    <n v="5.333333333333333"/>
    <n v="85"/>
    <n v="226.66666666666666"/>
  </r>
  <r>
    <x v="4"/>
    <x v="3"/>
    <x v="1"/>
    <n v="2017"/>
    <x v="1"/>
    <x v="13"/>
    <n v="4.166666666666667"/>
    <n v="8.3333333333333339"/>
    <n v="85"/>
    <n v="354.16666666666669"/>
  </r>
  <r>
    <x v="2"/>
    <x v="1"/>
    <x v="1"/>
    <n v="2017"/>
    <x v="1"/>
    <x v="45"/>
    <n v="4.2"/>
    <n v="8.4"/>
    <n v="950"/>
    <n v="3990"/>
  </r>
  <r>
    <x v="1"/>
    <x v="0"/>
    <x v="1"/>
    <n v="2017"/>
    <x v="1"/>
    <x v="9"/>
    <n v="3.75"/>
    <n v="7.5"/>
    <n v="1500"/>
    <n v="5625"/>
  </r>
  <r>
    <x v="3"/>
    <x v="2"/>
    <x v="1"/>
    <n v="2017"/>
    <x v="0"/>
    <x v="10"/>
    <n v="20.25"/>
    <n v="40.5"/>
    <n v="550"/>
    <n v="11137.5"/>
  </r>
  <r>
    <x v="2"/>
    <x v="0"/>
    <x v="1"/>
    <n v="2017"/>
    <x v="3"/>
    <x v="34"/>
    <n v="0.625"/>
    <n v="1.25"/>
    <n v="1500"/>
    <n v="937.5"/>
  </r>
  <r>
    <x v="0"/>
    <x v="0"/>
    <x v="1"/>
    <n v="2017"/>
    <x v="3"/>
    <x v="21"/>
    <n v="5"/>
    <n v="10"/>
    <n v="1500"/>
    <n v="7500"/>
  </r>
  <r>
    <x v="0"/>
    <x v="0"/>
    <x v="1"/>
    <n v="2017"/>
    <x v="2"/>
    <x v="28"/>
    <n v="4.25"/>
    <n v="8.5"/>
    <n v="1500"/>
    <n v="6375"/>
  </r>
  <r>
    <x v="0"/>
    <x v="2"/>
    <x v="1"/>
    <n v="2017"/>
    <x v="3"/>
    <x v="21"/>
    <n v="17.25"/>
    <n v="34.5"/>
    <n v="550"/>
    <n v="9487.5"/>
  </r>
  <r>
    <x v="4"/>
    <x v="3"/>
    <x v="1"/>
    <n v="2017"/>
    <x v="1"/>
    <x v="9"/>
    <n v="4.333333333333333"/>
    <n v="8.6666666666666661"/>
    <n v="85"/>
    <n v="368.33333333333331"/>
  </r>
  <r>
    <x v="4"/>
    <x v="1"/>
    <x v="1"/>
    <n v="2017"/>
    <x v="1"/>
    <x v="13"/>
    <n v="20.399999999999999"/>
    <n v="40.799999999999997"/>
    <n v="950"/>
    <n v="19380"/>
  </r>
  <r>
    <x v="2"/>
    <x v="2"/>
    <x v="1"/>
    <n v="2017"/>
    <x v="0"/>
    <x v="10"/>
    <n v="6.75"/>
    <n v="13.5"/>
    <n v="550"/>
    <n v="3712.5"/>
  </r>
  <r>
    <x v="4"/>
    <x v="0"/>
    <x v="1"/>
    <n v="2017"/>
    <x v="1"/>
    <x v="9"/>
    <n v="2.25"/>
    <n v="4.5"/>
    <n v="1500"/>
    <n v="3375"/>
  </r>
  <r>
    <x v="2"/>
    <x v="3"/>
    <x v="1"/>
    <n v="2017"/>
    <x v="0"/>
    <x v="17"/>
    <n v="1.5"/>
    <n v="3"/>
    <n v="85"/>
    <n v="127.5"/>
  </r>
  <r>
    <x v="1"/>
    <x v="0"/>
    <x v="1"/>
    <n v="2017"/>
    <x v="2"/>
    <x v="25"/>
    <n v="4.625"/>
    <n v="9.25"/>
    <n v="1500"/>
    <n v="6937.5"/>
  </r>
  <r>
    <x v="2"/>
    <x v="2"/>
    <x v="1"/>
    <n v="2017"/>
    <x v="3"/>
    <x v="8"/>
    <n v="6.75"/>
    <n v="13.5"/>
    <n v="550"/>
    <n v="3712.5"/>
  </r>
  <r>
    <x v="3"/>
    <x v="3"/>
    <x v="1"/>
    <n v="2017"/>
    <x v="3"/>
    <x v="32"/>
    <n v="4.333333333333333"/>
    <n v="8.6666666666666661"/>
    <n v="85"/>
    <n v="368.33333333333331"/>
  </r>
  <r>
    <x v="3"/>
    <x v="0"/>
    <x v="1"/>
    <n v="2017"/>
    <x v="3"/>
    <x v="19"/>
    <n v="2.125"/>
    <n v="4.25"/>
    <n v="1500"/>
    <n v="3187.5"/>
  </r>
  <r>
    <x v="2"/>
    <x v="2"/>
    <x v="1"/>
    <n v="2017"/>
    <x v="0"/>
    <x v="17"/>
    <n v="6.75"/>
    <n v="13.5"/>
    <n v="550"/>
    <n v="3712.5"/>
  </r>
  <r>
    <x v="0"/>
    <x v="0"/>
    <x v="1"/>
    <n v="2017"/>
    <x v="1"/>
    <x v="13"/>
    <n v="4.75"/>
    <n v="9.5"/>
    <n v="1500"/>
    <n v="7125"/>
  </r>
  <r>
    <x v="3"/>
    <x v="0"/>
    <x v="1"/>
    <n v="2017"/>
    <x v="1"/>
    <x v="13"/>
    <n v="1.625"/>
    <n v="3.25"/>
    <n v="1500"/>
    <n v="2437.5"/>
  </r>
  <r>
    <x v="4"/>
    <x v="3"/>
    <x v="1"/>
    <n v="2017"/>
    <x v="2"/>
    <x v="16"/>
    <n v="3.6666666666666665"/>
    <n v="7.333333333333333"/>
    <n v="85"/>
    <n v="311.66666666666663"/>
  </r>
  <r>
    <x v="2"/>
    <x v="2"/>
    <x v="1"/>
    <n v="2017"/>
    <x v="1"/>
    <x v="18"/>
    <n v="3.75"/>
    <n v="7.5"/>
    <n v="550"/>
    <n v="2062.5"/>
  </r>
  <r>
    <x v="3"/>
    <x v="2"/>
    <x v="1"/>
    <n v="2017"/>
    <x v="3"/>
    <x v="21"/>
    <n v="10.5"/>
    <n v="21"/>
    <n v="550"/>
    <n v="5775"/>
  </r>
  <r>
    <x v="0"/>
    <x v="2"/>
    <x v="1"/>
    <n v="2017"/>
    <x v="1"/>
    <x v="13"/>
    <n v="22.5"/>
    <n v="45"/>
    <n v="550"/>
    <n v="12375"/>
  </r>
  <r>
    <x v="0"/>
    <x v="3"/>
    <x v="1"/>
    <n v="2017"/>
    <x v="2"/>
    <x v="28"/>
    <n v="6.166666666666667"/>
    <n v="12.333333333333334"/>
    <n v="85"/>
    <n v="524.16666666666674"/>
  </r>
  <r>
    <x v="2"/>
    <x v="1"/>
    <x v="1"/>
    <n v="2017"/>
    <x v="2"/>
    <x v="6"/>
    <n v="4.2"/>
    <n v="8.4"/>
    <n v="950"/>
    <n v="3990"/>
  </r>
  <r>
    <x v="2"/>
    <x v="1"/>
    <x v="1"/>
    <n v="2017"/>
    <x v="0"/>
    <x v="7"/>
    <n v="3.5999999999999996"/>
    <n v="7.1999999999999993"/>
    <n v="950"/>
    <n v="3419.9999999999995"/>
  </r>
  <r>
    <x v="0"/>
    <x v="2"/>
    <x v="1"/>
    <n v="2017"/>
    <x v="1"/>
    <x v="9"/>
    <n v="29.25"/>
    <n v="58.5"/>
    <n v="550"/>
    <n v="16087.5"/>
  </r>
  <r>
    <x v="0"/>
    <x v="0"/>
    <x v="1"/>
    <n v="2017"/>
    <x v="0"/>
    <x v="36"/>
    <n v="4"/>
    <n v="8"/>
    <n v="1500"/>
    <n v="6000"/>
  </r>
  <r>
    <x v="1"/>
    <x v="3"/>
    <x v="1"/>
    <n v="2017"/>
    <x v="2"/>
    <x v="25"/>
    <n v="9.6666666666666661"/>
    <n v="19.333333333333332"/>
    <n v="85"/>
    <n v="821.66666666666663"/>
  </r>
  <r>
    <x v="2"/>
    <x v="1"/>
    <x v="1"/>
    <n v="2017"/>
    <x v="1"/>
    <x v="18"/>
    <n v="3.5999999999999996"/>
    <n v="7.1999999999999993"/>
    <n v="950"/>
    <n v="3419.9999999999995"/>
  </r>
  <r>
    <x v="2"/>
    <x v="2"/>
    <x v="1"/>
    <n v="2017"/>
    <x v="1"/>
    <x v="45"/>
    <n v="4.5"/>
    <n v="9"/>
    <n v="550"/>
    <n v="2475"/>
  </r>
  <r>
    <x v="3"/>
    <x v="1"/>
    <x v="1"/>
    <n v="2017"/>
    <x v="3"/>
    <x v="19"/>
    <n v="7.8"/>
    <n v="15.6"/>
    <n v="950"/>
    <n v="7410"/>
  </r>
  <r>
    <x v="4"/>
    <x v="3"/>
    <x v="1"/>
    <n v="2017"/>
    <x v="3"/>
    <x v="39"/>
    <n v="4.166666666666667"/>
    <n v="8.3333333333333339"/>
    <n v="85"/>
    <n v="354.16666666666669"/>
  </r>
  <r>
    <x v="3"/>
    <x v="3"/>
    <x v="1"/>
    <n v="2017"/>
    <x v="2"/>
    <x v="28"/>
    <n v="4.666666666666667"/>
    <n v="9.3333333333333339"/>
    <n v="85"/>
    <n v="396.66666666666669"/>
  </r>
  <r>
    <x v="3"/>
    <x v="3"/>
    <x v="1"/>
    <n v="2017"/>
    <x v="0"/>
    <x v="12"/>
    <n v="1.6666666666666667"/>
    <n v="3.3333333333333335"/>
    <n v="85"/>
    <n v="141.66666666666669"/>
  </r>
  <r>
    <x v="4"/>
    <x v="0"/>
    <x v="1"/>
    <n v="2017"/>
    <x v="3"/>
    <x v="30"/>
    <n v="4.375"/>
    <n v="8.75"/>
    <n v="1500"/>
    <n v="6562.5"/>
  </r>
  <r>
    <x v="2"/>
    <x v="0"/>
    <x v="1"/>
    <n v="2017"/>
    <x v="3"/>
    <x v="43"/>
    <n v="0.75"/>
    <n v="1.5"/>
    <n v="1500"/>
    <n v="1125"/>
  </r>
  <r>
    <x v="4"/>
    <x v="2"/>
    <x v="1"/>
    <n v="2017"/>
    <x v="3"/>
    <x v="34"/>
    <n v="15"/>
    <n v="30"/>
    <n v="550"/>
    <n v="8250"/>
  </r>
  <r>
    <x v="0"/>
    <x v="3"/>
    <x v="1"/>
    <n v="2017"/>
    <x v="0"/>
    <x v="24"/>
    <n v="5.5"/>
    <n v="11"/>
    <n v="85"/>
    <n v="467.5"/>
  </r>
  <r>
    <x v="2"/>
    <x v="3"/>
    <x v="1"/>
    <n v="2017"/>
    <x v="2"/>
    <x v="22"/>
    <n v="1.5"/>
    <n v="3"/>
    <n v="85"/>
    <n v="127.5"/>
  </r>
  <r>
    <x v="2"/>
    <x v="0"/>
    <x v="1"/>
    <n v="2017"/>
    <x v="3"/>
    <x v="32"/>
    <n v="0.75"/>
    <n v="1.5"/>
    <n v="1500"/>
    <n v="1125"/>
  </r>
  <r>
    <x v="1"/>
    <x v="0"/>
    <x v="1"/>
    <n v="2017"/>
    <x v="2"/>
    <x v="40"/>
    <n v="6.75"/>
    <n v="13.5"/>
    <n v="1500"/>
    <n v="10125"/>
  </r>
  <r>
    <x v="4"/>
    <x v="1"/>
    <x v="1"/>
    <n v="2017"/>
    <x v="0"/>
    <x v="10"/>
    <n v="12"/>
    <n v="24"/>
    <n v="950"/>
    <n v="11400"/>
  </r>
  <r>
    <x v="4"/>
    <x v="2"/>
    <x v="1"/>
    <n v="2017"/>
    <x v="3"/>
    <x v="39"/>
    <n v="12"/>
    <n v="24"/>
    <n v="550"/>
    <n v="6600"/>
  </r>
  <r>
    <x v="0"/>
    <x v="1"/>
    <x v="1"/>
    <n v="2017"/>
    <x v="0"/>
    <x v="10"/>
    <n v="13.2"/>
    <n v="26.4"/>
    <n v="950"/>
    <n v="12540"/>
  </r>
  <r>
    <x v="3"/>
    <x v="0"/>
    <x v="1"/>
    <n v="2017"/>
    <x v="0"/>
    <x v="24"/>
    <n v="2"/>
    <n v="4"/>
    <n v="1500"/>
    <n v="3000"/>
  </r>
  <r>
    <x v="1"/>
    <x v="1"/>
    <x v="1"/>
    <n v="2017"/>
    <x v="3"/>
    <x v="19"/>
    <n v="25.2"/>
    <n v="50.4"/>
    <n v="950"/>
    <n v="23940"/>
  </r>
  <r>
    <x v="1"/>
    <x v="3"/>
    <x v="1"/>
    <n v="2017"/>
    <x v="2"/>
    <x v="40"/>
    <n v="8.6666666666666661"/>
    <n v="17.333333333333332"/>
    <n v="85"/>
    <n v="736.66666666666663"/>
  </r>
  <r>
    <x v="4"/>
    <x v="2"/>
    <x v="1"/>
    <n v="2017"/>
    <x v="2"/>
    <x v="28"/>
    <n v="15.75"/>
    <n v="31.5"/>
    <n v="550"/>
    <n v="8662.5"/>
  </r>
  <r>
    <x v="2"/>
    <x v="1"/>
    <x v="1"/>
    <n v="2017"/>
    <x v="0"/>
    <x v="12"/>
    <n v="3.5999999999999996"/>
    <n v="7.1999999999999993"/>
    <n v="950"/>
    <n v="3419.9999999999995"/>
  </r>
  <r>
    <x v="1"/>
    <x v="1"/>
    <x v="1"/>
    <n v="2017"/>
    <x v="0"/>
    <x v="10"/>
    <n v="34.199999999999996"/>
    <n v="68.399999999999991"/>
    <n v="950"/>
    <n v="32489.999999999996"/>
  </r>
  <r>
    <x v="0"/>
    <x v="1"/>
    <x v="1"/>
    <n v="2017"/>
    <x v="2"/>
    <x v="41"/>
    <n v="21"/>
    <n v="42"/>
    <n v="950"/>
    <n v="19950"/>
  </r>
  <r>
    <x v="3"/>
    <x v="0"/>
    <x v="1"/>
    <n v="2017"/>
    <x v="2"/>
    <x v="16"/>
    <n v="3"/>
    <n v="6"/>
    <n v="1500"/>
    <n v="4500"/>
  </r>
  <r>
    <x v="3"/>
    <x v="2"/>
    <x v="1"/>
    <n v="2017"/>
    <x v="3"/>
    <x v="19"/>
    <n v="9"/>
    <n v="18"/>
    <n v="550"/>
    <n v="4950"/>
  </r>
  <r>
    <x v="4"/>
    <x v="3"/>
    <x v="1"/>
    <n v="2017"/>
    <x v="2"/>
    <x v="40"/>
    <n v="2.8333333333333335"/>
    <n v="5.666666666666667"/>
    <n v="85"/>
    <n v="240.83333333333334"/>
  </r>
  <r>
    <x v="0"/>
    <x v="1"/>
    <x v="1"/>
    <n v="2017"/>
    <x v="2"/>
    <x v="25"/>
    <n v="12"/>
    <n v="24"/>
    <n v="950"/>
    <n v="11400"/>
  </r>
  <r>
    <x v="4"/>
    <x v="1"/>
    <x v="1"/>
    <n v="2017"/>
    <x v="1"/>
    <x v="42"/>
    <n v="11.4"/>
    <n v="22.8"/>
    <n v="950"/>
    <n v="10830"/>
  </r>
  <r>
    <x v="2"/>
    <x v="1"/>
    <x v="1"/>
    <n v="2017"/>
    <x v="1"/>
    <x v="9"/>
    <n v="5.3999999999999995"/>
    <n v="10.799999999999999"/>
    <n v="950"/>
    <n v="5129.9999999999991"/>
  </r>
  <r>
    <x v="2"/>
    <x v="0"/>
    <x v="1"/>
    <n v="2017"/>
    <x v="1"/>
    <x v="9"/>
    <n v="1.25"/>
    <n v="2.5"/>
    <n v="1500"/>
    <n v="1875"/>
  </r>
  <r>
    <x v="2"/>
    <x v="2"/>
    <x v="1"/>
    <n v="2017"/>
    <x v="1"/>
    <x v="23"/>
    <n v="4.5"/>
    <n v="9"/>
    <n v="550"/>
    <n v="2475"/>
  </r>
  <r>
    <x v="1"/>
    <x v="1"/>
    <x v="1"/>
    <n v="2017"/>
    <x v="3"/>
    <x v="30"/>
    <n v="21.599999999999998"/>
    <n v="43.199999999999996"/>
    <n v="950"/>
    <n v="20519.999999999996"/>
  </r>
  <r>
    <x v="4"/>
    <x v="2"/>
    <x v="1"/>
    <n v="2017"/>
    <x v="1"/>
    <x v="13"/>
    <n v="15"/>
    <n v="30"/>
    <n v="550"/>
    <n v="8250"/>
  </r>
  <r>
    <x v="1"/>
    <x v="1"/>
    <x v="1"/>
    <n v="2017"/>
    <x v="0"/>
    <x v="36"/>
    <n v="19.2"/>
    <n v="38.4"/>
    <n v="950"/>
    <n v="18240"/>
  </r>
  <r>
    <x v="3"/>
    <x v="1"/>
    <x v="1"/>
    <n v="2017"/>
    <x v="1"/>
    <x v="42"/>
    <n v="15.6"/>
    <n v="31.2"/>
    <n v="950"/>
    <n v="14820"/>
  </r>
  <r>
    <x v="2"/>
    <x v="2"/>
    <x v="1"/>
    <n v="2017"/>
    <x v="2"/>
    <x v="6"/>
    <n v="6"/>
    <n v="12"/>
    <n v="550"/>
    <n v="3300"/>
  </r>
  <r>
    <x v="4"/>
    <x v="3"/>
    <x v="1"/>
    <n v="2017"/>
    <x v="0"/>
    <x v="12"/>
    <n v="2.6666666666666665"/>
    <n v="5.333333333333333"/>
    <n v="85"/>
    <n v="226.66666666666666"/>
  </r>
  <r>
    <x v="4"/>
    <x v="0"/>
    <x v="1"/>
    <n v="2017"/>
    <x v="3"/>
    <x v="32"/>
    <n v="1.875"/>
    <n v="3.75"/>
    <n v="1500"/>
    <n v="2812.5"/>
  </r>
  <r>
    <x v="4"/>
    <x v="0"/>
    <x v="1"/>
    <n v="2017"/>
    <x v="0"/>
    <x v="12"/>
    <n v="4.375"/>
    <n v="8.75"/>
    <n v="1500"/>
    <n v="6562.5"/>
  </r>
  <r>
    <x v="2"/>
    <x v="3"/>
    <x v="1"/>
    <n v="2017"/>
    <x v="3"/>
    <x v="19"/>
    <n v="1.5"/>
    <n v="3"/>
    <n v="85"/>
    <n v="127.5"/>
  </r>
  <r>
    <x v="3"/>
    <x v="3"/>
    <x v="1"/>
    <n v="2017"/>
    <x v="2"/>
    <x v="40"/>
    <n v="4.5"/>
    <n v="9"/>
    <n v="85"/>
    <n v="382.5"/>
  </r>
  <r>
    <x v="2"/>
    <x v="2"/>
    <x v="1"/>
    <n v="2017"/>
    <x v="3"/>
    <x v="31"/>
    <n v="3.75"/>
    <n v="7.5"/>
    <n v="550"/>
    <n v="2062.5"/>
  </r>
  <r>
    <x v="4"/>
    <x v="3"/>
    <x v="1"/>
    <n v="2017"/>
    <x v="1"/>
    <x v="20"/>
    <n v="3"/>
    <n v="6"/>
    <n v="85"/>
    <n v="255"/>
  </r>
  <r>
    <x v="3"/>
    <x v="2"/>
    <x v="1"/>
    <n v="2017"/>
    <x v="3"/>
    <x v="39"/>
    <n v="12.75"/>
    <n v="25.5"/>
    <n v="550"/>
    <n v="7012.5"/>
  </r>
  <r>
    <x v="1"/>
    <x v="3"/>
    <x v="1"/>
    <n v="2017"/>
    <x v="2"/>
    <x v="28"/>
    <n v="7.833333333333333"/>
    <n v="15.666666666666666"/>
    <n v="85"/>
    <n v="665.83333333333326"/>
  </r>
  <r>
    <x v="4"/>
    <x v="3"/>
    <x v="1"/>
    <n v="2017"/>
    <x v="0"/>
    <x v="10"/>
    <n v="2.8333333333333335"/>
    <n v="5.666666666666667"/>
    <n v="85"/>
    <n v="240.83333333333334"/>
  </r>
  <r>
    <x v="2"/>
    <x v="1"/>
    <x v="1"/>
    <n v="2017"/>
    <x v="0"/>
    <x v="49"/>
    <n v="6"/>
    <n v="12"/>
    <n v="950"/>
    <n v="5700"/>
  </r>
  <r>
    <x v="3"/>
    <x v="3"/>
    <x v="1"/>
    <n v="2017"/>
    <x v="1"/>
    <x v="13"/>
    <n v="2.5"/>
    <n v="5"/>
    <n v="85"/>
    <n v="212.5"/>
  </r>
  <r>
    <x v="1"/>
    <x v="2"/>
    <x v="1"/>
    <n v="2017"/>
    <x v="3"/>
    <x v="21"/>
    <n v="25.5"/>
    <n v="51"/>
    <n v="550"/>
    <n v="14025"/>
  </r>
  <r>
    <x v="0"/>
    <x v="3"/>
    <x v="1"/>
    <n v="2017"/>
    <x v="0"/>
    <x v="29"/>
    <n v="4"/>
    <n v="8"/>
    <n v="85"/>
    <n v="340"/>
  </r>
  <r>
    <x v="3"/>
    <x v="2"/>
    <x v="1"/>
    <n v="2017"/>
    <x v="0"/>
    <x v="12"/>
    <n v="20.25"/>
    <n v="40.5"/>
    <n v="550"/>
    <n v="11137.5"/>
  </r>
  <r>
    <x v="3"/>
    <x v="3"/>
    <x v="1"/>
    <n v="2017"/>
    <x v="2"/>
    <x v="33"/>
    <n v="1.8333333333333333"/>
    <n v="3.6666666666666665"/>
    <n v="85"/>
    <n v="155.83333333333331"/>
  </r>
  <r>
    <x v="4"/>
    <x v="0"/>
    <x v="1"/>
    <n v="2017"/>
    <x v="0"/>
    <x v="36"/>
    <n v="4.25"/>
    <n v="8.5"/>
    <n v="1500"/>
    <n v="6375"/>
  </r>
  <r>
    <x v="2"/>
    <x v="2"/>
    <x v="1"/>
    <n v="2017"/>
    <x v="3"/>
    <x v="21"/>
    <n v="4.5"/>
    <n v="9"/>
    <n v="550"/>
    <n v="2475"/>
  </r>
  <r>
    <x v="4"/>
    <x v="1"/>
    <x v="1"/>
    <n v="2017"/>
    <x v="2"/>
    <x v="28"/>
    <n v="9.6"/>
    <n v="19.2"/>
    <n v="950"/>
    <n v="9120"/>
  </r>
  <r>
    <x v="1"/>
    <x v="0"/>
    <x v="1"/>
    <n v="2017"/>
    <x v="3"/>
    <x v="21"/>
    <n v="5.75"/>
    <n v="11.5"/>
    <n v="1500"/>
    <n v="8625"/>
  </r>
  <r>
    <x v="1"/>
    <x v="3"/>
    <x v="1"/>
    <n v="2017"/>
    <x v="0"/>
    <x v="10"/>
    <n v="8.8333333333333339"/>
    <n v="17.666666666666668"/>
    <n v="85"/>
    <n v="750.83333333333337"/>
  </r>
  <r>
    <x v="4"/>
    <x v="1"/>
    <x v="1"/>
    <n v="2017"/>
    <x v="3"/>
    <x v="19"/>
    <n v="18.599999999999998"/>
    <n v="37.199999999999996"/>
    <n v="950"/>
    <n v="17669.999999999996"/>
  </r>
  <r>
    <x v="2"/>
    <x v="2"/>
    <x v="1"/>
    <n v="2017"/>
    <x v="0"/>
    <x v="24"/>
    <n v="4.5"/>
    <n v="9"/>
    <n v="550"/>
    <n v="2475"/>
  </r>
  <r>
    <x v="3"/>
    <x v="2"/>
    <x v="1"/>
    <n v="2017"/>
    <x v="2"/>
    <x v="33"/>
    <n v="10.5"/>
    <n v="21"/>
    <n v="550"/>
    <n v="5775"/>
  </r>
  <r>
    <x v="3"/>
    <x v="1"/>
    <x v="1"/>
    <n v="2017"/>
    <x v="3"/>
    <x v="30"/>
    <n v="11.4"/>
    <n v="22.8"/>
    <n v="950"/>
    <n v="10830"/>
  </r>
  <r>
    <x v="3"/>
    <x v="3"/>
    <x v="1"/>
    <n v="2017"/>
    <x v="2"/>
    <x v="16"/>
    <n v="1.8333333333333333"/>
    <n v="3.6666666666666665"/>
    <n v="85"/>
    <n v="155.83333333333331"/>
  </r>
  <r>
    <x v="4"/>
    <x v="0"/>
    <x v="1"/>
    <n v="2017"/>
    <x v="3"/>
    <x v="21"/>
    <n v="3.125"/>
    <n v="6.25"/>
    <n v="1500"/>
    <n v="4687.5"/>
  </r>
  <r>
    <x v="4"/>
    <x v="2"/>
    <x v="1"/>
    <n v="2017"/>
    <x v="3"/>
    <x v="21"/>
    <n v="25.5"/>
    <n v="51"/>
    <n v="550"/>
    <n v="14025"/>
  </r>
  <r>
    <x v="1"/>
    <x v="0"/>
    <x v="1"/>
    <n v="2017"/>
    <x v="2"/>
    <x v="26"/>
    <n v="3.75"/>
    <n v="7.5"/>
    <n v="1500"/>
    <n v="5625"/>
  </r>
  <r>
    <x v="2"/>
    <x v="2"/>
    <x v="1"/>
    <n v="2017"/>
    <x v="2"/>
    <x v="22"/>
    <n v="6.75"/>
    <n v="13.5"/>
    <n v="550"/>
    <n v="3712.5"/>
  </r>
  <r>
    <x v="2"/>
    <x v="3"/>
    <x v="1"/>
    <n v="2017"/>
    <x v="2"/>
    <x v="6"/>
    <n v="1.1666666666666667"/>
    <n v="2.3333333333333335"/>
    <n v="85"/>
    <n v="99.166666666666671"/>
  </r>
  <r>
    <x v="0"/>
    <x v="0"/>
    <x v="1"/>
    <n v="2017"/>
    <x v="3"/>
    <x v="19"/>
    <n v="3"/>
    <n v="6"/>
    <n v="1500"/>
    <n v="4500"/>
  </r>
  <r>
    <x v="1"/>
    <x v="3"/>
    <x v="1"/>
    <n v="2017"/>
    <x v="3"/>
    <x v="19"/>
    <n v="9"/>
    <n v="18"/>
    <n v="85"/>
    <n v="765"/>
  </r>
  <r>
    <x v="3"/>
    <x v="1"/>
    <x v="1"/>
    <n v="2017"/>
    <x v="2"/>
    <x v="40"/>
    <n v="17.399999999999999"/>
    <n v="34.799999999999997"/>
    <n v="950"/>
    <n v="16530"/>
  </r>
  <r>
    <x v="4"/>
    <x v="0"/>
    <x v="1"/>
    <n v="2017"/>
    <x v="1"/>
    <x v="13"/>
    <n v="3.5"/>
    <n v="7"/>
    <n v="1500"/>
    <n v="5250"/>
  </r>
  <r>
    <x v="4"/>
    <x v="1"/>
    <x v="1"/>
    <n v="2017"/>
    <x v="2"/>
    <x v="33"/>
    <n v="19.2"/>
    <n v="38.4"/>
    <n v="950"/>
    <n v="18240"/>
  </r>
  <r>
    <x v="3"/>
    <x v="1"/>
    <x v="1"/>
    <n v="2017"/>
    <x v="1"/>
    <x v="13"/>
    <n v="7.8"/>
    <n v="15.6"/>
    <n v="950"/>
    <n v="7410"/>
  </r>
  <r>
    <x v="0"/>
    <x v="3"/>
    <x v="1"/>
    <n v="2017"/>
    <x v="2"/>
    <x v="41"/>
    <n v="4"/>
    <n v="8"/>
    <n v="85"/>
    <n v="340"/>
  </r>
  <r>
    <x v="1"/>
    <x v="0"/>
    <x v="1"/>
    <n v="2017"/>
    <x v="0"/>
    <x v="24"/>
    <n v="5.75"/>
    <n v="11.5"/>
    <n v="1500"/>
    <n v="8625"/>
  </r>
  <r>
    <x v="2"/>
    <x v="2"/>
    <x v="1"/>
    <n v="2017"/>
    <x v="3"/>
    <x v="32"/>
    <n v="6"/>
    <n v="12"/>
    <n v="550"/>
    <n v="3300"/>
  </r>
  <r>
    <x v="3"/>
    <x v="2"/>
    <x v="1"/>
    <n v="2017"/>
    <x v="1"/>
    <x v="13"/>
    <n v="8.25"/>
    <n v="16.5"/>
    <n v="550"/>
    <n v="4537.5"/>
  </r>
  <r>
    <x v="3"/>
    <x v="2"/>
    <x v="1"/>
    <n v="2017"/>
    <x v="2"/>
    <x v="15"/>
    <n v="9.75"/>
    <n v="19.5"/>
    <n v="550"/>
    <n v="5362.5"/>
  </r>
  <r>
    <x v="4"/>
    <x v="3"/>
    <x v="1"/>
    <n v="2017"/>
    <x v="3"/>
    <x v="21"/>
    <n v="3.5"/>
    <n v="7"/>
    <n v="85"/>
    <n v="297.5"/>
  </r>
  <r>
    <x v="2"/>
    <x v="0"/>
    <x v="1"/>
    <n v="2017"/>
    <x v="1"/>
    <x v="27"/>
    <n v="0.875"/>
    <n v="1.75"/>
    <n v="1500"/>
    <n v="1312.5"/>
  </r>
  <r>
    <x v="1"/>
    <x v="2"/>
    <x v="1"/>
    <n v="2017"/>
    <x v="2"/>
    <x v="26"/>
    <n v="25.5"/>
    <n v="51"/>
    <n v="550"/>
    <n v="14025"/>
  </r>
  <r>
    <x v="3"/>
    <x v="2"/>
    <x v="1"/>
    <n v="2017"/>
    <x v="1"/>
    <x v="44"/>
    <n v="10.5"/>
    <n v="21"/>
    <n v="550"/>
    <n v="5775"/>
  </r>
  <r>
    <x v="4"/>
    <x v="1"/>
    <x v="1"/>
    <n v="2017"/>
    <x v="2"/>
    <x v="41"/>
    <n v="17.399999999999999"/>
    <n v="34.799999999999997"/>
    <n v="950"/>
    <n v="16530"/>
  </r>
  <r>
    <x v="0"/>
    <x v="2"/>
    <x v="1"/>
    <n v="2017"/>
    <x v="3"/>
    <x v="19"/>
    <n v="27.75"/>
    <n v="55.5"/>
    <n v="550"/>
    <n v="15262.5"/>
  </r>
  <r>
    <x v="3"/>
    <x v="3"/>
    <x v="1"/>
    <n v="2017"/>
    <x v="3"/>
    <x v="30"/>
    <n v="2.8333333333333335"/>
    <n v="5.666666666666667"/>
    <n v="85"/>
    <n v="240.83333333333334"/>
  </r>
  <r>
    <x v="3"/>
    <x v="2"/>
    <x v="1"/>
    <n v="2017"/>
    <x v="3"/>
    <x v="32"/>
    <n v="16.5"/>
    <n v="33"/>
    <n v="550"/>
    <n v="9075"/>
  </r>
  <r>
    <x v="2"/>
    <x v="3"/>
    <x v="1"/>
    <n v="2017"/>
    <x v="2"/>
    <x v="35"/>
    <n v="1.5"/>
    <n v="3"/>
    <n v="85"/>
    <n v="127.5"/>
  </r>
  <r>
    <x v="0"/>
    <x v="1"/>
    <x v="1"/>
    <n v="2017"/>
    <x v="3"/>
    <x v="19"/>
    <n v="21"/>
    <n v="42"/>
    <n v="950"/>
    <n v="19950"/>
  </r>
  <r>
    <x v="4"/>
    <x v="1"/>
    <x v="1"/>
    <n v="2017"/>
    <x v="0"/>
    <x v="36"/>
    <n v="11.4"/>
    <n v="22.8"/>
    <n v="950"/>
    <n v="10830"/>
  </r>
  <r>
    <x v="3"/>
    <x v="0"/>
    <x v="1"/>
    <n v="2017"/>
    <x v="3"/>
    <x v="39"/>
    <n v="3.25"/>
    <n v="6.5"/>
    <n v="1500"/>
    <n v="4875"/>
  </r>
  <r>
    <x v="2"/>
    <x v="0"/>
    <x v="1"/>
    <n v="2017"/>
    <x v="0"/>
    <x v="10"/>
    <n v="0.875"/>
    <n v="1.75"/>
    <n v="1500"/>
    <n v="1312.5"/>
  </r>
  <r>
    <x v="1"/>
    <x v="3"/>
    <x v="1"/>
    <n v="2017"/>
    <x v="0"/>
    <x v="36"/>
    <n v="7.333333333333333"/>
    <n v="14.666666666666666"/>
    <n v="85"/>
    <n v="623.33333333333326"/>
  </r>
  <r>
    <x v="2"/>
    <x v="2"/>
    <x v="1"/>
    <n v="2017"/>
    <x v="2"/>
    <x v="28"/>
    <n v="4.5"/>
    <n v="9"/>
    <n v="550"/>
    <n v="2475"/>
  </r>
  <r>
    <x v="0"/>
    <x v="2"/>
    <x v="1"/>
    <n v="2017"/>
    <x v="0"/>
    <x v="12"/>
    <n v="24.75"/>
    <n v="49.5"/>
    <n v="550"/>
    <n v="13612.5"/>
  </r>
  <r>
    <x v="1"/>
    <x v="2"/>
    <x v="1"/>
    <n v="2017"/>
    <x v="0"/>
    <x v="29"/>
    <n v="45"/>
    <n v="90"/>
    <n v="550"/>
    <n v="24750"/>
  </r>
  <r>
    <x v="3"/>
    <x v="3"/>
    <x v="1"/>
    <n v="2017"/>
    <x v="3"/>
    <x v="43"/>
    <n v="3.5"/>
    <n v="7"/>
    <n v="85"/>
    <n v="297.5"/>
  </r>
  <r>
    <x v="0"/>
    <x v="2"/>
    <x v="1"/>
    <n v="2017"/>
    <x v="3"/>
    <x v="30"/>
    <n v="19.5"/>
    <n v="39"/>
    <n v="550"/>
    <n v="10725"/>
  </r>
  <r>
    <x v="1"/>
    <x v="0"/>
    <x v="1"/>
    <n v="2017"/>
    <x v="1"/>
    <x v="44"/>
    <n v="6.25"/>
    <n v="12.5"/>
    <n v="1500"/>
    <n v="9375"/>
  </r>
  <r>
    <x v="2"/>
    <x v="0"/>
    <x v="1"/>
    <n v="2017"/>
    <x v="3"/>
    <x v="8"/>
    <n v="1.125"/>
    <n v="2.25"/>
    <n v="1500"/>
    <n v="1687.5"/>
  </r>
  <r>
    <x v="1"/>
    <x v="3"/>
    <x v="1"/>
    <n v="2017"/>
    <x v="3"/>
    <x v="32"/>
    <n v="9.5"/>
    <n v="19"/>
    <n v="85"/>
    <n v="807.5"/>
  </r>
  <r>
    <x v="3"/>
    <x v="3"/>
    <x v="1"/>
    <n v="2017"/>
    <x v="3"/>
    <x v="38"/>
    <n v="2.5"/>
    <n v="5"/>
    <n v="85"/>
    <n v="212.5"/>
  </r>
  <r>
    <x v="0"/>
    <x v="3"/>
    <x v="1"/>
    <n v="2017"/>
    <x v="1"/>
    <x v="13"/>
    <n v="3.3333333333333335"/>
    <n v="6.666666666666667"/>
    <n v="85"/>
    <n v="283.33333333333337"/>
  </r>
  <r>
    <x v="0"/>
    <x v="1"/>
    <x v="1"/>
    <n v="2017"/>
    <x v="3"/>
    <x v="30"/>
    <n v="20.399999999999999"/>
    <n v="40.799999999999997"/>
    <n v="950"/>
    <n v="19380"/>
  </r>
  <r>
    <x v="2"/>
    <x v="1"/>
    <x v="1"/>
    <n v="2017"/>
    <x v="0"/>
    <x v="17"/>
    <n v="3.5999999999999996"/>
    <n v="7.1999999999999993"/>
    <n v="950"/>
    <n v="3419.9999999999995"/>
  </r>
  <r>
    <x v="2"/>
    <x v="0"/>
    <x v="1"/>
    <n v="2017"/>
    <x v="2"/>
    <x v="47"/>
    <n v="0.625"/>
    <n v="1.25"/>
    <n v="1500"/>
    <n v="937.5"/>
  </r>
  <r>
    <x v="4"/>
    <x v="0"/>
    <x v="1"/>
    <n v="2017"/>
    <x v="3"/>
    <x v="38"/>
    <n v="4"/>
    <n v="8"/>
    <n v="1500"/>
    <n v="6000"/>
  </r>
  <r>
    <x v="3"/>
    <x v="0"/>
    <x v="1"/>
    <n v="2017"/>
    <x v="3"/>
    <x v="21"/>
    <n v="3.375"/>
    <n v="6.75"/>
    <n v="1500"/>
    <n v="5062.5"/>
  </r>
  <r>
    <x v="3"/>
    <x v="0"/>
    <x v="1"/>
    <n v="2017"/>
    <x v="0"/>
    <x v="36"/>
    <n v="3.75"/>
    <n v="7.5"/>
    <n v="1500"/>
    <n v="5625"/>
  </r>
  <r>
    <x v="1"/>
    <x v="0"/>
    <x v="1"/>
    <n v="2017"/>
    <x v="3"/>
    <x v="38"/>
    <n v="6.375"/>
    <n v="12.75"/>
    <n v="1500"/>
    <n v="9562.5"/>
  </r>
  <r>
    <x v="0"/>
    <x v="3"/>
    <x v="1"/>
    <n v="2017"/>
    <x v="2"/>
    <x v="26"/>
    <n v="3.8333333333333335"/>
    <n v="7.666666666666667"/>
    <n v="85"/>
    <n v="325.83333333333337"/>
  </r>
  <r>
    <x v="4"/>
    <x v="3"/>
    <x v="1"/>
    <n v="2017"/>
    <x v="0"/>
    <x v="24"/>
    <n v="2.8333333333333335"/>
    <n v="5.666666666666667"/>
    <n v="85"/>
    <n v="240.83333333333334"/>
  </r>
  <r>
    <x v="3"/>
    <x v="1"/>
    <x v="1"/>
    <n v="2017"/>
    <x v="3"/>
    <x v="39"/>
    <n v="6.6"/>
    <n v="13.2"/>
    <n v="950"/>
    <n v="6270"/>
  </r>
  <r>
    <x v="4"/>
    <x v="2"/>
    <x v="1"/>
    <n v="2017"/>
    <x v="2"/>
    <x v="22"/>
    <n v="18.75"/>
    <n v="37.5"/>
    <n v="550"/>
    <n v="10312.5"/>
  </r>
  <r>
    <x v="0"/>
    <x v="2"/>
    <x v="1"/>
    <n v="2017"/>
    <x v="3"/>
    <x v="32"/>
    <n v="17.25"/>
    <n v="34.5"/>
    <n v="550"/>
    <n v="9487.5"/>
  </r>
  <r>
    <x v="1"/>
    <x v="2"/>
    <x v="1"/>
    <n v="2017"/>
    <x v="3"/>
    <x v="39"/>
    <n v="29.25"/>
    <n v="58.5"/>
    <n v="550"/>
    <n v="16087.5"/>
  </r>
  <r>
    <x v="4"/>
    <x v="1"/>
    <x v="1"/>
    <n v="2017"/>
    <x v="0"/>
    <x v="24"/>
    <n v="15.6"/>
    <n v="31.2"/>
    <n v="950"/>
    <n v="14820"/>
  </r>
  <r>
    <x v="3"/>
    <x v="0"/>
    <x v="1"/>
    <n v="2017"/>
    <x v="2"/>
    <x v="11"/>
    <n v="2.25"/>
    <n v="4.5"/>
    <n v="1500"/>
    <n v="3375"/>
  </r>
  <r>
    <x v="0"/>
    <x v="1"/>
    <x v="1"/>
    <n v="2017"/>
    <x v="0"/>
    <x v="36"/>
    <n v="12"/>
    <n v="24"/>
    <n v="950"/>
    <n v="11400"/>
  </r>
  <r>
    <x v="0"/>
    <x v="1"/>
    <x v="1"/>
    <n v="2017"/>
    <x v="2"/>
    <x v="33"/>
    <n v="13.799999999999999"/>
    <n v="27.599999999999998"/>
    <n v="950"/>
    <n v="13109.999999999998"/>
  </r>
  <r>
    <x v="4"/>
    <x v="2"/>
    <x v="1"/>
    <n v="2017"/>
    <x v="3"/>
    <x v="19"/>
    <n v="25.5"/>
    <n v="51"/>
    <n v="550"/>
    <n v="14025"/>
  </r>
  <r>
    <x v="1"/>
    <x v="1"/>
    <x v="1"/>
    <n v="2017"/>
    <x v="1"/>
    <x v="42"/>
    <n v="34.799999999999997"/>
    <n v="69.599999999999994"/>
    <n v="950"/>
    <n v="33060"/>
  </r>
  <r>
    <x v="1"/>
    <x v="1"/>
    <x v="1"/>
    <n v="2017"/>
    <x v="2"/>
    <x v="33"/>
    <n v="35.4"/>
    <n v="70.8"/>
    <n v="950"/>
    <n v="33630"/>
  </r>
  <r>
    <x v="1"/>
    <x v="3"/>
    <x v="1"/>
    <n v="2017"/>
    <x v="3"/>
    <x v="30"/>
    <n v="7.833333333333333"/>
    <n v="15.666666666666666"/>
    <n v="85"/>
    <n v="665.83333333333326"/>
  </r>
  <r>
    <x v="1"/>
    <x v="1"/>
    <x v="1"/>
    <n v="2017"/>
    <x v="3"/>
    <x v="32"/>
    <n v="21.599999999999998"/>
    <n v="43.199999999999996"/>
    <n v="950"/>
    <n v="20519.999999999996"/>
  </r>
  <r>
    <x v="1"/>
    <x v="2"/>
    <x v="1"/>
    <n v="2017"/>
    <x v="0"/>
    <x v="36"/>
    <n v="44.25"/>
    <n v="88.5"/>
    <n v="550"/>
    <n v="24337.5"/>
  </r>
  <r>
    <x v="0"/>
    <x v="2"/>
    <x v="1"/>
    <n v="2017"/>
    <x v="0"/>
    <x v="29"/>
    <n v="15.75"/>
    <n v="31.5"/>
    <n v="550"/>
    <n v="8662.5"/>
  </r>
  <r>
    <x v="0"/>
    <x v="0"/>
    <x v="1"/>
    <n v="2017"/>
    <x v="2"/>
    <x v="33"/>
    <n v="2.75"/>
    <n v="5.5"/>
    <n v="1500"/>
    <n v="4125"/>
  </r>
  <r>
    <x v="0"/>
    <x v="0"/>
    <x v="1"/>
    <n v="2017"/>
    <x v="0"/>
    <x v="12"/>
    <n v="4.625"/>
    <n v="9.25"/>
    <n v="1500"/>
    <n v="6937.5"/>
  </r>
  <r>
    <x v="3"/>
    <x v="0"/>
    <x v="1"/>
    <n v="2017"/>
    <x v="0"/>
    <x v="12"/>
    <n v="3.75"/>
    <n v="7.5"/>
    <n v="1500"/>
    <n v="5625"/>
  </r>
  <r>
    <x v="1"/>
    <x v="1"/>
    <x v="1"/>
    <n v="2017"/>
    <x v="3"/>
    <x v="39"/>
    <n v="30.599999999999998"/>
    <n v="61.199999999999996"/>
    <n v="950"/>
    <n v="29069.999999999996"/>
  </r>
  <r>
    <x v="0"/>
    <x v="3"/>
    <x v="1"/>
    <n v="2017"/>
    <x v="1"/>
    <x v="42"/>
    <n v="5.833333333333333"/>
    <n v="11.666666666666666"/>
    <n v="85"/>
    <n v="495.83333333333331"/>
  </r>
  <r>
    <x v="2"/>
    <x v="3"/>
    <x v="1"/>
    <n v="2017"/>
    <x v="2"/>
    <x v="28"/>
    <n v="0.83333333333333337"/>
    <n v="1.6666666666666667"/>
    <n v="85"/>
    <n v="70.833333333333343"/>
  </r>
  <r>
    <x v="3"/>
    <x v="2"/>
    <x v="1"/>
    <n v="2017"/>
    <x v="2"/>
    <x v="41"/>
    <n v="18"/>
    <n v="36"/>
    <n v="550"/>
    <n v="9900"/>
  </r>
  <r>
    <x v="3"/>
    <x v="2"/>
    <x v="1"/>
    <n v="2017"/>
    <x v="3"/>
    <x v="30"/>
    <n v="16.5"/>
    <n v="33"/>
    <n v="550"/>
    <n v="9075"/>
  </r>
  <r>
    <x v="1"/>
    <x v="3"/>
    <x v="1"/>
    <n v="2017"/>
    <x v="3"/>
    <x v="43"/>
    <n v="8.6666666666666661"/>
    <n v="17.333333333333332"/>
    <n v="85"/>
    <n v="736.66666666666663"/>
  </r>
  <r>
    <x v="1"/>
    <x v="0"/>
    <x v="1"/>
    <n v="2017"/>
    <x v="0"/>
    <x v="36"/>
    <n v="6.625"/>
    <n v="13.25"/>
    <n v="1500"/>
    <n v="9937.5"/>
  </r>
  <r>
    <x v="1"/>
    <x v="3"/>
    <x v="1"/>
    <n v="2017"/>
    <x v="1"/>
    <x v="42"/>
    <n v="8.8333333333333339"/>
    <n v="17.666666666666668"/>
    <n v="85"/>
    <n v="750.83333333333337"/>
  </r>
  <r>
    <x v="1"/>
    <x v="3"/>
    <x v="1"/>
    <n v="2017"/>
    <x v="0"/>
    <x v="12"/>
    <n v="6.333333333333333"/>
    <n v="12.666666666666666"/>
    <n v="85"/>
    <n v="538.33333333333326"/>
  </r>
  <r>
    <x v="2"/>
    <x v="2"/>
    <x v="1"/>
    <n v="2017"/>
    <x v="1"/>
    <x v="27"/>
    <n v="3.75"/>
    <n v="7.5"/>
    <n v="550"/>
    <n v="2062.5"/>
  </r>
  <r>
    <x v="0"/>
    <x v="2"/>
    <x v="1"/>
    <n v="2017"/>
    <x v="3"/>
    <x v="39"/>
    <n v="19.5"/>
    <n v="39"/>
    <n v="550"/>
    <n v="10725"/>
  </r>
  <r>
    <x v="0"/>
    <x v="1"/>
    <x v="1"/>
    <n v="2017"/>
    <x v="0"/>
    <x v="24"/>
    <n v="18"/>
    <n v="36"/>
    <n v="950"/>
    <n v="17100"/>
  </r>
  <r>
    <x v="3"/>
    <x v="2"/>
    <x v="1"/>
    <n v="2017"/>
    <x v="0"/>
    <x v="14"/>
    <n v="18.75"/>
    <n v="37.5"/>
    <n v="550"/>
    <n v="10312.5"/>
  </r>
  <r>
    <x v="1"/>
    <x v="1"/>
    <x v="1"/>
    <n v="2017"/>
    <x v="2"/>
    <x v="26"/>
    <n v="30.599999999999998"/>
    <n v="61.199999999999996"/>
    <n v="950"/>
    <n v="29069.999999999996"/>
  </r>
  <r>
    <x v="3"/>
    <x v="1"/>
    <x v="1"/>
    <n v="2017"/>
    <x v="0"/>
    <x v="36"/>
    <n v="15"/>
    <n v="30"/>
    <n v="950"/>
    <n v="14250"/>
  </r>
  <r>
    <x v="0"/>
    <x v="1"/>
    <x v="1"/>
    <n v="2017"/>
    <x v="1"/>
    <x v="42"/>
    <n v="12"/>
    <n v="24"/>
    <n v="950"/>
    <n v="11400"/>
  </r>
  <r>
    <x v="2"/>
    <x v="3"/>
    <x v="1"/>
    <n v="2017"/>
    <x v="0"/>
    <x v="36"/>
    <n v="1.6666666666666667"/>
    <n v="3.3333333333333335"/>
    <n v="85"/>
    <n v="141.66666666666669"/>
  </r>
  <r>
    <x v="0"/>
    <x v="3"/>
    <x v="1"/>
    <n v="2017"/>
    <x v="3"/>
    <x v="39"/>
    <n v="4.166666666666667"/>
    <n v="8.3333333333333339"/>
    <n v="85"/>
    <n v="354.16666666666669"/>
  </r>
  <r>
    <x v="3"/>
    <x v="0"/>
    <x v="1"/>
    <n v="2017"/>
    <x v="0"/>
    <x v="29"/>
    <n v="2.5"/>
    <n v="5"/>
    <n v="1500"/>
    <n v="3750"/>
  </r>
  <r>
    <x v="4"/>
    <x v="2"/>
    <x v="1"/>
    <n v="2017"/>
    <x v="1"/>
    <x v="37"/>
    <n v="22.5"/>
    <n v="45"/>
    <n v="550"/>
    <n v="12375"/>
  </r>
  <r>
    <x v="0"/>
    <x v="0"/>
    <x v="1"/>
    <n v="2017"/>
    <x v="2"/>
    <x v="11"/>
    <n v="4.5"/>
    <n v="9"/>
    <n v="1500"/>
    <n v="6750"/>
  </r>
  <r>
    <x v="3"/>
    <x v="1"/>
    <x v="1"/>
    <n v="2017"/>
    <x v="2"/>
    <x v="33"/>
    <n v="6.6"/>
    <n v="13.2"/>
    <n v="950"/>
    <n v="6270"/>
  </r>
  <r>
    <x v="3"/>
    <x v="1"/>
    <x v="1"/>
    <n v="2017"/>
    <x v="2"/>
    <x v="28"/>
    <n v="14.399999999999999"/>
    <n v="28.799999999999997"/>
    <n v="950"/>
    <n v="13679.999999999998"/>
  </r>
  <r>
    <x v="3"/>
    <x v="0"/>
    <x v="1"/>
    <n v="2017"/>
    <x v="1"/>
    <x v="44"/>
    <n v="2.375"/>
    <n v="4.75"/>
    <n v="1500"/>
    <n v="3562.5"/>
  </r>
  <r>
    <x v="4"/>
    <x v="1"/>
    <x v="1"/>
    <n v="2017"/>
    <x v="2"/>
    <x v="40"/>
    <n v="21"/>
    <n v="42"/>
    <n v="950"/>
    <n v="19950"/>
  </r>
  <r>
    <x v="3"/>
    <x v="0"/>
    <x v="1"/>
    <n v="2017"/>
    <x v="1"/>
    <x v="42"/>
    <n v="3"/>
    <n v="6"/>
    <n v="1500"/>
    <n v="4500"/>
  </r>
  <r>
    <x v="0"/>
    <x v="0"/>
    <x v="1"/>
    <n v="2017"/>
    <x v="3"/>
    <x v="39"/>
    <n v="3.375"/>
    <n v="6.75"/>
    <n v="1500"/>
    <n v="5062.5"/>
  </r>
  <r>
    <x v="4"/>
    <x v="1"/>
    <x v="1"/>
    <n v="2017"/>
    <x v="0"/>
    <x v="14"/>
    <n v="18"/>
    <n v="36"/>
    <n v="950"/>
    <n v="17100"/>
  </r>
  <r>
    <x v="0"/>
    <x v="1"/>
    <x v="1"/>
    <n v="2017"/>
    <x v="1"/>
    <x v="44"/>
    <n v="18"/>
    <n v="36"/>
    <n v="950"/>
    <n v="17100"/>
  </r>
  <r>
    <x v="4"/>
    <x v="1"/>
    <x v="1"/>
    <n v="2017"/>
    <x v="3"/>
    <x v="30"/>
    <n v="16.8"/>
    <n v="33.6"/>
    <n v="950"/>
    <n v="15960"/>
  </r>
  <r>
    <x v="3"/>
    <x v="3"/>
    <x v="1"/>
    <n v="2017"/>
    <x v="3"/>
    <x v="39"/>
    <n v="4.166666666666667"/>
    <n v="8.3333333333333339"/>
    <n v="85"/>
    <n v="354.16666666666669"/>
  </r>
  <r>
    <x v="0"/>
    <x v="2"/>
    <x v="1"/>
    <n v="2017"/>
    <x v="0"/>
    <x v="24"/>
    <n v="27.75"/>
    <n v="55.5"/>
    <n v="550"/>
    <n v="15262.5"/>
  </r>
  <r>
    <x v="1"/>
    <x v="2"/>
    <x v="1"/>
    <n v="2017"/>
    <x v="2"/>
    <x v="16"/>
    <n v="33.75"/>
    <n v="67.5"/>
    <n v="550"/>
    <n v="18562.5"/>
  </r>
  <r>
    <x v="3"/>
    <x v="3"/>
    <x v="1"/>
    <n v="2017"/>
    <x v="2"/>
    <x v="22"/>
    <n v="4.166666666666667"/>
    <n v="8.3333333333333339"/>
    <n v="85"/>
    <n v="354.16666666666669"/>
  </r>
  <r>
    <x v="3"/>
    <x v="2"/>
    <x v="1"/>
    <n v="2017"/>
    <x v="2"/>
    <x v="28"/>
    <n v="8.25"/>
    <n v="16.5"/>
    <n v="550"/>
    <n v="4537.5"/>
  </r>
  <r>
    <x v="4"/>
    <x v="1"/>
    <x v="1"/>
    <n v="2017"/>
    <x v="3"/>
    <x v="38"/>
    <n v="16.2"/>
    <n v="32.4"/>
    <n v="950"/>
    <n v="15390"/>
  </r>
  <r>
    <x v="3"/>
    <x v="1"/>
    <x v="1"/>
    <n v="2017"/>
    <x v="3"/>
    <x v="21"/>
    <n v="13.799999999999999"/>
    <n v="27.599999999999998"/>
    <n v="950"/>
    <n v="13109.999999999998"/>
  </r>
  <r>
    <x v="4"/>
    <x v="2"/>
    <x v="1"/>
    <n v="2017"/>
    <x v="1"/>
    <x v="42"/>
    <n v="17.25"/>
    <n v="34.5"/>
    <n v="550"/>
    <n v="9487.5"/>
  </r>
  <r>
    <x v="4"/>
    <x v="2"/>
    <x v="1"/>
    <n v="2017"/>
    <x v="3"/>
    <x v="38"/>
    <n v="15"/>
    <n v="30"/>
    <n v="550"/>
    <n v="8250"/>
  </r>
  <r>
    <x v="2"/>
    <x v="2"/>
    <x v="1"/>
    <n v="2017"/>
    <x v="2"/>
    <x v="47"/>
    <n v="3.75"/>
    <n v="7.5"/>
    <n v="550"/>
    <n v="2062.5"/>
  </r>
  <r>
    <x v="3"/>
    <x v="3"/>
    <x v="1"/>
    <n v="2017"/>
    <x v="1"/>
    <x v="20"/>
    <n v="3.5"/>
    <n v="7"/>
    <n v="85"/>
    <n v="297.5"/>
  </r>
  <r>
    <x v="4"/>
    <x v="3"/>
    <x v="1"/>
    <n v="2017"/>
    <x v="2"/>
    <x v="28"/>
    <n v="4"/>
    <n v="8"/>
    <n v="85"/>
    <n v="340"/>
  </r>
  <r>
    <x v="3"/>
    <x v="0"/>
    <x v="1"/>
    <n v="2017"/>
    <x v="2"/>
    <x v="40"/>
    <n v="2"/>
    <n v="4"/>
    <n v="1500"/>
    <n v="3000"/>
  </r>
  <r>
    <x v="0"/>
    <x v="3"/>
    <x v="1"/>
    <n v="2017"/>
    <x v="1"/>
    <x v="44"/>
    <n v="5.166666666666667"/>
    <n v="10.333333333333334"/>
    <n v="85"/>
    <n v="439.16666666666669"/>
  </r>
  <r>
    <x v="4"/>
    <x v="2"/>
    <x v="1"/>
    <n v="2017"/>
    <x v="3"/>
    <x v="30"/>
    <n v="15.75"/>
    <n v="31.5"/>
    <n v="550"/>
    <n v="8662.5"/>
  </r>
  <r>
    <x v="0"/>
    <x v="2"/>
    <x v="1"/>
    <n v="2017"/>
    <x v="2"/>
    <x v="11"/>
    <n v="30"/>
    <n v="60"/>
    <n v="550"/>
    <n v="16500"/>
  </r>
  <r>
    <x v="4"/>
    <x v="3"/>
    <x v="1"/>
    <n v="2017"/>
    <x v="2"/>
    <x v="26"/>
    <n v="3.8333333333333335"/>
    <n v="7.666666666666667"/>
    <n v="85"/>
    <n v="325.83333333333337"/>
  </r>
  <r>
    <x v="0"/>
    <x v="3"/>
    <x v="1"/>
    <n v="2017"/>
    <x v="3"/>
    <x v="32"/>
    <n v="6.166666666666667"/>
    <n v="12.333333333333334"/>
    <n v="85"/>
    <n v="524.16666666666674"/>
  </r>
  <r>
    <x v="3"/>
    <x v="0"/>
    <x v="1"/>
    <n v="2017"/>
    <x v="2"/>
    <x v="28"/>
    <n v="2"/>
    <n v="4"/>
    <n v="1500"/>
    <n v="3000"/>
  </r>
  <r>
    <x v="2"/>
    <x v="2"/>
    <x v="1"/>
    <n v="2017"/>
    <x v="3"/>
    <x v="19"/>
    <n v="6.75"/>
    <n v="13.5"/>
    <n v="550"/>
    <n v="3712.5"/>
  </r>
  <r>
    <x v="2"/>
    <x v="3"/>
    <x v="1"/>
    <n v="2017"/>
    <x v="2"/>
    <x v="25"/>
    <n v="0.83333333333333337"/>
    <n v="1.6666666666666667"/>
    <n v="85"/>
    <n v="70.833333333333343"/>
  </r>
  <r>
    <x v="0"/>
    <x v="1"/>
    <x v="1"/>
    <n v="2017"/>
    <x v="3"/>
    <x v="32"/>
    <n v="19.8"/>
    <n v="39.6"/>
    <n v="950"/>
    <n v="18810"/>
  </r>
  <r>
    <x v="4"/>
    <x v="3"/>
    <x v="1"/>
    <n v="2017"/>
    <x v="3"/>
    <x v="30"/>
    <n v="3"/>
    <n v="6"/>
    <n v="85"/>
    <n v="255"/>
  </r>
  <r>
    <x v="3"/>
    <x v="2"/>
    <x v="1"/>
    <n v="2017"/>
    <x v="1"/>
    <x v="27"/>
    <n v="12.75"/>
    <n v="25.5"/>
    <n v="550"/>
    <n v="7012.5"/>
  </r>
  <r>
    <x v="3"/>
    <x v="2"/>
    <x v="1"/>
    <n v="2017"/>
    <x v="1"/>
    <x v="42"/>
    <n v="10.5"/>
    <n v="21"/>
    <n v="550"/>
    <n v="5775"/>
  </r>
  <r>
    <x v="0"/>
    <x v="2"/>
    <x v="1"/>
    <n v="2017"/>
    <x v="2"/>
    <x v="28"/>
    <n v="25.5"/>
    <n v="51"/>
    <n v="550"/>
    <n v="14025"/>
  </r>
  <r>
    <x v="3"/>
    <x v="2"/>
    <x v="1"/>
    <n v="2017"/>
    <x v="0"/>
    <x v="24"/>
    <n v="20.25"/>
    <n v="40.5"/>
    <n v="550"/>
    <n v="11137.5"/>
  </r>
  <r>
    <x v="4"/>
    <x v="2"/>
    <x v="1"/>
    <n v="2017"/>
    <x v="0"/>
    <x v="24"/>
    <n v="23.25"/>
    <n v="46.5"/>
    <n v="550"/>
    <n v="12787.5"/>
  </r>
  <r>
    <x v="4"/>
    <x v="3"/>
    <x v="1"/>
    <n v="2017"/>
    <x v="3"/>
    <x v="43"/>
    <n v="4.5"/>
    <n v="9"/>
    <n v="85"/>
    <n v="382.5"/>
  </r>
  <r>
    <x v="1"/>
    <x v="3"/>
    <x v="1"/>
    <n v="2017"/>
    <x v="2"/>
    <x v="16"/>
    <n v="10"/>
    <n v="20"/>
    <n v="85"/>
    <n v="850"/>
  </r>
  <r>
    <x v="3"/>
    <x v="2"/>
    <x v="1"/>
    <n v="2017"/>
    <x v="1"/>
    <x v="20"/>
    <n v="19.5"/>
    <n v="39"/>
    <n v="550"/>
    <n v="10725"/>
  </r>
  <r>
    <x v="3"/>
    <x v="1"/>
    <x v="1"/>
    <n v="2017"/>
    <x v="3"/>
    <x v="38"/>
    <n v="12.6"/>
    <n v="25.2"/>
    <n v="950"/>
    <n v="11970"/>
  </r>
  <r>
    <x v="1"/>
    <x v="3"/>
    <x v="1"/>
    <n v="2017"/>
    <x v="2"/>
    <x v="26"/>
    <n v="6.666666666666667"/>
    <n v="13.333333333333334"/>
    <n v="85"/>
    <n v="566.66666666666674"/>
  </r>
  <r>
    <x v="1"/>
    <x v="3"/>
    <x v="1"/>
    <n v="2017"/>
    <x v="1"/>
    <x v="20"/>
    <n v="8.1666666666666661"/>
    <n v="16.333333333333332"/>
    <n v="85"/>
    <n v="694.16666666666663"/>
  </r>
  <r>
    <x v="2"/>
    <x v="1"/>
    <x v="1"/>
    <n v="2017"/>
    <x v="3"/>
    <x v="50"/>
    <n v="6"/>
    <n v="12"/>
    <n v="950"/>
    <n v="5700"/>
  </r>
  <r>
    <x v="1"/>
    <x v="0"/>
    <x v="1"/>
    <n v="2017"/>
    <x v="2"/>
    <x v="28"/>
    <n v="5.5"/>
    <n v="11"/>
    <n v="1500"/>
    <n v="8250"/>
  </r>
  <r>
    <x v="0"/>
    <x v="3"/>
    <x v="1"/>
    <n v="2017"/>
    <x v="3"/>
    <x v="21"/>
    <n v="5.166666666666667"/>
    <n v="10.333333333333334"/>
    <n v="85"/>
    <n v="439.16666666666669"/>
  </r>
  <r>
    <x v="1"/>
    <x v="1"/>
    <x v="1"/>
    <n v="2017"/>
    <x v="0"/>
    <x v="24"/>
    <n v="29.4"/>
    <n v="58.8"/>
    <n v="950"/>
    <n v="27930"/>
  </r>
  <r>
    <x v="2"/>
    <x v="3"/>
    <x v="1"/>
    <n v="2017"/>
    <x v="0"/>
    <x v="49"/>
    <n v="1.6666666666666667"/>
    <n v="3.3333333333333335"/>
    <n v="85"/>
    <n v="141.66666666666669"/>
  </r>
  <r>
    <x v="2"/>
    <x v="2"/>
    <x v="1"/>
    <n v="2017"/>
    <x v="0"/>
    <x v="7"/>
    <n v="3.75"/>
    <n v="7.5"/>
    <n v="550"/>
    <n v="2062.5"/>
  </r>
  <r>
    <x v="0"/>
    <x v="1"/>
    <x v="1"/>
    <n v="2017"/>
    <x v="0"/>
    <x v="29"/>
    <n v="21.599999999999998"/>
    <n v="43.199999999999996"/>
    <n v="950"/>
    <n v="20519.999999999996"/>
  </r>
  <r>
    <x v="0"/>
    <x v="1"/>
    <x v="1"/>
    <n v="2017"/>
    <x v="3"/>
    <x v="21"/>
    <n v="21.599999999999998"/>
    <n v="43.199999999999996"/>
    <n v="950"/>
    <n v="20519.999999999996"/>
  </r>
  <r>
    <x v="3"/>
    <x v="3"/>
    <x v="1"/>
    <n v="2017"/>
    <x v="3"/>
    <x v="21"/>
    <n v="4.833333333333333"/>
    <n v="9.6666666666666661"/>
    <n v="85"/>
    <n v="410.83333333333331"/>
  </r>
  <r>
    <x v="2"/>
    <x v="3"/>
    <x v="1"/>
    <n v="2017"/>
    <x v="2"/>
    <x v="47"/>
    <n v="1"/>
    <n v="2"/>
    <n v="85"/>
    <n v="85"/>
  </r>
  <r>
    <x v="2"/>
    <x v="1"/>
    <x v="1"/>
    <n v="2017"/>
    <x v="1"/>
    <x v="23"/>
    <n v="5.3999999999999995"/>
    <n v="10.799999999999999"/>
    <n v="950"/>
    <n v="5129.9999999999991"/>
  </r>
  <r>
    <x v="3"/>
    <x v="1"/>
    <x v="1"/>
    <n v="2017"/>
    <x v="2"/>
    <x v="16"/>
    <n v="14.399999999999999"/>
    <n v="28.799999999999997"/>
    <n v="950"/>
    <n v="13679.999999999998"/>
  </r>
  <r>
    <x v="3"/>
    <x v="3"/>
    <x v="1"/>
    <n v="2017"/>
    <x v="0"/>
    <x v="24"/>
    <n v="2.1666666666666665"/>
    <n v="4.333333333333333"/>
    <n v="85"/>
    <n v="184.16666666666666"/>
  </r>
  <r>
    <x v="0"/>
    <x v="1"/>
    <x v="1"/>
    <n v="2017"/>
    <x v="2"/>
    <x v="16"/>
    <n v="22.8"/>
    <n v="45.6"/>
    <n v="950"/>
    <n v="21660"/>
  </r>
  <r>
    <x v="0"/>
    <x v="0"/>
    <x v="1"/>
    <n v="2017"/>
    <x v="3"/>
    <x v="38"/>
    <n v="3.25"/>
    <n v="6.5"/>
    <n v="1500"/>
    <n v="4875"/>
  </r>
  <r>
    <x v="0"/>
    <x v="2"/>
    <x v="1"/>
    <n v="2017"/>
    <x v="2"/>
    <x v="40"/>
    <n v="24.75"/>
    <n v="49.5"/>
    <n v="550"/>
    <n v="13612.5"/>
  </r>
  <r>
    <x v="1"/>
    <x v="1"/>
    <x v="1"/>
    <n v="2017"/>
    <x v="2"/>
    <x v="28"/>
    <n v="33"/>
    <n v="66"/>
    <n v="950"/>
    <n v="31350"/>
  </r>
  <r>
    <x v="1"/>
    <x v="1"/>
    <x v="1"/>
    <n v="2017"/>
    <x v="2"/>
    <x v="40"/>
    <n v="20.399999999999999"/>
    <n v="40.799999999999997"/>
    <n v="950"/>
    <n v="19380"/>
  </r>
  <r>
    <x v="2"/>
    <x v="3"/>
    <x v="1"/>
    <n v="2017"/>
    <x v="3"/>
    <x v="32"/>
    <n v="1.1666666666666667"/>
    <n v="2.3333333333333335"/>
    <n v="85"/>
    <n v="99.166666666666671"/>
  </r>
  <r>
    <x v="1"/>
    <x v="3"/>
    <x v="1"/>
    <n v="2017"/>
    <x v="0"/>
    <x v="29"/>
    <n v="8.5"/>
    <n v="17"/>
    <n v="85"/>
    <n v="722.5"/>
  </r>
  <r>
    <x v="4"/>
    <x v="3"/>
    <x v="1"/>
    <n v="2017"/>
    <x v="3"/>
    <x v="32"/>
    <n v="4.666666666666667"/>
    <n v="9.3333333333333339"/>
    <n v="85"/>
    <n v="396.66666666666669"/>
  </r>
  <r>
    <x v="1"/>
    <x v="3"/>
    <x v="1"/>
    <n v="2017"/>
    <x v="0"/>
    <x v="24"/>
    <n v="6.833333333333333"/>
    <n v="13.666666666666666"/>
    <n v="85"/>
    <n v="580.83333333333326"/>
  </r>
  <r>
    <x v="0"/>
    <x v="2"/>
    <x v="1"/>
    <n v="2017"/>
    <x v="1"/>
    <x v="42"/>
    <n v="23.25"/>
    <n v="46.5"/>
    <n v="550"/>
    <n v="12787.5"/>
  </r>
  <r>
    <x v="0"/>
    <x v="0"/>
    <x v="1"/>
    <n v="2017"/>
    <x v="2"/>
    <x v="16"/>
    <n v="3.375"/>
    <n v="6.75"/>
    <n v="1500"/>
    <n v="5062.5"/>
  </r>
  <r>
    <x v="4"/>
    <x v="3"/>
    <x v="1"/>
    <n v="2017"/>
    <x v="0"/>
    <x v="17"/>
    <n v="4.666666666666667"/>
    <n v="9.3333333333333339"/>
    <n v="85"/>
    <n v="396.66666666666669"/>
  </r>
  <r>
    <x v="3"/>
    <x v="1"/>
    <x v="1"/>
    <n v="2017"/>
    <x v="0"/>
    <x v="14"/>
    <n v="16.8"/>
    <n v="33.6"/>
    <n v="950"/>
    <n v="15960"/>
  </r>
  <r>
    <x v="4"/>
    <x v="0"/>
    <x v="1"/>
    <n v="2017"/>
    <x v="2"/>
    <x v="33"/>
    <n v="2.875"/>
    <n v="5.75"/>
    <n v="1500"/>
    <n v="4312.5"/>
  </r>
  <r>
    <x v="0"/>
    <x v="3"/>
    <x v="1"/>
    <n v="2017"/>
    <x v="2"/>
    <x v="33"/>
    <n v="5.833333333333333"/>
    <n v="11.666666666666666"/>
    <n v="85"/>
    <n v="495.83333333333331"/>
  </r>
  <r>
    <x v="1"/>
    <x v="2"/>
    <x v="1"/>
    <n v="2017"/>
    <x v="1"/>
    <x v="42"/>
    <n v="45"/>
    <n v="90"/>
    <n v="550"/>
    <n v="24750"/>
  </r>
  <r>
    <x v="0"/>
    <x v="0"/>
    <x v="1"/>
    <n v="2017"/>
    <x v="0"/>
    <x v="29"/>
    <n v="2.5"/>
    <n v="5"/>
    <n v="1500"/>
    <n v="3750"/>
  </r>
  <r>
    <x v="4"/>
    <x v="2"/>
    <x v="1"/>
    <n v="2017"/>
    <x v="0"/>
    <x v="36"/>
    <n v="16.5"/>
    <n v="33"/>
    <n v="550"/>
    <n v="9075"/>
  </r>
  <r>
    <x v="2"/>
    <x v="0"/>
    <x v="1"/>
    <n v="2017"/>
    <x v="3"/>
    <x v="31"/>
    <n v="0.625"/>
    <n v="1.25"/>
    <n v="1500"/>
    <n v="937.5"/>
  </r>
  <r>
    <x v="2"/>
    <x v="2"/>
    <x v="1"/>
    <n v="2017"/>
    <x v="0"/>
    <x v="49"/>
    <n v="5.25"/>
    <n v="10.5"/>
    <n v="550"/>
    <n v="2887.5"/>
  </r>
  <r>
    <x v="2"/>
    <x v="0"/>
    <x v="1"/>
    <n v="2017"/>
    <x v="1"/>
    <x v="23"/>
    <n v="1.25"/>
    <n v="2.5"/>
    <n v="1500"/>
    <n v="1875"/>
  </r>
  <r>
    <x v="2"/>
    <x v="0"/>
    <x v="1"/>
    <n v="2017"/>
    <x v="0"/>
    <x v="49"/>
    <n v="0.625"/>
    <n v="1.25"/>
    <n v="1500"/>
    <n v="937.5"/>
  </r>
  <r>
    <x v="4"/>
    <x v="0"/>
    <x v="1"/>
    <n v="2017"/>
    <x v="1"/>
    <x v="42"/>
    <n v="2.5"/>
    <n v="5"/>
    <n v="1500"/>
    <n v="3750"/>
  </r>
  <r>
    <x v="0"/>
    <x v="3"/>
    <x v="1"/>
    <n v="2017"/>
    <x v="2"/>
    <x v="16"/>
    <n v="4.333333333333333"/>
    <n v="8.6666666666666661"/>
    <n v="85"/>
    <n v="368.33333333333331"/>
  </r>
  <r>
    <x v="1"/>
    <x v="0"/>
    <x v="1"/>
    <n v="2017"/>
    <x v="0"/>
    <x v="14"/>
    <n v="6.875"/>
    <n v="13.75"/>
    <n v="1500"/>
    <n v="10312.5"/>
  </r>
  <r>
    <x v="1"/>
    <x v="0"/>
    <x v="1"/>
    <n v="2017"/>
    <x v="3"/>
    <x v="32"/>
    <n v="4.875"/>
    <n v="9.75"/>
    <n v="1500"/>
    <n v="7312.5"/>
  </r>
  <r>
    <x v="3"/>
    <x v="0"/>
    <x v="1"/>
    <n v="2017"/>
    <x v="3"/>
    <x v="32"/>
    <n v="2.125"/>
    <n v="4.25"/>
    <n v="1500"/>
    <n v="3187.5"/>
  </r>
  <r>
    <x v="4"/>
    <x v="3"/>
    <x v="1"/>
    <n v="2017"/>
    <x v="0"/>
    <x v="29"/>
    <n v="3.6666666666666665"/>
    <n v="7.333333333333333"/>
    <n v="85"/>
    <n v="311.66666666666663"/>
  </r>
  <r>
    <x v="2"/>
    <x v="3"/>
    <x v="1"/>
    <n v="2017"/>
    <x v="1"/>
    <x v="23"/>
    <n v="1.3333333333333333"/>
    <n v="2.6666666666666665"/>
    <n v="85"/>
    <n v="113.33333333333333"/>
  </r>
  <r>
    <x v="0"/>
    <x v="2"/>
    <x v="1"/>
    <n v="2017"/>
    <x v="0"/>
    <x v="36"/>
    <n v="26.25"/>
    <n v="52.5"/>
    <n v="550"/>
    <n v="14437.5"/>
  </r>
  <r>
    <x v="4"/>
    <x v="2"/>
    <x v="1"/>
    <n v="2017"/>
    <x v="0"/>
    <x v="14"/>
    <n v="21.75"/>
    <n v="43.5"/>
    <n v="550"/>
    <n v="11962.5"/>
  </r>
  <r>
    <x v="0"/>
    <x v="3"/>
    <x v="1"/>
    <n v="2017"/>
    <x v="1"/>
    <x v="18"/>
    <n v="4.333333333333333"/>
    <n v="8.6666666666666661"/>
    <n v="85"/>
    <n v="368.33333333333331"/>
  </r>
  <r>
    <x v="2"/>
    <x v="0"/>
    <x v="1"/>
    <n v="2017"/>
    <x v="3"/>
    <x v="46"/>
    <n v="1.125"/>
    <n v="2.25"/>
    <n v="1500"/>
    <n v="1687.5"/>
  </r>
  <r>
    <x v="1"/>
    <x v="2"/>
    <x v="1"/>
    <n v="2017"/>
    <x v="2"/>
    <x v="33"/>
    <n v="30"/>
    <n v="60"/>
    <n v="550"/>
    <n v="16500"/>
  </r>
  <r>
    <x v="4"/>
    <x v="3"/>
    <x v="1"/>
    <n v="2017"/>
    <x v="0"/>
    <x v="36"/>
    <n v="2.6666666666666665"/>
    <n v="5.333333333333333"/>
    <n v="85"/>
    <n v="226.66666666666666"/>
  </r>
  <r>
    <x v="0"/>
    <x v="1"/>
    <x v="1"/>
    <n v="2017"/>
    <x v="3"/>
    <x v="39"/>
    <n v="24"/>
    <n v="48"/>
    <n v="950"/>
    <n v="22800"/>
  </r>
  <r>
    <x v="4"/>
    <x v="0"/>
    <x v="1"/>
    <n v="2017"/>
    <x v="2"/>
    <x v="26"/>
    <n v="2.5"/>
    <n v="5"/>
    <n v="1500"/>
    <n v="3750"/>
  </r>
  <r>
    <x v="4"/>
    <x v="3"/>
    <x v="1"/>
    <n v="2017"/>
    <x v="2"/>
    <x v="41"/>
    <n v="4.166666666666667"/>
    <n v="8.3333333333333339"/>
    <n v="85"/>
    <n v="354.16666666666669"/>
  </r>
  <r>
    <x v="4"/>
    <x v="3"/>
    <x v="1"/>
    <n v="2017"/>
    <x v="1"/>
    <x v="42"/>
    <n v="3.1666666666666665"/>
    <n v="6.333333333333333"/>
    <n v="85"/>
    <n v="269.16666666666663"/>
  </r>
  <r>
    <x v="1"/>
    <x v="2"/>
    <x v="1"/>
    <n v="2017"/>
    <x v="3"/>
    <x v="30"/>
    <n v="39"/>
    <n v="78"/>
    <n v="550"/>
    <n v="21450"/>
  </r>
  <r>
    <x v="4"/>
    <x v="0"/>
    <x v="1"/>
    <n v="2017"/>
    <x v="2"/>
    <x v="28"/>
    <n v="3"/>
    <n v="6"/>
    <n v="1500"/>
    <n v="4500"/>
  </r>
  <r>
    <x v="1"/>
    <x v="1"/>
    <x v="1"/>
    <n v="2017"/>
    <x v="0"/>
    <x v="29"/>
    <n v="34.799999999999997"/>
    <n v="69.599999999999994"/>
    <n v="950"/>
    <n v="33060"/>
  </r>
  <r>
    <x v="0"/>
    <x v="2"/>
    <x v="1"/>
    <n v="2017"/>
    <x v="2"/>
    <x v="16"/>
    <n v="29.25"/>
    <n v="58.5"/>
    <n v="550"/>
    <n v="16087.5"/>
  </r>
  <r>
    <x v="1"/>
    <x v="0"/>
    <x v="1"/>
    <n v="2017"/>
    <x v="0"/>
    <x v="29"/>
    <n v="5.875"/>
    <n v="11.75"/>
    <n v="1500"/>
    <n v="8812.5"/>
  </r>
  <r>
    <x v="1"/>
    <x v="2"/>
    <x v="1"/>
    <n v="2017"/>
    <x v="3"/>
    <x v="38"/>
    <n v="34.5"/>
    <n v="69"/>
    <n v="550"/>
    <n v="18975"/>
  </r>
  <r>
    <x v="0"/>
    <x v="3"/>
    <x v="1"/>
    <n v="2017"/>
    <x v="3"/>
    <x v="43"/>
    <n v="3.6666666666666665"/>
    <n v="7.333333333333333"/>
    <n v="85"/>
    <n v="311.66666666666663"/>
  </r>
  <r>
    <x v="2"/>
    <x v="2"/>
    <x v="1"/>
    <n v="2017"/>
    <x v="1"/>
    <x v="9"/>
    <n v="6"/>
    <n v="12"/>
    <n v="550"/>
    <n v="3300"/>
  </r>
  <r>
    <x v="0"/>
    <x v="1"/>
    <x v="1"/>
    <n v="2017"/>
    <x v="0"/>
    <x v="14"/>
    <n v="18.599999999999998"/>
    <n v="37.199999999999996"/>
    <n v="950"/>
    <n v="17669.999999999996"/>
  </r>
  <r>
    <x v="1"/>
    <x v="2"/>
    <x v="1"/>
    <n v="2017"/>
    <x v="2"/>
    <x v="28"/>
    <n v="22.5"/>
    <n v="45"/>
    <n v="550"/>
    <n v="12375"/>
  </r>
  <r>
    <x v="0"/>
    <x v="1"/>
    <x v="1"/>
    <n v="2017"/>
    <x v="2"/>
    <x v="11"/>
    <n v="14.399999999999999"/>
    <n v="28.799999999999997"/>
    <n v="950"/>
    <n v="13679.999999999998"/>
  </r>
  <r>
    <x v="2"/>
    <x v="3"/>
    <x v="1"/>
    <n v="2017"/>
    <x v="3"/>
    <x v="50"/>
    <n v="1.6666666666666667"/>
    <n v="3.3333333333333335"/>
    <n v="85"/>
    <n v="141.66666666666669"/>
  </r>
  <r>
    <x v="3"/>
    <x v="1"/>
    <x v="1"/>
    <n v="2017"/>
    <x v="1"/>
    <x v="20"/>
    <n v="11.4"/>
    <n v="22.8"/>
    <n v="950"/>
    <n v="10830"/>
  </r>
  <r>
    <x v="4"/>
    <x v="3"/>
    <x v="1"/>
    <n v="2017"/>
    <x v="0"/>
    <x v="14"/>
    <n v="3.1666666666666665"/>
    <n v="6.333333333333333"/>
    <n v="85"/>
    <n v="269.16666666666663"/>
  </r>
  <r>
    <x v="2"/>
    <x v="2"/>
    <x v="1"/>
    <n v="2017"/>
    <x v="0"/>
    <x v="36"/>
    <n v="6.75"/>
    <n v="13.5"/>
    <n v="550"/>
    <n v="3712.5"/>
  </r>
  <r>
    <x v="1"/>
    <x v="1"/>
    <x v="1"/>
    <n v="2017"/>
    <x v="0"/>
    <x v="17"/>
    <n v="30.599999999999998"/>
    <n v="61.199999999999996"/>
    <n v="950"/>
    <n v="29069.999999999996"/>
  </r>
  <r>
    <x v="0"/>
    <x v="0"/>
    <x v="1"/>
    <n v="2017"/>
    <x v="1"/>
    <x v="20"/>
    <n v="2.625"/>
    <n v="5.25"/>
    <n v="1500"/>
    <n v="3937.5"/>
  </r>
  <r>
    <x v="3"/>
    <x v="2"/>
    <x v="1"/>
    <n v="2017"/>
    <x v="2"/>
    <x v="40"/>
    <n v="19.5"/>
    <n v="39"/>
    <n v="550"/>
    <n v="10725"/>
  </r>
  <r>
    <x v="2"/>
    <x v="2"/>
    <x v="1"/>
    <n v="2017"/>
    <x v="1"/>
    <x v="48"/>
    <n v="3.75"/>
    <n v="7.5"/>
    <n v="550"/>
    <n v="2062.5"/>
  </r>
  <r>
    <x v="1"/>
    <x v="1"/>
    <x v="1"/>
    <n v="2017"/>
    <x v="2"/>
    <x v="15"/>
    <n v="34.199999999999996"/>
    <n v="68.399999999999991"/>
    <n v="950"/>
    <n v="32489.999999999996"/>
  </r>
  <r>
    <x v="3"/>
    <x v="0"/>
    <x v="1"/>
    <n v="2017"/>
    <x v="2"/>
    <x v="33"/>
    <n v="3.75"/>
    <n v="7.5"/>
    <n v="1500"/>
    <n v="5625"/>
  </r>
  <r>
    <x v="2"/>
    <x v="0"/>
    <x v="1"/>
    <n v="2017"/>
    <x v="0"/>
    <x v="36"/>
    <n v="1.125"/>
    <n v="2.25"/>
    <n v="1500"/>
    <n v="1687.5"/>
  </r>
  <r>
    <x v="3"/>
    <x v="2"/>
    <x v="1"/>
    <n v="2017"/>
    <x v="0"/>
    <x v="29"/>
    <n v="9"/>
    <n v="18"/>
    <n v="550"/>
    <n v="4950"/>
  </r>
  <r>
    <x v="2"/>
    <x v="0"/>
    <x v="1"/>
    <n v="2017"/>
    <x v="3"/>
    <x v="30"/>
    <n v="0.75"/>
    <n v="1.5"/>
    <n v="1500"/>
    <n v="1125"/>
  </r>
  <r>
    <x v="4"/>
    <x v="2"/>
    <x v="1"/>
    <n v="2017"/>
    <x v="1"/>
    <x v="20"/>
    <n v="26.25"/>
    <n v="52.5"/>
    <n v="550"/>
    <n v="14437.5"/>
  </r>
  <r>
    <x v="2"/>
    <x v="3"/>
    <x v="1"/>
    <n v="2017"/>
    <x v="1"/>
    <x v="27"/>
    <n v="1.6666666666666667"/>
    <n v="3.3333333333333335"/>
    <n v="85"/>
    <n v="141.66666666666669"/>
  </r>
  <r>
    <x v="2"/>
    <x v="0"/>
    <x v="1"/>
    <n v="2017"/>
    <x v="3"/>
    <x v="19"/>
    <n v="0.625"/>
    <n v="1.25"/>
    <n v="1500"/>
    <n v="937.5"/>
  </r>
  <r>
    <x v="4"/>
    <x v="0"/>
    <x v="1"/>
    <n v="2017"/>
    <x v="2"/>
    <x v="40"/>
    <n v="2"/>
    <n v="4"/>
    <n v="1500"/>
    <n v="3000"/>
  </r>
  <r>
    <x v="0"/>
    <x v="0"/>
    <x v="1"/>
    <n v="2017"/>
    <x v="3"/>
    <x v="43"/>
    <n v="3.25"/>
    <n v="6.5"/>
    <n v="1500"/>
    <n v="4875"/>
  </r>
  <r>
    <x v="1"/>
    <x v="0"/>
    <x v="1"/>
    <n v="2017"/>
    <x v="3"/>
    <x v="31"/>
    <n v="4.75"/>
    <n v="9.5"/>
    <n v="1500"/>
    <n v="7125"/>
  </r>
  <r>
    <x v="1"/>
    <x v="3"/>
    <x v="1"/>
    <n v="2017"/>
    <x v="3"/>
    <x v="34"/>
    <n v="7.666666666666667"/>
    <n v="15.333333333333334"/>
    <n v="85"/>
    <n v="651.66666666666674"/>
  </r>
  <r>
    <x v="3"/>
    <x v="0"/>
    <x v="1"/>
    <n v="2017"/>
    <x v="3"/>
    <x v="34"/>
    <n v="1.5"/>
    <n v="3"/>
    <n v="1500"/>
    <n v="2250"/>
  </r>
  <r>
    <x v="2"/>
    <x v="1"/>
    <x v="1"/>
    <n v="2017"/>
    <x v="3"/>
    <x v="31"/>
    <n v="6"/>
    <n v="12"/>
    <n v="950"/>
    <n v="5700"/>
  </r>
  <r>
    <x v="3"/>
    <x v="1"/>
    <x v="1"/>
    <n v="2017"/>
    <x v="2"/>
    <x v="41"/>
    <n v="9"/>
    <n v="18"/>
    <n v="950"/>
    <n v="8550"/>
  </r>
  <r>
    <x v="2"/>
    <x v="0"/>
    <x v="1"/>
    <n v="2017"/>
    <x v="2"/>
    <x v="40"/>
    <n v="1"/>
    <n v="2"/>
    <n v="1500"/>
    <n v="1500"/>
  </r>
  <r>
    <x v="2"/>
    <x v="1"/>
    <x v="1"/>
    <n v="2017"/>
    <x v="2"/>
    <x v="35"/>
    <n v="6"/>
    <n v="12"/>
    <n v="950"/>
    <n v="5700"/>
  </r>
  <r>
    <x v="4"/>
    <x v="2"/>
    <x v="1"/>
    <n v="2017"/>
    <x v="2"/>
    <x v="16"/>
    <n v="19.5"/>
    <n v="39"/>
    <n v="550"/>
    <n v="10725"/>
  </r>
  <r>
    <x v="1"/>
    <x v="0"/>
    <x v="1"/>
    <n v="2017"/>
    <x v="3"/>
    <x v="39"/>
    <n v="7.25"/>
    <n v="14.5"/>
    <n v="1500"/>
    <n v="10875"/>
  </r>
  <r>
    <x v="4"/>
    <x v="0"/>
    <x v="1"/>
    <n v="2017"/>
    <x v="0"/>
    <x v="17"/>
    <n v="2.875"/>
    <n v="5.75"/>
    <n v="1500"/>
    <n v="4312.5"/>
  </r>
  <r>
    <x v="2"/>
    <x v="3"/>
    <x v="1"/>
    <n v="2017"/>
    <x v="0"/>
    <x v="29"/>
    <n v="1.3333333333333333"/>
    <n v="2.6666666666666665"/>
    <n v="85"/>
    <n v="113.33333333333333"/>
  </r>
  <r>
    <x v="4"/>
    <x v="2"/>
    <x v="1"/>
    <n v="2017"/>
    <x v="3"/>
    <x v="43"/>
    <n v="17.25"/>
    <n v="34.5"/>
    <n v="550"/>
    <n v="9487.5"/>
  </r>
  <r>
    <x v="2"/>
    <x v="1"/>
    <x v="1"/>
    <n v="2017"/>
    <x v="2"/>
    <x v="28"/>
    <n v="4.8"/>
    <n v="9.6"/>
    <n v="950"/>
    <n v="4560"/>
  </r>
  <r>
    <x v="3"/>
    <x v="2"/>
    <x v="1"/>
    <n v="2017"/>
    <x v="2"/>
    <x v="11"/>
    <n v="12"/>
    <n v="24"/>
    <n v="550"/>
    <n v="6600"/>
  </r>
  <r>
    <x v="4"/>
    <x v="0"/>
    <x v="1"/>
    <n v="2017"/>
    <x v="3"/>
    <x v="39"/>
    <n v="4.25"/>
    <n v="8.5"/>
    <n v="1500"/>
    <n v="6375"/>
  </r>
  <r>
    <x v="1"/>
    <x v="1"/>
    <x v="1"/>
    <n v="2017"/>
    <x v="1"/>
    <x v="18"/>
    <n v="18"/>
    <n v="36"/>
    <n v="950"/>
    <n v="17100"/>
  </r>
  <r>
    <x v="2"/>
    <x v="1"/>
    <x v="1"/>
    <n v="2017"/>
    <x v="0"/>
    <x v="10"/>
    <n v="4.8"/>
    <n v="9.6"/>
    <n v="950"/>
    <n v="4560"/>
  </r>
  <r>
    <x v="4"/>
    <x v="3"/>
    <x v="1"/>
    <n v="2017"/>
    <x v="2"/>
    <x v="22"/>
    <n v="3"/>
    <n v="6"/>
    <n v="85"/>
    <n v="255"/>
  </r>
  <r>
    <x v="3"/>
    <x v="2"/>
    <x v="1"/>
    <n v="2017"/>
    <x v="3"/>
    <x v="38"/>
    <n v="17.25"/>
    <n v="34.5"/>
    <n v="550"/>
    <n v="9487.5"/>
  </r>
  <r>
    <x v="3"/>
    <x v="3"/>
    <x v="1"/>
    <n v="2017"/>
    <x v="1"/>
    <x v="44"/>
    <n v="2"/>
    <n v="4"/>
    <n v="85"/>
    <n v="170"/>
  </r>
  <r>
    <x v="2"/>
    <x v="2"/>
    <x v="1"/>
    <n v="2017"/>
    <x v="1"/>
    <x v="13"/>
    <n v="3.75"/>
    <n v="7.5"/>
    <n v="550"/>
    <n v="2062.5"/>
  </r>
  <r>
    <x v="4"/>
    <x v="2"/>
    <x v="1"/>
    <n v="2017"/>
    <x v="0"/>
    <x v="17"/>
    <n v="24.75"/>
    <n v="49.5"/>
    <n v="550"/>
    <n v="13612.5"/>
  </r>
  <r>
    <x v="2"/>
    <x v="1"/>
    <x v="1"/>
    <n v="2017"/>
    <x v="1"/>
    <x v="48"/>
    <n v="4.2"/>
    <n v="8.4"/>
    <n v="950"/>
    <n v="3990"/>
  </r>
  <r>
    <x v="2"/>
    <x v="3"/>
    <x v="1"/>
    <n v="2017"/>
    <x v="3"/>
    <x v="31"/>
    <n v="1.5"/>
    <n v="3"/>
    <n v="85"/>
    <n v="127.5"/>
  </r>
  <r>
    <x v="4"/>
    <x v="2"/>
    <x v="1"/>
    <n v="2017"/>
    <x v="2"/>
    <x v="41"/>
    <n v="21.75"/>
    <n v="43.5"/>
    <n v="550"/>
    <n v="11962.5"/>
  </r>
  <r>
    <x v="1"/>
    <x v="0"/>
    <x v="1"/>
    <n v="2017"/>
    <x v="1"/>
    <x v="48"/>
    <n v="6.875"/>
    <n v="13.75"/>
    <n v="1500"/>
    <n v="10312.5"/>
  </r>
  <r>
    <x v="2"/>
    <x v="3"/>
    <x v="1"/>
    <n v="2017"/>
    <x v="3"/>
    <x v="21"/>
    <n v="1"/>
    <n v="2"/>
    <n v="85"/>
    <n v="85"/>
  </r>
  <r>
    <x v="4"/>
    <x v="2"/>
    <x v="1"/>
    <n v="2017"/>
    <x v="1"/>
    <x v="44"/>
    <n v="23.25"/>
    <n v="46.5"/>
    <n v="550"/>
    <n v="12787.5"/>
  </r>
  <r>
    <x v="3"/>
    <x v="1"/>
    <x v="1"/>
    <n v="2017"/>
    <x v="1"/>
    <x v="23"/>
    <n v="8.4"/>
    <n v="16.8"/>
    <n v="950"/>
    <n v="7980"/>
  </r>
  <r>
    <x v="4"/>
    <x v="1"/>
    <x v="1"/>
    <n v="2017"/>
    <x v="3"/>
    <x v="39"/>
    <n v="9"/>
    <n v="18"/>
    <n v="950"/>
    <n v="8550"/>
  </r>
  <r>
    <x v="4"/>
    <x v="0"/>
    <x v="1"/>
    <n v="2017"/>
    <x v="1"/>
    <x v="44"/>
    <n v="4"/>
    <n v="8"/>
    <n v="1500"/>
    <n v="6000"/>
  </r>
  <r>
    <x v="0"/>
    <x v="0"/>
    <x v="1"/>
    <n v="2017"/>
    <x v="2"/>
    <x v="22"/>
    <n v="4.375"/>
    <n v="8.75"/>
    <n v="1500"/>
    <n v="6562.5"/>
  </r>
  <r>
    <x v="1"/>
    <x v="2"/>
    <x v="1"/>
    <n v="2017"/>
    <x v="3"/>
    <x v="43"/>
    <n v="40.5"/>
    <n v="81"/>
    <n v="550"/>
    <n v="22275"/>
  </r>
  <r>
    <x v="1"/>
    <x v="3"/>
    <x v="1"/>
    <n v="2017"/>
    <x v="1"/>
    <x v="18"/>
    <n v="5"/>
    <n v="10"/>
    <n v="85"/>
    <n v="425"/>
  </r>
  <r>
    <x v="2"/>
    <x v="1"/>
    <x v="1"/>
    <n v="2017"/>
    <x v="2"/>
    <x v="33"/>
    <n v="6"/>
    <n v="12"/>
    <n v="950"/>
    <n v="5700"/>
  </r>
  <r>
    <x v="0"/>
    <x v="3"/>
    <x v="1"/>
    <n v="2017"/>
    <x v="1"/>
    <x v="37"/>
    <n v="6.166666666666667"/>
    <n v="12.333333333333334"/>
    <n v="85"/>
    <n v="524.16666666666674"/>
  </r>
  <r>
    <x v="4"/>
    <x v="2"/>
    <x v="1"/>
    <n v="2017"/>
    <x v="1"/>
    <x v="23"/>
    <n v="13.5"/>
    <n v="27"/>
    <n v="550"/>
    <n v="7425"/>
  </r>
  <r>
    <x v="1"/>
    <x v="1"/>
    <x v="1"/>
    <n v="2017"/>
    <x v="3"/>
    <x v="43"/>
    <n v="24"/>
    <n v="48"/>
    <n v="950"/>
    <n v="22800"/>
  </r>
  <r>
    <x v="3"/>
    <x v="0"/>
    <x v="1"/>
    <n v="2017"/>
    <x v="2"/>
    <x v="41"/>
    <n v="3.125"/>
    <n v="6.25"/>
    <n v="1500"/>
    <n v="4687.5"/>
  </r>
  <r>
    <x v="0"/>
    <x v="1"/>
    <x v="1"/>
    <n v="2017"/>
    <x v="2"/>
    <x v="40"/>
    <n v="15.6"/>
    <n v="31.2"/>
    <n v="950"/>
    <n v="14820"/>
  </r>
  <r>
    <x v="4"/>
    <x v="0"/>
    <x v="1"/>
    <n v="2017"/>
    <x v="2"/>
    <x v="16"/>
    <n v="4.375"/>
    <n v="8.75"/>
    <n v="1500"/>
    <n v="6562.5"/>
  </r>
  <r>
    <x v="2"/>
    <x v="2"/>
    <x v="1"/>
    <n v="2017"/>
    <x v="1"/>
    <x v="42"/>
    <n v="4.5"/>
    <n v="9"/>
    <n v="550"/>
    <n v="2475"/>
  </r>
  <r>
    <x v="1"/>
    <x v="3"/>
    <x v="1"/>
    <n v="2017"/>
    <x v="2"/>
    <x v="15"/>
    <n v="7.333333333333333"/>
    <n v="14.666666666666666"/>
    <n v="85"/>
    <n v="623.33333333333326"/>
  </r>
  <r>
    <x v="4"/>
    <x v="2"/>
    <x v="1"/>
    <n v="2017"/>
    <x v="2"/>
    <x v="40"/>
    <n v="15"/>
    <n v="30"/>
    <n v="550"/>
    <n v="8250"/>
  </r>
  <r>
    <x v="0"/>
    <x v="3"/>
    <x v="1"/>
    <n v="2017"/>
    <x v="2"/>
    <x v="40"/>
    <n v="5.5"/>
    <n v="11"/>
    <n v="85"/>
    <n v="467.5"/>
  </r>
  <r>
    <x v="1"/>
    <x v="3"/>
    <x v="1"/>
    <n v="2017"/>
    <x v="2"/>
    <x v="41"/>
    <n v="9.3333333333333339"/>
    <n v="18.666666666666668"/>
    <n v="85"/>
    <n v="793.33333333333337"/>
  </r>
  <r>
    <x v="1"/>
    <x v="0"/>
    <x v="1"/>
    <n v="2017"/>
    <x v="1"/>
    <x v="20"/>
    <n v="4.625"/>
    <n v="9.25"/>
    <n v="1500"/>
    <n v="6937.5"/>
  </r>
  <r>
    <x v="0"/>
    <x v="2"/>
    <x v="1"/>
    <n v="2017"/>
    <x v="0"/>
    <x v="17"/>
    <n v="27"/>
    <n v="54"/>
    <n v="550"/>
    <n v="14850"/>
  </r>
  <r>
    <x v="4"/>
    <x v="1"/>
    <x v="1"/>
    <n v="2017"/>
    <x v="2"/>
    <x v="26"/>
    <n v="12.6"/>
    <n v="25.2"/>
    <n v="950"/>
    <n v="11970"/>
  </r>
  <r>
    <x v="0"/>
    <x v="2"/>
    <x v="1"/>
    <n v="2017"/>
    <x v="3"/>
    <x v="38"/>
    <n v="18"/>
    <n v="36"/>
    <n v="550"/>
    <n v="9900"/>
  </r>
  <r>
    <x v="3"/>
    <x v="2"/>
    <x v="1"/>
    <n v="2017"/>
    <x v="2"/>
    <x v="16"/>
    <n v="9"/>
    <n v="18"/>
    <n v="550"/>
    <n v="4950"/>
  </r>
  <r>
    <x v="2"/>
    <x v="2"/>
    <x v="1"/>
    <n v="2017"/>
    <x v="3"/>
    <x v="30"/>
    <n v="4.5"/>
    <n v="9"/>
    <n v="550"/>
    <n v="2475"/>
  </r>
  <r>
    <x v="3"/>
    <x v="0"/>
    <x v="1"/>
    <n v="2017"/>
    <x v="1"/>
    <x v="20"/>
    <n v="3"/>
    <n v="6"/>
    <n v="1500"/>
    <n v="4500"/>
  </r>
  <r>
    <x v="3"/>
    <x v="1"/>
    <x v="1"/>
    <n v="2017"/>
    <x v="0"/>
    <x v="17"/>
    <n v="15.6"/>
    <n v="31.2"/>
    <n v="950"/>
    <n v="14820"/>
  </r>
  <r>
    <x v="3"/>
    <x v="3"/>
    <x v="1"/>
    <n v="2017"/>
    <x v="2"/>
    <x v="41"/>
    <n v="1.8333333333333333"/>
    <n v="3.6666666666666665"/>
    <n v="85"/>
    <n v="155.83333333333331"/>
  </r>
  <r>
    <x v="3"/>
    <x v="2"/>
    <x v="1"/>
    <n v="2017"/>
    <x v="1"/>
    <x v="23"/>
    <n v="17.25"/>
    <n v="34.5"/>
    <n v="550"/>
    <n v="9487.5"/>
  </r>
  <r>
    <x v="1"/>
    <x v="2"/>
    <x v="1"/>
    <n v="2017"/>
    <x v="0"/>
    <x v="14"/>
    <n v="24.75"/>
    <n v="49.5"/>
    <n v="550"/>
    <n v="13612.5"/>
  </r>
  <r>
    <x v="0"/>
    <x v="0"/>
    <x v="1"/>
    <n v="2017"/>
    <x v="2"/>
    <x v="26"/>
    <n v="4.25"/>
    <n v="8.5"/>
    <n v="1500"/>
    <n v="6375"/>
  </r>
  <r>
    <x v="2"/>
    <x v="2"/>
    <x v="1"/>
    <n v="2017"/>
    <x v="2"/>
    <x v="33"/>
    <n v="5.25"/>
    <n v="10.5"/>
    <n v="550"/>
    <n v="2887.5"/>
  </r>
  <r>
    <x v="2"/>
    <x v="2"/>
    <x v="1"/>
    <n v="2017"/>
    <x v="2"/>
    <x v="25"/>
    <n v="4.5"/>
    <n v="9"/>
    <n v="550"/>
    <n v="2475"/>
  </r>
  <r>
    <x v="4"/>
    <x v="1"/>
    <x v="1"/>
    <n v="2017"/>
    <x v="1"/>
    <x v="18"/>
    <n v="20.399999999999999"/>
    <n v="40.799999999999997"/>
    <n v="950"/>
    <n v="19380"/>
  </r>
  <r>
    <x v="1"/>
    <x v="3"/>
    <x v="1"/>
    <n v="2017"/>
    <x v="2"/>
    <x v="11"/>
    <n v="6.333333333333333"/>
    <n v="12.666666666666666"/>
    <n v="85"/>
    <n v="538.33333333333326"/>
  </r>
  <r>
    <x v="1"/>
    <x v="1"/>
    <x v="1"/>
    <n v="2017"/>
    <x v="1"/>
    <x v="44"/>
    <n v="30"/>
    <n v="60"/>
    <n v="950"/>
    <n v="28500"/>
  </r>
  <r>
    <x v="0"/>
    <x v="1"/>
    <x v="1"/>
    <n v="2017"/>
    <x v="2"/>
    <x v="22"/>
    <n v="21"/>
    <n v="42"/>
    <n v="950"/>
    <n v="19950"/>
  </r>
  <r>
    <x v="3"/>
    <x v="2"/>
    <x v="1"/>
    <n v="2017"/>
    <x v="0"/>
    <x v="17"/>
    <n v="18.75"/>
    <n v="37.5"/>
    <n v="550"/>
    <n v="10312.5"/>
  </r>
  <r>
    <x v="2"/>
    <x v="0"/>
    <x v="1"/>
    <n v="2017"/>
    <x v="0"/>
    <x v="29"/>
    <n v="0.625"/>
    <n v="1.25"/>
    <n v="1500"/>
    <n v="937.5"/>
  </r>
  <r>
    <x v="0"/>
    <x v="2"/>
    <x v="1"/>
    <n v="2017"/>
    <x v="2"/>
    <x v="22"/>
    <n v="18"/>
    <n v="36"/>
    <n v="550"/>
    <n v="9900"/>
  </r>
  <r>
    <x v="0"/>
    <x v="0"/>
    <x v="1"/>
    <n v="2017"/>
    <x v="1"/>
    <x v="37"/>
    <n v="5"/>
    <n v="10"/>
    <n v="1500"/>
    <n v="7500"/>
  </r>
  <r>
    <x v="2"/>
    <x v="3"/>
    <x v="1"/>
    <n v="2017"/>
    <x v="1"/>
    <x v="48"/>
    <n v="1.5"/>
    <n v="3"/>
    <n v="85"/>
    <n v="127.5"/>
  </r>
  <r>
    <x v="0"/>
    <x v="2"/>
    <x v="1"/>
    <n v="2017"/>
    <x v="2"/>
    <x v="26"/>
    <n v="23.25"/>
    <n v="46.5"/>
    <n v="550"/>
    <n v="12787.5"/>
  </r>
  <r>
    <x v="1"/>
    <x v="0"/>
    <x v="1"/>
    <n v="2017"/>
    <x v="2"/>
    <x v="22"/>
    <n v="6.125"/>
    <n v="12.25"/>
    <n v="1500"/>
    <n v="9187.5"/>
  </r>
  <r>
    <x v="1"/>
    <x v="1"/>
    <x v="1"/>
    <n v="2017"/>
    <x v="3"/>
    <x v="34"/>
    <n v="29.4"/>
    <n v="58.8"/>
    <n v="950"/>
    <n v="27930"/>
  </r>
  <r>
    <x v="0"/>
    <x v="3"/>
    <x v="1"/>
    <n v="2017"/>
    <x v="0"/>
    <x v="14"/>
    <n v="3.3333333333333335"/>
    <n v="6.666666666666667"/>
    <n v="85"/>
    <n v="283.33333333333337"/>
  </r>
  <r>
    <x v="0"/>
    <x v="3"/>
    <x v="1"/>
    <n v="2017"/>
    <x v="1"/>
    <x v="20"/>
    <n v="5.166666666666667"/>
    <n v="10.333333333333334"/>
    <n v="85"/>
    <n v="439.16666666666669"/>
  </r>
  <r>
    <x v="1"/>
    <x v="0"/>
    <x v="1"/>
    <n v="2017"/>
    <x v="1"/>
    <x v="23"/>
    <n v="4"/>
    <n v="8"/>
    <n v="1500"/>
    <n v="6000"/>
  </r>
  <r>
    <x v="3"/>
    <x v="1"/>
    <x v="1"/>
    <n v="2017"/>
    <x v="1"/>
    <x v="37"/>
    <n v="13.799999999999999"/>
    <n v="27.599999999999998"/>
    <n v="950"/>
    <n v="13109.999999999998"/>
  </r>
  <r>
    <x v="1"/>
    <x v="2"/>
    <x v="1"/>
    <n v="2017"/>
    <x v="1"/>
    <x v="44"/>
    <n v="24"/>
    <n v="48"/>
    <n v="550"/>
    <n v="13200"/>
  </r>
  <r>
    <x v="2"/>
    <x v="3"/>
    <x v="1"/>
    <n v="2017"/>
    <x v="1"/>
    <x v="13"/>
    <n v="1.1666666666666667"/>
    <n v="2.3333333333333335"/>
    <n v="85"/>
    <n v="99.166666666666671"/>
  </r>
  <r>
    <x v="4"/>
    <x v="2"/>
    <x v="1"/>
    <n v="2017"/>
    <x v="2"/>
    <x v="26"/>
    <n v="25.5"/>
    <n v="51"/>
    <n v="550"/>
    <n v="14025"/>
  </r>
  <r>
    <x v="2"/>
    <x v="2"/>
    <x v="1"/>
    <n v="2017"/>
    <x v="3"/>
    <x v="51"/>
    <n v="6"/>
    <n v="12"/>
    <n v="550"/>
    <n v="3300"/>
  </r>
  <r>
    <x v="1"/>
    <x v="1"/>
    <x v="1"/>
    <n v="2017"/>
    <x v="2"/>
    <x v="41"/>
    <n v="34.799999999999997"/>
    <n v="69.599999999999994"/>
    <n v="950"/>
    <n v="33060"/>
  </r>
  <r>
    <x v="2"/>
    <x v="0"/>
    <x v="1"/>
    <n v="2017"/>
    <x v="3"/>
    <x v="51"/>
    <n v="0.75"/>
    <n v="1.5"/>
    <n v="1500"/>
    <n v="1125"/>
  </r>
  <r>
    <x v="1"/>
    <x v="2"/>
    <x v="1"/>
    <n v="2017"/>
    <x v="2"/>
    <x v="41"/>
    <n v="24"/>
    <n v="48"/>
    <n v="550"/>
    <n v="13200"/>
  </r>
  <r>
    <x v="3"/>
    <x v="1"/>
    <x v="1"/>
    <n v="2017"/>
    <x v="1"/>
    <x v="44"/>
    <n v="13.2"/>
    <n v="26.4"/>
    <n v="950"/>
    <n v="12540"/>
  </r>
  <r>
    <x v="2"/>
    <x v="0"/>
    <x v="1"/>
    <n v="2017"/>
    <x v="2"/>
    <x v="11"/>
    <n v="1.125"/>
    <n v="2.25"/>
    <n v="1500"/>
    <n v="1687.5"/>
  </r>
  <r>
    <x v="1"/>
    <x v="2"/>
    <x v="1"/>
    <n v="2017"/>
    <x v="2"/>
    <x v="40"/>
    <n v="25.5"/>
    <n v="51"/>
    <n v="550"/>
    <n v="14025"/>
  </r>
  <r>
    <x v="4"/>
    <x v="3"/>
    <x v="1"/>
    <n v="2017"/>
    <x v="1"/>
    <x v="45"/>
    <n v="3.6666666666666665"/>
    <n v="7.333333333333333"/>
    <n v="85"/>
    <n v="311.66666666666663"/>
  </r>
  <r>
    <x v="4"/>
    <x v="3"/>
    <x v="1"/>
    <n v="2017"/>
    <x v="1"/>
    <x v="44"/>
    <n v="4.666666666666667"/>
    <n v="9.3333333333333339"/>
    <n v="85"/>
    <n v="396.66666666666669"/>
  </r>
  <r>
    <x v="0"/>
    <x v="0"/>
    <x v="1"/>
    <n v="2017"/>
    <x v="1"/>
    <x v="44"/>
    <n v="4.375"/>
    <n v="8.75"/>
    <n v="1500"/>
    <n v="6562.5"/>
  </r>
  <r>
    <x v="3"/>
    <x v="3"/>
    <x v="1"/>
    <n v="2017"/>
    <x v="1"/>
    <x v="48"/>
    <n v="1.6666666666666667"/>
    <n v="3.3333333333333335"/>
    <n v="85"/>
    <n v="141.66666666666669"/>
  </r>
  <r>
    <x v="4"/>
    <x v="3"/>
    <x v="1"/>
    <n v="2017"/>
    <x v="1"/>
    <x v="18"/>
    <n v="5.5"/>
    <n v="11"/>
    <n v="85"/>
    <n v="467.5"/>
  </r>
  <r>
    <x v="1"/>
    <x v="3"/>
    <x v="1"/>
    <n v="2017"/>
    <x v="1"/>
    <x v="23"/>
    <n v="8.5"/>
    <n v="17"/>
    <n v="85"/>
    <n v="722.5"/>
  </r>
  <r>
    <x v="4"/>
    <x v="1"/>
    <x v="1"/>
    <n v="2017"/>
    <x v="2"/>
    <x v="16"/>
    <n v="21"/>
    <n v="42"/>
    <n v="950"/>
    <n v="19950"/>
  </r>
  <r>
    <x v="4"/>
    <x v="0"/>
    <x v="1"/>
    <n v="2017"/>
    <x v="1"/>
    <x v="18"/>
    <n v="4"/>
    <n v="8"/>
    <n v="1500"/>
    <n v="6000"/>
  </r>
  <r>
    <x v="0"/>
    <x v="0"/>
    <x v="1"/>
    <n v="2017"/>
    <x v="0"/>
    <x v="17"/>
    <n v="2.5"/>
    <n v="5"/>
    <n v="1500"/>
    <n v="3750"/>
  </r>
  <r>
    <x v="3"/>
    <x v="0"/>
    <x v="1"/>
    <n v="2017"/>
    <x v="0"/>
    <x v="14"/>
    <n v="3.125"/>
    <n v="6.25"/>
    <n v="1500"/>
    <n v="4687.5"/>
  </r>
  <r>
    <x v="1"/>
    <x v="2"/>
    <x v="1"/>
    <n v="2017"/>
    <x v="3"/>
    <x v="34"/>
    <n v="41.25"/>
    <n v="82.5"/>
    <n v="550"/>
    <n v="22687.5"/>
  </r>
  <r>
    <x v="2"/>
    <x v="3"/>
    <x v="1"/>
    <n v="2017"/>
    <x v="3"/>
    <x v="38"/>
    <n v="0.83333333333333337"/>
    <n v="1.6666666666666667"/>
    <n v="85"/>
    <n v="70.833333333333343"/>
  </r>
  <r>
    <x v="3"/>
    <x v="0"/>
    <x v="1"/>
    <n v="2017"/>
    <x v="3"/>
    <x v="38"/>
    <n v="2.75"/>
    <n v="5.5"/>
    <n v="1500"/>
    <n v="4125"/>
  </r>
  <r>
    <x v="2"/>
    <x v="0"/>
    <x v="1"/>
    <n v="2017"/>
    <x v="0"/>
    <x v="12"/>
    <n v="1.25"/>
    <n v="2.5"/>
    <n v="1500"/>
    <n v="1875"/>
  </r>
  <r>
    <x v="4"/>
    <x v="2"/>
    <x v="1"/>
    <n v="2017"/>
    <x v="2"/>
    <x v="11"/>
    <n v="11.25"/>
    <n v="22.5"/>
    <n v="550"/>
    <n v="6187.5"/>
  </r>
  <r>
    <x v="3"/>
    <x v="3"/>
    <x v="1"/>
    <n v="2017"/>
    <x v="0"/>
    <x v="14"/>
    <n v="2"/>
    <n v="4"/>
    <n v="85"/>
    <n v="170"/>
  </r>
  <r>
    <x v="4"/>
    <x v="0"/>
    <x v="1"/>
    <n v="2017"/>
    <x v="1"/>
    <x v="20"/>
    <n v="2"/>
    <n v="4"/>
    <n v="1500"/>
    <n v="3000"/>
  </r>
  <r>
    <x v="4"/>
    <x v="1"/>
    <x v="1"/>
    <n v="2017"/>
    <x v="1"/>
    <x v="27"/>
    <n v="10.199999999999999"/>
    <n v="20.399999999999999"/>
    <n v="950"/>
    <n v="9690"/>
  </r>
  <r>
    <x v="4"/>
    <x v="3"/>
    <x v="1"/>
    <n v="2017"/>
    <x v="2"/>
    <x v="11"/>
    <n v="4.5"/>
    <n v="9"/>
    <n v="85"/>
    <n v="382.5"/>
  </r>
  <r>
    <x v="2"/>
    <x v="1"/>
    <x v="1"/>
    <n v="2017"/>
    <x v="0"/>
    <x v="36"/>
    <n v="5.3999999999999995"/>
    <n v="10.799999999999999"/>
    <n v="950"/>
    <n v="5129.9999999999991"/>
  </r>
  <r>
    <x v="0"/>
    <x v="2"/>
    <x v="1"/>
    <n v="2017"/>
    <x v="1"/>
    <x v="44"/>
    <n v="26.25"/>
    <n v="52.5"/>
    <n v="550"/>
    <n v="14437.5"/>
  </r>
  <r>
    <x v="4"/>
    <x v="3"/>
    <x v="1"/>
    <n v="2017"/>
    <x v="3"/>
    <x v="34"/>
    <n v="3.3333333333333335"/>
    <n v="6.666666666666667"/>
    <n v="85"/>
    <n v="283.33333333333337"/>
  </r>
  <r>
    <x v="2"/>
    <x v="0"/>
    <x v="1"/>
    <n v="2017"/>
    <x v="2"/>
    <x v="35"/>
    <n v="1.25"/>
    <n v="2.5"/>
    <n v="1500"/>
    <n v="1875"/>
  </r>
  <r>
    <x v="4"/>
    <x v="1"/>
    <x v="1"/>
    <n v="2017"/>
    <x v="1"/>
    <x v="23"/>
    <n v="10.199999999999999"/>
    <n v="20.399999999999999"/>
    <n v="950"/>
    <n v="9690"/>
  </r>
  <r>
    <x v="1"/>
    <x v="2"/>
    <x v="1"/>
    <n v="2017"/>
    <x v="1"/>
    <x v="18"/>
    <n v="30.75"/>
    <n v="61.5"/>
    <n v="550"/>
    <n v="16912.5"/>
  </r>
  <r>
    <x v="3"/>
    <x v="3"/>
    <x v="1"/>
    <n v="2017"/>
    <x v="1"/>
    <x v="23"/>
    <n v="4"/>
    <n v="8"/>
    <n v="85"/>
    <n v="340"/>
  </r>
  <r>
    <x v="0"/>
    <x v="2"/>
    <x v="1"/>
    <n v="2017"/>
    <x v="1"/>
    <x v="45"/>
    <n v="21.75"/>
    <n v="43.5"/>
    <n v="550"/>
    <n v="11962.5"/>
  </r>
  <r>
    <x v="1"/>
    <x v="0"/>
    <x v="1"/>
    <n v="2017"/>
    <x v="2"/>
    <x v="16"/>
    <n v="4.875"/>
    <n v="9.75"/>
    <n v="1500"/>
    <n v="7312.5"/>
  </r>
  <r>
    <x v="2"/>
    <x v="3"/>
    <x v="1"/>
    <n v="2017"/>
    <x v="3"/>
    <x v="39"/>
    <n v="1.1666666666666667"/>
    <n v="2.3333333333333335"/>
    <n v="85"/>
    <n v="99.166666666666671"/>
  </r>
  <r>
    <x v="3"/>
    <x v="0"/>
    <x v="1"/>
    <n v="2017"/>
    <x v="2"/>
    <x v="26"/>
    <n v="3.5"/>
    <n v="7"/>
    <n v="1500"/>
    <n v="5250"/>
  </r>
  <r>
    <x v="1"/>
    <x v="0"/>
    <x v="1"/>
    <n v="2017"/>
    <x v="1"/>
    <x v="37"/>
    <n v="4"/>
    <n v="8"/>
    <n v="1500"/>
    <n v="6000"/>
  </r>
  <r>
    <x v="1"/>
    <x v="1"/>
    <x v="1"/>
    <n v="2017"/>
    <x v="3"/>
    <x v="38"/>
    <n v="31.2"/>
    <n v="62.4"/>
    <n v="950"/>
    <n v="29640"/>
  </r>
  <r>
    <x v="2"/>
    <x v="1"/>
    <x v="1"/>
    <n v="2017"/>
    <x v="3"/>
    <x v="51"/>
    <n v="3"/>
    <n v="6"/>
    <n v="950"/>
    <n v="2850"/>
  </r>
  <r>
    <x v="1"/>
    <x v="0"/>
    <x v="1"/>
    <n v="2017"/>
    <x v="0"/>
    <x v="17"/>
    <n v="5.5"/>
    <n v="11"/>
    <n v="1500"/>
    <n v="8250"/>
  </r>
  <r>
    <x v="2"/>
    <x v="1"/>
    <x v="1"/>
    <n v="2017"/>
    <x v="1"/>
    <x v="13"/>
    <n v="3.5999999999999996"/>
    <n v="7.1999999999999993"/>
    <n v="950"/>
    <n v="3419.9999999999995"/>
  </r>
  <r>
    <x v="0"/>
    <x v="3"/>
    <x v="1"/>
    <n v="2017"/>
    <x v="3"/>
    <x v="38"/>
    <n v="5.666666666666667"/>
    <n v="11.333333333333334"/>
    <n v="85"/>
    <n v="481.66666666666669"/>
  </r>
  <r>
    <x v="0"/>
    <x v="2"/>
    <x v="1"/>
    <n v="2017"/>
    <x v="1"/>
    <x v="23"/>
    <n v="30"/>
    <n v="60"/>
    <n v="550"/>
    <n v="16500"/>
  </r>
  <r>
    <x v="4"/>
    <x v="0"/>
    <x v="1"/>
    <n v="2017"/>
    <x v="1"/>
    <x v="45"/>
    <n v="4.25"/>
    <n v="8.5"/>
    <n v="1500"/>
    <n v="6375"/>
  </r>
  <r>
    <x v="4"/>
    <x v="0"/>
    <x v="1"/>
    <n v="2017"/>
    <x v="3"/>
    <x v="34"/>
    <n v="2.875"/>
    <n v="5.75"/>
    <n v="1500"/>
    <n v="4312.5"/>
  </r>
  <r>
    <x v="3"/>
    <x v="3"/>
    <x v="1"/>
    <n v="2017"/>
    <x v="2"/>
    <x v="26"/>
    <n v="4.833333333333333"/>
    <n v="9.6666666666666661"/>
    <n v="85"/>
    <n v="410.83333333333331"/>
  </r>
  <r>
    <x v="3"/>
    <x v="1"/>
    <x v="1"/>
    <n v="2017"/>
    <x v="3"/>
    <x v="34"/>
    <n v="12.6"/>
    <n v="25.2"/>
    <n v="950"/>
    <n v="11970"/>
  </r>
  <r>
    <x v="1"/>
    <x v="1"/>
    <x v="1"/>
    <n v="2017"/>
    <x v="0"/>
    <x v="14"/>
    <n v="18.599999999999998"/>
    <n v="37.199999999999996"/>
    <n v="950"/>
    <n v="17669.999999999996"/>
  </r>
  <r>
    <x v="0"/>
    <x v="2"/>
    <x v="1"/>
    <n v="2017"/>
    <x v="3"/>
    <x v="50"/>
    <n v="18.75"/>
    <n v="37.5"/>
    <n v="550"/>
    <n v="10312.5"/>
  </r>
  <r>
    <x v="4"/>
    <x v="0"/>
    <x v="1"/>
    <n v="2017"/>
    <x v="2"/>
    <x v="22"/>
    <n v="3.75"/>
    <n v="7.5"/>
    <n v="1500"/>
    <n v="5625"/>
  </r>
  <r>
    <x v="1"/>
    <x v="3"/>
    <x v="1"/>
    <n v="2017"/>
    <x v="3"/>
    <x v="38"/>
    <n v="9.6666666666666661"/>
    <n v="19.333333333333332"/>
    <n v="85"/>
    <n v="821.66666666666663"/>
  </r>
  <r>
    <x v="4"/>
    <x v="0"/>
    <x v="1"/>
    <n v="2017"/>
    <x v="2"/>
    <x v="41"/>
    <n v="2.375"/>
    <n v="4.75"/>
    <n v="1500"/>
    <n v="3562.5"/>
  </r>
  <r>
    <x v="0"/>
    <x v="0"/>
    <x v="1"/>
    <n v="2017"/>
    <x v="1"/>
    <x v="45"/>
    <n v="4.625"/>
    <n v="9.25"/>
    <n v="1500"/>
    <n v="6937.5"/>
  </r>
  <r>
    <x v="3"/>
    <x v="2"/>
    <x v="1"/>
    <n v="2017"/>
    <x v="2"/>
    <x v="26"/>
    <n v="16.5"/>
    <n v="33"/>
    <n v="550"/>
    <n v="9075"/>
  </r>
  <r>
    <x v="3"/>
    <x v="3"/>
    <x v="1"/>
    <n v="2017"/>
    <x v="3"/>
    <x v="34"/>
    <n v="3.1666666666666665"/>
    <n v="6.333333333333333"/>
    <n v="85"/>
    <n v="269.16666666666663"/>
  </r>
  <r>
    <x v="4"/>
    <x v="1"/>
    <x v="1"/>
    <n v="2017"/>
    <x v="1"/>
    <x v="20"/>
    <n v="10.199999999999999"/>
    <n v="20.399999999999999"/>
    <n v="950"/>
    <n v="9690"/>
  </r>
  <r>
    <x v="0"/>
    <x v="1"/>
    <x v="1"/>
    <n v="2017"/>
    <x v="1"/>
    <x v="18"/>
    <n v="19.8"/>
    <n v="39.6"/>
    <n v="950"/>
    <n v="18810"/>
  </r>
  <r>
    <x v="1"/>
    <x v="3"/>
    <x v="1"/>
    <n v="2017"/>
    <x v="0"/>
    <x v="14"/>
    <n v="6.333333333333333"/>
    <n v="12.666666666666666"/>
    <n v="85"/>
    <n v="538.33333333333326"/>
  </r>
  <r>
    <x v="1"/>
    <x v="2"/>
    <x v="1"/>
    <n v="2017"/>
    <x v="3"/>
    <x v="31"/>
    <n v="36"/>
    <n v="72"/>
    <n v="550"/>
    <n v="19800"/>
  </r>
  <r>
    <x v="1"/>
    <x v="1"/>
    <x v="1"/>
    <n v="2017"/>
    <x v="1"/>
    <x v="23"/>
    <n v="25.2"/>
    <n v="50.4"/>
    <n v="950"/>
    <n v="23940"/>
  </r>
  <r>
    <x v="0"/>
    <x v="1"/>
    <x v="1"/>
    <n v="2017"/>
    <x v="3"/>
    <x v="38"/>
    <n v="19.2"/>
    <n v="38.4"/>
    <n v="950"/>
    <n v="18240"/>
  </r>
  <r>
    <x v="0"/>
    <x v="3"/>
    <x v="1"/>
    <n v="2017"/>
    <x v="3"/>
    <x v="34"/>
    <n v="6"/>
    <n v="12"/>
    <n v="85"/>
    <n v="510"/>
  </r>
  <r>
    <x v="1"/>
    <x v="1"/>
    <x v="1"/>
    <n v="2017"/>
    <x v="1"/>
    <x v="20"/>
    <n v="18.599999999999998"/>
    <n v="37.199999999999996"/>
    <n v="950"/>
    <n v="17669.999999999996"/>
  </r>
  <r>
    <x v="0"/>
    <x v="1"/>
    <x v="1"/>
    <n v="2017"/>
    <x v="3"/>
    <x v="43"/>
    <n v="20.399999999999999"/>
    <n v="40.799999999999997"/>
    <n v="950"/>
    <n v="19380"/>
  </r>
  <r>
    <x v="3"/>
    <x v="3"/>
    <x v="1"/>
    <n v="2017"/>
    <x v="1"/>
    <x v="45"/>
    <n v="2.8333333333333335"/>
    <n v="5.666666666666667"/>
    <n v="85"/>
    <n v="240.83333333333334"/>
  </r>
  <r>
    <x v="2"/>
    <x v="2"/>
    <x v="1"/>
    <n v="2017"/>
    <x v="2"/>
    <x v="40"/>
    <n v="3.75"/>
    <n v="7.5"/>
    <n v="550"/>
    <n v="2062.5"/>
  </r>
  <r>
    <x v="4"/>
    <x v="0"/>
    <x v="1"/>
    <n v="2017"/>
    <x v="3"/>
    <x v="43"/>
    <n v="3.25"/>
    <n v="6.5"/>
    <n v="1500"/>
    <n v="4875"/>
  </r>
  <r>
    <x v="4"/>
    <x v="3"/>
    <x v="1"/>
    <n v="2017"/>
    <x v="3"/>
    <x v="38"/>
    <n v="4.666666666666667"/>
    <n v="9.3333333333333339"/>
    <n v="85"/>
    <n v="396.66666666666669"/>
  </r>
  <r>
    <x v="0"/>
    <x v="1"/>
    <x v="1"/>
    <n v="2017"/>
    <x v="1"/>
    <x v="20"/>
    <n v="20.399999999999999"/>
    <n v="40.799999999999997"/>
    <n v="950"/>
    <n v="19380"/>
  </r>
  <r>
    <x v="0"/>
    <x v="2"/>
    <x v="1"/>
    <n v="2017"/>
    <x v="3"/>
    <x v="34"/>
    <n v="16.5"/>
    <n v="33"/>
    <n v="550"/>
    <n v="9075"/>
  </r>
  <r>
    <x v="0"/>
    <x v="0"/>
    <x v="1"/>
    <n v="2017"/>
    <x v="3"/>
    <x v="50"/>
    <n v="4.125"/>
    <n v="8.25"/>
    <n v="1500"/>
    <n v="6187.5"/>
  </r>
  <r>
    <x v="2"/>
    <x v="1"/>
    <x v="1"/>
    <n v="2017"/>
    <x v="2"/>
    <x v="40"/>
    <n v="4.8"/>
    <n v="9.6"/>
    <n v="950"/>
    <n v="4560"/>
  </r>
  <r>
    <x v="2"/>
    <x v="0"/>
    <x v="1"/>
    <n v="2017"/>
    <x v="0"/>
    <x v="24"/>
    <n v="0.625"/>
    <n v="1.25"/>
    <n v="1500"/>
    <n v="937.5"/>
  </r>
  <r>
    <x v="3"/>
    <x v="1"/>
    <x v="1"/>
    <n v="2017"/>
    <x v="1"/>
    <x v="48"/>
    <n v="16.2"/>
    <n v="32.4"/>
    <n v="950"/>
    <n v="15390"/>
  </r>
  <r>
    <x v="2"/>
    <x v="3"/>
    <x v="1"/>
    <n v="2017"/>
    <x v="0"/>
    <x v="24"/>
    <n v="1.3333333333333333"/>
    <n v="2.6666666666666665"/>
    <n v="85"/>
    <n v="113.33333333333333"/>
  </r>
  <r>
    <x v="1"/>
    <x v="0"/>
    <x v="1"/>
    <n v="2017"/>
    <x v="2"/>
    <x v="41"/>
    <n v="6.75"/>
    <n v="13.5"/>
    <n v="1500"/>
    <n v="10125"/>
  </r>
  <r>
    <x v="2"/>
    <x v="2"/>
    <x v="1"/>
    <n v="2017"/>
    <x v="3"/>
    <x v="50"/>
    <n v="6.75"/>
    <n v="13.5"/>
    <n v="550"/>
    <n v="3712.5"/>
  </r>
  <r>
    <x v="1"/>
    <x v="3"/>
    <x v="1"/>
    <n v="2017"/>
    <x v="1"/>
    <x v="45"/>
    <n v="8.5"/>
    <n v="17"/>
    <n v="85"/>
    <n v="722.5"/>
  </r>
  <r>
    <x v="0"/>
    <x v="0"/>
    <x v="1"/>
    <n v="2017"/>
    <x v="2"/>
    <x v="41"/>
    <n v="3.125"/>
    <n v="6.25"/>
    <n v="1500"/>
    <n v="4687.5"/>
  </r>
  <r>
    <x v="0"/>
    <x v="2"/>
    <x v="1"/>
    <n v="2017"/>
    <x v="2"/>
    <x v="41"/>
    <n v="23.25"/>
    <n v="46.5"/>
    <n v="550"/>
    <n v="12787.5"/>
  </r>
  <r>
    <x v="0"/>
    <x v="1"/>
    <x v="1"/>
    <n v="2017"/>
    <x v="2"/>
    <x v="26"/>
    <n v="24"/>
    <n v="48"/>
    <n v="950"/>
    <n v="22800"/>
  </r>
  <r>
    <x v="3"/>
    <x v="2"/>
    <x v="1"/>
    <n v="2017"/>
    <x v="2"/>
    <x v="22"/>
    <n v="17.25"/>
    <n v="34.5"/>
    <n v="550"/>
    <n v="9487.5"/>
  </r>
  <r>
    <x v="2"/>
    <x v="3"/>
    <x v="1"/>
    <n v="2017"/>
    <x v="0"/>
    <x v="10"/>
    <n v="1"/>
    <n v="2"/>
    <n v="85"/>
    <n v="85"/>
  </r>
  <r>
    <x v="1"/>
    <x v="1"/>
    <x v="1"/>
    <n v="2017"/>
    <x v="1"/>
    <x v="37"/>
    <n v="24"/>
    <n v="48"/>
    <n v="950"/>
    <n v="22800"/>
  </r>
  <r>
    <x v="3"/>
    <x v="0"/>
    <x v="1"/>
    <n v="2017"/>
    <x v="3"/>
    <x v="43"/>
    <n v="3.375"/>
    <n v="6.75"/>
    <n v="1500"/>
    <n v="5062.5"/>
  </r>
  <r>
    <x v="2"/>
    <x v="1"/>
    <x v="1"/>
    <n v="2017"/>
    <x v="2"/>
    <x v="47"/>
    <n v="4.8"/>
    <n v="9.6"/>
    <n v="950"/>
    <n v="4560"/>
  </r>
  <r>
    <x v="2"/>
    <x v="0"/>
    <x v="1"/>
    <n v="2017"/>
    <x v="1"/>
    <x v="48"/>
    <n v="0.875"/>
    <n v="1.75"/>
    <n v="1500"/>
    <n v="1312.5"/>
  </r>
  <r>
    <x v="0"/>
    <x v="0"/>
    <x v="1"/>
    <n v="2017"/>
    <x v="0"/>
    <x v="14"/>
    <n v="3.5"/>
    <n v="7"/>
    <n v="1500"/>
    <n v="5250"/>
  </r>
  <r>
    <x v="1"/>
    <x v="2"/>
    <x v="1"/>
    <n v="2017"/>
    <x v="2"/>
    <x v="11"/>
    <n v="42"/>
    <n v="84"/>
    <n v="550"/>
    <n v="23100"/>
  </r>
  <r>
    <x v="4"/>
    <x v="2"/>
    <x v="1"/>
    <n v="2017"/>
    <x v="3"/>
    <x v="31"/>
    <n v="15.75"/>
    <n v="31.5"/>
    <n v="550"/>
    <n v="8662.5"/>
  </r>
  <r>
    <x v="3"/>
    <x v="0"/>
    <x v="1"/>
    <n v="2017"/>
    <x v="2"/>
    <x v="15"/>
    <n v="2.5"/>
    <n v="5"/>
    <n v="1500"/>
    <n v="3750"/>
  </r>
  <r>
    <x v="3"/>
    <x v="2"/>
    <x v="1"/>
    <n v="2017"/>
    <x v="1"/>
    <x v="18"/>
    <n v="22.5"/>
    <n v="45"/>
    <n v="550"/>
    <n v="12375"/>
  </r>
  <r>
    <x v="2"/>
    <x v="0"/>
    <x v="1"/>
    <n v="2017"/>
    <x v="2"/>
    <x v="41"/>
    <n v="1.25"/>
    <n v="2.5"/>
    <n v="1500"/>
    <n v="1875"/>
  </r>
  <r>
    <x v="4"/>
    <x v="2"/>
    <x v="1"/>
    <n v="2017"/>
    <x v="1"/>
    <x v="48"/>
    <n v="19.5"/>
    <n v="39"/>
    <n v="550"/>
    <n v="10725"/>
  </r>
  <r>
    <x v="0"/>
    <x v="2"/>
    <x v="1"/>
    <n v="2017"/>
    <x v="0"/>
    <x v="14"/>
    <n v="18"/>
    <n v="36"/>
    <n v="550"/>
    <n v="9900"/>
  </r>
  <r>
    <x v="0"/>
    <x v="1"/>
    <x v="1"/>
    <n v="2017"/>
    <x v="1"/>
    <x v="27"/>
    <n v="22.8"/>
    <n v="45.6"/>
    <n v="950"/>
    <n v="21660"/>
  </r>
  <r>
    <x v="4"/>
    <x v="1"/>
    <x v="1"/>
    <n v="2017"/>
    <x v="1"/>
    <x v="37"/>
    <n v="12"/>
    <n v="24"/>
    <n v="950"/>
    <n v="11400"/>
  </r>
  <r>
    <x v="0"/>
    <x v="3"/>
    <x v="1"/>
    <n v="2017"/>
    <x v="1"/>
    <x v="23"/>
    <n v="4.166666666666667"/>
    <n v="8.3333333333333339"/>
    <n v="85"/>
    <n v="354.16666666666669"/>
  </r>
  <r>
    <x v="2"/>
    <x v="0"/>
    <x v="1"/>
    <n v="2017"/>
    <x v="1"/>
    <x v="13"/>
    <n v="0.875"/>
    <n v="1.75"/>
    <n v="1500"/>
    <n v="1312.5"/>
  </r>
  <r>
    <x v="4"/>
    <x v="1"/>
    <x v="1"/>
    <n v="2017"/>
    <x v="3"/>
    <x v="31"/>
    <n v="13.799999999999999"/>
    <n v="27.599999999999998"/>
    <n v="950"/>
    <n v="13109.999999999998"/>
  </r>
  <r>
    <x v="4"/>
    <x v="0"/>
    <x v="1"/>
    <n v="2017"/>
    <x v="0"/>
    <x v="14"/>
    <n v="4.375"/>
    <n v="8.75"/>
    <n v="1500"/>
    <n v="6562.5"/>
  </r>
  <r>
    <x v="1"/>
    <x v="0"/>
    <x v="1"/>
    <n v="2017"/>
    <x v="2"/>
    <x v="11"/>
    <n v="4.25"/>
    <n v="8.5"/>
    <n v="1500"/>
    <n v="6375"/>
  </r>
  <r>
    <x v="2"/>
    <x v="1"/>
    <x v="1"/>
    <n v="2017"/>
    <x v="1"/>
    <x v="42"/>
    <n v="4.8"/>
    <n v="9.6"/>
    <n v="950"/>
    <n v="4560"/>
  </r>
  <r>
    <x v="4"/>
    <x v="1"/>
    <x v="1"/>
    <n v="2017"/>
    <x v="2"/>
    <x v="11"/>
    <n v="9.6"/>
    <n v="19.2"/>
    <n v="950"/>
    <n v="9120"/>
  </r>
  <r>
    <x v="2"/>
    <x v="3"/>
    <x v="1"/>
    <n v="2017"/>
    <x v="0"/>
    <x v="14"/>
    <n v="1.6666666666666667"/>
    <n v="3.3333333333333335"/>
    <n v="85"/>
    <n v="141.66666666666669"/>
  </r>
  <r>
    <x v="3"/>
    <x v="2"/>
    <x v="1"/>
    <n v="2017"/>
    <x v="3"/>
    <x v="43"/>
    <n v="10.5"/>
    <n v="21"/>
    <n v="550"/>
    <n v="5775"/>
  </r>
  <r>
    <x v="1"/>
    <x v="0"/>
    <x v="1"/>
    <n v="2017"/>
    <x v="3"/>
    <x v="34"/>
    <n v="6"/>
    <n v="12"/>
    <n v="1500"/>
    <n v="9000"/>
  </r>
  <r>
    <x v="3"/>
    <x v="1"/>
    <x v="1"/>
    <n v="2017"/>
    <x v="2"/>
    <x v="15"/>
    <n v="10.799999999999999"/>
    <n v="21.599999999999998"/>
    <n v="950"/>
    <n v="10259.999999999998"/>
  </r>
  <r>
    <x v="0"/>
    <x v="2"/>
    <x v="1"/>
    <n v="2017"/>
    <x v="2"/>
    <x v="47"/>
    <n v="24.75"/>
    <n v="49.5"/>
    <n v="550"/>
    <n v="13612.5"/>
  </r>
  <r>
    <x v="3"/>
    <x v="1"/>
    <x v="1"/>
    <n v="2017"/>
    <x v="3"/>
    <x v="43"/>
    <n v="16.8"/>
    <n v="33.6"/>
    <n v="950"/>
    <n v="15960"/>
  </r>
  <r>
    <x v="3"/>
    <x v="1"/>
    <x v="1"/>
    <n v="2017"/>
    <x v="1"/>
    <x v="18"/>
    <n v="10.799999999999999"/>
    <n v="21.599999999999998"/>
    <n v="950"/>
    <n v="10259.999999999998"/>
  </r>
  <r>
    <x v="1"/>
    <x v="3"/>
    <x v="1"/>
    <n v="2017"/>
    <x v="2"/>
    <x v="22"/>
    <n v="9.3333333333333339"/>
    <n v="18.666666666666668"/>
    <n v="85"/>
    <n v="793.33333333333337"/>
  </r>
  <r>
    <x v="4"/>
    <x v="1"/>
    <x v="1"/>
    <n v="2017"/>
    <x v="3"/>
    <x v="34"/>
    <n v="18"/>
    <n v="36"/>
    <n v="950"/>
    <n v="17100"/>
  </r>
  <r>
    <x v="1"/>
    <x v="1"/>
    <x v="1"/>
    <n v="2017"/>
    <x v="2"/>
    <x v="11"/>
    <n v="27.599999999999998"/>
    <n v="55.199999999999996"/>
    <n v="950"/>
    <n v="26219.999999999996"/>
  </r>
  <r>
    <x v="1"/>
    <x v="1"/>
    <x v="1"/>
    <n v="2017"/>
    <x v="3"/>
    <x v="31"/>
    <n v="33"/>
    <n v="66"/>
    <n v="950"/>
    <n v="31350"/>
  </r>
  <r>
    <x v="4"/>
    <x v="1"/>
    <x v="1"/>
    <n v="2017"/>
    <x v="2"/>
    <x v="47"/>
    <n v="19.2"/>
    <n v="38.4"/>
    <n v="950"/>
    <n v="18240"/>
  </r>
  <r>
    <x v="4"/>
    <x v="1"/>
    <x v="1"/>
    <n v="2017"/>
    <x v="2"/>
    <x v="22"/>
    <n v="19.8"/>
    <n v="39.6"/>
    <n v="950"/>
    <n v="18810"/>
  </r>
  <r>
    <x v="1"/>
    <x v="0"/>
    <x v="1"/>
    <n v="2017"/>
    <x v="1"/>
    <x v="27"/>
    <n v="4.375"/>
    <n v="8.75"/>
    <n v="1500"/>
    <n v="6562.5"/>
  </r>
  <r>
    <x v="3"/>
    <x v="3"/>
    <x v="1"/>
    <n v="2017"/>
    <x v="3"/>
    <x v="46"/>
    <n v="2"/>
    <n v="4"/>
    <n v="85"/>
    <n v="170"/>
  </r>
  <r>
    <x v="4"/>
    <x v="0"/>
    <x v="1"/>
    <n v="2017"/>
    <x v="2"/>
    <x v="15"/>
    <n v="3.75"/>
    <n v="7.5"/>
    <n v="1500"/>
    <n v="5625"/>
  </r>
  <r>
    <x v="1"/>
    <x v="0"/>
    <x v="1"/>
    <n v="2017"/>
    <x v="1"/>
    <x v="18"/>
    <n v="5.25"/>
    <n v="10.5"/>
    <n v="1500"/>
    <n v="7875"/>
  </r>
  <r>
    <x v="3"/>
    <x v="3"/>
    <x v="1"/>
    <n v="2017"/>
    <x v="0"/>
    <x v="17"/>
    <n v="2.5"/>
    <n v="5"/>
    <n v="85"/>
    <n v="212.5"/>
  </r>
  <r>
    <x v="1"/>
    <x v="2"/>
    <x v="1"/>
    <n v="2017"/>
    <x v="2"/>
    <x v="15"/>
    <n v="30"/>
    <n v="60"/>
    <n v="550"/>
    <n v="16500"/>
  </r>
  <r>
    <x v="0"/>
    <x v="0"/>
    <x v="1"/>
    <n v="2017"/>
    <x v="3"/>
    <x v="34"/>
    <n v="3.5"/>
    <n v="7"/>
    <n v="1500"/>
    <n v="5250"/>
  </r>
  <r>
    <x v="0"/>
    <x v="3"/>
    <x v="1"/>
    <n v="2017"/>
    <x v="2"/>
    <x v="22"/>
    <n v="4.166666666666667"/>
    <n v="8.3333333333333339"/>
    <n v="85"/>
    <n v="354.16666666666669"/>
  </r>
  <r>
    <x v="0"/>
    <x v="1"/>
    <x v="1"/>
    <n v="2017"/>
    <x v="3"/>
    <x v="46"/>
    <n v="12.6"/>
    <n v="25.2"/>
    <n v="950"/>
    <n v="11970"/>
  </r>
  <r>
    <x v="3"/>
    <x v="2"/>
    <x v="1"/>
    <n v="2017"/>
    <x v="3"/>
    <x v="34"/>
    <n v="13.5"/>
    <n v="27"/>
    <n v="550"/>
    <n v="7425"/>
  </r>
  <r>
    <x v="0"/>
    <x v="2"/>
    <x v="1"/>
    <n v="2017"/>
    <x v="3"/>
    <x v="31"/>
    <n v="22.5"/>
    <n v="45"/>
    <n v="550"/>
    <n v="12375"/>
  </r>
  <r>
    <x v="0"/>
    <x v="2"/>
    <x v="1"/>
    <n v="2017"/>
    <x v="3"/>
    <x v="43"/>
    <n v="21.75"/>
    <n v="43.5"/>
    <n v="550"/>
    <n v="11962.5"/>
  </r>
  <r>
    <x v="3"/>
    <x v="1"/>
    <x v="1"/>
    <n v="2017"/>
    <x v="2"/>
    <x v="26"/>
    <n v="13.2"/>
    <n v="26.4"/>
    <n v="950"/>
    <n v="12540"/>
  </r>
  <r>
    <x v="2"/>
    <x v="0"/>
    <x v="1"/>
    <n v="2017"/>
    <x v="2"/>
    <x v="22"/>
    <n v="0.75"/>
    <n v="1.5"/>
    <n v="1500"/>
    <n v="1125"/>
  </r>
  <r>
    <x v="0"/>
    <x v="0"/>
    <x v="1"/>
    <n v="2017"/>
    <x v="1"/>
    <x v="18"/>
    <n v="3.125"/>
    <n v="6.25"/>
    <n v="1500"/>
    <n v="4687.5"/>
  </r>
  <r>
    <x v="4"/>
    <x v="1"/>
    <x v="1"/>
    <n v="2017"/>
    <x v="3"/>
    <x v="43"/>
    <n v="16.2"/>
    <n v="32.4"/>
    <n v="950"/>
    <n v="15390"/>
  </r>
  <r>
    <x v="1"/>
    <x v="2"/>
    <x v="1"/>
    <n v="2017"/>
    <x v="1"/>
    <x v="20"/>
    <n v="42.75"/>
    <n v="85.5"/>
    <n v="550"/>
    <n v="23512.5"/>
  </r>
  <r>
    <x v="0"/>
    <x v="3"/>
    <x v="1"/>
    <n v="2017"/>
    <x v="2"/>
    <x v="11"/>
    <n v="4.5"/>
    <n v="9"/>
    <n v="85"/>
    <n v="382.5"/>
  </r>
  <r>
    <x v="0"/>
    <x v="2"/>
    <x v="1"/>
    <n v="2017"/>
    <x v="1"/>
    <x v="20"/>
    <n v="23.25"/>
    <n v="46.5"/>
    <n v="550"/>
    <n v="12787.5"/>
  </r>
  <r>
    <x v="0"/>
    <x v="2"/>
    <x v="1"/>
    <n v="2017"/>
    <x v="1"/>
    <x v="27"/>
    <n v="26.25"/>
    <n v="52.5"/>
    <n v="550"/>
    <n v="14437.5"/>
  </r>
  <r>
    <x v="0"/>
    <x v="0"/>
    <x v="1"/>
    <n v="2017"/>
    <x v="1"/>
    <x v="27"/>
    <n v="2.625"/>
    <n v="5.25"/>
    <n v="1500"/>
    <n v="3937.5"/>
  </r>
  <r>
    <x v="2"/>
    <x v="3"/>
    <x v="1"/>
    <n v="2017"/>
    <x v="3"/>
    <x v="30"/>
    <n v="1.3333333333333333"/>
    <n v="2.6666666666666665"/>
    <n v="85"/>
    <n v="113.33333333333333"/>
  </r>
  <r>
    <x v="1"/>
    <x v="0"/>
    <x v="1"/>
    <n v="2017"/>
    <x v="3"/>
    <x v="43"/>
    <n v="7.25"/>
    <n v="14.5"/>
    <n v="1500"/>
    <n v="10875"/>
  </r>
  <r>
    <x v="0"/>
    <x v="3"/>
    <x v="1"/>
    <n v="2017"/>
    <x v="2"/>
    <x v="15"/>
    <n v="4.5"/>
    <n v="9"/>
    <n v="85"/>
    <n v="382.5"/>
  </r>
  <r>
    <x v="0"/>
    <x v="1"/>
    <x v="1"/>
    <n v="2017"/>
    <x v="3"/>
    <x v="34"/>
    <n v="16.2"/>
    <n v="32.4"/>
    <n v="950"/>
    <n v="15390"/>
  </r>
  <r>
    <x v="4"/>
    <x v="0"/>
    <x v="1"/>
    <n v="2017"/>
    <x v="2"/>
    <x v="11"/>
    <n v="3.875"/>
    <n v="7.75"/>
    <n v="1500"/>
    <n v="5812.5"/>
  </r>
  <r>
    <x v="3"/>
    <x v="3"/>
    <x v="1"/>
    <n v="2017"/>
    <x v="2"/>
    <x v="11"/>
    <n v="4"/>
    <n v="8"/>
    <n v="85"/>
    <n v="340"/>
  </r>
  <r>
    <x v="0"/>
    <x v="0"/>
    <x v="1"/>
    <n v="2017"/>
    <x v="3"/>
    <x v="46"/>
    <n v="3.875"/>
    <n v="7.75"/>
    <n v="1500"/>
    <n v="5812.5"/>
  </r>
  <r>
    <x v="0"/>
    <x v="1"/>
    <x v="1"/>
    <n v="2017"/>
    <x v="0"/>
    <x v="17"/>
    <n v="15"/>
    <n v="30"/>
    <n v="950"/>
    <n v="14250"/>
  </r>
  <r>
    <x v="1"/>
    <x v="0"/>
    <x v="1"/>
    <n v="2017"/>
    <x v="1"/>
    <x v="45"/>
    <n v="7.5"/>
    <n v="15"/>
    <n v="1500"/>
    <n v="11250"/>
  </r>
  <r>
    <x v="0"/>
    <x v="3"/>
    <x v="1"/>
    <n v="2017"/>
    <x v="2"/>
    <x v="47"/>
    <n v="6.166666666666667"/>
    <n v="12.333333333333334"/>
    <n v="85"/>
    <n v="524.16666666666674"/>
  </r>
  <r>
    <x v="3"/>
    <x v="3"/>
    <x v="1"/>
    <n v="2017"/>
    <x v="1"/>
    <x v="18"/>
    <n v="1.6666666666666667"/>
    <n v="3.3333333333333335"/>
    <n v="85"/>
    <n v="141.66666666666669"/>
  </r>
  <r>
    <x v="2"/>
    <x v="2"/>
    <x v="1"/>
    <n v="2017"/>
    <x v="3"/>
    <x v="46"/>
    <n v="6"/>
    <n v="12"/>
    <n v="550"/>
    <n v="3300"/>
  </r>
  <r>
    <x v="1"/>
    <x v="1"/>
    <x v="1"/>
    <n v="2017"/>
    <x v="1"/>
    <x v="45"/>
    <n v="19.2"/>
    <n v="38.4"/>
    <n v="950"/>
    <n v="18240"/>
  </r>
  <r>
    <x v="2"/>
    <x v="3"/>
    <x v="1"/>
    <n v="2017"/>
    <x v="3"/>
    <x v="43"/>
    <n v="1.6666666666666667"/>
    <n v="3.3333333333333335"/>
    <n v="85"/>
    <n v="141.66666666666669"/>
  </r>
  <r>
    <x v="2"/>
    <x v="1"/>
    <x v="1"/>
    <n v="2017"/>
    <x v="3"/>
    <x v="21"/>
    <n v="3.5999999999999996"/>
    <n v="7.1999999999999993"/>
    <n v="950"/>
    <n v="3419.9999999999995"/>
  </r>
  <r>
    <x v="4"/>
    <x v="3"/>
    <x v="1"/>
    <n v="2017"/>
    <x v="1"/>
    <x v="37"/>
    <n v="3.3333333333333335"/>
    <n v="6.666666666666667"/>
    <n v="85"/>
    <n v="283.33333333333337"/>
  </r>
  <r>
    <x v="3"/>
    <x v="0"/>
    <x v="1"/>
    <n v="2017"/>
    <x v="1"/>
    <x v="37"/>
    <n v="1.625"/>
    <n v="3.25"/>
    <n v="1500"/>
    <n v="2437.5"/>
  </r>
  <r>
    <x v="1"/>
    <x v="1"/>
    <x v="1"/>
    <n v="2017"/>
    <x v="1"/>
    <x v="48"/>
    <n v="21"/>
    <n v="42"/>
    <n v="950"/>
    <n v="19950"/>
  </r>
  <r>
    <x v="4"/>
    <x v="2"/>
    <x v="1"/>
    <n v="2017"/>
    <x v="1"/>
    <x v="18"/>
    <n v="13.5"/>
    <n v="27"/>
    <n v="550"/>
    <n v="7425"/>
  </r>
  <r>
    <x v="0"/>
    <x v="2"/>
    <x v="1"/>
    <n v="2017"/>
    <x v="1"/>
    <x v="18"/>
    <n v="24"/>
    <n v="48"/>
    <n v="550"/>
    <n v="13200"/>
  </r>
  <r>
    <x v="0"/>
    <x v="1"/>
    <x v="1"/>
    <n v="2017"/>
    <x v="1"/>
    <x v="37"/>
    <n v="19.2"/>
    <n v="38.4"/>
    <n v="950"/>
    <n v="18240"/>
  </r>
  <r>
    <x v="1"/>
    <x v="2"/>
    <x v="1"/>
    <n v="2017"/>
    <x v="2"/>
    <x v="22"/>
    <n v="27.75"/>
    <n v="55.5"/>
    <n v="550"/>
    <n v="15262.5"/>
  </r>
  <r>
    <x v="2"/>
    <x v="3"/>
    <x v="1"/>
    <n v="2017"/>
    <x v="3"/>
    <x v="51"/>
    <n v="1.3333333333333333"/>
    <n v="2.6666666666666665"/>
    <n v="85"/>
    <n v="113.33333333333333"/>
  </r>
  <r>
    <x v="4"/>
    <x v="1"/>
    <x v="1"/>
    <n v="2017"/>
    <x v="1"/>
    <x v="45"/>
    <n v="15"/>
    <n v="30"/>
    <n v="950"/>
    <n v="14250"/>
  </r>
  <r>
    <x v="1"/>
    <x v="2"/>
    <x v="1"/>
    <n v="2017"/>
    <x v="0"/>
    <x v="17"/>
    <n v="23.25"/>
    <n v="46.5"/>
    <n v="550"/>
    <n v="12787.5"/>
  </r>
  <r>
    <x v="2"/>
    <x v="0"/>
    <x v="1"/>
    <n v="2017"/>
    <x v="1"/>
    <x v="20"/>
    <n v="1.125"/>
    <n v="2.25"/>
    <n v="1500"/>
    <n v="1687.5"/>
  </r>
  <r>
    <x v="0"/>
    <x v="0"/>
    <x v="1"/>
    <n v="2017"/>
    <x v="2"/>
    <x v="15"/>
    <n v="4.625"/>
    <n v="9.25"/>
    <n v="1500"/>
    <n v="6937.5"/>
  </r>
  <r>
    <x v="3"/>
    <x v="0"/>
    <x v="1"/>
    <n v="2017"/>
    <x v="2"/>
    <x v="22"/>
    <n v="3.75"/>
    <n v="7.5"/>
    <n v="1500"/>
    <n v="5625"/>
  </r>
  <r>
    <x v="2"/>
    <x v="0"/>
    <x v="1"/>
    <n v="2017"/>
    <x v="3"/>
    <x v="50"/>
    <n v="1.125"/>
    <n v="2.25"/>
    <n v="1500"/>
    <n v="1687.5"/>
  </r>
  <r>
    <x v="2"/>
    <x v="1"/>
    <x v="1"/>
    <n v="2017"/>
    <x v="3"/>
    <x v="30"/>
    <n v="6"/>
    <n v="12"/>
    <n v="950"/>
    <n v="5700"/>
  </r>
  <r>
    <x v="1"/>
    <x v="1"/>
    <x v="1"/>
    <n v="2017"/>
    <x v="2"/>
    <x v="22"/>
    <n v="27"/>
    <n v="54"/>
    <n v="950"/>
    <n v="25650"/>
  </r>
  <r>
    <x v="3"/>
    <x v="0"/>
    <x v="1"/>
    <n v="2017"/>
    <x v="3"/>
    <x v="31"/>
    <n v="3.75"/>
    <n v="7.5"/>
    <n v="1500"/>
    <n v="5625"/>
  </r>
  <r>
    <x v="3"/>
    <x v="2"/>
    <x v="1"/>
    <n v="2017"/>
    <x v="2"/>
    <x v="35"/>
    <n v="15"/>
    <n v="30"/>
    <n v="550"/>
    <n v="8250"/>
  </r>
  <r>
    <x v="4"/>
    <x v="1"/>
    <x v="1"/>
    <n v="2017"/>
    <x v="3"/>
    <x v="50"/>
    <n v="15"/>
    <n v="30"/>
    <n v="950"/>
    <n v="14250"/>
  </r>
  <r>
    <x v="2"/>
    <x v="2"/>
    <x v="1"/>
    <n v="2017"/>
    <x v="3"/>
    <x v="39"/>
    <n v="7.5"/>
    <n v="15"/>
    <n v="550"/>
    <n v="4125"/>
  </r>
  <r>
    <x v="4"/>
    <x v="2"/>
    <x v="1"/>
    <n v="2017"/>
    <x v="1"/>
    <x v="27"/>
    <n v="24.75"/>
    <n v="49.5"/>
    <n v="550"/>
    <n v="13612.5"/>
  </r>
  <r>
    <x v="0"/>
    <x v="1"/>
    <x v="1"/>
    <n v="2017"/>
    <x v="1"/>
    <x v="48"/>
    <n v="14.399999999999999"/>
    <n v="28.799999999999997"/>
    <n v="950"/>
    <n v="13679.999999999998"/>
  </r>
  <r>
    <x v="0"/>
    <x v="3"/>
    <x v="1"/>
    <n v="2017"/>
    <x v="1"/>
    <x v="45"/>
    <n v="5"/>
    <n v="10"/>
    <n v="85"/>
    <n v="425"/>
  </r>
  <r>
    <x v="3"/>
    <x v="1"/>
    <x v="1"/>
    <n v="2017"/>
    <x v="2"/>
    <x v="22"/>
    <n v="15.6"/>
    <n v="31.2"/>
    <n v="950"/>
    <n v="14820"/>
  </r>
  <r>
    <x v="1"/>
    <x v="3"/>
    <x v="1"/>
    <n v="2017"/>
    <x v="3"/>
    <x v="31"/>
    <n v="9"/>
    <n v="18"/>
    <n v="85"/>
    <n v="765"/>
  </r>
  <r>
    <x v="0"/>
    <x v="1"/>
    <x v="1"/>
    <n v="2017"/>
    <x v="3"/>
    <x v="51"/>
    <n v="14.399999999999999"/>
    <n v="28.799999999999997"/>
    <n v="950"/>
    <n v="13679.999999999998"/>
  </r>
  <r>
    <x v="3"/>
    <x v="1"/>
    <x v="1"/>
    <n v="2017"/>
    <x v="2"/>
    <x v="11"/>
    <n v="6"/>
    <n v="12"/>
    <n v="950"/>
    <n v="5700"/>
  </r>
  <r>
    <x v="1"/>
    <x v="3"/>
    <x v="1"/>
    <n v="2017"/>
    <x v="0"/>
    <x v="17"/>
    <n v="5.5"/>
    <n v="11"/>
    <n v="85"/>
    <n v="467.5"/>
  </r>
  <r>
    <x v="3"/>
    <x v="1"/>
    <x v="1"/>
    <n v="2017"/>
    <x v="1"/>
    <x v="45"/>
    <n v="18"/>
    <n v="36"/>
    <n v="950"/>
    <n v="17100"/>
  </r>
  <r>
    <x v="0"/>
    <x v="0"/>
    <x v="1"/>
    <n v="2017"/>
    <x v="2"/>
    <x v="35"/>
    <n v="3"/>
    <n v="6"/>
    <n v="1500"/>
    <n v="4500"/>
  </r>
  <r>
    <x v="0"/>
    <x v="1"/>
    <x v="1"/>
    <n v="2017"/>
    <x v="2"/>
    <x v="15"/>
    <n v="13.799999999999999"/>
    <n v="27.599999999999998"/>
    <n v="950"/>
    <n v="13109.999999999998"/>
  </r>
  <r>
    <x v="3"/>
    <x v="0"/>
    <x v="1"/>
    <n v="2017"/>
    <x v="1"/>
    <x v="18"/>
    <n v="3.625"/>
    <n v="7.25"/>
    <n v="1500"/>
    <n v="5437.5"/>
  </r>
  <r>
    <x v="2"/>
    <x v="1"/>
    <x v="1"/>
    <n v="2017"/>
    <x v="3"/>
    <x v="46"/>
    <n v="3"/>
    <n v="6"/>
    <n v="950"/>
    <n v="2850"/>
  </r>
  <r>
    <x v="1"/>
    <x v="2"/>
    <x v="1"/>
    <n v="2017"/>
    <x v="1"/>
    <x v="48"/>
    <n v="27"/>
    <n v="54"/>
    <n v="550"/>
    <n v="14850"/>
  </r>
  <r>
    <x v="3"/>
    <x v="0"/>
    <x v="1"/>
    <n v="2017"/>
    <x v="3"/>
    <x v="46"/>
    <n v="1.625"/>
    <n v="3.25"/>
    <n v="1500"/>
    <n v="2437.5"/>
  </r>
  <r>
    <x v="4"/>
    <x v="3"/>
    <x v="1"/>
    <n v="2017"/>
    <x v="2"/>
    <x v="47"/>
    <n v="4.666666666666667"/>
    <n v="9.3333333333333339"/>
    <n v="85"/>
    <n v="396.66666666666669"/>
  </r>
  <r>
    <x v="4"/>
    <x v="0"/>
    <x v="1"/>
    <n v="2017"/>
    <x v="3"/>
    <x v="31"/>
    <n v="2.875"/>
    <n v="5.75"/>
    <n v="1500"/>
    <n v="4312.5"/>
  </r>
  <r>
    <x v="2"/>
    <x v="3"/>
    <x v="1"/>
    <n v="2017"/>
    <x v="2"/>
    <x v="33"/>
    <n v="1.6666666666666667"/>
    <n v="3.3333333333333335"/>
    <n v="85"/>
    <n v="141.66666666666669"/>
  </r>
  <r>
    <x v="3"/>
    <x v="2"/>
    <x v="1"/>
    <n v="2017"/>
    <x v="1"/>
    <x v="37"/>
    <n v="8.25"/>
    <n v="16.5"/>
    <n v="550"/>
    <n v="4537.5"/>
  </r>
  <r>
    <x v="4"/>
    <x v="3"/>
    <x v="1"/>
    <n v="2017"/>
    <x v="2"/>
    <x v="15"/>
    <n v="4.333333333333333"/>
    <n v="8.6666666666666661"/>
    <n v="85"/>
    <n v="368.33333333333331"/>
  </r>
  <r>
    <x v="3"/>
    <x v="3"/>
    <x v="1"/>
    <n v="2017"/>
    <x v="0"/>
    <x v="49"/>
    <n v="2"/>
    <n v="4"/>
    <n v="85"/>
    <n v="170"/>
  </r>
  <r>
    <x v="1"/>
    <x v="1"/>
    <x v="1"/>
    <n v="2017"/>
    <x v="3"/>
    <x v="46"/>
    <n v="30"/>
    <n v="60"/>
    <n v="950"/>
    <n v="28500"/>
  </r>
  <r>
    <x v="2"/>
    <x v="2"/>
    <x v="1"/>
    <n v="2017"/>
    <x v="0"/>
    <x v="12"/>
    <n v="6.75"/>
    <n v="13.5"/>
    <n v="550"/>
    <n v="3712.5"/>
  </r>
  <r>
    <x v="3"/>
    <x v="0"/>
    <x v="1"/>
    <n v="2017"/>
    <x v="2"/>
    <x v="35"/>
    <n v="1.25"/>
    <n v="2.5"/>
    <n v="1500"/>
    <n v="1875"/>
  </r>
  <r>
    <x v="2"/>
    <x v="3"/>
    <x v="1"/>
    <n v="2017"/>
    <x v="3"/>
    <x v="46"/>
    <n v="0.83333333333333337"/>
    <n v="1.6666666666666667"/>
    <n v="85"/>
    <n v="70.833333333333343"/>
  </r>
  <r>
    <x v="0"/>
    <x v="3"/>
    <x v="1"/>
    <n v="2017"/>
    <x v="1"/>
    <x v="27"/>
    <n v="6"/>
    <n v="12"/>
    <n v="85"/>
    <n v="510"/>
  </r>
  <r>
    <x v="2"/>
    <x v="1"/>
    <x v="1"/>
    <n v="2017"/>
    <x v="0"/>
    <x v="24"/>
    <n v="3.5999999999999996"/>
    <n v="7.1999999999999993"/>
    <n v="950"/>
    <n v="3419.9999999999995"/>
  </r>
  <r>
    <x v="3"/>
    <x v="0"/>
    <x v="1"/>
    <n v="2017"/>
    <x v="3"/>
    <x v="51"/>
    <n v="3.375"/>
    <n v="6.75"/>
    <n v="1500"/>
    <n v="5062.5"/>
  </r>
  <r>
    <x v="2"/>
    <x v="1"/>
    <x v="1"/>
    <n v="2017"/>
    <x v="3"/>
    <x v="39"/>
    <n v="3.5999999999999996"/>
    <n v="7.1999999999999993"/>
    <n v="950"/>
    <n v="3419.9999999999995"/>
  </r>
  <r>
    <x v="2"/>
    <x v="3"/>
    <x v="1"/>
    <n v="2017"/>
    <x v="1"/>
    <x v="42"/>
    <n v="1.1666666666666667"/>
    <n v="2.3333333333333335"/>
    <n v="85"/>
    <n v="99.166666666666671"/>
  </r>
  <r>
    <x v="2"/>
    <x v="1"/>
    <x v="1"/>
    <n v="2017"/>
    <x v="3"/>
    <x v="32"/>
    <n v="6"/>
    <n v="12"/>
    <n v="950"/>
    <n v="5700"/>
  </r>
  <r>
    <x v="4"/>
    <x v="0"/>
    <x v="1"/>
    <n v="2017"/>
    <x v="1"/>
    <x v="48"/>
    <n v="2.375"/>
    <n v="4.75"/>
    <n v="1500"/>
    <n v="3562.5"/>
  </r>
  <r>
    <x v="3"/>
    <x v="2"/>
    <x v="1"/>
    <n v="2017"/>
    <x v="3"/>
    <x v="31"/>
    <n v="17.25"/>
    <n v="34.5"/>
    <n v="550"/>
    <n v="9487.5"/>
  </r>
  <r>
    <x v="1"/>
    <x v="0"/>
    <x v="1"/>
    <n v="2017"/>
    <x v="2"/>
    <x v="15"/>
    <n v="7.125"/>
    <n v="14.25"/>
    <n v="1500"/>
    <n v="10687.5"/>
  </r>
  <r>
    <x v="3"/>
    <x v="0"/>
    <x v="1"/>
    <n v="2017"/>
    <x v="1"/>
    <x v="45"/>
    <n v="2.25"/>
    <n v="4.5"/>
    <n v="1500"/>
    <n v="3375"/>
  </r>
  <r>
    <x v="3"/>
    <x v="3"/>
    <x v="1"/>
    <n v="2017"/>
    <x v="3"/>
    <x v="31"/>
    <n v="4.666666666666667"/>
    <n v="9.3333333333333339"/>
    <n v="85"/>
    <n v="396.66666666666669"/>
  </r>
  <r>
    <x v="4"/>
    <x v="0"/>
    <x v="1"/>
    <n v="2017"/>
    <x v="1"/>
    <x v="23"/>
    <n v="4"/>
    <n v="8"/>
    <n v="1500"/>
    <n v="6000"/>
  </r>
  <r>
    <x v="1"/>
    <x v="3"/>
    <x v="1"/>
    <n v="2017"/>
    <x v="1"/>
    <x v="48"/>
    <n v="6.666666666666667"/>
    <n v="13.333333333333334"/>
    <n v="85"/>
    <n v="566.66666666666674"/>
  </r>
  <r>
    <x v="0"/>
    <x v="0"/>
    <x v="1"/>
    <n v="2017"/>
    <x v="1"/>
    <x v="23"/>
    <n v="3.875"/>
    <n v="7.75"/>
    <n v="1500"/>
    <n v="5812.5"/>
  </r>
  <r>
    <x v="4"/>
    <x v="3"/>
    <x v="1"/>
    <n v="2017"/>
    <x v="2"/>
    <x v="35"/>
    <n v="5"/>
    <n v="10"/>
    <n v="85"/>
    <n v="425"/>
  </r>
  <r>
    <x v="4"/>
    <x v="3"/>
    <x v="1"/>
    <n v="2017"/>
    <x v="3"/>
    <x v="31"/>
    <n v="2.8333333333333335"/>
    <n v="5.666666666666667"/>
    <n v="85"/>
    <n v="240.83333333333334"/>
  </r>
  <r>
    <x v="3"/>
    <x v="2"/>
    <x v="1"/>
    <n v="2017"/>
    <x v="3"/>
    <x v="50"/>
    <n v="12"/>
    <n v="24"/>
    <n v="550"/>
    <n v="6600"/>
  </r>
  <r>
    <x v="0"/>
    <x v="3"/>
    <x v="1"/>
    <n v="2017"/>
    <x v="0"/>
    <x v="17"/>
    <n v="5.833333333333333"/>
    <n v="11.666666666666666"/>
    <n v="85"/>
    <n v="495.83333333333331"/>
  </r>
  <r>
    <x v="0"/>
    <x v="3"/>
    <x v="1"/>
    <n v="2017"/>
    <x v="2"/>
    <x v="35"/>
    <n v="4.333333333333333"/>
    <n v="8.6666666666666661"/>
    <n v="85"/>
    <n v="368.33333333333331"/>
  </r>
  <r>
    <x v="3"/>
    <x v="3"/>
    <x v="1"/>
    <n v="2017"/>
    <x v="1"/>
    <x v="37"/>
    <n v="4.166666666666667"/>
    <n v="8.3333333333333339"/>
    <n v="85"/>
    <n v="354.16666666666669"/>
  </r>
  <r>
    <x v="0"/>
    <x v="3"/>
    <x v="1"/>
    <n v="2017"/>
    <x v="3"/>
    <x v="31"/>
    <n v="6.333333333333333"/>
    <n v="12.666666666666666"/>
    <n v="85"/>
    <n v="538.33333333333326"/>
  </r>
  <r>
    <x v="2"/>
    <x v="3"/>
    <x v="1"/>
    <n v="2017"/>
    <x v="1"/>
    <x v="18"/>
    <n v="1.1666666666666667"/>
    <n v="2.3333333333333335"/>
    <n v="85"/>
    <n v="99.166666666666671"/>
  </r>
  <r>
    <x v="3"/>
    <x v="2"/>
    <x v="1"/>
    <n v="2017"/>
    <x v="0"/>
    <x v="49"/>
    <n v="12.75"/>
    <n v="25.5"/>
    <n v="550"/>
    <n v="7012.5"/>
  </r>
  <r>
    <x v="4"/>
    <x v="1"/>
    <x v="1"/>
    <n v="2017"/>
    <x v="0"/>
    <x v="17"/>
    <n v="10.799999999999999"/>
    <n v="21.599999999999998"/>
    <n v="950"/>
    <n v="10259.999999999998"/>
  </r>
  <r>
    <x v="1"/>
    <x v="2"/>
    <x v="1"/>
    <n v="2017"/>
    <x v="1"/>
    <x v="45"/>
    <n v="42"/>
    <n v="84"/>
    <n v="550"/>
    <n v="23100"/>
  </r>
  <r>
    <x v="3"/>
    <x v="0"/>
    <x v="1"/>
    <n v="2017"/>
    <x v="3"/>
    <x v="50"/>
    <n v="1.75"/>
    <n v="3.5"/>
    <n v="1500"/>
    <n v="2625"/>
  </r>
  <r>
    <x v="4"/>
    <x v="1"/>
    <x v="1"/>
    <n v="2017"/>
    <x v="0"/>
    <x v="49"/>
    <n v="18"/>
    <n v="36"/>
    <n v="950"/>
    <n v="17100"/>
  </r>
  <r>
    <x v="3"/>
    <x v="0"/>
    <x v="1"/>
    <n v="2017"/>
    <x v="0"/>
    <x v="17"/>
    <n v="3.5"/>
    <n v="7"/>
    <n v="1500"/>
    <n v="5250"/>
  </r>
  <r>
    <x v="0"/>
    <x v="2"/>
    <x v="1"/>
    <n v="2017"/>
    <x v="2"/>
    <x v="15"/>
    <n v="24"/>
    <n v="48"/>
    <n v="550"/>
    <n v="13200"/>
  </r>
  <r>
    <x v="4"/>
    <x v="0"/>
    <x v="1"/>
    <n v="2017"/>
    <x v="1"/>
    <x v="27"/>
    <n v="1.875"/>
    <n v="3.75"/>
    <n v="1500"/>
    <n v="2812.5"/>
  </r>
  <r>
    <x v="0"/>
    <x v="1"/>
    <x v="1"/>
    <n v="2017"/>
    <x v="3"/>
    <x v="50"/>
    <n v="15"/>
    <n v="30"/>
    <n v="950"/>
    <n v="14250"/>
  </r>
  <r>
    <x v="2"/>
    <x v="2"/>
    <x v="1"/>
    <n v="2017"/>
    <x v="2"/>
    <x v="26"/>
    <n v="6.75"/>
    <n v="13.5"/>
    <n v="550"/>
    <n v="3712.5"/>
  </r>
  <r>
    <x v="2"/>
    <x v="1"/>
    <x v="1"/>
    <n v="2017"/>
    <x v="2"/>
    <x v="16"/>
    <n v="4.2"/>
    <n v="8.4"/>
    <n v="950"/>
    <n v="3990"/>
  </r>
  <r>
    <x v="1"/>
    <x v="2"/>
    <x v="1"/>
    <n v="2017"/>
    <x v="2"/>
    <x v="47"/>
    <n v="35.25"/>
    <n v="70.5"/>
    <n v="550"/>
    <n v="19387.5"/>
  </r>
  <r>
    <x v="4"/>
    <x v="2"/>
    <x v="1"/>
    <n v="2017"/>
    <x v="2"/>
    <x v="47"/>
    <n v="12.75"/>
    <n v="25.5"/>
    <n v="550"/>
    <n v="7012.5"/>
  </r>
  <r>
    <x v="3"/>
    <x v="1"/>
    <x v="1"/>
    <n v="2017"/>
    <x v="2"/>
    <x v="35"/>
    <n v="16.8"/>
    <n v="33.6"/>
    <n v="950"/>
    <n v="15960"/>
  </r>
  <r>
    <x v="3"/>
    <x v="1"/>
    <x v="1"/>
    <n v="2017"/>
    <x v="0"/>
    <x v="49"/>
    <n v="13.2"/>
    <n v="26.4"/>
    <n v="950"/>
    <n v="12540"/>
  </r>
  <r>
    <x v="3"/>
    <x v="1"/>
    <x v="1"/>
    <n v="2017"/>
    <x v="1"/>
    <x v="27"/>
    <n v="9"/>
    <n v="18"/>
    <n v="950"/>
    <n v="8550"/>
  </r>
  <r>
    <x v="2"/>
    <x v="1"/>
    <x v="1"/>
    <n v="2017"/>
    <x v="2"/>
    <x v="11"/>
    <n v="4.2"/>
    <n v="8.4"/>
    <n v="950"/>
    <n v="3990"/>
  </r>
  <r>
    <x v="1"/>
    <x v="3"/>
    <x v="1"/>
    <n v="2017"/>
    <x v="3"/>
    <x v="50"/>
    <n v="5.666666666666667"/>
    <n v="11.333333333333334"/>
    <n v="85"/>
    <n v="481.66666666666669"/>
  </r>
  <r>
    <x v="0"/>
    <x v="1"/>
    <x v="1"/>
    <n v="2017"/>
    <x v="2"/>
    <x v="35"/>
    <n v="16.8"/>
    <n v="33.6"/>
    <n v="950"/>
    <n v="15960"/>
  </r>
  <r>
    <x v="4"/>
    <x v="1"/>
    <x v="1"/>
    <n v="2017"/>
    <x v="2"/>
    <x v="15"/>
    <n v="9.6"/>
    <n v="19.2"/>
    <n v="950"/>
    <n v="9120"/>
  </r>
  <r>
    <x v="0"/>
    <x v="2"/>
    <x v="1"/>
    <n v="2017"/>
    <x v="0"/>
    <x v="49"/>
    <n v="15"/>
    <n v="30"/>
    <n v="550"/>
    <n v="8250"/>
  </r>
  <r>
    <x v="0"/>
    <x v="1"/>
    <x v="1"/>
    <n v="2017"/>
    <x v="0"/>
    <x v="49"/>
    <n v="17.399999999999999"/>
    <n v="34.799999999999997"/>
    <n v="950"/>
    <n v="16530"/>
  </r>
  <r>
    <x v="0"/>
    <x v="2"/>
    <x v="1"/>
    <n v="2017"/>
    <x v="3"/>
    <x v="46"/>
    <n v="21"/>
    <n v="42"/>
    <n v="550"/>
    <n v="11550"/>
  </r>
  <r>
    <x v="2"/>
    <x v="0"/>
    <x v="1"/>
    <n v="2017"/>
    <x v="2"/>
    <x v="28"/>
    <n v="0.75"/>
    <n v="1.5"/>
    <n v="1500"/>
    <n v="1125"/>
  </r>
  <r>
    <x v="3"/>
    <x v="3"/>
    <x v="1"/>
    <n v="2017"/>
    <x v="2"/>
    <x v="15"/>
    <n v="4.666666666666667"/>
    <n v="9.3333333333333339"/>
    <n v="85"/>
    <n v="396.66666666666669"/>
  </r>
  <r>
    <x v="4"/>
    <x v="2"/>
    <x v="1"/>
    <n v="2017"/>
    <x v="2"/>
    <x v="15"/>
    <n v="23.25"/>
    <n v="46.5"/>
    <n v="550"/>
    <n v="12787.5"/>
  </r>
  <r>
    <x v="3"/>
    <x v="2"/>
    <x v="1"/>
    <n v="2017"/>
    <x v="3"/>
    <x v="46"/>
    <n v="19.5"/>
    <n v="39"/>
    <n v="550"/>
    <n v="10725"/>
  </r>
  <r>
    <x v="1"/>
    <x v="3"/>
    <x v="1"/>
    <n v="2017"/>
    <x v="1"/>
    <x v="37"/>
    <n v="5.833333333333333"/>
    <n v="11.666666666666666"/>
    <n v="85"/>
    <n v="495.83333333333331"/>
  </r>
  <r>
    <x v="1"/>
    <x v="2"/>
    <x v="1"/>
    <n v="2017"/>
    <x v="3"/>
    <x v="51"/>
    <n v="33"/>
    <n v="66"/>
    <n v="550"/>
    <n v="18150"/>
  </r>
  <r>
    <x v="2"/>
    <x v="2"/>
    <x v="1"/>
    <n v="2017"/>
    <x v="1"/>
    <x v="44"/>
    <n v="6"/>
    <n v="12"/>
    <n v="550"/>
    <n v="3300"/>
  </r>
  <r>
    <x v="2"/>
    <x v="1"/>
    <x v="1"/>
    <n v="2017"/>
    <x v="0"/>
    <x v="29"/>
    <n v="4.8"/>
    <n v="9.6"/>
    <n v="950"/>
    <n v="4560"/>
  </r>
  <r>
    <x v="2"/>
    <x v="0"/>
    <x v="1"/>
    <n v="2017"/>
    <x v="2"/>
    <x v="33"/>
    <n v="1"/>
    <n v="2"/>
    <n v="1500"/>
    <n v="1500"/>
  </r>
  <r>
    <x v="0"/>
    <x v="3"/>
    <x v="1"/>
    <n v="2017"/>
    <x v="3"/>
    <x v="50"/>
    <n v="6.666666666666667"/>
    <n v="13.333333333333334"/>
    <n v="85"/>
    <n v="566.66666666666674"/>
  </r>
  <r>
    <x v="3"/>
    <x v="3"/>
    <x v="1"/>
    <n v="2017"/>
    <x v="1"/>
    <x v="27"/>
    <n v="3"/>
    <n v="6"/>
    <n v="85"/>
    <n v="255"/>
  </r>
  <r>
    <x v="4"/>
    <x v="2"/>
    <x v="1"/>
    <n v="2017"/>
    <x v="0"/>
    <x v="49"/>
    <n v="16.5"/>
    <n v="33"/>
    <n v="550"/>
    <n v="9075"/>
  </r>
  <r>
    <x v="0"/>
    <x v="0"/>
    <x v="1"/>
    <n v="2017"/>
    <x v="1"/>
    <x v="48"/>
    <n v="3.875"/>
    <n v="7.75"/>
    <n v="1500"/>
    <n v="5812.5"/>
  </r>
  <r>
    <x v="2"/>
    <x v="0"/>
    <x v="1"/>
    <n v="2017"/>
    <x v="3"/>
    <x v="21"/>
    <n v="1"/>
    <n v="2"/>
    <n v="1500"/>
    <n v="1500"/>
  </r>
  <r>
    <x v="0"/>
    <x v="0"/>
    <x v="1"/>
    <n v="2017"/>
    <x v="2"/>
    <x v="47"/>
    <n v="4.125"/>
    <n v="8.25"/>
    <n v="1500"/>
    <n v="6187.5"/>
  </r>
  <r>
    <x v="4"/>
    <x v="0"/>
    <x v="1"/>
    <n v="2017"/>
    <x v="1"/>
    <x v="37"/>
    <n v="3"/>
    <n v="6"/>
    <n v="1500"/>
    <n v="4500"/>
  </r>
  <r>
    <x v="2"/>
    <x v="2"/>
    <x v="1"/>
    <n v="2017"/>
    <x v="0"/>
    <x v="14"/>
    <n v="4.5"/>
    <n v="9"/>
    <n v="550"/>
    <n v="2475"/>
  </r>
  <r>
    <x v="4"/>
    <x v="2"/>
    <x v="1"/>
    <n v="2017"/>
    <x v="1"/>
    <x v="45"/>
    <n v="18"/>
    <n v="36"/>
    <n v="550"/>
    <n v="9900"/>
  </r>
  <r>
    <x v="3"/>
    <x v="2"/>
    <x v="1"/>
    <n v="2017"/>
    <x v="1"/>
    <x v="45"/>
    <n v="8.25"/>
    <n v="16.5"/>
    <n v="550"/>
    <n v="4537.5"/>
  </r>
  <r>
    <x v="2"/>
    <x v="3"/>
    <x v="1"/>
    <n v="2017"/>
    <x v="2"/>
    <x v="16"/>
    <n v="0.83333333333333337"/>
    <n v="1.6666666666666667"/>
    <n v="85"/>
    <n v="70.833333333333343"/>
  </r>
  <r>
    <x v="1"/>
    <x v="2"/>
    <x v="1"/>
    <n v="2017"/>
    <x v="0"/>
    <x v="49"/>
    <n v="41.25"/>
    <n v="82.5"/>
    <n v="550"/>
    <n v="22687.5"/>
  </r>
  <r>
    <x v="2"/>
    <x v="2"/>
    <x v="1"/>
    <n v="2017"/>
    <x v="0"/>
    <x v="29"/>
    <n v="6"/>
    <n v="12"/>
    <n v="550"/>
    <n v="3300"/>
  </r>
  <r>
    <x v="2"/>
    <x v="0"/>
    <x v="1"/>
    <n v="2017"/>
    <x v="1"/>
    <x v="42"/>
    <n v="0.875"/>
    <n v="1.75"/>
    <n v="1500"/>
    <n v="1312.5"/>
  </r>
  <r>
    <x v="4"/>
    <x v="3"/>
    <x v="1"/>
    <n v="2017"/>
    <x v="0"/>
    <x v="49"/>
    <n v="3.5"/>
    <n v="7"/>
    <n v="85"/>
    <n v="297.5"/>
  </r>
  <r>
    <x v="4"/>
    <x v="3"/>
    <x v="1"/>
    <n v="2017"/>
    <x v="1"/>
    <x v="23"/>
    <n v="4.5"/>
    <n v="9"/>
    <n v="85"/>
    <n v="382.5"/>
  </r>
  <r>
    <x v="1"/>
    <x v="1"/>
    <x v="1"/>
    <n v="2017"/>
    <x v="3"/>
    <x v="51"/>
    <n v="33"/>
    <n v="66"/>
    <n v="950"/>
    <n v="31350"/>
  </r>
  <r>
    <x v="0"/>
    <x v="2"/>
    <x v="1"/>
    <n v="2017"/>
    <x v="1"/>
    <x v="37"/>
    <n v="22.5"/>
    <n v="45"/>
    <n v="550"/>
    <n v="12375"/>
  </r>
  <r>
    <x v="2"/>
    <x v="0"/>
    <x v="1"/>
    <n v="2017"/>
    <x v="2"/>
    <x v="16"/>
    <n v="1.125"/>
    <n v="2.25"/>
    <n v="1500"/>
    <n v="1687.5"/>
  </r>
  <r>
    <x v="0"/>
    <x v="1"/>
    <x v="1"/>
    <n v="2017"/>
    <x v="1"/>
    <x v="23"/>
    <n v="15.6"/>
    <n v="31.2"/>
    <n v="950"/>
    <n v="14820"/>
  </r>
  <r>
    <x v="1"/>
    <x v="0"/>
    <x v="1"/>
    <n v="2017"/>
    <x v="0"/>
    <x v="49"/>
    <n v="7.125"/>
    <n v="14.25"/>
    <n v="1500"/>
    <n v="10687.5"/>
  </r>
  <r>
    <x v="4"/>
    <x v="3"/>
    <x v="1"/>
    <n v="2017"/>
    <x v="1"/>
    <x v="27"/>
    <n v="5"/>
    <n v="10"/>
    <n v="85"/>
    <n v="425"/>
  </r>
  <r>
    <x v="1"/>
    <x v="2"/>
    <x v="1"/>
    <n v="2017"/>
    <x v="1"/>
    <x v="23"/>
    <n v="42.75"/>
    <n v="85.5"/>
    <n v="550"/>
    <n v="23512.5"/>
  </r>
  <r>
    <x v="0"/>
    <x v="0"/>
    <x v="1"/>
    <n v="2017"/>
    <x v="3"/>
    <x v="31"/>
    <n v="2.875"/>
    <n v="5.75"/>
    <n v="1500"/>
    <n v="4312.5"/>
  </r>
  <r>
    <x v="3"/>
    <x v="0"/>
    <x v="1"/>
    <n v="2017"/>
    <x v="0"/>
    <x v="49"/>
    <n v="2.625"/>
    <n v="5.25"/>
    <n v="1500"/>
    <n v="3937.5"/>
  </r>
  <r>
    <x v="0"/>
    <x v="1"/>
    <x v="1"/>
    <n v="2017"/>
    <x v="3"/>
    <x v="31"/>
    <n v="22.2"/>
    <n v="44.4"/>
    <n v="950"/>
    <n v="21090"/>
  </r>
  <r>
    <x v="1"/>
    <x v="1"/>
    <x v="1"/>
    <n v="2017"/>
    <x v="1"/>
    <x v="27"/>
    <n v="25.2"/>
    <n v="50.4"/>
    <n v="950"/>
    <n v="23940"/>
  </r>
  <r>
    <x v="4"/>
    <x v="2"/>
    <x v="1"/>
    <n v="2017"/>
    <x v="3"/>
    <x v="46"/>
    <n v="25.5"/>
    <n v="51"/>
    <n v="550"/>
    <n v="14025"/>
  </r>
  <r>
    <x v="1"/>
    <x v="1"/>
    <x v="1"/>
    <n v="2017"/>
    <x v="0"/>
    <x v="49"/>
    <n v="28.799999999999997"/>
    <n v="57.599999999999994"/>
    <n v="950"/>
    <n v="27359.999999999996"/>
  </r>
  <r>
    <x v="1"/>
    <x v="3"/>
    <x v="1"/>
    <n v="2017"/>
    <x v="1"/>
    <x v="27"/>
    <n v="7.166666666666667"/>
    <n v="14.333333333333334"/>
    <n v="85"/>
    <n v="609.16666666666674"/>
  </r>
  <r>
    <x v="2"/>
    <x v="1"/>
    <x v="1"/>
    <n v="2017"/>
    <x v="2"/>
    <x v="22"/>
    <n v="6"/>
    <n v="12"/>
    <n v="950"/>
    <n v="5700"/>
  </r>
  <r>
    <x v="3"/>
    <x v="0"/>
    <x v="1"/>
    <n v="2017"/>
    <x v="1"/>
    <x v="27"/>
    <n v="3.5"/>
    <n v="7"/>
    <n v="1500"/>
    <n v="5250"/>
  </r>
  <r>
    <x v="4"/>
    <x v="0"/>
    <x v="1"/>
    <n v="2017"/>
    <x v="3"/>
    <x v="50"/>
    <n v="2.5"/>
    <n v="5"/>
    <n v="1500"/>
    <n v="3750"/>
  </r>
  <r>
    <x v="0"/>
    <x v="1"/>
    <x v="1"/>
    <n v="2017"/>
    <x v="1"/>
    <x v="45"/>
    <n v="18"/>
    <n v="36"/>
    <n v="950"/>
    <n v="17100"/>
  </r>
  <r>
    <x v="2"/>
    <x v="2"/>
    <x v="1"/>
    <n v="2017"/>
    <x v="3"/>
    <x v="34"/>
    <n v="3.75"/>
    <n v="7.5"/>
    <n v="550"/>
    <n v="2062.5"/>
  </r>
  <r>
    <x v="4"/>
    <x v="0"/>
    <x v="1"/>
    <n v="2017"/>
    <x v="2"/>
    <x v="35"/>
    <n v="2.25"/>
    <n v="4.5"/>
    <n v="1500"/>
    <n v="3375"/>
  </r>
  <r>
    <x v="3"/>
    <x v="3"/>
    <x v="1"/>
    <n v="2017"/>
    <x v="2"/>
    <x v="47"/>
    <n v="4.5"/>
    <n v="9"/>
    <n v="85"/>
    <n v="382.5"/>
  </r>
  <r>
    <x v="1"/>
    <x v="2"/>
    <x v="1"/>
    <n v="2017"/>
    <x v="1"/>
    <x v="37"/>
    <n v="30.75"/>
    <n v="61.5"/>
    <n v="550"/>
    <n v="16912.5"/>
  </r>
  <r>
    <x v="0"/>
    <x v="3"/>
    <x v="1"/>
    <n v="2017"/>
    <x v="0"/>
    <x v="49"/>
    <n v="4.333333333333333"/>
    <n v="8.6666666666666661"/>
    <n v="85"/>
    <n v="368.33333333333331"/>
  </r>
  <r>
    <x v="3"/>
    <x v="3"/>
    <x v="1"/>
    <n v="2017"/>
    <x v="2"/>
    <x v="35"/>
    <n v="1.6666666666666667"/>
    <n v="3.3333333333333335"/>
    <n v="85"/>
    <n v="141.66666666666669"/>
  </r>
  <r>
    <x v="3"/>
    <x v="3"/>
    <x v="1"/>
    <n v="2017"/>
    <x v="3"/>
    <x v="50"/>
    <n v="3.6666666666666665"/>
    <n v="7.333333333333333"/>
    <n v="85"/>
    <n v="311.66666666666663"/>
  </r>
  <r>
    <x v="4"/>
    <x v="2"/>
    <x v="1"/>
    <n v="2017"/>
    <x v="2"/>
    <x v="35"/>
    <n v="12"/>
    <n v="24"/>
    <n v="550"/>
    <n v="6600"/>
  </r>
  <r>
    <x v="1"/>
    <x v="2"/>
    <x v="1"/>
    <n v="2017"/>
    <x v="2"/>
    <x v="35"/>
    <n v="25.5"/>
    <n v="51"/>
    <n v="550"/>
    <n v="14025"/>
  </r>
  <r>
    <x v="1"/>
    <x v="2"/>
    <x v="1"/>
    <n v="2017"/>
    <x v="1"/>
    <x v="27"/>
    <n v="24"/>
    <n v="48"/>
    <n v="550"/>
    <n v="13200"/>
  </r>
  <r>
    <x v="3"/>
    <x v="0"/>
    <x v="1"/>
    <n v="2017"/>
    <x v="1"/>
    <x v="23"/>
    <n v="3.25"/>
    <n v="6.5"/>
    <n v="1500"/>
    <n v="4875"/>
  </r>
  <r>
    <x v="3"/>
    <x v="1"/>
    <x v="1"/>
    <n v="2017"/>
    <x v="3"/>
    <x v="31"/>
    <n v="15.6"/>
    <n v="31.2"/>
    <n v="950"/>
    <n v="14820"/>
  </r>
  <r>
    <x v="1"/>
    <x v="3"/>
    <x v="1"/>
    <n v="2017"/>
    <x v="2"/>
    <x v="35"/>
    <n v="9.6666666666666661"/>
    <n v="19.333333333333332"/>
    <n v="85"/>
    <n v="821.66666666666663"/>
  </r>
  <r>
    <x v="3"/>
    <x v="2"/>
    <x v="1"/>
    <n v="2017"/>
    <x v="1"/>
    <x v="48"/>
    <n v="10.5"/>
    <n v="21"/>
    <n v="550"/>
    <n v="5775"/>
  </r>
  <r>
    <x v="4"/>
    <x v="0"/>
    <x v="1"/>
    <n v="2017"/>
    <x v="0"/>
    <x v="49"/>
    <n v="2.625"/>
    <n v="5.25"/>
    <n v="1500"/>
    <n v="3937.5"/>
  </r>
  <r>
    <x v="1"/>
    <x v="1"/>
    <x v="1"/>
    <n v="2017"/>
    <x v="3"/>
    <x v="50"/>
    <n v="31.2"/>
    <n v="62.4"/>
    <n v="950"/>
    <n v="29640"/>
  </r>
  <r>
    <x v="2"/>
    <x v="1"/>
    <x v="1"/>
    <n v="2017"/>
    <x v="0"/>
    <x v="14"/>
    <n v="6"/>
    <n v="12"/>
    <n v="950"/>
    <n v="5700"/>
  </r>
  <r>
    <x v="4"/>
    <x v="3"/>
    <x v="1"/>
    <n v="2017"/>
    <x v="1"/>
    <x v="48"/>
    <n v="4.666666666666667"/>
    <n v="9.3333333333333339"/>
    <n v="85"/>
    <n v="396.66666666666669"/>
  </r>
  <r>
    <x v="1"/>
    <x v="2"/>
    <x v="1"/>
    <n v="2017"/>
    <x v="3"/>
    <x v="46"/>
    <n v="27"/>
    <n v="54"/>
    <n v="550"/>
    <n v="14850"/>
  </r>
  <r>
    <x v="4"/>
    <x v="0"/>
    <x v="1"/>
    <n v="2017"/>
    <x v="3"/>
    <x v="51"/>
    <n v="4.125"/>
    <n v="8.25"/>
    <n v="1500"/>
    <n v="6187.5"/>
  </r>
  <r>
    <x v="4"/>
    <x v="3"/>
    <x v="1"/>
    <n v="2017"/>
    <x v="3"/>
    <x v="50"/>
    <n v="3.6666666666666665"/>
    <n v="7.333333333333333"/>
    <n v="85"/>
    <n v="311.66666666666663"/>
  </r>
  <r>
    <x v="2"/>
    <x v="2"/>
    <x v="1"/>
    <n v="2017"/>
    <x v="2"/>
    <x v="16"/>
    <n v="5.25"/>
    <n v="10.5"/>
    <n v="550"/>
    <n v="2887.5"/>
  </r>
  <r>
    <x v="4"/>
    <x v="1"/>
    <x v="1"/>
    <n v="2017"/>
    <x v="1"/>
    <x v="48"/>
    <n v="17.399999999999999"/>
    <n v="34.799999999999997"/>
    <n v="950"/>
    <n v="16530"/>
  </r>
  <r>
    <x v="0"/>
    <x v="0"/>
    <x v="1"/>
    <n v="2017"/>
    <x v="0"/>
    <x v="49"/>
    <n v="3.5"/>
    <n v="7"/>
    <n v="1500"/>
    <n v="5250"/>
  </r>
  <r>
    <x v="1"/>
    <x v="1"/>
    <x v="1"/>
    <n v="2017"/>
    <x v="2"/>
    <x v="35"/>
    <n v="23.4"/>
    <n v="46.8"/>
    <n v="950"/>
    <n v="22230"/>
  </r>
  <r>
    <x v="1"/>
    <x v="0"/>
    <x v="1"/>
    <n v="2017"/>
    <x v="2"/>
    <x v="35"/>
    <n v="6.25"/>
    <n v="12.5"/>
    <n v="1500"/>
    <n v="9375"/>
  </r>
  <r>
    <x v="4"/>
    <x v="0"/>
    <x v="1"/>
    <n v="2017"/>
    <x v="2"/>
    <x v="47"/>
    <n v="4"/>
    <n v="8"/>
    <n v="1500"/>
    <n v="6000"/>
  </r>
  <r>
    <x v="0"/>
    <x v="2"/>
    <x v="1"/>
    <n v="2017"/>
    <x v="2"/>
    <x v="35"/>
    <n v="18"/>
    <n v="36"/>
    <n v="550"/>
    <n v="9900"/>
  </r>
  <r>
    <x v="1"/>
    <x v="3"/>
    <x v="1"/>
    <n v="2017"/>
    <x v="0"/>
    <x v="49"/>
    <n v="6.666666666666667"/>
    <n v="13.333333333333334"/>
    <n v="85"/>
    <n v="566.66666666666674"/>
  </r>
  <r>
    <x v="3"/>
    <x v="0"/>
    <x v="1"/>
    <n v="2017"/>
    <x v="1"/>
    <x v="48"/>
    <n v="1.625"/>
    <n v="3.25"/>
    <n v="1500"/>
    <n v="2437.5"/>
  </r>
  <r>
    <x v="2"/>
    <x v="3"/>
    <x v="1"/>
    <n v="2017"/>
    <x v="2"/>
    <x v="40"/>
    <n v="1.1666666666666667"/>
    <n v="2.3333333333333335"/>
    <n v="85"/>
    <n v="99.166666666666671"/>
  </r>
  <r>
    <x v="2"/>
    <x v="0"/>
    <x v="1"/>
    <n v="2017"/>
    <x v="1"/>
    <x v="44"/>
    <n v="0.75"/>
    <n v="1.5"/>
    <n v="1500"/>
    <n v="1125"/>
  </r>
  <r>
    <x v="0"/>
    <x v="3"/>
    <x v="1"/>
    <n v="2017"/>
    <x v="3"/>
    <x v="46"/>
    <n v="3.5"/>
    <n v="7"/>
    <n v="85"/>
    <n v="297.5"/>
  </r>
  <r>
    <x v="2"/>
    <x v="0"/>
    <x v="1"/>
    <n v="2017"/>
    <x v="3"/>
    <x v="39"/>
    <n v="0.75"/>
    <n v="1.5"/>
    <n v="1500"/>
    <n v="1125"/>
  </r>
  <r>
    <x v="2"/>
    <x v="0"/>
    <x v="1"/>
    <n v="2017"/>
    <x v="0"/>
    <x v="14"/>
    <n v="0.875"/>
    <n v="1.75"/>
    <n v="1500"/>
    <n v="1312.5"/>
  </r>
  <r>
    <x v="0"/>
    <x v="2"/>
    <x v="1"/>
    <n v="2017"/>
    <x v="3"/>
    <x v="51"/>
    <n v="24.75"/>
    <n v="49.5"/>
    <n v="550"/>
    <n v="13612.5"/>
  </r>
  <r>
    <x v="4"/>
    <x v="1"/>
    <x v="1"/>
    <n v="2017"/>
    <x v="3"/>
    <x v="51"/>
    <n v="11.4"/>
    <n v="22.8"/>
    <n v="950"/>
    <n v="10830"/>
  </r>
  <r>
    <x v="1"/>
    <x v="1"/>
    <x v="1"/>
    <n v="2017"/>
    <x v="2"/>
    <x v="47"/>
    <n v="19.8"/>
    <n v="39.6"/>
    <n v="950"/>
    <n v="18810"/>
  </r>
  <r>
    <x v="3"/>
    <x v="2"/>
    <x v="1"/>
    <n v="2017"/>
    <x v="2"/>
    <x v="47"/>
    <n v="18"/>
    <n v="36"/>
    <n v="550"/>
    <n v="9900"/>
  </r>
  <r>
    <x v="2"/>
    <x v="2"/>
    <x v="1"/>
    <n v="2017"/>
    <x v="2"/>
    <x v="41"/>
    <n v="7.5"/>
    <n v="15"/>
    <n v="550"/>
    <n v="4125"/>
  </r>
  <r>
    <x v="4"/>
    <x v="1"/>
    <x v="1"/>
    <n v="2017"/>
    <x v="2"/>
    <x v="35"/>
    <n v="16.8"/>
    <n v="33.6"/>
    <n v="950"/>
    <n v="15960"/>
  </r>
  <r>
    <x v="1"/>
    <x v="0"/>
    <x v="1"/>
    <n v="2017"/>
    <x v="2"/>
    <x v="47"/>
    <n v="6.125"/>
    <n v="12.25"/>
    <n v="1500"/>
    <n v="9187.5"/>
  </r>
  <r>
    <x v="3"/>
    <x v="1"/>
    <x v="1"/>
    <n v="2017"/>
    <x v="2"/>
    <x v="47"/>
    <n v="9.6"/>
    <n v="19.2"/>
    <n v="950"/>
    <n v="9120"/>
  </r>
  <r>
    <x v="0"/>
    <x v="3"/>
    <x v="1"/>
    <n v="2017"/>
    <x v="1"/>
    <x v="48"/>
    <n v="4"/>
    <n v="8"/>
    <n v="85"/>
    <n v="340"/>
  </r>
  <r>
    <x v="1"/>
    <x v="3"/>
    <x v="1"/>
    <n v="2017"/>
    <x v="2"/>
    <x v="47"/>
    <n v="8.5"/>
    <n v="17"/>
    <n v="85"/>
    <n v="722.5"/>
  </r>
  <r>
    <x v="2"/>
    <x v="1"/>
    <x v="1"/>
    <n v="2017"/>
    <x v="1"/>
    <x v="44"/>
    <n v="4.8"/>
    <n v="9.6"/>
    <n v="950"/>
    <n v="4560"/>
  </r>
  <r>
    <x v="0"/>
    <x v="2"/>
    <x v="1"/>
    <n v="2017"/>
    <x v="1"/>
    <x v="48"/>
    <n v="21"/>
    <n v="42"/>
    <n v="550"/>
    <n v="11550"/>
  </r>
  <r>
    <x v="3"/>
    <x v="0"/>
    <x v="1"/>
    <n v="2017"/>
    <x v="2"/>
    <x v="47"/>
    <n v="1.5"/>
    <n v="3"/>
    <n v="1500"/>
    <n v="2250"/>
  </r>
  <r>
    <x v="0"/>
    <x v="3"/>
    <x v="1"/>
    <n v="2017"/>
    <x v="3"/>
    <x v="51"/>
    <n v="6.5"/>
    <n v="13"/>
    <n v="85"/>
    <n v="552.5"/>
  </r>
  <r>
    <x v="0"/>
    <x v="1"/>
    <x v="1"/>
    <n v="2017"/>
    <x v="2"/>
    <x v="47"/>
    <n v="12"/>
    <n v="24"/>
    <n v="950"/>
    <n v="11400"/>
  </r>
  <r>
    <x v="4"/>
    <x v="0"/>
    <x v="1"/>
    <n v="2017"/>
    <x v="3"/>
    <x v="46"/>
    <n v="3.125"/>
    <n v="6.25"/>
    <n v="1500"/>
    <n v="4687.5"/>
  </r>
  <r>
    <x v="3"/>
    <x v="1"/>
    <x v="1"/>
    <n v="2017"/>
    <x v="3"/>
    <x v="51"/>
    <n v="14.399999999999999"/>
    <n v="28.799999999999997"/>
    <n v="950"/>
    <n v="13679.999999999998"/>
  </r>
  <r>
    <x v="4"/>
    <x v="2"/>
    <x v="1"/>
    <n v="2017"/>
    <x v="3"/>
    <x v="50"/>
    <n v="18"/>
    <n v="36"/>
    <n v="550"/>
    <n v="9900"/>
  </r>
  <r>
    <x v="4"/>
    <x v="3"/>
    <x v="1"/>
    <n v="2017"/>
    <x v="3"/>
    <x v="46"/>
    <n v="4"/>
    <n v="8"/>
    <n v="85"/>
    <n v="340"/>
  </r>
  <r>
    <x v="4"/>
    <x v="2"/>
    <x v="1"/>
    <n v="2017"/>
    <x v="3"/>
    <x v="51"/>
    <n v="20.25"/>
    <n v="40.5"/>
    <n v="550"/>
    <n v="11137.5"/>
  </r>
  <r>
    <x v="2"/>
    <x v="1"/>
    <x v="1"/>
    <n v="2017"/>
    <x v="3"/>
    <x v="38"/>
    <n v="4.2"/>
    <n v="8.4"/>
    <n v="950"/>
    <n v="3990"/>
  </r>
  <r>
    <x v="1"/>
    <x v="3"/>
    <x v="1"/>
    <n v="2017"/>
    <x v="3"/>
    <x v="51"/>
    <n v="7.166666666666667"/>
    <n v="14.333333333333334"/>
    <n v="85"/>
    <n v="609.16666666666674"/>
  </r>
  <r>
    <x v="2"/>
    <x v="0"/>
    <x v="1"/>
    <n v="2017"/>
    <x v="3"/>
    <x v="38"/>
    <n v="1"/>
    <n v="2"/>
    <n v="1500"/>
    <n v="1500"/>
  </r>
  <r>
    <x v="4"/>
    <x v="3"/>
    <x v="1"/>
    <n v="2017"/>
    <x v="3"/>
    <x v="51"/>
    <n v="4.833333333333333"/>
    <n v="9.6666666666666661"/>
    <n v="85"/>
    <n v="410.83333333333331"/>
  </r>
  <r>
    <x v="2"/>
    <x v="2"/>
    <x v="1"/>
    <n v="2017"/>
    <x v="3"/>
    <x v="38"/>
    <n v="3.75"/>
    <n v="7.5"/>
    <n v="550"/>
    <n v="2062.5"/>
  </r>
  <r>
    <x v="1"/>
    <x v="0"/>
    <x v="1"/>
    <n v="2017"/>
    <x v="3"/>
    <x v="51"/>
    <n v="5.875"/>
    <n v="11.75"/>
    <n v="1500"/>
    <n v="8812.5"/>
  </r>
  <r>
    <x v="1"/>
    <x v="0"/>
    <x v="1"/>
    <n v="2017"/>
    <x v="3"/>
    <x v="50"/>
    <n v="5.125"/>
    <n v="10.25"/>
    <n v="1500"/>
    <n v="7687.5"/>
  </r>
  <r>
    <x v="0"/>
    <x v="0"/>
    <x v="1"/>
    <n v="2017"/>
    <x v="3"/>
    <x v="51"/>
    <n v="3.75"/>
    <n v="7.5"/>
    <n v="1500"/>
    <n v="5625"/>
  </r>
  <r>
    <x v="3"/>
    <x v="3"/>
    <x v="1"/>
    <n v="2017"/>
    <x v="3"/>
    <x v="51"/>
    <n v="1.6666666666666667"/>
    <n v="3.3333333333333335"/>
    <n v="85"/>
    <n v="141.66666666666669"/>
  </r>
  <r>
    <x v="3"/>
    <x v="1"/>
    <x v="1"/>
    <n v="2017"/>
    <x v="3"/>
    <x v="50"/>
    <n v="16.2"/>
    <n v="32.4"/>
    <n v="950"/>
    <n v="15390"/>
  </r>
  <r>
    <x v="3"/>
    <x v="2"/>
    <x v="1"/>
    <n v="2017"/>
    <x v="3"/>
    <x v="51"/>
    <n v="19.5"/>
    <n v="39"/>
    <n v="550"/>
    <n v="10725"/>
  </r>
  <r>
    <x v="1"/>
    <x v="2"/>
    <x v="1"/>
    <n v="2017"/>
    <x v="3"/>
    <x v="50"/>
    <n v="41.25"/>
    <n v="82.5"/>
    <n v="550"/>
    <n v="22687.5"/>
  </r>
  <r>
    <x v="1"/>
    <x v="3"/>
    <x v="1"/>
    <n v="2017"/>
    <x v="3"/>
    <x v="46"/>
    <n v="10"/>
    <n v="20"/>
    <n v="85"/>
    <n v="850"/>
  </r>
  <r>
    <x v="3"/>
    <x v="1"/>
    <x v="1"/>
    <n v="2017"/>
    <x v="3"/>
    <x v="46"/>
    <n v="16.8"/>
    <n v="33.6"/>
    <n v="950"/>
    <n v="15960"/>
  </r>
  <r>
    <x v="4"/>
    <x v="1"/>
    <x v="1"/>
    <n v="2017"/>
    <x v="3"/>
    <x v="46"/>
    <n v="20.399999999999999"/>
    <n v="40.799999999999997"/>
    <n v="950"/>
    <n v="19380"/>
  </r>
  <r>
    <x v="1"/>
    <x v="0"/>
    <x v="1"/>
    <n v="2017"/>
    <x v="3"/>
    <x v="46"/>
    <n v="3.875"/>
    <n v="7.75"/>
    <n v="1500"/>
    <n v="5812.5"/>
  </r>
  <r>
    <x v="2"/>
    <x v="3"/>
    <x v="1"/>
    <n v="2017"/>
    <x v="3"/>
    <x v="34"/>
    <n v="1.5"/>
    <n v="3"/>
    <n v="85"/>
    <n v="127.5"/>
  </r>
  <r>
    <x v="2"/>
    <x v="3"/>
    <x v="1"/>
    <n v="2017"/>
    <x v="2"/>
    <x v="15"/>
    <n v="1"/>
    <n v="2"/>
    <n v="85"/>
    <n v="85"/>
  </r>
  <r>
    <x v="4"/>
    <x v="0"/>
    <x v="2"/>
    <n v="2017"/>
    <x v="0"/>
    <x v="1"/>
    <n v="4.75"/>
    <n v="4.75"/>
    <n v="1100"/>
    <n v="5225"/>
  </r>
  <r>
    <x v="1"/>
    <x v="3"/>
    <x v="2"/>
    <n v="2017"/>
    <x v="0"/>
    <x v="1"/>
    <n v="18"/>
    <n v="18"/>
    <n v="75"/>
    <n v="1350"/>
  </r>
  <r>
    <x v="3"/>
    <x v="0"/>
    <x v="2"/>
    <n v="2017"/>
    <x v="0"/>
    <x v="0"/>
    <n v="6.75"/>
    <n v="6.75"/>
    <n v="1100"/>
    <n v="7425"/>
  </r>
  <r>
    <x v="0"/>
    <x v="2"/>
    <x v="2"/>
    <n v="2017"/>
    <x v="0"/>
    <x v="1"/>
    <n v="58.5"/>
    <n v="58.5"/>
    <n v="215"/>
    <n v="12577.5"/>
  </r>
  <r>
    <x v="3"/>
    <x v="1"/>
    <x v="2"/>
    <n v="2017"/>
    <x v="0"/>
    <x v="1"/>
    <n v="27.599999999999998"/>
    <n v="27.599999999999998"/>
    <n v="650"/>
    <n v="17940"/>
  </r>
  <r>
    <x v="4"/>
    <x v="3"/>
    <x v="2"/>
    <n v="2017"/>
    <x v="0"/>
    <x v="1"/>
    <n v="5.666666666666667"/>
    <n v="5.666666666666667"/>
    <n v="75"/>
    <n v="425"/>
  </r>
  <r>
    <x v="4"/>
    <x v="2"/>
    <x v="2"/>
    <n v="2017"/>
    <x v="0"/>
    <x v="0"/>
    <n v="25.5"/>
    <n v="25.5"/>
    <n v="215"/>
    <n v="5482.5"/>
  </r>
  <r>
    <x v="1"/>
    <x v="2"/>
    <x v="2"/>
    <n v="2017"/>
    <x v="1"/>
    <x v="2"/>
    <n v="78"/>
    <n v="78"/>
    <n v="215"/>
    <n v="16770"/>
  </r>
  <r>
    <x v="1"/>
    <x v="0"/>
    <x v="2"/>
    <n v="2017"/>
    <x v="0"/>
    <x v="0"/>
    <n v="13.5"/>
    <n v="13.5"/>
    <n v="1100"/>
    <n v="14850"/>
  </r>
  <r>
    <x v="2"/>
    <x v="3"/>
    <x v="2"/>
    <n v="2017"/>
    <x v="0"/>
    <x v="0"/>
    <n v="3"/>
    <n v="3"/>
    <n v="75"/>
    <n v="225"/>
  </r>
  <r>
    <x v="4"/>
    <x v="0"/>
    <x v="2"/>
    <n v="2017"/>
    <x v="0"/>
    <x v="0"/>
    <n v="4.25"/>
    <n v="4.25"/>
    <n v="1100"/>
    <n v="4675"/>
  </r>
  <r>
    <x v="0"/>
    <x v="0"/>
    <x v="2"/>
    <n v="2017"/>
    <x v="0"/>
    <x v="0"/>
    <n v="5.5"/>
    <n v="5.5"/>
    <n v="1100"/>
    <n v="6050"/>
  </r>
  <r>
    <x v="0"/>
    <x v="1"/>
    <x v="2"/>
    <n v="2017"/>
    <x v="0"/>
    <x v="1"/>
    <n v="39.6"/>
    <n v="39.6"/>
    <n v="650"/>
    <n v="25740"/>
  </r>
  <r>
    <x v="1"/>
    <x v="1"/>
    <x v="2"/>
    <n v="2017"/>
    <x v="0"/>
    <x v="0"/>
    <n v="38.4"/>
    <n v="38.4"/>
    <n v="650"/>
    <n v="24960"/>
  </r>
  <r>
    <x v="2"/>
    <x v="0"/>
    <x v="2"/>
    <n v="2017"/>
    <x v="1"/>
    <x v="2"/>
    <n v="2"/>
    <n v="2"/>
    <n v="1100"/>
    <n v="2200"/>
  </r>
  <r>
    <x v="3"/>
    <x v="0"/>
    <x v="2"/>
    <n v="2017"/>
    <x v="0"/>
    <x v="1"/>
    <n v="6.75"/>
    <n v="6.75"/>
    <n v="1100"/>
    <n v="7425"/>
  </r>
  <r>
    <x v="2"/>
    <x v="0"/>
    <x v="2"/>
    <n v="2017"/>
    <x v="0"/>
    <x v="0"/>
    <n v="2.25"/>
    <n v="2.25"/>
    <n v="1100"/>
    <n v="2475"/>
  </r>
  <r>
    <x v="4"/>
    <x v="2"/>
    <x v="2"/>
    <n v="2017"/>
    <x v="0"/>
    <x v="1"/>
    <n v="43.5"/>
    <n v="43.5"/>
    <n v="215"/>
    <n v="9352.5"/>
  </r>
  <r>
    <x v="1"/>
    <x v="2"/>
    <x v="2"/>
    <n v="2017"/>
    <x v="0"/>
    <x v="1"/>
    <n v="84"/>
    <n v="84"/>
    <n v="215"/>
    <n v="18060"/>
  </r>
  <r>
    <x v="3"/>
    <x v="2"/>
    <x v="2"/>
    <n v="2017"/>
    <x v="0"/>
    <x v="0"/>
    <n v="21"/>
    <n v="21"/>
    <n v="215"/>
    <n v="4515"/>
  </r>
  <r>
    <x v="1"/>
    <x v="0"/>
    <x v="2"/>
    <n v="2017"/>
    <x v="0"/>
    <x v="1"/>
    <n v="11.5"/>
    <n v="11.5"/>
    <n v="1100"/>
    <n v="12650"/>
  </r>
  <r>
    <x v="3"/>
    <x v="3"/>
    <x v="2"/>
    <n v="2017"/>
    <x v="0"/>
    <x v="3"/>
    <n v="6"/>
    <n v="6"/>
    <n v="75"/>
    <n v="450"/>
  </r>
  <r>
    <x v="2"/>
    <x v="2"/>
    <x v="2"/>
    <n v="2017"/>
    <x v="0"/>
    <x v="0"/>
    <n v="10.5"/>
    <n v="10.5"/>
    <n v="215"/>
    <n v="2257.5"/>
  </r>
  <r>
    <x v="3"/>
    <x v="2"/>
    <x v="2"/>
    <n v="2017"/>
    <x v="0"/>
    <x v="1"/>
    <n v="19.5"/>
    <n v="19.5"/>
    <n v="215"/>
    <n v="4192.5"/>
  </r>
  <r>
    <x v="4"/>
    <x v="1"/>
    <x v="2"/>
    <n v="2017"/>
    <x v="0"/>
    <x v="1"/>
    <n v="22.8"/>
    <n v="22.8"/>
    <n v="650"/>
    <n v="14820"/>
  </r>
  <r>
    <x v="2"/>
    <x v="1"/>
    <x v="2"/>
    <n v="2017"/>
    <x v="1"/>
    <x v="2"/>
    <n v="6"/>
    <n v="6"/>
    <n v="650"/>
    <n v="3900"/>
  </r>
  <r>
    <x v="2"/>
    <x v="1"/>
    <x v="2"/>
    <n v="2017"/>
    <x v="0"/>
    <x v="1"/>
    <n v="8.4"/>
    <n v="8.4"/>
    <n v="650"/>
    <n v="5460"/>
  </r>
  <r>
    <x v="1"/>
    <x v="2"/>
    <x v="2"/>
    <n v="2017"/>
    <x v="0"/>
    <x v="0"/>
    <n v="48"/>
    <n v="48"/>
    <n v="215"/>
    <n v="10320"/>
  </r>
  <r>
    <x v="0"/>
    <x v="0"/>
    <x v="2"/>
    <n v="2017"/>
    <x v="0"/>
    <x v="1"/>
    <n v="6"/>
    <n v="6"/>
    <n v="1100"/>
    <n v="6600"/>
  </r>
  <r>
    <x v="3"/>
    <x v="1"/>
    <x v="2"/>
    <n v="2017"/>
    <x v="0"/>
    <x v="0"/>
    <n v="18"/>
    <n v="18"/>
    <n v="650"/>
    <n v="11700"/>
  </r>
  <r>
    <x v="1"/>
    <x v="3"/>
    <x v="2"/>
    <n v="2017"/>
    <x v="0"/>
    <x v="0"/>
    <n v="17"/>
    <n v="17"/>
    <n v="75"/>
    <n v="1275"/>
  </r>
  <r>
    <x v="2"/>
    <x v="2"/>
    <x v="2"/>
    <n v="2017"/>
    <x v="1"/>
    <x v="2"/>
    <n v="12"/>
    <n v="12"/>
    <n v="215"/>
    <n v="2580"/>
  </r>
  <r>
    <x v="0"/>
    <x v="1"/>
    <x v="2"/>
    <n v="2017"/>
    <x v="0"/>
    <x v="0"/>
    <n v="40.799999999999997"/>
    <n v="40.799999999999997"/>
    <n v="650"/>
    <n v="26519.999999999996"/>
  </r>
  <r>
    <x v="1"/>
    <x v="1"/>
    <x v="2"/>
    <n v="2017"/>
    <x v="0"/>
    <x v="1"/>
    <n v="63.599999999999994"/>
    <n v="63.599999999999994"/>
    <n v="650"/>
    <n v="41339.999999999993"/>
  </r>
  <r>
    <x v="3"/>
    <x v="3"/>
    <x v="2"/>
    <n v="2017"/>
    <x v="0"/>
    <x v="1"/>
    <n v="6.666666666666667"/>
    <n v="6.666666666666667"/>
    <n v="75"/>
    <n v="500"/>
  </r>
  <r>
    <x v="3"/>
    <x v="3"/>
    <x v="2"/>
    <n v="2017"/>
    <x v="0"/>
    <x v="5"/>
    <n v="7.666666666666667"/>
    <n v="7.666666666666667"/>
    <n v="75"/>
    <n v="575"/>
  </r>
  <r>
    <x v="2"/>
    <x v="3"/>
    <x v="2"/>
    <n v="2017"/>
    <x v="2"/>
    <x v="6"/>
    <n v="2.3333333333333335"/>
    <n v="2.3333333333333335"/>
    <n v="75"/>
    <n v="175"/>
  </r>
  <r>
    <x v="0"/>
    <x v="2"/>
    <x v="2"/>
    <n v="2017"/>
    <x v="0"/>
    <x v="3"/>
    <n v="54"/>
    <n v="54"/>
    <n v="215"/>
    <n v="11610"/>
  </r>
  <r>
    <x v="4"/>
    <x v="1"/>
    <x v="2"/>
    <n v="2017"/>
    <x v="0"/>
    <x v="5"/>
    <n v="37.199999999999996"/>
    <n v="37.199999999999996"/>
    <n v="650"/>
    <n v="24179.999999999996"/>
  </r>
  <r>
    <x v="1"/>
    <x v="2"/>
    <x v="2"/>
    <n v="2017"/>
    <x v="3"/>
    <x v="8"/>
    <n v="69"/>
    <n v="69"/>
    <n v="215"/>
    <n v="14835"/>
  </r>
  <r>
    <x v="2"/>
    <x v="2"/>
    <x v="2"/>
    <n v="2017"/>
    <x v="1"/>
    <x v="4"/>
    <n v="10.5"/>
    <n v="10.5"/>
    <n v="215"/>
    <n v="2257.5"/>
  </r>
  <r>
    <x v="1"/>
    <x v="1"/>
    <x v="2"/>
    <n v="2017"/>
    <x v="1"/>
    <x v="4"/>
    <n v="68.399999999999991"/>
    <n v="68.399999999999991"/>
    <n v="650"/>
    <n v="44459.999999999993"/>
  </r>
  <r>
    <x v="0"/>
    <x v="0"/>
    <x v="2"/>
    <n v="2017"/>
    <x v="3"/>
    <x v="8"/>
    <n v="6.5"/>
    <n v="6.5"/>
    <n v="1100"/>
    <n v="7150"/>
  </r>
  <r>
    <x v="2"/>
    <x v="0"/>
    <x v="2"/>
    <n v="2017"/>
    <x v="0"/>
    <x v="1"/>
    <n v="1.75"/>
    <n v="1.75"/>
    <n v="1100"/>
    <n v="1925"/>
  </r>
  <r>
    <x v="3"/>
    <x v="2"/>
    <x v="2"/>
    <n v="2017"/>
    <x v="0"/>
    <x v="5"/>
    <n v="34.5"/>
    <n v="34.5"/>
    <n v="215"/>
    <n v="7417.5"/>
  </r>
  <r>
    <x v="0"/>
    <x v="2"/>
    <x v="2"/>
    <n v="2017"/>
    <x v="1"/>
    <x v="4"/>
    <n v="57"/>
    <n v="57"/>
    <n v="215"/>
    <n v="12255"/>
  </r>
  <r>
    <x v="0"/>
    <x v="2"/>
    <x v="2"/>
    <n v="2017"/>
    <x v="0"/>
    <x v="0"/>
    <n v="46.5"/>
    <n v="46.5"/>
    <n v="215"/>
    <n v="9997.5"/>
  </r>
  <r>
    <x v="0"/>
    <x v="3"/>
    <x v="2"/>
    <n v="2017"/>
    <x v="0"/>
    <x v="0"/>
    <n v="13.333333333333334"/>
    <n v="13.333333333333334"/>
    <n v="75"/>
    <n v="1000"/>
  </r>
  <r>
    <x v="4"/>
    <x v="0"/>
    <x v="2"/>
    <n v="2017"/>
    <x v="1"/>
    <x v="4"/>
    <n v="6.75"/>
    <n v="6.75"/>
    <n v="1100"/>
    <n v="7425"/>
  </r>
  <r>
    <x v="3"/>
    <x v="0"/>
    <x v="2"/>
    <n v="2017"/>
    <x v="3"/>
    <x v="8"/>
    <n v="3.25"/>
    <n v="3.25"/>
    <n v="1100"/>
    <n v="3575"/>
  </r>
  <r>
    <x v="2"/>
    <x v="3"/>
    <x v="2"/>
    <n v="2017"/>
    <x v="0"/>
    <x v="1"/>
    <n v="1.6666666666666667"/>
    <n v="1.6666666666666667"/>
    <n v="75"/>
    <n v="125"/>
  </r>
  <r>
    <x v="4"/>
    <x v="1"/>
    <x v="2"/>
    <n v="2017"/>
    <x v="0"/>
    <x v="0"/>
    <n v="33.6"/>
    <n v="33.6"/>
    <n v="650"/>
    <n v="21840"/>
  </r>
  <r>
    <x v="0"/>
    <x v="0"/>
    <x v="2"/>
    <n v="2017"/>
    <x v="2"/>
    <x v="6"/>
    <n v="6"/>
    <n v="6"/>
    <n v="1100"/>
    <n v="6600"/>
  </r>
  <r>
    <x v="4"/>
    <x v="3"/>
    <x v="2"/>
    <n v="2017"/>
    <x v="0"/>
    <x v="0"/>
    <n v="9.6666666666666661"/>
    <n v="9.6666666666666661"/>
    <n v="75"/>
    <n v="725"/>
  </r>
  <r>
    <x v="2"/>
    <x v="2"/>
    <x v="2"/>
    <n v="2017"/>
    <x v="0"/>
    <x v="1"/>
    <n v="13.5"/>
    <n v="13.5"/>
    <n v="215"/>
    <n v="2902.5"/>
  </r>
  <r>
    <x v="3"/>
    <x v="2"/>
    <x v="2"/>
    <n v="2017"/>
    <x v="0"/>
    <x v="7"/>
    <n v="25.5"/>
    <n v="25.5"/>
    <n v="215"/>
    <n v="5482.5"/>
  </r>
  <r>
    <x v="2"/>
    <x v="1"/>
    <x v="2"/>
    <n v="2017"/>
    <x v="0"/>
    <x v="0"/>
    <n v="12"/>
    <n v="12"/>
    <n v="650"/>
    <n v="7800"/>
  </r>
  <r>
    <x v="0"/>
    <x v="3"/>
    <x v="2"/>
    <n v="2017"/>
    <x v="0"/>
    <x v="1"/>
    <n v="8.6666666666666661"/>
    <n v="8.6666666666666661"/>
    <n v="75"/>
    <n v="650"/>
  </r>
  <r>
    <x v="3"/>
    <x v="3"/>
    <x v="2"/>
    <n v="2017"/>
    <x v="0"/>
    <x v="0"/>
    <n v="9"/>
    <n v="9"/>
    <n v="75"/>
    <n v="675"/>
  </r>
  <r>
    <x v="1"/>
    <x v="2"/>
    <x v="2"/>
    <n v="2017"/>
    <x v="0"/>
    <x v="5"/>
    <n v="82.5"/>
    <n v="82.5"/>
    <n v="215"/>
    <n v="17737.5"/>
  </r>
  <r>
    <x v="4"/>
    <x v="2"/>
    <x v="2"/>
    <n v="2017"/>
    <x v="1"/>
    <x v="2"/>
    <n v="49.5"/>
    <n v="49.5"/>
    <n v="215"/>
    <n v="10642.5"/>
  </r>
  <r>
    <x v="0"/>
    <x v="1"/>
    <x v="2"/>
    <n v="2017"/>
    <x v="0"/>
    <x v="5"/>
    <n v="34.799999999999997"/>
    <n v="34.799999999999997"/>
    <n v="650"/>
    <n v="22619.999999999996"/>
  </r>
  <r>
    <x v="1"/>
    <x v="0"/>
    <x v="2"/>
    <n v="2017"/>
    <x v="1"/>
    <x v="4"/>
    <n v="11"/>
    <n v="11"/>
    <n v="1100"/>
    <n v="12100"/>
  </r>
  <r>
    <x v="3"/>
    <x v="1"/>
    <x v="2"/>
    <n v="2017"/>
    <x v="1"/>
    <x v="2"/>
    <n v="19.2"/>
    <n v="19.2"/>
    <n v="650"/>
    <n v="12480"/>
  </r>
  <r>
    <x v="1"/>
    <x v="1"/>
    <x v="2"/>
    <n v="2017"/>
    <x v="0"/>
    <x v="3"/>
    <n v="56.4"/>
    <n v="56.4"/>
    <n v="650"/>
    <n v="36660"/>
  </r>
  <r>
    <x v="2"/>
    <x v="0"/>
    <x v="2"/>
    <n v="2017"/>
    <x v="3"/>
    <x v="8"/>
    <n v="2.25"/>
    <n v="2.25"/>
    <n v="1100"/>
    <n v="2475"/>
  </r>
  <r>
    <x v="1"/>
    <x v="0"/>
    <x v="2"/>
    <n v="2017"/>
    <x v="1"/>
    <x v="2"/>
    <n v="15"/>
    <n v="15"/>
    <n v="1100"/>
    <n v="16500"/>
  </r>
  <r>
    <x v="3"/>
    <x v="2"/>
    <x v="2"/>
    <n v="2017"/>
    <x v="3"/>
    <x v="8"/>
    <n v="21"/>
    <n v="21"/>
    <n v="215"/>
    <n v="4515"/>
  </r>
  <r>
    <x v="3"/>
    <x v="3"/>
    <x v="2"/>
    <n v="2017"/>
    <x v="1"/>
    <x v="2"/>
    <n v="5"/>
    <n v="5"/>
    <n v="75"/>
    <n v="375"/>
  </r>
  <r>
    <x v="3"/>
    <x v="3"/>
    <x v="2"/>
    <n v="2017"/>
    <x v="0"/>
    <x v="7"/>
    <n v="4.333333333333333"/>
    <n v="4.333333333333333"/>
    <n v="75"/>
    <n v="325"/>
  </r>
  <r>
    <x v="0"/>
    <x v="3"/>
    <x v="2"/>
    <n v="2017"/>
    <x v="3"/>
    <x v="8"/>
    <n v="10.666666666666666"/>
    <n v="10.666666666666666"/>
    <n v="75"/>
    <n v="800"/>
  </r>
  <r>
    <x v="4"/>
    <x v="0"/>
    <x v="2"/>
    <n v="2017"/>
    <x v="1"/>
    <x v="2"/>
    <n v="8"/>
    <n v="8"/>
    <n v="1100"/>
    <n v="8800"/>
  </r>
  <r>
    <x v="0"/>
    <x v="0"/>
    <x v="2"/>
    <n v="2017"/>
    <x v="0"/>
    <x v="3"/>
    <n v="6.25"/>
    <n v="6.25"/>
    <n v="1100"/>
    <n v="6875"/>
  </r>
  <r>
    <x v="1"/>
    <x v="1"/>
    <x v="2"/>
    <n v="2017"/>
    <x v="1"/>
    <x v="2"/>
    <n v="45.6"/>
    <n v="45.6"/>
    <n v="650"/>
    <n v="29640"/>
  </r>
  <r>
    <x v="4"/>
    <x v="2"/>
    <x v="2"/>
    <n v="2017"/>
    <x v="1"/>
    <x v="4"/>
    <n v="25.5"/>
    <n v="25.5"/>
    <n v="215"/>
    <n v="5482.5"/>
  </r>
  <r>
    <x v="2"/>
    <x v="3"/>
    <x v="2"/>
    <n v="2017"/>
    <x v="0"/>
    <x v="5"/>
    <n v="1.6666666666666667"/>
    <n v="1.6666666666666667"/>
    <n v="75"/>
    <n v="125"/>
  </r>
  <r>
    <x v="0"/>
    <x v="1"/>
    <x v="2"/>
    <n v="2017"/>
    <x v="1"/>
    <x v="2"/>
    <n v="27.599999999999998"/>
    <n v="27.599999999999998"/>
    <n v="650"/>
    <n v="17940"/>
  </r>
  <r>
    <x v="0"/>
    <x v="2"/>
    <x v="2"/>
    <n v="2017"/>
    <x v="1"/>
    <x v="2"/>
    <n v="46.5"/>
    <n v="46.5"/>
    <n v="215"/>
    <n v="9997.5"/>
  </r>
  <r>
    <x v="4"/>
    <x v="0"/>
    <x v="2"/>
    <n v="2017"/>
    <x v="0"/>
    <x v="5"/>
    <n v="6.75"/>
    <n v="6.75"/>
    <n v="1100"/>
    <n v="7425"/>
  </r>
  <r>
    <x v="0"/>
    <x v="0"/>
    <x v="2"/>
    <n v="2017"/>
    <x v="1"/>
    <x v="4"/>
    <n v="6"/>
    <n v="6"/>
    <n v="1100"/>
    <n v="6600"/>
  </r>
  <r>
    <x v="3"/>
    <x v="2"/>
    <x v="2"/>
    <n v="2017"/>
    <x v="1"/>
    <x v="2"/>
    <n v="45"/>
    <n v="45"/>
    <n v="215"/>
    <n v="9675"/>
  </r>
  <r>
    <x v="2"/>
    <x v="3"/>
    <x v="2"/>
    <n v="2017"/>
    <x v="0"/>
    <x v="3"/>
    <n v="2"/>
    <n v="2"/>
    <n v="75"/>
    <n v="150"/>
  </r>
  <r>
    <x v="3"/>
    <x v="0"/>
    <x v="2"/>
    <n v="2017"/>
    <x v="1"/>
    <x v="2"/>
    <n v="4.25"/>
    <n v="4.25"/>
    <n v="1100"/>
    <n v="4675"/>
  </r>
  <r>
    <x v="4"/>
    <x v="1"/>
    <x v="2"/>
    <n v="2017"/>
    <x v="2"/>
    <x v="6"/>
    <n v="31.2"/>
    <n v="31.2"/>
    <n v="650"/>
    <n v="20280"/>
  </r>
  <r>
    <x v="0"/>
    <x v="2"/>
    <x v="2"/>
    <n v="2017"/>
    <x v="2"/>
    <x v="6"/>
    <n v="39"/>
    <n v="39"/>
    <n v="215"/>
    <n v="8385"/>
  </r>
  <r>
    <x v="2"/>
    <x v="1"/>
    <x v="2"/>
    <n v="2017"/>
    <x v="2"/>
    <x v="6"/>
    <n v="6"/>
    <n v="6"/>
    <n v="650"/>
    <n v="3900"/>
  </r>
  <r>
    <x v="0"/>
    <x v="0"/>
    <x v="2"/>
    <n v="2017"/>
    <x v="1"/>
    <x v="2"/>
    <n v="5.25"/>
    <n v="5.25"/>
    <n v="1100"/>
    <n v="5775"/>
  </r>
  <r>
    <x v="1"/>
    <x v="1"/>
    <x v="2"/>
    <n v="2017"/>
    <x v="2"/>
    <x v="6"/>
    <n v="48"/>
    <n v="48"/>
    <n v="650"/>
    <n v="31200"/>
  </r>
  <r>
    <x v="3"/>
    <x v="0"/>
    <x v="2"/>
    <n v="2017"/>
    <x v="1"/>
    <x v="4"/>
    <n v="6.5"/>
    <n v="6.5"/>
    <n v="1100"/>
    <n v="7150"/>
  </r>
  <r>
    <x v="0"/>
    <x v="3"/>
    <x v="2"/>
    <n v="2017"/>
    <x v="1"/>
    <x v="4"/>
    <n v="11.666666666666666"/>
    <n v="11.666666666666666"/>
    <n v="75"/>
    <n v="875"/>
  </r>
  <r>
    <x v="4"/>
    <x v="3"/>
    <x v="2"/>
    <n v="2017"/>
    <x v="2"/>
    <x v="6"/>
    <n v="7.666666666666667"/>
    <n v="7.666666666666667"/>
    <n v="75"/>
    <n v="575"/>
  </r>
  <r>
    <x v="1"/>
    <x v="2"/>
    <x v="2"/>
    <n v="2017"/>
    <x v="1"/>
    <x v="4"/>
    <n v="54"/>
    <n v="54"/>
    <n v="215"/>
    <n v="11610"/>
  </r>
  <r>
    <x v="1"/>
    <x v="3"/>
    <x v="2"/>
    <n v="2017"/>
    <x v="1"/>
    <x v="2"/>
    <n v="17.333333333333332"/>
    <n v="17.333333333333332"/>
    <n v="75"/>
    <n v="1300"/>
  </r>
  <r>
    <x v="4"/>
    <x v="3"/>
    <x v="2"/>
    <n v="2017"/>
    <x v="1"/>
    <x v="4"/>
    <n v="11.333333333333334"/>
    <n v="11.333333333333334"/>
    <n v="75"/>
    <n v="850"/>
  </r>
  <r>
    <x v="2"/>
    <x v="1"/>
    <x v="2"/>
    <n v="2017"/>
    <x v="0"/>
    <x v="5"/>
    <n v="7.1999999999999993"/>
    <n v="7.1999999999999993"/>
    <n v="650"/>
    <n v="4679.9999999999991"/>
  </r>
  <r>
    <x v="3"/>
    <x v="0"/>
    <x v="2"/>
    <n v="2017"/>
    <x v="0"/>
    <x v="5"/>
    <n v="5"/>
    <n v="5"/>
    <n v="1100"/>
    <n v="5500"/>
  </r>
  <r>
    <x v="2"/>
    <x v="3"/>
    <x v="2"/>
    <n v="2017"/>
    <x v="1"/>
    <x v="4"/>
    <n v="2.6666666666666665"/>
    <n v="2.6666666666666665"/>
    <n v="75"/>
    <n v="200"/>
  </r>
  <r>
    <x v="4"/>
    <x v="0"/>
    <x v="2"/>
    <n v="2017"/>
    <x v="0"/>
    <x v="10"/>
    <n v="5.75"/>
    <n v="5.75"/>
    <n v="1100"/>
    <n v="6325"/>
  </r>
  <r>
    <x v="0"/>
    <x v="2"/>
    <x v="2"/>
    <n v="2017"/>
    <x v="0"/>
    <x v="5"/>
    <n v="55.5"/>
    <n v="55.5"/>
    <n v="215"/>
    <n v="11932.5"/>
  </r>
  <r>
    <x v="3"/>
    <x v="2"/>
    <x v="2"/>
    <n v="2017"/>
    <x v="0"/>
    <x v="3"/>
    <n v="36"/>
    <n v="36"/>
    <n v="215"/>
    <n v="7740"/>
  </r>
  <r>
    <x v="4"/>
    <x v="1"/>
    <x v="2"/>
    <n v="2017"/>
    <x v="3"/>
    <x v="8"/>
    <n v="26.4"/>
    <n v="26.4"/>
    <n v="650"/>
    <n v="17160"/>
  </r>
  <r>
    <x v="4"/>
    <x v="2"/>
    <x v="2"/>
    <n v="2017"/>
    <x v="0"/>
    <x v="3"/>
    <n v="39"/>
    <n v="39"/>
    <n v="215"/>
    <n v="8385"/>
  </r>
  <r>
    <x v="4"/>
    <x v="1"/>
    <x v="2"/>
    <n v="2017"/>
    <x v="1"/>
    <x v="2"/>
    <n v="25.2"/>
    <n v="25.2"/>
    <n v="650"/>
    <n v="16380"/>
  </r>
  <r>
    <x v="3"/>
    <x v="3"/>
    <x v="2"/>
    <n v="2017"/>
    <x v="2"/>
    <x v="25"/>
    <n v="5.333333333333333"/>
    <n v="5.333333333333333"/>
    <n v="75"/>
    <n v="400"/>
  </r>
  <r>
    <x v="4"/>
    <x v="0"/>
    <x v="2"/>
    <n v="2017"/>
    <x v="0"/>
    <x v="3"/>
    <n v="8"/>
    <n v="8"/>
    <n v="1100"/>
    <n v="8800"/>
  </r>
  <r>
    <x v="1"/>
    <x v="1"/>
    <x v="2"/>
    <n v="2017"/>
    <x v="0"/>
    <x v="7"/>
    <n v="57.599999999999994"/>
    <n v="57.599999999999994"/>
    <n v="650"/>
    <n v="37439.999999999993"/>
  </r>
  <r>
    <x v="3"/>
    <x v="1"/>
    <x v="2"/>
    <n v="2017"/>
    <x v="1"/>
    <x v="4"/>
    <n v="26.4"/>
    <n v="26.4"/>
    <n v="650"/>
    <n v="17160"/>
  </r>
  <r>
    <x v="4"/>
    <x v="3"/>
    <x v="2"/>
    <n v="2017"/>
    <x v="1"/>
    <x v="2"/>
    <n v="5"/>
    <n v="5"/>
    <n v="75"/>
    <n v="375"/>
  </r>
  <r>
    <x v="0"/>
    <x v="3"/>
    <x v="2"/>
    <n v="2017"/>
    <x v="0"/>
    <x v="3"/>
    <n v="10.666666666666666"/>
    <n v="10.666666666666666"/>
    <n v="75"/>
    <n v="800"/>
  </r>
  <r>
    <x v="3"/>
    <x v="1"/>
    <x v="2"/>
    <n v="2017"/>
    <x v="0"/>
    <x v="3"/>
    <n v="31.2"/>
    <n v="31.2"/>
    <n v="650"/>
    <n v="20280"/>
  </r>
  <r>
    <x v="1"/>
    <x v="3"/>
    <x v="2"/>
    <n v="2017"/>
    <x v="1"/>
    <x v="4"/>
    <n v="15.333333333333334"/>
    <n v="15.333333333333334"/>
    <n v="75"/>
    <n v="1150"/>
  </r>
  <r>
    <x v="0"/>
    <x v="3"/>
    <x v="2"/>
    <n v="2017"/>
    <x v="1"/>
    <x v="2"/>
    <n v="9.3333333333333339"/>
    <n v="9.3333333333333339"/>
    <n v="75"/>
    <n v="700"/>
  </r>
  <r>
    <x v="1"/>
    <x v="0"/>
    <x v="2"/>
    <n v="2017"/>
    <x v="0"/>
    <x v="7"/>
    <n v="14.75"/>
    <n v="14.75"/>
    <n v="1100"/>
    <n v="16225"/>
  </r>
  <r>
    <x v="1"/>
    <x v="1"/>
    <x v="2"/>
    <n v="2017"/>
    <x v="0"/>
    <x v="5"/>
    <n v="54"/>
    <n v="54"/>
    <n v="650"/>
    <n v="35100"/>
  </r>
  <r>
    <x v="0"/>
    <x v="1"/>
    <x v="2"/>
    <n v="2017"/>
    <x v="2"/>
    <x v="6"/>
    <n v="26.4"/>
    <n v="26.4"/>
    <n v="650"/>
    <n v="17160"/>
  </r>
  <r>
    <x v="1"/>
    <x v="0"/>
    <x v="2"/>
    <n v="2017"/>
    <x v="0"/>
    <x v="5"/>
    <n v="9"/>
    <n v="9"/>
    <n v="1100"/>
    <n v="9900"/>
  </r>
  <r>
    <x v="0"/>
    <x v="1"/>
    <x v="2"/>
    <n v="2017"/>
    <x v="0"/>
    <x v="3"/>
    <n v="38.4"/>
    <n v="38.4"/>
    <n v="650"/>
    <n v="24960"/>
  </r>
  <r>
    <x v="0"/>
    <x v="2"/>
    <x v="2"/>
    <n v="2017"/>
    <x v="3"/>
    <x v="8"/>
    <n v="43.5"/>
    <n v="43.5"/>
    <n v="215"/>
    <n v="9352.5"/>
  </r>
  <r>
    <x v="3"/>
    <x v="3"/>
    <x v="2"/>
    <n v="2017"/>
    <x v="3"/>
    <x v="8"/>
    <n v="3.3333333333333335"/>
    <n v="3.3333333333333335"/>
    <n v="75"/>
    <n v="250"/>
  </r>
  <r>
    <x v="0"/>
    <x v="1"/>
    <x v="2"/>
    <n v="2017"/>
    <x v="3"/>
    <x v="8"/>
    <n v="43.199999999999996"/>
    <n v="43.199999999999996"/>
    <n v="650"/>
    <n v="28079.999999999996"/>
  </r>
  <r>
    <x v="4"/>
    <x v="2"/>
    <x v="2"/>
    <n v="2017"/>
    <x v="2"/>
    <x v="25"/>
    <n v="30"/>
    <n v="30"/>
    <n v="215"/>
    <n v="6450"/>
  </r>
  <r>
    <x v="0"/>
    <x v="1"/>
    <x v="2"/>
    <n v="2017"/>
    <x v="1"/>
    <x v="4"/>
    <n v="28.799999999999997"/>
    <n v="28.799999999999997"/>
    <n v="650"/>
    <n v="18719.999999999996"/>
  </r>
  <r>
    <x v="4"/>
    <x v="3"/>
    <x v="2"/>
    <n v="2017"/>
    <x v="0"/>
    <x v="3"/>
    <n v="8.6666666666666661"/>
    <n v="8.6666666666666661"/>
    <n v="75"/>
    <n v="650"/>
  </r>
  <r>
    <x v="0"/>
    <x v="2"/>
    <x v="2"/>
    <n v="2017"/>
    <x v="1"/>
    <x v="13"/>
    <n v="42"/>
    <n v="42"/>
    <n v="215"/>
    <n v="9030"/>
  </r>
  <r>
    <x v="1"/>
    <x v="3"/>
    <x v="2"/>
    <n v="2017"/>
    <x v="0"/>
    <x v="10"/>
    <n v="12.666666666666666"/>
    <n v="12.666666666666666"/>
    <n v="75"/>
    <n v="950"/>
  </r>
  <r>
    <x v="0"/>
    <x v="3"/>
    <x v="2"/>
    <n v="2017"/>
    <x v="0"/>
    <x v="5"/>
    <n v="12.333333333333334"/>
    <n v="12.333333333333334"/>
    <n v="75"/>
    <n v="925"/>
  </r>
  <r>
    <x v="2"/>
    <x v="1"/>
    <x v="2"/>
    <n v="2017"/>
    <x v="0"/>
    <x v="3"/>
    <n v="7.1999999999999993"/>
    <n v="7.1999999999999993"/>
    <n v="650"/>
    <n v="4679.9999999999991"/>
  </r>
  <r>
    <x v="3"/>
    <x v="1"/>
    <x v="2"/>
    <n v="2017"/>
    <x v="1"/>
    <x v="9"/>
    <n v="21.599999999999998"/>
    <n v="21.599999999999998"/>
    <n v="650"/>
    <n v="14039.999999999998"/>
  </r>
  <r>
    <x v="2"/>
    <x v="1"/>
    <x v="2"/>
    <n v="2017"/>
    <x v="0"/>
    <x v="17"/>
    <n v="8.4"/>
    <n v="8.4"/>
    <n v="650"/>
    <n v="5460"/>
  </r>
  <r>
    <x v="4"/>
    <x v="3"/>
    <x v="2"/>
    <n v="2017"/>
    <x v="0"/>
    <x v="24"/>
    <n v="5.333333333333333"/>
    <n v="5.333333333333333"/>
    <n v="75"/>
    <n v="400"/>
  </r>
  <r>
    <x v="0"/>
    <x v="0"/>
    <x v="2"/>
    <n v="2017"/>
    <x v="0"/>
    <x v="5"/>
    <n v="9.5"/>
    <n v="9.5"/>
    <n v="1100"/>
    <n v="10450"/>
  </r>
  <r>
    <x v="4"/>
    <x v="3"/>
    <x v="2"/>
    <n v="2017"/>
    <x v="3"/>
    <x v="8"/>
    <n v="10.666666666666666"/>
    <n v="10.666666666666666"/>
    <n v="75"/>
    <n v="800"/>
  </r>
  <r>
    <x v="4"/>
    <x v="1"/>
    <x v="2"/>
    <n v="2017"/>
    <x v="1"/>
    <x v="4"/>
    <n v="19.2"/>
    <n v="19.2"/>
    <n v="650"/>
    <n v="12480"/>
  </r>
  <r>
    <x v="1"/>
    <x v="2"/>
    <x v="2"/>
    <n v="2017"/>
    <x v="0"/>
    <x v="3"/>
    <n v="70.5"/>
    <n v="70.5"/>
    <n v="215"/>
    <n v="15157.5"/>
  </r>
  <r>
    <x v="0"/>
    <x v="0"/>
    <x v="2"/>
    <n v="2017"/>
    <x v="1"/>
    <x v="9"/>
    <n v="7.25"/>
    <n v="7.25"/>
    <n v="1100"/>
    <n v="7975"/>
  </r>
  <r>
    <x v="3"/>
    <x v="2"/>
    <x v="2"/>
    <n v="2017"/>
    <x v="2"/>
    <x v="6"/>
    <n v="45"/>
    <n v="45"/>
    <n v="215"/>
    <n v="9675"/>
  </r>
  <r>
    <x v="3"/>
    <x v="3"/>
    <x v="2"/>
    <n v="2017"/>
    <x v="1"/>
    <x v="4"/>
    <n v="8"/>
    <n v="8"/>
    <n v="75"/>
    <n v="600"/>
  </r>
  <r>
    <x v="1"/>
    <x v="3"/>
    <x v="2"/>
    <n v="2017"/>
    <x v="0"/>
    <x v="3"/>
    <n v="15"/>
    <n v="15"/>
    <n v="75"/>
    <n v="1125"/>
  </r>
  <r>
    <x v="1"/>
    <x v="3"/>
    <x v="2"/>
    <n v="2017"/>
    <x v="0"/>
    <x v="7"/>
    <n v="16.333333333333332"/>
    <n v="16.333333333333332"/>
    <n v="75"/>
    <n v="1225"/>
  </r>
  <r>
    <x v="1"/>
    <x v="3"/>
    <x v="2"/>
    <n v="2017"/>
    <x v="0"/>
    <x v="5"/>
    <n v="19.333333333333332"/>
    <n v="19.333333333333332"/>
    <n v="75"/>
    <n v="1450"/>
  </r>
  <r>
    <x v="2"/>
    <x v="3"/>
    <x v="2"/>
    <n v="2017"/>
    <x v="1"/>
    <x v="2"/>
    <n v="3.3333333333333335"/>
    <n v="3.3333333333333335"/>
    <n v="75"/>
    <n v="250"/>
  </r>
  <r>
    <x v="3"/>
    <x v="1"/>
    <x v="2"/>
    <n v="2017"/>
    <x v="3"/>
    <x v="8"/>
    <n v="32.4"/>
    <n v="32.4"/>
    <n v="650"/>
    <n v="21060"/>
  </r>
  <r>
    <x v="3"/>
    <x v="0"/>
    <x v="2"/>
    <n v="2017"/>
    <x v="0"/>
    <x v="7"/>
    <n v="3.5"/>
    <n v="3.5"/>
    <n v="1100"/>
    <n v="3850"/>
  </r>
  <r>
    <x v="3"/>
    <x v="0"/>
    <x v="2"/>
    <n v="2017"/>
    <x v="0"/>
    <x v="3"/>
    <n v="3.25"/>
    <n v="3.25"/>
    <n v="1100"/>
    <n v="3575"/>
  </r>
  <r>
    <x v="2"/>
    <x v="3"/>
    <x v="2"/>
    <n v="2017"/>
    <x v="3"/>
    <x v="43"/>
    <n v="3.3333333333333335"/>
    <n v="3.3333333333333335"/>
    <n v="75"/>
    <n v="250"/>
  </r>
  <r>
    <x v="3"/>
    <x v="3"/>
    <x v="2"/>
    <n v="2017"/>
    <x v="0"/>
    <x v="24"/>
    <n v="6.666666666666667"/>
    <n v="6.666666666666667"/>
    <n v="75"/>
    <n v="500"/>
  </r>
  <r>
    <x v="1"/>
    <x v="3"/>
    <x v="2"/>
    <n v="2017"/>
    <x v="3"/>
    <x v="8"/>
    <n v="12.333333333333334"/>
    <n v="12.333333333333334"/>
    <n v="75"/>
    <n v="925"/>
  </r>
  <r>
    <x v="4"/>
    <x v="2"/>
    <x v="2"/>
    <n v="2017"/>
    <x v="0"/>
    <x v="5"/>
    <n v="45"/>
    <n v="45"/>
    <n v="215"/>
    <n v="9675"/>
  </r>
  <r>
    <x v="2"/>
    <x v="2"/>
    <x v="2"/>
    <n v="2017"/>
    <x v="2"/>
    <x v="6"/>
    <n v="13.5"/>
    <n v="13.5"/>
    <n v="215"/>
    <n v="2902.5"/>
  </r>
  <r>
    <x v="2"/>
    <x v="2"/>
    <x v="2"/>
    <n v="2017"/>
    <x v="3"/>
    <x v="34"/>
    <n v="13.5"/>
    <n v="13.5"/>
    <n v="215"/>
    <n v="2902.5"/>
  </r>
  <r>
    <x v="1"/>
    <x v="0"/>
    <x v="2"/>
    <n v="2017"/>
    <x v="0"/>
    <x v="3"/>
    <n v="9.25"/>
    <n v="9.25"/>
    <n v="1100"/>
    <n v="10175"/>
  </r>
  <r>
    <x v="2"/>
    <x v="1"/>
    <x v="2"/>
    <n v="2017"/>
    <x v="2"/>
    <x v="11"/>
    <n v="7.1999999999999993"/>
    <n v="7.1999999999999993"/>
    <n v="650"/>
    <n v="4679.9999999999991"/>
  </r>
  <r>
    <x v="3"/>
    <x v="1"/>
    <x v="2"/>
    <n v="2017"/>
    <x v="0"/>
    <x v="7"/>
    <n v="28.799999999999997"/>
    <n v="28.799999999999997"/>
    <n v="650"/>
    <n v="18719.999999999996"/>
  </r>
  <r>
    <x v="2"/>
    <x v="1"/>
    <x v="2"/>
    <n v="2017"/>
    <x v="2"/>
    <x v="41"/>
    <n v="7.1999999999999993"/>
    <n v="7.1999999999999993"/>
    <n v="650"/>
    <n v="4679.9999999999991"/>
  </r>
  <r>
    <x v="2"/>
    <x v="2"/>
    <x v="2"/>
    <n v="2017"/>
    <x v="3"/>
    <x v="8"/>
    <n v="13.5"/>
    <n v="13.5"/>
    <n v="215"/>
    <n v="2902.5"/>
  </r>
  <r>
    <x v="4"/>
    <x v="3"/>
    <x v="2"/>
    <n v="2017"/>
    <x v="0"/>
    <x v="5"/>
    <n v="9"/>
    <n v="9"/>
    <n v="75"/>
    <n v="675"/>
  </r>
  <r>
    <x v="0"/>
    <x v="1"/>
    <x v="2"/>
    <n v="2017"/>
    <x v="0"/>
    <x v="7"/>
    <n v="38.4"/>
    <n v="38.4"/>
    <n v="650"/>
    <n v="24960"/>
  </r>
  <r>
    <x v="0"/>
    <x v="2"/>
    <x v="2"/>
    <n v="2017"/>
    <x v="1"/>
    <x v="9"/>
    <n v="46.5"/>
    <n v="46.5"/>
    <n v="215"/>
    <n v="9997.5"/>
  </r>
  <r>
    <x v="4"/>
    <x v="1"/>
    <x v="2"/>
    <n v="2017"/>
    <x v="0"/>
    <x v="3"/>
    <n v="31.2"/>
    <n v="31.2"/>
    <n v="650"/>
    <n v="20280"/>
  </r>
  <r>
    <x v="3"/>
    <x v="1"/>
    <x v="2"/>
    <n v="2017"/>
    <x v="0"/>
    <x v="5"/>
    <n v="34.799999999999997"/>
    <n v="34.799999999999997"/>
    <n v="650"/>
    <n v="22619.999999999996"/>
  </r>
  <r>
    <x v="0"/>
    <x v="1"/>
    <x v="2"/>
    <n v="2017"/>
    <x v="3"/>
    <x v="32"/>
    <n v="26.4"/>
    <n v="26.4"/>
    <n v="650"/>
    <n v="17160"/>
  </r>
  <r>
    <x v="2"/>
    <x v="0"/>
    <x v="2"/>
    <n v="2017"/>
    <x v="3"/>
    <x v="43"/>
    <n v="1.5"/>
    <n v="1.5"/>
    <n v="1100"/>
    <n v="1650"/>
  </r>
  <r>
    <x v="2"/>
    <x v="3"/>
    <x v="2"/>
    <n v="2017"/>
    <x v="3"/>
    <x v="38"/>
    <n v="2.3333333333333335"/>
    <n v="2.3333333333333335"/>
    <n v="75"/>
    <n v="175"/>
  </r>
  <r>
    <x v="1"/>
    <x v="1"/>
    <x v="2"/>
    <n v="2017"/>
    <x v="1"/>
    <x v="9"/>
    <n v="68.399999999999991"/>
    <n v="68.399999999999991"/>
    <n v="650"/>
    <n v="44459.999999999993"/>
  </r>
  <r>
    <x v="0"/>
    <x v="2"/>
    <x v="2"/>
    <n v="2017"/>
    <x v="3"/>
    <x v="19"/>
    <n v="60"/>
    <n v="60"/>
    <n v="215"/>
    <n v="12900"/>
  </r>
  <r>
    <x v="2"/>
    <x v="3"/>
    <x v="2"/>
    <n v="2017"/>
    <x v="3"/>
    <x v="8"/>
    <n v="3.3333333333333335"/>
    <n v="3.3333333333333335"/>
    <n v="75"/>
    <n v="250"/>
  </r>
  <r>
    <x v="1"/>
    <x v="1"/>
    <x v="2"/>
    <n v="2017"/>
    <x v="3"/>
    <x v="8"/>
    <n v="51.6"/>
    <n v="51.6"/>
    <n v="650"/>
    <n v="33540"/>
  </r>
  <r>
    <x v="2"/>
    <x v="1"/>
    <x v="2"/>
    <n v="2017"/>
    <x v="1"/>
    <x v="18"/>
    <n v="8.4"/>
    <n v="8.4"/>
    <n v="650"/>
    <n v="5460"/>
  </r>
  <r>
    <x v="3"/>
    <x v="2"/>
    <x v="2"/>
    <n v="2017"/>
    <x v="1"/>
    <x v="4"/>
    <n v="22.5"/>
    <n v="22.5"/>
    <n v="215"/>
    <n v="4837.5"/>
  </r>
  <r>
    <x v="4"/>
    <x v="0"/>
    <x v="2"/>
    <n v="2017"/>
    <x v="0"/>
    <x v="24"/>
    <n v="4.75"/>
    <n v="4.75"/>
    <n v="1100"/>
    <n v="5225"/>
  </r>
  <r>
    <x v="3"/>
    <x v="1"/>
    <x v="2"/>
    <n v="2017"/>
    <x v="0"/>
    <x v="24"/>
    <n v="16.8"/>
    <n v="16.8"/>
    <n v="650"/>
    <n v="10920"/>
  </r>
  <r>
    <x v="3"/>
    <x v="1"/>
    <x v="2"/>
    <n v="2017"/>
    <x v="3"/>
    <x v="21"/>
    <n v="27.599999999999998"/>
    <n v="27.599999999999998"/>
    <n v="650"/>
    <n v="17940"/>
  </r>
  <r>
    <x v="4"/>
    <x v="0"/>
    <x v="2"/>
    <n v="2017"/>
    <x v="1"/>
    <x v="9"/>
    <n v="7"/>
    <n v="7"/>
    <n v="1100"/>
    <n v="7700"/>
  </r>
  <r>
    <x v="3"/>
    <x v="0"/>
    <x v="2"/>
    <n v="2017"/>
    <x v="0"/>
    <x v="10"/>
    <n v="5.5"/>
    <n v="5.5"/>
    <n v="1100"/>
    <n v="6050"/>
  </r>
  <r>
    <x v="2"/>
    <x v="0"/>
    <x v="2"/>
    <n v="2017"/>
    <x v="2"/>
    <x v="26"/>
    <n v="2"/>
    <n v="2"/>
    <n v="1100"/>
    <n v="2200"/>
  </r>
  <r>
    <x v="4"/>
    <x v="1"/>
    <x v="2"/>
    <n v="2017"/>
    <x v="0"/>
    <x v="10"/>
    <n v="40.799999999999997"/>
    <n v="40.799999999999997"/>
    <n v="650"/>
    <n v="26519.999999999996"/>
  </r>
  <r>
    <x v="2"/>
    <x v="0"/>
    <x v="2"/>
    <n v="2017"/>
    <x v="1"/>
    <x v="4"/>
    <n v="1.75"/>
    <n v="1.75"/>
    <n v="1100"/>
    <n v="1925"/>
  </r>
  <r>
    <x v="3"/>
    <x v="3"/>
    <x v="2"/>
    <n v="2017"/>
    <x v="3"/>
    <x v="21"/>
    <n v="4.666666666666667"/>
    <n v="4.666666666666667"/>
    <n v="75"/>
    <n v="350"/>
  </r>
  <r>
    <x v="2"/>
    <x v="0"/>
    <x v="2"/>
    <n v="2017"/>
    <x v="0"/>
    <x v="5"/>
    <n v="2.25"/>
    <n v="2.25"/>
    <n v="1100"/>
    <n v="2475"/>
  </r>
  <r>
    <x v="0"/>
    <x v="0"/>
    <x v="2"/>
    <n v="2017"/>
    <x v="0"/>
    <x v="7"/>
    <n v="8"/>
    <n v="8"/>
    <n v="1100"/>
    <n v="8800"/>
  </r>
  <r>
    <x v="0"/>
    <x v="0"/>
    <x v="2"/>
    <n v="2017"/>
    <x v="0"/>
    <x v="29"/>
    <n v="6.25"/>
    <n v="6.25"/>
    <n v="1100"/>
    <n v="6875"/>
  </r>
  <r>
    <x v="3"/>
    <x v="3"/>
    <x v="2"/>
    <n v="2017"/>
    <x v="2"/>
    <x v="6"/>
    <n v="4.333333333333333"/>
    <n v="4.333333333333333"/>
    <n v="75"/>
    <n v="325"/>
  </r>
  <r>
    <x v="4"/>
    <x v="3"/>
    <x v="2"/>
    <n v="2017"/>
    <x v="3"/>
    <x v="21"/>
    <n v="10"/>
    <n v="10"/>
    <n v="75"/>
    <n v="750"/>
  </r>
  <r>
    <x v="1"/>
    <x v="3"/>
    <x v="2"/>
    <n v="2017"/>
    <x v="1"/>
    <x v="9"/>
    <n v="14.666666666666666"/>
    <n v="14.666666666666666"/>
    <n v="75"/>
    <n v="1100"/>
  </r>
  <r>
    <x v="1"/>
    <x v="0"/>
    <x v="2"/>
    <n v="2017"/>
    <x v="2"/>
    <x v="33"/>
    <n v="13"/>
    <n v="13"/>
    <n v="1100"/>
    <n v="14300"/>
  </r>
  <r>
    <x v="1"/>
    <x v="3"/>
    <x v="2"/>
    <n v="2017"/>
    <x v="2"/>
    <x v="25"/>
    <n v="10"/>
    <n v="10"/>
    <n v="75"/>
    <n v="750"/>
  </r>
  <r>
    <x v="2"/>
    <x v="1"/>
    <x v="2"/>
    <n v="2017"/>
    <x v="2"/>
    <x v="26"/>
    <n v="9.6"/>
    <n v="9.6"/>
    <n v="650"/>
    <n v="6240"/>
  </r>
  <r>
    <x v="4"/>
    <x v="1"/>
    <x v="2"/>
    <n v="2017"/>
    <x v="2"/>
    <x v="25"/>
    <n v="38.4"/>
    <n v="38.4"/>
    <n v="650"/>
    <n v="24960"/>
  </r>
  <r>
    <x v="0"/>
    <x v="0"/>
    <x v="2"/>
    <n v="2017"/>
    <x v="1"/>
    <x v="13"/>
    <n v="9.75"/>
    <n v="9.75"/>
    <n v="1100"/>
    <n v="10725"/>
  </r>
  <r>
    <x v="3"/>
    <x v="1"/>
    <x v="2"/>
    <n v="2017"/>
    <x v="2"/>
    <x v="6"/>
    <n v="13.2"/>
    <n v="13.2"/>
    <n v="650"/>
    <n v="8580"/>
  </r>
  <r>
    <x v="4"/>
    <x v="0"/>
    <x v="2"/>
    <n v="2017"/>
    <x v="1"/>
    <x v="13"/>
    <n v="4.75"/>
    <n v="4.75"/>
    <n v="1100"/>
    <n v="5225"/>
  </r>
  <r>
    <x v="0"/>
    <x v="1"/>
    <x v="2"/>
    <n v="2017"/>
    <x v="2"/>
    <x v="25"/>
    <n v="24"/>
    <n v="24"/>
    <n v="650"/>
    <n v="15600"/>
  </r>
  <r>
    <x v="0"/>
    <x v="3"/>
    <x v="2"/>
    <n v="2017"/>
    <x v="3"/>
    <x v="21"/>
    <n v="6.666666666666667"/>
    <n v="6.666666666666667"/>
    <n v="75"/>
    <n v="500"/>
  </r>
  <r>
    <x v="1"/>
    <x v="1"/>
    <x v="2"/>
    <n v="2017"/>
    <x v="0"/>
    <x v="10"/>
    <n v="46.8"/>
    <n v="46.8"/>
    <n v="650"/>
    <n v="30419.999999999996"/>
  </r>
  <r>
    <x v="0"/>
    <x v="3"/>
    <x v="2"/>
    <n v="2017"/>
    <x v="0"/>
    <x v="24"/>
    <n v="6.666666666666667"/>
    <n v="6.666666666666667"/>
    <n v="75"/>
    <n v="500"/>
  </r>
  <r>
    <x v="2"/>
    <x v="1"/>
    <x v="2"/>
    <n v="2017"/>
    <x v="1"/>
    <x v="4"/>
    <n v="6"/>
    <n v="6"/>
    <n v="650"/>
    <n v="3900"/>
  </r>
  <r>
    <x v="3"/>
    <x v="0"/>
    <x v="2"/>
    <n v="2017"/>
    <x v="2"/>
    <x v="6"/>
    <n v="6"/>
    <n v="6"/>
    <n v="1100"/>
    <n v="6600"/>
  </r>
  <r>
    <x v="1"/>
    <x v="1"/>
    <x v="2"/>
    <n v="2017"/>
    <x v="2"/>
    <x v="25"/>
    <n v="43.199999999999996"/>
    <n v="43.199999999999996"/>
    <n v="650"/>
    <n v="28079.999999999996"/>
  </r>
  <r>
    <x v="4"/>
    <x v="1"/>
    <x v="2"/>
    <n v="2017"/>
    <x v="1"/>
    <x v="9"/>
    <n v="33.6"/>
    <n v="33.6"/>
    <n v="650"/>
    <n v="21840"/>
  </r>
  <r>
    <x v="2"/>
    <x v="2"/>
    <x v="2"/>
    <n v="2017"/>
    <x v="2"/>
    <x v="41"/>
    <n v="10.5"/>
    <n v="10.5"/>
    <n v="215"/>
    <n v="2257.5"/>
  </r>
  <r>
    <x v="4"/>
    <x v="0"/>
    <x v="2"/>
    <n v="2017"/>
    <x v="3"/>
    <x v="8"/>
    <n v="8.75"/>
    <n v="8.75"/>
    <n v="1100"/>
    <n v="9625"/>
  </r>
  <r>
    <x v="1"/>
    <x v="1"/>
    <x v="2"/>
    <n v="2017"/>
    <x v="3"/>
    <x v="21"/>
    <n v="37.199999999999996"/>
    <n v="37.199999999999996"/>
    <n v="650"/>
    <n v="24179.999999999996"/>
  </r>
  <r>
    <x v="0"/>
    <x v="3"/>
    <x v="2"/>
    <n v="2017"/>
    <x v="0"/>
    <x v="7"/>
    <n v="7.666666666666667"/>
    <n v="7.666666666666667"/>
    <n v="75"/>
    <n v="575"/>
  </r>
  <r>
    <x v="2"/>
    <x v="0"/>
    <x v="2"/>
    <n v="2017"/>
    <x v="1"/>
    <x v="9"/>
    <n v="2.25"/>
    <n v="2.25"/>
    <n v="1100"/>
    <n v="2475"/>
  </r>
  <r>
    <x v="4"/>
    <x v="0"/>
    <x v="2"/>
    <n v="2017"/>
    <x v="2"/>
    <x v="6"/>
    <n v="6.25"/>
    <n v="6.25"/>
    <n v="1100"/>
    <n v="6875"/>
  </r>
  <r>
    <x v="2"/>
    <x v="2"/>
    <x v="2"/>
    <n v="2017"/>
    <x v="0"/>
    <x v="5"/>
    <n v="15"/>
    <n v="15"/>
    <n v="215"/>
    <n v="3225"/>
  </r>
  <r>
    <x v="4"/>
    <x v="2"/>
    <x v="2"/>
    <n v="2017"/>
    <x v="0"/>
    <x v="10"/>
    <n v="27"/>
    <n v="27"/>
    <n v="215"/>
    <n v="5805"/>
  </r>
  <r>
    <x v="3"/>
    <x v="3"/>
    <x v="2"/>
    <n v="2017"/>
    <x v="3"/>
    <x v="32"/>
    <n v="6"/>
    <n v="6"/>
    <n v="75"/>
    <n v="450"/>
  </r>
  <r>
    <x v="3"/>
    <x v="1"/>
    <x v="2"/>
    <n v="2017"/>
    <x v="3"/>
    <x v="30"/>
    <n v="28.799999999999997"/>
    <n v="28.799999999999997"/>
    <n v="650"/>
    <n v="18719.999999999996"/>
  </r>
  <r>
    <x v="1"/>
    <x v="0"/>
    <x v="2"/>
    <n v="2017"/>
    <x v="3"/>
    <x v="8"/>
    <n v="9.5"/>
    <n v="9.5"/>
    <n v="1100"/>
    <n v="10450"/>
  </r>
  <r>
    <x v="4"/>
    <x v="2"/>
    <x v="2"/>
    <n v="2017"/>
    <x v="1"/>
    <x v="13"/>
    <n v="43.5"/>
    <n v="43.5"/>
    <n v="215"/>
    <n v="9352.5"/>
  </r>
  <r>
    <x v="4"/>
    <x v="0"/>
    <x v="2"/>
    <n v="2017"/>
    <x v="0"/>
    <x v="7"/>
    <n v="8.25"/>
    <n v="8.25"/>
    <n v="1100"/>
    <n v="9075"/>
  </r>
  <r>
    <x v="2"/>
    <x v="0"/>
    <x v="2"/>
    <n v="2017"/>
    <x v="0"/>
    <x v="3"/>
    <n v="2"/>
    <n v="2"/>
    <n v="1100"/>
    <n v="2200"/>
  </r>
  <r>
    <x v="0"/>
    <x v="2"/>
    <x v="2"/>
    <n v="2017"/>
    <x v="0"/>
    <x v="7"/>
    <n v="43.5"/>
    <n v="43.5"/>
    <n v="215"/>
    <n v="9352.5"/>
  </r>
  <r>
    <x v="4"/>
    <x v="2"/>
    <x v="2"/>
    <n v="2017"/>
    <x v="2"/>
    <x v="6"/>
    <n v="49.5"/>
    <n v="49.5"/>
    <n v="215"/>
    <n v="10642.5"/>
  </r>
  <r>
    <x v="1"/>
    <x v="0"/>
    <x v="2"/>
    <n v="2017"/>
    <x v="2"/>
    <x v="6"/>
    <n v="11.25"/>
    <n v="11.25"/>
    <n v="1100"/>
    <n v="12375"/>
  </r>
  <r>
    <x v="4"/>
    <x v="3"/>
    <x v="2"/>
    <n v="2017"/>
    <x v="0"/>
    <x v="7"/>
    <n v="7.333333333333333"/>
    <n v="7.333333333333333"/>
    <n v="75"/>
    <n v="550"/>
  </r>
  <r>
    <x v="4"/>
    <x v="3"/>
    <x v="2"/>
    <n v="2017"/>
    <x v="1"/>
    <x v="42"/>
    <n v="5"/>
    <n v="5"/>
    <n v="75"/>
    <n v="375"/>
  </r>
  <r>
    <x v="1"/>
    <x v="2"/>
    <x v="2"/>
    <n v="2017"/>
    <x v="2"/>
    <x v="6"/>
    <n v="57"/>
    <n v="57"/>
    <n v="215"/>
    <n v="12255"/>
  </r>
  <r>
    <x v="1"/>
    <x v="3"/>
    <x v="2"/>
    <n v="2017"/>
    <x v="2"/>
    <x v="6"/>
    <n v="15"/>
    <n v="15"/>
    <n v="75"/>
    <n v="1125"/>
  </r>
  <r>
    <x v="2"/>
    <x v="0"/>
    <x v="2"/>
    <n v="2017"/>
    <x v="3"/>
    <x v="50"/>
    <n v="2.5"/>
    <n v="2.5"/>
    <n v="1100"/>
    <n v="2750"/>
  </r>
  <r>
    <x v="0"/>
    <x v="0"/>
    <x v="2"/>
    <n v="2017"/>
    <x v="0"/>
    <x v="10"/>
    <n v="5.5"/>
    <n v="5.5"/>
    <n v="1100"/>
    <n v="6050"/>
  </r>
  <r>
    <x v="1"/>
    <x v="0"/>
    <x v="2"/>
    <n v="2017"/>
    <x v="1"/>
    <x v="13"/>
    <n v="13.25"/>
    <n v="13.25"/>
    <n v="1100"/>
    <n v="14575"/>
  </r>
  <r>
    <x v="0"/>
    <x v="1"/>
    <x v="2"/>
    <n v="2017"/>
    <x v="3"/>
    <x v="21"/>
    <n v="34.799999999999997"/>
    <n v="34.799999999999997"/>
    <n v="650"/>
    <n v="22619.999999999996"/>
  </r>
  <r>
    <x v="2"/>
    <x v="2"/>
    <x v="2"/>
    <n v="2017"/>
    <x v="1"/>
    <x v="27"/>
    <n v="9"/>
    <n v="9"/>
    <n v="215"/>
    <n v="1935"/>
  </r>
  <r>
    <x v="1"/>
    <x v="1"/>
    <x v="2"/>
    <n v="2017"/>
    <x v="1"/>
    <x v="13"/>
    <n v="46.8"/>
    <n v="46.8"/>
    <n v="650"/>
    <n v="30419.999999999996"/>
  </r>
  <r>
    <x v="4"/>
    <x v="2"/>
    <x v="2"/>
    <n v="2017"/>
    <x v="3"/>
    <x v="8"/>
    <n v="25.5"/>
    <n v="25.5"/>
    <n v="215"/>
    <n v="5482.5"/>
  </r>
  <r>
    <x v="0"/>
    <x v="3"/>
    <x v="2"/>
    <n v="2017"/>
    <x v="2"/>
    <x v="6"/>
    <n v="8"/>
    <n v="8"/>
    <n v="75"/>
    <n v="600"/>
  </r>
  <r>
    <x v="1"/>
    <x v="2"/>
    <x v="2"/>
    <n v="2017"/>
    <x v="0"/>
    <x v="29"/>
    <n v="60"/>
    <n v="60"/>
    <n v="215"/>
    <n v="12900"/>
  </r>
  <r>
    <x v="4"/>
    <x v="0"/>
    <x v="2"/>
    <n v="2017"/>
    <x v="0"/>
    <x v="29"/>
    <n v="6.75"/>
    <n v="6.75"/>
    <n v="1100"/>
    <n v="7425"/>
  </r>
  <r>
    <x v="3"/>
    <x v="0"/>
    <x v="2"/>
    <n v="2017"/>
    <x v="0"/>
    <x v="29"/>
    <n v="4.5"/>
    <n v="4.5"/>
    <n v="1100"/>
    <n v="4950"/>
  </r>
  <r>
    <x v="4"/>
    <x v="3"/>
    <x v="2"/>
    <n v="2017"/>
    <x v="0"/>
    <x v="10"/>
    <n v="10.666666666666666"/>
    <n v="10.666666666666666"/>
    <n v="75"/>
    <n v="800"/>
  </r>
  <r>
    <x v="3"/>
    <x v="2"/>
    <x v="2"/>
    <n v="2017"/>
    <x v="2"/>
    <x v="25"/>
    <n v="25.5"/>
    <n v="25.5"/>
    <n v="215"/>
    <n v="5482.5"/>
  </r>
  <r>
    <x v="2"/>
    <x v="3"/>
    <x v="2"/>
    <n v="2017"/>
    <x v="1"/>
    <x v="37"/>
    <n v="2.6666666666666665"/>
    <n v="2.6666666666666665"/>
    <n v="75"/>
    <n v="200"/>
  </r>
  <r>
    <x v="4"/>
    <x v="1"/>
    <x v="2"/>
    <n v="2017"/>
    <x v="3"/>
    <x v="21"/>
    <n v="24"/>
    <n v="24"/>
    <n v="650"/>
    <n v="15600"/>
  </r>
  <r>
    <x v="4"/>
    <x v="1"/>
    <x v="2"/>
    <n v="2017"/>
    <x v="3"/>
    <x v="19"/>
    <n v="32.4"/>
    <n v="32.4"/>
    <n v="650"/>
    <n v="21060"/>
  </r>
  <r>
    <x v="0"/>
    <x v="2"/>
    <x v="2"/>
    <n v="2017"/>
    <x v="2"/>
    <x v="25"/>
    <n v="42"/>
    <n v="42"/>
    <n v="215"/>
    <n v="9030"/>
  </r>
  <r>
    <x v="0"/>
    <x v="2"/>
    <x v="2"/>
    <n v="2017"/>
    <x v="1"/>
    <x v="42"/>
    <n v="51"/>
    <n v="51"/>
    <n v="215"/>
    <n v="10965"/>
  </r>
  <r>
    <x v="3"/>
    <x v="3"/>
    <x v="2"/>
    <n v="2017"/>
    <x v="1"/>
    <x v="9"/>
    <n v="9.3333333333333339"/>
    <n v="9.3333333333333339"/>
    <n v="75"/>
    <n v="700"/>
  </r>
  <r>
    <x v="0"/>
    <x v="2"/>
    <x v="2"/>
    <n v="2017"/>
    <x v="0"/>
    <x v="10"/>
    <n v="36"/>
    <n v="36"/>
    <n v="215"/>
    <n v="7740"/>
  </r>
  <r>
    <x v="4"/>
    <x v="2"/>
    <x v="2"/>
    <n v="2017"/>
    <x v="0"/>
    <x v="7"/>
    <n v="24"/>
    <n v="24"/>
    <n v="215"/>
    <n v="5160"/>
  </r>
  <r>
    <x v="1"/>
    <x v="0"/>
    <x v="2"/>
    <n v="2017"/>
    <x v="0"/>
    <x v="36"/>
    <n v="8.75"/>
    <n v="8.75"/>
    <n v="1100"/>
    <n v="9625"/>
  </r>
  <r>
    <x v="3"/>
    <x v="2"/>
    <x v="2"/>
    <n v="2017"/>
    <x v="1"/>
    <x v="13"/>
    <n v="33"/>
    <n v="33"/>
    <n v="215"/>
    <n v="7095"/>
  </r>
  <r>
    <x v="1"/>
    <x v="3"/>
    <x v="2"/>
    <n v="2017"/>
    <x v="3"/>
    <x v="19"/>
    <n v="18.666666666666668"/>
    <n v="18.666666666666668"/>
    <n v="75"/>
    <n v="1400"/>
  </r>
  <r>
    <x v="0"/>
    <x v="3"/>
    <x v="2"/>
    <n v="2017"/>
    <x v="3"/>
    <x v="32"/>
    <n v="11"/>
    <n v="11"/>
    <n v="75"/>
    <n v="825"/>
  </r>
  <r>
    <x v="2"/>
    <x v="1"/>
    <x v="2"/>
    <n v="2017"/>
    <x v="1"/>
    <x v="27"/>
    <n v="12"/>
    <n v="12"/>
    <n v="650"/>
    <n v="7800"/>
  </r>
  <r>
    <x v="0"/>
    <x v="3"/>
    <x v="2"/>
    <n v="2017"/>
    <x v="2"/>
    <x v="25"/>
    <n v="7.666666666666667"/>
    <n v="7.666666666666667"/>
    <n v="75"/>
    <n v="575"/>
  </r>
  <r>
    <x v="0"/>
    <x v="3"/>
    <x v="2"/>
    <n v="2017"/>
    <x v="3"/>
    <x v="19"/>
    <n v="11"/>
    <n v="11"/>
    <n v="75"/>
    <n v="825"/>
  </r>
  <r>
    <x v="4"/>
    <x v="1"/>
    <x v="2"/>
    <n v="2017"/>
    <x v="3"/>
    <x v="32"/>
    <n v="19.2"/>
    <n v="19.2"/>
    <n v="650"/>
    <n v="12480"/>
  </r>
  <r>
    <x v="3"/>
    <x v="1"/>
    <x v="2"/>
    <n v="2017"/>
    <x v="0"/>
    <x v="29"/>
    <n v="28.799999999999997"/>
    <n v="28.799999999999997"/>
    <n v="650"/>
    <n v="18719.999999999996"/>
  </r>
  <r>
    <x v="0"/>
    <x v="0"/>
    <x v="2"/>
    <n v="2017"/>
    <x v="0"/>
    <x v="36"/>
    <n v="8"/>
    <n v="8"/>
    <n v="1100"/>
    <n v="8800"/>
  </r>
  <r>
    <x v="0"/>
    <x v="0"/>
    <x v="2"/>
    <n v="2017"/>
    <x v="2"/>
    <x v="25"/>
    <n v="9"/>
    <n v="9"/>
    <n v="1100"/>
    <n v="9900"/>
  </r>
  <r>
    <x v="4"/>
    <x v="2"/>
    <x v="2"/>
    <n v="2017"/>
    <x v="3"/>
    <x v="30"/>
    <n v="33"/>
    <n v="33"/>
    <n v="215"/>
    <n v="7095"/>
  </r>
  <r>
    <x v="3"/>
    <x v="3"/>
    <x v="2"/>
    <n v="2017"/>
    <x v="3"/>
    <x v="19"/>
    <n v="4.333333333333333"/>
    <n v="4.333333333333333"/>
    <n v="75"/>
    <n v="325"/>
  </r>
  <r>
    <x v="3"/>
    <x v="1"/>
    <x v="2"/>
    <n v="2017"/>
    <x v="3"/>
    <x v="39"/>
    <n v="27.599999999999998"/>
    <n v="27.599999999999998"/>
    <n v="650"/>
    <n v="17940"/>
  </r>
  <r>
    <x v="0"/>
    <x v="3"/>
    <x v="2"/>
    <n v="2017"/>
    <x v="1"/>
    <x v="13"/>
    <n v="13"/>
    <n v="13"/>
    <n v="75"/>
    <n v="975"/>
  </r>
  <r>
    <x v="2"/>
    <x v="1"/>
    <x v="2"/>
    <n v="2017"/>
    <x v="2"/>
    <x v="35"/>
    <n v="10.799999999999999"/>
    <n v="10.799999999999999"/>
    <n v="650"/>
    <n v="7019.9999999999991"/>
  </r>
  <r>
    <x v="2"/>
    <x v="2"/>
    <x v="2"/>
    <n v="2017"/>
    <x v="0"/>
    <x v="3"/>
    <n v="9"/>
    <n v="9"/>
    <n v="215"/>
    <n v="1935"/>
  </r>
  <r>
    <x v="2"/>
    <x v="3"/>
    <x v="2"/>
    <n v="2017"/>
    <x v="3"/>
    <x v="34"/>
    <n v="2.6666666666666665"/>
    <n v="2.6666666666666665"/>
    <n v="75"/>
    <n v="200"/>
  </r>
  <r>
    <x v="3"/>
    <x v="0"/>
    <x v="2"/>
    <n v="2017"/>
    <x v="1"/>
    <x v="9"/>
    <n v="4.5"/>
    <n v="4.5"/>
    <n v="1100"/>
    <n v="4950"/>
  </r>
  <r>
    <x v="1"/>
    <x v="3"/>
    <x v="2"/>
    <n v="2017"/>
    <x v="1"/>
    <x v="42"/>
    <n v="19.666666666666668"/>
    <n v="19.666666666666668"/>
    <n v="75"/>
    <n v="1475"/>
  </r>
  <r>
    <x v="3"/>
    <x v="0"/>
    <x v="2"/>
    <n v="2017"/>
    <x v="0"/>
    <x v="12"/>
    <n v="2.75"/>
    <n v="2.75"/>
    <n v="1100"/>
    <n v="3025"/>
  </r>
  <r>
    <x v="4"/>
    <x v="3"/>
    <x v="2"/>
    <n v="2017"/>
    <x v="1"/>
    <x v="13"/>
    <n v="10.666666666666666"/>
    <n v="10.666666666666666"/>
    <n v="75"/>
    <n v="800"/>
  </r>
  <r>
    <x v="1"/>
    <x v="0"/>
    <x v="2"/>
    <n v="2017"/>
    <x v="2"/>
    <x v="28"/>
    <n v="9.75"/>
    <n v="9.75"/>
    <n v="1100"/>
    <n v="10725"/>
  </r>
  <r>
    <x v="0"/>
    <x v="1"/>
    <x v="2"/>
    <n v="2017"/>
    <x v="0"/>
    <x v="10"/>
    <n v="43.199999999999996"/>
    <n v="43.199999999999996"/>
    <n v="650"/>
    <n v="28079.999999999996"/>
  </r>
  <r>
    <x v="4"/>
    <x v="1"/>
    <x v="2"/>
    <n v="2017"/>
    <x v="0"/>
    <x v="7"/>
    <n v="38.4"/>
    <n v="38.4"/>
    <n v="650"/>
    <n v="24960"/>
  </r>
  <r>
    <x v="2"/>
    <x v="2"/>
    <x v="2"/>
    <n v="2017"/>
    <x v="0"/>
    <x v="10"/>
    <n v="7.5"/>
    <n v="7.5"/>
    <n v="215"/>
    <n v="1612.5"/>
  </r>
  <r>
    <x v="0"/>
    <x v="1"/>
    <x v="2"/>
    <n v="2017"/>
    <x v="1"/>
    <x v="9"/>
    <n v="36"/>
    <n v="36"/>
    <n v="650"/>
    <n v="23400"/>
  </r>
  <r>
    <x v="3"/>
    <x v="2"/>
    <x v="2"/>
    <n v="2017"/>
    <x v="1"/>
    <x v="9"/>
    <n v="40.5"/>
    <n v="40.5"/>
    <n v="215"/>
    <n v="8707.5"/>
  </r>
  <r>
    <x v="4"/>
    <x v="0"/>
    <x v="2"/>
    <n v="2017"/>
    <x v="1"/>
    <x v="42"/>
    <n v="7.25"/>
    <n v="7.25"/>
    <n v="1100"/>
    <n v="7975"/>
  </r>
  <r>
    <x v="3"/>
    <x v="2"/>
    <x v="2"/>
    <n v="2017"/>
    <x v="1"/>
    <x v="42"/>
    <n v="39"/>
    <n v="39"/>
    <n v="215"/>
    <n v="8385"/>
  </r>
  <r>
    <x v="4"/>
    <x v="2"/>
    <x v="2"/>
    <n v="2017"/>
    <x v="0"/>
    <x v="12"/>
    <n v="24"/>
    <n v="24"/>
    <n v="215"/>
    <n v="5160"/>
  </r>
  <r>
    <x v="0"/>
    <x v="0"/>
    <x v="2"/>
    <n v="2017"/>
    <x v="0"/>
    <x v="12"/>
    <n v="9"/>
    <n v="9"/>
    <n v="1100"/>
    <n v="9900"/>
  </r>
  <r>
    <x v="3"/>
    <x v="0"/>
    <x v="2"/>
    <n v="2017"/>
    <x v="0"/>
    <x v="14"/>
    <n v="4.75"/>
    <n v="4.75"/>
    <n v="1100"/>
    <n v="5225"/>
  </r>
  <r>
    <x v="4"/>
    <x v="3"/>
    <x v="2"/>
    <n v="2017"/>
    <x v="3"/>
    <x v="19"/>
    <n v="11.333333333333334"/>
    <n v="11.333333333333334"/>
    <n v="75"/>
    <n v="850"/>
  </r>
  <r>
    <x v="1"/>
    <x v="2"/>
    <x v="2"/>
    <n v="2017"/>
    <x v="0"/>
    <x v="7"/>
    <n v="67.5"/>
    <n v="67.5"/>
    <n v="215"/>
    <n v="14512.5"/>
  </r>
  <r>
    <x v="2"/>
    <x v="3"/>
    <x v="2"/>
    <n v="2017"/>
    <x v="2"/>
    <x v="25"/>
    <n v="2.3333333333333335"/>
    <n v="2.3333333333333335"/>
    <n v="75"/>
    <n v="175"/>
  </r>
  <r>
    <x v="3"/>
    <x v="2"/>
    <x v="2"/>
    <n v="2017"/>
    <x v="3"/>
    <x v="32"/>
    <n v="33"/>
    <n v="33"/>
    <n v="215"/>
    <n v="7095"/>
  </r>
  <r>
    <x v="1"/>
    <x v="0"/>
    <x v="2"/>
    <n v="2017"/>
    <x v="2"/>
    <x v="25"/>
    <n v="8"/>
    <n v="8"/>
    <n v="1100"/>
    <n v="8800"/>
  </r>
  <r>
    <x v="3"/>
    <x v="3"/>
    <x v="2"/>
    <n v="2017"/>
    <x v="2"/>
    <x v="33"/>
    <n v="3.3333333333333335"/>
    <n v="3.3333333333333335"/>
    <n v="75"/>
    <n v="250"/>
  </r>
  <r>
    <x v="4"/>
    <x v="1"/>
    <x v="2"/>
    <n v="2017"/>
    <x v="2"/>
    <x v="33"/>
    <n v="25.2"/>
    <n v="25.2"/>
    <n v="650"/>
    <n v="16380"/>
  </r>
  <r>
    <x v="2"/>
    <x v="0"/>
    <x v="2"/>
    <n v="2017"/>
    <x v="0"/>
    <x v="7"/>
    <n v="2.25"/>
    <n v="2.25"/>
    <n v="1100"/>
    <n v="2475"/>
  </r>
  <r>
    <x v="2"/>
    <x v="1"/>
    <x v="2"/>
    <n v="2017"/>
    <x v="1"/>
    <x v="13"/>
    <n v="10.799999999999999"/>
    <n v="10.799999999999999"/>
    <n v="650"/>
    <n v="7019.9999999999991"/>
  </r>
  <r>
    <x v="1"/>
    <x v="0"/>
    <x v="2"/>
    <n v="2017"/>
    <x v="1"/>
    <x v="42"/>
    <n v="10"/>
    <n v="10"/>
    <n v="1100"/>
    <n v="11000"/>
  </r>
  <r>
    <x v="3"/>
    <x v="0"/>
    <x v="2"/>
    <n v="2017"/>
    <x v="0"/>
    <x v="24"/>
    <n v="5"/>
    <n v="5"/>
    <n v="1100"/>
    <n v="5500"/>
  </r>
  <r>
    <x v="2"/>
    <x v="1"/>
    <x v="2"/>
    <n v="2017"/>
    <x v="3"/>
    <x v="31"/>
    <n v="10.799999999999999"/>
    <n v="10.799999999999999"/>
    <n v="650"/>
    <n v="7019.9999999999991"/>
  </r>
  <r>
    <x v="1"/>
    <x v="2"/>
    <x v="2"/>
    <n v="2017"/>
    <x v="3"/>
    <x v="19"/>
    <n v="88.5"/>
    <n v="88.5"/>
    <n v="215"/>
    <n v="19027.5"/>
  </r>
  <r>
    <x v="1"/>
    <x v="2"/>
    <x v="2"/>
    <n v="2017"/>
    <x v="0"/>
    <x v="36"/>
    <n v="48"/>
    <n v="48"/>
    <n v="215"/>
    <n v="10320"/>
  </r>
  <r>
    <x v="3"/>
    <x v="0"/>
    <x v="2"/>
    <n v="2017"/>
    <x v="3"/>
    <x v="30"/>
    <n v="6"/>
    <n v="6"/>
    <n v="1100"/>
    <n v="6600"/>
  </r>
  <r>
    <x v="0"/>
    <x v="1"/>
    <x v="2"/>
    <n v="2017"/>
    <x v="2"/>
    <x v="28"/>
    <n v="36"/>
    <n v="36"/>
    <n v="650"/>
    <n v="23400"/>
  </r>
  <r>
    <x v="2"/>
    <x v="0"/>
    <x v="2"/>
    <n v="2017"/>
    <x v="0"/>
    <x v="14"/>
    <n v="1.75"/>
    <n v="1.75"/>
    <n v="1100"/>
    <n v="1925"/>
  </r>
  <r>
    <x v="4"/>
    <x v="3"/>
    <x v="2"/>
    <n v="2017"/>
    <x v="1"/>
    <x v="9"/>
    <n v="6"/>
    <n v="6"/>
    <n v="75"/>
    <n v="450"/>
  </r>
  <r>
    <x v="1"/>
    <x v="2"/>
    <x v="2"/>
    <n v="2017"/>
    <x v="1"/>
    <x v="13"/>
    <n v="49.5"/>
    <n v="49.5"/>
    <n v="215"/>
    <n v="10642.5"/>
  </r>
  <r>
    <x v="1"/>
    <x v="0"/>
    <x v="2"/>
    <n v="2017"/>
    <x v="1"/>
    <x v="9"/>
    <n v="12.75"/>
    <n v="12.75"/>
    <n v="1100"/>
    <n v="14025"/>
  </r>
  <r>
    <x v="2"/>
    <x v="3"/>
    <x v="2"/>
    <n v="2017"/>
    <x v="0"/>
    <x v="10"/>
    <n v="3"/>
    <n v="3"/>
    <n v="75"/>
    <n v="225"/>
  </r>
  <r>
    <x v="1"/>
    <x v="0"/>
    <x v="2"/>
    <n v="2017"/>
    <x v="0"/>
    <x v="24"/>
    <n v="9.75"/>
    <n v="9.75"/>
    <n v="1100"/>
    <n v="10725"/>
  </r>
  <r>
    <x v="0"/>
    <x v="0"/>
    <x v="2"/>
    <n v="2017"/>
    <x v="3"/>
    <x v="19"/>
    <n v="6.5"/>
    <n v="6.5"/>
    <n v="1100"/>
    <n v="7150"/>
  </r>
  <r>
    <x v="3"/>
    <x v="0"/>
    <x v="2"/>
    <n v="2017"/>
    <x v="3"/>
    <x v="32"/>
    <n v="5.75"/>
    <n v="5.75"/>
    <n v="1100"/>
    <n v="6325"/>
  </r>
  <r>
    <x v="0"/>
    <x v="0"/>
    <x v="2"/>
    <n v="2017"/>
    <x v="3"/>
    <x v="30"/>
    <n v="9"/>
    <n v="9"/>
    <n v="1100"/>
    <n v="9900"/>
  </r>
  <r>
    <x v="2"/>
    <x v="1"/>
    <x v="2"/>
    <n v="2017"/>
    <x v="1"/>
    <x v="23"/>
    <n v="10.799999999999999"/>
    <n v="10.799999999999999"/>
    <n v="650"/>
    <n v="7019.9999999999991"/>
  </r>
  <r>
    <x v="2"/>
    <x v="2"/>
    <x v="2"/>
    <n v="2017"/>
    <x v="2"/>
    <x v="22"/>
    <n v="15"/>
    <n v="15"/>
    <n v="215"/>
    <n v="3225"/>
  </r>
  <r>
    <x v="2"/>
    <x v="1"/>
    <x v="2"/>
    <n v="2017"/>
    <x v="3"/>
    <x v="34"/>
    <n v="12"/>
    <n v="12"/>
    <n v="650"/>
    <n v="7800"/>
  </r>
  <r>
    <x v="4"/>
    <x v="0"/>
    <x v="2"/>
    <n v="2017"/>
    <x v="2"/>
    <x v="25"/>
    <n v="4.5"/>
    <n v="4.5"/>
    <n v="1100"/>
    <n v="4950"/>
  </r>
  <r>
    <x v="1"/>
    <x v="2"/>
    <x v="2"/>
    <n v="2017"/>
    <x v="1"/>
    <x v="9"/>
    <n v="60"/>
    <n v="60"/>
    <n v="215"/>
    <n v="12900"/>
  </r>
  <r>
    <x v="2"/>
    <x v="2"/>
    <x v="2"/>
    <n v="2017"/>
    <x v="1"/>
    <x v="18"/>
    <n v="10.5"/>
    <n v="10.5"/>
    <n v="215"/>
    <n v="2257.5"/>
  </r>
  <r>
    <x v="0"/>
    <x v="3"/>
    <x v="2"/>
    <n v="2017"/>
    <x v="3"/>
    <x v="34"/>
    <n v="12.666666666666666"/>
    <n v="12.666666666666666"/>
    <n v="75"/>
    <n v="950"/>
  </r>
  <r>
    <x v="0"/>
    <x v="3"/>
    <x v="2"/>
    <n v="2017"/>
    <x v="2"/>
    <x v="16"/>
    <n v="7.333333333333333"/>
    <n v="7.333333333333333"/>
    <n v="75"/>
    <n v="550"/>
  </r>
  <r>
    <x v="3"/>
    <x v="0"/>
    <x v="2"/>
    <n v="2017"/>
    <x v="3"/>
    <x v="19"/>
    <n v="4.5"/>
    <n v="4.5"/>
    <n v="1100"/>
    <n v="4950"/>
  </r>
  <r>
    <x v="3"/>
    <x v="3"/>
    <x v="2"/>
    <n v="2017"/>
    <x v="1"/>
    <x v="13"/>
    <n v="7.333333333333333"/>
    <n v="7.333333333333333"/>
    <n v="75"/>
    <n v="550"/>
  </r>
  <r>
    <x v="4"/>
    <x v="2"/>
    <x v="2"/>
    <n v="2017"/>
    <x v="2"/>
    <x v="33"/>
    <n v="34.5"/>
    <n v="34.5"/>
    <n v="215"/>
    <n v="7417.5"/>
  </r>
  <r>
    <x v="3"/>
    <x v="0"/>
    <x v="2"/>
    <n v="2017"/>
    <x v="0"/>
    <x v="36"/>
    <n v="6.5"/>
    <n v="6.5"/>
    <n v="1100"/>
    <n v="7150"/>
  </r>
  <r>
    <x v="3"/>
    <x v="1"/>
    <x v="2"/>
    <n v="2017"/>
    <x v="0"/>
    <x v="10"/>
    <n v="28.799999999999997"/>
    <n v="28.799999999999997"/>
    <n v="650"/>
    <n v="18719.999999999996"/>
  </r>
  <r>
    <x v="3"/>
    <x v="0"/>
    <x v="2"/>
    <n v="2017"/>
    <x v="1"/>
    <x v="13"/>
    <n v="4.75"/>
    <n v="4.75"/>
    <n v="1100"/>
    <n v="5225"/>
  </r>
  <r>
    <x v="3"/>
    <x v="2"/>
    <x v="2"/>
    <n v="2017"/>
    <x v="3"/>
    <x v="19"/>
    <n v="21"/>
    <n v="21"/>
    <n v="215"/>
    <n v="4515"/>
  </r>
  <r>
    <x v="1"/>
    <x v="3"/>
    <x v="2"/>
    <n v="2017"/>
    <x v="1"/>
    <x v="13"/>
    <n v="11.666666666666666"/>
    <n v="11.666666666666666"/>
    <n v="75"/>
    <n v="875"/>
  </r>
  <r>
    <x v="3"/>
    <x v="2"/>
    <x v="2"/>
    <n v="2017"/>
    <x v="2"/>
    <x v="16"/>
    <n v="45"/>
    <n v="45"/>
    <n v="215"/>
    <n v="9675"/>
  </r>
  <r>
    <x v="0"/>
    <x v="1"/>
    <x v="2"/>
    <n v="2017"/>
    <x v="3"/>
    <x v="19"/>
    <n v="39.6"/>
    <n v="39.6"/>
    <n v="650"/>
    <n v="25740"/>
  </r>
  <r>
    <x v="4"/>
    <x v="2"/>
    <x v="2"/>
    <n v="2017"/>
    <x v="1"/>
    <x v="9"/>
    <n v="43.5"/>
    <n v="43.5"/>
    <n v="215"/>
    <n v="9352.5"/>
  </r>
  <r>
    <x v="0"/>
    <x v="3"/>
    <x v="2"/>
    <n v="2017"/>
    <x v="1"/>
    <x v="9"/>
    <n v="7.666666666666667"/>
    <n v="7.666666666666667"/>
    <n v="75"/>
    <n v="575"/>
  </r>
  <r>
    <x v="3"/>
    <x v="0"/>
    <x v="2"/>
    <n v="2017"/>
    <x v="2"/>
    <x v="25"/>
    <n v="7.5"/>
    <n v="7.5"/>
    <n v="1100"/>
    <n v="8250"/>
  </r>
  <r>
    <x v="0"/>
    <x v="0"/>
    <x v="2"/>
    <n v="2017"/>
    <x v="2"/>
    <x v="40"/>
    <n v="8.25"/>
    <n v="8.25"/>
    <n v="1100"/>
    <n v="9075"/>
  </r>
  <r>
    <x v="2"/>
    <x v="2"/>
    <x v="2"/>
    <n v="2017"/>
    <x v="1"/>
    <x v="9"/>
    <n v="12"/>
    <n v="12"/>
    <n v="215"/>
    <n v="2580"/>
  </r>
  <r>
    <x v="4"/>
    <x v="2"/>
    <x v="2"/>
    <n v="2017"/>
    <x v="3"/>
    <x v="38"/>
    <n v="45"/>
    <n v="45"/>
    <n v="215"/>
    <n v="9675"/>
  </r>
  <r>
    <x v="3"/>
    <x v="1"/>
    <x v="2"/>
    <n v="2017"/>
    <x v="2"/>
    <x v="25"/>
    <n v="14.399999999999999"/>
    <n v="14.399999999999999"/>
    <n v="650"/>
    <n v="9359.9999999999982"/>
  </r>
  <r>
    <x v="0"/>
    <x v="3"/>
    <x v="2"/>
    <n v="2017"/>
    <x v="0"/>
    <x v="12"/>
    <n v="12"/>
    <n v="12"/>
    <n v="75"/>
    <n v="900"/>
  </r>
  <r>
    <x v="0"/>
    <x v="0"/>
    <x v="2"/>
    <n v="2017"/>
    <x v="3"/>
    <x v="32"/>
    <n v="6.75"/>
    <n v="6.75"/>
    <n v="1100"/>
    <n v="7425"/>
  </r>
  <r>
    <x v="3"/>
    <x v="3"/>
    <x v="2"/>
    <n v="2017"/>
    <x v="3"/>
    <x v="38"/>
    <n v="5.666666666666667"/>
    <n v="5.666666666666667"/>
    <n v="75"/>
    <n v="425"/>
  </r>
  <r>
    <x v="3"/>
    <x v="2"/>
    <x v="2"/>
    <n v="2017"/>
    <x v="0"/>
    <x v="10"/>
    <n v="34.5"/>
    <n v="34.5"/>
    <n v="215"/>
    <n v="7417.5"/>
  </r>
  <r>
    <x v="2"/>
    <x v="2"/>
    <x v="2"/>
    <n v="2017"/>
    <x v="1"/>
    <x v="48"/>
    <n v="7.5"/>
    <n v="7.5"/>
    <n v="215"/>
    <n v="1612.5"/>
  </r>
  <r>
    <x v="0"/>
    <x v="2"/>
    <x v="2"/>
    <n v="2017"/>
    <x v="0"/>
    <x v="12"/>
    <n v="34.5"/>
    <n v="34.5"/>
    <n v="215"/>
    <n v="7417.5"/>
  </r>
  <r>
    <x v="1"/>
    <x v="2"/>
    <x v="2"/>
    <n v="2017"/>
    <x v="3"/>
    <x v="30"/>
    <n v="55.5"/>
    <n v="55.5"/>
    <n v="215"/>
    <n v="11932.5"/>
  </r>
  <r>
    <x v="2"/>
    <x v="1"/>
    <x v="2"/>
    <n v="2017"/>
    <x v="1"/>
    <x v="9"/>
    <n v="6"/>
    <n v="6"/>
    <n v="650"/>
    <n v="3900"/>
  </r>
  <r>
    <x v="2"/>
    <x v="1"/>
    <x v="2"/>
    <n v="2017"/>
    <x v="3"/>
    <x v="8"/>
    <n v="12"/>
    <n v="12"/>
    <n v="650"/>
    <n v="7800"/>
  </r>
  <r>
    <x v="4"/>
    <x v="0"/>
    <x v="2"/>
    <n v="2017"/>
    <x v="3"/>
    <x v="21"/>
    <n v="8"/>
    <n v="8"/>
    <n v="1100"/>
    <n v="8800"/>
  </r>
  <r>
    <x v="2"/>
    <x v="0"/>
    <x v="2"/>
    <n v="2017"/>
    <x v="2"/>
    <x v="6"/>
    <n v="2"/>
    <n v="2"/>
    <n v="1100"/>
    <n v="2200"/>
  </r>
  <r>
    <x v="1"/>
    <x v="2"/>
    <x v="2"/>
    <n v="2017"/>
    <x v="2"/>
    <x v="25"/>
    <n v="48"/>
    <n v="48"/>
    <n v="215"/>
    <n v="10320"/>
  </r>
  <r>
    <x v="3"/>
    <x v="3"/>
    <x v="2"/>
    <n v="2017"/>
    <x v="0"/>
    <x v="10"/>
    <n v="8.3333333333333339"/>
    <n v="8.3333333333333339"/>
    <n v="75"/>
    <n v="625"/>
  </r>
  <r>
    <x v="2"/>
    <x v="2"/>
    <x v="2"/>
    <n v="2017"/>
    <x v="2"/>
    <x v="35"/>
    <n v="9"/>
    <n v="9"/>
    <n v="215"/>
    <n v="1935"/>
  </r>
  <r>
    <x v="3"/>
    <x v="0"/>
    <x v="2"/>
    <n v="2017"/>
    <x v="1"/>
    <x v="20"/>
    <n v="5.25"/>
    <n v="5.25"/>
    <n v="1100"/>
    <n v="5775"/>
  </r>
  <r>
    <x v="2"/>
    <x v="0"/>
    <x v="2"/>
    <n v="2017"/>
    <x v="1"/>
    <x v="45"/>
    <n v="1.25"/>
    <n v="1.25"/>
    <n v="1100"/>
    <n v="1375"/>
  </r>
  <r>
    <x v="0"/>
    <x v="3"/>
    <x v="2"/>
    <n v="2017"/>
    <x v="0"/>
    <x v="10"/>
    <n v="7.333333333333333"/>
    <n v="7.333333333333333"/>
    <n v="75"/>
    <n v="550"/>
  </r>
  <r>
    <x v="4"/>
    <x v="2"/>
    <x v="2"/>
    <n v="2017"/>
    <x v="2"/>
    <x v="28"/>
    <n v="27"/>
    <n v="27"/>
    <n v="215"/>
    <n v="5805"/>
  </r>
  <r>
    <x v="2"/>
    <x v="2"/>
    <x v="2"/>
    <n v="2017"/>
    <x v="2"/>
    <x v="33"/>
    <n v="15"/>
    <n v="15"/>
    <n v="215"/>
    <n v="3225"/>
  </r>
  <r>
    <x v="4"/>
    <x v="3"/>
    <x v="2"/>
    <n v="2017"/>
    <x v="2"/>
    <x v="40"/>
    <n v="6"/>
    <n v="6"/>
    <n v="75"/>
    <n v="450"/>
  </r>
  <r>
    <x v="3"/>
    <x v="0"/>
    <x v="2"/>
    <n v="2017"/>
    <x v="2"/>
    <x v="40"/>
    <n v="3.75"/>
    <n v="3.75"/>
    <n v="1100"/>
    <n v="4125"/>
  </r>
  <r>
    <x v="2"/>
    <x v="1"/>
    <x v="2"/>
    <n v="2017"/>
    <x v="0"/>
    <x v="7"/>
    <n v="7.1999999999999993"/>
    <n v="7.1999999999999993"/>
    <n v="650"/>
    <n v="4679.9999999999991"/>
  </r>
  <r>
    <x v="4"/>
    <x v="3"/>
    <x v="2"/>
    <n v="2017"/>
    <x v="2"/>
    <x v="25"/>
    <n v="11"/>
    <n v="11"/>
    <n v="75"/>
    <n v="825"/>
  </r>
  <r>
    <x v="4"/>
    <x v="1"/>
    <x v="2"/>
    <n v="2017"/>
    <x v="1"/>
    <x v="13"/>
    <n v="31.2"/>
    <n v="31.2"/>
    <n v="650"/>
    <n v="20280"/>
  </r>
  <r>
    <x v="4"/>
    <x v="0"/>
    <x v="2"/>
    <n v="2017"/>
    <x v="0"/>
    <x v="12"/>
    <n v="8.75"/>
    <n v="8.75"/>
    <n v="1100"/>
    <n v="9625"/>
  </r>
  <r>
    <x v="4"/>
    <x v="1"/>
    <x v="2"/>
    <n v="2017"/>
    <x v="0"/>
    <x v="24"/>
    <n v="20.399999999999999"/>
    <n v="20.399999999999999"/>
    <n v="650"/>
    <n v="13259.999999999998"/>
  </r>
  <r>
    <x v="4"/>
    <x v="1"/>
    <x v="2"/>
    <n v="2017"/>
    <x v="0"/>
    <x v="14"/>
    <n v="30"/>
    <n v="30"/>
    <n v="650"/>
    <n v="19500"/>
  </r>
  <r>
    <x v="1"/>
    <x v="0"/>
    <x v="2"/>
    <n v="2017"/>
    <x v="2"/>
    <x v="40"/>
    <n v="7.5"/>
    <n v="7.5"/>
    <n v="1100"/>
    <n v="8250"/>
  </r>
  <r>
    <x v="1"/>
    <x v="1"/>
    <x v="2"/>
    <n v="2017"/>
    <x v="2"/>
    <x v="33"/>
    <n v="69.599999999999994"/>
    <n v="69.599999999999994"/>
    <n v="650"/>
    <n v="45239.999999999993"/>
  </r>
  <r>
    <x v="2"/>
    <x v="3"/>
    <x v="2"/>
    <n v="2017"/>
    <x v="2"/>
    <x v="22"/>
    <n v="3"/>
    <n v="3"/>
    <n v="75"/>
    <n v="225"/>
  </r>
  <r>
    <x v="3"/>
    <x v="2"/>
    <x v="2"/>
    <n v="2017"/>
    <x v="3"/>
    <x v="30"/>
    <n v="16.5"/>
    <n v="16.5"/>
    <n v="215"/>
    <n v="3547.5"/>
  </r>
  <r>
    <x v="2"/>
    <x v="0"/>
    <x v="2"/>
    <n v="2017"/>
    <x v="1"/>
    <x v="18"/>
    <n v="2"/>
    <n v="2"/>
    <n v="1100"/>
    <n v="2200"/>
  </r>
  <r>
    <x v="1"/>
    <x v="2"/>
    <x v="2"/>
    <n v="2017"/>
    <x v="0"/>
    <x v="10"/>
    <n v="79.5"/>
    <n v="79.5"/>
    <n v="215"/>
    <n v="17092.5"/>
  </r>
  <r>
    <x v="1"/>
    <x v="3"/>
    <x v="2"/>
    <n v="2017"/>
    <x v="3"/>
    <x v="32"/>
    <n v="17.333333333333332"/>
    <n v="17.333333333333332"/>
    <n v="75"/>
    <n v="1300"/>
  </r>
  <r>
    <x v="0"/>
    <x v="2"/>
    <x v="2"/>
    <n v="2017"/>
    <x v="0"/>
    <x v="29"/>
    <n v="30"/>
    <n v="30"/>
    <n v="215"/>
    <n v="6450"/>
  </r>
  <r>
    <x v="0"/>
    <x v="1"/>
    <x v="2"/>
    <n v="2017"/>
    <x v="1"/>
    <x v="13"/>
    <n v="37.199999999999996"/>
    <n v="37.199999999999996"/>
    <n v="650"/>
    <n v="24179.999999999996"/>
  </r>
  <r>
    <x v="2"/>
    <x v="3"/>
    <x v="2"/>
    <n v="2017"/>
    <x v="1"/>
    <x v="27"/>
    <n v="3"/>
    <n v="3"/>
    <n v="75"/>
    <n v="225"/>
  </r>
  <r>
    <x v="1"/>
    <x v="3"/>
    <x v="2"/>
    <n v="2017"/>
    <x v="0"/>
    <x v="36"/>
    <n v="12.333333333333334"/>
    <n v="12.333333333333334"/>
    <n v="75"/>
    <n v="925"/>
  </r>
  <r>
    <x v="3"/>
    <x v="1"/>
    <x v="2"/>
    <n v="2017"/>
    <x v="3"/>
    <x v="19"/>
    <n v="16.8"/>
    <n v="16.8"/>
    <n v="650"/>
    <n v="10920"/>
  </r>
  <r>
    <x v="0"/>
    <x v="2"/>
    <x v="2"/>
    <n v="2017"/>
    <x v="1"/>
    <x v="18"/>
    <n v="48"/>
    <n v="48"/>
    <n v="215"/>
    <n v="10320"/>
  </r>
  <r>
    <x v="0"/>
    <x v="1"/>
    <x v="2"/>
    <n v="2017"/>
    <x v="0"/>
    <x v="29"/>
    <n v="31.2"/>
    <n v="31.2"/>
    <n v="650"/>
    <n v="20280"/>
  </r>
  <r>
    <x v="4"/>
    <x v="0"/>
    <x v="2"/>
    <n v="2017"/>
    <x v="0"/>
    <x v="36"/>
    <n v="8.25"/>
    <n v="8.25"/>
    <n v="1100"/>
    <n v="9075"/>
  </r>
  <r>
    <x v="4"/>
    <x v="1"/>
    <x v="2"/>
    <n v="2017"/>
    <x v="3"/>
    <x v="30"/>
    <n v="40.799999999999997"/>
    <n v="40.799999999999997"/>
    <n v="650"/>
    <n v="26519.999999999996"/>
  </r>
  <r>
    <x v="1"/>
    <x v="1"/>
    <x v="2"/>
    <n v="2017"/>
    <x v="2"/>
    <x v="28"/>
    <n v="55.199999999999996"/>
    <n v="55.199999999999996"/>
    <n v="650"/>
    <n v="35880"/>
  </r>
  <r>
    <x v="2"/>
    <x v="2"/>
    <x v="2"/>
    <n v="2017"/>
    <x v="1"/>
    <x v="37"/>
    <n v="10.5"/>
    <n v="10.5"/>
    <n v="215"/>
    <n v="2257.5"/>
  </r>
  <r>
    <x v="0"/>
    <x v="0"/>
    <x v="2"/>
    <n v="2017"/>
    <x v="3"/>
    <x v="34"/>
    <n v="6.5"/>
    <n v="6.5"/>
    <n v="1100"/>
    <n v="7150"/>
  </r>
  <r>
    <x v="3"/>
    <x v="1"/>
    <x v="2"/>
    <n v="2017"/>
    <x v="1"/>
    <x v="13"/>
    <n v="19.2"/>
    <n v="19.2"/>
    <n v="650"/>
    <n v="12480"/>
  </r>
  <r>
    <x v="0"/>
    <x v="1"/>
    <x v="2"/>
    <n v="2017"/>
    <x v="1"/>
    <x v="44"/>
    <n v="39.6"/>
    <n v="39.6"/>
    <n v="650"/>
    <n v="25740"/>
  </r>
  <r>
    <x v="3"/>
    <x v="1"/>
    <x v="2"/>
    <n v="2017"/>
    <x v="0"/>
    <x v="36"/>
    <n v="34.799999999999997"/>
    <n v="34.799999999999997"/>
    <n v="650"/>
    <n v="22619.999999999996"/>
  </r>
  <r>
    <x v="3"/>
    <x v="1"/>
    <x v="2"/>
    <n v="2017"/>
    <x v="0"/>
    <x v="12"/>
    <n v="36"/>
    <n v="36"/>
    <n v="650"/>
    <n v="23400"/>
  </r>
  <r>
    <x v="2"/>
    <x v="2"/>
    <x v="2"/>
    <n v="2017"/>
    <x v="0"/>
    <x v="7"/>
    <n v="15"/>
    <n v="15"/>
    <n v="215"/>
    <n v="3225"/>
  </r>
  <r>
    <x v="0"/>
    <x v="1"/>
    <x v="2"/>
    <n v="2017"/>
    <x v="2"/>
    <x v="40"/>
    <n v="30"/>
    <n v="30"/>
    <n v="650"/>
    <n v="19500"/>
  </r>
  <r>
    <x v="1"/>
    <x v="1"/>
    <x v="2"/>
    <n v="2017"/>
    <x v="2"/>
    <x v="41"/>
    <n v="48"/>
    <n v="48"/>
    <n v="650"/>
    <n v="31200"/>
  </r>
  <r>
    <x v="3"/>
    <x v="2"/>
    <x v="2"/>
    <n v="2017"/>
    <x v="0"/>
    <x v="12"/>
    <n v="24"/>
    <n v="24"/>
    <n v="215"/>
    <n v="5160"/>
  </r>
  <r>
    <x v="0"/>
    <x v="3"/>
    <x v="2"/>
    <n v="2017"/>
    <x v="1"/>
    <x v="42"/>
    <n v="12.666666666666666"/>
    <n v="12.666666666666666"/>
    <n v="75"/>
    <n v="950"/>
  </r>
  <r>
    <x v="2"/>
    <x v="2"/>
    <x v="2"/>
    <n v="2017"/>
    <x v="1"/>
    <x v="42"/>
    <n v="15"/>
    <n v="15"/>
    <n v="215"/>
    <n v="3225"/>
  </r>
  <r>
    <x v="4"/>
    <x v="1"/>
    <x v="2"/>
    <n v="2017"/>
    <x v="2"/>
    <x v="26"/>
    <n v="24"/>
    <n v="24"/>
    <n v="650"/>
    <n v="15600"/>
  </r>
  <r>
    <x v="2"/>
    <x v="1"/>
    <x v="2"/>
    <n v="2017"/>
    <x v="2"/>
    <x v="25"/>
    <n v="8.4"/>
    <n v="8.4"/>
    <n v="650"/>
    <n v="5460"/>
  </r>
  <r>
    <x v="3"/>
    <x v="1"/>
    <x v="2"/>
    <n v="2017"/>
    <x v="2"/>
    <x v="40"/>
    <n v="26.4"/>
    <n v="26.4"/>
    <n v="650"/>
    <n v="17160"/>
  </r>
  <r>
    <x v="2"/>
    <x v="3"/>
    <x v="2"/>
    <n v="2017"/>
    <x v="3"/>
    <x v="31"/>
    <n v="2"/>
    <n v="2"/>
    <n v="75"/>
    <n v="150"/>
  </r>
  <r>
    <x v="4"/>
    <x v="2"/>
    <x v="2"/>
    <n v="2017"/>
    <x v="1"/>
    <x v="42"/>
    <n v="37.5"/>
    <n v="37.5"/>
    <n v="215"/>
    <n v="8062.5"/>
  </r>
  <r>
    <x v="1"/>
    <x v="0"/>
    <x v="2"/>
    <n v="2017"/>
    <x v="0"/>
    <x v="10"/>
    <n v="11"/>
    <n v="11"/>
    <n v="1100"/>
    <n v="12100"/>
  </r>
  <r>
    <x v="2"/>
    <x v="0"/>
    <x v="2"/>
    <n v="2017"/>
    <x v="0"/>
    <x v="29"/>
    <n v="1.75"/>
    <n v="1.75"/>
    <n v="1100"/>
    <n v="1925"/>
  </r>
  <r>
    <x v="3"/>
    <x v="2"/>
    <x v="2"/>
    <n v="2017"/>
    <x v="0"/>
    <x v="24"/>
    <n v="37.5"/>
    <n v="37.5"/>
    <n v="215"/>
    <n v="8062.5"/>
  </r>
  <r>
    <x v="2"/>
    <x v="3"/>
    <x v="2"/>
    <n v="2017"/>
    <x v="1"/>
    <x v="9"/>
    <n v="2"/>
    <n v="2"/>
    <n v="75"/>
    <n v="150"/>
  </r>
  <r>
    <x v="1"/>
    <x v="0"/>
    <x v="2"/>
    <n v="2017"/>
    <x v="3"/>
    <x v="19"/>
    <n v="13.25"/>
    <n v="13.25"/>
    <n v="1100"/>
    <n v="14575"/>
  </r>
  <r>
    <x v="0"/>
    <x v="1"/>
    <x v="2"/>
    <n v="2017"/>
    <x v="0"/>
    <x v="12"/>
    <n v="28.799999999999997"/>
    <n v="28.799999999999997"/>
    <n v="650"/>
    <n v="18719.999999999996"/>
  </r>
  <r>
    <x v="1"/>
    <x v="3"/>
    <x v="2"/>
    <n v="2017"/>
    <x v="2"/>
    <x v="16"/>
    <n v="14"/>
    <n v="14"/>
    <n v="75"/>
    <n v="1050"/>
  </r>
  <r>
    <x v="3"/>
    <x v="3"/>
    <x v="2"/>
    <n v="2017"/>
    <x v="3"/>
    <x v="30"/>
    <n v="7"/>
    <n v="7"/>
    <n v="75"/>
    <n v="525"/>
  </r>
  <r>
    <x v="0"/>
    <x v="0"/>
    <x v="2"/>
    <n v="2017"/>
    <x v="1"/>
    <x v="44"/>
    <n v="9.5"/>
    <n v="9.5"/>
    <n v="1100"/>
    <n v="10450"/>
  </r>
  <r>
    <x v="4"/>
    <x v="2"/>
    <x v="2"/>
    <n v="2017"/>
    <x v="1"/>
    <x v="44"/>
    <n v="37.5"/>
    <n v="37.5"/>
    <n v="215"/>
    <n v="8062.5"/>
  </r>
  <r>
    <x v="4"/>
    <x v="1"/>
    <x v="2"/>
    <n v="2017"/>
    <x v="0"/>
    <x v="36"/>
    <n v="20.399999999999999"/>
    <n v="20.399999999999999"/>
    <n v="650"/>
    <n v="13259.999999999998"/>
  </r>
  <r>
    <x v="4"/>
    <x v="0"/>
    <x v="2"/>
    <n v="2017"/>
    <x v="3"/>
    <x v="30"/>
    <n v="8"/>
    <n v="8"/>
    <n v="1100"/>
    <n v="8800"/>
  </r>
  <r>
    <x v="3"/>
    <x v="3"/>
    <x v="2"/>
    <n v="2017"/>
    <x v="0"/>
    <x v="29"/>
    <n v="9.6666666666666661"/>
    <n v="9.6666666666666661"/>
    <n v="75"/>
    <n v="725"/>
  </r>
  <r>
    <x v="0"/>
    <x v="2"/>
    <x v="2"/>
    <n v="2017"/>
    <x v="1"/>
    <x v="44"/>
    <n v="40.5"/>
    <n v="40.5"/>
    <n v="215"/>
    <n v="8707.5"/>
  </r>
  <r>
    <x v="1"/>
    <x v="3"/>
    <x v="2"/>
    <n v="2017"/>
    <x v="0"/>
    <x v="12"/>
    <n v="12.333333333333334"/>
    <n v="12.333333333333334"/>
    <n v="75"/>
    <n v="925"/>
  </r>
  <r>
    <x v="2"/>
    <x v="2"/>
    <x v="2"/>
    <n v="2017"/>
    <x v="3"/>
    <x v="51"/>
    <n v="15"/>
    <n v="15"/>
    <n v="215"/>
    <n v="3225"/>
  </r>
  <r>
    <x v="2"/>
    <x v="0"/>
    <x v="2"/>
    <n v="2017"/>
    <x v="1"/>
    <x v="48"/>
    <n v="1.5"/>
    <n v="1.5"/>
    <n v="1100"/>
    <n v="1650"/>
  </r>
  <r>
    <x v="1"/>
    <x v="0"/>
    <x v="2"/>
    <n v="2017"/>
    <x v="3"/>
    <x v="30"/>
    <n v="10.25"/>
    <n v="10.25"/>
    <n v="1100"/>
    <n v="11275"/>
  </r>
  <r>
    <x v="4"/>
    <x v="2"/>
    <x v="2"/>
    <n v="2017"/>
    <x v="3"/>
    <x v="32"/>
    <n v="22.5"/>
    <n v="22.5"/>
    <n v="215"/>
    <n v="4837.5"/>
  </r>
  <r>
    <x v="4"/>
    <x v="3"/>
    <x v="2"/>
    <n v="2017"/>
    <x v="0"/>
    <x v="36"/>
    <n v="6.666666666666667"/>
    <n v="6.666666666666667"/>
    <n v="75"/>
    <n v="500"/>
  </r>
  <r>
    <x v="1"/>
    <x v="0"/>
    <x v="2"/>
    <n v="2017"/>
    <x v="0"/>
    <x v="12"/>
    <n v="15"/>
    <n v="15"/>
    <n v="1100"/>
    <n v="16500"/>
  </r>
  <r>
    <x v="0"/>
    <x v="0"/>
    <x v="2"/>
    <n v="2017"/>
    <x v="2"/>
    <x v="16"/>
    <n v="9.5"/>
    <n v="9.5"/>
    <n v="1100"/>
    <n v="10450"/>
  </r>
  <r>
    <x v="4"/>
    <x v="1"/>
    <x v="2"/>
    <n v="2017"/>
    <x v="0"/>
    <x v="12"/>
    <n v="40.799999999999997"/>
    <n v="40.799999999999997"/>
    <n v="650"/>
    <n v="26519.999999999996"/>
  </r>
  <r>
    <x v="1"/>
    <x v="3"/>
    <x v="2"/>
    <n v="2017"/>
    <x v="3"/>
    <x v="21"/>
    <n v="12"/>
    <n v="12"/>
    <n v="75"/>
    <n v="900"/>
  </r>
  <r>
    <x v="1"/>
    <x v="3"/>
    <x v="2"/>
    <n v="2017"/>
    <x v="0"/>
    <x v="29"/>
    <n v="20"/>
    <n v="20"/>
    <n v="75"/>
    <n v="1500"/>
  </r>
  <r>
    <x v="0"/>
    <x v="1"/>
    <x v="2"/>
    <n v="2017"/>
    <x v="2"/>
    <x v="33"/>
    <n v="43.199999999999996"/>
    <n v="43.199999999999996"/>
    <n v="650"/>
    <n v="28079.999999999996"/>
  </r>
  <r>
    <x v="4"/>
    <x v="1"/>
    <x v="2"/>
    <n v="2017"/>
    <x v="3"/>
    <x v="39"/>
    <n v="26.4"/>
    <n v="26.4"/>
    <n v="650"/>
    <n v="17160"/>
  </r>
  <r>
    <x v="0"/>
    <x v="2"/>
    <x v="2"/>
    <n v="2017"/>
    <x v="2"/>
    <x v="28"/>
    <n v="46.5"/>
    <n v="46.5"/>
    <n v="215"/>
    <n v="9997.5"/>
  </r>
  <r>
    <x v="2"/>
    <x v="3"/>
    <x v="2"/>
    <n v="2017"/>
    <x v="1"/>
    <x v="45"/>
    <n v="2.3333333333333335"/>
    <n v="2.3333333333333335"/>
    <n v="75"/>
    <n v="175"/>
  </r>
  <r>
    <x v="3"/>
    <x v="1"/>
    <x v="2"/>
    <n v="2017"/>
    <x v="1"/>
    <x v="44"/>
    <n v="20.399999999999999"/>
    <n v="20.399999999999999"/>
    <n v="650"/>
    <n v="13259.999999999998"/>
  </r>
  <r>
    <x v="2"/>
    <x v="1"/>
    <x v="2"/>
    <n v="2017"/>
    <x v="1"/>
    <x v="48"/>
    <n v="10.799999999999999"/>
    <n v="10.799999999999999"/>
    <n v="650"/>
    <n v="7019.9999999999991"/>
  </r>
  <r>
    <x v="4"/>
    <x v="2"/>
    <x v="2"/>
    <n v="2017"/>
    <x v="2"/>
    <x v="16"/>
    <n v="43.5"/>
    <n v="43.5"/>
    <n v="215"/>
    <n v="9352.5"/>
  </r>
  <r>
    <x v="0"/>
    <x v="2"/>
    <x v="2"/>
    <n v="2017"/>
    <x v="3"/>
    <x v="30"/>
    <n v="33"/>
    <n v="33"/>
    <n v="215"/>
    <n v="7095"/>
  </r>
  <r>
    <x v="1"/>
    <x v="1"/>
    <x v="2"/>
    <n v="2017"/>
    <x v="3"/>
    <x v="32"/>
    <n v="64.8"/>
    <n v="64.8"/>
    <n v="650"/>
    <n v="42120"/>
  </r>
  <r>
    <x v="1"/>
    <x v="1"/>
    <x v="2"/>
    <n v="2017"/>
    <x v="3"/>
    <x v="19"/>
    <n v="56.4"/>
    <n v="56.4"/>
    <n v="650"/>
    <n v="36660"/>
  </r>
  <r>
    <x v="1"/>
    <x v="0"/>
    <x v="2"/>
    <n v="2017"/>
    <x v="3"/>
    <x v="32"/>
    <n v="11"/>
    <n v="11"/>
    <n v="1100"/>
    <n v="12100"/>
  </r>
  <r>
    <x v="3"/>
    <x v="1"/>
    <x v="2"/>
    <n v="2017"/>
    <x v="1"/>
    <x v="42"/>
    <n v="14.399999999999999"/>
    <n v="14.399999999999999"/>
    <n v="650"/>
    <n v="9359.9999999999982"/>
  </r>
  <r>
    <x v="2"/>
    <x v="1"/>
    <x v="2"/>
    <n v="2017"/>
    <x v="1"/>
    <x v="45"/>
    <n v="7.1999999999999993"/>
    <n v="7.1999999999999993"/>
    <n v="650"/>
    <n v="4679.9999999999991"/>
  </r>
  <r>
    <x v="1"/>
    <x v="1"/>
    <x v="2"/>
    <n v="2017"/>
    <x v="0"/>
    <x v="36"/>
    <n v="38.4"/>
    <n v="38.4"/>
    <n v="650"/>
    <n v="24960"/>
  </r>
  <r>
    <x v="1"/>
    <x v="2"/>
    <x v="2"/>
    <n v="2017"/>
    <x v="2"/>
    <x v="40"/>
    <n v="66"/>
    <n v="66"/>
    <n v="215"/>
    <n v="14190"/>
  </r>
  <r>
    <x v="2"/>
    <x v="0"/>
    <x v="2"/>
    <n v="2017"/>
    <x v="0"/>
    <x v="10"/>
    <n v="2.25"/>
    <n v="2.25"/>
    <n v="1100"/>
    <n v="2475"/>
  </r>
  <r>
    <x v="2"/>
    <x v="0"/>
    <x v="2"/>
    <n v="2017"/>
    <x v="0"/>
    <x v="17"/>
    <n v="2.5"/>
    <n v="2.5"/>
    <n v="1100"/>
    <n v="2750"/>
  </r>
  <r>
    <x v="1"/>
    <x v="3"/>
    <x v="2"/>
    <n v="2017"/>
    <x v="2"/>
    <x v="33"/>
    <n v="13.333333333333334"/>
    <n v="13.333333333333334"/>
    <n v="75"/>
    <n v="1000"/>
  </r>
  <r>
    <x v="4"/>
    <x v="2"/>
    <x v="2"/>
    <n v="2017"/>
    <x v="0"/>
    <x v="36"/>
    <n v="48"/>
    <n v="48"/>
    <n v="215"/>
    <n v="10320"/>
  </r>
  <r>
    <x v="4"/>
    <x v="1"/>
    <x v="2"/>
    <n v="2017"/>
    <x v="3"/>
    <x v="43"/>
    <n v="24"/>
    <n v="24"/>
    <n v="650"/>
    <n v="15600"/>
  </r>
  <r>
    <x v="1"/>
    <x v="3"/>
    <x v="2"/>
    <n v="2017"/>
    <x v="0"/>
    <x v="24"/>
    <n v="18"/>
    <n v="18"/>
    <n v="75"/>
    <n v="1350"/>
  </r>
  <r>
    <x v="0"/>
    <x v="3"/>
    <x v="2"/>
    <n v="2017"/>
    <x v="3"/>
    <x v="39"/>
    <n v="9.3333333333333339"/>
    <n v="9.3333333333333339"/>
    <n v="75"/>
    <n v="700"/>
  </r>
  <r>
    <x v="1"/>
    <x v="2"/>
    <x v="2"/>
    <n v="2017"/>
    <x v="0"/>
    <x v="12"/>
    <n v="85.5"/>
    <n v="85.5"/>
    <n v="215"/>
    <n v="18382.5"/>
  </r>
  <r>
    <x v="1"/>
    <x v="0"/>
    <x v="2"/>
    <n v="2017"/>
    <x v="3"/>
    <x v="39"/>
    <n v="8.25"/>
    <n v="8.25"/>
    <n v="1100"/>
    <n v="9075"/>
  </r>
  <r>
    <x v="0"/>
    <x v="1"/>
    <x v="2"/>
    <n v="2017"/>
    <x v="1"/>
    <x v="42"/>
    <n v="27.599999999999998"/>
    <n v="27.599999999999998"/>
    <n v="650"/>
    <n v="17940"/>
  </r>
  <r>
    <x v="2"/>
    <x v="2"/>
    <x v="2"/>
    <n v="2017"/>
    <x v="1"/>
    <x v="45"/>
    <n v="10.5"/>
    <n v="10.5"/>
    <n v="215"/>
    <n v="2257.5"/>
  </r>
  <r>
    <x v="4"/>
    <x v="2"/>
    <x v="2"/>
    <n v="2017"/>
    <x v="3"/>
    <x v="21"/>
    <n v="24"/>
    <n v="24"/>
    <n v="215"/>
    <n v="5160"/>
  </r>
  <r>
    <x v="3"/>
    <x v="1"/>
    <x v="2"/>
    <n v="2017"/>
    <x v="2"/>
    <x v="26"/>
    <n v="19.2"/>
    <n v="19.2"/>
    <n v="650"/>
    <n v="12480"/>
  </r>
  <r>
    <x v="0"/>
    <x v="0"/>
    <x v="2"/>
    <n v="2017"/>
    <x v="1"/>
    <x v="20"/>
    <n v="6.25"/>
    <n v="6.25"/>
    <n v="1100"/>
    <n v="6875"/>
  </r>
  <r>
    <x v="4"/>
    <x v="2"/>
    <x v="2"/>
    <n v="2017"/>
    <x v="2"/>
    <x v="40"/>
    <n v="24"/>
    <n v="24"/>
    <n v="215"/>
    <n v="5160"/>
  </r>
  <r>
    <x v="1"/>
    <x v="3"/>
    <x v="2"/>
    <n v="2017"/>
    <x v="3"/>
    <x v="30"/>
    <n v="14.666666666666666"/>
    <n v="14.666666666666666"/>
    <n v="75"/>
    <n v="1100"/>
  </r>
  <r>
    <x v="4"/>
    <x v="1"/>
    <x v="2"/>
    <n v="2017"/>
    <x v="0"/>
    <x v="29"/>
    <n v="31.2"/>
    <n v="31.2"/>
    <n v="650"/>
    <n v="20280"/>
  </r>
  <r>
    <x v="0"/>
    <x v="2"/>
    <x v="2"/>
    <n v="2017"/>
    <x v="0"/>
    <x v="36"/>
    <n v="42"/>
    <n v="42"/>
    <n v="215"/>
    <n v="9030"/>
  </r>
  <r>
    <x v="3"/>
    <x v="0"/>
    <x v="2"/>
    <n v="2017"/>
    <x v="3"/>
    <x v="39"/>
    <n v="5.5"/>
    <n v="5.5"/>
    <n v="1100"/>
    <n v="6050"/>
  </r>
  <r>
    <x v="4"/>
    <x v="3"/>
    <x v="2"/>
    <n v="2017"/>
    <x v="0"/>
    <x v="12"/>
    <n v="7.333333333333333"/>
    <n v="7.333333333333333"/>
    <n v="75"/>
    <n v="550"/>
  </r>
  <r>
    <x v="4"/>
    <x v="2"/>
    <x v="2"/>
    <n v="2017"/>
    <x v="3"/>
    <x v="19"/>
    <n v="36"/>
    <n v="36"/>
    <n v="215"/>
    <n v="7740"/>
  </r>
  <r>
    <x v="1"/>
    <x v="0"/>
    <x v="2"/>
    <n v="2017"/>
    <x v="0"/>
    <x v="29"/>
    <n v="12.75"/>
    <n v="12.75"/>
    <n v="1100"/>
    <n v="14025"/>
  </r>
  <r>
    <x v="1"/>
    <x v="0"/>
    <x v="2"/>
    <n v="2017"/>
    <x v="2"/>
    <x v="26"/>
    <n v="12.5"/>
    <n v="12.5"/>
    <n v="1100"/>
    <n v="13750"/>
  </r>
  <r>
    <x v="4"/>
    <x v="3"/>
    <x v="2"/>
    <n v="2017"/>
    <x v="3"/>
    <x v="32"/>
    <n v="11"/>
    <n v="11"/>
    <n v="75"/>
    <n v="825"/>
  </r>
  <r>
    <x v="1"/>
    <x v="0"/>
    <x v="2"/>
    <n v="2017"/>
    <x v="2"/>
    <x v="15"/>
    <n v="14.25"/>
    <n v="14.25"/>
    <n v="1100"/>
    <n v="15675"/>
  </r>
  <r>
    <x v="1"/>
    <x v="2"/>
    <x v="2"/>
    <n v="2017"/>
    <x v="1"/>
    <x v="42"/>
    <n v="90"/>
    <n v="90"/>
    <n v="215"/>
    <n v="19350"/>
  </r>
  <r>
    <x v="3"/>
    <x v="3"/>
    <x v="2"/>
    <n v="2017"/>
    <x v="0"/>
    <x v="12"/>
    <n v="4.333333333333333"/>
    <n v="4.333333333333333"/>
    <n v="75"/>
    <n v="325"/>
  </r>
  <r>
    <x v="1"/>
    <x v="2"/>
    <x v="2"/>
    <n v="2017"/>
    <x v="3"/>
    <x v="21"/>
    <n v="79.5"/>
    <n v="79.5"/>
    <n v="215"/>
    <n v="17092.5"/>
  </r>
  <r>
    <x v="0"/>
    <x v="1"/>
    <x v="2"/>
    <n v="2017"/>
    <x v="1"/>
    <x v="20"/>
    <n v="25.2"/>
    <n v="25.2"/>
    <n v="650"/>
    <n v="16380"/>
  </r>
  <r>
    <x v="2"/>
    <x v="3"/>
    <x v="2"/>
    <n v="2017"/>
    <x v="2"/>
    <x v="15"/>
    <n v="2"/>
    <n v="2"/>
    <n v="75"/>
    <n v="150"/>
  </r>
  <r>
    <x v="3"/>
    <x v="0"/>
    <x v="2"/>
    <n v="2017"/>
    <x v="2"/>
    <x v="26"/>
    <n v="7"/>
    <n v="7"/>
    <n v="1100"/>
    <n v="7700"/>
  </r>
  <r>
    <x v="4"/>
    <x v="3"/>
    <x v="2"/>
    <n v="2017"/>
    <x v="2"/>
    <x v="28"/>
    <n v="6"/>
    <n v="6"/>
    <n v="75"/>
    <n v="450"/>
  </r>
  <r>
    <x v="0"/>
    <x v="3"/>
    <x v="2"/>
    <n v="2017"/>
    <x v="2"/>
    <x v="33"/>
    <n v="13.333333333333334"/>
    <n v="13.333333333333334"/>
    <n v="75"/>
    <n v="1000"/>
  </r>
  <r>
    <x v="4"/>
    <x v="0"/>
    <x v="2"/>
    <n v="2017"/>
    <x v="3"/>
    <x v="19"/>
    <n v="6"/>
    <n v="6"/>
    <n v="1100"/>
    <n v="6600"/>
  </r>
  <r>
    <x v="4"/>
    <x v="2"/>
    <x v="2"/>
    <n v="2017"/>
    <x v="2"/>
    <x v="26"/>
    <n v="43.5"/>
    <n v="43.5"/>
    <n v="215"/>
    <n v="9352.5"/>
  </r>
  <r>
    <x v="3"/>
    <x v="1"/>
    <x v="2"/>
    <n v="2017"/>
    <x v="3"/>
    <x v="32"/>
    <n v="25.2"/>
    <n v="25.2"/>
    <n v="650"/>
    <n v="16380"/>
  </r>
  <r>
    <x v="0"/>
    <x v="3"/>
    <x v="2"/>
    <n v="2017"/>
    <x v="0"/>
    <x v="36"/>
    <n v="8.3333333333333339"/>
    <n v="8.3333333333333339"/>
    <n v="75"/>
    <n v="625"/>
  </r>
  <r>
    <x v="3"/>
    <x v="2"/>
    <x v="2"/>
    <n v="2017"/>
    <x v="3"/>
    <x v="43"/>
    <n v="15"/>
    <n v="15"/>
    <n v="215"/>
    <n v="3225"/>
  </r>
  <r>
    <x v="3"/>
    <x v="1"/>
    <x v="2"/>
    <n v="2017"/>
    <x v="2"/>
    <x v="33"/>
    <n v="27.599999999999998"/>
    <n v="27.599999999999998"/>
    <n v="650"/>
    <n v="17940"/>
  </r>
  <r>
    <x v="4"/>
    <x v="1"/>
    <x v="2"/>
    <n v="2017"/>
    <x v="2"/>
    <x v="40"/>
    <n v="34.799999999999997"/>
    <n v="34.799999999999997"/>
    <n v="650"/>
    <n v="22619.999999999996"/>
  </r>
  <r>
    <x v="2"/>
    <x v="0"/>
    <x v="2"/>
    <n v="2017"/>
    <x v="1"/>
    <x v="27"/>
    <n v="2"/>
    <n v="2"/>
    <n v="1100"/>
    <n v="2200"/>
  </r>
  <r>
    <x v="2"/>
    <x v="2"/>
    <x v="2"/>
    <n v="2017"/>
    <x v="3"/>
    <x v="21"/>
    <n v="15"/>
    <n v="15"/>
    <n v="215"/>
    <n v="3225"/>
  </r>
  <r>
    <x v="4"/>
    <x v="3"/>
    <x v="2"/>
    <n v="2017"/>
    <x v="2"/>
    <x v="41"/>
    <n v="6"/>
    <n v="6"/>
    <n v="75"/>
    <n v="450"/>
  </r>
  <r>
    <x v="0"/>
    <x v="1"/>
    <x v="2"/>
    <n v="2017"/>
    <x v="3"/>
    <x v="39"/>
    <n v="42"/>
    <n v="42"/>
    <n v="650"/>
    <n v="27300"/>
  </r>
  <r>
    <x v="4"/>
    <x v="0"/>
    <x v="2"/>
    <n v="2017"/>
    <x v="3"/>
    <x v="39"/>
    <n v="8"/>
    <n v="8"/>
    <n v="1100"/>
    <n v="8800"/>
  </r>
  <r>
    <x v="1"/>
    <x v="1"/>
    <x v="2"/>
    <n v="2017"/>
    <x v="0"/>
    <x v="12"/>
    <n v="54"/>
    <n v="54"/>
    <n v="650"/>
    <n v="35100"/>
  </r>
  <r>
    <x v="0"/>
    <x v="2"/>
    <x v="2"/>
    <n v="2017"/>
    <x v="2"/>
    <x v="26"/>
    <n v="51"/>
    <n v="51"/>
    <n v="215"/>
    <n v="10965"/>
  </r>
  <r>
    <x v="3"/>
    <x v="3"/>
    <x v="2"/>
    <n v="2017"/>
    <x v="3"/>
    <x v="39"/>
    <n v="6"/>
    <n v="6"/>
    <n v="75"/>
    <n v="450"/>
  </r>
  <r>
    <x v="1"/>
    <x v="1"/>
    <x v="2"/>
    <n v="2017"/>
    <x v="0"/>
    <x v="29"/>
    <n v="38.4"/>
    <n v="38.4"/>
    <n v="650"/>
    <n v="24960"/>
  </r>
  <r>
    <x v="0"/>
    <x v="1"/>
    <x v="2"/>
    <n v="2017"/>
    <x v="3"/>
    <x v="30"/>
    <n v="37.199999999999996"/>
    <n v="37.199999999999996"/>
    <n v="650"/>
    <n v="24179.999999999996"/>
  </r>
  <r>
    <x v="0"/>
    <x v="3"/>
    <x v="2"/>
    <n v="2017"/>
    <x v="0"/>
    <x v="29"/>
    <n v="7.666666666666667"/>
    <n v="7.666666666666667"/>
    <n v="75"/>
    <n v="575"/>
  </r>
  <r>
    <x v="3"/>
    <x v="0"/>
    <x v="2"/>
    <n v="2017"/>
    <x v="2"/>
    <x v="28"/>
    <n v="4"/>
    <n v="4"/>
    <n v="1100"/>
    <n v="4400"/>
  </r>
  <r>
    <x v="1"/>
    <x v="2"/>
    <x v="2"/>
    <n v="2017"/>
    <x v="2"/>
    <x v="33"/>
    <n v="67.5"/>
    <n v="67.5"/>
    <n v="215"/>
    <n v="14512.5"/>
  </r>
  <r>
    <x v="1"/>
    <x v="0"/>
    <x v="2"/>
    <n v="2017"/>
    <x v="3"/>
    <x v="21"/>
    <n v="7.5"/>
    <n v="7.5"/>
    <n v="1100"/>
    <n v="8250"/>
  </r>
  <r>
    <x v="3"/>
    <x v="3"/>
    <x v="2"/>
    <n v="2017"/>
    <x v="2"/>
    <x v="41"/>
    <n v="4"/>
    <n v="4"/>
    <n v="75"/>
    <n v="300"/>
  </r>
  <r>
    <x v="4"/>
    <x v="1"/>
    <x v="2"/>
    <n v="2017"/>
    <x v="2"/>
    <x v="28"/>
    <n v="21.599999999999998"/>
    <n v="21.599999999999998"/>
    <n v="650"/>
    <n v="14039.999999999998"/>
  </r>
  <r>
    <x v="3"/>
    <x v="2"/>
    <x v="2"/>
    <n v="2017"/>
    <x v="3"/>
    <x v="21"/>
    <n v="15"/>
    <n v="15"/>
    <n v="215"/>
    <n v="3225"/>
  </r>
  <r>
    <x v="0"/>
    <x v="3"/>
    <x v="2"/>
    <n v="2017"/>
    <x v="0"/>
    <x v="14"/>
    <n v="9.6666666666666661"/>
    <n v="9.6666666666666661"/>
    <n v="75"/>
    <n v="725"/>
  </r>
  <r>
    <x v="4"/>
    <x v="2"/>
    <x v="2"/>
    <n v="2017"/>
    <x v="0"/>
    <x v="29"/>
    <n v="37.5"/>
    <n v="37.5"/>
    <n v="215"/>
    <n v="8062.5"/>
  </r>
  <r>
    <x v="1"/>
    <x v="2"/>
    <x v="2"/>
    <n v="2017"/>
    <x v="3"/>
    <x v="38"/>
    <n v="79.5"/>
    <n v="79.5"/>
    <n v="215"/>
    <n v="17092.5"/>
  </r>
  <r>
    <x v="0"/>
    <x v="2"/>
    <x v="2"/>
    <n v="2017"/>
    <x v="2"/>
    <x v="33"/>
    <n v="54"/>
    <n v="54"/>
    <n v="215"/>
    <n v="11610"/>
  </r>
  <r>
    <x v="3"/>
    <x v="3"/>
    <x v="2"/>
    <n v="2017"/>
    <x v="1"/>
    <x v="44"/>
    <n v="3.6666666666666665"/>
    <n v="3.6666666666666665"/>
    <n v="75"/>
    <n v="275"/>
  </r>
  <r>
    <x v="0"/>
    <x v="2"/>
    <x v="2"/>
    <n v="2017"/>
    <x v="0"/>
    <x v="24"/>
    <n v="49.5"/>
    <n v="49.5"/>
    <n v="215"/>
    <n v="10642.5"/>
  </r>
  <r>
    <x v="3"/>
    <x v="3"/>
    <x v="2"/>
    <n v="2017"/>
    <x v="2"/>
    <x v="26"/>
    <n v="3.6666666666666665"/>
    <n v="3.6666666666666665"/>
    <n v="75"/>
    <n v="275"/>
  </r>
  <r>
    <x v="3"/>
    <x v="2"/>
    <x v="2"/>
    <n v="2017"/>
    <x v="2"/>
    <x v="33"/>
    <n v="15"/>
    <n v="15"/>
    <n v="215"/>
    <n v="3225"/>
  </r>
  <r>
    <x v="1"/>
    <x v="1"/>
    <x v="2"/>
    <n v="2017"/>
    <x v="0"/>
    <x v="24"/>
    <n v="55.199999999999996"/>
    <n v="55.199999999999996"/>
    <n v="650"/>
    <n v="35880"/>
  </r>
  <r>
    <x v="2"/>
    <x v="0"/>
    <x v="2"/>
    <n v="2017"/>
    <x v="3"/>
    <x v="31"/>
    <n v="2.25"/>
    <n v="2.25"/>
    <n v="1100"/>
    <n v="2475"/>
  </r>
  <r>
    <x v="0"/>
    <x v="1"/>
    <x v="2"/>
    <n v="2017"/>
    <x v="2"/>
    <x v="15"/>
    <n v="25.2"/>
    <n v="25.2"/>
    <n v="650"/>
    <n v="16380"/>
  </r>
  <r>
    <x v="0"/>
    <x v="1"/>
    <x v="2"/>
    <n v="2017"/>
    <x v="0"/>
    <x v="24"/>
    <n v="43.199999999999996"/>
    <n v="43.199999999999996"/>
    <n v="650"/>
    <n v="28079.999999999996"/>
  </r>
  <r>
    <x v="2"/>
    <x v="2"/>
    <x v="2"/>
    <n v="2017"/>
    <x v="2"/>
    <x v="25"/>
    <n v="15"/>
    <n v="15"/>
    <n v="215"/>
    <n v="3225"/>
  </r>
  <r>
    <x v="3"/>
    <x v="2"/>
    <x v="2"/>
    <n v="2017"/>
    <x v="1"/>
    <x v="44"/>
    <n v="36"/>
    <n v="36"/>
    <n v="215"/>
    <n v="7740"/>
  </r>
  <r>
    <x v="3"/>
    <x v="0"/>
    <x v="2"/>
    <n v="2017"/>
    <x v="1"/>
    <x v="42"/>
    <n v="2.75"/>
    <n v="2.75"/>
    <n v="1100"/>
    <n v="3025"/>
  </r>
  <r>
    <x v="1"/>
    <x v="3"/>
    <x v="2"/>
    <n v="2017"/>
    <x v="0"/>
    <x v="17"/>
    <n v="12"/>
    <n v="12"/>
    <n v="75"/>
    <n v="900"/>
  </r>
  <r>
    <x v="4"/>
    <x v="3"/>
    <x v="2"/>
    <n v="2017"/>
    <x v="2"/>
    <x v="11"/>
    <n v="10.333333333333334"/>
    <n v="10.333333333333334"/>
    <n v="75"/>
    <n v="775"/>
  </r>
  <r>
    <x v="2"/>
    <x v="3"/>
    <x v="2"/>
    <n v="2017"/>
    <x v="2"/>
    <x v="47"/>
    <n v="3.3333333333333335"/>
    <n v="3.3333333333333335"/>
    <n v="75"/>
    <n v="250"/>
  </r>
  <r>
    <x v="0"/>
    <x v="0"/>
    <x v="2"/>
    <n v="2017"/>
    <x v="2"/>
    <x v="33"/>
    <n v="6.25"/>
    <n v="6.25"/>
    <n v="1100"/>
    <n v="6875"/>
  </r>
  <r>
    <x v="0"/>
    <x v="2"/>
    <x v="2"/>
    <n v="2017"/>
    <x v="2"/>
    <x v="15"/>
    <n v="54"/>
    <n v="54"/>
    <n v="215"/>
    <n v="11610"/>
  </r>
  <r>
    <x v="1"/>
    <x v="2"/>
    <x v="2"/>
    <n v="2017"/>
    <x v="3"/>
    <x v="32"/>
    <n v="72"/>
    <n v="72"/>
    <n v="215"/>
    <n v="15480"/>
  </r>
  <r>
    <x v="2"/>
    <x v="2"/>
    <x v="2"/>
    <n v="2017"/>
    <x v="3"/>
    <x v="19"/>
    <n v="10.5"/>
    <n v="10.5"/>
    <n v="215"/>
    <n v="2257.5"/>
  </r>
  <r>
    <x v="3"/>
    <x v="0"/>
    <x v="2"/>
    <n v="2017"/>
    <x v="3"/>
    <x v="43"/>
    <n v="2.5"/>
    <n v="2.5"/>
    <n v="1100"/>
    <n v="2750"/>
  </r>
  <r>
    <x v="4"/>
    <x v="3"/>
    <x v="2"/>
    <n v="2017"/>
    <x v="3"/>
    <x v="38"/>
    <n v="7.666666666666667"/>
    <n v="7.666666666666667"/>
    <n v="75"/>
    <n v="575"/>
  </r>
  <r>
    <x v="0"/>
    <x v="2"/>
    <x v="2"/>
    <n v="2017"/>
    <x v="3"/>
    <x v="21"/>
    <n v="58.5"/>
    <n v="58.5"/>
    <n v="215"/>
    <n v="12577.5"/>
  </r>
  <r>
    <x v="3"/>
    <x v="0"/>
    <x v="2"/>
    <n v="2017"/>
    <x v="3"/>
    <x v="21"/>
    <n v="2.5"/>
    <n v="2.5"/>
    <n v="1100"/>
    <n v="2750"/>
  </r>
  <r>
    <x v="3"/>
    <x v="2"/>
    <x v="2"/>
    <n v="2017"/>
    <x v="0"/>
    <x v="29"/>
    <n v="42"/>
    <n v="42"/>
    <n v="215"/>
    <n v="9030"/>
  </r>
  <r>
    <x v="4"/>
    <x v="0"/>
    <x v="2"/>
    <n v="2017"/>
    <x v="2"/>
    <x v="40"/>
    <n v="8.75"/>
    <n v="8.75"/>
    <n v="1100"/>
    <n v="9625"/>
  </r>
  <r>
    <x v="4"/>
    <x v="0"/>
    <x v="2"/>
    <n v="2017"/>
    <x v="2"/>
    <x v="16"/>
    <n v="8.25"/>
    <n v="8.25"/>
    <n v="1100"/>
    <n v="9075"/>
  </r>
  <r>
    <x v="2"/>
    <x v="1"/>
    <x v="2"/>
    <n v="2017"/>
    <x v="3"/>
    <x v="32"/>
    <n v="6"/>
    <n v="6"/>
    <n v="650"/>
    <n v="3900"/>
  </r>
  <r>
    <x v="3"/>
    <x v="0"/>
    <x v="2"/>
    <n v="2017"/>
    <x v="2"/>
    <x v="22"/>
    <n v="3.25"/>
    <n v="3.25"/>
    <n v="1100"/>
    <n v="3575"/>
  </r>
  <r>
    <x v="3"/>
    <x v="3"/>
    <x v="2"/>
    <n v="2017"/>
    <x v="1"/>
    <x v="20"/>
    <n v="4.333333333333333"/>
    <n v="4.333333333333333"/>
    <n v="75"/>
    <n v="325"/>
  </r>
  <r>
    <x v="0"/>
    <x v="0"/>
    <x v="2"/>
    <n v="2017"/>
    <x v="3"/>
    <x v="21"/>
    <n v="8"/>
    <n v="8"/>
    <n v="1100"/>
    <n v="8800"/>
  </r>
  <r>
    <x v="1"/>
    <x v="1"/>
    <x v="2"/>
    <n v="2017"/>
    <x v="1"/>
    <x v="20"/>
    <n v="36"/>
    <n v="36"/>
    <n v="650"/>
    <n v="23400"/>
  </r>
  <r>
    <x v="1"/>
    <x v="3"/>
    <x v="2"/>
    <n v="2017"/>
    <x v="2"/>
    <x v="28"/>
    <n v="11.666666666666666"/>
    <n v="11.666666666666666"/>
    <n v="75"/>
    <n v="875"/>
  </r>
  <r>
    <x v="1"/>
    <x v="1"/>
    <x v="2"/>
    <n v="2017"/>
    <x v="2"/>
    <x v="40"/>
    <n v="69.599999999999994"/>
    <n v="69.599999999999994"/>
    <n v="650"/>
    <n v="45239.999999999993"/>
  </r>
  <r>
    <x v="3"/>
    <x v="1"/>
    <x v="2"/>
    <n v="2017"/>
    <x v="2"/>
    <x v="16"/>
    <n v="32.4"/>
    <n v="32.4"/>
    <n v="650"/>
    <n v="21060"/>
  </r>
  <r>
    <x v="0"/>
    <x v="0"/>
    <x v="2"/>
    <n v="2017"/>
    <x v="3"/>
    <x v="39"/>
    <n v="6"/>
    <n v="6"/>
    <n v="1100"/>
    <n v="6600"/>
  </r>
  <r>
    <x v="2"/>
    <x v="3"/>
    <x v="2"/>
    <n v="2017"/>
    <x v="0"/>
    <x v="49"/>
    <n v="2.6666666666666665"/>
    <n v="2.6666666666666665"/>
    <n v="75"/>
    <n v="200"/>
  </r>
  <r>
    <x v="3"/>
    <x v="2"/>
    <x v="2"/>
    <n v="2017"/>
    <x v="2"/>
    <x v="28"/>
    <n v="34.5"/>
    <n v="34.5"/>
    <n v="215"/>
    <n v="7417.5"/>
  </r>
  <r>
    <x v="4"/>
    <x v="1"/>
    <x v="2"/>
    <n v="2017"/>
    <x v="2"/>
    <x v="16"/>
    <n v="34.799999999999997"/>
    <n v="34.799999999999997"/>
    <n v="650"/>
    <n v="22619.999999999996"/>
  </r>
  <r>
    <x v="2"/>
    <x v="2"/>
    <x v="2"/>
    <n v="2017"/>
    <x v="0"/>
    <x v="12"/>
    <n v="9"/>
    <n v="9"/>
    <n v="215"/>
    <n v="1935"/>
  </r>
  <r>
    <x v="1"/>
    <x v="1"/>
    <x v="2"/>
    <n v="2017"/>
    <x v="0"/>
    <x v="14"/>
    <n v="54"/>
    <n v="54"/>
    <n v="650"/>
    <n v="35100"/>
  </r>
  <r>
    <x v="2"/>
    <x v="0"/>
    <x v="2"/>
    <n v="2017"/>
    <x v="1"/>
    <x v="37"/>
    <n v="2"/>
    <n v="2"/>
    <n v="1100"/>
    <n v="2200"/>
  </r>
  <r>
    <x v="2"/>
    <x v="0"/>
    <x v="2"/>
    <n v="2017"/>
    <x v="3"/>
    <x v="46"/>
    <n v="2.25"/>
    <n v="2.25"/>
    <n v="1100"/>
    <n v="2475"/>
  </r>
  <r>
    <x v="1"/>
    <x v="1"/>
    <x v="2"/>
    <n v="2017"/>
    <x v="2"/>
    <x v="16"/>
    <n v="58.8"/>
    <n v="58.8"/>
    <n v="650"/>
    <n v="38220"/>
  </r>
  <r>
    <x v="3"/>
    <x v="3"/>
    <x v="2"/>
    <n v="2017"/>
    <x v="3"/>
    <x v="34"/>
    <n v="3.6666666666666665"/>
    <n v="3.6666666666666665"/>
    <n v="75"/>
    <n v="275"/>
  </r>
  <r>
    <x v="0"/>
    <x v="0"/>
    <x v="2"/>
    <n v="2017"/>
    <x v="0"/>
    <x v="24"/>
    <n v="8.5"/>
    <n v="8.5"/>
    <n v="1100"/>
    <n v="9350"/>
  </r>
  <r>
    <x v="4"/>
    <x v="0"/>
    <x v="2"/>
    <n v="2017"/>
    <x v="2"/>
    <x v="33"/>
    <n v="4.25"/>
    <n v="4.25"/>
    <n v="1100"/>
    <n v="4675"/>
  </r>
  <r>
    <x v="2"/>
    <x v="0"/>
    <x v="2"/>
    <n v="2017"/>
    <x v="0"/>
    <x v="24"/>
    <n v="2.5"/>
    <n v="2.5"/>
    <n v="1100"/>
    <n v="2750"/>
  </r>
  <r>
    <x v="1"/>
    <x v="0"/>
    <x v="2"/>
    <n v="2017"/>
    <x v="3"/>
    <x v="34"/>
    <n v="15"/>
    <n v="15"/>
    <n v="1100"/>
    <n v="16500"/>
  </r>
  <r>
    <x v="0"/>
    <x v="1"/>
    <x v="2"/>
    <n v="2017"/>
    <x v="2"/>
    <x v="22"/>
    <n v="43.199999999999996"/>
    <n v="43.199999999999996"/>
    <n v="650"/>
    <n v="28079.999999999996"/>
  </r>
  <r>
    <x v="2"/>
    <x v="3"/>
    <x v="2"/>
    <n v="2017"/>
    <x v="0"/>
    <x v="7"/>
    <n v="3.3333333333333335"/>
    <n v="3.3333333333333335"/>
    <n v="75"/>
    <n v="250"/>
  </r>
  <r>
    <x v="3"/>
    <x v="3"/>
    <x v="2"/>
    <n v="2017"/>
    <x v="1"/>
    <x v="42"/>
    <n v="10"/>
    <n v="10"/>
    <n v="75"/>
    <n v="750"/>
  </r>
  <r>
    <x v="1"/>
    <x v="1"/>
    <x v="2"/>
    <n v="2017"/>
    <x v="1"/>
    <x v="42"/>
    <n v="68.399999999999991"/>
    <n v="68.399999999999991"/>
    <n v="650"/>
    <n v="44459.999999999993"/>
  </r>
  <r>
    <x v="1"/>
    <x v="2"/>
    <x v="2"/>
    <n v="2017"/>
    <x v="0"/>
    <x v="24"/>
    <n v="52.5"/>
    <n v="52.5"/>
    <n v="215"/>
    <n v="11287.5"/>
  </r>
  <r>
    <x v="4"/>
    <x v="0"/>
    <x v="2"/>
    <n v="2017"/>
    <x v="2"/>
    <x v="26"/>
    <n v="6"/>
    <n v="6"/>
    <n v="1100"/>
    <n v="6600"/>
  </r>
  <r>
    <x v="3"/>
    <x v="3"/>
    <x v="2"/>
    <n v="2017"/>
    <x v="0"/>
    <x v="36"/>
    <n v="5"/>
    <n v="5"/>
    <n v="75"/>
    <n v="375"/>
  </r>
  <r>
    <x v="3"/>
    <x v="2"/>
    <x v="2"/>
    <n v="2017"/>
    <x v="2"/>
    <x v="41"/>
    <n v="19.5"/>
    <n v="19.5"/>
    <n v="215"/>
    <n v="4192.5"/>
  </r>
  <r>
    <x v="1"/>
    <x v="1"/>
    <x v="2"/>
    <n v="2017"/>
    <x v="3"/>
    <x v="39"/>
    <n v="69.599999999999994"/>
    <n v="69.599999999999994"/>
    <n v="650"/>
    <n v="45239.999999999993"/>
  </r>
  <r>
    <x v="3"/>
    <x v="2"/>
    <x v="2"/>
    <n v="2017"/>
    <x v="0"/>
    <x v="36"/>
    <n v="39"/>
    <n v="39"/>
    <n v="215"/>
    <n v="8385"/>
  </r>
  <r>
    <x v="1"/>
    <x v="0"/>
    <x v="2"/>
    <n v="2017"/>
    <x v="2"/>
    <x v="16"/>
    <n v="15"/>
    <n v="15"/>
    <n v="1100"/>
    <n v="16500"/>
  </r>
  <r>
    <x v="1"/>
    <x v="3"/>
    <x v="2"/>
    <n v="2017"/>
    <x v="3"/>
    <x v="39"/>
    <n v="13.666666666666666"/>
    <n v="13.666666666666666"/>
    <n v="75"/>
    <n v="1025"/>
  </r>
  <r>
    <x v="4"/>
    <x v="2"/>
    <x v="2"/>
    <n v="2017"/>
    <x v="0"/>
    <x v="24"/>
    <n v="24"/>
    <n v="24"/>
    <n v="215"/>
    <n v="5160"/>
  </r>
  <r>
    <x v="3"/>
    <x v="1"/>
    <x v="2"/>
    <n v="2017"/>
    <x v="0"/>
    <x v="17"/>
    <n v="22.8"/>
    <n v="22.8"/>
    <n v="650"/>
    <n v="14820"/>
  </r>
  <r>
    <x v="2"/>
    <x v="3"/>
    <x v="2"/>
    <n v="2017"/>
    <x v="1"/>
    <x v="23"/>
    <n v="1.6666666666666667"/>
    <n v="1.6666666666666667"/>
    <n v="75"/>
    <n v="125"/>
  </r>
  <r>
    <x v="4"/>
    <x v="1"/>
    <x v="2"/>
    <n v="2017"/>
    <x v="1"/>
    <x v="27"/>
    <n v="30"/>
    <n v="30"/>
    <n v="650"/>
    <n v="19500"/>
  </r>
  <r>
    <x v="1"/>
    <x v="2"/>
    <x v="2"/>
    <n v="2017"/>
    <x v="1"/>
    <x v="44"/>
    <n v="88.5"/>
    <n v="88.5"/>
    <n v="215"/>
    <n v="19027.5"/>
  </r>
  <r>
    <x v="1"/>
    <x v="1"/>
    <x v="2"/>
    <n v="2017"/>
    <x v="3"/>
    <x v="30"/>
    <n v="61.199999999999996"/>
    <n v="61.199999999999996"/>
    <n v="650"/>
    <n v="39780"/>
  </r>
  <r>
    <x v="0"/>
    <x v="3"/>
    <x v="2"/>
    <n v="2017"/>
    <x v="2"/>
    <x v="11"/>
    <n v="11.666666666666666"/>
    <n v="11.666666666666666"/>
    <n v="75"/>
    <n v="875"/>
  </r>
  <r>
    <x v="3"/>
    <x v="0"/>
    <x v="2"/>
    <n v="2017"/>
    <x v="2"/>
    <x v="11"/>
    <n v="3.25"/>
    <n v="3.25"/>
    <n v="1100"/>
    <n v="3575"/>
  </r>
  <r>
    <x v="4"/>
    <x v="3"/>
    <x v="2"/>
    <n v="2017"/>
    <x v="3"/>
    <x v="30"/>
    <n v="11.666666666666666"/>
    <n v="11.666666666666666"/>
    <n v="75"/>
    <n v="875"/>
  </r>
  <r>
    <x v="0"/>
    <x v="0"/>
    <x v="2"/>
    <n v="2017"/>
    <x v="1"/>
    <x v="42"/>
    <n v="6.75"/>
    <n v="6.75"/>
    <n v="1100"/>
    <n v="7425"/>
  </r>
  <r>
    <x v="0"/>
    <x v="0"/>
    <x v="2"/>
    <n v="2017"/>
    <x v="3"/>
    <x v="43"/>
    <n v="8.75"/>
    <n v="8.75"/>
    <n v="1100"/>
    <n v="9625"/>
  </r>
  <r>
    <x v="4"/>
    <x v="2"/>
    <x v="2"/>
    <n v="2017"/>
    <x v="1"/>
    <x v="27"/>
    <n v="37.5"/>
    <n v="37.5"/>
    <n v="215"/>
    <n v="8062.5"/>
  </r>
  <r>
    <x v="4"/>
    <x v="0"/>
    <x v="2"/>
    <n v="2017"/>
    <x v="3"/>
    <x v="32"/>
    <n v="4"/>
    <n v="4"/>
    <n v="1100"/>
    <n v="4400"/>
  </r>
  <r>
    <x v="3"/>
    <x v="2"/>
    <x v="2"/>
    <n v="2017"/>
    <x v="3"/>
    <x v="34"/>
    <n v="27"/>
    <n v="27"/>
    <n v="215"/>
    <n v="5805"/>
  </r>
  <r>
    <x v="3"/>
    <x v="0"/>
    <x v="2"/>
    <n v="2017"/>
    <x v="2"/>
    <x v="33"/>
    <n v="6"/>
    <n v="6"/>
    <n v="1100"/>
    <n v="6600"/>
  </r>
  <r>
    <x v="4"/>
    <x v="3"/>
    <x v="2"/>
    <n v="2017"/>
    <x v="3"/>
    <x v="39"/>
    <n v="6"/>
    <n v="6"/>
    <n v="75"/>
    <n v="450"/>
  </r>
  <r>
    <x v="4"/>
    <x v="3"/>
    <x v="2"/>
    <n v="2017"/>
    <x v="1"/>
    <x v="20"/>
    <n v="11"/>
    <n v="11"/>
    <n v="75"/>
    <n v="825"/>
  </r>
  <r>
    <x v="1"/>
    <x v="1"/>
    <x v="2"/>
    <n v="2017"/>
    <x v="1"/>
    <x v="37"/>
    <n v="55.199999999999996"/>
    <n v="55.199999999999996"/>
    <n v="650"/>
    <n v="35880"/>
  </r>
  <r>
    <x v="2"/>
    <x v="2"/>
    <x v="2"/>
    <n v="2017"/>
    <x v="0"/>
    <x v="29"/>
    <n v="9"/>
    <n v="9"/>
    <n v="215"/>
    <n v="1935"/>
  </r>
  <r>
    <x v="0"/>
    <x v="3"/>
    <x v="2"/>
    <n v="2017"/>
    <x v="3"/>
    <x v="30"/>
    <n v="13.333333333333334"/>
    <n v="13.333333333333334"/>
    <n v="75"/>
    <n v="1000"/>
  </r>
  <r>
    <x v="0"/>
    <x v="1"/>
    <x v="2"/>
    <n v="2017"/>
    <x v="0"/>
    <x v="36"/>
    <n v="30"/>
    <n v="30"/>
    <n v="650"/>
    <n v="19500"/>
  </r>
  <r>
    <x v="0"/>
    <x v="3"/>
    <x v="2"/>
    <n v="2017"/>
    <x v="2"/>
    <x v="40"/>
    <n v="8"/>
    <n v="8"/>
    <n v="75"/>
    <n v="600"/>
  </r>
  <r>
    <x v="4"/>
    <x v="0"/>
    <x v="2"/>
    <n v="2017"/>
    <x v="2"/>
    <x v="28"/>
    <n v="6"/>
    <n v="6"/>
    <n v="1100"/>
    <n v="6600"/>
  </r>
  <r>
    <x v="0"/>
    <x v="2"/>
    <x v="2"/>
    <n v="2017"/>
    <x v="3"/>
    <x v="32"/>
    <n v="42"/>
    <n v="42"/>
    <n v="215"/>
    <n v="9030"/>
  </r>
  <r>
    <x v="3"/>
    <x v="3"/>
    <x v="2"/>
    <n v="2017"/>
    <x v="2"/>
    <x v="28"/>
    <n v="8.6666666666666661"/>
    <n v="8.6666666666666661"/>
    <n v="75"/>
    <n v="650"/>
  </r>
  <r>
    <x v="1"/>
    <x v="2"/>
    <x v="2"/>
    <n v="2017"/>
    <x v="2"/>
    <x v="28"/>
    <n v="57"/>
    <n v="57"/>
    <n v="215"/>
    <n v="12255"/>
  </r>
  <r>
    <x v="4"/>
    <x v="3"/>
    <x v="2"/>
    <n v="2017"/>
    <x v="2"/>
    <x v="33"/>
    <n v="10"/>
    <n v="10"/>
    <n v="75"/>
    <n v="750"/>
  </r>
  <r>
    <x v="2"/>
    <x v="1"/>
    <x v="2"/>
    <n v="2017"/>
    <x v="1"/>
    <x v="37"/>
    <n v="7.1999999999999993"/>
    <n v="7.1999999999999993"/>
    <n v="650"/>
    <n v="4679.9999999999991"/>
  </r>
  <r>
    <x v="1"/>
    <x v="3"/>
    <x v="2"/>
    <n v="2017"/>
    <x v="3"/>
    <x v="43"/>
    <n v="14.333333333333334"/>
    <n v="14.333333333333334"/>
    <n v="75"/>
    <n v="1075"/>
  </r>
  <r>
    <x v="0"/>
    <x v="1"/>
    <x v="2"/>
    <n v="2017"/>
    <x v="1"/>
    <x v="45"/>
    <n v="44.4"/>
    <n v="44.4"/>
    <n v="650"/>
    <n v="28860"/>
  </r>
  <r>
    <x v="3"/>
    <x v="2"/>
    <x v="2"/>
    <n v="2017"/>
    <x v="3"/>
    <x v="38"/>
    <n v="34.5"/>
    <n v="34.5"/>
    <n v="215"/>
    <n v="7417.5"/>
  </r>
  <r>
    <x v="4"/>
    <x v="0"/>
    <x v="2"/>
    <n v="2017"/>
    <x v="3"/>
    <x v="34"/>
    <n v="3.75"/>
    <n v="3.75"/>
    <n v="1100"/>
    <n v="4125"/>
  </r>
  <r>
    <x v="0"/>
    <x v="0"/>
    <x v="2"/>
    <n v="2017"/>
    <x v="0"/>
    <x v="14"/>
    <n v="8.25"/>
    <n v="8.25"/>
    <n v="1100"/>
    <n v="9075"/>
  </r>
  <r>
    <x v="3"/>
    <x v="0"/>
    <x v="2"/>
    <n v="2017"/>
    <x v="2"/>
    <x v="41"/>
    <n v="4"/>
    <n v="4"/>
    <n v="1100"/>
    <n v="4400"/>
  </r>
  <r>
    <x v="3"/>
    <x v="3"/>
    <x v="2"/>
    <n v="2017"/>
    <x v="2"/>
    <x v="16"/>
    <n v="10"/>
    <n v="10"/>
    <n v="75"/>
    <n v="750"/>
  </r>
  <r>
    <x v="0"/>
    <x v="2"/>
    <x v="2"/>
    <n v="2017"/>
    <x v="1"/>
    <x v="27"/>
    <n v="52.5"/>
    <n v="52.5"/>
    <n v="215"/>
    <n v="11287.5"/>
  </r>
  <r>
    <x v="4"/>
    <x v="3"/>
    <x v="2"/>
    <n v="2017"/>
    <x v="2"/>
    <x v="16"/>
    <n v="9.3333333333333339"/>
    <n v="9.3333333333333339"/>
    <n v="75"/>
    <n v="700"/>
  </r>
  <r>
    <x v="1"/>
    <x v="1"/>
    <x v="2"/>
    <n v="2017"/>
    <x v="1"/>
    <x v="44"/>
    <n v="68.399999999999991"/>
    <n v="68.399999999999991"/>
    <n v="650"/>
    <n v="44459.999999999993"/>
  </r>
  <r>
    <x v="4"/>
    <x v="2"/>
    <x v="2"/>
    <n v="2017"/>
    <x v="2"/>
    <x v="41"/>
    <n v="36"/>
    <n v="36"/>
    <n v="215"/>
    <n v="7740"/>
  </r>
  <r>
    <x v="2"/>
    <x v="2"/>
    <x v="2"/>
    <n v="2017"/>
    <x v="3"/>
    <x v="31"/>
    <n v="9"/>
    <n v="9"/>
    <n v="215"/>
    <n v="1935"/>
  </r>
  <r>
    <x v="0"/>
    <x v="1"/>
    <x v="2"/>
    <n v="2017"/>
    <x v="3"/>
    <x v="43"/>
    <n v="42"/>
    <n v="42"/>
    <n v="650"/>
    <n v="27300"/>
  </r>
  <r>
    <x v="1"/>
    <x v="3"/>
    <x v="2"/>
    <n v="2017"/>
    <x v="2"/>
    <x v="40"/>
    <n v="17.333333333333332"/>
    <n v="17.333333333333332"/>
    <n v="75"/>
    <n v="1300"/>
  </r>
  <r>
    <x v="3"/>
    <x v="3"/>
    <x v="2"/>
    <n v="2017"/>
    <x v="2"/>
    <x v="15"/>
    <n v="8"/>
    <n v="8"/>
    <n v="75"/>
    <n v="600"/>
  </r>
  <r>
    <x v="0"/>
    <x v="3"/>
    <x v="2"/>
    <n v="2017"/>
    <x v="2"/>
    <x v="28"/>
    <n v="8"/>
    <n v="8"/>
    <n v="75"/>
    <n v="600"/>
  </r>
  <r>
    <x v="4"/>
    <x v="2"/>
    <x v="2"/>
    <n v="2017"/>
    <x v="0"/>
    <x v="14"/>
    <n v="33"/>
    <n v="33"/>
    <n v="215"/>
    <n v="7095"/>
  </r>
  <r>
    <x v="2"/>
    <x v="2"/>
    <x v="2"/>
    <n v="2017"/>
    <x v="2"/>
    <x v="47"/>
    <n v="9"/>
    <n v="9"/>
    <n v="215"/>
    <n v="1935"/>
  </r>
  <r>
    <x v="1"/>
    <x v="2"/>
    <x v="2"/>
    <n v="2017"/>
    <x v="0"/>
    <x v="17"/>
    <n v="72"/>
    <n v="72"/>
    <n v="215"/>
    <n v="15480"/>
  </r>
  <r>
    <x v="0"/>
    <x v="2"/>
    <x v="2"/>
    <n v="2017"/>
    <x v="2"/>
    <x v="41"/>
    <n v="46.5"/>
    <n v="46.5"/>
    <n v="215"/>
    <n v="9997.5"/>
  </r>
  <r>
    <x v="4"/>
    <x v="1"/>
    <x v="2"/>
    <n v="2017"/>
    <x v="1"/>
    <x v="42"/>
    <n v="21.599999999999998"/>
    <n v="21.599999999999998"/>
    <n v="650"/>
    <n v="14039.999999999998"/>
  </r>
  <r>
    <x v="3"/>
    <x v="1"/>
    <x v="2"/>
    <n v="2017"/>
    <x v="1"/>
    <x v="23"/>
    <n v="15.6"/>
    <n v="15.6"/>
    <n v="650"/>
    <n v="10140"/>
  </r>
  <r>
    <x v="4"/>
    <x v="1"/>
    <x v="2"/>
    <n v="2017"/>
    <x v="1"/>
    <x v="44"/>
    <n v="22.8"/>
    <n v="22.8"/>
    <n v="650"/>
    <n v="14820"/>
  </r>
  <r>
    <x v="4"/>
    <x v="2"/>
    <x v="2"/>
    <n v="2017"/>
    <x v="3"/>
    <x v="39"/>
    <n v="52.5"/>
    <n v="52.5"/>
    <n v="215"/>
    <n v="11287.5"/>
  </r>
  <r>
    <x v="1"/>
    <x v="2"/>
    <x v="2"/>
    <n v="2017"/>
    <x v="1"/>
    <x v="20"/>
    <n v="51"/>
    <n v="51"/>
    <n v="215"/>
    <n v="10965"/>
  </r>
  <r>
    <x v="2"/>
    <x v="3"/>
    <x v="2"/>
    <n v="2017"/>
    <x v="3"/>
    <x v="50"/>
    <n v="2.6666666666666665"/>
    <n v="2.6666666666666665"/>
    <n v="75"/>
    <n v="200"/>
  </r>
  <r>
    <x v="4"/>
    <x v="3"/>
    <x v="2"/>
    <n v="2017"/>
    <x v="0"/>
    <x v="29"/>
    <n v="11.333333333333334"/>
    <n v="11.333333333333334"/>
    <n v="75"/>
    <n v="850"/>
  </r>
  <r>
    <x v="4"/>
    <x v="0"/>
    <x v="2"/>
    <n v="2017"/>
    <x v="1"/>
    <x v="20"/>
    <n v="6.75"/>
    <n v="6.75"/>
    <n v="1100"/>
    <n v="7425"/>
  </r>
  <r>
    <x v="3"/>
    <x v="2"/>
    <x v="2"/>
    <n v="2017"/>
    <x v="0"/>
    <x v="17"/>
    <n v="39"/>
    <n v="39"/>
    <n v="215"/>
    <n v="8385"/>
  </r>
  <r>
    <x v="0"/>
    <x v="0"/>
    <x v="2"/>
    <n v="2017"/>
    <x v="2"/>
    <x v="28"/>
    <n v="7"/>
    <n v="7"/>
    <n v="1100"/>
    <n v="7700"/>
  </r>
  <r>
    <x v="2"/>
    <x v="1"/>
    <x v="2"/>
    <n v="2017"/>
    <x v="0"/>
    <x v="10"/>
    <n v="9.6"/>
    <n v="9.6"/>
    <n v="650"/>
    <n v="6240"/>
  </r>
  <r>
    <x v="4"/>
    <x v="0"/>
    <x v="2"/>
    <n v="2017"/>
    <x v="2"/>
    <x v="41"/>
    <n v="6.5"/>
    <n v="6.5"/>
    <n v="1100"/>
    <n v="7150"/>
  </r>
  <r>
    <x v="0"/>
    <x v="1"/>
    <x v="2"/>
    <n v="2017"/>
    <x v="2"/>
    <x v="41"/>
    <n v="37.199999999999996"/>
    <n v="37.199999999999996"/>
    <n v="650"/>
    <n v="24179.999999999996"/>
  </r>
  <r>
    <x v="3"/>
    <x v="1"/>
    <x v="2"/>
    <n v="2017"/>
    <x v="2"/>
    <x v="28"/>
    <n v="33.6"/>
    <n v="33.6"/>
    <n v="650"/>
    <n v="21840"/>
  </r>
  <r>
    <x v="2"/>
    <x v="0"/>
    <x v="2"/>
    <n v="2017"/>
    <x v="1"/>
    <x v="23"/>
    <n v="1.75"/>
    <n v="1.75"/>
    <n v="1100"/>
    <n v="1925"/>
  </r>
  <r>
    <x v="1"/>
    <x v="3"/>
    <x v="2"/>
    <n v="2017"/>
    <x v="1"/>
    <x v="44"/>
    <n v="18"/>
    <n v="18"/>
    <n v="75"/>
    <n v="1350"/>
  </r>
  <r>
    <x v="1"/>
    <x v="1"/>
    <x v="2"/>
    <n v="2017"/>
    <x v="3"/>
    <x v="34"/>
    <n v="68.399999999999991"/>
    <n v="68.399999999999991"/>
    <n v="650"/>
    <n v="44459.999999999993"/>
  </r>
  <r>
    <x v="3"/>
    <x v="1"/>
    <x v="2"/>
    <n v="2017"/>
    <x v="2"/>
    <x v="41"/>
    <n v="19.2"/>
    <n v="19.2"/>
    <n v="650"/>
    <n v="12480"/>
  </r>
  <r>
    <x v="2"/>
    <x v="3"/>
    <x v="2"/>
    <n v="2017"/>
    <x v="2"/>
    <x v="28"/>
    <n v="2.6666666666666665"/>
    <n v="2.6666666666666665"/>
    <n v="75"/>
    <n v="200"/>
  </r>
  <r>
    <x v="4"/>
    <x v="2"/>
    <x v="2"/>
    <n v="2017"/>
    <x v="2"/>
    <x v="11"/>
    <n v="27"/>
    <n v="27"/>
    <n v="215"/>
    <n v="5805"/>
  </r>
  <r>
    <x v="0"/>
    <x v="2"/>
    <x v="2"/>
    <n v="2017"/>
    <x v="0"/>
    <x v="14"/>
    <n v="52.5"/>
    <n v="52.5"/>
    <n v="215"/>
    <n v="11287.5"/>
  </r>
  <r>
    <x v="1"/>
    <x v="2"/>
    <x v="2"/>
    <n v="2017"/>
    <x v="3"/>
    <x v="39"/>
    <n v="51"/>
    <n v="51"/>
    <n v="215"/>
    <n v="10965"/>
  </r>
  <r>
    <x v="3"/>
    <x v="3"/>
    <x v="2"/>
    <n v="2017"/>
    <x v="2"/>
    <x v="40"/>
    <n v="6.666666666666667"/>
    <n v="6.666666666666667"/>
    <n v="75"/>
    <n v="500"/>
  </r>
  <r>
    <x v="0"/>
    <x v="3"/>
    <x v="2"/>
    <n v="2017"/>
    <x v="2"/>
    <x v="26"/>
    <n v="12.666666666666666"/>
    <n v="12.666666666666666"/>
    <n v="75"/>
    <n v="950"/>
  </r>
  <r>
    <x v="4"/>
    <x v="0"/>
    <x v="2"/>
    <n v="2017"/>
    <x v="1"/>
    <x v="18"/>
    <n v="4.25"/>
    <n v="4.25"/>
    <n v="1100"/>
    <n v="4675"/>
  </r>
  <r>
    <x v="0"/>
    <x v="2"/>
    <x v="2"/>
    <n v="2017"/>
    <x v="0"/>
    <x v="49"/>
    <n v="51"/>
    <n v="51"/>
    <n v="215"/>
    <n v="10965"/>
  </r>
  <r>
    <x v="2"/>
    <x v="0"/>
    <x v="2"/>
    <n v="2017"/>
    <x v="2"/>
    <x v="47"/>
    <n v="1.25"/>
    <n v="1.25"/>
    <n v="1100"/>
    <n v="1375"/>
  </r>
  <r>
    <x v="2"/>
    <x v="3"/>
    <x v="2"/>
    <n v="2017"/>
    <x v="3"/>
    <x v="21"/>
    <n v="2"/>
    <n v="2"/>
    <n v="75"/>
    <n v="150"/>
  </r>
  <r>
    <x v="3"/>
    <x v="2"/>
    <x v="2"/>
    <n v="2017"/>
    <x v="3"/>
    <x v="39"/>
    <n v="43.5"/>
    <n v="43.5"/>
    <n v="215"/>
    <n v="9352.5"/>
  </r>
  <r>
    <x v="3"/>
    <x v="3"/>
    <x v="2"/>
    <n v="2017"/>
    <x v="2"/>
    <x v="22"/>
    <n v="5.333333333333333"/>
    <n v="5.333333333333333"/>
    <n v="75"/>
    <n v="400"/>
  </r>
  <r>
    <x v="0"/>
    <x v="2"/>
    <x v="2"/>
    <n v="2017"/>
    <x v="3"/>
    <x v="39"/>
    <n v="48"/>
    <n v="48"/>
    <n v="215"/>
    <n v="10320"/>
  </r>
  <r>
    <x v="0"/>
    <x v="0"/>
    <x v="2"/>
    <n v="2017"/>
    <x v="2"/>
    <x v="26"/>
    <n v="8.5"/>
    <n v="8.5"/>
    <n v="1100"/>
    <n v="9350"/>
  </r>
  <r>
    <x v="0"/>
    <x v="1"/>
    <x v="2"/>
    <n v="2017"/>
    <x v="0"/>
    <x v="14"/>
    <n v="26.4"/>
    <n v="26.4"/>
    <n v="650"/>
    <n v="17160"/>
  </r>
  <r>
    <x v="0"/>
    <x v="3"/>
    <x v="2"/>
    <n v="2017"/>
    <x v="1"/>
    <x v="20"/>
    <n v="6.666666666666667"/>
    <n v="6.666666666666667"/>
    <n v="75"/>
    <n v="500"/>
  </r>
  <r>
    <x v="4"/>
    <x v="0"/>
    <x v="2"/>
    <n v="2017"/>
    <x v="1"/>
    <x v="44"/>
    <n v="7.5"/>
    <n v="7.5"/>
    <n v="1100"/>
    <n v="8250"/>
  </r>
  <r>
    <x v="2"/>
    <x v="0"/>
    <x v="2"/>
    <n v="2017"/>
    <x v="0"/>
    <x v="49"/>
    <n v="2"/>
    <n v="2"/>
    <n v="1100"/>
    <n v="2200"/>
  </r>
  <r>
    <x v="0"/>
    <x v="1"/>
    <x v="2"/>
    <n v="2017"/>
    <x v="1"/>
    <x v="18"/>
    <n v="37.199999999999996"/>
    <n v="37.199999999999996"/>
    <n v="650"/>
    <n v="24179.999999999996"/>
  </r>
  <r>
    <x v="0"/>
    <x v="2"/>
    <x v="2"/>
    <n v="2017"/>
    <x v="1"/>
    <x v="37"/>
    <n v="60"/>
    <n v="60"/>
    <n v="215"/>
    <n v="12900"/>
  </r>
  <r>
    <x v="4"/>
    <x v="3"/>
    <x v="2"/>
    <n v="2017"/>
    <x v="0"/>
    <x v="17"/>
    <n v="9.3333333333333339"/>
    <n v="9.3333333333333339"/>
    <n v="75"/>
    <n v="700"/>
  </r>
  <r>
    <x v="3"/>
    <x v="3"/>
    <x v="2"/>
    <n v="2017"/>
    <x v="2"/>
    <x v="11"/>
    <n v="8"/>
    <n v="8"/>
    <n v="75"/>
    <n v="600"/>
  </r>
  <r>
    <x v="2"/>
    <x v="2"/>
    <x v="2"/>
    <n v="2017"/>
    <x v="1"/>
    <x v="23"/>
    <n v="7.5"/>
    <n v="7.5"/>
    <n v="215"/>
    <n v="1612.5"/>
  </r>
  <r>
    <x v="4"/>
    <x v="2"/>
    <x v="2"/>
    <n v="2017"/>
    <x v="1"/>
    <x v="23"/>
    <n v="24"/>
    <n v="24"/>
    <n v="215"/>
    <n v="5160"/>
  </r>
  <r>
    <x v="0"/>
    <x v="2"/>
    <x v="2"/>
    <n v="2017"/>
    <x v="2"/>
    <x v="22"/>
    <n v="30"/>
    <n v="30"/>
    <n v="215"/>
    <n v="6450"/>
  </r>
  <r>
    <x v="1"/>
    <x v="2"/>
    <x v="2"/>
    <n v="2017"/>
    <x v="2"/>
    <x v="26"/>
    <n v="61.5"/>
    <n v="61.5"/>
    <n v="215"/>
    <n v="13222.5"/>
  </r>
  <r>
    <x v="0"/>
    <x v="2"/>
    <x v="2"/>
    <n v="2017"/>
    <x v="2"/>
    <x v="40"/>
    <n v="43.5"/>
    <n v="43.5"/>
    <n v="215"/>
    <n v="9352.5"/>
  </r>
  <r>
    <x v="2"/>
    <x v="2"/>
    <x v="2"/>
    <n v="2017"/>
    <x v="0"/>
    <x v="49"/>
    <n v="13.5"/>
    <n v="13.5"/>
    <n v="215"/>
    <n v="2902.5"/>
  </r>
  <r>
    <x v="0"/>
    <x v="2"/>
    <x v="2"/>
    <n v="2017"/>
    <x v="2"/>
    <x v="16"/>
    <n v="33"/>
    <n v="33"/>
    <n v="215"/>
    <n v="7095"/>
  </r>
  <r>
    <x v="1"/>
    <x v="0"/>
    <x v="2"/>
    <n v="2017"/>
    <x v="2"/>
    <x v="22"/>
    <n v="13.25"/>
    <n v="13.25"/>
    <n v="1100"/>
    <n v="14575"/>
  </r>
  <r>
    <x v="1"/>
    <x v="3"/>
    <x v="2"/>
    <n v="2017"/>
    <x v="0"/>
    <x v="14"/>
    <n v="15.666666666666666"/>
    <n v="15.666666666666666"/>
    <n v="75"/>
    <n v="1175"/>
  </r>
  <r>
    <x v="1"/>
    <x v="3"/>
    <x v="2"/>
    <n v="2017"/>
    <x v="3"/>
    <x v="51"/>
    <n v="18.333333333333332"/>
    <n v="18.333333333333332"/>
    <n v="75"/>
    <n v="1375"/>
  </r>
  <r>
    <x v="0"/>
    <x v="1"/>
    <x v="2"/>
    <n v="2017"/>
    <x v="2"/>
    <x v="16"/>
    <n v="39.6"/>
    <n v="39.6"/>
    <n v="650"/>
    <n v="25740"/>
  </r>
  <r>
    <x v="3"/>
    <x v="0"/>
    <x v="2"/>
    <n v="2017"/>
    <x v="2"/>
    <x v="16"/>
    <n v="4"/>
    <n v="4"/>
    <n v="1100"/>
    <n v="4400"/>
  </r>
  <r>
    <x v="2"/>
    <x v="1"/>
    <x v="2"/>
    <n v="2017"/>
    <x v="3"/>
    <x v="50"/>
    <n v="12"/>
    <n v="12"/>
    <n v="650"/>
    <n v="7800"/>
  </r>
  <r>
    <x v="3"/>
    <x v="0"/>
    <x v="2"/>
    <n v="2017"/>
    <x v="1"/>
    <x v="37"/>
    <n v="7.5"/>
    <n v="7.5"/>
    <n v="1100"/>
    <n v="8250"/>
  </r>
  <r>
    <x v="3"/>
    <x v="2"/>
    <x v="2"/>
    <n v="2017"/>
    <x v="2"/>
    <x v="40"/>
    <n v="24"/>
    <n v="24"/>
    <n v="215"/>
    <n v="5160"/>
  </r>
  <r>
    <x v="2"/>
    <x v="1"/>
    <x v="2"/>
    <n v="2017"/>
    <x v="0"/>
    <x v="49"/>
    <n v="7.1999999999999993"/>
    <n v="7.1999999999999993"/>
    <n v="650"/>
    <n v="4679.9999999999991"/>
  </r>
  <r>
    <x v="3"/>
    <x v="0"/>
    <x v="2"/>
    <n v="2017"/>
    <x v="3"/>
    <x v="34"/>
    <n v="7"/>
    <n v="7"/>
    <n v="1100"/>
    <n v="7700"/>
  </r>
  <r>
    <x v="1"/>
    <x v="1"/>
    <x v="2"/>
    <n v="2017"/>
    <x v="1"/>
    <x v="18"/>
    <n v="44.4"/>
    <n v="44.4"/>
    <n v="650"/>
    <n v="28860"/>
  </r>
  <r>
    <x v="0"/>
    <x v="2"/>
    <x v="2"/>
    <n v="2017"/>
    <x v="1"/>
    <x v="23"/>
    <n v="57"/>
    <n v="57"/>
    <n v="215"/>
    <n v="12255"/>
  </r>
  <r>
    <x v="4"/>
    <x v="2"/>
    <x v="2"/>
    <n v="2017"/>
    <x v="3"/>
    <x v="34"/>
    <n v="33"/>
    <n v="33"/>
    <n v="215"/>
    <n v="7095"/>
  </r>
  <r>
    <x v="0"/>
    <x v="3"/>
    <x v="2"/>
    <n v="2017"/>
    <x v="1"/>
    <x v="18"/>
    <n v="10.333333333333334"/>
    <n v="10.333333333333334"/>
    <n v="75"/>
    <n v="775"/>
  </r>
  <r>
    <x v="4"/>
    <x v="0"/>
    <x v="2"/>
    <n v="2017"/>
    <x v="2"/>
    <x v="22"/>
    <n v="7.25"/>
    <n v="7.25"/>
    <n v="1100"/>
    <n v="7975"/>
  </r>
  <r>
    <x v="2"/>
    <x v="3"/>
    <x v="2"/>
    <n v="2017"/>
    <x v="1"/>
    <x v="13"/>
    <n v="2.6666666666666665"/>
    <n v="2.6666666666666665"/>
    <n v="75"/>
    <n v="200"/>
  </r>
  <r>
    <x v="0"/>
    <x v="0"/>
    <x v="2"/>
    <n v="2017"/>
    <x v="1"/>
    <x v="18"/>
    <n v="8.5"/>
    <n v="8.5"/>
    <n v="1100"/>
    <n v="9350"/>
  </r>
  <r>
    <x v="2"/>
    <x v="0"/>
    <x v="2"/>
    <n v="2017"/>
    <x v="3"/>
    <x v="39"/>
    <n v="1.75"/>
    <n v="1.75"/>
    <n v="1100"/>
    <n v="1925"/>
  </r>
  <r>
    <x v="1"/>
    <x v="1"/>
    <x v="2"/>
    <n v="2017"/>
    <x v="3"/>
    <x v="38"/>
    <n v="67.2"/>
    <n v="67.2"/>
    <n v="650"/>
    <n v="43680"/>
  </r>
  <r>
    <x v="0"/>
    <x v="0"/>
    <x v="2"/>
    <n v="2017"/>
    <x v="2"/>
    <x v="22"/>
    <n v="8"/>
    <n v="8"/>
    <n v="1100"/>
    <n v="8800"/>
  </r>
  <r>
    <x v="1"/>
    <x v="3"/>
    <x v="2"/>
    <n v="2017"/>
    <x v="2"/>
    <x v="11"/>
    <n v="12"/>
    <n v="12"/>
    <n v="75"/>
    <n v="900"/>
  </r>
  <r>
    <x v="0"/>
    <x v="0"/>
    <x v="2"/>
    <n v="2017"/>
    <x v="1"/>
    <x v="23"/>
    <n v="7"/>
    <n v="7"/>
    <n v="1100"/>
    <n v="7700"/>
  </r>
  <r>
    <x v="3"/>
    <x v="0"/>
    <x v="2"/>
    <n v="2017"/>
    <x v="1"/>
    <x v="44"/>
    <n v="7"/>
    <n v="7"/>
    <n v="1100"/>
    <n v="7700"/>
  </r>
  <r>
    <x v="2"/>
    <x v="1"/>
    <x v="2"/>
    <n v="2017"/>
    <x v="3"/>
    <x v="51"/>
    <n v="7.1999999999999993"/>
    <n v="7.1999999999999993"/>
    <n v="650"/>
    <n v="4679.9999999999991"/>
  </r>
  <r>
    <x v="3"/>
    <x v="1"/>
    <x v="2"/>
    <n v="2017"/>
    <x v="1"/>
    <x v="27"/>
    <n v="18"/>
    <n v="18"/>
    <n v="650"/>
    <n v="11700"/>
  </r>
  <r>
    <x v="4"/>
    <x v="1"/>
    <x v="2"/>
    <n v="2017"/>
    <x v="3"/>
    <x v="38"/>
    <n v="24"/>
    <n v="24"/>
    <n v="650"/>
    <n v="15600"/>
  </r>
  <r>
    <x v="4"/>
    <x v="0"/>
    <x v="2"/>
    <n v="2017"/>
    <x v="1"/>
    <x v="27"/>
    <n v="7.75"/>
    <n v="7.75"/>
    <n v="1100"/>
    <n v="8525"/>
  </r>
  <r>
    <x v="0"/>
    <x v="2"/>
    <x v="2"/>
    <n v="2017"/>
    <x v="1"/>
    <x v="48"/>
    <n v="33"/>
    <n v="33"/>
    <n v="215"/>
    <n v="7095"/>
  </r>
  <r>
    <x v="2"/>
    <x v="0"/>
    <x v="2"/>
    <n v="2017"/>
    <x v="2"/>
    <x v="25"/>
    <n v="1.5"/>
    <n v="1.5"/>
    <n v="1100"/>
    <n v="1650"/>
  </r>
  <r>
    <x v="2"/>
    <x v="2"/>
    <x v="2"/>
    <n v="2017"/>
    <x v="1"/>
    <x v="44"/>
    <n v="12"/>
    <n v="12"/>
    <n v="215"/>
    <n v="2580"/>
  </r>
  <r>
    <x v="0"/>
    <x v="3"/>
    <x v="2"/>
    <n v="2017"/>
    <x v="1"/>
    <x v="44"/>
    <n v="12"/>
    <n v="12"/>
    <n v="75"/>
    <n v="900"/>
  </r>
  <r>
    <x v="2"/>
    <x v="0"/>
    <x v="2"/>
    <n v="2017"/>
    <x v="2"/>
    <x v="35"/>
    <n v="1.5"/>
    <n v="1.5"/>
    <n v="1100"/>
    <n v="1650"/>
  </r>
  <r>
    <x v="1"/>
    <x v="1"/>
    <x v="2"/>
    <n v="2017"/>
    <x v="2"/>
    <x v="26"/>
    <n v="52.8"/>
    <n v="52.8"/>
    <n v="650"/>
    <n v="34320"/>
  </r>
  <r>
    <x v="0"/>
    <x v="2"/>
    <x v="2"/>
    <n v="2017"/>
    <x v="2"/>
    <x v="11"/>
    <n v="34.5"/>
    <n v="34.5"/>
    <n v="215"/>
    <n v="7417.5"/>
  </r>
  <r>
    <x v="1"/>
    <x v="3"/>
    <x v="2"/>
    <n v="2017"/>
    <x v="3"/>
    <x v="38"/>
    <n v="19"/>
    <n v="19"/>
    <n v="75"/>
    <n v="1425"/>
  </r>
  <r>
    <x v="1"/>
    <x v="0"/>
    <x v="2"/>
    <n v="2017"/>
    <x v="1"/>
    <x v="44"/>
    <n v="8.75"/>
    <n v="8.75"/>
    <n v="1100"/>
    <n v="9625"/>
  </r>
  <r>
    <x v="2"/>
    <x v="2"/>
    <x v="2"/>
    <n v="2017"/>
    <x v="2"/>
    <x v="28"/>
    <n v="7.5"/>
    <n v="7.5"/>
    <n v="215"/>
    <n v="1612.5"/>
  </r>
  <r>
    <x v="0"/>
    <x v="3"/>
    <x v="2"/>
    <n v="2017"/>
    <x v="1"/>
    <x v="48"/>
    <n v="9.3333333333333339"/>
    <n v="9.3333333333333339"/>
    <n v="75"/>
    <n v="700"/>
  </r>
  <r>
    <x v="0"/>
    <x v="0"/>
    <x v="2"/>
    <n v="2017"/>
    <x v="2"/>
    <x v="11"/>
    <n v="7"/>
    <n v="7"/>
    <n v="1100"/>
    <n v="7700"/>
  </r>
  <r>
    <x v="4"/>
    <x v="3"/>
    <x v="2"/>
    <n v="2017"/>
    <x v="1"/>
    <x v="44"/>
    <n v="9.6666666666666661"/>
    <n v="9.6666666666666661"/>
    <n v="75"/>
    <n v="725"/>
  </r>
  <r>
    <x v="0"/>
    <x v="3"/>
    <x v="2"/>
    <n v="2017"/>
    <x v="1"/>
    <x v="27"/>
    <n v="9.3333333333333339"/>
    <n v="9.3333333333333339"/>
    <n v="75"/>
    <n v="700"/>
  </r>
  <r>
    <x v="1"/>
    <x v="0"/>
    <x v="2"/>
    <n v="2017"/>
    <x v="2"/>
    <x v="41"/>
    <n v="12"/>
    <n v="12"/>
    <n v="1100"/>
    <n v="13200"/>
  </r>
  <r>
    <x v="4"/>
    <x v="2"/>
    <x v="2"/>
    <n v="2017"/>
    <x v="1"/>
    <x v="20"/>
    <n v="27"/>
    <n v="27"/>
    <n v="215"/>
    <n v="5805"/>
  </r>
  <r>
    <x v="3"/>
    <x v="1"/>
    <x v="2"/>
    <n v="2017"/>
    <x v="3"/>
    <x v="34"/>
    <n v="26.4"/>
    <n v="26.4"/>
    <n v="650"/>
    <n v="17160"/>
  </r>
  <r>
    <x v="0"/>
    <x v="2"/>
    <x v="2"/>
    <n v="2017"/>
    <x v="3"/>
    <x v="38"/>
    <n v="39"/>
    <n v="39"/>
    <n v="215"/>
    <n v="8385"/>
  </r>
  <r>
    <x v="3"/>
    <x v="3"/>
    <x v="2"/>
    <n v="2017"/>
    <x v="3"/>
    <x v="43"/>
    <n v="3.3333333333333335"/>
    <n v="3.3333333333333335"/>
    <n v="75"/>
    <n v="250"/>
  </r>
  <r>
    <x v="3"/>
    <x v="0"/>
    <x v="2"/>
    <n v="2017"/>
    <x v="1"/>
    <x v="23"/>
    <n v="7"/>
    <n v="7"/>
    <n v="1100"/>
    <n v="7700"/>
  </r>
  <r>
    <x v="2"/>
    <x v="3"/>
    <x v="2"/>
    <n v="2017"/>
    <x v="1"/>
    <x v="48"/>
    <n v="3"/>
    <n v="3"/>
    <n v="75"/>
    <n v="225"/>
  </r>
  <r>
    <x v="1"/>
    <x v="2"/>
    <x v="2"/>
    <n v="2017"/>
    <x v="3"/>
    <x v="34"/>
    <n v="90"/>
    <n v="90"/>
    <n v="215"/>
    <n v="19350"/>
  </r>
  <r>
    <x v="1"/>
    <x v="3"/>
    <x v="2"/>
    <n v="2017"/>
    <x v="2"/>
    <x v="26"/>
    <n v="10.666666666666666"/>
    <n v="10.666666666666666"/>
    <n v="75"/>
    <n v="800"/>
  </r>
  <r>
    <x v="0"/>
    <x v="3"/>
    <x v="2"/>
    <n v="2017"/>
    <x v="2"/>
    <x v="41"/>
    <n v="7"/>
    <n v="7"/>
    <n v="75"/>
    <n v="525"/>
  </r>
  <r>
    <x v="4"/>
    <x v="2"/>
    <x v="2"/>
    <n v="2017"/>
    <x v="3"/>
    <x v="43"/>
    <n v="48"/>
    <n v="48"/>
    <n v="215"/>
    <n v="10320"/>
  </r>
  <r>
    <x v="1"/>
    <x v="3"/>
    <x v="2"/>
    <n v="2017"/>
    <x v="1"/>
    <x v="20"/>
    <n v="12"/>
    <n v="12"/>
    <n v="75"/>
    <n v="900"/>
  </r>
  <r>
    <x v="1"/>
    <x v="2"/>
    <x v="2"/>
    <n v="2017"/>
    <x v="2"/>
    <x v="16"/>
    <n v="55.5"/>
    <n v="55.5"/>
    <n v="215"/>
    <n v="11932.5"/>
  </r>
  <r>
    <x v="0"/>
    <x v="2"/>
    <x v="2"/>
    <n v="2017"/>
    <x v="1"/>
    <x v="45"/>
    <n v="37.5"/>
    <n v="37.5"/>
    <n v="215"/>
    <n v="8062.5"/>
  </r>
  <r>
    <x v="2"/>
    <x v="2"/>
    <x v="2"/>
    <n v="2017"/>
    <x v="3"/>
    <x v="50"/>
    <n v="12"/>
    <n v="12"/>
    <n v="215"/>
    <n v="2580"/>
  </r>
  <r>
    <x v="3"/>
    <x v="0"/>
    <x v="2"/>
    <n v="2017"/>
    <x v="0"/>
    <x v="49"/>
    <n v="5.75"/>
    <n v="5.75"/>
    <n v="1100"/>
    <n v="6325"/>
  </r>
  <r>
    <x v="2"/>
    <x v="1"/>
    <x v="2"/>
    <n v="2017"/>
    <x v="1"/>
    <x v="20"/>
    <n v="8.4"/>
    <n v="8.4"/>
    <n v="650"/>
    <n v="5460"/>
  </r>
  <r>
    <x v="2"/>
    <x v="0"/>
    <x v="2"/>
    <n v="2017"/>
    <x v="3"/>
    <x v="19"/>
    <n v="2.25"/>
    <n v="2.25"/>
    <n v="1100"/>
    <n v="2475"/>
  </r>
  <r>
    <x v="3"/>
    <x v="0"/>
    <x v="2"/>
    <n v="2017"/>
    <x v="2"/>
    <x v="47"/>
    <n v="3.5"/>
    <n v="3.5"/>
    <n v="1100"/>
    <n v="3850"/>
  </r>
  <r>
    <x v="0"/>
    <x v="1"/>
    <x v="2"/>
    <n v="2017"/>
    <x v="2"/>
    <x v="11"/>
    <n v="34.799999999999997"/>
    <n v="34.799999999999997"/>
    <n v="650"/>
    <n v="22619.999999999996"/>
  </r>
  <r>
    <x v="3"/>
    <x v="2"/>
    <x v="2"/>
    <n v="2017"/>
    <x v="2"/>
    <x v="11"/>
    <n v="19.5"/>
    <n v="19.5"/>
    <n v="215"/>
    <n v="4192.5"/>
  </r>
  <r>
    <x v="2"/>
    <x v="3"/>
    <x v="2"/>
    <n v="2017"/>
    <x v="2"/>
    <x v="35"/>
    <n v="3.3333333333333335"/>
    <n v="3.3333333333333335"/>
    <n v="75"/>
    <n v="250"/>
  </r>
  <r>
    <x v="0"/>
    <x v="1"/>
    <x v="2"/>
    <n v="2017"/>
    <x v="1"/>
    <x v="48"/>
    <n v="33.6"/>
    <n v="33.6"/>
    <n v="650"/>
    <n v="21840"/>
  </r>
  <r>
    <x v="4"/>
    <x v="1"/>
    <x v="2"/>
    <n v="2017"/>
    <x v="2"/>
    <x v="11"/>
    <n v="30"/>
    <n v="30"/>
    <n v="650"/>
    <n v="19500"/>
  </r>
  <r>
    <x v="4"/>
    <x v="1"/>
    <x v="2"/>
    <n v="2017"/>
    <x v="0"/>
    <x v="17"/>
    <n v="37.199999999999996"/>
    <n v="37.199999999999996"/>
    <n v="650"/>
    <n v="24179.999999999996"/>
  </r>
  <r>
    <x v="0"/>
    <x v="3"/>
    <x v="2"/>
    <n v="2017"/>
    <x v="3"/>
    <x v="38"/>
    <n v="10.333333333333334"/>
    <n v="10.333333333333334"/>
    <n v="75"/>
    <n v="775"/>
  </r>
  <r>
    <x v="4"/>
    <x v="3"/>
    <x v="2"/>
    <n v="2017"/>
    <x v="3"/>
    <x v="43"/>
    <n v="10"/>
    <n v="10"/>
    <n v="75"/>
    <n v="750"/>
  </r>
  <r>
    <x v="3"/>
    <x v="3"/>
    <x v="2"/>
    <n v="2017"/>
    <x v="0"/>
    <x v="17"/>
    <n v="6"/>
    <n v="6"/>
    <n v="75"/>
    <n v="450"/>
  </r>
  <r>
    <x v="2"/>
    <x v="1"/>
    <x v="2"/>
    <n v="2017"/>
    <x v="3"/>
    <x v="19"/>
    <n v="8.4"/>
    <n v="8.4"/>
    <n v="650"/>
    <n v="5460"/>
  </r>
  <r>
    <x v="2"/>
    <x v="2"/>
    <x v="2"/>
    <n v="2017"/>
    <x v="0"/>
    <x v="36"/>
    <n v="7.5"/>
    <n v="7.5"/>
    <n v="215"/>
    <n v="1612.5"/>
  </r>
  <r>
    <x v="1"/>
    <x v="2"/>
    <x v="2"/>
    <n v="2017"/>
    <x v="2"/>
    <x v="41"/>
    <n v="72"/>
    <n v="72"/>
    <n v="215"/>
    <n v="15480"/>
  </r>
  <r>
    <x v="1"/>
    <x v="3"/>
    <x v="2"/>
    <n v="2017"/>
    <x v="2"/>
    <x v="41"/>
    <n v="10"/>
    <n v="10"/>
    <n v="75"/>
    <n v="750"/>
  </r>
  <r>
    <x v="2"/>
    <x v="3"/>
    <x v="2"/>
    <n v="2017"/>
    <x v="1"/>
    <x v="42"/>
    <n v="2.3333333333333335"/>
    <n v="2.3333333333333335"/>
    <n v="75"/>
    <n v="175"/>
  </r>
  <r>
    <x v="4"/>
    <x v="2"/>
    <x v="2"/>
    <n v="2017"/>
    <x v="3"/>
    <x v="31"/>
    <n v="33"/>
    <n v="33"/>
    <n v="215"/>
    <n v="7095"/>
  </r>
  <r>
    <x v="0"/>
    <x v="1"/>
    <x v="2"/>
    <n v="2017"/>
    <x v="2"/>
    <x v="26"/>
    <n v="42"/>
    <n v="42"/>
    <n v="650"/>
    <n v="27300"/>
  </r>
  <r>
    <x v="0"/>
    <x v="3"/>
    <x v="2"/>
    <n v="2017"/>
    <x v="2"/>
    <x v="15"/>
    <n v="11.333333333333334"/>
    <n v="11.333333333333334"/>
    <n v="75"/>
    <n v="850"/>
  </r>
  <r>
    <x v="4"/>
    <x v="0"/>
    <x v="2"/>
    <n v="2017"/>
    <x v="3"/>
    <x v="43"/>
    <n v="5.75"/>
    <n v="5.75"/>
    <n v="1100"/>
    <n v="6325"/>
  </r>
  <r>
    <x v="1"/>
    <x v="1"/>
    <x v="2"/>
    <n v="2017"/>
    <x v="2"/>
    <x v="22"/>
    <n v="44.4"/>
    <n v="44.4"/>
    <n v="650"/>
    <n v="28860"/>
  </r>
  <r>
    <x v="2"/>
    <x v="1"/>
    <x v="2"/>
    <n v="2017"/>
    <x v="0"/>
    <x v="12"/>
    <n v="7.1999999999999993"/>
    <n v="7.1999999999999993"/>
    <n v="650"/>
    <n v="4679.9999999999991"/>
  </r>
  <r>
    <x v="1"/>
    <x v="3"/>
    <x v="2"/>
    <n v="2017"/>
    <x v="1"/>
    <x v="27"/>
    <n v="12"/>
    <n v="12"/>
    <n v="75"/>
    <n v="900"/>
  </r>
  <r>
    <x v="4"/>
    <x v="0"/>
    <x v="2"/>
    <n v="2017"/>
    <x v="0"/>
    <x v="14"/>
    <n v="4"/>
    <n v="4"/>
    <n v="1100"/>
    <n v="4400"/>
  </r>
  <r>
    <x v="1"/>
    <x v="2"/>
    <x v="2"/>
    <n v="2017"/>
    <x v="2"/>
    <x v="22"/>
    <n v="90"/>
    <n v="90"/>
    <n v="215"/>
    <n v="19350"/>
  </r>
  <r>
    <x v="1"/>
    <x v="0"/>
    <x v="2"/>
    <n v="2017"/>
    <x v="1"/>
    <x v="37"/>
    <n v="8.75"/>
    <n v="8.75"/>
    <n v="1100"/>
    <n v="9625"/>
  </r>
  <r>
    <x v="1"/>
    <x v="0"/>
    <x v="2"/>
    <n v="2017"/>
    <x v="3"/>
    <x v="38"/>
    <n v="13.5"/>
    <n v="13.5"/>
    <n v="1100"/>
    <n v="14850"/>
  </r>
  <r>
    <x v="4"/>
    <x v="1"/>
    <x v="2"/>
    <n v="2017"/>
    <x v="2"/>
    <x v="22"/>
    <n v="22.8"/>
    <n v="22.8"/>
    <n v="650"/>
    <n v="14820"/>
  </r>
  <r>
    <x v="1"/>
    <x v="3"/>
    <x v="2"/>
    <n v="2017"/>
    <x v="2"/>
    <x v="22"/>
    <n v="19.333333333333332"/>
    <n v="19.333333333333332"/>
    <n v="75"/>
    <n v="1450"/>
  </r>
  <r>
    <x v="4"/>
    <x v="3"/>
    <x v="2"/>
    <n v="2017"/>
    <x v="2"/>
    <x v="35"/>
    <n v="8.6666666666666661"/>
    <n v="8.6666666666666661"/>
    <n v="75"/>
    <n v="650"/>
  </r>
  <r>
    <x v="4"/>
    <x v="0"/>
    <x v="2"/>
    <n v="2017"/>
    <x v="3"/>
    <x v="38"/>
    <n v="7.5"/>
    <n v="7.5"/>
    <n v="1100"/>
    <n v="8250"/>
  </r>
  <r>
    <x v="1"/>
    <x v="2"/>
    <x v="2"/>
    <n v="2017"/>
    <x v="0"/>
    <x v="14"/>
    <n v="58.5"/>
    <n v="58.5"/>
    <n v="215"/>
    <n v="12577.5"/>
  </r>
  <r>
    <x v="0"/>
    <x v="1"/>
    <x v="2"/>
    <n v="2017"/>
    <x v="3"/>
    <x v="38"/>
    <n v="30"/>
    <n v="30"/>
    <n v="650"/>
    <n v="19500"/>
  </r>
  <r>
    <x v="3"/>
    <x v="2"/>
    <x v="2"/>
    <n v="2017"/>
    <x v="1"/>
    <x v="20"/>
    <n v="16.5"/>
    <n v="16.5"/>
    <n v="215"/>
    <n v="3547.5"/>
  </r>
  <r>
    <x v="1"/>
    <x v="1"/>
    <x v="2"/>
    <n v="2017"/>
    <x v="3"/>
    <x v="31"/>
    <n v="70.8"/>
    <n v="70.8"/>
    <n v="650"/>
    <n v="46020"/>
  </r>
  <r>
    <x v="2"/>
    <x v="2"/>
    <x v="2"/>
    <n v="2017"/>
    <x v="2"/>
    <x v="16"/>
    <n v="9"/>
    <n v="9"/>
    <n v="215"/>
    <n v="1935"/>
  </r>
  <r>
    <x v="0"/>
    <x v="2"/>
    <x v="2"/>
    <n v="2017"/>
    <x v="0"/>
    <x v="17"/>
    <n v="51"/>
    <n v="51"/>
    <n v="215"/>
    <n v="10965"/>
  </r>
  <r>
    <x v="0"/>
    <x v="0"/>
    <x v="2"/>
    <n v="2017"/>
    <x v="3"/>
    <x v="38"/>
    <n v="7.5"/>
    <n v="7.5"/>
    <n v="1100"/>
    <n v="8250"/>
  </r>
  <r>
    <x v="4"/>
    <x v="3"/>
    <x v="2"/>
    <n v="2017"/>
    <x v="0"/>
    <x v="14"/>
    <n v="8.3333333333333339"/>
    <n v="8.3333333333333339"/>
    <n v="75"/>
    <n v="625"/>
  </r>
  <r>
    <x v="2"/>
    <x v="0"/>
    <x v="2"/>
    <n v="2017"/>
    <x v="3"/>
    <x v="34"/>
    <n v="2.25"/>
    <n v="2.25"/>
    <n v="1100"/>
    <n v="2475"/>
  </r>
  <r>
    <x v="4"/>
    <x v="2"/>
    <x v="2"/>
    <n v="2017"/>
    <x v="2"/>
    <x v="22"/>
    <n v="39"/>
    <n v="39"/>
    <n v="215"/>
    <n v="8385"/>
  </r>
  <r>
    <x v="2"/>
    <x v="0"/>
    <x v="2"/>
    <n v="2017"/>
    <x v="1"/>
    <x v="42"/>
    <n v="2"/>
    <n v="2"/>
    <n v="1100"/>
    <n v="2200"/>
  </r>
  <r>
    <x v="2"/>
    <x v="1"/>
    <x v="2"/>
    <n v="2017"/>
    <x v="2"/>
    <x v="28"/>
    <n v="7.1999999999999993"/>
    <n v="7.1999999999999993"/>
    <n v="650"/>
    <n v="4679.9999999999991"/>
  </r>
  <r>
    <x v="0"/>
    <x v="2"/>
    <x v="2"/>
    <n v="2017"/>
    <x v="3"/>
    <x v="43"/>
    <n v="57"/>
    <n v="57"/>
    <n v="215"/>
    <n v="12255"/>
  </r>
  <r>
    <x v="2"/>
    <x v="3"/>
    <x v="2"/>
    <n v="2017"/>
    <x v="3"/>
    <x v="39"/>
    <n v="2.6666666666666665"/>
    <n v="2.6666666666666665"/>
    <n v="75"/>
    <n v="200"/>
  </r>
  <r>
    <x v="0"/>
    <x v="1"/>
    <x v="2"/>
    <n v="2017"/>
    <x v="3"/>
    <x v="34"/>
    <n v="45.6"/>
    <n v="45.6"/>
    <n v="650"/>
    <n v="29640"/>
  </r>
  <r>
    <x v="0"/>
    <x v="1"/>
    <x v="2"/>
    <n v="2017"/>
    <x v="0"/>
    <x v="17"/>
    <n v="36"/>
    <n v="36"/>
    <n v="650"/>
    <n v="23400"/>
  </r>
  <r>
    <x v="0"/>
    <x v="1"/>
    <x v="2"/>
    <n v="2017"/>
    <x v="1"/>
    <x v="37"/>
    <n v="40.799999999999997"/>
    <n v="40.799999999999997"/>
    <n v="650"/>
    <n v="26519.999999999996"/>
  </r>
  <r>
    <x v="3"/>
    <x v="0"/>
    <x v="2"/>
    <n v="2017"/>
    <x v="1"/>
    <x v="18"/>
    <n v="3.25"/>
    <n v="3.25"/>
    <n v="1100"/>
    <n v="3575"/>
  </r>
  <r>
    <x v="1"/>
    <x v="2"/>
    <x v="2"/>
    <n v="2017"/>
    <x v="1"/>
    <x v="45"/>
    <n v="52.5"/>
    <n v="52.5"/>
    <n v="215"/>
    <n v="11287.5"/>
  </r>
  <r>
    <x v="4"/>
    <x v="1"/>
    <x v="2"/>
    <n v="2017"/>
    <x v="2"/>
    <x v="41"/>
    <n v="30"/>
    <n v="30"/>
    <n v="650"/>
    <n v="19500"/>
  </r>
  <r>
    <x v="0"/>
    <x v="0"/>
    <x v="2"/>
    <n v="2017"/>
    <x v="1"/>
    <x v="27"/>
    <n v="8.25"/>
    <n v="8.25"/>
    <n v="1100"/>
    <n v="9075"/>
  </r>
  <r>
    <x v="4"/>
    <x v="3"/>
    <x v="2"/>
    <n v="2017"/>
    <x v="2"/>
    <x v="26"/>
    <n v="11.333333333333334"/>
    <n v="11.333333333333334"/>
    <n v="75"/>
    <n v="850"/>
  </r>
  <r>
    <x v="4"/>
    <x v="1"/>
    <x v="2"/>
    <n v="2017"/>
    <x v="0"/>
    <x v="49"/>
    <n v="34.799999999999997"/>
    <n v="34.799999999999997"/>
    <n v="650"/>
    <n v="22619.999999999996"/>
  </r>
  <r>
    <x v="3"/>
    <x v="2"/>
    <x v="2"/>
    <n v="2017"/>
    <x v="0"/>
    <x v="14"/>
    <n v="22.5"/>
    <n v="22.5"/>
    <n v="215"/>
    <n v="4837.5"/>
  </r>
  <r>
    <x v="2"/>
    <x v="1"/>
    <x v="2"/>
    <n v="2017"/>
    <x v="2"/>
    <x v="47"/>
    <n v="8.4"/>
    <n v="8.4"/>
    <n v="650"/>
    <n v="5460"/>
  </r>
  <r>
    <x v="3"/>
    <x v="3"/>
    <x v="2"/>
    <n v="2017"/>
    <x v="0"/>
    <x v="14"/>
    <n v="8.6666666666666661"/>
    <n v="8.6666666666666661"/>
    <n v="75"/>
    <n v="650"/>
  </r>
  <r>
    <x v="3"/>
    <x v="2"/>
    <x v="2"/>
    <n v="2017"/>
    <x v="2"/>
    <x v="26"/>
    <n v="36"/>
    <n v="36"/>
    <n v="215"/>
    <n v="7740"/>
  </r>
  <r>
    <x v="3"/>
    <x v="0"/>
    <x v="2"/>
    <n v="2017"/>
    <x v="3"/>
    <x v="38"/>
    <n v="4.75"/>
    <n v="4.75"/>
    <n v="1100"/>
    <n v="5225"/>
  </r>
  <r>
    <x v="3"/>
    <x v="1"/>
    <x v="2"/>
    <n v="2017"/>
    <x v="3"/>
    <x v="38"/>
    <n v="26.4"/>
    <n v="26.4"/>
    <n v="650"/>
    <n v="17160"/>
  </r>
  <r>
    <x v="1"/>
    <x v="0"/>
    <x v="2"/>
    <n v="2017"/>
    <x v="0"/>
    <x v="14"/>
    <n v="7.75"/>
    <n v="7.75"/>
    <n v="1100"/>
    <n v="8525"/>
  </r>
  <r>
    <x v="2"/>
    <x v="3"/>
    <x v="2"/>
    <n v="2017"/>
    <x v="0"/>
    <x v="14"/>
    <n v="2.6666666666666665"/>
    <n v="2.6666666666666665"/>
    <n v="75"/>
    <n v="200"/>
  </r>
  <r>
    <x v="3"/>
    <x v="1"/>
    <x v="2"/>
    <n v="2017"/>
    <x v="3"/>
    <x v="43"/>
    <n v="24"/>
    <n v="24"/>
    <n v="650"/>
    <n v="15600"/>
  </r>
  <r>
    <x v="3"/>
    <x v="1"/>
    <x v="2"/>
    <n v="2017"/>
    <x v="0"/>
    <x v="14"/>
    <n v="25.2"/>
    <n v="25.2"/>
    <n v="650"/>
    <n v="16380"/>
  </r>
  <r>
    <x v="2"/>
    <x v="3"/>
    <x v="2"/>
    <n v="2017"/>
    <x v="0"/>
    <x v="36"/>
    <n v="3.3333333333333335"/>
    <n v="3.3333333333333335"/>
    <n v="75"/>
    <n v="250"/>
  </r>
  <r>
    <x v="3"/>
    <x v="3"/>
    <x v="2"/>
    <n v="2017"/>
    <x v="1"/>
    <x v="27"/>
    <n v="8"/>
    <n v="8"/>
    <n v="75"/>
    <n v="600"/>
  </r>
  <r>
    <x v="2"/>
    <x v="1"/>
    <x v="2"/>
    <n v="2017"/>
    <x v="3"/>
    <x v="21"/>
    <n v="10.799999999999999"/>
    <n v="10.799999999999999"/>
    <n v="650"/>
    <n v="7019.9999999999991"/>
  </r>
  <r>
    <x v="0"/>
    <x v="0"/>
    <x v="2"/>
    <n v="2017"/>
    <x v="2"/>
    <x v="41"/>
    <n v="9.25"/>
    <n v="9.25"/>
    <n v="1100"/>
    <n v="10175"/>
  </r>
  <r>
    <x v="0"/>
    <x v="2"/>
    <x v="2"/>
    <n v="2017"/>
    <x v="3"/>
    <x v="34"/>
    <n v="46.5"/>
    <n v="46.5"/>
    <n v="215"/>
    <n v="9997.5"/>
  </r>
  <r>
    <x v="2"/>
    <x v="3"/>
    <x v="2"/>
    <n v="2017"/>
    <x v="3"/>
    <x v="51"/>
    <n v="2.6666666666666665"/>
    <n v="2.6666666666666665"/>
    <n v="75"/>
    <n v="200"/>
  </r>
  <r>
    <x v="1"/>
    <x v="3"/>
    <x v="2"/>
    <n v="2017"/>
    <x v="3"/>
    <x v="34"/>
    <n v="17.666666666666668"/>
    <n v="17.666666666666668"/>
    <n v="75"/>
    <n v="1325"/>
  </r>
  <r>
    <x v="4"/>
    <x v="1"/>
    <x v="2"/>
    <n v="2017"/>
    <x v="1"/>
    <x v="20"/>
    <n v="36"/>
    <n v="36"/>
    <n v="650"/>
    <n v="23400"/>
  </r>
  <r>
    <x v="2"/>
    <x v="0"/>
    <x v="2"/>
    <n v="2017"/>
    <x v="0"/>
    <x v="12"/>
    <n v="1.75"/>
    <n v="1.75"/>
    <n v="1100"/>
    <n v="1925"/>
  </r>
  <r>
    <x v="2"/>
    <x v="3"/>
    <x v="2"/>
    <n v="2017"/>
    <x v="3"/>
    <x v="19"/>
    <n v="3.3333333333333335"/>
    <n v="3.3333333333333335"/>
    <n v="75"/>
    <n v="250"/>
  </r>
  <r>
    <x v="4"/>
    <x v="3"/>
    <x v="2"/>
    <n v="2017"/>
    <x v="2"/>
    <x v="15"/>
    <n v="9"/>
    <n v="9"/>
    <n v="75"/>
    <n v="675"/>
  </r>
  <r>
    <x v="0"/>
    <x v="0"/>
    <x v="2"/>
    <n v="2017"/>
    <x v="0"/>
    <x v="17"/>
    <n v="10"/>
    <n v="10"/>
    <n v="1100"/>
    <n v="11000"/>
  </r>
  <r>
    <x v="2"/>
    <x v="1"/>
    <x v="2"/>
    <n v="2017"/>
    <x v="3"/>
    <x v="46"/>
    <n v="12"/>
    <n v="12"/>
    <n v="650"/>
    <n v="7800"/>
  </r>
  <r>
    <x v="1"/>
    <x v="2"/>
    <x v="2"/>
    <n v="2017"/>
    <x v="2"/>
    <x v="11"/>
    <n v="54"/>
    <n v="54"/>
    <n v="215"/>
    <n v="11610"/>
  </r>
  <r>
    <x v="4"/>
    <x v="0"/>
    <x v="2"/>
    <n v="2017"/>
    <x v="0"/>
    <x v="17"/>
    <n v="6.75"/>
    <n v="6.75"/>
    <n v="1100"/>
    <n v="7425"/>
  </r>
  <r>
    <x v="1"/>
    <x v="0"/>
    <x v="2"/>
    <n v="2017"/>
    <x v="1"/>
    <x v="20"/>
    <n v="9.25"/>
    <n v="9.25"/>
    <n v="1100"/>
    <n v="10175"/>
  </r>
  <r>
    <x v="1"/>
    <x v="0"/>
    <x v="2"/>
    <n v="2017"/>
    <x v="3"/>
    <x v="43"/>
    <n v="11.75"/>
    <n v="11.75"/>
    <n v="1100"/>
    <n v="12925"/>
  </r>
  <r>
    <x v="3"/>
    <x v="1"/>
    <x v="2"/>
    <n v="2017"/>
    <x v="2"/>
    <x v="11"/>
    <n v="18"/>
    <n v="18"/>
    <n v="650"/>
    <n v="11700"/>
  </r>
  <r>
    <x v="3"/>
    <x v="1"/>
    <x v="2"/>
    <n v="2017"/>
    <x v="2"/>
    <x v="22"/>
    <n v="33.6"/>
    <n v="33.6"/>
    <n v="650"/>
    <n v="21840"/>
  </r>
  <r>
    <x v="4"/>
    <x v="0"/>
    <x v="2"/>
    <n v="2017"/>
    <x v="1"/>
    <x v="48"/>
    <n v="6"/>
    <n v="6"/>
    <n v="1100"/>
    <n v="6600"/>
  </r>
  <r>
    <x v="3"/>
    <x v="0"/>
    <x v="2"/>
    <n v="2017"/>
    <x v="0"/>
    <x v="17"/>
    <n v="2.5"/>
    <n v="2.5"/>
    <n v="1100"/>
    <n v="2750"/>
  </r>
  <r>
    <x v="3"/>
    <x v="1"/>
    <x v="2"/>
    <n v="2017"/>
    <x v="1"/>
    <x v="20"/>
    <n v="27.599999999999998"/>
    <n v="27.599999999999998"/>
    <n v="650"/>
    <n v="17940"/>
  </r>
  <r>
    <x v="1"/>
    <x v="3"/>
    <x v="2"/>
    <n v="2017"/>
    <x v="1"/>
    <x v="45"/>
    <n v="16.333333333333332"/>
    <n v="16.333333333333332"/>
    <n v="75"/>
    <n v="1225"/>
  </r>
  <r>
    <x v="2"/>
    <x v="2"/>
    <x v="2"/>
    <n v="2017"/>
    <x v="2"/>
    <x v="26"/>
    <n v="7.5"/>
    <n v="7.5"/>
    <n v="215"/>
    <n v="1612.5"/>
  </r>
  <r>
    <x v="2"/>
    <x v="0"/>
    <x v="2"/>
    <n v="2017"/>
    <x v="3"/>
    <x v="21"/>
    <n v="2"/>
    <n v="2"/>
    <n v="1100"/>
    <n v="2200"/>
  </r>
  <r>
    <x v="1"/>
    <x v="2"/>
    <x v="2"/>
    <n v="2017"/>
    <x v="1"/>
    <x v="18"/>
    <n v="63"/>
    <n v="63"/>
    <n v="215"/>
    <n v="13545"/>
  </r>
  <r>
    <x v="3"/>
    <x v="1"/>
    <x v="2"/>
    <n v="2017"/>
    <x v="1"/>
    <x v="18"/>
    <n v="34.799999999999997"/>
    <n v="34.799999999999997"/>
    <n v="650"/>
    <n v="22619.999999999996"/>
  </r>
  <r>
    <x v="4"/>
    <x v="1"/>
    <x v="2"/>
    <n v="2017"/>
    <x v="1"/>
    <x v="45"/>
    <n v="18"/>
    <n v="18"/>
    <n v="650"/>
    <n v="11700"/>
  </r>
  <r>
    <x v="2"/>
    <x v="0"/>
    <x v="2"/>
    <n v="2017"/>
    <x v="3"/>
    <x v="51"/>
    <n v="1.75"/>
    <n v="1.75"/>
    <n v="1100"/>
    <n v="1925"/>
  </r>
  <r>
    <x v="0"/>
    <x v="3"/>
    <x v="2"/>
    <n v="2017"/>
    <x v="2"/>
    <x v="22"/>
    <n v="7"/>
    <n v="7"/>
    <n v="75"/>
    <n v="525"/>
  </r>
  <r>
    <x v="1"/>
    <x v="3"/>
    <x v="2"/>
    <n v="2017"/>
    <x v="1"/>
    <x v="23"/>
    <n v="17"/>
    <n v="17"/>
    <n v="75"/>
    <n v="1275"/>
  </r>
  <r>
    <x v="2"/>
    <x v="0"/>
    <x v="2"/>
    <n v="2017"/>
    <x v="3"/>
    <x v="32"/>
    <n v="2"/>
    <n v="2"/>
    <n v="1100"/>
    <n v="2200"/>
  </r>
  <r>
    <x v="1"/>
    <x v="1"/>
    <x v="2"/>
    <n v="2017"/>
    <x v="2"/>
    <x v="15"/>
    <n v="70.8"/>
    <n v="70.8"/>
    <n v="650"/>
    <n v="46020"/>
  </r>
  <r>
    <x v="2"/>
    <x v="1"/>
    <x v="2"/>
    <n v="2017"/>
    <x v="3"/>
    <x v="30"/>
    <n v="7.1999999999999993"/>
    <n v="7.1999999999999993"/>
    <n v="650"/>
    <n v="4679.9999999999991"/>
  </r>
  <r>
    <x v="1"/>
    <x v="2"/>
    <x v="2"/>
    <n v="2017"/>
    <x v="3"/>
    <x v="43"/>
    <n v="78"/>
    <n v="78"/>
    <n v="215"/>
    <n v="16770"/>
  </r>
  <r>
    <x v="0"/>
    <x v="2"/>
    <x v="2"/>
    <n v="2017"/>
    <x v="2"/>
    <x v="47"/>
    <n v="45"/>
    <n v="45"/>
    <n v="215"/>
    <n v="9675"/>
  </r>
  <r>
    <x v="3"/>
    <x v="3"/>
    <x v="2"/>
    <n v="2017"/>
    <x v="1"/>
    <x v="37"/>
    <n v="8"/>
    <n v="8"/>
    <n v="75"/>
    <n v="600"/>
  </r>
  <r>
    <x v="3"/>
    <x v="1"/>
    <x v="2"/>
    <n v="2017"/>
    <x v="1"/>
    <x v="45"/>
    <n v="16.8"/>
    <n v="16.8"/>
    <n v="650"/>
    <n v="10920"/>
  </r>
  <r>
    <x v="1"/>
    <x v="0"/>
    <x v="2"/>
    <n v="2017"/>
    <x v="3"/>
    <x v="51"/>
    <n v="10.25"/>
    <n v="10.25"/>
    <n v="1100"/>
    <n v="11275"/>
  </r>
  <r>
    <x v="2"/>
    <x v="3"/>
    <x v="2"/>
    <n v="2017"/>
    <x v="0"/>
    <x v="12"/>
    <n v="3.3333333333333335"/>
    <n v="3.3333333333333335"/>
    <n v="75"/>
    <n v="250"/>
  </r>
  <r>
    <x v="2"/>
    <x v="0"/>
    <x v="2"/>
    <n v="2017"/>
    <x v="1"/>
    <x v="13"/>
    <n v="1.25"/>
    <n v="1.25"/>
    <n v="1100"/>
    <n v="1375"/>
  </r>
  <r>
    <x v="0"/>
    <x v="3"/>
    <x v="2"/>
    <n v="2017"/>
    <x v="1"/>
    <x v="45"/>
    <n v="6.666666666666667"/>
    <n v="6.666666666666667"/>
    <n v="75"/>
    <n v="500"/>
  </r>
  <r>
    <x v="4"/>
    <x v="3"/>
    <x v="2"/>
    <n v="2017"/>
    <x v="3"/>
    <x v="34"/>
    <n v="6"/>
    <n v="6"/>
    <n v="75"/>
    <n v="450"/>
  </r>
  <r>
    <x v="0"/>
    <x v="3"/>
    <x v="2"/>
    <n v="2017"/>
    <x v="3"/>
    <x v="43"/>
    <n v="7"/>
    <n v="7"/>
    <n v="75"/>
    <n v="525"/>
  </r>
  <r>
    <x v="4"/>
    <x v="3"/>
    <x v="2"/>
    <n v="2017"/>
    <x v="0"/>
    <x v="49"/>
    <n v="7.666666666666667"/>
    <n v="7.666666666666667"/>
    <n v="75"/>
    <n v="575"/>
  </r>
  <r>
    <x v="3"/>
    <x v="2"/>
    <x v="2"/>
    <n v="2017"/>
    <x v="1"/>
    <x v="48"/>
    <n v="22.5"/>
    <n v="22.5"/>
    <n v="215"/>
    <n v="4837.5"/>
  </r>
  <r>
    <x v="1"/>
    <x v="1"/>
    <x v="2"/>
    <n v="2017"/>
    <x v="0"/>
    <x v="17"/>
    <n v="40.799999999999997"/>
    <n v="40.799999999999997"/>
    <n v="650"/>
    <n v="26519.999999999996"/>
  </r>
  <r>
    <x v="2"/>
    <x v="1"/>
    <x v="2"/>
    <n v="2017"/>
    <x v="3"/>
    <x v="38"/>
    <n v="9.6"/>
    <n v="9.6"/>
    <n v="650"/>
    <n v="6240"/>
  </r>
  <r>
    <x v="1"/>
    <x v="2"/>
    <x v="2"/>
    <n v="2017"/>
    <x v="3"/>
    <x v="31"/>
    <n v="87"/>
    <n v="87"/>
    <n v="215"/>
    <n v="18705"/>
  </r>
  <r>
    <x v="0"/>
    <x v="3"/>
    <x v="2"/>
    <n v="2017"/>
    <x v="0"/>
    <x v="17"/>
    <n v="11.666666666666666"/>
    <n v="11.666666666666666"/>
    <n v="75"/>
    <n v="875"/>
  </r>
  <r>
    <x v="1"/>
    <x v="2"/>
    <x v="2"/>
    <n v="2017"/>
    <x v="1"/>
    <x v="37"/>
    <n v="70.5"/>
    <n v="70.5"/>
    <n v="215"/>
    <n v="15157.5"/>
  </r>
  <r>
    <x v="2"/>
    <x v="0"/>
    <x v="2"/>
    <n v="2017"/>
    <x v="2"/>
    <x v="33"/>
    <n v="1.5"/>
    <n v="1.5"/>
    <n v="1100"/>
    <n v="1650"/>
  </r>
  <r>
    <x v="0"/>
    <x v="2"/>
    <x v="2"/>
    <n v="2017"/>
    <x v="1"/>
    <x v="20"/>
    <n v="40.5"/>
    <n v="40.5"/>
    <n v="215"/>
    <n v="8707.5"/>
  </r>
  <r>
    <x v="2"/>
    <x v="0"/>
    <x v="2"/>
    <n v="2017"/>
    <x v="0"/>
    <x v="36"/>
    <n v="2.25"/>
    <n v="2.25"/>
    <n v="1100"/>
    <n v="2475"/>
  </r>
  <r>
    <x v="1"/>
    <x v="2"/>
    <x v="2"/>
    <n v="2017"/>
    <x v="0"/>
    <x v="49"/>
    <n v="79.5"/>
    <n v="79.5"/>
    <n v="215"/>
    <n v="17092.5"/>
  </r>
  <r>
    <x v="4"/>
    <x v="2"/>
    <x v="2"/>
    <n v="2017"/>
    <x v="1"/>
    <x v="18"/>
    <n v="37.5"/>
    <n v="37.5"/>
    <n v="215"/>
    <n v="8062.5"/>
  </r>
  <r>
    <x v="0"/>
    <x v="0"/>
    <x v="2"/>
    <n v="2017"/>
    <x v="2"/>
    <x v="15"/>
    <n v="6.5"/>
    <n v="6.5"/>
    <n v="1100"/>
    <n v="7150"/>
  </r>
  <r>
    <x v="0"/>
    <x v="2"/>
    <x v="2"/>
    <n v="2017"/>
    <x v="3"/>
    <x v="50"/>
    <n v="57"/>
    <n v="57"/>
    <n v="215"/>
    <n v="12255"/>
  </r>
  <r>
    <x v="4"/>
    <x v="1"/>
    <x v="2"/>
    <n v="2017"/>
    <x v="3"/>
    <x v="34"/>
    <n v="19.2"/>
    <n v="19.2"/>
    <n v="650"/>
    <n v="12480"/>
  </r>
  <r>
    <x v="2"/>
    <x v="2"/>
    <x v="2"/>
    <n v="2017"/>
    <x v="1"/>
    <x v="13"/>
    <n v="15"/>
    <n v="15"/>
    <n v="215"/>
    <n v="3225"/>
  </r>
  <r>
    <x v="1"/>
    <x v="1"/>
    <x v="2"/>
    <n v="2017"/>
    <x v="3"/>
    <x v="43"/>
    <n v="62.4"/>
    <n v="62.4"/>
    <n v="650"/>
    <n v="40560"/>
  </r>
  <r>
    <x v="2"/>
    <x v="3"/>
    <x v="2"/>
    <n v="2017"/>
    <x v="0"/>
    <x v="29"/>
    <n v="2.6666666666666665"/>
    <n v="2.6666666666666665"/>
    <n v="75"/>
    <n v="200"/>
  </r>
  <r>
    <x v="3"/>
    <x v="3"/>
    <x v="2"/>
    <n v="2017"/>
    <x v="1"/>
    <x v="18"/>
    <n v="8.6666666666666661"/>
    <n v="8.6666666666666661"/>
    <n v="75"/>
    <n v="650"/>
  </r>
  <r>
    <x v="4"/>
    <x v="1"/>
    <x v="2"/>
    <n v="2017"/>
    <x v="1"/>
    <x v="48"/>
    <n v="21.599999999999998"/>
    <n v="21.599999999999998"/>
    <n v="650"/>
    <n v="14039.999999999998"/>
  </r>
  <r>
    <x v="3"/>
    <x v="2"/>
    <x v="2"/>
    <n v="2017"/>
    <x v="1"/>
    <x v="45"/>
    <n v="18"/>
    <n v="18"/>
    <n v="215"/>
    <n v="3870"/>
  </r>
  <r>
    <x v="0"/>
    <x v="1"/>
    <x v="2"/>
    <n v="2017"/>
    <x v="2"/>
    <x v="35"/>
    <n v="37.199999999999996"/>
    <n v="37.199999999999996"/>
    <n v="650"/>
    <n v="24179.999999999996"/>
  </r>
  <r>
    <x v="1"/>
    <x v="3"/>
    <x v="2"/>
    <n v="2017"/>
    <x v="2"/>
    <x v="15"/>
    <n v="15"/>
    <n v="15"/>
    <n v="75"/>
    <n v="1125"/>
  </r>
  <r>
    <x v="2"/>
    <x v="2"/>
    <x v="2"/>
    <n v="2017"/>
    <x v="3"/>
    <x v="30"/>
    <n v="12"/>
    <n v="12"/>
    <n v="215"/>
    <n v="2580"/>
  </r>
  <r>
    <x v="3"/>
    <x v="2"/>
    <x v="2"/>
    <n v="2017"/>
    <x v="1"/>
    <x v="18"/>
    <n v="33"/>
    <n v="33"/>
    <n v="215"/>
    <n v="7095"/>
  </r>
  <r>
    <x v="4"/>
    <x v="0"/>
    <x v="2"/>
    <n v="2017"/>
    <x v="0"/>
    <x v="49"/>
    <n v="5.75"/>
    <n v="5.75"/>
    <n v="1100"/>
    <n v="6325"/>
  </r>
  <r>
    <x v="1"/>
    <x v="1"/>
    <x v="2"/>
    <n v="2017"/>
    <x v="0"/>
    <x v="49"/>
    <n v="67.2"/>
    <n v="67.2"/>
    <n v="650"/>
    <n v="43680"/>
  </r>
  <r>
    <x v="4"/>
    <x v="0"/>
    <x v="2"/>
    <n v="2017"/>
    <x v="2"/>
    <x v="11"/>
    <n v="6.25"/>
    <n v="6.25"/>
    <n v="1100"/>
    <n v="6875"/>
  </r>
  <r>
    <x v="3"/>
    <x v="0"/>
    <x v="2"/>
    <n v="2017"/>
    <x v="2"/>
    <x v="15"/>
    <n v="5.25"/>
    <n v="5.25"/>
    <n v="1100"/>
    <n v="5775"/>
  </r>
  <r>
    <x v="4"/>
    <x v="1"/>
    <x v="2"/>
    <n v="2017"/>
    <x v="1"/>
    <x v="18"/>
    <n v="26.4"/>
    <n v="26.4"/>
    <n v="650"/>
    <n v="17160"/>
  </r>
  <r>
    <x v="4"/>
    <x v="2"/>
    <x v="2"/>
    <n v="2017"/>
    <x v="1"/>
    <x v="48"/>
    <n v="52.5"/>
    <n v="52.5"/>
    <n v="215"/>
    <n v="11287.5"/>
  </r>
  <r>
    <x v="1"/>
    <x v="3"/>
    <x v="2"/>
    <n v="2017"/>
    <x v="1"/>
    <x v="18"/>
    <n v="18"/>
    <n v="18"/>
    <n v="75"/>
    <n v="1350"/>
  </r>
  <r>
    <x v="2"/>
    <x v="1"/>
    <x v="2"/>
    <n v="2017"/>
    <x v="0"/>
    <x v="14"/>
    <n v="12"/>
    <n v="12"/>
    <n v="650"/>
    <n v="7800"/>
  </r>
  <r>
    <x v="4"/>
    <x v="3"/>
    <x v="2"/>
    <n v="2017"/>
    <x v="3"/>
    <x v="31"/>
    <n v="6"/>
    <n v="6"/>
    <n v="75"/>
    <n v="450"/>
  </r>
  <r>
    <x v="4"/>
    <x v="3"/>
    <x v="2"/>
    <n v="2017"/>
    <x v="1"/>
    <x v="18"/>
    <n v="5.333333333333333"/>
    <n v="5.333333333333333"/>
    <n v="75"/>
    <n v="400"/>
  </r>
  <r>
    <x v="4"/>
    <x v="0"/>
    <x v="2"/>
    <n v="2017"/>
    <x v="1"/>
    <x v="45"/>
    <n v="5.75"/>
    <n v="5.75"/>
    <n v="1100"/>
    <n v="6325"/>
  </r>
  <r>
    <x v="1"/>
    <x v="1"/>
    <x v="2"/>
    <n v="2017"/>
    <x v="1"/>
    <x v="45"/>
    <n v="54"/>
    <n v="54"/>
    <n v="650"/>
    <n v="35100"/>
  </r>
  <r>
    <x v="2"/>
    <x v="3"/>
    <x v="2"/>
    <n v="2017"/>
    <x v="0"/>
    <x v="24"/>
    <n v="1.6666666666666667"/>
    <n v="1.6666666666666667"/>
    <n v="75"/>
    <n v="125"/>
  </r>
  <r>
    <x v="4"/>
    <x v="2"/>
    <x v="2"/>
    <n v="2017"/>
    <x v="0"/>
    <x v="17"/>
    <n v="27"/>
    <n v="27"/>
    <n v="215"/>
    <n v="5805"/>
  </r>
  <r>
    <x v="1"/>
    <x v="1"/>
    <x v="2"/>
    <n v="2017"/>
    <x v="2"/>
    <x v="11"/>
    <n v="46.8"/>
    <n v="46.8"/>
    <n v="650"/>
    <n v="30419.999999999996"/>
  </r>
  <r>
    <x v="1"/>
    <x v="2"/>
    <x v="2"/>
    <n v="2017"/>
    <x v="1"/>
    <x v="27"/>
    <n v="90"/>
    <n v="90"/>
    <n v="215"/>
    <n v="19350"/>
  </r>
  <r>
    <x v="4"/>
    <x v="1"/>
    <x v="2"/>
    <n v="2017"/>
    <x v="2"/>
    <x v="15"/>
    <n v="28.799999999999997"/>
    <n v="28.799999999999997"/>
    <n v="650"/>
    <n v="18719.999999999996"/>
  </r>
  <r>
    <x v="4"/>
    <x v="3"/>
    <x v="2"/>
    <n v="2017"/>
    <x v="2"/>
    <x v="22"/>
    <n v="10.666666666666666"/>
    <n v="10.666666666666666"/>
    <n v="75"/>
    <n v="800"/>
  </r>
  <r>
    <x v="3"/>
    <x v="1"/>
    <x v="2"/>
    <n v="2017"/>
    <x v="3"/>
    <x v="46"/>
    <n v="36"/>
    <n v="36"/>
    <n v="650"/>
    <n v="23400"/>
  </r>
  <r>
    <x v="3"/>
    <x v="3"/>
    <x v="2"/>
    <n v="2017"/>
    <x v="2"/>
    <x v="35"/>
    <n v="6"/>
    <n v="6"/>
    <n v="75"/>
    <n v="450"/>
  </r>
  <r>
    <x v="4"/>
    <x v="1"/>
    <x v="2"/>
    <n v="2017"/>
    <x v="1"/>
    <x v="37"/>
    <n v="20.399999999999999"/>
    <n v="20.399999999999999"/>
    <n v="650"/>
    <n v="13259.999999999998"/>
  </r>
  <r>
    <x v="3"/>
    <x v="3"/>
    <x v="2"/>
    <n v="2017"/>
    <x v="1"/>
    <x v="45"/>
    <n v="3.3333333333333335"/>
    <n v="3.3333333333333335"/>
    <n v="75"/>
    <n v="250"/>
  </r>
  <r>
    <x v="1"/>
    <x v="0"/>
    <x v="2"/>
    <n v="2017"/>
    <x v="2"/>
    <x v="11"/>
    <n v="9.75"/>
    <n v="9.75"/>
    <n v="1100"/>
    <n v="10725"/>
  </r>
  <r>
    <x v="1"/>
    <x v="0"/>
    <x v="2"/>
    <n v="2017"/>
    <x v="1"/>
    <x v="27"/>
    <n v="12.25"/>
    <n v="12.25"/>
    <n v="1100"/>
    <n v="13475"/>
  </r>
  <r>
    <x v="3"/>
    <x v="2"/>
    <x v="2"/>
    <n v="2017"/>
    <x v="1"/>
    <x v="27"/>
    <n v="40.5"/>
    <n v="40.5"/>
    <n v="215"/>
    <n v="8707.5"/>
  </r>
  <r>
    <x v="3"/>
    <x v="2"/>
    <x v="2"/>
    <n v="2017"/>
    <x v="2"/>
    <x v="22"/>
    <n v="22.5"/>
    <n v="22.5"/>
    <n v="215"/>
    <n v="4837.5"/>
  </r>
  <r>
    <x v="1"/>
    <x v="1"/>
    <x v="2"/>
    <n v="2017"/>
    <x v="1"/>
    <x v="23"/>
    <n v="72"/>
    <n v="72"/>
    <n v="650"/>
    <n v="46800"/>
  </r>
  <r>
    <x v="2"/>
    <x v="1"/>
    <x v="2"/>
    <n v="2017"/>
    <x v="0"/>
    <x v="24"/>
    <n v="12"/>
    <n v="12"/>
    <n v="650"/>
    <n v="7800"/>
  </r>
  <r>
    <x v="1"/>
    <x v="0"/>
    <x v="2"/>
    <n v="2017"/>
    <x v="1"/>
    <x v="18"/>
    <n v="7.75"/>
    <n v="7.75"/>
    <n v="1100"/>
    <n v="8525"/>
  </r>
  <r>
    <x v="1"/>
    <x v="0"/>
    <x v="2"/>
    <n v="2017"/>
    <x v="1"/>
    <x v="45"/>
    <n v="11.5"/>
    <n v="11.5"/>
    <n v="1100"/>
    <n v="12650"/>
  </r>
  <r>
    <x v="2"/>
    <x v="1"/>
    <x v="2"/>
    <n v="2017"/>
    <x v="0"/>
    <x v="36"/>
    <n v="10.799999999999999"/>
    <n v="10.799999999999999"/>
    <n v="650"/>
    <n v="7019.9999999999991"/>
  </r>
  <r>
    <x v="2"/>
    <x v="0"/>
    <x v="2"/>
    <n v="2017"/>
    <x v="3"/>
    <x v="30"/>
    <n v="1.5"/>
    <n v="1.5"/>
    <n v="1100"/>
    <n v="1650"/>
  </r>
  <r>
    <x v="2"/>
    <x v="3"/>
    <x v="2"/>
    <n v="2017"/>
    <x v="2"/>
    <x v="26"/>
    <n v="3"/>
    <n v="3"/>
    <n v="75"/>
    <n v="225"/>
  </r>
  <r>
    <x v="0"/>
    <x v="0"/>
    <x v="2"/>
    <n v="2017"/>
    <x v="1"/>
    <x v="37"/>
    <n v="7.25"/>
    <n v="7.25"/>
    <n v="1100"/>
    <n v="7975"/>
  </r>
  <r>
    <x v="4"/>
    <x v="2"/>
    <x v="2"/>
    <n v="2017"/>
    <x v="1"/>
    <x v="45"/>
    <n v="37.5"/>
    <n v="37.5"/>
    <n v="215"/>
    <n v="8062.5"/>
  </r>
  <r>
    <x v="2"/>
    <x v="3"/>
    <x v="2"/>
    <n v="2017"/>
    <x v="2"/>
    <x v="40"/>
    <n v="2"/>
    <n v="2"/>
    <n v="75"/>
    <n v="150"/>
  </r>
  <r>
    <x v="3"/>
    <x v="0"/>
    <x v="2"/>
    <n v="2017"/>
    <x v="1"/>
    <x v="45"/>
    <n v="6.25"/>
    <n v="6.25"/>
    <n v="1100"/>
    <n v="6875"/>
  </r>
  <r>
    <x v="0"/>
    <x v="0"/>
    <x v="2"/>
    <n v="2017"/>
    <x v="1"/>
    <x v="45"/>
    <n v="5.5"/>
    <n v="5.5"/>
    <n v="1100"/>
    <n v="6050"/>
  </r>
  <r>
    <x v="0"/>
    <x v="3"/>
    <x v="2"/>
    <n v="2017"/>
    <x v="3"/>
    <x v="50"/>
    <n v="8.6666666666666661"/>
    <n v="8.6666666666666661"/>
    <n v="75"/>
    <n v="650"/>
  </r>
  <r>
    <x v="0"/>
    <x v="0"/>
    <x v="2"/>
    <n v="2017"/>
    <x v="1"/>
    <x v="48"/>
    <n v="9"/>
    <n v="9"/>
    <n v="1100"/>
    <n v="9900"/>
  </r>
  <r>
    <x v="3"/>
    <x v="1"/>
    <x v="2"/>
    <n v="2017"/>
    <x v="2"/>
    <x v="15"/>
    <n v="15.6"/>
    <n v="15.6"/>
    <n v="650"/>
    <n v="10140"/>
  </r>
  <r>
    <x v="1"/>
    <x v="0"/>
    <x v="2"/>
    <n v="2017"/>
    <x v="0"/>
    <x v="17"/>
    <n v="14"/>
    <n v="14"/>
    <n v="1100"/>
    <n v="15400"/>
  </r>
  <r>
    <x v="4"/>
    <x v="1"/>
    <x v="2"/>
    <n v="2017"/>
    <x v="1"/>
    <x v="23"/>
    <n v="30"/>
    <n v="30"/>
    <n v="650"/>
    <n v="19500"/>
  </r>
  <r>
    <x v="1"/>
    <x v="1"/>
    <x v="2"/>
    <n v="2017"/>
    <x v="2"/>
    <x v="47"/>
    <n v="62.4"/>
    <n v="62.4"/>
    <n v="650"/>
    <n v="40560"/>
  </r>
  <r>
    <x v="4"/>
    <x v="0"/>
    <x v="2"/>
    <n v="2017"/>
    <x v="2"/>
    <x v="15"/>
    <n v="6.25"/>
    <n v="6.25"/>
    <n v="1100"/>
    <n v="6875"/>
  </r>
  <r>
    <x v="1"/>
    <x v="3"/>
    <x v="2"/>
    <n v="2017"/>
    <x v="0"/>
    <x v="49"/>
    <n v="19"/>
    <n v="19"/>
    <n v="75"/>
    <n v="1425"/>
  </r>
  <r>
    <x v="3"/>
    <x v="2"/>
    <x v="2"/>
    <n v="2017"/>
    <x v="1"/>
    <x v="37"/>
    <n v="27"/>
    <n v="27"/>
    <n v="215"/>
    <n v="5805"/>
  </r>
  <r>
    <x v="1"/>
    <x v="2"/>
    <x v="2"/>
    <n v="2017"/>
    <x v="2"/>
    <x v="35"/>
    <n v="88.5"/>
    <n v="88.5"/>
    <n v="215"/>
    <n v="19027.5"/>
  </r>
  <r>
    <x v="4"/>
    <x v="2"/>
    <x v="2"/>
    <n v="2017"/>
    <x v="2"/>
    <x v="15"/>
    <n v="37.5"/>
    <n v="37.5"/>
    <n v="215"/>
    <n v="8062.5"/>
  </r>
  <r>
    <x v="4"/>
    <x v="3"/>
    <x v="2"/>
    <n v="2017"/>
    <x v="1"/>
    <x v="23"/>
    <n v="6.666666666666667"/>
    <n v="6.666666666666667"/>
    <n v="75"/>
    <n v="500"/>
  </r>
  <r>
    <x v="1"/>
    <x v="2"/>
    <x v="2"/>
    <n v="2017"/>
    <x v="2"/>
    <x v="47"/>
    <n v="69"/>
    <n v="69"/>
    <n v="215"/>
    <n v="14835"/>
  </r>
  <r>
    <x v="0"/>
    <x v="1"/>
    <x v="2"/>
    <n v="2017"/>
    <x v="1"/>
    <x v="27"/>
    <n v="31.2"/>
    <n v="31.2"/>
    <n v="650"/>
    <n v="20280"/>
  </r>
  <r>
    <x v="4"/>
    <x v="2"/>
    <x v="2"/>
    <n v="2017"/>
    <x v="0"/>
    <x v="49"/>
    <n v="30"/>
    <n v="30"/>
    <n v="215"/>
    <n v="6450"/>
  </r>
  <r>
    <x v="2"/>
    <x v="2"/>
    <x v="2"/>
    <n v="2017"/>
    <x v="3"/>
    <x v="46"/>
    <n v="15"/>
    <n v="15"/>
    <n v="215"/>
    <n v="3225"/>
  </r>
  <r>
    <x v="1"/>
    <x v="2"/>
    <x v="2"/>
    <n v="2017"/>
    <x v="2"/>
    <x v="15"/>
    <n v="49.5"/>
    <n v="49.5"/>
    <n v="215"/>
    <n v="10642.5"/>
  </r>
  <r>
    <x v="0"/>
    <x v="0"/>
    <x v="2"/>
    <n v="2017"/>
    <x v="2"/>
    <x v="35"/>
    <n v="8.75"/>
    <n v="8.75"/>
    <n v="1100"/>
    <n v="9625"/>
  </r>
  <r>
    <x v="2"/>
    <x v="3"/>
    <x v="2"/>
    <n v="2017"/>
    <x v="3"/>
    <x v="46"/>
    <n v="3.3333333333333335"/>
    <n v="3.3333333333333335"/>
    <n v="75"/>
    <n v="250"/>
  </r>
  <r>
    <x v="4"/>
    <x v="3"/>
    <x v="2"/>
    <n v="2017"/>
    <x v="3"/>
    <x v="50"/>
    <n v="5.333333333333333"/>
    <n v="5.333333333333333"/>
    <n v="75"/>
    <n v="400"/>
  </r>
  <r>
    <x v="4"/>
    <x v="2"/>
    <x v="2"/>
    <n v="2017"/>
    <x v="1"/>
    <x v="37"/>
    <n v="30"/>
    <n v="30"/>
    <n v="215"/>
    <n v="6450"/>
  </r>
  <r>
    <x v="2"/>
    <x v="3"/>
    <x v="2"/>
    <n v="2017"/>
    <x v="2"/>
    <x v="41"/>
    <n v="2.6666666666666665"/>
    <n v="2.6666666666666665"/>
    <n v="75"/>
    <n v="200"/>
  </r>
  <r>
    <x v="3"/>
    <x v="2"/>
    <x v="2"/>
    <n v="2017"/>
    <x v="2"/>
    <x v="15"/>
    <n v="34.5"/>
    <n v="34.5"/>
    <n v="215"/>
    <n v="7417.5"/>
  </r>
  <r>
    <x v="4"/>
    <x v="3"/>
    <x v="2"/>
    <n v="2017"/>
    <x v="1"/>
    <x v="27"/>
    <n v="11.666666666666666"/>
    <n v="11.666666666666666"/>
    <n v="75"/>
    <n v="875"/>
  </r>
  <r>
    <x v="1"/>
    <x v="3"/>
    <x v="2"/>
    <n v="2017"/>
    <x v="1"/>
    <x v="37"/>
    <n v="19.333333333333332"/>
    <n v="19.333333333333332"/>
    <n v="75"/>
    <n v="1450"/>
  </r>
  <r>
    <x v="4"/>
    <x v="3"/>
    <x v="2"/>
    <n v="2017"/>
    <x v="1"/>
    <x v="45"/>
    <n v="8.6666666666666661"/>
    <n v="8.6666666666666661"/>
    <n v="75"/>
    <n v="650"/>
  </r>
  <r>
    <x v="2"/>
    <x v="1"/>
    <x v="2"/>
    <n v="2017"/>
    <x v="3"/>
    <x v="43"/>
    <n v="9.6"/>
    <n v="9.6"/>
    <n v="650"/>
    <n v="6240"/>
  </r>
  <r>
    <x v="2"/>
    <x v="3"/>
    <x v="2"/>
    <n v="2017"/>
    <x v="3"/>
    <x v="32"/>
    <n v="1.6666666666666667"/>
    <n v="1.6666666666666667"/>
    <n v="75"/>
    <n v="125"/>
  </r>
  <r>
    <x v="2"/>
    <x v="2"/>
    <x v="2"/>
    <n v="2017"/>
    <x v="0"/>
    <x v="24"/>
    <n v="7.5"/>
    <n v="7.5"/>
    <n v="215"/>
    <n v="1612.5"/>
  </r>
  <r>
    <x v="2"/>
    <x v="2"/>
    <x v="2"/>
    <n v="2017"/>
    <x v="2"/>
    <x v="15"/>
    <n v="10.5"/>
    <n v="10.5"/>
    <n v="215"/>
    <n v="2257.5"/>
  </r>
  <r>
    <x v="2"/>
    <x v="2"/>
    <x v="2"/>
    <n v="2017"/>
    <x v="3"/>
    <x v="32"/>
    <n v="9"/>
    <n v="9"/>
    <n v="215"/>
    <n v="1935"/>
  </r>
  <r>
    <x v="3"/>
    <x v="2"/>
    <x v="2"/>
    <n v="2017"/>
    <x v="2"/>
    <x v="35"/>
    <n v="36"/>
    <n v="36"/>
    <n v="215"/>
    <n v="7740"/>
  </r>
  <r>
    <x v="4"/>
    <x v="3"/>
    <x v="2"/>
    <n v="2017"/>
    <x v="2"/>
    <x v="47"/>
    <n v="11.333333333333334"/>
    <n v="11.333333333333334"/>
    <n v="75"/>
    <n v="850"/>
  </r>
  <r>
    <x v="1"/>
    <x v="0"/>
    <x v="2"/>
    <n v="2017"/>
    <x v="1"/>
    <x v="48"/>
    <n v="14"/>
    <n v="14"/>
    <n v="1100"/>
    <n v="15400"/>
  </r>
  <r>
    <x v="1"/>
    <x v="0"/>
    <x v="2"/>
    <n v="2017"/>
    <x v="3"/>
    <x v="50"/>
    <n v="8"/>
    <n v="8"/>
    <n v="1100"/>
    <n v="8800"/>
  </r>
  <r>
    <x v="0"/>
    <x v="3"/>
    <x v="2"/>
    <n v="2017"/>
    <x v="1"/>
    <x v="37"/>
    <n v="9.6666666666666661"/>
    <n v="9.6666666666666661"/>
    <n v="75"/>
    <n v="725"/>
  </r>
  <r>
    <x v="1"/>
    <x v="3"/>
    <x v="2"/>
    <n v="2017"/>
    <x v="2"/>
    <x v="47"/>
    <n v="17.333333333333332"/>
    <n v="17.333333333333332"/>
    <n v="75"/>
    <n v="1300"/>
  </r>
  <r>
    <x v="3"/>
    <x v="1"/>
    <x v="2"/>
    <n v="2017"/>
    <x v="0"/>
    <x v="49"/>
    <n v="25.2"/>
    <n v="25.2"/>
    <n v="650"/>
    <n v="16380"/>
  </r>
  <r>
    <x v="0"/>
    <x v="1"/>
    <x v="2"/>
    <n v="2017"/>
    <x v="3"/>
    <x v="50"/>
    <n v="31.2"/>
    <n v="31.2"/>
    <n v="650"/>
    <n v="20280"/>
  </r>
  <r>
    <x v="2"/>
    <x v="3"/>
    <x v="2"/>
    <n v="2017"/>
    <x v="2"/>
    <x v="11"/>
    <n v="3.3333333333333335"/>
    <n v="3.3333333333333335"/>
    <n v="75"/>
    <n v="250"/>
  </r>
  <r>
    <x v="0"/>
    <x v="2"/>
    <x v="2"/>
    <n v="2017"/>
    <x v="2"/>
    <x v="35"/>
    <n v="48"/>
    <n v="48"/>
    <n v="215"/>
    <n v="10320"/>
  </r>
  <r>
    <x v="3"/>
    <x v="1"/>
    <x v="2"/>
    <n v="2017"/>
    <x v="1"/>
    <x v="37"/>
    <n v="14.399999999999999"/>
    <n v="14.399999999999999"/>
    <n v="650"/>
    <n v="9359.9999999999982"/>
  </r>
  <r>
    <x v="3"/>
    <x v="0"/>
    <x v="2"/>
    <n v="2017"/>
    <x v="1"/>
    <x v="27"/>
    <n v="2.5"/>
    <n v="2.5"/>
    <n v="1100"/>
    <n v="2750"/>
  </r>
  <r>
    <x v="4"/>
    <x v="3"/>
    <x v="2"/>
    <n v="2017"/>
    <x v="1"/>
    <x v="37"/>
    <n v="8.6666666666666661"/>
    <n v="8.6666666666666661"/>
    <n v="75"/>
    <n v="650"/>
  </r>
  <r>
    <x v="2"/>
    <x v="0"/>
    <x v="2"/>
    <n v="2017"/>
    <x v="2"/>
    <x v="11"/>
    <n v="1.75"/>
    <n v="1.75"/>
    <n v="1100"/>
    <n v="1925"/>
  </r>
  <r>
    <x v="4"/>
    <x v="0"/>
    <x v="2"/>
    <n v="2017"/>
    <x v="2"/>
    <x v="47"/>
    <n v="6.25"/>
    <n v="6.25"/>
    <n v="1100"/>
    <n v="6875"/>
  </r>
  <r>
    <x v="1"/>
    <x v="1"/>
    <x v="2"/>
    <n v="2017"/>
    <x v="1"/>
    <x v="27"/>
    <n v="44.4"/>
    <n v="44.4"/>
    <n v="650"/>
    <n v="28860"/>
  </r>
  <r>
    <x v="2"/>
    <x v="3"/>
    <x v="2"/>
    <n v="2017"/>
    <x v="0"/>
    <x v="17"/>
    <n v="2.3333333333333335"/>
    <n v="2.3333333333333335"/>
    <n v="75"/>
    <n v="175"/>
  </r>
  <r>
    <x v="2"/>
    <x v="3"/>
    <x v="2"/>
    <n v="2017"/>
    <x v="3"/>
    <x v="30"/>
    <n v="3"/>
    <n v="3"/>
    <n v="75"/>
    <n v="225"/>
  </r>
  <r>
    <x v="1"/>
    <x v="0"/>
    <x v="2"/>
    <n v="2017"/>
    <x v="3"/>
    <x v="46"/>
    <n v="8.25"/>
    <n v="8.25"/>
    <n v="1100"/>
    <n v="9075"/>
  </r>
  <r>
    <x v="1"/>
    <x v="0"/>
    <x v="2"/>
    <n v="2017"/>
    <x v="2"/>
    <x v="35"/>
    <n v="11.25"/>
    <n v="11.25"/>
    <n v="1100"/>
    <n v="12375"/>
  </r>
  <r>
    <x v="2"/>
    <x v="1"/>
    <x v="2"/>
    <n v="2017"/>
    <x v="0"/>
    <x v="29"/>
    <n v="8.4"/>
    <n v="8.4"/>
    <n v="650"/>
    <n v="5460"/>
  </r>
  <r>
    <x v="3"/>
    <x v="2"/>
    <x v="2"/>
    <n v="2017"/>
    <x v="0"/>
    <x v="49"/>
    <n v="22.5"/>
    <n v="22.5"/>
    <n v="215"/>
    <n v="4837.5"/>
  </r>
  <r>
    <x v="2"/>
    <x v="0"/>
    <x v="2"/>
    <n v="2017"/>
    <x v="2"/>
    <x v="28"/>
    <n v="2"/>
    <n v="2"/>
    <n v="1100"/>
    <n v="2200"/>
  </r>
  <r>
    <x v="1"/>
    <x v="2"/>
    <x v="2"/>
    <n v="2017"/>
    <x v="1"/>
    <x v="23"/>
    <n v="81"/>
    <n v="81"/>
    <n v="215"/>
    <n v="17415"/>
  </r>
  <r>
    <x v="4"/>
    <x v="0"/>
    <x v="2"/>
    <n v="2017"/>
    <x v="1"/>
    <x v="23"/>
    <n v="3.75"/>
    <n v="3.75"/>
    <n v="1100"/>
    <n v="4125"/>
  </r>
  <r>
    <x v="3"/>
    <x v="3"/>
    <x v="2"/>
    <n v="2017"/>
    <x v="3"/>
    <x v="31"/>
    <n v="5.666666666666667"/>
    <n v="5.666666666666667"/>
    <n v="75"/>
    <n v="425"/>
  </r>
  <r>
    <x v="0"/>
    <x v="2"/>
    <x v="2"/>
    <n v="2017"/>
    <x v="3"/>
    <x v="31"/>
    <n v="60"/>
    <n v="60"/>
    <n v="215"/>
    <n v="12900"/>
  </r>
  <r>
    <x v="2"/>
    <x v="1"/>
    <x v="2"/>
    <n v="2017"/>
    <x v="1"/>
    <x v="42"/>
    <n v="10.799999999999999"/>
    <n v="10.799999999999999"/>
    <n v="650"/>
    <n v="7019.9999999999991"/>
  </r>
  <r>
    <x v="4"/>
    <x v="0"/>
    <x v="2"/>
    <n v="2017"/>
    <x v="3"/>
    <x v="31"/>
    <n v="7.75"/>
    <n v="7.75"/>
    <n v="1100"/>
    <n v="8525"/>
  </r>
  <r>
    <x v="1"/>
    <x v="0"/>
    <x v="2"/>
    <n v="2017"/>
    <x v="3"/>
    <x v="31"/>
    <n v="15"/>
    <n v="15"/>
    <n v="1100"/>
    <n v="16500"/>
  </r>
  <r>
    <x v="4"/>
    <x v="1"/>
    <x v="2"/>
    <n v="2017"/>
    <x v="3"/>
    <x v="50"/>
    <n v="22.8"/>
    <n v="22.8"/>
    <n v="650"/>
    <n v="14820"/>
  </r>
  <r>
    <x v="2"/>
    <x v="1"/>
    <x v="2"/>
    <n v="2017"/>
    <x v="2"/>
    <x v="16"/>
    <n v="6"/>
    <n v="6"/>
    <n v="650"/>
    <n v="3900"/>
  </r>
  <r>
    <x v="2"/>
    <x v="0"/>
    <x v="2"/>
    <n v="2017"/>
    <x v="2"/>
    <x v="40"/>
    <n v="2.25"/>
    <n v="2.25"/>
    <n v="1100"/>
    <n v="2475"/>
  </r>
  <r>
    <x v="1"/>
    <x v="1"/>
    <x v="2"/>
    <n v="2017"/>
    <x v="1"/>
    <x v="48"/>
    <n v="64.8"/>
    <n v="64.8"/>
    <n v="650"/>
    <n v="42120"/>
  </r>
  <r>
    <x v="0"/>
    <x v="0"/>
    <x v="2"/>
    <n v="2017"/>
    <x v="0"/>
    <x v="49"/>
    <n v="6.25"/>
    <n v="6.25"/>
    <n v="1100"/>
    <n v="6875"/>
  </r>
  <r>
    <x v="3"/>
    <x v="2"/>
    <x v="2"/>
    <n v="2017"/>
    <x v="2"/>
    <x v="47"/>
    <n v="36"/>
    <n v="36"/>
    <n v="215"/>
    <n v="7740"/>
  </r>
  <r>
    <x v="2"/>
    <x v="2"/>
    <x v="2"/>
    <n v="2017"/>
    <x v="0"/>
    <x v="14"/>
    <n v="15"/>
    <n v="15"/>
    <n v="215"/>
    <n v="3225"/>
  </r>
  <r>
    <x v="4"/>
    <x v="0"/>
    <x v="2"/>
    <n v="2017"/>
    <x v="3"/>
    <x v="51"/>
    <n v="4.25"/>
    <n v="4.25"/>
    <n v="1100"/>
    <n v="4675"/>
  </r>
  <r>
    <x v="2"/>
    <x v="1"/>
    <x v="2"/>
    <n v="2017"/>
    <x v="2"/>
    <x v="40"/>
    <n v="7.1999999999999993"/>
    <n v="7.1999999999999993"/>
    <n v="650"/>
    <n v="4679.9999999999991"/>
  </r>
  <r>
    <x v="4"/>
    <x v="3"/>
    <x v="2"/>
    <n v="2017"/>
    <x v="1"/>
    <x v="48"/>
    <n v="10.666666666666666"/>
    <n v="10.666666666666666"/>
    <n v="75"/>
    <n v="800"/>
  </r>
  <r>
    <x v="2"/>
    <x v="1"/>
    <x v="2"/>
    <n v="2017"/>
    <x v="2"/>
    <x v="33"/>
    <n v="8.4"/>
    <n v="8.4"/>
    <n v="650"/>
    <n v="5460"/>
  </r>
  <r>
    <x v="2"/>
    <x v="1"/>
    <x v="2"/>
    <n v="2017"/>
    <x v="3"/>
    <x v="39"/>
    <n v="9.6"/>
    <n v="9.6"/>
    <n v="650"/>
    <n v="6240"/>
  </r>
  <r>
    <x v="2"/>
    <x v="2"/>
    <x v="2"/>
    <n v="2017"/>
    <x v="2"/>
    <x v="40"/>
    <n v="10.5"/>
    <n v="10.5"/>
    <n v="215"/>
    <n v="2257.5"/>
  </r>
  <r>
    <x v="3"/>
    <x v="0"/>
    <x v="2"/>
    <n v="2017"/>
    <x v="3"/>
    <x v="31"/>
    <n v="3.5"/>
    <n v="3.5"/>
    <n v="1100"/>
    <n v="3850"/>
  </r>
  <r>
    <x v="1"/>
    <x v="0"/>
    <x v="2"/>
    <n v="2017"/>
    <x v="1"/>
    <x v="23"/>
    <n v="14.25"/>
    <n v="14.25"/>
    <n v="1100"/>
    <n v="15675"/>
  </r>
  <r>
    <x v="3"/>
    <x v="1"/>
    <x v="2"/>
    <n v="2017"/>
    <x v="2"/>
    <x v="47"/>
    <n v="27.599999999999998"/>
    <n v="27.599999999999998"/>
    <n v="650"/>
    <n v="17940"/>
  </r>
  <r>
    <x v="4"/>
    <x v="2"/>
    <x v="2"/>
    <n v="2017"/>
    <x v="2"/>
    <x v="47"/>
    <n v="27"/>
    <n v="27"/>
    <n v="215"/>
    <n v="5805"/>
  </r>
  <r>
    <x v="2"/>
    <x v="0"/>
    <x v="2"/>
    <n v="2017"/>
    <x v="2"/>
    <x v="15"/>
    <n v="1.5"/>
    <n v="1.5"/>
    <n v="1100"/>
    <n v="1650"/>
  </r>
  <r>
    <x v="4"/>
    <x v="0"/>
    <x v="2"/>
    <n v="2017"/>
    <x v="1"/>
    <x v="37"/>
    <n v="8.25"/>
    <n v="8.25"/>
    <n v="1100"/>
    <n v="9075"/>
  </r>
  <r>
    <x v="3"/>
    <x v="2"/>
    <x v="2"/>
    <n v="2017"/>
    <x v="3"/>
    <x v="31"/>
    <n v="16.5"/>
    <n v="16.5"/>
    <n v="215"/>
    <n v="3547.5"/>
  </r>
  <r>
    <x v="3"/>
    <x v="3"/>
    <x v="2"/>
    <n v="2017"/>
    <x v="1"/>
    <x v="23"/>
    <n v="4.333333333333333"/>
    <n v="4.333333333333333"/>
    <n v="75"/>
    <n v="325"/>
  </r>
  <r>
    <x v="0"/>
    <x v="1"/>
    <x v="2"/>
    <n v="2017"/>
    <x v="3"/>
    <x v="46"/>
    <n v="37.199999999999996"/>
    <n v="37.199999999999996"/>
    <n v="650"/>
    <n v="24179.999999999996"/>
  </r>
  <r>
    <x v="2"/>
    <x v="0"/>
    <x v="2"/>
    <n v="2017"/>
    <x v="1"/>
    <x v="20"/>
    <n v="1.75"/>
    <n v="1.75"/>
    <n v="1100"/>
    <n v="1925"/>
  </r>
  <r>
    <x v="3"/>
    <x v="0"/>
    <x v="2"/>
    <n v="2017"/>
    <x v="1"/>
    <x v="48"/>
    <n v="6.5"/>
    <n v="6.5"/>
    <n v="1100"/>
    <n v="7150"/>
  </r>
  <r>
    <x v="0"/>
    <x v="3"/>
    <x v="2"/>
    <n v="2017"/>
    <x v="0"/>
    <x v="49"/>
    <n v="11"/>
    <n v="11"/>
    <n v="75"/>
    <n v="825"/>
  </r>
  <r>
    <x v="2"/>
    <x v="3"/>
    <x v="2"/>
    <n v="2017"/>
    <x v="1"/>
    <x v="20"/>
    <n v="3"/>
    <n v="3"/>
    <n v="75"/>
    <n v="225"/>
  </r>
  <r>
    <x v="1"/>
    <x v="3"/>
    <x v="2"/>
    <n v="2017"/>
    <x v="2"/>
    <x v="35"/>
    <n v="13.666666666666666"/>
    <n v="13.666666666666666"/>
    <n v="75"/>
    <n v="1025"/>
  </r>
  <r>
    <x v="0"/>
    <x v="3"/>
    <x v="2"/>
    <n v="2017"/>
    <x v="2"/>
    <x v="47"/>
    <n v="9.3333333333333339"/>
    <n v="9.3333333333333339"/>
    <n v="75"/>
    <n v="700"/>
  </r>
  <r>
    <x v="3"/>
    <x v="2"/>
    <x v="2"/>
    <n v="2017"/>
    <x v="1"/>
    <x v="23"/>
    <n v="22.5"/>
    <n v="22.5"/>
    <n v="215"/>
    <n v="4837.5"/>
  </r>
  <r>
    <x v="3"/>
    <x v="1"/>
    <x v="2"/>
    <n v="2017"/>
    <x v="3"/>
    <x v="31"/>
    <n v="22.8"/>
    <n v="22.8"/>
    <n v="650"/>
    <n v="14820"/>
  </r>
  <r>
    <x v="2"/>
    <x v="0"/>
    <x v="2"/>
    <n v="2017"/>
    <x v="3"/>
    <x v="38"/>
    <n v="1.25"/>
    <n v="1.25"/>
    <n v="1100"/>
    <n v="1375"/>
  </r>
  <r>
    <x v="0"/>
    <x v="3"/>
    <x v="2"/>
    <n v="2017"/>
    <x v="3"/>
    <x v="31"/>
    <n v="11.666666666666666"/>
    <n v="11.666666666666666"/>
    <n v="75"/>
    <n v="875"/>
  </r>
  <r>
    <x v="1"/>
    <x v="2"/>
    <x v="2"/>
    <n v="2017"/>
    <x v="3"/>
    <x v="51"/>
    <n v="58.5"/>
    <n v="58.5"/>
    <n v="215"/>
    <n v="12577.5"/>
  </r>
  <r>
    <x v="4"/>
    <x v="0"/>
    <x v="2"/>
    <n v="2017"/>
    <x v="3"/>
    <x v="46"/>
    <n v="8"/>
    <n v="8"/>
    <n v="1100"/>
    <n v="8800"/>
  </r>
  <r>
    <x v="0"/>
    <x v="1"/>
    <x v="2"/>
    <n v="2017"/>
    <x v="1"/>
    <x v="23"/>
    <n v="28.799999999999997"/>
    <n v="28.799999999999997"/>
    <n v="650"/>
    <n v="18719.999999999996"/>
  </r>
  <r>
    <x v="0"/>
    <x v="1"/>
    <x v="2"/>
    <n v="2017"/>
    <x v="2"/>
    <x v="47"/>
    <n v="33.6"/>
    <n v="33.6"/>
    <n v="650"/>
    <n v="21840"/>
  </r>
  <r>
    <x v="3"/>
    <x v="3"/>
    <x v="2"/>
    <n v="2017"/>
    <x v="1"/>
    <x v="48"/>
    <n v="4.666666666666667"/>
    <n v="4.666666666666667"/>
    <n v="75"/>
    <n v="350"/>
  </r>
  <r>
    <x v="3"/>
    <x v="1"/>
    <x v="2"/>
    <n v="2017"/>
    <x v="2"/>
    <x v="35"/>
    <n v="31.2"/>
    <n v="31.2"/>
    <n v="650"/>
    <n v="20280"/>
  </r>
  <r>
    <x v="3"/>
    <x v="3"/>
    <x v="2"/>
    <n v="2017"/>
    <x v="3"/>
    <x v="50"/>
    <n v="5"/>
    <n v="5"/>
    <n v="75"/>
    <n v="375"/>
  </r>
  <r>
    <x v="1"/>
    <x v="1"/>
    <x v="2"/>
    <n v="2017"/>
    <x v="3"/>
    <x v="51"/>
    <n v="43.199999999999996"/>
    <n v="43.199999999999996"/>
    <n v="650"/>
    <n v="28079.999999999996"/>
  </r>
  <r>
    <x v="2"/>
    <x v="1"/>
    <x v="2"/>
    <n v="2017"/>
    <x v="2"/>
    <x v="22"/>
    <n v="7.1999999999999993"/>
    <n v="7.1999999999999993"/>
    <n v="650"/>
    <n v="4679.9999999999991"/>
  </r>
  <r>
    <x v="1"/>
    <x v="0"/>
    <x v="2"/>
    <n v="2017"/>
    <x v="0"/>
    <x v="49"/>
    <n v="11.25"/>
    <n v="11.25"/>
    <n v="1100"/>
    <n v="12375"/>
  </r>
  <r>
    <x v="0"/>
    <x v="1"/>
    <x v="2"/>
    <n v="2017"/>
    <x v="3"/>
    <x v="31"/>
    <n v="34.799999999999997"/>
    <n v="34.799999999999997"/>
    <n v="650"/>
    <n v="22619.999999999996"/>
  </r>
  <r>
    <x v="4"/>
    <x v="1"/>
    <x v="2"/>
    <n v="2017"/>
    <x v="3"/>
    <x v="46"/>
    <n v="24"/>
    <n v="24"/>
    <n v="650"/>
    <n v="15600"/>
  </r>
  <r>
    <x v="4"/>
    <x v="1"/>
    <x v="2"/>
    <n v="2017"/>
    <x v="3"/>
    <x v="31"/>
    <n v="36"/>
    <n v="36"/>
    <n v="650"/>
    <n v="23400"/>
  </r>
  <r>
    <x v="1"/>
    <x v="2"/>
    <x v="2"/>
    <n v="2017"/>
    <x v="3"/>
    <x v="50"/>
    <n v="82.5"/>
    <n v="82.5"/>
    <n v="215"/>
    <n v="17737.5"/>
  </r>
  <r>
    <x v="0"/>
    <x v="1"/>
    <x v="2"/>
    <n v="2017"/>
    <x v="0"/>
    <x v="49"/>
    <n v="39.6"/>
    <n v="39.6"/>
    <n v="650"/>
    <n v="25740"/>
  </r>
  <r>
    <x v="2"/>
    <x v="2"/>
    <x v="2"/>
    <n v="2017"/>
    <x v="0"/>
    <x v="17"/>
    <n v="12"/>
    <n v="12"/>
    <n v="215"/>
    <n v="2580"/>
  </r>
  <r>
    <x v="0"/>
    <x v="0"/>
    <x v="2"/>
    <n v="2017"/>
    <x v="3"/>
    <x v="31"/>
    <n v="6.25"/>
    <n v="6.25"/>
    <n v="1100"/>
    <n v="6875"/>
  </r>
  <r>
    <x v="4"/>
    <x v="2"/>
    <x v="2"/>
    <n v="2017"/>
    <x v="2"/>
    <x v="35"/>
    <n v="22.5"/>
    <n v="22.5"/>
    <n v="215"/>
    <n v="4837.5"/>
  </r>
  <r>
    <x v="3"/>
    <x v="3"/>
    <x v="2"/>
    <n v="2017"/>
    <x v="0"/>
    <x v="49"/>
    <n v="4.666666666666667"/>
    <n v="4.666666666666667"/>
    <n v="75"/>
    <n v="350"/>
  </r>
  <r>
    <x v="1"/>
    <x v="1"/>
    <x v="2"/>
    <n v="2017"/>
    <x v="2"/>
    <x v="35"/>
    <n v="57.599999999999994"/>
    <n v="57.599999999999994"/>
    <n v="650"/>
    <n v="37439.999999999993"/>
  </r>
  <r>
    <x v="2"/>
    <x v="0"/>
    <x v="2"/>
    <n v="2017"/>
    <x v="1"/>
    <x v="44"/>
    <n v="2"/>
    <n v="2"/>
    <n v="1100"/>
    <n v="2200"/>
  </r>
  <r>
    <x v="4"/>
    <x v="1"/>
    <x v="2"/>
    <n v="2017"/>
    <x v="2"/>
    <x v="35"/>
    <n v="42"/>
    <n v="42"/>
    <n v="650"/>
    <n v="27300"/>
  </r>
  <r>
    <x v="1"/>
    <x v="3"/>
    <x v="2"/>
    <n v="2017"/>
    <x v="3"/>
    <x v="31"/>
    <n v="19"/>
    <n v="19"/>
    <n v="75"/>
    <n v="1425"/>
  </r>
  <r>
    <x v="3"/>
    <x v="0"/>
    <x v="2"/>
    <n v="2017"/>
    <x v="2"/>
    <x v="35"/>
    <n v="2.75"/>
    <n v="2.75"/>
    <n v="1100"/>
    <n v="3025"/>
  </r>
  <r>
    <x v="3"/>
    <x v="0"/>
    <x v="2"/>
    <n v="2017"/>
    <x v="3"/>
    <x v="46"/>
    <n v="4.25"/>
    <n v="4.25"/>
    <n v="1100"/>
    <n v="4675"/>
  </r>
  <r>
    <x v="3"/>
    <x v="3"/>
    <x v="2"/>
    <n v="2017"/>
    <x v="3"/>
    <x v="46"/>
    <n v="8"/>
    <n v="8"/>
    <n v="75"/>
    <n v="600"/>
  </r>
  <r>
    <x v="2"/>
    <x v="3"/>
    <x v="2"/>
    <n v="2017"/>
    <x v="2"/>
    <x v="16"/>
    <n v="2.3333333333333335"/>
    <n v="2.3333333333333335"/>
    <n v="75"/>
    <n v="175"/>
  </r>
  <r>
    <x v="2"/>
    <x v="3"/>
    <x v="2"/>
    <n v="2017"/>
    <x v="2"/>
    <x v="33"/>
    <n v="3"/>
    <n v="3"/>
    <n v="75"/>
    <n v="225"/>
  </r>
  <r>
    <x v="0"/>
    <x v="3"/>
    <x v="2"/>
    <n v="2017"/>
    <x v="1"/>
    <x v="23"/>
    <n v="8.3333333333333339"/>
    <n v="8.3333333333333339"/>
    <n v="75"/>
    <n v="625"/>
  </r>
  <r>
    <x v="1"/>
    <x v="1"/>
    <x v="2"/>
    <n v="2017"/>
    <x v="3"/>
    <x v="50"/>
    <n v="40.799999999999997"/>
    <n v="40.799999999999997"/>
    <n v="650"/>
    <n v="26519.999999999996"/>
  </r>
  <r>
    <x v="1"/>
    <x v="2"/>
    <x v="2"/>
    <n v="2017"/>
    <x v="3"/>
    <x v="46"/>
    <n v="90"/>
    <n v="90"/>
    <n v="215"/>
    <n v="19350"/>
  </r>
  <r>
    <x v="0"/>
    <x v="1"/>
    <x v="2"/>
    <n v="2017"/>
    <x v="3"/>
    <x v="51"/>
    <n v="34.799999999999997"/>
    <n v="34.799999999999997"/>
    <n v="650"/>
    <n v="22619.999999999996"/>
  </r>
  <r>
    <x v="2"/>
    <x v="2"/>
    <x v="2"/>
    <n v="2017"/>
    <x v="3"/>
    <x v="43"/>
    <n v="12"/>
    <n v="12"/>
    <n v="215"/>
    <n v="2580"/>
  </r>
  <r>
    <x v="4"/>
    <x v="0"/>
    <x v="2"/>
    <n v="2017"/>
    <x v="2"/>
    <x v="35"/>
    <n v="8.25"/>
    <n v="8.25"/>
    <n v="1100"/>
    <n v="9075"/>
  </r>
  <r>
    <x v="4"/>
    <x v="1"/>
    <x v="2"/>
    <n v="2017"/>
    <x v="3"/>
    <x v="51"/>
    <n v="18"/>
    <n v="18"/>
    <n v="650"/>
    <n v="11700"/>
  </r>
  <r>
    <x v="3"/>
    <x v="1"/>
    <x v="2"/>
    <n v="2017"/>
    <x v="3"/>
    <x v="50"/>
    <n v="28.799999999999997"/>
    <n v="28.799999999999997"/>
    <n v="650"/>
    <n v="18719.999999999996"/>
  </r>
  <r>
    <x v="3"/>
    <x v="0"/>
    <x v="2"/>
    <n v="2017"/>
    <x v="3"/>
    <x v="50"/>
    <n v="3.5"/>
    <n v="3.5"/>
    <n v="1100"/>
    <n v="3850"/>
  </r>
  <r>
    <x v="2"/>
    <x v="2"/>
    <x v="2"/>
    <n v="2017"/>
    <x v="2"/>
    <x v="11"/>
    <n v="9"/>
    <n v="9"/>
    <n v="215"/>
    <n v="1935"/>
  </r>
  <r>
    <x v="3"/>
    <x v="3"/>
    <x v="2"/>
    <n v="2017"/>
    <x v="2"/>
    <x v="47"/>
    <n v="6.333333333333333"/>
    <n v="6.333333333333333"/>
    <n v="75"/>
    <n v="475"/>
  </r>
  <r>
    <x v="3"/>
    <x v="1"/>
    <x v="2"/>
    <n v="2017"/>
    <x v="1"/>
    <x v="48"/>
    <n v="20.399999999999999"/>
    <n v="20.399999999999999"/>
    <n v="650"/>
    <n v="13259.999999999998"/>
  </r>
  <r>
    <x v="3"/>
    <x v="3"/>
    <x v="2"/>
    <n v="2017"/>
    <x v="3"/>
    <x v="51"/>
    <n v="8.6666666666666661"/>
    <n v="8.6666666666666661"/>
    <n v="75"/>
    <n v="650"/>
  </r>
  <r>
    <x v="0"/>
    <x v="2"/>
    <x v="2"/>
    <n v="2017"/>
    <x v="3"/>
    <x v="51"/>
    <n v="34.5"/>
    <n v="34.5"/>
    <n v="215"/>
    <n v="7417.5"/>
  </r>
  <r>
    <x v="2"/>
    <x v="2"/>
    <x v="2"/>
    <n v="2017"/>
    <x v="3"/>
    <x v="39"/>
    <n v="12"/>
    <n v="12"/>
    <n v="215"/>
    <n v="2580"/>
  </r>
  <r>
    <x v="4"/>
    <x v="1"/>
    <x v="2"/>
    <n v="2017"/>
    <x v="2"/>
    <x v="47"/>
    <n v="21.599999999999998"/>
    <n v="21.599999999999998"/>
    <n v="650"/>
    <n v="14039.999999999998"/>
  </r>
  <r>
    <x v="0"/>
    <x v="3"/>
    <x v="2"/>
    <n v="2017"/>
    <x v="2"/>
    <x v="35"/>
    <n v="12.333333333333334"/>
    <n v="12.333333333333334"/>
    <n v="75"/>
    <n v="925"/>
  </r>
  <r>
    <x v="1"/>
    <x v="3"/>
    <x v="2"/>
    <n v="2017"/>
    <x v="3"/>
    <x v="46"/>
    <n v="17.333333333333332"/>
    <n v="17.333333333333332"/>
    <n v="75"/>
    <n v="1300"/>
  </r>
  <r>
    <x v="2"/>
    <x v="1"/>
    <x v="2"/>
    <n v="2017"/>
    <x v="1"/>
    <x v="44"/>
    <n v="8.4"/>
    <n v="8.4"/>
    <n v="650"/>
    <n v="5460"/>
  </r>
  <r>
    <x v="1"/>
    <x v="3"/>
    <x v="2"/>
    <n v="2017"/>
    <x v="1"/>
    <x v="48"/>
    <n v="14"/>
    <n v="14"/>
    <n v="75"/>
    <n v="1050"/>
  </r>
  <r>
    <x v="0"/>
    <x v="0"/>
    <x v="2"/>
    <n v="2017"/>
    <x v="2"/>
    <x v="47"/>
    <n v="5.75"/>
    <n v="5.75"/>
    <n v="1100"/>
    <n v="6325"/>
  </r>
  <r>
    <x v="3"/>
    <x v="0"/>
    <x v="2"/>
    <n v="2017"/>
    <x v="3"/>
    <x v="51"/>
    <n v="7.5"/>
    <n v="7.5"/>
    <n v="1100"/>
    <n v="8250"/>
  </r>
  <r>
    <x v="0"/>
    <x v="0"/>
    <x v="2"/>
    <n v="2017"/>
    <x v="3"/>
    <x v="50"/>
    <n v="10"/>
    <n v="10"/>
    <n v="1100"/>
    <n v="11000"/>
  </r>
  <r>
    <x v="4"/>
    <x v="2"/>
    <x v="2"/>
    <n v="2017"/>
    <x v="3"/>
    <x v="50"/>
    <n v="39"/>
    <n v="39"/>
    <n v="215"/>
    <n v="8385"/>
  </r>
  <r>
    <x v="0"/>
    <x v="3"/>
    <x v="2"/>
    <n v="2017"/>
    <x v="3"/>
    <x v="46"/>
    <n v="7"/>
    <n v="7"/>
    <n v="75"/>
    <n v="525"/>
  </r>
  <r>
    <x v="4"/>
    <x v="2"/>
    <x v="2"/>
    <n v="2017"/>
    <x v="3"/>
    <x v="46"/>
    <n v="45"/>
    <n v="45"/>
    <n v="215"/>
    <n v="9675"/>
  </r>
  <r>
    <x v="2"/>
    <x v="3"/>
    <x v="2"/>
    <n v="2017"/>
    <x v="1"/>
    <x v="44"/>
    <n v="3.3333333333333335"/>
    <n v="3.3333333333333335"/>
    <n v="75"/>
    <n v="250"/>
  </r>
  <r>
    <x v="3"/>
    <x v="2"/>
    <x v="2"/>
    <n v="2017"/>
    <x v="3"/>
    <x v="50"/>
    <n v="40.5"/>
    <n v="40.5"/>
    <n v="215"/>
    <n v="8707.5"/>
  </r>
  <r>
    <x v="2"/>
    <x v="2"/>
    <x v="2"/>
    <n v="2017"/>
    <x v="1"/>
    <x v="20"/>
    <n v="15"/>
    <n v="15"/>
    <n v="215"/>
    <n v="3225"/>
  </r>
  <r>
    <x v="1"/>
    <x v="2"/>
    <x v="2"/>
    <n v="2017"/>
    <x v="1"/>
    <x v="48"/>
    <n v="69"/>
    <n v="69"/>
    <n v="215"/>
    <n v="14835"/>
  </r>
  <r>
    <x v="1"/>
    <x v="0"/>
    <x v="2"/>
    <n v="2017"/>
    <x v="2"/>
    <x v="47"/>
    <n v="9.25"/>
    <n v="9.25"/>
    <n v="1100"/>
    <n v="10175"/>
  </r>
  <r>
    <x v="2"/>
    <x v="1"/>
    <x v="2"/>
    <n v="2017"/>
    <x v="2"/>
    <x v="15"/>
    <n v="7.1999999999999993"/>
    <n v="7.1999999999999993"/>
    <n v="650"/>
    <n v="4679.9999999999991"/>
  </r>
  <r>
    <x v="2"/>
    <x v="3"/>
    <x v="2"/>
    <n v="2017"/>
    <x v="1"/>
    <x v="18"/>
    <n v="2.6666666666666665"/>
    <n v="2.6666666666666665"/>
    <n v="75"/>
    <n v="200"/>
  </r>
  <r>
    <x v="4"/>
    <x v="3"/>
    <x v="2"/>
    <n v="2017"/>
    <x v="3"/>
    <x v="46"/>
    <n v="7"/>
    <n v="7"/>
    <n v="75"/>
    <n v="525"/>
  </r>
  <r>
    <x v="1"/>
    <x v="3"/>
    <x v="2"/>
    <n v="2017"/>
    <x v="3"/>
    <x v="50"/>
    <n v="14.333333333333334"/>
    <n v="14.333333333333334"/>
    <n v="75"/>
    <n v="1075"/>
  </r>
  <r>
    <x v="0"/>
    <x v="3"/>
    <x v="2"/>
    <n v="2017"/>
    <x v="3"/>
    <x v="51"/>
    <n v="9.3333333333333339"/>
    <n v="9.3333333333333339"/>
    <n v="75"/>
    <n v="700"/>
  </r>
  <r>
    <x v="4"/>
    <x v="3"/>
    <x v="2"/>
    <n v="2017"/>
    <x v="3"/>
    <x v="51"/>
    <n v="9.6666666666666661"/>
    <n v="9.6666666666666661"/>
    <n v="75"/>
    <n v="725"/>
  </r>
  <r>
    <x v="4"/>
    <x v="0"/>
    <x v="2"/>
    <n v="2017"/>
    <x v="3"/>
    <x v="50"/>
    <n v="5.75"/>
    <n v="5.75"/>
    <n v="1100"/>
    <n v="6325"/>
  </r>
  <r>
    <x v="3"/>
    <x v="2"/>
    <x v="2"/>
    <n v="2017"/>
    <x v="3"/>
    <x v="51"/>
    <n v="28.5"/>
    <n v="28.5"/>
    <n v="215"/>
    <n v="6127.5"/>
  </r>
  <r>
    <x v="0"/>
    <x v="0"/>
    <x v="2"/>
    <n v="2017"/>
    <x v="3"/>
    <x v="51"/>
    <n v="9.25"/>
    <n v="9.25"/>
    <n v="1100"/>
    <n v="10175"/>
  </r>
  <r>
    <x v="3"/>
    <x v="1"/>
    <x v="2"/>
    <n v="2017"/>
    <x v="3"/>
    <x v="51"/>
    <n v="20.399999999999999"/>
    <n v="20.399999999999999"/>
    <n v="650"/>
    <n v="13259.999999999998"/>
  </r>
  <r>
    <x v="2"/>
    <x v="0"/>
    <x v="2"/>
    <n v="2017"/>
    <x v="2"/>
    <x v="16"/>
    <n v="2.25"/>
    <n v="2.25"/>
    <n v="1100"/>
    <n v="2475"/>
  </r>
  <r>
    <x v="4"/>
    <x v="2"/>
    <x v="2"/>
    <n v="2017"/>
    <x v="3"/>
    <x v="51"/>
    <n v="40.5"/>
    <n v="40.5"/>
    <n v="215"/>
    <n v="8707.5"/>
  </r>
  <r>
    <x v="2"/>
    <x v="0"/>
    <x v="2"/>
    <n v="2017"/>
    <x v="2"/>
    <x v="22"/>
    <n v="1.5"/>
    <n v="1.5"/>
    <n v="1100"/>
    <n v="1650"/>
  </r>
  <r>
    <x v="2"/>
    <x v="2"/>
    <x v="2"/>
    <n v="2017"/>
    <x v="3"/>
    <x v="38"/>
    <n v="10.5"/>
    <n v="10.5"/>
    <n v="215"/>
    <n v="2257.5"/>
  </r>
  <r>
    <x v="3"/>
    <x v="2"/>
    <x v="2"/>
    <n v="2017"/>
    <x v="3"/>
    <x v="46"/>
    <n v="43.5"/>
    <n v="43.5"/>
    <n v="215"/>
    <n v="9352.5"/>
  </r>
  <r>
    <x v="2"/>
    <x v="0"/>
    <x v="2"/>
    <n v="2017"/>
    <x v="2"/>
    <x v="41"/>
    <n v="2.25"/>
    <n v="2.25"/>
    <n v="1100"/>
    <n v="2475"/>
  </r>
  <r>
    <x v="1"/>
    <x v="1"/>
    <x v="2"/>
    <n v="2017"/>
    <x v="3"/>
    <x v="46"/>
    <n v="50.4"/>
    <n v="50.4"/>
    <n v="650"/>
    <n v="32760"/>
  </r>
  <r>
    <x v="0"/>
    <x v="0"/>
    <x v="2"/>
    <n v="2017"/>
    <x v="3"/>
    <x v="46"/>
    <n v="9.75"/>
    <n v="9.75"/>
    <n v="1100"/>
    <n v="10725"/>
  </r>
  <r>
    <x v="0"/>
    <x v="2"/>
    <x v="2"/>
    <n v="2017"/>
    <x v="3"/>
    <x v="46"/>
    <n v="34.5"/>
    <n v="34.5"/>
    <n v="215"/>
    <n v="7417.5"/>
  </r>
  <r>
    <x v="2"/>
    <x v="3"/>
    <x v="3"/>
    <n v="2017"/>
    <x v="0"/>
    <x v="1"/>
    <n v="3"/>
    <n v="3"/>
    <n v="120"/>
    <n v="360"/>
  </r>
  <r>
    <x v="2"/>
    <x v="2"/>
    <x v="3"/>
    <n v="2017"/>
    <x v="0"/>
    <x v="0"/>
    <n v="15"/>
    <n v="15"/>
    <n v="405"/>
    <n v="6075"/>
  </r>
  <r>
    <x v="1"/>
    <x v="1"/>
    <x v="3"/>
    <n v="2017"/>
    <x v="0"/>
    <x v="0"/>
    <n v="52.8"/>
    <n v="52.8"/>
    <n v="1050"/>
    <n v="55440"/>
  </r>
  <r>
    <x v="4"/>
    <x v="3"/>
    <x v="3"/>
    <n v="2017"/>
    <x v="0"/>
    <x v="0"/>
    <n v="8"/>
    <n v="8"/>
    <n v="120"/>
    <n v="960"/>
  </r>
  <r>
    <x v="2"/>
    <x v="0"/>
    <x v="3"/>
    <n v="2017"/>
    <x v="0"/>
    <x v="1"/>
    <n v="1.25"/>
    <n v="1.25"/>
    <n v="1800"/>
    <n v="2250"/>
  </r>
  <r>
    <x v="2"/>
    <x v="2"/>
    <x v="3"/>
    <n v="2017"/>
    <x v="0"/>
    <x v="1"/>
    <n v="7.5"/>
    <n v="7.5"/>
    <n v="405"/>
    <n v="3037.5"/>
  </r>
  <r>
    <x v="1"/>
    <x v="3"/>
    <x v="3"/>
    <n v="2017"/>
    <x v="0"/>
    <x v="1"/>
    <n v="18"/>
    <n v="18"/>
    <n v="120"/>
    <n v="2160"/>
  </r>
  <r>
    <x v="0"/>
    <x v="2"/>
    <x v="3"/>
    <n v="2017"/>
    <x v="0"/>
    <x v="0"/>
    <n v="33"/>
    <n v="33"/>
    <n v="405"/>
    <n v="13365"/>
  </r>
  <r>
    <x v="2"/>
    <x v="1"/>
    <x v="3"/>
    <n v="2017"/>
    <x v="0"/>
    <x v="0"/>
    <n v="12"/>
    <n v="12"/>
    <n v="1050"/>
    <n v="12600"/>
  </r>
  <r>
    <x v="0"/>
    <x v="0"/>
    <x v="3"/>
    <n v="2017"/>
    <x v="0"/>
    <x v="1"/>
    <n v="5.5"/>
    <n v="5.5"/>
    <n v="1800"/>
    <n v="9900"/>
  </r>
  <r>
    <x v="3"/>
    <x v="0"/>
    <x v="3"/>
    <n v="2017"/>
    <x v="0"/>
    <x v="1"/>
    <n v="3.5"/>
    <n v="3.5"/>
    <n v="1800"/>
    <n v="6300"/>
  </r>
  <r>
    <x v="2"/>
    <x v="2"/>
    <x v="3"/>
    <n v="2017"/>
    <x v="0"/>
    <x v="5"/>
    <n v="7.5"/>
    <n v="7.5"/>
    <n v="405"/>
    <n v="3037.5"/>
  </r>
  <r>
    <x v="2"/>
    <x v="3"/>
    <x v="3"/>
    <n v="2017"/>
    <x v="1"/>
    <x v="4"/>
    <n v="3.3333333333333335"/>
    <n v="3.3333333333333335"/>
    <n v="120"/>
    <n v="400"/>
  </r>
  <r>
    <x v="2"/>
    <x v="1"/>
    <x v="3"/>
    <n v="2017"/>
    <x v="0"/>
    <x v="1"/>
    <n v="12"/>
    <n v="12"/>
    <n v="1050"/>
    <n v="12600"/>
  </r>
  <r>
    <x v="0"/>
    <x v="1"/>
    <x v="3"/>
    <n v="2017"/>
    <x v="0"/>
    <x v="1"/>
    <n v="26.4"/>
    <n v="26.4"/>
    <n v="1050"/>
    <n v="27720"/>
  </r>
  <r>
    <x v="4"/>
    <x v="0"/>
    <x v="3"/>
    <n v="2017"/>
    <x v="0"/>
    <x v="1"/>
    <n v="8"/>
    <n v="8"/>
    <n v="1800"/>
    <n v="14400"/>
  </r>
  <r>
    <x v="3"/>
    <x v="2"/>
    <x v="3"/>
    <n v="2017"/>
    <x v="0"/>
    <x v="1"/>
    <n v="30"/>
    <n v="30"/>
    <n v="405"/>
    <n v="12150"/>
  </r>
  <r>
    <x v="0"/>
    <x v="3"/>
    <x v="3"/>
    <n v="2017"/>
    <x v="0"/>
    <x v="5"/>
    <n v="7.666666666666667"/>
    <n v="7.666666666666667"/>
    <n v="120"/>
    <n v="920"/>
  </r>
  <r>
    <x v="1"/>
    <x v="1"/>
    <x v="3"/>
    <n v="2017"/>
    <x v="0"/>
    <x v="1"/>
    <n v="68.399999999999991"/>
    <n v="68.399999999999991"/>
    <n v="1050"/>
    <n v="71819.999999999985"/>
  </r>
  <r>
    <x v="3"/>
    <x v="1"/>
    <x v="3"/>
    <n v="2017"/>
    <x v="0"/>
    <x v="5"/>
    <n v="14.399999999999999"/>
    <n v="14.399999999999999"/>
    <n v="1050"/>
    <n v="15119.999999999998"/>
  </r>
  <r>
    <x v="0"/>
    <x v="0"/>
    <x v="3"/>
    <n v="2017"/>
    <x v="0"/>
    <x v="0"/>
    <n v="9.75"/>
    <n v="9.75"/>
    <n v="1800"/>
    <n v="17550"/>
  </r>
  <r>
    <x v="3"/>
    <x v="3"/>
    <x v="3"/>
    <n v="2017"/>
    <x v="1"/>
    <x v="4"/>
    <n v="4.666666666666667"/>
    <n v="4.666666666666667"/>
    <n v="120"/>
    <n v="560"/>
  </r>
  <r>
    <x v="4"/>
    <x v="2"/>
    <x v="3"/>
    <n v="2017"/>
    <x v="0"/>
    <x v="1"/>
    <n v="48"/>
    <n v="48"/>
    <n v="405"/>
    <n v="19440"/>
  </r>
  <r>
    <x v="3"/>
    <x v="3"/>
    <x v="3"/>
    <n v="2017"/>
    <x v="0"/>
    <x v="0"/>
    <n v="9.6666666666666661"/>
    <n v="9.6666666666666661"/>
    <n v="120"/>
    <n v="1160"/>
  </r>
  <r>
    <x v="3"/>
    <x v="1"/>
    <x v="3"/>
    <n v="2017"/>
    <x v="0"/>
    <x v="0"/>
    <n v="34.799999999999997"/>
    <n v="34.799999999999997"/>
    <n v="1050"/>
    <n v="36540"/>
  </r>
  <r>
    <x v="1"/>
    <x v="0"/>
    <x v="3"/>
    <n v="2017"/>
    <x v="0"/>
    <x v="0"/>
    <n v="9.75"/>
    <n v="9.75"/>
    <n v="1800"/>
    <n v="17550"/>
  </r>
  <r>
    <x v="1"/>
    <x v="0"/>
    <x v="3"/>
    <n v="2017"/>
    <x v="2"/>
    <x v="6"/>
    <n v="7.75"/>
    <n v="7.75"/>
    <n v="1800"/>
    <n v="13950"/>
  </r>
  <r>
    <x v="3"/>
    <x v="2"/>
    <x v="3"/>
    <n v="2017"/>
    <x v="0"/>
    <x v="0"/>
    <n v="37.5"/>
    <n v="37.5"/>
    <n v="405"/>
    <n v="15187.5"/>
  </r>
  <r>
    <x v="0"/>
    <x v="3"/>
    <x v="3"/>
    <n v="2017"/>
    <x v="0"/>
    <x v="1"/>
    <n v="6.666666666666667"/>
    <n v="6.666666666666667"/>
    <n v="120"/>
    <n v="800"/>
  </r>
  <r>
    <x v="1"/>
    <x v="3"/>
    <x v="3"/>
    <n v="2017"/>
    <x v="0"/>
    <x v="0"/>
    <n v="19"/>
    <n v="19"/>
    <n v="120"/>
    <n v="2280"/>
  </r>
  <r>
    <x v="0"/>
    <x v="1"/>
    <x v="3"/>
    <n v="2017"/>
    <x v="0"/>
    <x v="5"/>
    <n v="32.4"/>
    <n v="32.4"/>
    <n v="1050"/>
    <n v="34020"/>
  </r>
  <r>
    <x v="4"/>
    <x v="2"/>
    <x v="3"/>
    <n v="2017"/>
    <x v="0"/>
    <x v="5"/>
    <n v="36"/>
    <n v="36"/>
    <n v="405"/>
    <n v="14580"/>
  </r>
  <r>
    <x v="4"/>
    <x v="3"/>
    <x v="3"/>
    <n v="2017"/>
    <x v="1"/>
    <x v="2"/>
    <n v="10.666666666666666"/>
    <n v="10.666666666666666"/>
    <n v="120"/>
    <n v="1280"/>
  </r>
  <r>
    <x v="1"/>
    <x v="1"/>
    <x v="3"/>
    <n v="2017"/>
    <x v="1"/>
    <x v="2"/>
    <n v="49.199999999999996"/>
    <n v="49.199999999999996"/>
    <n v="1050"/>
    <n v="51659.999999999993"/>
  </r>
  <r>
    <x v="1"/>
    <x v="2"/>
    <x v="3"/>
    <n v="2017"/>
    <x v="0"/>
    <x v="1"/>
    <n v="48"/>
    <n v="48"/>
    <n v="405"/>
    <n v="19440"/>
  </r>
  <r>
    <x v="3"/>
    <x v="3"/>
    <x v="3"/>
    <n v="2017"/>
    <x v="0"/>
    <x v="1"/>
    <n v="3.3333333333333335"/>
    <n v="3.3333333333333335"/>
    <n v="120"/>
    <n v="400"/>
  </r>
  <r>
    <x v="4"/>
    <x v="3"/>
    <x v="3"/>
    <n v="2017"/>
    <x v="0"/>
    <x v="1"/>
    <n v="8.6666666666666661"/>
    <n v="8.6666666666666661"/>
    <n v="120"/>
    <n v="1040"/>
  </r>
  <r>
    <x v="4"/>
    <x v="0"/>
    <x v="3"/>
    <n v="2017"/>
    <x v="0"/>
    <x v="0"/>
    <n v="8.25"/>
    <n v="8.25"/>
    <n v="1800"/>
    <n v="14850"/>
  </r>
  <r>
    <x v="4"/>
    <x v="1"/>
    <x v="3"/>
    <n v="2017"/>
    <x v="0"/>
    <x v="5"/>
    <n v="22.8"/>
    <n v="22.8"/>
    <n v="1050"/>
    <n v="23940"/>
  </r>
  <r>
    <x v="3"/>
    <x v="0"/>
    <x v="3"/>
    <n v="2017"/>
    <x v="0"/>
    <x v="0"/>
    <n v="3.75"/>
    <n v="3.75"/>
    <n v="1800"/>
    <n v="6750"/>
  </r>
  <r>
    <x v="1"/>
    <x v="0"/>
    <x v="3"/>
    <n v="2017"/>
    <x v="1"/>
    <x v="2"/>
    <n v="10.5"/>
    <n v="10.5"/>
    <n v="1800"/>
    <n v="18900"/>
  </r>
  <r>
    <x v="4"/>
    <x v="1"/>
    <x v="3"/>
    <n v="2017"/>
    <x v="0"/>
    <x v="0"/>
    <n v="27.599999999999998"/>
    <n v="27.599999999999998"/>
    <n v="1050"/>
    <n v="28979.999999999996"/>
  </r>
  <r>
    <x v="1"/>
    <x v="0"/>
    <x v="3"/>
    <n v="2017"/>
    <x v="0"/>
    <x v="1"/>
    <n v="13.25"/>
    <n v="13.25"/>
    <n v="1800"/>
    <n v="23850"/>
  </r>
  <r>
    <x v="0"/>
    <x v="2"/>
    <x v="3"/>
    <n v="2017"/>
    <x v="1"/>
    <x v="2"/>
    <n v="52.5"/>
    <n v="52.5"/>
    <n v="405"/>
    <n v="21262.5"/>
  </r>
  <r>
    <x v="4"/>
    <x v="2"/>
    <x v="3"/>
    <n v="2017"/>
    <x v="0"/>
    <x v="0"/>
    <n v="45"/>
    <n v="45"/>
    <n v="405"/>
    <n v="18225"/>
  </r>
  <r>
    <x v="2"/>
    <x v="3"/>
    <x v="3"/>
    <n v="2017"/>
    <x v="0"/>
    <x v="0"/>
    <n v="2"/>
    <n v="2"/>
    <n v="120"/>
    <n v="240"/>
  </r>
  <r>
    <x v="3"/>
    <x v="2"/>
    <x v="3"/>
    <n v="2017"/>
    <x v="0"/>
    <x v="5"/>
    <n v="24"/>
    <n v="24"/>
    <n v="405"/>
    <n v="9720"/>
  </r>
  <r>
    <x v="0"/>
    <x v="2"/>
    <x v="3"/>
    <n v="2017"/>
    <x v="0"/>
    <x v="1"/>
    <n v="42"/>
    <n v="42"/>
    <n v="405"/>
    <n v="17010"/>
  </r>
  <r>
    <x v="3"/>
    <x v="1"/>
    <x v="3"/>
    <n v="2017"/>
    <x v="0"/>
    <x v="1"/>
    <n v="19.2"/>
    <n v="19.2"/>
    <n v="1050"/>
    <n v="20160"/>
  </r>
  <r>
    <x v="4"/>
    <x v="1"/>
    <x v="3"/>
    <n v="2017"/>
    <x v="0"/>
    <x v="1"/>
    <n v="38.4"/>
    <n v="38.4"/>
    <n v="1050"/>
    <n v="40320"/>
  </r>
  <r>
    <x v="1"/>
    <x v="2"/>
    <x v="3"/>
    <n v="2017"/>
    <x v="0"/>
    <x v="3"/>
    <n v="48"/>
    <n v="48"/>
    <n v="405"/>
    <n v="19440"/>
  </r>
  <r>
    <x v="0"/>
    <x v="2"/>
    <x v="3"/>
    <n v="2017"/>
    <x v="2"/>
    <x v="6"/>
    <n v="37.5"/>
    <n v="37.5"/>
    <n v="405"/>
    <n v="15187.5"/>
  </r>
  <r>
    <x v="0"/>
    <x v="3"/>
    <x v="3"/>
    <n v="2017"/>
    <x v="0"/>
    <x v="0"/>
    <n v="9"/>
    <n v="9"/>
    <n v="120"/>
    <n v="1080"/>
  </r>
  <r>
    <x v="1"/>
    <x v="2"/>
    <x v="3"/>
    <n v="2017"/>
    <x v="0"/>
    <x v="0"/>
    <n v="58.5"/>
    <n v="58.5"/>
    <n v="405"/>
    <n v="23692.5"/>
  </r>
  <r>
    <x v="1"/>
    <x v="2"/>
    <x v="3"/>
    <n v="2017"/>
    <x v="0"/>
    <x v="5"/>
    <n v="66"/>
    <n v="66"/>
    <n v="405"/>
    <n v="26730"/>
  </r>
  <r>
    <x v="0"/>
    <x v="1"/>
    <x v="3"/>
    <n v="2017"/>
    <x v="1"/>
    <x v="4"/>
    <n v="26.4"/>
    <n v="26.4"/>
    <n v="1050"/>
    <n v="27720"/>
  </r>
  <r>
    <x v="2"/>
    <x v="0"/>
    <x v="3"/>
    <n v="2017"/>
    <x v="0"/>
    <x v="0"/>
    <n v="1.75"/>
    <n v="1.75"/>
    <n v="1800"/>
    <n v="3150"/>
  </r>
  <r>
    <x v="0"/>
    <x v="1"/>
    <x v="3"/>
    <n v="2017"/>
    <x v="0"/>
    <x v="0"/>
    <n v="43.199999999999996"/>
    <n v="43.199999999999996"/>
    <n v="1050"/>
    <n v="45359.999999999993"/>
  </r>
  <r>
    <x v="3"/>
    <x v="0"/>
    <x v="3"/>
    <n v="2017"/>
    <x v="0"/>
    <x v="5"/>
    <n v="7"/>
    <n v="7"/>
    <n v="1800"/>
    <n v="12600"/>
  </r>
  <r>
    <x v="2"/>
    <x v="1"/>
    <x v="3"/>
    <n v="2017"/>
    <x v="1"/>
    <x v="2"/>
    <n v="9.6"/>
    <n v="9.6"/>
    <n v="1050"/>
    <n v="10080"/>
  </r>
  <r>
    <x v="3"/>
    <x v="3"/>
    <x v="3"/>
    <n v="2017"/>
    <x v="0"/>
    <x v="7"/>
    <n v="3.6666666666666665"/>
    <n v="3.6666666666666665"/>
    <n v="120"/>
    <n v="440"/>
  </r>
  <r>
    <x v="0"/>
    <x v="2"/>
    <x v="3"/>
    <n v="2017"/>
    <x v="0"/>
    <x v="5"/>
    <n v="34.5"/>
    <n v="34.5"/>
    <n v="405"/>
    <n v="13972.5"/>
  </r>
  <r>
    <x v="2"/>
    <x v="0"/>
    <x v="3"/>
    <n v="2017"/>
    <x v="2"/>
    <x v="6"/>
    <n v="1.75"/>
    <n v="1.75"/>
    <n v="1800"/>
    <n v="3150"/>
  </r>
  <r>
    <x v="1"/>
    <x v="3"/>
    <x v="3"/>
    <n v="2017"/>
    <x v="2"/>
    <x v="6"/>
    <n v="10.333333333333334"/>
    <n v="10.333333333333334"/>
    <n v="120"/>
    <n v="1240"/>
  </r>
  <r>
    <x v="4"/>
    <x v="1"/>
    <x v="3"/>
    <n v="2017"/>
    <x v="1"/>
    <x v="2"/>
    <n v="32.4"/>
    <n v="32.4"/>
    <n v="1050"/>
    <n v="34020"/>
  </r>
  <r>
    <x v="2"/>
    <x v="0"/>
    <x v="3"/>
    <n v="2017"/>
    <x v="1"/>
    <x v="4"/>
    <n v="1.5"/>
    <n v="1.5"/>
    <n v="1800"/>
    <n v="2700"/>
  </r>
  <r>
    <x v="3"/>
    <x v="0"/>
    <x v="3"/>
    <n v="2017"/>
    <x v="1"/>
    <x v="2"/>
    <n v="5.25"/>
    <n v="5.25"/>
    <n v="1800"/>
    <n v="9450"/>
  </r>
  <r>
    <x v="2"/>
    <x v="3"/>
    <x v="3"/>
    <n v="2017"/>
    <x v="2"/>
    <x v="6"/>
    <n v="3.3333333333333335"/>
    <n v="3.3333333333333335"/>
    <n v="120"/>
    <n v="400"/>
  </r>
  <r>
    <x v="1"/>
    <x v="1"/>
    <x v="3"/>
    <n v="2017"/>
    <x v="0"/>
    <x v="5"/>
    <n v="42"/>
    <n v="42"/>
    <n v="1050"/>
    <n v="44100"/>
  </r>
  <r>
    <x v="1"/>
    <x v="0"/>
    <x v="3"/>
    <n v="2017"/>
    <x v="1"/>
    <x v="4"/>
    <n v="12.75"/>
    <n v="12.75"/>
    <n v="1800"/>
    <n v="22950"/>
  </r>
  <r>
    <x v="1"/>
    <x v="0"/>
    <x v="3"/>
    <n v="2017"/>
    <x v="0"/>
    <x v="5"/>
    <n v="14.25"/>
    <n v="14.25"/>
    <n v="1800"/>
    <n v="25650"/>
  </r>
  <r>
    <x v="0"/>
    <x v="0"/>
    <x v="3"/>
    <n v="2017"/>
    <x v="0"/>
    <x v="3"/>
    <n v="9.75"/>
    <n v="9.75"/>
    <n v="1800"/>
    <n v="17550"/>
  </r>
  <r>
    <x v="1"/>
    <x v="0"/>
    <x v="3"/>
    <n v="2017"/>
    <x v="0"/>
    <x v="3"/>
    <n v="11.25"/>
    <n v="11.25"/>
    <n v="1800"/>
    <n v="20250"/>
  </r>
  <r>
    <x v="0"/>
    <x v="0"/>
    <x v="3"/>
    <n v="2017"/>
    <x v="0"/>
    <x v="5"/>
    <n v="8.25"/>
    <n v="8.25"/>
    <n v="1800"/>
    <n v="14850"/>
  </r>
  <r>
    <x v="4"/>
    <x v="0"/>
    <x v="3"/>
    <n v="2017"/>
    <x v="1"/>
    <x v="2"/>
    <n v="8.5"/>
    <n v="8.5"/>
    <n v="1800"/>
    <n v="15300"/>
  </r>
  <r>
    <x v="4"/>
    <x v="3"/>
    <x v="3"/>
    <n v="2017"/>
    <x v="2"/>
    <x v="6"/>
    <n v="11.666666666666666"/>
    <n v="11.666666666666666"/>
    <n v="120"/>
    <n v="1400"/>
  </r>
  <r>
    <x v="0"/>
    <x v="3"/>
    <x v="3"/>
    <n v="2017"/>
    <x v="1"/>
    <x v="9"/>
    <n v="12.666666666666666"/>
    <n v="12.666666666666666"/>
    <n v="120"/>
    <n v="1520"/>
  </r>
  <r>
    <x v="2"/>
    <x v="0"/>
    <x v="3"/>
    <n v="2017"/>
    <x v="0"/>
    <x v="3"/>
    <n v="1.75"/>
    <n v="1.75"/>
    <n v="1800"/>
    <n v="3150"/>
  </r>
  <r>
    <x v="4"/>
    <x v="3"/>
    <x v="3"/>
    <n v="2017"/>
    <x v="0"/>
    <x v="3"/>
    <n v="5.666666666666667"/>
    <n v="5.666666666666667"/>
    <n v="120"/>
    <n v="680"/>
  </r>
  <r>
    <x v="4"/>
    <x v="2"/>
    <x v="3"/>
    <n v="2017"/>
    <x v="0"/>
    <x v="3"/>
    <n v="30"/>
    <n v="30"/>
    <n v="405"/>
    <n v="12150"/>
  </r>
  <r>
    <x v="2"/>
    <x v="2"/>
    <x v="3"/>
    <n v="2017"/>
    <x v="1"/>
    <x v="2"/>
    <n v="12"/>
    <n v="12"/>
    <n v="405"/>
    <n v="4860"/>
  </r>
  <r>
    <x v="1"/>
    <x v="1"/>
    <x v="3"/>
    <n v="2017"/>
    <x v="1"/>
    <x v="4"/>
    <n v="58.8"/>
    <n v="58.8"/>
    <n v="1050"/>
    <n v="61740"/>
  </r>
  <r>
    <x v="4"/>
    <x v="0"/>
    <x v="3"/>
    <n v="2017"/>
    <x v="0"/>
    <x v="3"/>
    <n v="8"/>
    <n v="8"/>
    <n v="1800"/>
    <n v="14400"/>
  </r>
  <r>
    <x v="2"/>
    <x v="1"/>
    <x v="3"/>
    <n v="2017"/>
    <x v="0"/>
    <x v="5"/>
    <n v="12"/>
    <n v="12"/>
    <n v="1050"/>
    <n v="12600"/>
  </r>
  <r>
    <x v="4"/>
    <x v="2"/>
    <x v="3"/>
    <n v="2017"/>
    <x v="3"/>
    <x v="8"/>
    <n v="48"/>
    <n v="48"/>
    <n v="405"/>
    <n v="19440"/>
  </r>
  <r>
    <x v="1"/>
    <x v="1"/>
    <x v="3"/>
    <n v="2017"/>
    <x v="0"/>
    <x v="3"/>
    <n v="51.6"/>
    <n v="51.6"/>
    <n v="1050"/>
    <n v="54180"/>
  </r>
  <r>
    <x v="3"/>
    <x v="0"/>
    <x v="3"/>
    <n v="2017"/>
    <x v="1"/>
    <x v="9"/>
    <n v="6.5"/>
    <n v="6.5"/>
    <n v="1800"/>
    <n v="11700"/>
  </r>
  <r>
    <x v="3"/>
    <x v="2"/>
    <x v="3"/>
    <n v="2017"/>
    <x v="1"/>
    <x v="2"/>
    <n v="15"/>
    <n v="15"/>
    <n v="405"/>
    <n v="6075"/>
  </r>
  <r>
    <x v="0"/>
    <x v="3"/>
    <x v="3"/>
    <n v="2017"/>
    <x v="1"/>
    <x v="2"/>
    <n v="13.333333333333334"/>
    <n v="13.333333333333334"/>
    <n v="120"/>
    <n v="1600"/>
  </r>
  <r>
    <x v="4"/>
    <x v="2"/>
    <x v="3"/>
    <n v="2017"/>
    <x v="1"/>
    <x v="2"/>
    <n v="27"/>
    <n v="27"/>
    <n v="405"/>
    <n v="10935"/>
  </r>
  <r>
    <x v="1"/>
    <x v="3"/>
    <x v="3"/>
    <n v="2017"/>
    <x v="1"/>
    <x v="2"/>
    <n v="15"/>
    <n v="15"/>
    <n v="120"/>
    <n v="1800"/>
  </r>
  <r>
    <x v="3"/>
    <x v="2"/>
    <x v="3"/>
    <n v="2017"/>
    <x v="0"/>
    <x v="10"/>
    <n v="27"/>
    <n v="27"/>
    <n v="405"/>
    <n v="10935"/>
  </r>
  <r>
    <x v="4"/>
    <x v="0"/>
    <x v="3"/>
    <n v="2017"/>
    <x v="1"/>
    <x v="9"/>
    <n v="7.5"/>
    <n v="7.5"/>
    <n v="1800"/>
    <n v="13500"/>
  </r>
  <r>
    <x v="2"/>
    <x v="0"/>
    <x v="3"/>
    <n v="2017"/>
    <x v="3"/>
    <x v="51"/>
    <n v="1.75"/>
    <n v="1.75"/>
    <n v="1800"/>
    <n v="3150"/>
  </r>
  <r>
    <x v="3"/>
    <x v="1"/>
    <x v="3"/>
    <n v="2017"/>
    <x v="1"/>
    <x v="2"/>
    <n v="16.8"/>
    <n v="16.8"/>
    <n v="1050"/>
    <n v="17640"/>
  </r>
  <r>
    <x v="3"/>
    <x v="1"/>
    <x v="3"/>
    <n v="2017"/>
    <x v="0"/>
    <x v="3"/>
    <n v="30"/>
    <n v="30"/>
    <n v="1050"/>
    <n v="31500"/>
  </r>
  <r>
    <x v="0"/>
    <x v="0"/>
    <x v="3"/>
    <n v="2017"/>
    <x v="2"/>
    <x v="25"/>
    <n v="8.25"/>
    <n v="8.25"/>
    <n v="1800"/>
    <n v="14850"/>
  </r>
  <r>
    <x v="1"/>
    <x v="2"/>
    <x v="3"/>
    <n v="2017"/>
    <x v="1"/>
    <x v="2"/>
    <n v="54"/>
    <n v="54"/>
    <n v="405"/>
    <n v="21870"/>
  </r>
  <r>
    <x v="4"/>
    <x v="1"/>
    <x v="3"/>
    <n v="2017"/>
    <x v="2"/>
    <x v="25"/>
    <n v="31.2"/>
    <n v="31.2"/>
    <n v="1050"/>
    <n v="32760"/>
  </r>
  <r>
    <x v="0"/>
    <x v="0"/>
    <x v="3"/>
    <n v="2017"/>
    <x v="2"/>
    <x v="6"/>
    <n v="6"/>
    <n v="6"/>
    <n v="1800"/>
    <n v="10800"/>
  </r>
  <r>
    <x v="2"/>
    <x v="3"/>
    <x v="3"/>
    <n v="2017"/>
    <x v="0"/>
    <x v="3"/>
    <n v="3.3333333333333335"/>
    <n v="3.3333333333333335"/>
    <n v="120"/>
    <n v="400"/>
  </r>
  <r>
    <x v="1"/>
    <x v="3"/>
    <x v="3"/>
    <n v="2017"/>
    <x v="0"/>
    <x v="3"/>
    <n v="12"/>
    <n v="12"/>
    <n v="120"/>
    <n v="1440"/>
  </r>
  <r>
    <x v="2"/>
    <x v="0"/>
    <x v="3"/>
    <n v="2017"/>
    <x v="1"/>
    <x v="2"/>
    <n v="1.75"/>
    <n v="1.75"/>
    <n v="1800"/>
    <n v="3150"/>
  </r>
  <r>
    <x v="2"/>
    <x v="0"/>
    <x v="3"/>
    <n v="2017"/>
    <x v="2"/>
    <x v="35"/>
    <n v="2.25"/>
    <n v="2.25"/>
    <n v="1800"/>
    <n v="4050"/>
  </r>
  <r>
    <x v="0"/>
    <x v="3"/>
    <x v="3"/>
    <n v="2017"/>
    <x v="1"/>
    <x v="4"/>
    <n v="12"/>
    <n v="12"/>
    <n v="120"/>
    <n v="1440"/>
  </r>
  <r>
    <x v="2"/>
    <x v="0"/>
    <x v="3"/>
    <n v="2017"/>
    <x v="2"/>
    <x v="22"/>
    <n v="1.75"/>
    <n v="1.75"/>
    <n v="1800"/>
    <n v="3150"/>
  </r>
  <r>
    <x v="4"/>
    <x v="3"/>
    <x v="3"/>
    <n v="2017"/>
    <x v="0"/>
    <x v="5"/>
    <n v="5"/>
    <n v="5"/>
    <n v="120"/>
    <n v="600"/>
  </r>
  <r>
    <x v="3"/>
    <x v="0"/>
    <x v="3"/>
    <n v="2017"/>
    <x v="0"/>
    <x v="3"/>
    <n v="7"/>
    <n v="7"/>
    <n v="1800"/>
    <n v="12600"/>
  </r>
  <r>
    <x v="2"/>
    <x v="1"/>
    <x v="3"/>
    <n v="2017"/>
    <x v="3"/>
    <x v="38"/>
    <n v="8.4"/>
    <n v="8.4"/>
    <n v="1050"/>
    <n v="8820"/>
  </r>
  <r>
    <x v="2"/>
    <x v="3"/>
    <x v="3"/>
    <n v="2017"/>
    <x v="3"/>
    <x v="34"/>
    <n v="3.3333333333333335"/>
    <n v="3.3333333333333335"/>
    <n v="120"/>
    <n v="400"/>
  </r>
  <r>
    <x v="2"/>
    <x v="1"/>
    <x v="3"/>
    <n v="2017"/>
    <x v="1"/>
    <x v="13"/>
    <n v="9.6"/>
    <n v="9.6"/>
    <n v="1050"/>
    <n v="10080"/>
  </r>
  <r>
    <x v="2"/>
    <x v="3"/>
    <x v="3"/>
    <n v="2017"/>
    <x v="3"/>
    <x v="43"/>
    <n v="1.6666666666666667"/>
    <n v="1.6666666666666667"/>
    <n v="120"/>
    <n v="200"/>
  </r>
  <r>
    <x v="4"/>
    <x v="0"/>
    <x v="3"/>
    <n v="2017"/>
    <x v="1"/>
    <x v="4"/>
    <n v="7.5"/>
    <n v="7.5"/>
    <n v="1800"/>
    <n v="13500"/>
  </r>
  <r>
    <x v="0"/>
    <x v="1"/>
    <x v="3"/>
    <n v="2017"/>
    <x v="1"/>
    <x v="2"/>
    <n v="24"/>
    <n v="24"/>
    <n v="1050"/>
    <n v="25200"/>
  </r>
  <r>
    <x v="3"/>
    <x v="3"/>
    <x v="3"/>
    <n v="2017"/>
    <x v="1"/>
    <x v="2"/>
    <n v="3.3333333333333335"/>
    <n v="3.3333333333333335"/>
    <n v="120"/>
    <n v="400"/>
  </r>
  <r>
    <x v="2"/>
    <x v="0"/>
    <x v="3"/>
    <n v="2017"/>
    <x v="1"/>
    <x v="13"/>
    <n v="1.25"/>
    <n v="1.25"/>
    <n v="1800"/>
    <n v="2250"/>
  </r>
  <r>
    <x v="3"/>
    <x v="0"/>
    <x v="3"/>
    <n v="2017"/>
    <x v="1"/>
    <x v="4"/>
    <n v="7.25"/>
    <n v="7.25"/>
    <n v="1800"/>
    <n v="13050"/>
  </r>
  <r>
    <x v="0"/>
    <x v="2"/>
    <x v="3"/>
    <n v="2017"/>
    <x v="0"/>
    <x v="3"/>
    <n v="45"/>
    <n v="45"/>
    <n v="405"/>
    <n v="18225"/>
  </r>
  <r>
    <x v="1"/>
    <x v="3"/>
    <x v="3"/>
    <n v="2017"/>
    <x v="3"/>
    <x v="8"/>
    <n v="14.666666666666666"/>
    <n v="14.666666666666666"/>
    <n v="120"/>
    <n v="1760"/>
  </r>
  <r>
    <x v="0"/>
    <x v="1"/>
    <x v="3"/>
    <n v="2017"/>
    <x v="3"/>
    <x v="8"/>
    <n v="42"/>
    <n v="42"/>
    <n v="1050"/>
    <n v="44100"/>
  </r>
  <r>
    <x v="0"/>
    <x v="2"/>
    <x v="3"/>
    <n v="2017"/>
    <x v="1"/>
    <x v="4"/>
    <n v="31.5"/>
    <n v="31.5"/>
    <n v="405"/>
    <n v="12757.5"/>
  </r>
  <r>
    <x v="0"/>
    <x v="0"/>
    <x v="3"/>
    <n v="2017"/>
    <x v="1"/>
    <x v="2"/>
    <n v="6"/>
    <n v="6"/>
    <n v="1800"/>
    <n v="10800"/>
  </r>
  <r>
    <x v="2"/>
    <x v="2"/>
    <x v="3"/>
    <n v="2017"/>
    <x v="2"/>
    <x v="22"/>
    <n v="9"/>
    <n v="9"/>
    <n v="405"/>
    <n v="3645"/>
  </r>
  <r>
    <x v="3"/>
    <x v="1"/>
    <x v="3"/>
    <n v="2017"/>
    <x v="1"/>
    <x v="4"/>
    <n v="19.2"/>
    <n v="19.2"/>
    <n v="1050"/>
    <n v="20160"/>
  </r>
  <r>
    <x v="4"/>
    <x v="1"/>
    <x v="3"/>
    <n v="2017"/>
    <x v="1"/>
    <x v="4"/>
    <n v="18"/>
    <n v="18"/>
    <n v="1050"/>
    <n v="18900"/>
  </r>
  <r>
    <x v="2"/>
    <x v="0"/>
    <x v="3"/>
    <n v="2017"/>
    <x v="1"/>
    <x v="44"/>
    <n v="1.75"/>
    <n v="1.75"/>
    <n v="1800"/>
    <n v="3150"/>
  </r>
  <r>
    <x v="0"/>
    <x v="0"/>
    <x v="3"/>
    <n v="2017"/>
    <x v="1"/>
    <x v="4"/>
    <n v="9.25"/>
    <n v="9.25"/>
    <n v="1800"/>
    <n v="16650"/>
  </r>
  <r>
    <x v="3"/>
    <x v="1"/>
    <x v="3"/>
    <n v="2017"/>
    <x v="0"/>
    <x v="7"/>
    <n v="28.799999999999997"/>
    <n v="28.799999999999997"/>
    <n v="1050"/>
    <n v="30239.999999999996"/>
  </r>
  <r>
    <x v="0"/>
    <x v="0"/>
    <x v="3"/>
    <n v="2017"/>
    <x v="3"/>
    <x v="8"/>
    <n v="7.5"/>
    <n v="7.5"/>
    <n v="1800"/>
    <n v="13500"/>
  </r>
  <r>
    <x v="3"/>
    <x v="2"/>
    <x v="3"/>
    <n v="2017"/>
    <x v="0"/>
    <x v="3"/>
    <n v="39"/>
    <n v="39"/>
    <n v="405"/>
    <n v="15795"/>
  </r>
  <r>
    <x v="1"/>
    <x v="3"/>
    <x v="3"/>
    <n v="2017"/>
    <x v="0"/>
    <x v="5"/>
    <n v="17.666666666666668"/>
    <n v="17.666666666666668"/>
    <n v="120"/>
    <n v="2120"/>
  </r>
  <r>
    <x v="3"/>
    <x v="3"/>
    <x v="3"/>
    <n v="2017"/>
    <x v="0"/>
    <x v="5"/>
    <n v="4"/>
    <n v="4"/>
    <n v="120"/>
    <n v="480"/>
  </r>
  <r>
    <x v="1"/>
    <x v="1"/>
    <x v="3"/>
    <n v="2017"/>
    <x v="0"/>
    <x v="7"/>
    <n v="43.199999999999996"/>
    <n v="43.199999999999996"/>
    <n v="1050"/>
    <n v="45359.999999999993"/>
  </r>
  <r>
    <x v="2"/>
    <x v="2"/>
    <x v="3"/>
    <n v="2017"/>
    <x v="3"/>
    <x v="43"/>
    <n v="13.5"/>
    <n v="13.5"/>
    <n v="405"/>
    <n v="5467.5"/>
  </r>
  <r>
    <x v="4"/>
    <x v="0"/>
    <x v="3"/>
    <n v="2017"/>
    <x v="0"/>
    <x v="5"/>
    <n v="5.25"/>
    <n v="5.25"/>
    <n v="1800"/>
    <n v="9450"/>
  </r>
  <r>
    <x v="2"/>
    <x v="3"/>
    <x v="3"/>
    <n v="2017"/>
    <x v="0"/>
    <x v="5"/>
    <n v="1.6666666666666667"/>
    <n v="1.6666666666666667"/>
    <n v="120"/>
    <n v="200"/>
  </r>
  <r>
    <x v="2"/>
    <x v="3"/>
    <x v="3"/>
    <n v="2017"/>
    <x v="1"/>
    <x v="2"/>
    <n v="2.3333333333333335"/>
    <n v="2.3333333333333335"/>
    <n v="120"/>
    <n v="280"/>
  </r>
  <r>
    <x v="1"/>
    <x v="2"/>
    <x v="3"/>
    <n v="2017"/>
    <x v="3"/>
    <x v="8"/>
    <n v="75"/>
    <n v="75"/>
    <n v="405"/>
    <n v="30375"/>
  </r>
  <r>
    <x v="2"/>
    <x v="2"/>
    <x v="3"/>
    <n v="2017"/>
    <x v="1"/>
    <x v="45"/>
    <n v="10.5"/>
    <n v="10.5"/>
    <n v="405"/>
    <n v="4252.5"/>
  </r>
  <r>
    <x v="0"/>
    <x v="2"/>
    <x v="3"/>
    <n v="2017"/>
    <x v="0"/>
    <x v="7"/>
    <n v="46.5"/>
    <n v="46.5"/>
    <n v="405"/>
    <n v="18832.5"/>
  </r>
  <r>
    <x v="2"/>
    <x v="0"/>
    <x v="3"/>
    <n v="2017"/>
    <x v="2"/>
    <x v="47"/>
    <n v="2.25"/>
    <n v="2.25"/>
    <n v="1800"/>
    <n v="4050"/>
  </r>
  <r>
    <x v="3"/>
    <x v="2"/>
    <x v="3"/>
    <n v="2017"/>
    <x v="1"/>
    <x v="9"/>
    <n v="21"/>
    <n v="21"/>
    <n v="405"/>
    <n v="8505"/>
  </r>
  <r>
    <x v="4"/>
    <x v="1"/>
    <x v="3"/>
    <n v="2017"/>
    <x v="2"/>
    <x v="6"/>
    <n v="38.4"/>
    <n v="38.4"/>
    <n v="1050"/>
    <n v="40320"/>
  </r>
  <r>
    <x v="2"/>
    <x v="0"/>
    <x v="3"/>
    <n v="2017"/>
    <x v="2"/>
    <x v="16"/>
    <n v="1.25"/>
    <n v="1.25"/>
    <n v="1800"/>
    <n v="2250"/>
  </r>
  <r>
    <x v="2"/>
    <x v="2"/>
    <x v="3"/>
    <n v="2017"/>
    <x v="1"/>
    <x v="37"/>
    <n v="13.5"/>
    <n v="13.5"/>
    <n v="405"/>
    <n v="5467.5"/>
  </r>
  <r>
    <x v="1"/>
    <x v="2"/>
    <x v="3"/>
    <n v="2017"/>
    <x v="0"/>
    <x v="7"/>
    <n v="75"/>
    <n v="75"/>
    <n v="405"/>
    <n v="30375"/>
  </r>
  <r>
    <x v="1"/>
    <x v="3"/>
    <x v="3"/>
    <n v="2017"/>
    <x v="1"/>
    <x v="4"/>
    <n v="16.333333333333332"/>
    <n v="16.333333333333332"/>
    <n v="120"/>
    <n v="1959.9999999999998"/>
  </r>
  <r>
    <x v="3"/>
    <x v="2"/>
    <x v="3"/>
    <n v="2017"/>
    <x v="1"/>
    <x v="4"/>
    <n v="16.5"/>
    <n v="16.5"/>
    <n v="405"/>
    <n v="6682.5"/>
  </r>
  <r>
    <x v="0"/>
    <x v="2"/>
    <x v="3"/>
    <n v="2017"/>
    <x v="3"/>
    <x v="8"/>
    <n v="36"/>
    <n v="36"/>
    <n v="405"/>
    <n v="14580"/>
  </r>
  <r>
    <x v="0"/>
    <x v="3"/>
    <x v="3"/>
    <n v="2017"/>
    <x v="0"/>
    <x v="3"/>
    <n v="7.333333333333333"/>
    <n v="7.333333333333333"/>
    <n v="120"/>
    <n v="880"/>
  </r>
  <r>
    <x v="4"/>
    <x v="1"/>
    <x v="3"/>
    <n v="2017"/>
    <x v="3"/>
    <x v="32"/>
    <n v="21.599999999999998"/>
    <n v="21.599999999999998"/>
    <n v="1050"/>
    <n v="22679.999999999996"/>
  </r>
  <r>
    <x v="4"/>
    <x v="2"/>
    <x v="3"/>
    <n v="2017"/>
    <x v="1"/>
    <x v="4"/>
    <n v="33"/>
    <n v="33"/>
    <n v="405"/>
    <n v="13365"/>
  </r>
  <r>
    <x v="3"/>
    <x v="3"/>
    <x v="3"/>
    <n v="2017"/>
    <x v="0"/>
    <x v="3"/>
    <n v="9"/>
    <n v="9"/>
    <n v="120"/>
    <n v="1080"/>
  </r>
  <r>
    <x v="4"/>
    <x v="3"/>
    <x v="3"/>
    <n v="2017"/>
    <x v="1"/>
    <x v="4"/>
    <n v="6"/>
    <n v="6"/>
    <n v="120"/>
    <n v="720"/>
  </r>
  <r>
    <x v="4"/>
    <x v="1"/>
    <x v="3"/>
    <n v="2017"/>
    <x v="0"/>
    <x v="3"/>
    <n v="22.8"/>
    <n v="22.8"/>
    <n v="1050"/>
    <n v="23940"/>
  </r>
  <r>
    <x v="1"/>
    <x v="1"/>
    <x v="3"/>
    <n v="2017"/>
    <x v="2"/>
    <x v="6"/>
    <n v="45.6"/>
    <n v="45.6"/>
    <n v="1050"/>
    <n v="47880"/>
  </r>
  <r>
    <x v="2"/>
    <x v="2"/>
    <x v="3"/>
    <n v="2017"/>
    <x v="0"/>
    <x v="17"/>
    <n v="9"/>
    <n v="9"/>
    <n v="405"/>
    <n v="3645"/>
  </r>
  <r>
    <x v="4"/>
    <x v="2"/>
    <x v="3"/>
    <n v="2017"/>
    <x v="3"/>
    <x v="32"/>
    <n v="37.5"/>
    <n v="37.5"/>
    <n v="405"/>
    <n v="15187.5"/>
  </r>
  <r>
    <x v="3"/>
    <x v="0"/>
    <x v="3"/>
    <n v="2017"/>
    <x v="3"/>
    <x v="8"/>
    <n v="3.75"/>
    <n v="3.75"/>
    <n v="1800"/>
    <n v="6750"/>
  </r>
  <r>
    <x v="0"/>
    <x v="3"/>
    <x v="3"/>
    <n v="2017"/>
    <x v="2"/>
    <x v="6"/>
    <n v="12.666666666666666"/>
    <n v="12.666666666666666"/>
    <n v="120"/>
    <n v="1520"/>
  </r>
  <r>
    <x v="1"/>
    <x v="2"/>
    <x v="3"/>
    <n v="2017"/>
    <x v="1"/>
    <x v="4"/>
    <n v="49.5"/>
    <n v="49.5"/>
    <n v="405"/>
    <n v="20047.5"/>
  </r>
  <r>
    <x v="2"/>
    <x v="3"/>
    <x v="3"/>
    <n v="2017"/>
    <x v="2"/>
    <x v="22"/>
    <n v="2"/>
    <n v="2"/>
    <n v="120"/>
    <n v="240"/>
  </r>
  <r>
    <x v="3"/>
    <x v="2"/>
    <x v="3"/>
    <n v="2017"/>
    <x v="3"/>
    <x v="8"/>
    <n v="15"/>
    <n v="15"/>
    <n v="405"/>
    <n v="6075"/>
  </r>
  <r>
    <x v="2"/>
    <x v="0"/>
    <x v="3"/>
    <n v="2017"/>
    <x v="3"/>
    <x v="43"/>
    <n v="2.5"/>
    <n v="2.5"/>
    <n v="1800"/>
    <n v="4500"/>
  </r>
  <r>
    <x v="0"/>
    <x v="1"/>
    <x v="3"/>
    <n v="2017"/>
    <x v="0"/>
    <x v="3"/>
    <n v="28.799999999999997"/>
    <n v="28.799999999999997"/>
    <n v="1050"/>
    <n v="30239.999999999996"/>
  </r>
  <r>
    <x v="2"/>
    <x v="3"/>
    <x v="3"/>
    <n v="2017"/>
    <x v="2"/>
    <x v="15"/>
    <n v="2.6666666666666665"/>
    <n v="2.6666666666666665"/>
    <n v="120"/>
    <n v="320"/>
  </r>
  <r>
    <x v="3"/>
    <x v="1"/>
    <x v="3"/>
    <n v="2017"/>
    <x v="0"/>
    <x v="10"/>
    <n v="31.2"/>
    <n v="31.2"/>
    <n v="1050"/>
    <n v="32760"/>
  </r>
  <r>
    <x v="3"/>
    <x v="0"/>
    <x v="3"/>
    <n v="2017"/>
    <x v="2"/>
    <x v="6"/>
    <n v="2.75"/>
    <n v="2.75"/>
    <n v="1800"/>
    <n v="4950"/>
  </r>
  <r>
    <x v="3"/>
    <x v="3"/>
    <x v="3"/>
    <n v="2017"/>
    <x v="3"/>
    <x v="8"/>
    <n v="6.333333333333333"/>
    <n v="6.333333333333333"/>
    <n v="120"/>
    <n v="760"/>
  </r>
  <r>
    <x v="1"/>
    <x v="1"/>
    <x v="3"/>
    <n v="2017"/>
    <x v="3"/>
    <x v="32"/>
    <n v="62.4"/>
    <n v="62.4"/>
    <n v="1050"/>
    <n v="65520"/>
  </r>
  <r>
    <x v="2"/>
    <x v="3"/>
    <x v="3"/>
    <n v="2017"/>
    <x v="1"/>
    <x v="20"/>
    <n v="3.3333333333333335"/>
    <n v="3.3333333333333335"/>
    <n v="120"/>
    <n v="400"/>
  </r>
  <r>
    <x v="3"/>
    <x v="1"/>
    <x v="3"/>
    <n v="2017"/>
    <x v="3"/>
    <x v="8"/>
    <n v="26.4"/>
    <n v="26.4"/>
    <n v="1050"/>
    <n v="27720"/>
  </r>
  <r>
    <x v="1"/>
    <x v="2"/>
    <x v="3"/>
    <n v="2017"/>
    <x v="3"/>
    <x v="32"/>
    <n v="88.5"/>
    <n v="88.5"/>
    <n v="405"/>
    <n v="35842.5"/>
  </r>
  <r>
    <x v="4"/>
    <x v="2"/>
    <x v="3"/>
    <n v="2017"/>
    <x v="2"/>
    <x v="28"/>
    <n v="45"/>
    <n v="45"/>
    <n v="405"/>
    <n v="18225"/>
  </r>
  <r>
    <x v="2"/>
    <x v="0"/>
    <x v="3"/>
    <n v="2017"/>
    <x v="0"/>
    <x v="5"/>
    <n v="1.75"/>
    <n v="1.75"/>
    <n v="1800"/>
    <n v="3150"/>
  </r>
  <r>
    <x v="2"/>
    <x v="0"/>
    <x v="3"/>
    <n v="2017"/>
    <x v="2"/>
    <x v="26"/>
    <n v="2"/>
    <n v="2"/>
    <n v="1800"/>
    <n v="3600"/>
  </r>
  <r>
    <x v="1"/>
    <x v="0"/>
    <x v="3"/>
    <n v="2017"/>
    <x v="2"/>
    <x v="25"/>
    <n v="13"/>
    <n v="13"/>
    <n v="1800"/>
    <n v="23400"/>
  </r>
  <r>
    <x v="4"/>
    <x v="1"/>
    <x v="3"/>
    <n v="2017"/>
    <x v="1"/>
    <x v="9"/>
    <n v="31.2"/>
    <n v="31.2"/>
    <n v="1050"/>
    <n v="32760"/>
  </r>
  <r>
    <x v="1"/>
    <x v="1"/>
    <x v="3"/>
    <n v="2017"/>
    <x v="3"/>
    <x v="8"/>
    <n v="56.4"/>
    <n v="56.4"/>
    <n v="1050"/>
    <n v="59220"/>
  </r>
  <r>
    <x v="3"/>
    <x v="0"/>
    <x v="3"/>
    <n v="2017"/>
    <x v="1"/>
    <x v="13"/>
    <n v="7"/>
    <n v="7"/>
    <n v="1800"/>
    <n v="12600"/>
  </r>
  <r>
    <x v="4"/>
    <x v="3"/>
    <x v="3"/>
    <n v="2017"/>
    <x v="3"/>
    <x v="8"/>
    <n v="9"/>
    <n v="9"/>
    <n v="120"/>
    <n v="1080"/>
  </r>
  <r>
    <x v="0"/>
    <x v="1"/>
    <x v="3"/>
    <n v="2017"/>
    <x v="0"/>
    <x v="10"/>
    <n v="27.599999999999998"/>
    <n v="27.599999999999998"/>
    <n v="1050"/>
    <n v="28979.999999999996"/>
  </r>
  <r>
    <x v="4"/>
    <x v="3"/>
    <x v="3"/>
    <n v="2017"/>
    <x v="0"/>
    <x v="10"/>
    <n v="11"/>
    <n v="11"/>
    <n v="120"/>
    <n v="1320"/>
  </r>
  <r>
    <x v="2"/>
    <x v="0"/>
    <x v="3"/>
    <n v="2017"/>
    <x v="2"/>
    <x v="11"/>
    <n v="2"/>
    <n v="2"/>
    <n v="1800"/>
    <n v="3600"/>
  </r>
  <r>
    <x v="2"/>
    <x v="1"/>
    <x v="3"/>
    <n v="2017"/>
    <x v="3"/>
    <x v="51"/>
    <n v="9.6"/>
    <n v="9.6"/>
    <n v="1050"/>
    <n v="10080"/>
  </r>
  <r>
    <x v="0"/>
    <x v="2"/>
    <x v="3"/>
    <n v="2017"/>
    <x v="1"/>
    <x v="13"/>
    <n v="30"/>
    <n v="30"/>
    <n v="405"/>
    <n v="12150"/>
  </r>
  <r>
    <x v="3"/>
    <x v="1"/>
    <x v="3"/>
    <n v="2017"/>
    <x v="2"/>
    <x v="6"/>
    <n v="18"/>
    <n v="18"/>
    <n v="1050"/>
    <n v="18900"/>
  </r>
  <r>
    <x v="0"/>
    <x v="3"/>
    <x v="3"/>
    <n v="2017"/>
    <x v="0"/>
    <x v="12"/>
    <n v="9.3333333333333339"/>
    <n v="9.3333333333333339"/>
    <n v="120"/>
    <n v="1120"/>
  </r>
  <r>
    <x v="2"/>
    <x v="1"/>
    <x v="3"/>
    <n v="2017"/>
    <x v="1"/>
    <x v="4"/>
    <n v="6"/>
    <n v="6"/>
    <n v="1050"/>
    <n v="6300"/>
  </r>
  <r>
    <x v="0"/>
    <x v="0"/>
    <x v="3"/>
    <n v="2017"/>
    <x v="1"/>
    <x v="13"/>
    <n v="6"/>
    <n v="6"/>
    <n v="1800"/>
    <n v="10800"/>
  </r>
  <r>
    <x v="1"/>
    <x v="2"/>
    <x v="3"/>
    <n v="2017"/>
    <x v="1"/>
    <x v="13"/>
    <n v="51"/>
    <n v="51"/>
    <n v="405"/>
    <n v="20655"/>
  </r>
  <r>
    <x v="4"/>
    <x v="1"/>
    <x v="3"/>
    <n v="2017"/>
    <x v="1"/>
    <x v="13"/>
    <n v="37.199999999999996"/>
    <n v="37.199999999999996"/>
    <n v="1050"/>
    <n v="39059.999999999993"/>
  </r>
  <r>
    <x v="3"/>
    <x v="2"/>
    <x v="3"/>
    <n v="2017"/>
    <x v="0"/>
    <x v="7"/>
    <n v="34.5"/>
    <n v="34.5"/>
    <n v="405"/>
    <n v="13972.5"/>
  </r>
  <r>
    <x v="3"/>
    <x v="1"/>
    <x v="3"/>
    <n v="2017"/>
    <x v="1"/>
    <x v="13"/>
    <n v="12"/>
    <n v="12"/>
    <n v="1050"/>
    <n v="12600"/>
  </r>
  <r>
    <x v="0"/>
    <x v="1"/>
    <x v="3"/>
    <n v="2017"/>
    <x v="3"/>
    <x v="30"/>
    <n v="24"/>
    <n v="24"/>
    <n v="1050"/>
    <n v="25200"/>
  </r>
  <r>
    <x v="0"/>
    <x v="0"/>
    <x v="3"/>
    <n v="2017"/>
    <x v="3"/>
    <x v="21"/>
    <n v="7.75"/>
    <n v="7.75"/>
    <n v="1800"/>
    <n v="13950"/>
  </r>
  <r>
    <x v="2"/>
    <x v="0"/>
    <x v="3"/>
    <n v="2017"/>
    <x v="0"/>
    <x v="14"/>
    <n v="2.25"/>
    <n v="2.25"/>
    <n v="1800"/>
    <n v="4050"/>
  </r>
  <r>
    <x v="0"/>
    <x v="3"/>
    <x v="3"/>
    <n v="2017"/>
    <x v="3"/>
    <x v="8"/>
    <n v="8"/>
    <n v="8"/>
    <n v="120"/>
    <n v="960"/>
  </r>
  <r>
    <x v="2"/>
    <x v="0"/>
    <x v="3"/>
    <n v="2017"/>
    <x v="3"/>
    <x v="38"/>
    <n v="2.25"/>
    <n v="2.25"/>
    <n v="1800"/>
    <n v="4050"/>
  </r>
  <r>
    <x v="4"/>
    <x v="1"/>
    <x v="3"/>
    <n v="2017"/>
    <x v="2"/>
    <x v="28"/>
    <n v="40.799999999999997"/>
    <n v="40.799999999999997"/>
    <n v="1050"/>
    <n v="42840"/>
  </r>
  <r>
    <x v="4"/>
    <x v="0"/>
    <x v="3"/>
    <n v="2017"/>
    <x v="3"/>
    <x v="21"/>
    <n v="7.25"/>
    <n v="7.25"/>
    <n v="1800"/>
    <n v="13050"/>
  </r>
  <r>
    <x v="1"/>
    <x v="0"/>
    <x v="3"/>
    <n v="2017"/>
    <x v="3"/>
    <x v="8"/>
    <n v="14.75"/>
    <n v="14.75"/>
    <n v="1800"/>
    <n v="26550"/>
  </r>
  <r>
    <x v="4"/>
    <x v="0"/>
    <x v="3"/>
    <n v="2017"/>
    <x v="2"/>
    <x v="6"/>
    <n v="7.5"/>
    <n v="7.5"/>
    <n v="1800"/>
    <n v="13500"/>
  </r>
  <r>
    <x v="3"/>
    <x v="1"/>
    <x v="3"/>
    <n v="2017"/>
    <x v="2"/>
    <x v="25"/>
    <n v="31.2"/>
    <n v="31.2"/>
    <n v="1050"/>
    <n v="32760"/>
  </r>
  <r>
    <x v="3"/>
    <x v="3"/>
    <x v="3"/>
    <n v="2017"/>
    <x v="2"/>
    <x v="6"/>
    <n v="5.333333333333333"/>
    <n v="5.333333333333333"/>
    <n v="120"/>
    <n v="640"/>
  </r>
  <r>
    <x v="0"/>
    <x v="1"/>
    <x v="3"/>
    <n v="2017"/>
    <x v="2"/>
    <x v="28"/>
    <n v="37.199999999999996"/>
    <n v="37.199999999999996"/>
    <n v="1050"/>
    <n v="39059.999999999993"/>
  </r>
  <r>
    <x v="2"/>
    <x v="2"/>
    <x v="3"/>
    <n v="2017"/>
    <x v="0"/>
    <x v="3"/>
    <n v="9"/>
    <n v="9"/>
    <n v="405"/>
    <n v="3645"/>
  </r>
  <r>
    <x v="2"/>
    <x v="3"/>
    <x v="3"/>
    <n v="2017"/>
    <x v="3"/>
    <x v="38"/>
    <n v="3.3333333333333335"/>
    <n v="3.3333333333333335"/>
    <n v="120"/>
    <n v="400"/>
  </r>
  <r>
    <x v="1"/>
    <x v="2"/>
    <x v="3"/>
    <n v="2017"/>
    <x v="2"/>
    <x v="6"/>
    <n v="64.5"/>
    <n v="64.5"/>
    <n v="405"/>
    <n v="26122.5"/>
  </r>
  <r>
    <x v="4"/>
    <x v="3"/>
    <x v="3"/>
    <n v="2017"/>
    <x v="0"/>
    <x v="7"/>
    <n v="5.666666666666667"/>
    <n v="5.666666666666667"/>
    <n v="120"/>
    <n v="680"/>
  </r>
  <r>
    <x v="3"/>
    <x v="2"/>
    <x v="3"/>
    <n v="2017"/>
    <x v="1"/>
    <x v="13"/>
    <n v="34.5"/>
    <n v="34.5"/>
    <n v="405"/>
    <n v="13972.5"/>
  </r>
  <r>
    <x v="2"/>
    <x v="2"/>
    <x v="3"/>
    <n v="2017"/>
    <x v="1"/>
    <x v="4"/>
    <n v="15"/>
    <n v="15"/>
    <n v="405"/>
    <n v="6075"/>
  </r>
  <r>
    <x v="3"/>
    <x v="1"/>
    <x v="3"/>
    <n v="2017"/>
    <x v="3"/>
    <x v="30"/>
    <n v="12"/>
    <n v="12"/>
    <n v="1050"/>
    <n v="12600"/>
  </r>
  <r>
    <x v="1"/>
    <x v="2"/>
    <x v="3"/>
    <n v="2017"/>
    <x v="3"/>
    <x v="19"/>
    <n v="82.5"/>
    <n v="82.5"/>
    <n v="405"/>
    <n v="33412.5"/>
  </r>
  <r>
    <x v="1"/>
    <x v="0"/>
    <x v="3"/>
    <n v="2017"/>
    <x v="3"/>
    <x v="21"/>
    <n v="15"/>
    <n v="15"/>
    <n v="1800"/>
    <n v="27000"/>
  </r>
  <r>
    <x v="3"/>
    <x v="2"/>
    <x v="3"/>
    <n v="2017"/>
    <x v="2"/>
    <x v="6"/>
    <n v="34.5"/>
    <n v="34.5"/>
    <n v="405"/>
    <n v="13972.5"/>
  </r>
  <r>
    <x v="2"/>
    <x v="0"/>
    <x v="3"/>
    <n v="2017"/>
    <x v="0"/>
    <x v="49"/>
    <n v="2.25"/>
    <n v="2.25"/>
    <n v="1800"/>
    <n v="4050"/>
  </r>
  <r>
    <x v="4"/>
    <x v="1"/>
    <x v="3"/>
    <n v="2017"/>
    <x v="0"/>
    <x v="12"/>
    <n v="26.4"/>
    <n v="26.4"/>
    <n v="1050"/>
    <n v="27720"/>
  </r>
  <r>
    <x v="0"/>
    <x v="1"/>
    <x v="3"/>
    <n v="2017"/>
    <x v="1"/>
    <x v="13"/>
    <n v="33.6"/>
    <n v="33.6"/>
    <n v="1050"/>
    <n v="35280"/>
  </r>
  <r>
    <x v="1"/>
    <x v="1"/>
    <x v="3"/>
    <n v="2017"/>
    <x v="2"/>
    <x v="25"/>
    <n v="50.4"/>
    <n v="50.4"/>
    <n v="1050"/>
    <n v="52920"/>
  </r>
  <r>
    <x v="4"/>
    <x v="2"/>
    <x v="3"/>
    <n v="2017"/>
    <x v="2"/>
    <x v="6"/>
    <n v="52.5"/>
    <n v="52.5"/>
    <n v="405"/>
    <n v="21262.5"/>
  </r>
  <r>
    <x v="4"/>
    <x v="1"/>
    <x v="3"/>
    <n v="2017"/>
    <x v="3"/>
    <x v="8"/>
    <n v="32.4"/>
    <n v="32.4"/>
    <n v="1050"/>
    <n v="34020"/>
  </r>
  <r>
    <x v="2"/>
    <x v="2"/>
    <x v="3"/>
    <n v="2017"/>
    <x v="3"/>
    <x v="31"/>
    <n v="15"/>
    <n v="15"/>
    <n v="405"/>
    <n v="6075"/>
  </r>
  <r>
    <x v="1"/>
    <x v="0"/>
    <x v="3"/>
    <n v="2017"/>
    <x v="0"/>
    <x v="10"/>
    <n v="7.5"/>
    <n v="7.5"/>
    <n v="1800"/>
    <n v="13500"/>
  </r>
  <r>
    <x v="0"/>
    <x v="1"/>
    <x v="3"/>
    <n v="2017"/>
    <x v="3"/>
    <x v="19"/>
    <n v="26.4"/>
    <n v="26.4"/>
    <n v="1050"/>
    <n v="27720"/>
  </r>
  <r>
    <x v="1"/>
    <x v="3"/>
    <x v="3"/>
    <n v="2017"/>
    <x v="3"/>
    <x v="32"/>
    <n v="15.333333333333334"/>
    <n v="15.333333333333334"/>
    <n v="120"/>
    <n v="1840"/>
  </r>
  <r>
    <x v="0"/>
    <x v="0"/>
    <x v="3"/>
    <n v="2017"/>
    <x v="0"/>
    <x v="7"/>
    <n v="9.75"/>
    <n v="9.75"/>
    <n v="1800"/>
    <n v="17550"/>
  </r>
  <r>
    <x v="0"/>
    <x v="0"/>
    <x v="3"/>
    <n v="2017"/>
    <x v="0"/>
    <x v="24"/>
    <n v="8"/>
    <n v="8"/>
    <n v="1800"/>
    <n v="14400"/>
  </r>
  <r>
    <x v="1"/>
    <x v="3"/>
    <x v="3"/>
    <n v="2017"/>
    <x v="0"/>
    <x v="24"/>
    <n v="15.666666666666666"/>
    <n v="15.666666666666666"/>
    <n v="120"/>
    <n v="1880"/>
  </r>
  <r>
    <x v="0"/>
    <x v="0"/>
    <x v="3"/>
    <n v="2017"/>
    <x v="3"/>
    <x v="19"/>
    <n v="8.5"/>
    <n v="8.5"/>
    <n v="1800"/>
    <n v="15300"/>
  </r>
  <r>
    <x v="2"/>
    <x v="3"/>
    <x v="3"/>
    <n v="2017"/>
    <x v="0"/>
    <x v="14"/>
    <n v="3"/>
    <n v="3"/>
    <n v="120"/>
    <n v="360"/>
  </r>
  <r>
    <x v="3"/>
    <x v="3"/>
    <x v="3"/>
    <n v="2017"/>
    <x v="0"/>
    <x v="10"/>
    <n v="8.3333333333333339"/>
    <n v="8.3333333333333339"/>
    <n v="120"/>
    <n v="1000.0000000000001"/>
  </r>
  <r>
    <x v="4"/>
    <x v="0"/>
    <x v="3"/>
    <n v="2017"/>
    <x v="3"/>
    <x v="8"/>
    <n v="4.75"/>
    <n v="4.75"/>
    <n v="1800"/>
    <n v="8550"/>
  </r>
  <r>
    <x v="2"/>
    <x v="0"/>
    <x v="3"/>
    <n v="2017"/>
    <x v="2"/>
    <x v="41"/>
    <n v="2.25"/>
    <n v="2.25"/>
    <n v="1800"/>
    <n v="4050"/>
  </r>
  <r>
    <x v="1"/>
    <x v="3"/>
    <x v="3"/>
    <n v="2017"/>
    <x v="0"/>
    <x v="12"/>
    <n v="18.666666666666668"/>
    <n v="18.666666666666668"/>
    <n v="120"/>
    <n v="2240"/>
  </r>
  <r>
    <x v="0"/>
    <x v="1"/>
    <x v="3"/>
    <n v="2017"/>
    <x v="2"/>
    <x v="6"/>
    <n v="36"/>
    <n v="36"/>
    <n v="1050"/>
    <n v="37800"/>
  </r>
  <r>
    <x v="1"/>
    <x v="2"/>
    <x v="3"/>
    <n v="2017"/>
    <x v="1"/>
    <x v="9"/>
    <n v="67.5"/>
    <n v="67.5"/>
    <n v="405"/>
    <n v="27337.5"/>
  </r>
  <r>
    <x v="4"/>
    <x v="3"/>
    <x v="3"/>
    <n v="2017"/>
    <x v="3"/>
    <x v="19"/>
    <n v="11"/>
    <n v="11"/>
    <n v="120"/>
    <n v="1320"/>
  </r>
  <r>
    <x v="1"/>
    <x v="2"/>
    <x v="3"/>
    <n v="2017"/>
    <x v="0"/>
    <x v="12"/>
    <n v="45"/>
    <n v="45"/>
    <n v="405"/>
    <n v="18225"/>
  </r>
  <r>
    <x v="2"/>
    <x v="0"/>
    <x v="3"/>
    <n v="2017"/>
    <x v="2"/>
    <x v="25"/>
    <n v="2.5"/>
    <n v="2.5"/>
    <n v="1800"/>
    <n v="4500"/>
  </r>
  <r>
    <x v="4"/>
    <x v="3"/>
    <x v="3"/>
    <n v="2017"/>
    <x v="1"/>
    <x v="9"/>
    <n v="11.333333333333334"/>
    <n v="11.333333333333334"/>
    <n v="120"/>
    <n v="1360"/>
  </r>
  <r>
    <x v="0"/>
    <x v="1"/>
    <x v="3"/>
    <n v="2017"/>
    <x v="0"/>
    <x v="12"/>
    <n v="43.199999999999996"/>
    <n v="43.199999999999996"/>
    <n v="1050"/>
    <n v="45359.999999999993"/>
  </r>
  <r>
    <x v="1"/>
    <x v="3"/>
    <x v="3"/>
    <n v="2017"/>
    <x v="2"/>
    <x v="16"/>
    <n v="15.333333333333334"/>
    <n v="15.333333333333334"/>
    <n v="120"/>
    <n v="1840"/>
  </r>
  <r>
    <x v="1"/>
    <x v="0"/>
    <x v="3"/>
    <n v="2017"/>
    <x v="1"/>
    <x v="9"/>
    <n v="10.75"/>
    <n v="10.75"/>
    <n v="1800"/>
    <n v="19350"/>
  </r>
  <r>
    <x v="0"/>
    <x v="3"/>
    <x v="3"/>
    <n v="2017"/>
    <x v="3"/>
    <x v="39"/>
    <n v="12.333333333333334"/>
    <n v="12.333333333333334"/>
    <n v="120"/>
    <n v="1480"/>
  </r>
  <r>
    <x v="3"/>
    <x v="3"/>
    <x v="3"/>
    <n v="2017"/>
    <x v="1"/>
    <x v="13"/>
    <n v="3.3333333333333335"/>
    <n v="3.3333333333333335"/>
    <n v="120"/>
    <n v="400"/>
  </r>
  <r>
    <x v="4"/>
    <x v="2"/>
    <x v="3"/>
    <n v="2017"/>
    <x v="1"/>
    <x v="9"/>
    <n v="43.5"/>
    <n v="43.5"/>
    <n v="405"/>
    <n v="17617.5"/>
  </r>
  <r>
    <x v="0"/>
    <x v="3"/>
    <x v="3"/>
    <n v="2017"/>
    <x v="0"/>
    <x v="7"/>
    <n v="13"/>
    <n v="13"/>
    <n v="120"/>
    <n v="1560"/>
  </r>
  <r>
    <x v="3"/>
    <x v="1"/>
    <x v="3"/>
    <n v="2017"/>
    <x v="1"/>
    <x v="9"/>
    <n v="14.399999999999999"/>
    <n v="14.399999999999999"/>
    <n v="1050"/>
    <n v="15119.999999999998"/>
  </r>
  <r>
    <x v="4"/>
    <x v="2"/>
    <x v="3"/>
    <n v="2017"/>
    <x v="0"/>
    <x v="12"/>
    <n v="37.5"/>
    <n v="37.5"/>
    <n v="405"/>
    <n v="15187.5"/>
  </r>
  <r>
    <x v="3"/>
    <x v="2"/>
    <x v="3"/>
    <n v="2017"/>
    <x v="0"/>
    <x v="12"/>
    <n v="15"/>
    <n v="15"/>
    <n v="405"/>
    <n v="6075"/>
  </r>
  <r>
    <x v="3"/>
    <x v="1"/>
    <x v="3"/>
    <n v="2017"/>
    <x v="1"/>
    <x v="42"/>
    <n v="34.799999999999997"/>
    <n v="34.799999999999997"/>
    <n v="1050"/>
    <n v="36540"/>
  </r>
  <r>
    <x v="2"/>
    <x v="2"/>
    <x v="3"/>
    <n v="2017"/>
    <x v="0"/>
    <x v="12"/>
    <n v="13.5"/>
    <n v="13.5"/>
    <n v="405"/>
    <n v="5467.5"/>
  </r>
  <r>
    <x v="1"/>
    <x v="3"/>
    <x v="3"/>
    <n v="2017"/>
    <x v="0"/>
    <x v="10"/>
    <n v="11.666666666666666"/>
    <n v="11.666666666666666"/>
    <n v="120"/>
    <n v="1400"/>
  </r>
  <r>
    <x v="0"/>
    <x v="2"/>
    <x v="3"/>
    <n v="2017"/>
    <x v="0"/>
    <x v="29"/>
    <n v="37.5"/>
    <n v="37.5"/>
    <n v="405"/>
    <n v="15187.5"/>
  </r>
  <r>
    <x v="0"/>
    <x v="2"/>
    <x v="3"/>
    <n v="2017"/>
    <x v="0"/>
    <x v="36"/>
    <n v="39"/>
    <n v="39"/>
    <n v="405"/>
    <n v="15795"/>
  </r>
  <r>
    <x v="1"/>
    <x v="0"/>
    <x v="3"/>
    <n v="2017"/>
    <x v="0"/>
    <x v="7"/>
    <n v="11"/>
    <n v="11"/>
    <n v="1800"/>
    <n v="19800"/>
  </r>
  <r>
    <x v="0"/>
    <x v="1"/>
    <x v="3"/>
    <n v="2017"/>
    <x v="0"/>
    <x v="7"/>
    <n v="43.199999999999996"/>
    <n v="43.199999999999996"/>
    <n v="1050"/>
    <n v="45359.999999999993"/>
  </r>
  <r>
    <x v="3"/>
    <x v="0"/>
    <x v="3"/>
    <n v="2017"/>
    <x v="0"/>
    <x v="24"/>
    <n v="3.25"/>
    <n v="3.25"/>
    <n v="1800"/>
    <n v="5850"/>
  </r>
  <r>
    <x v="4"/>
    <x v="3"/>
    <x v="3"/>
    <n v="2017"/>
    <x v="3"/>
    <x v="32"/>
    <n v="8"/>
    <n v="8"/>
    <n v="120"/>
    <n v="960"/>
  </r>
  <r>
    <x v="1"/>
    <x v="2"/>
    <x v="3"/>
    <n v="2017"/>
    <x v="0"/>
    <x v="36"/>
    <n v="87"/>
    <n v="87"/>
    <n v="405"/>
    <n v="35235"/>
  </r>
  <r>
    <x v="3"/>
    <x v="0"/>
    <x v="3"/>
    <n v="2017"/>
    <x v="0"/>
    <x v="7"/>
    <n v="5.25"/>
    <n v="5.25"/>
    <n v="1800"/>
    <n v="9450"/>
  </r>
  <r>
    <x v="4"/>
    <x v="2"/>
    <x v="3"/>
    <n v="2017"/>
    <x v="0"/>
    <x v="10"/>
    <n v="31.5"/>
    <n v="31.5"/>
    <n v="405"/>
    <n v="12757.5"/>
  </r>
  <r>
    <x v="2"/>
    <x v="0"/>
    <x v="3"/>
    <n v="2017"/>
    <x v="3"/>
    <x v="8"/>
    <n v="2.5"/>
    <n v="2.5"/>
    <n v="1800"/>
    <n v="4500"/>
  </r>
  <r>
    <x v="1"/>
    <x v="3"/>
    <x v="3"/>
    <n v="2017"/>
    <x v="1"/>
    <x v="9"/>
    <n v="16.333333333333332"/>
    <n v="16.333333333333332"/>
    <n v="120"/>
    <n v="1959.9999999999998"/>
  </r>
  <r>
    <x v="2"/>
    <x v="3"/>
    <x v="3"/>
    <n v="2017"/>
    <x v="1"/>
    <x v="37"/>
    <n v="2.6666666666666665"/>
    <n v="2.6666666666666665"/>
    <n v="120"/>
    <n v="320"/>
  </r>
  <r>
    <x v="4"/>
    <x v="3"/>
    <x v="3"/>
    <n v="2017"/>
    <x v="0"/>
    <x v="24"/>
    <n v="6"/>
    <n v="6"/>
    <n v="120"/>
    <n v="720"/>
  </r>
  <r>
    <x v="4"/>
    <x v="0"/>
    <x v="3"/>
    <n v="2017"/>
    <x v="2"/>
    <x v="33"/>
    <n v="3.75"/>
    <n v="3.75"/>
    <n v="1800"/>
    <n v="6750"/>
  </r>
  <r>
    <x v="1"/>
    <x v="0"/>
    <x v="3"/>
    <n v="2017"/>
    <x v="3"/>
    <x v="32"/>
    <n v="15"/>
    <n v="15"/>
    <n v="1800"/>
    <n v="27000"/>
  </r>
  <r>
    <x v="1"/>
    <x v="3"/>
    <x v="3"/>
    <n v="2017"/>
    <x v="1"/>
    <x v="13"/>
    <n v="12.666666666666666"/>
    <n v="12.666666666666666"/>
    <n v="120"/>
    <n v="1520"/>
  </r>
  <r>
    <x v="0"/>
    <x v="0"/>
    <x v="3"/>
    <n v="2017"/>
    <x v="2"/>
    <x v="40"/>
    <n v="10"/>
    <n v="10"/>
    <n v="1800"/>
    <n v="18000"/>
  </r>
  <r>
    <x v="2"/>
    <x v="2"/>
    <x v="3"/>
    <n v="2017"/>
    <x v="1"/>
    <x v="18"/>
    <n v="7.5"/>
    <n v="7.5"/>
    <n v="405"/>
    <n v="3037.5"/>
  </r>
  <r>
    <x v="2"/>
    <x v="2"/>
    <x v="3"/>
    <n v="2017"/>
    <x v="2"/>
    <x v="11"/>
    <n v="13.5"/>
    <n v="13.5"/>
    <n v="405"/>
    <n v="5467.5"/>
  </r>
  <r>
    <x v="2"/>
    <x v="1"/>
    <x v="3"/>
    <n v="2017"/>
    <x v="1"/>
    <x v="20"/>
    <n v="10.799999999999999"/>
    <n v="10.799999999999999"/>
    <n v="1050"/>
    <n v="11339.999999999998"/>
  </r>
  <r>
    <x v="3"/>
    <x v="1"/>
    <x v="3"/>
    <n v="2017"/>
    <x v="0"/>
    <x v="29"/>
    <n v="27.599999999999998"/>
    <n v="27.599999999999998"/>
    <n v="1050"/>
    <n v="28979.999999999996"/>
  </r>
  <r>
    <x v="4"/>
    <x v="3"/>
    <x v="3"/>
    <n v="2017"/>
    <x v="1"/>
    <x v="13"/>
    <n v="5.333333333333333"/>
    <n v="5.333333333333333"/>
    <n v="120"/>
    <n v="640"/>
  </r>
  <r>
    <x v="4"/>
    <x v="2"/>
    <x v="3"/>
    <n v="2017"/>
    <x v="0"/>
    <x v="7"/>
    <n v="49.5"/>
    <n v="49.5"/>
    <n v="405"/>
    <n v="20047.5"/>
  </r>
  <r>
    <x v="4"/>
    <x v="2"/>
    <x v="3"/>
    <n v="2017"/>
    <x v="1"/>
    <x v="42"/>
    <n v="25.5"/>
    <n v="25.5"/>
    <n v="405"/>
    <n v="10327.5"/>
  </r>
  <r>
    <x v="3"/>
    <x v="2"/>
    <x v="3"/>
    <n v="2017"/>
    <x v="3"/>
    <x v="19"/>
    <n v="19.5"/>
    <n v="19.5"/>
    <n v="405"/>
    <n v="7897.5"/>
  </r>
  <r>
    <x v="4"/>
    <x v="1"/>
    <x v="3"/>
    <n v="2017"/>
    <x v="0"/>
    <x v="7"/>
    <n v="34.799999999999997"/>
    <n v="34.799999999999997"/>
    <n v="1050"/>
    <n v="36540"/>
  </r>
  <r>
    <x v="1"/>
    <x v="2"/>
    <x v="3"/>
    <n v="2017"/>
    <x v="2"/>
    <x v="25"/>
    <n v="45"/>
    <n v="45"/>
    <n v="405"/>
    <n v="18225"/>
  </r>
  <r>
    <x v="0"/>
    <x v="3"/>
    <x v="3"/>
    <n v="2017"/>
    <x v="1"/>
    <x v="13"/>
    <n v="6.666666666666667"/>
    <n v="6.666666666666667"/>
    <n v="120"/>
    <n v="800"/>
  </r>
  <r>
    <x v="2"/>
    <x v="0"/>
    <x v="3"/>
    <n v="2017"/>
    <x v="1"/>
    <x v="20"/>
    <n v="2.5"/>
    <n v="2.5"/>
    <n v="1800"/>
    <n v="4500"/>
  </r>
  <r>
    <x v="0"/>
    <x v="3"/>
    <x v="3"/>
    <n v="2017"/>
    <x v="0"/>
    <x v="10"/>
    <n v="9.3333333333333339"/>
    <n v="9.3333333333333339"/>
    <n v="120"/>
    <n v="1120"/>
  </r>
  <r>
    <x v="2"/>
    <x v="1"/>
    <x v="3"/>
    <n v="2017"/>
    <x v="3"/>
    <x v="46"/>
    <n v="8.4"/>
    <n v="8.4"/>
    <n v="1050"/>
    <n v="8820"/>
  </r>
  <r>
    <x v="0"/>
    <x v="1"/>
    <x v="3"/>
    <n v="2017"/>
    <x v="0"/>
    <x v="29"/>
    <n v="24"/>
    <n v="24"/>
    <n v="1050"/>
    <n v="25200"/>
  </r>
  <r>
    <x v="1"/>
    <x v="3"/>
    <x v="3"/>
    <n v="2017"/>
    <x v="2"/>
    <x v="25"/>
    <n v="13"/>
    <n v="13"/>
    <n v="120"/>
    <n v="1560"/>
  </r>
  <r>
    <x v="0"/>
    <x v="0"/>
    <x v="3"/>
    <n v="2017"/>
    <x v="2"/>
    <x v="28"/>
    <n v="6.75"/>
    <n v="6.75"/>
    <n v="1800"/>
    <n v="12150"/>
  </r>
  <r>
    <x v="0"/>
    <x v="3"/>
    <x v="3"/>
    <n v="2017"/>
    <x v="2"/>
    <x v="16"/>
    <n v="12.333333333333334"/>
    <n v="12.333333333333334"/>
    <n v="120"/>
    <n v="1480"/>
  </r>
  <r>
    <x v="3"/>
    <x v="3"/>
    <x v="3"/>
    <n v="2017"/>
    <x v="1"/>
    <x v="9"/>
    <n v="5.666666666666667"/>
    <n v="5.666666666666667"/>
    <n v="120"/>
    <n v="680"/>
  </r>
  <r>
    <x v="1"/>
    <x v="3"/>
    <x v="3"/>
    <n v="2017"/>
    <x v="0"/>
    <x v="7"/>
    <n v="12.666666666666666"/>
    <n v="12.666666666666666"/>
    <n v="120"/>
    <n v="1520"/>
  </r>
  <r>
    <x v="2"/>
    <x v="0"/>
    <x v="3"/>
    <n v="2017"/>
    <x v="1"/>
    <x v="27"/>
    <n v="1.75"/>
    <n v="1.75"/>
    <n v="1800"/>
    <n v="3150"/>
  </r>
  <r>
    <x v="0"/>
    <x v="1"/>
    <x v="3"/>
    <n v="2017"/>
    <x v="0"/>
    <x v="24"/>
    <n v="44.4"/>
    <n v="44.4"/>
    <n v="1050"/>
    <n v="46620"/>
  </r>
  <r>
    <x v="4"/>
    <x v="0"/>
    <x v="3"/>
    <n v="2017"/>
    <x v="0"/>
    <x v="7"/>
    <n v="7.25"/>
    <n v="7.25"/>
    <n v="1800"/>
    <n v="13050"/>
  </r>
  <r>
    <x v="4"/>
    <x v="3"/>
    <x v="3"/>
    <n v="2017"/>
    <x v="2"/>
    <x v="28"/>
    <n v="5"/>
    <n v="5"/>
    <n v="120"/>
    <n v="600"/>
  </r>
  <r>
    <x v="0"/>
    <x v="2"/>
    <x v="3"/>
    <n v="2017"/>
    <x v="0"/>
    <x v="10"/>
    <n v="55.5"/>
    <n v="55.5"/>
    <n v="405"/>
    <n v="22477.5"/>
  </r>
  <r>
    <x v="4"/>
    <x v="1"/>
    <x v="3"/>
    <n v="2017"/>
    <x v="2"/>
    <x v="40"/>
    <n v="30"/>
    <n v="30"/>
    <n v="1050"/>
    <n v="31500"/>
  </r>
  <r>
    <x v="2"/>
    <x v="0"/>
    <x v="3"/>
    <n v="2017"/>
    <x v="2"/>
    <x v="15"/>
    <n v="1.25"/>
    <n v="1.25"/>
    <n v="1800"/>
    <n v="2250"/>
  </r>
  <r>
    <x v="0"/>
    <x v="3"/>
    <x v="3"/>
    <n v="2017"/>
    <x v="2"/>
    <x v="25"/>
    <n v="8.3333333333333339"/>
    <n v="8.3333333333333339"/>
    <n v="120"/>
    <n v="1000.0000000000001"/>
  </r>
  <r>
    <x v="1"/>
    <x v="1"/>
    <x v="3"/>
    <n v="2017"/>
    <x v="0"/>
    <x v="10"/>
    <n v="58.8"/>
    <n v="58.8"/>
    <n v="1050"/>
    <n v="61740"/>
  </r>
  <r>
    <x v="2"/>
    <x v="2"/>
    <x v="3"/>
    <n v="2017"/>
    <x v="2"/>
    <x v="33"/>
    <n v="15"/>
    <n v="15"/>
    <n v="405"/>
    <n v="6075"/>
  </r>
  <r>
    <x v="2"/>
    <x v="2"/>
    <x v="3"/>
    <n v="2017"/>
    <x v="3"/>
    <x v="8"/>
    <n v="12"/>
    <n v="12"/>
    <n v="405"/>
    <n v="4860"/>
  </r>
  <r>
    <x v="2"/>
    <x v="0"/>
    <x v="3"/>
    <n v="2017"/>
    <x v="1"/>
    <x v="18"/>
    <n v="2"/>
    <n v="2"/>
    <n v="1800"/>
    <n v="3600"/>
  </r>
  <r>
    <x v="3"/>
    <x v="3"/>
    <x v="3"/>
    <n v="2017"/>
    <x v="2"/>
    <x v="25"/>
    <n v="8"/>
    <n v="8"/>
    <n v="120"/>
    <n v="960"/>
  </r>
  <r>
    <x v="1"/>
    <x v="3"/>
    <x v="3"/>
    <n v="2017"/>
    <x v="1"/>
    <x v="42"/>
    <n v="10.666666666666666"/>
    <n v="10.666666666666666"/>
    <n v="120"/>
    <n v="1280"/>
  </r>
  <r>
    <x v="3"/>
    <x v="3"/>
    <x v="3"/>
    <n v="2017"/>
    <x v="0"/>
    <x v="36"/>
    <n v="7"/>
    <n v="7"/>
    <n v="120"/>
    <n v="840"/>
  </r>
  <r>
    <x v="0"/>
    <x v="2"/>
    <x v="3"/>
    <n v="2017"/>
    <x v="1"/>
    <x v="9"/>
    <n v="52.5"/>
    <n v="52.5"/>
    <n v="405"/>
    <n v="21262.5"/>
  </r>
  <r>
    <x v="4"/>
    <x v="0"/>
    <x v="3"/>
    <n v="2017"/>
    <x v="2"/>
    <x v="25"/>
    <n v="8.25"/>
    <n v="8.25"/>
    <n v="1800"/>
    <n v="14850"/>
  </r>
  <r>
    <x v="1"/>
    <x v="3"/>
    <x v="3"/>
    <n v="2017"/>
    <x v="3"/>
    <x v="43"/>
    <n v="14.333333333333334"/>
    <n v="14.333333333333334"/>
    <n v="120"/>
    <n v="1720"/>
  </r>
  <r>
    <x v="1"/>
    <x v="3"/>
    <x v="3"/>
    <n v="2017"/>
    <x v="2"/>
    <x v="40"/>
    <n v="11.333333333333334"/>
    <n v="11.333333333333334"/>
    <n v="120"/>
    <n v="1360"/>
  </r>
  <r>
    <x v="3"/>
    <x v="0"/>
    <x v="3"/>
    <n v="2017"/>
    <x v="2"/>
    <x v="25"/>
    <n v="7"/>
    <n v="7"/>
    <n v="1800"/>
    <n v="12600"/>
  </r>
  <r>
    <x v="2"/>
    <x v="3"/>
    <x v="3"/>
    <n v="2017"/>
    <x v="3"/>
    <x v="8"/>
    <n v="3"/>
    <n v="3"/>
    <n v="120"/>
    <n v="360"/>
  </r>
  <r>
    <x v="1"/>
    <x v="0"/>
    <x v="3"/>
    <n v="2017"/>
    <x v="0"/>
    <x v="12"/>
    <n v="14.75"/>
    <n v="14.75"/>
    <n v="1800"/>
    <n v="26550"/>
  </r>
  <r>
    <x v="0"/>
    <x v="1"/>
    <x v="3"/>
    <n v="2017"/>
    <x v="1"/>
    <x v="9"/>
    <n v="39.6"/>
    <n v="39.6"/>
    <n v="1050"/>
    <n v="41580"/>
  </r>
  <r>
    <x v="2"/>
    <x v="2"/>
    <x v="3"/>
    <n v="2017"/>
    <x v="1"/>
    <x v="9"/>
    <n v="9"/>
    <n v="9"/>
    <n v="405"/>
    <n v="3645"/>
  </r>
  <r>
    <x v="3"/>
    <x v="1"/>
    <x v="3"/>
    <n v="2017"/>
    <x v="0"/>
    <x v="12"/>
    <n v="19.2"/>
    <n v="19.2"/>
    <n v="1050"/>
    <n v="20160"/>
  </r>
  <r>
    <x v="1"/>
    <x v="1"/>
    <x v="3"/>
    <n v="2017"/>
    <x v="3"/>
    <x v="21"/>
    <n v="51.6"/>
    <n v="51.6"/>
    <n v="1050"/>
    <n v="54180"/>
  </r>
  <r>
    <x v="2"/>
    <x v="2"/>
    <x v="3"/>
    <n v="2017"/>
    <x v="3"/>
    <x v="34"/>
    <n v="12"/>
    <n v="12"/>
    <n v="405"/>
    <n v="4860"/>
  </r>
  <r>
    <x v="1"/>
    <x v="1"/>
    <x v="3"/>
    <n v="2017"/>
    <x v="1"/>
    <x v="44"/>
    <n v="37.199999999999996"/>
    <n v="37.199999999999996"/>
    <n v="1050"/>
    <n v="39059.999999999993"/>
  </r>
  <r>
    <x v="4"/>
    <x v="3"/>
    <x v="3"/>
    <n v="2017"/>
    <x v="3"/>
    <x v="30"/>
    <n v="8"/>
    <n v="8"/>
    <n v="120"/>
    <n v="960"/>
  </r>
  <r>
    <x v="4"/>
    <x v="3"/>
    <x v="3"/>
    <n v="2017"/>
    <x v="3"/>
    <x v="39"/>
    <n v="5.666666666666667"/>
    <n v="5.666666666666667"/>
    <n v="120"/>
    <n v="680"/>
  </r>
  <r>
    <x v="2"/>
    <x v="3"/>
    <x v="3"/>
    <n v="2017"/>
    <x v="1"/>
    <x v="9"/>
    <n v="1.6666666666666667"/>
    <n v="1.6666666666666667"/>
    <n v="120"/>
    <n v="200"/>
  </r>
  <r>
    <x v="0"/>
    <x v="0"/>
    <x v="3"/>
    <n v="2017"/>
    <x v="1"/>
    <x v="9"/>
    <n v="8.75"/>
    <n v="8.75"/>
    <n v="1800"/>
    <n v="15750"/>
  </r>
  <r>
    <x v="2"/>
    <x v="1"/>
    <x v="3"/>
    <n v="2017"/>
    <x v="0"/>
    <x v="3"/>
    <n v="9.6"/>
    <n v="9.6"/>
    <n v="1050"/>
    <n v="10080"/>
  </r>
  <r>
    <x v="3"/>
    <x v="2"/>
    <x v="3"/>
    <n v="2017"/>
    <x v="2"/>
    <x v="25"/>
    <n v="36"/>
    <n v="36"/>
    <n v="405"/>
    <n v="14580"/>
  </r>
  <r>
    <x v="1"/>
    <x v="3"/>
    <x v="3"/>
    <n v="2017"/>
    <x v="3"/>
    <x v="21"/>
    <n v="19.666666666666668"/>
    <n v="19.666666666666668"/>
    <n v="120"/>
    <n v="2360"/>
  </r>
  <r>
    <x v="0"/>
    <x v="3"/>
    <x v="3"/>
    <n v="2017"/>
    <x v="0"/>
    <x v="36"/>
    <n v="9"/>
    <n v="9"/>
    <n v="120"/>
    <n v="1080"/>
  </r>
  <r>
    <x v="4"/>
    <x v="2"/>
    <x v="3"/>
    <n v="2017"/>
    <x v="1"/>
    <x v="13"/>
    <n v="43.5"/>
    <n v="43.5"/>
    <n v="405"/>
    <n v="17617.5"/>
  </r>
  <r>
    <x v="4"/>
    <x v="0"/>
    <x v="3"/>
    <n v="2017"/>
    <x v="0"/>
    <x v="12"/>
    <n v="4.25"/>
    <n v="4.25"/>
    <n v="1800"/>
    <n v="7650"/>
  </r>
  <r>
    <x v="1"/>
    <x v="1"/>
    <x v="3"/>
    <n v="2017"/>
    <x v="1"/>
    <x v="9"/>
    <n v="46.8"/>
    <n v="46.8"/>
    <n v="1050"/>
    <n v="49140"/>
  </r>
  <r>
    <x v="4"/>
    <x v="0"/>
    <x v="3"/>
    <n v="2017"/>
    <x v="1"/>
    <x v="13"/>
    <n v="5.75"/>
    <n v="5.75"/>
    <n v="1800"/>
    <n v="10350"/>
  </r>
  <r>
    <x v="2"/>
    <x v="1"/>
    <x v="3"/>
    <n v="2017"/>
    <x v="0"/>
    <x v="17"/>
    <n v="8.4"/>
    <n v="8.4"/>
    <n v="1050"/>
    <n v="8820"/>
  </r>
  <r>
    <x v="3"/>
    <x v="3"/>
    <x v="3"/>
    <n v="2017"/>
    <x v="2"/>
    <x v="40"/>
    <n v="7.333333333333333"/>
    <n v="7.333333333333333"/>
    <n v="120"/>
    <n v="880"/>
  </r>
  <r>
    <x v="2"/>
    <x v="3"/>
    <x v="3"/>
    <n v="2017"/>
    <x v="2"/>
    <x v="33"/>
    <n v="2.3333333333333335"/>
    <n v="2.3333333333333335"/>
    <n v="120"/>
    <n v="280"/>
  </r>
  <r>
    <x v="4"/>
    <x v="0"/>
    <x v="3"/>
    <n v="2017"/>
    <x v="1"/>
    <x v="20"/>
    <n v="5.25"/>
    <n v="5.25"/>
    <n v="1800"/>
    <n v="9450"/>
  </r>
  <r>
    <x v="0"/>
    <x v="2"/>
    <x v="3"/>
    <n v="2017"/>
    <x v="2"/>
    <x v="40"/>
    <n v="31.5"/>
    <n v="31.5"/>
    <n v="405"/>
    <n v="12757.5"/>
  </r>
  <r>
    <x v="1"/>
    <x v="2"/>
    <x v="3"/>
    <n v="2017"/>
    <x v="0"/>
    <x v="24"/>
    <n v="82.5"/>
    <n v="82.5"/>
    <n v="405"/>
    <n v="33412.5"/>
  </r>
  <r>
    <x v="3"/>
    <x v="0"/>
    <x v="3"/>
    <n v="2017"/>
    <x v="0"/>
    <x v="10"/>
    <n v="6"/>
    <n v="6"/>
    <n v="1800"/>
    <n v="10800"/>
  </r>
  <r>
    <x v="1"/>
    <x v="1"/>
    <x v="3"/>
    <n v="2017"/>
    <x v="3"/>
    <x v="19"/>
    <n v="56.4"/>
    <n v="56.4"/>
    <n v="1050"/>
    <n v="59220"/>
  </r>
  <r>
    <x v="1"/>
    <x v="0"/>
    <x v="3"/>
    <n v="2017"/>
    <x v="1"/>
    <x v="42"/>
    <n v="11.25"/>
    <n v="11.25"/>
    <n v="1800"/>
    <n v="20250"/>
  </r>
  <r>
    <x v="1"/>
    <x v="0"/>
    <x v="3"/>
    <n v="2017"/>
    <x v="3"/>
    <x v="30"/>
    <n v="8"/>
    <n v="8"/>
    <n v="1800"/>
    <n v="14400"/>
  </r>
  <r>
    <x v="4"/>
    <x v="3"/>
    <x v="3"/>
    <n v="2017"/>
    <x v="2"/>
    <x v="25"/>
    <n v="8.3333333333333339"/>
    <n v="8.3333333333333339"/>
    <n v="120"/>
    <n v="1000.0000000000001"/>
  </r>
  <r>
    <x v="3"/>
    <x v="2"/>
    <x v="3"/>
    <n v="2017"/>
    <x v="3"/>
    <x v="32"/>
    <n v="22.5"/>
    <n v="22.5"/>
    <n v="405"/>
    <n v="9112.5"/>
  </r>
  <r>
    <x v="3"/>
    <x v="3"/>
    <x v="3"/>
    <n v="2017"/>
    <x v="3"/>
    <x v="38"/>
    <n v="5"/>
    <n v="5"/>
    <n v="120"/>
    <n v="600"/>
  </r>
  <r>
    <x v="2"/>
    <x v="2"/>
    <x v="3"/>
    <n v="2017"/>
    <x v="1"/>
    <x v="27"/>
    <n v="7.5"/>
    <n v="7.5"/>
    <n v="405"/>
    <n v="3037.5"/>
  </r>
  <r>
    <x v="4"/>
    <x v="3"/>
    <x v="3"/>
    <n v="2017"/>
    <x v="3"/>
    <x v="38"/>
    <n v="10.666666666666666"/>
    <n v="10.666666666666666"/>
    <n v="120"/>
    <n v="1280"/>
  </r>
  <r>
    <x v="0"/>
    <x v="1"/>
    <x v="3"/>
    <n v="2017"/>
    <x v="2"/>
    <x v="33"/>
    <n v="43.199999999999996"/>
    <n v="43.199999999999996"/>
    <n v="1050"/>
    <n v="45359.999999999993"/>
  </r>
  <r>
    <x v="0"/>
    <x v="1"/>
    <x v="3"/>
    <n v="2017"/>
    <x v="2"/>
    <x v="25"/>
    <n v="36"/>
    <n v="36"/>
    <n v="1050"/>
    <n v="37800"/>
  </r>
  <r>
    <x v="1"/>
    <x v="3"/>
    <x v="3"/>
    <n v="2017"/>
    <x v="3"/>
    <x v="19"/>
    <n v="14.333333333333334"/>
    <n v="14.333333333333334"/>
    <n v="120"/>
    <n v="1720"/>
  </r>
  <r>
    <x v="3"/>
    <x v="1"/>
    <x v="3"/>
    <n v="2017"/>
    <x v="0"/>
    <x v="36"/>
    <n v="21.599999999999998"/>
    <n v="21.599999999999998"/>
    <n v="1050"/>
    <n v="22679.999999999996"/>
  </r>
  <r>
    <x v="2"/>
    <x v="1"/>
    <x v="3"/>
    <n v="2017"/>
    <x v="2"/>
    <x v="22"/>
    <n v="12"/>
    <n v="12"/>
    <n v="1050"/>
    <n v="12600"/>
  </r>
  <r>
    <x v="4"/>
    <x v="1"/>
    <x v="3"/>
    <n v="2017"/>
    <x v="3"/>
    <x v="39"/>
    <n v="40.799999999999997"/>
    <n v="40.799999999999997"/>
    <n v="1050"/>
    <n v="42840"/>
  </r>
  <r>
    <x v="0"/>
    <x v="0"/>
    <x v="3"/>
    <n v="2017"/>
    <x v="1"/>
    <x v="44"/>
    <n v="5.75"/>
    <n v="5.75"/>
    <n v="1800"/>
    <n v="10350"/>
  </r>
  <r>
    <x v="0"/>
    <x v="2"/>
    <x v="3"/>
    <n v="2017"/>
    <x v="2"/>
    <x v="25"/>
    <n v="34.5"/>
    <n v="34.5"/>
    <n v="405"/>
    <n v="13972.5"/>
  </r>
  <r>
    <x v="4"/>
    <x v="3"/>
    <x v="3"/>
    <n v="2017"/>
    <x v="3"/>
    <x v="21"/>
    <n v="5.333333333333333"/>
    <n v="5.333333333333333"/>
    <n v="120"/>
    <n v="640"/>
  </r>
  <r>
    <x v="3"/>
    <x v="1"/>
    <x v="3"/>
    <n v="2017"/>
    <x v="3"/>
    <x v="38"/>
    <n v="26.4"/>
    <n v="26.4"/>
    <n v="1050"/>
    <n v="27720"/>
  </r>
  <r>
    <x v="4"/>
    <x v="2"/>
    <x v="3"/>
    <n v="2017"/>
    <x v="2"/>
    <x v="25"/>
    <n v="37.5"/>
    <n v="37.5"/>
    <n v="405"/>
    <n v="15187.5"/>
  </r>
  <r>
    <x v="0"/>
    <x v="2"/>
    <x v="3"/>
    <n v="2017"/>
    <x v="0"/>
    <x v="12"/>
    <n v="31.5"/>
    <n v="31.5"/>
    <n v="405"/>
    <n v="12757.5"/>
  </r>
  <r>
    <x v="3"/>
    <x v="0"/>
    <x v="3"/>
    <n v="2017"/>
    <x v="2"/>
    <x v="26"/>
    <n v="3.75"/>
    <n v="3.75"/>
    <n v="1800"/>
    <n v="6750"/>
  </r>
  <r>
    <x v="4"/>
    <x v="2"/>
    <x v="3"/>
    <n v="2017"/>
    <x v="3"/>
    <x v="19"/>
    <n v="45"/>
    <n v="45"/>
    <n v="405"/>
    <n v="18225"/>
  </r>
  <r>
    <x v="0"/>
    <x v="2"/>
    <x v="3"/>
    <n v="2017"/>
    <x v="1"/>
    <x v="44"/>
    <n v="48"/>
    <n v="48"/>
    <n v="405"/>
    <n v="19440"/>
  </r>
  <r>
    <x v="1"/>
    <x v="2"/>
    <x v="3"/>
    <n v="2017"/>
    <x v="1"/>
    <x v="42"/>
    <n v="48"/>
    <n v="48"/>
    <n v="405"/>
    <n v="19440"/>
  </r>
  <r>
    <x v="0"/>
    <x v="1"/>
    <x v="3"/>
    <n v="2017"/>
    <x v="3"/>
    <x v="39"/>
    <n v="48"/>
    <n v="48"/>
    <n v="1050"/>
    <n v="50400"/>
  </r>
  <r>
    <x v="3"/>
    <x v="1"/>
    <x v="3"/>
    <n v="2017"/>
    <x v="2"/>
    <x v="33"/>
    <n v="13.2"/>
    <n v="13.2"/>
    <n v="1050"/>
    <n v="13860"/>
  </r>
  <r>
    <x v="0"/>
    <x v="0"/>
    <x v="3"/>
    <n v="2017"/>
    <x v="0"/>
    <x v="10"/>
    <n v="7"/>
    <n v="7"/>
    <n v="1800"/>
    <n v="12600"/>
  </r>
  <r>
    <x v="4"/>
    <x v="1"/>
    <x v="3"/>
    <n v="2017"/>
    <x v="3"/>
    <x v="30"/>
    <n v="21.599999999999998"/>
    <n v="21.599999999999998"/>
    <n v="1050"/>
    <n v="22679.999999999996"/>
  </r>
  <r>
    <x v="2"/>
    <x v="3"/>
    <x v="3"/>
    <n v="2017"/>
    <x v="2"/>
    <x v="35"/>
    <n v="3"/>
    <n v="3"/>
    <n v="120"/>
    <n v="360"/>
  </r>
  <r>
    <x v="1"/>
    <x v="1"/>
    <x v="3"/>
    <n v="2017"/>
    <x v="2"/>
    <x v="16"/>
    <n v="48"/>
    <n v="48"/>
    <n v="1050"/>
    <n v="50400"/>
  </r>
  <r>
    <x v="1"/>
    <x v="0"/>
    <x v="3"/>
    <n v="2017"/>
    <x v="0"/>
    <x v="24"/>
    <n v="7.5"/>
    <n v="7.5"/>
    <n v="1800"/>
    <n v="13500"/>
  </r>
  <r>
    <x v="1"/>
    <x v="2"/>
    <x v="3"/>
    <n v="2017"/>
    <x v="2"/>
    <x v="40"/>
    <n v="55.5"/>
    <n v="55.5"/>
    <n v="405"/>
    <n v="22477.5"/>
  </r>
  <r>
    <x v="1"/>
    <x v="3"/>
    <x v="3"/>
    <n v="2017"/>
    <x v="2"/>
    <x v="28"/>
    <n v="15.333333333333334"/>
    <n v="15.333333333333334"/>
    <n v="120"/>
    <n v="1840"/>
  </r>
  <r>
    <x v="2"/>
    <x v="1"/>
    <x v="3"/>
    <n v="2017"/>
    <x v="2"/>
    <x v="6"/>
    <n v="9.6"/>
    <n v="9.6"/>
    <n v="1050"/>
    <n v="10080"/>
  </r>
  <r>
    <x v="4"/>
    <x v="3"/>
    <x v="3"/>
    <n v="2017"/>
    <x v="2"/>
    <x v="16"/>
    <n v="7.666666666666667"/>
    <n v="7.666666666666667"/>
    <n v="120"/>
    <n v="920"/>
  </r>
  <r>
    <x v="4"/>
    <x v="0"/>
    <x v="3"/>
    <n v="2017"/>
    <x v="0"/>
    <x v="10"/>
    <n v="3.75"/>
    <n v="3.75"/>
    <n v="1800"/>
    <n v="6750"/>
  </r>
  <r>
    <x v="4"/>
    <x v="3"/>
    <x v="3"/>
    <n v="2017"/>
    <x v="2"/>
    <x v="33"/>
    <n v="6.333333333333333"/>
    <n v="6.333333333333333"/>
    <n v="120"/>
    <n v="760"/>
  </r>
  <r>
    <x v="3"/>
    <x v="1"/>
    <x v="3"/>
    <n v="2017"/>
    <x v="2"/>
    <x v="41"/>
    <n v="33.6"/>
    <n v="33.6"/>
    <n v="1050"/>
    <n v="35280"/>
  </r>
  <r>
    <x v="3"/>
    <x v="0"/>
    <x v="3"/>
    <n v="2017"/>
    <x v="2"/>
    <x v="40"/>
    <n v="2.5"/>
    <n v="2.5"/>
    <n v="1800"/>
    <n v="4500"/>
  </r>
  <r>
    <x v="2"/>
    <x v="1"/>
    <x v="3"/>
    <n v="2017"/>
    <x v="2"/>
    <x v="25"/>
    <n v="6"/>
    <n v="6"/>
    <n v="1050"/>
    <n v="6300"/>
  </r>
  <r>
    <x v="4"/>
    <x v="1"/>
    <x v="3"/>
    <n v="2017"/>
    <x v="0"/>
    <x v="10"/>
    <n v="27.599999999999998"/>
    <n v="27.599999999999998"/>
    <n v="1050"/>
    <n v="28979.999999999996"/>
  </r>
  <r>
    <x v="2"/>
    <x v="3"/>
    <x v="3"/>
    <n v="2017"/>
    <x v="1"/>
    <x v="45"/>
    <n v="3.3333333333333335"/>
    <n v="3.3333333333333335"/>
    <n v="120"/>
    <n v="400"/>
  </r>
  <r>
    <x v="3"/>
    <x v="2"/>
    <x v="3"/>
    <n v="2017"/>
    <x v="2"/>
    <x v="28"/>
    <n v="28.5"/>
    <n v="28.5"/>
    <n v="405"/>
    <n v="11542.5"/>
  </r>
  <r>
    <x v="1"/>
    <x v="2"/>
    <x v="3"/>
    <n v="2017"/>
    <x v="2"/>
    <x v="16"/>
    <n v="61.5"/>
    <n v="61.5"/>
    <n v="405"/>
    <n v="24907.5"/>
  </r>
  <r>
    <x v="3"/>
    <x v="0"/>
    <x v="3"/>
    <n v="2017"/>
    <x v="3"/>
    <x v="32"/>
    <n v="7.5"/>
    <n v="7.5"/>
    <n v="1800"/>
    <n v="13500"/>
  </r>
  <r>
    <x v="1"/>
    <x v="1"/>
    <x v="3"/>
    <n v="2017"/>
    <x v="1"/>
    <x v="13"/>
    <n v="56.4"/>
    <n v="56.4"/>
    <n v="1050"/>
    <n v="59220"/>
  </r>
  <r>
    <x v="4"/>
    <x v="1"/>
    <x v="3"/>
    <n v="2017"/>
    <x v="3"/>
    <x v="19"/>
    <n v="31.2"/>
    <n v="31.2"/>
    <n v="1050"/>
    <n v="32760"/>
  </r>
  <r>
    <x v="4"/>
    <x v="2"/>
    <x v="3"/>
    <n v="2017"/>
    <x v="0"/>
    <x v="36"/>
    <n v="45"/>
    <n v="45"/>
    <n v="405"/>
    <n v="18225"/>
  </r>
  <r>
    <x v="3"/>
    <x v="2"/>
    <x v="3"/>
    <n v="2017"/>
    <x v="3"/>
    <x v="21"/>
    <n v="22.5"/>
    <n v="22.5"/>
    <n v="405"/>
    <n v="9112.5"/>
  </r>
  <r>
    <x v="4"/>
    <x v="2"/>
    <x v="3"/>
    <n v="2017"/>
    <x v="3"/>
    <x v="38"/>
    <n v="33"/>
    <n v="33"/>
    <n v="405"/>
    <n v="13365"/>
  </r>
  <r>
    <x v="1"/>
    <x v="0"/>
    <x v="3"/>
    <n v="2017"/>
    <x v="3"/>
    <x v="19"/>
    <n v="7.5"/>
    <n v="7.5"/>
    <n v="1800"/>
    <n v="13500"/>
  </r>
  <r>
    <x v="3"/>
    <x v="1"/>
    <x v="3"/>
    <n v="2017"/>
    <x v="2"/>
    <x v="28"/>
    <n v="36"/>
    <n v="36"/>
    <n v="1050"/>
    <n v="37800"/>
  </r>
  <r>
    <x v="0"/>
    <x v="1"/>
    <x v="3"/>
    <n v="2017"/>
    <x v="1"/>
    <x v="42"/>
    <n v="30"/>
    <n v="30"/>
    <n v="1050"/>
    <n v="31500"/>
  </r>
  <r>
    <x v="0"/>
    <x v="1"/>
    <x v="3"/>
    <n v="2017"/>
    <x v="0"/>
    <x v="36"/>
    <n v="30"/>
    <n v="30"/>
    <n v="1050"/>
    <n v="31500"/>
  </r>
  <r>
    <x v="4"/>
    <x v="2"/>
    <x v="3"/>
    <n v="2017"/>
    <x v="3"/>
    <x v="43"/>
    <n v="45"/>
    <n v="45"/>
    <n v="405"/>
    <n v="18225"/>
  </r>
  <r>
    <x v="2"/>
    <x v="2"/>
    <x v="3"/>
    <n v="2017"/>
    <x v="3"/>
    <x v="19"/>
    <n v="13.5"/>
    <n v="13.5"/>
    <n v="405"/>
    <n v="5467.5"/>
  </r>
  <r>
    <x v="2"/>
    <x v="3"/>
    <x v="3"/>
    <n v="2017"/>
    <x v="1"/>
    <x v="18"/>
    <n v="2"/>
    <n v="2"/>
    <n v="120"/>
    <n v="240"/>
  </r>
  <r>
    <x v="0"/>
    <x v="3"/>
    <x v="3"/>
    <n v="2017"/>
    <x v="3"/>
    <x v="19"/>
    <n v="12.333333333333334"/>
    <n v="12.333333333333334"/>
    <n v="120"/>
    <n v="1480"/>
  </r>
  <r>
    <x v="1"/>
    <x v="2"/>
    <x v="3"/>
    <n v="2017"/>
    <x v="2"/>
    <x v="26"/>
    <n v="73.5"/>
    <n v="73.5"/>
    <n v="405"/>
    <n v="29767.5"/>
  </r>
  <r>
    <x v="2"/>
    <x v="2"/>
    <x v="3"/>
    <n v="2017"/>
    <x v="2"/>
    <x v="6"/>
    <n v="10.5"/>
    <n v="10.5"/>
    <n v="405"/>
    <n v="4252.5"/>
  </r>
  <r>
    <x v="3"/>
    <x v="2"/>
    <x v="3"/>
    <n v="2017"/>
    <x v="2"/>
    <x v="33"/>
    <n v="39"/>
    <n v="39"/>
    <n v="405"/>
    <n v="15795"/>
  </r>
  <r>
    <x v="1"/>
    <x v="2"/>
    <x v="3"/>
    <n v="2017"/>
    <x v="0"/>
    <x v="10"/>
    <n v="58.5"/>
    <n v="58.5"/>
    <n v="405"/>
    <n v="23692.5"/>
  </r>
  <r>
    <x v="0"/>
    <x v="0"/>
    <x v="3"/>
    <n v="2017"/>
    <x v="3"/>
    <x v="32"/>
    <n v="7.25"/>
    <n v="7.25"/>
    <n v="1800"/>
    <n v="13050"/>
  </r>
  <r>
    <x v="3"/>
    <x v="1"/>
    <x v="3"/>
    <n v="2017"/>
    <x v="0"/>
    <x v="14"/>
    <n v="18"/>
    <n v="18"/>
    <n v="1050"/>
    <n v="18900"/>
  </r>
  <r>
    <x v="3"/>
    <x v="2"/>
    <x v="3"/>
    <n v="2017"/>
    <x v="3"/>
    <x v="39"/>
    <n v="30"/>
    <n v="30"/>
    <n v="405"/>
    <n v="12150"/>
  </r>
  <r>
    <x v="2"/>
    <x v="1"/>
    <x v="3"/>
    <n v="2017"/>
    <x v="1"/>
    <x v="45"/>
    <n v="8.4"/>
    <n v="8.4"/>
    <n v="1050"/>
    <n v="8820"/>
  </r>
  <r>
    <x v="0"/>
    <x v="1"/>
    <x v="3"/>
    <n v="2017"/>
    <x v="3"/>
    <x v="32"/>
    <n v="44.4"/>
    <n v="44.4"/>
    <n v="1050"/>
    <n v="46620"/>
  </r>
  <r>
    <x v="1"/>
    <x v="3"/>
    <x v="3"/>
    <n v="2017"/>
    <x v="3"/>
    <x v="30"/>
    <n v="11"/>
    <n v="11"/>
    <n v="120"/>
    <n v="1320"/>
  </r>
  <r>
    <x v="2"/>
    <x v="3"/>
    <x v="3"/>
    <n v="2017"/>
    <x v="3"/>
    <x v="19"/>
    <n v="2.3333333333333335"/>
    <n v="2.3333333333333335"/>
    <n v="120"/>
    <n v="280"/>
  </r>
  <r>
    <x v="4"/>
    <x v="2"/>
    <x v="3"/>
    <n v="2017"/>
    <x v="3"/>
    <x v="30"/>
    <n v="31.5"/>
    <n v="31.5"/>
    <n v="405"/>
    <n v="12757.5"/>
  </r>
  <r>
    <x v="0"/>
    <x v="2"/>
    <x v="3"/>
    <n v="2017"/>
    <x v="3"/>
    <x v="34"/>
    <n v="39"/>
    <n v="39"/>
    <n v="405"/>
    <n v="15795"/>
  </r>
  <r>
    <x v="4"/>
    <x v="3"/>
    <x v="3"/>
    <n v="2017"/>
    <x v="3"/>
    <x v="34"/>
    <n v="7.333333333333333"/>
    <n v="7.333333333333333"/>
    <n v="120"/>
    <n v="880"/>
  </r>
  <r>
    <x v="1"/>
    <x v="0"/>
    <x v="3"/>
    <n v="2017"/>
    <x v="1"/>
    <x v="13"/>
    <n v="8"/>
    <n v="8"/>
    <n v="1800"/>
    <n v="14400"/>
  </r>
  <r>
    <x v="3"/>
    <x v="3"/>
    <x v="3"/>
    <n v="2017"/>
    <x v="3"/>
    <x v="39"/>
    <n v="6.666666666666667"/>
    <n v="6.666666666666667"/>
    <n v="120"/>
    <n v="800"/>
  </r>
  <r>
    <x v="1"/>
    <x v="2"/>
    <x v="3"/>
    <n v="2017"/>
    <x v="3"/>
    <x v="39"/>
    <n v="57"/>
    <n v="57"/>
    <n v="405"/>
    <n v="23085"/>
  </r>
  <r>
    <x v="4"/>
    <x v="3"/>
    <x v="3"/>
    <n v="2017"/>
    <x v="1"/>
    <x v="44"/>
    <n v="8.6666666666666661"/>
    <n v="8.6666666666666661"/>
    <n v="120"/>
    <n v="1040"/>
  </r>
  <r>
    <x v="1"/>
    <x v="0"/>
    <x v="3"/>
    <n v="2017"/>
    <x v="0"/>
    <x v="29"/>
    <n v="13"/>
    <n v="13"/>
    <n v="1800"/>
    <n v="23400"/>
  </r>
  <r>
    <x v="2"/>
    <x v="3"/>
    <x v="3"/>
    <n v="2017"/>
    <x v="3"/>
    <x v="30"/>
    <n v="3"/>
    <n v="3"/>
    <n v="120"/>
    <n v="360"/>
  </r>
  <r>
    <x v="2"/>
    <x v="2"/>
    <x v="3"/>
    <n v="2017"/>
    <x v="1"/>
    <x v="23"/>
    <n v="15"/>
    <n v="15"/>
    <n v="405"/>
    <n v="6075"/>
  </r>
  <r>
    <x v="3"/>
    <x v="2"/>
    <x v="3"/>
    <n v="2017"/>
    <x v="2"/>
    <x v="16"/>
    <n v="27"/>
    <n v="27"/>
    <n v="405"/>
    <n v="10935"/>
  </r>
  <r>
    <x v="0"/>
    <x v="2"/>
    <x v="3"/>
    <n v="2017"/>
    <x v="3"/>
    <x v="32"/>
    <n v="36"/>
    <n v="36"/>
    <n v="405"/>
    <n v="14580"/>
  </r>
  <r>
    <x v="1"/>
    <x v="0"/>
    <x v="3"/>
    <n v="2017"/>
    <x v="2"/>
    <x v="40"/>
    <n v="8.5"/>
    <n v="8.5"/>
    <n v="1800"/>
    <n v="15300"/>
  </r>
  <r>
    <x v="4"/>
    <x v="1"/>
    <x v="3"/>
    <n v="2017"/>
    <x v="2"/>
    <x v="26"/>
    <n v="32.4"/>
    <n v="32.4"/>
    <n v="1050"/>
    <n v="34020"/>
  </r>
  <r>
    <x v="2"/>
    <x v="0"/>
    <x v="3"/>
    <n v="2017"/>
    <x v="0"/>
    <x v="10"/>
    <n v="2"/>
    <n v="2"/>
    <n v="1800"/>
    <n v="3600"/>
  </r>
  <r>
    <x v="1"/>
    <x v="2"/>
    <x v="3"/>
    <n v="2017"/>
    <x v="3"/>
    <x v="30"/>
    <n v="87"/>
    <n v="87"/>
    <n v="405"/>
    <n v="35235"/>
  </r>
  <r>
    <x v="2"/>
    <x v="3"/>
    <x v="3"/>
    <n v="2017"/>
    <x v="1"/>
    <x v="48"/>
    <n v="1.6666666666666667"/>
    <n v="1.6666666666666667"/>
    <n v="120"/>
    <n v="200"/>
  </r>
  <r>
    <x v="1"/>
    <x v="0"/>
    <x v="3"/>
    <n v="2017"/>
    <x v="2"/>
    <x v="15"/>
    <n v="12.25"/>
    <n v="12.25"/>
    <n v="1800"/>
    <n v="22050"/>
  </r>
  <r>
    <x v="4"/>
    <x v="1"/>
    <x v="3"/>
    <n v="2017"/>
    <x v="0"/>
    <x v="29"/>
    <n v="25.2"/>
    <n v="25.2"/>
    <n v="1050"/>
    <n v="26460"/>
  </r>
  <r>
    <x v="0"/>
    <x v="0"/>
    <x v="3"/>
    <n v="2017"/>
    <x v="1"/>
    <x v="42"/>
    <n v="9"/>
    <n v="9"/>
    <n v="1800"/>
    <n v="16200"/>
  </r>
  <r>
    <x v="4"/>
    <x v="3"/>
    <x v="3"/>
    <n v="2017"/>
    <x v="0"/>
    <x v="36"/>
    <n v="6.666666666666667"/>
    <n v="6.666666666666667"/>
    <n v="120"/>
    <n v="800"/>
  </r>
  <r>
    <x v="1"/>
    <x v="1"/>
    <x v="3"/>
    <n v="2017"/>
    <x v="2"/>
    <x v="33"/>
    <n v="64.8"/>
    <n v="64.8"/>
    <n v="1050"/>
    <n v="68040"/>
  </r>
  <r>
    <x v="2"/>
    <x v="2"/>
    <x v="3"/>
    <n v="2017"/>
    <x v="2"/>
    <x v="15"/>
    <n v="9"/>
    <n v="9"/>
    <n v="405"/>
    <n v="3645"/>
  </r>
  <r>
    <x v="4"/>
    <x v="3"/>
    <x v="3"/>
    <n v="2017"/>
    <x v="0"/>
    <x v="14"/>
    <n v="10.333333333333334"/>
    <n v="10.333333333333334"/>
    <n v="120"/>
    <n v="1240"/>
  </r>
  <r>
    <x v="0"/>
    <x v="2"/>
    <x v="3"/>
    <n v="2017"/>
    <x v="3"/>
    <x v="30"/>
    <n v="37.5"/>
    <n v="37.5"/>
    <n v="405"/>
    <n v="15187.5"/>
  </r>
  <r>
    <x v="0"/>
    <x v="2"/>
    <x v="3"/>
    <n v="2017"/>
    <x v="0"/>
    <x v="17"/>
    <n v="58.5"/>
    <n v="58.5"/>
    <n v="405"/>
    <n v="23692.5"/>
  </r>
  <r>
    <x v="3"/>
    <x v="3"/>
    <x v="3"/>
    <n v="2017"/>
    <x v="1"/>
    <x v="42"/>
    <n v="9"/>
    <n v="9"/>
    <n v="120"/>
    <n v="1080"/>
  </r>
  <r>
    <x v="1"/>
    <x v="2"/>
    <x v="3"/>
    <n v="2017"/>
    <x v="1"/>
    <x v="20"/>
    <n v="57"/>
    <n v="57"/>
    <n v="405"/>
    <n v="23085"/>
  </r>
  <r>
    <x v="3"/>
    <x v="1"/>
    <x v="3"/>
    <n v="2017"/>
    <x v="3"/>
    <x v="32"/>
    <n v="13.2"/>
    <n v="13.2"/>
    <n v="1050"/>
    <n v="13860"/>
  </r>
  <r>
    <x v="3"/>
    <x v="3"/>
    <x v="3"/>
    <n v="2017"/>
    <x v="2"/>
    <x v="33"/>
    <n v="7.666666666666667"/>
    <n v="7.666666666666667"/>
    <n v="120"/>
    <n v="920"/>
  </r>
  <r>
    <x v="0"/>
    <x v="0"/>
    <x v="3"/>
    <n v="2017"/>
    <x v="2"/>
    <x v="26"/>
    <n v="6.25"/>
    <n v="6.25"/>
    <n v="1800"/>
    <n v="11250"/>
  </r>
  <r>
    <x v="3"/>
    <x v="1"/>
    <x v="3"/>
    <n v="2017"/>
    <x v="2"/>
    <x v="40"/>
    <n v="24"/>
    <n v="24"/>
    <n v="1050"/>
    <n v="25200"/>
  </r>
  <r>
    <x v="0"/>
    <x v="0"/>
    <x v="3"/>
    <n v="2017"/>
    <x v="3"/>
    <x v="30"/>
    <n v="9.75"/>
    <n v="9.75"/>
    <n v="1800"/>
    <n v="17550"/>
  </r>
  <r>
    <x v="1"/>
    <x v="1"/>
    <x v="3"/>
    <n v="2017"/>
    <x v="0"/>
    <x v="24"/>
    <n v="42"/>
    <n v="42"/>
    <n v="1050"/>
    <n v="44100"/>
  </r>
  <r>
    <x v="4"/>
    <x v="1"/>
    <x v="3"/>
    <n v="2017"/>
    <x v="1"/>
    <x v="44"/>
    <n v="28.799999999999997"/>
    <n v="28.799999999999997"/>
    <n v="1050"/>
    <n v="30239.999999999996"/>
  </r>
  <r>
    <x v="2"/>
    <x v="3"/>
    <x v="3"/>
    <n v="2017"/>
    <x v="3"/>
    <x v="51"/>
    <n v="2.6666666666666665"/>
    <n v="2.6666666666666665"/>
    <n v="120"/>
    <n v="320"/>
  </r>
  <r>
    <x v="3"/>
    <x v="3"/>
    <x v="3"/>
    <n v="2017"/>
    <x v="0"/>
    <x v="12"/>
    <n v="6.333333333333333"/>
    <n v="6.333333333333333"/>
    <n v="120"/>
    <n v="760"/>
  </r>
  <r>
    <x v="3"/>
    <x v="1"/>
    <x v="3"/>
    <n v="2017"/>
    <x v="1"/>
    <x v="20"/>
    <n v="33.6"/>
    <n v="33.6"/>
    <n v="1050"/>
    <n v="35280"/>
  </r>
  <r>
    <x v="1"/>
    <x v="1"/>
    <x v="3"/>
    <n v="2017"/>
    <x v="0"/>
    <x v="12"/>
    <n v="39.6"/>
    <n v="39.6"/>
    <n v="1050"/>
    <n v="41580"/>
  </r>
  <r>
    <x v="2"/>
    <x v="1"/>
    <x v="3"/>
    <n v="2017"/>
    <x v="0"/>
    <x v="7"/>
    <n v="7.1999999999999993"/>
    <n v="7.1999999999999993"/>
    <n v="1050"/>
    <n v="7559.9999999999991"/>
  </r>
  <r>
    <x v="0"/>
    <x v="0"/>
    <x v="3"/>
    <n v="2017"/>
    <x v="0"/>
    <x v="12"/>
    <n v="6.25"/>
    <n v="6.25"/>
    <n v="1800"/>
    <n v="11250"/>
  </r>
  <r>
    <x v="3"/>
    <x v="0"/>
    <x v="3"/>
    <n v="2017"/>
    <x v="0"/>
    <x v="12"/>
    <n v="5.25"/>
    <n v="5.25"/>
    <n v="1800"/>
    <n v="9450"/>
  </r>
  <r>
    <x v="0"/>
    <x v="0"/>
    <x v="3"/>
    <n v="2017"/>
    <x v="0"/>
    <x v="14"/>
    <n v="9.75"/>
    <n v="9.75"/>
    <n v="1800"/>
    <n v="17550"/>
  </r>
  <r>
    <x v="4"/>
    <x v="0"/>
    <x v="3"/>
    <n v="2017"/>
    <x v="2"/>
    <x v="28"/>
    <n v="6.5"/>
    <n v="6.5"/>
    <n v="1800"/>
    <n v="11700"/>
  </r>
  <r>
    <x v="3"/>
    <x v="0"/>
    <x v="3"/>
    <n v="2017"/>
    <x v="0"/>
    <x v="36"/>
    <n v="6"/>
    <n v="6"/>
    <n v="1800"/>
    <n v="10800"/>
  </r>
  <r>
    <x v="0"/>
    <x v="2"/>
    <x v="3"/>
    <n v="2017"/>
    <x v="3"/>
    <x v="19"/>
    <n v="34.5"/>
    <n v="34.5"/>
    <n v="405"/>
    <n v="13972.5"/>
  </r>
  <r>
    <x v="1"/>
    <x v="3"/>
    <x v="3"/>
    <n v="2017"/>
    <x v="2"/>
    <x v="26"/>
    <n v="16.333333333333332"/>
    <n v="16.333333333333332"/>
    <n v="120"/>
    <n v="1959.9999999999998"/>
  </r>
  <r>
    <x v="1"/>
    <x v="3"/>
    <x v="3"/>
    <n v="2017"/>
    <x v="2"/>
    <x v="41"/>
    <n v="11.333333333333334"/>
    <n v="11.333333333333334"/>
    <n v="120"/>
    <n v="1360"/>
  </r>
  <r>
    <x v="4"/>
    <x v="1"/>
    <x v="3"/>
    <n v="2017"/>
    <x v="1"/>
    <x v="42"/>
    <n v="37.199999999999996"/>
    <n v="37.199999999999996"/>
    <n v="1050"/>
    <n v="39059.999999999993"/>
  </r>
  <r>
    <x v="2"/>
    <x v="3"/>
    <x v="3"/>
    <n v="2017"/>
    <x v="3"/>
    <x v="50"/>
    <n v="3.3333333333333335"/>
    <n v="3.3333333333333335"/>
    <n v="120"/>
    <n v="400"/>
  </r>
  <r>
    <x v="2"/>
    <x v="1"/>
    <x v="3"/>
    <n v="2017"/>
    <x v="3"/>
    <x v="8"/>
    <n v="9.6"/>
    <n v="9.6"/>
    <n v="1050"/>
    <n v="10080"/>
  </r>
  <r>
    <x v="2"/>
    <x v="3"/>
    <x v="3"/>
    <n v="2017"/>
    <x v="0"/>
    <x v="17"/>
    <n v="3.3333333333333335"/>
    <n v="3.3333333333333335"/>
    <n v="120"/>
    <n v="400"/>
  </r>
  <r>
    <x v="3"/>
    <x v="2"/>
    <x v="3"/>
    <n v="2017"/>
    <x v="0"/>
    <x v="29"/>
    <n v="34.5"/>
    <n v="34.5"/>
    <n v="405"/>
    <n v="13972.5"/>
  </r>
  <r>
    <x v="2"/>
    <x v="3"/>
    <x v="3"/>
    <n v="2017"/>
    <x v="0"/>
    <x v="49"/>
    <n v="2.6666666666666665"/>
    <n v="2.6666666666666665"/>
    <n v="120"/>
    <n v="320"/>
  </r>
  <r>
    <x v="3"/>
    <x v="0"/>
    <x v="3"/>
    <n v="2017"/>
    <x v="3"/>
    <x v="19"/>
    <n v="6.5"/>
    <n v="6.5"/>
    <n v="1800"/>
    <n v="11700"/>
  </r>
  <r>
    <x v="4"/>
    <x v="0"/>
    <x v="3"/>
    <n v="2017"/>
    <x v="2"/>
    <x v="41"/>
    <n v="4.75"/>
    <n v="4.75"/>
    <n v="1800"/>
    <n v="8550"/>
  </r>
  <r>
    <x v="3"/>
    <x v="3"/>
    <x v="3"/>
    <n v="2017"/>
    <x v="3"/>
    <x v="32"/>
    <n v="7"/>
    <n v="7"/>
    <n v="120"/>
    <n v="840"/>
  </r>
  <r>
    <x v="0"/>
    <x v="2"/>
    <x v="3"/>
    <n v="2017"/>
    <x v="3"/>
    <x v="21"/>
    <n v="45"/>
    <n v="45"/>
    <n v="405"/>
    <n v="18225"/>
  </r>
  <r>
    <x v="3"/>
    <x v="1"/>
    <x v="3"/>
    <n v="2017"/>
    <x v="3"/>
    <x v="19"/>
    <n v="15.6"/>
    <n v="15.6"/>
    <n v="1050"/>
    <n v="16380"/>
  </r>
  <r>
    <x v="4"/>
    <x v="0"/>
    <x v="3"/>
    <n v="2017"/>
    <x v="0"/>
    <x v="36"/>
    <n v="4"/>
    <n v="4"/>
    <n v="1800"/>
    <n v="7200"/>
  </r>
  <r>
    <x v="3"/>
    <x v="1"/>
    <x v="3"/>
    <n v="2017"/>
    <x v="0"/>
    <x v="24"/>
    <n v="26.4"/>
    <n v="26.4"/>
    <n v="1050"/>
    <n v="27720"/>
  </r>
  <r>
    <x v="2"/>
    <x v="0"/>
    <x v="3"/>
    <n v="2017"/>
    <x v="1"/>
    <x v="45"/>
    <n v="1.25"/>
    <n v="1.25"/>
    <n v="1800"/>
    <n v="2250"/>
  </r>
  <r>
    <x v="1"/>
    <x v="2"/>
    <x v="3"/>
    <n v="2017"/>
    <x v="0"/>
    <x v="29"/>
    <n v="72"/>
    <n v="72"/>
    <n v="405"/>
    <n v="29160"/>
  </r>
  <r>
    <x v="2"/>
    <x v="2"/>
    <x v="3"/>
    <n v="2017"/>
    <x v="0"/>
    <x v="49"/>
    <n v="15"/>
    <n v="15"/>
    <n v="405"/>
    <n v="6075"/>
  </r>
  <r>
    <x v="3"/>
    <x v="3"/>
    <x v="3"/>
    <n v="2017"/>
    <x v="3"/>
    <x v="30"/>
    <n v="5.333333333333333"/>
    <n v="5.333333333333333"/>
    <n v="120"/>
    <n v="640"/>
  </r>
  <r>
    <x v="3"/>
    <x v="0"/>
    <x v="3"/>
    <n v="2017"/>
    <x v="2"/>
    <x v="33"/>
    <n v="2.5"/>
    <n v="2.5"/>
    <n v="1800"/>
    <n v="4500"/>
  </r>
  <r>
    <x v="0"/>
    <x v="0"/>
    <x v="3"/>
    <n v="2017"/>
    <x v="2"/>
    <x v="33"/>
    <n v="6.75"/>
    <n v="6.75"/>
    <n v="1800"/>
    <n v="12150"/>
  </r>
  <r>
    <x v="0"/>
    <x v="3"/>
    <x v="3"/>
    <n v="2017"/>
    <x v="3"/>
    <x v="38"/>
    <n v="9.6666666666666661"/>
    <n v="9.6666666666666661"/>
    <n v="120"/>
    <n v="1160"/>
  </r>
  <r>
    <x v="2"/>
    <x v="2"/>
    <x v="3"/>
    <n v="2017"/>
    <x v="1"/>
    <x v="13"/>
    <n v="12"/>
    <n v="12"/>
    <n v="405"/>
    <n v="4860"/>
  </r>
  <r>
    <x v="2"/>
    <x v="1"/>
    <x v="3"/>
    <n v="2017"/>
    <x v="2"/>
    <x v="15"/>
    <n v="7.1999999999999993"/>
    <n v="7.1999999999999993"/>
    <n v="1050"/>
    <n v="7559.9999999999991"/>
  </r>
  <r>
    <x v="1"/>
    <x v="3"/>
    <x v="3"/>
    <n v="2017"/>
    <x v="2"/>
    <x v="33"/>
    <n v="19"/>
    <n v="19"/>
    <n v="120"/>
    <n v="2280"/>
  </r>
  <r>
    <x v="2"/>
    <x v="0"/>
    <x v="3"/>
    <n v="2017"/>
    <x v="0"/>
    <x v="17"/>
    <n v="2"/>
    <n v="2"/>
    <n v="1800"/>
    <n v="3600"/>
  </r>
  <r>
    <x v="4"/>
    <x v="0"/>
    <x v="3"/>
    <n v="2017"/>
    <x v="0"/>
    <x v="29"/>
    <n v="8.75"/>
    <n v="8.75"/>
    <n v="1800"/>
    <n v="15750"/>
  </r>
  <r>
    <x v="4"/>
    <x v="1"/>
    <x v="3"/>
    <n v="2017"/>
    <x v="2"/>
    <x v="33"/>
    <n v="20.399999999999999"/>
    <n v="20.399999999999999"/>
    <n v="1050"/>
    <n v="21420"/>
  </r>
  <r>
    <x v="4"/>
    <x v="1"/>
    <x v="3"/>
    <n v="2017"/>
    <x v="2"/>
    <x v="16"/>
    <n v="31.2"/>
    <n v="31.2"/>
    <n v="1050"/>
    <n v="32760"/>
  </r>
  <r>
    <x v="2"/>
    <x v="1"/>
    <x v="3"/>
    <n v="2017"/>
    <x v="1"/>
    <x v="42"/>
    <n v="12"/>
    <n v="12"/>
    <n v="1050"/>
    <n v="12600"/>
  </r>
  <r>
    <x v="0"/>
    <x v="3"/>
    <x v="3"/>
    <n v="2017"/>
    <x v="3"/>
    <x v="21"/>
    <n v="10.666666666666666"/>
    <n v="10.666666666666666"/>
    <n v="120"/>
    <n v="1280"/>
  </r>
  <r>
    <x v="4"/>
    <x v="0"/>
    <x v="3"/>
    <n v="2017"/>
    <x v="3"/>
    <x v="43"/>
    <n v="4.25"/>
    <n v="4.25"/>
    <n v="1800"/>
    <n v="7650"/>
  </r>
  <r>
    <x v="3"/>
    <x v="2"/>
    <x v="3"/>
    <n v="2017"/>
    <x v="3"/>
    <x v="30"/>
    <n v="40.5"/>
    <n v="40.5"/>
    <n v="405"/>
    <n v="16402.5"/>
  </r>
  <r>
    <x v="1"/>
    <x v="2"/>
    <x v="3"/>
    <n v="2017"/>
    <x v="2"/>
    <x v="28"/>
    <n v="64.5"/>
    <n v="64.5"/>
    <n v="405"/>
    <n v="26122.5"/>
  </r>
  <r>
    <x v="1"/>
    <x v="1"/>
    <x v="3"/>
    <n v="2017"/>
    <x v="3"/>
    <x v="30"/>
    <n v="60"/>
    <n v="60"/>
    <n v="1050"/>
    <n v="63000"/>
  </r>
  <r>
    <x v="1"/>
    <x v="0"/>
    <x v="3"/>
    <n v="2017"/>
    <x v="1"/>
    <x v="44"/>
    <n v="11.5"/>
    <n v="11.5"/>
    <n v="1800"/>
    <n v="20700"/>
  </r>
  <r>
    <x v="4"/>
    <x v="0"/>
    <x v="3"/>
    <n v="2017"/>
    <x v="3"/>
    <x v="19"/>
    <n v="5.75"/>
    <n v="5.75"/>
    <n v="1800"/>
    <n v="10350"/>
  </r>
  <r>
    <x v="4"/>
    <x v="0"/>
    <x v="3"/>
    <n v="2017"/>
    <x v="3"/>
    <x v="32"/>
    <n v="3.75"/>
    <n v="3.75"/>
    <n v="1800"/>
    <n v="6750"/>
  </r>
  <r>
    <x v="4"/>
    <x v="3"/>
    <x v="3"/>
    <n v="2017"/>
    <x v="2"/>
    <x v="40"/>
    <n v="6.666666666666667"/>
    <n v="6.666666666666667"/>
    <n v="120"/>
    <n v="800"/>
  </r>
  <r>
    <x v="3"/>
    <x v="3"/>
    <x v="3"/>
    <n v="2017"/>
    <x v="3"/>
    <x v="19"/>
    <n v="7.666666666666667"/>
    <n v="7.666666666666667"/>
    <n v="120"/>
    <n v="920"/>
  </r>
  <r>
    <x v="1"/>
    <x v="3"/>
    <x v="3"/>
    <n v="2017"/>
    <x v="0"/>
    <x v="29"/>
    <n v="12.333333333333334"/>
    <n v="12.333333333333334"/>
    <n v="120"/>
    <n v="1480"/>
  </r>
  <r>
    <x v="2"/>
    <x v="0"/>
    <x v="3"/>
    <n v="2017"/>
    <x v="1"/>
    <x v="48"/>
    <n v="1.75"/>
    <n v="1.75"/>
    <n v="1800"/>
    <n v="3150"/>
  </r>
  <r>
    <x v="3"/>
    <x v="0"/>
    <x v="3"/>
    <n v="2017"/>
    <x v="0"/>
    <x v="29"/>
    <n v="3.75"/>
    <n v="3.75"/>
    <n v="1800"/>
    <n v="6750"/>
  </r>
  <r>
    <x v="1"/>
    <x v="0"/>
    <x v="3"/>
    <n v="2017"/>
    <x v="2"/>
    <x v="33"/>
    <n v="10"/>
    <n v="10"/>
    <n v="1800"/>
    <n v="18000"/>
  </r>
  <r>
    <x v="2"/>
    <x v="2"/>
    <x v="3"/>
    <n v="2017"/>
    <x v="3"/>
    <x v="51"/>
    <n v="15"/>
    <n v="15"/>
    <n v="405"/>
    <n v="6075"/>
  </r>
  <r>
    <x v="4"/>
    <x v="3"/>
    <x v="3"/>
    <n v="2017"/>
    <x v="0"/>
    <x v="12"/>
    <n v="8.6666666666666661"/>
    <n v="8.6666666666666661"/>
    <n v="120"/>
    <n v="1040"/>
  </r>
  <r>
    <x v="1"/>
    <x v="0"/>
    <x v="3"/>
    <n v="2017"/>
    <x v="2"/>
    <x v="11"/>
    <n v="13.25"/>
    <n v="13.25"/>
    <n v="1800"/>
    <n v="23850"/>
  </r>
  <r>
    <x v="1"/>
    <x v="1"/>
    <x v="3"/>
    <n v="2017"/>
    <x v="1"/>
    <x v="20"/>
    <n v="55.199999999999996"/>
    <n v="55.199999999999996"/>
    <n v="1050"/>
    <n v="57959.999999999993"/>
  </r>
  <r>
    <x v="3"/>
    <x v="3"/>
    <x v="3"/>
    <n v="2017"/>
    <x v="0"/>
    <x v="24"/>
    <n v="5.666666666666667"/>
    <n v="5.666666666666667"/>
    <n v="120"/>
    <n v="680"/>
  </r>
  <r>
    <x v="1"/>
    <x v="0"/>
    <x v="3"/>
    <n v="2017"/>
    <x v="2"/>
    <x v="28"/>
    <n v="9.75"/>
    <n v="9.75"/>
    <n v="1800"/>
    <n v="17550"/>
  </r>
  <r>
    <x v="3"/>
    <x v="2"/>
    <x v="3"/>
    <n v="2017"/>
    <x v="3"/>
    <x v="34"/>
    <n v="18"/>
    <n v="18"/>
    <n v="405"/>
    <n v="7290"/>
  </r>
  <r>
    <x v="0"/>
    <x v="3"/>
    <x v="3"/>
    <n v="2017"/>
    <x v="0"/>
    <x v="24"/>
    <n v="8.3333333333333339"/>
    <n v="8.3333333333333339"/>
    <n v="120"/>
    <n v="1000.0000000000001"/>
  </r>
  <r>
    <x v="3"/>
    <x v="2"/>
    <x v="3"/>
    <n v="2017"/>
    <x v="0"/>
    <x v="24"/>
    <n v="43.5"/>
    <n v="43.5"/>
    <n v="405"/>
    <n v="17617.5"/>
  </r>
  <r>
    <x v="0"/>
    <x v="0"/>
    <x v="3"/>
    <n v="2017"/>
    <x v="1"/>
    <x v="20"/>
    <n v="5.75"/>
    <n v="5.75"/>
    <n v="1800"/>
    <n v="10350"/>
  </r>
  <r>
    <x v="4"/>
    <x v="2"/>
    <x v="3"/>
    <n v="2017"/>
    <x v="2"/>
    <x v="40"/>
    <n v="51"/>
    <n v="51"/>
    <n v="405"/>
    <n v="20655"/>
  </r>
  <r>
    <x v="0"/>
    <x v="1"/>
    <x v="3"/>
    <n v="2017"/>
    <x v="3"/>
    <x v="38"/>
    <n v="24"/>
    <n v="24"/>
    <n v="1050"/>
    <n v="25200"/>
  </r>
  <r>
    <x v="4"/>
    <x v="2"/>
    <x v="3"/>
    <n v="2017"/>
    <x v="3"/>
    <x v="39"/>
    <n v="52.5"/>
    <n v="52.5"/>
    <n v="405"/>
    <n v="21262.5"/>
  </r>
  <r>
    <x v="3"/>
    <x v="0"/>
    <x v="3"/>
    <n v="2017"/>
    <x v="3"/>
    <x v="21"/>
    <n v="4.25"/>
    <n v="4.25"/>
    <n v="1800"/>
    <n v="7650"/>
  </r>
  <r>
    <x v="4"/>
    <x v="1"/>
    <x v="3"/>
    <n v="2017"/>
    <x v="3"/>
    <x v="38"/>
    <n v="31.2"/>
    <n v="31.2"/>
    <n v="1050"/>
    <n v="32760"/>
  </r>
  <r>
    <x v="3"/>
    <x v="3"/>
    <x v="3"/>
    <n v="2017"/>
    <x v="2"/>
    <x v="28"/>
    <n v="9"/>
    <n v="9"/>
    <n v="120"/>
    <n v="1080"/>
  </r>
  <r>
    <x v="4"/>
    <x v="0"/>
    <x v="3"/>
    <n v="2017"/>
    <x v="0"/>
    <x v="24"/>
    <n v="5.5"/>
    <n v="5.5"/>
    <n v="1800"/>
    <n v="9900"/>
  </r>
  <r>
    <x v="3"/>
    <x v="0"/>
    <x v="3"/>
    <n v="2017"/>
    <x v="3"/>
    <x v="39"/>
    <n v="5.75"/>
    <n v="5.75"/>
    <n v="1800"/>
    <n v="10350"/>
  </r>
  <r>
    <x v="1"/>
    <x v="1"/>
    <x v="3"/>
    <n v="2017"/>
    <x v="0"/>
    <x v="29"/>
    <n v="45.6"/>
    <n v="45.6"/>
    <n v="1050"/>
    <n v="47880"/>
  </r>
  <r>
    <x v="3"/>
    <x v="3"/>
    <x v="3"/>
    <n v="2017"/>
    <x v="0"/>
    <x v="29"/>
    <n v="8"/>
    <n v="8"/>
    <n v="120"/>
    <n v="960"/>
  </r>
  <r>
    <x v="3"/>
    <x v="2"/>
    <x v="3"/>
    <n v="2017"/>
    <x v="1"/>
    <x v="42"/>
    <n v="18"/>
    <n v="18"/>
    <n v="405"/>
    <n v="7290"/>
  </r>
  <r>
    <x v="0"/>
    <x v="3"/>
    <x v="3"/>
    <n v="2017"/>
    <x v="2"/>
    <x v="33"/>
    <n v="10.666666666666666"/>
    <n v="10.666666666666666"/>
    <n v="120"/>
    <n v="1280"/>
  </r>
  <r>
    <x v="2"/>
    <x v="1"/>
    <x v="3"/>
    <n v="2017"/>
    <x v="1"/>
    <x v="27"/>
    <n v="10.799999999999999"/>
    <n v="10.799999999999999"/>
    <n v="1050"/>
    <n v="11339.999999999998"/>
  </r>
  <r>
    <x v="2"/>
    <x v="3"/>
    <x v="3"/>
    <n v="2017"/>
    <x v="1"/>
    <x v="23"/>
    <n v="3.3333333333333335"/>
    <n v="3.3333333333333335"/>
    <n v="120"/>
    <n v="400"/>
  </r>
  <r>
    <x v="3"/>
    <x v="0"/>
    <x v="3"/>
    <n v="2017"/>
    <x v="1"/>
    <x v="42"/>
    <n v="7.25"/>
    <n v="7.25"/>
    <n v="1800"/>
    <n v="13050"/>
  </r>
  <r>
    <x v="4"/>
    <x v="2"/>
    <x v="3"/>
    <n v="2017"/>
    <x v="2"/>
    <x v="16"/>
    <n v="46.5"/>
    <n v="46.5"/>
    <n v="405"/>
    <n v="18832.5"/>
  </r>
  <r>
    <x v="2"/>
    <x v="3"/>
    <x v="3"/>
    <n v="2017"/>
    <x v="0"/>
    <x v="7"/>
    <n v="3"/>
    <n v="3"/>
    <n v="120"/>
    <n v="360"/>
  </r>
  <r>
    <x v="4"/>
    <x v="1"/>
    <x v="3"/>
    <n v="2017"/>
    <x v="0"/>
    <x v="36"/>
    <n v="28.799999999999997"/>
    <n v="28.799999999999997"/>
    <n v="1050"/>
    <n v="30239.999999999996"/>
  </r>
  <r>
    <x v="2"/>
    <x v="1"/>
    <x v="3"/>
    <n v="2017"/>
    <x v="3"/>
    <x v="31"/>
    <n v="12"/>
    <n v="12"/>
    <n v="1050"/>
    <n v="12600"/>
  </r>
  <r>
    <x v="0"/>
    <x v="3"/>
    <x v="3"/>
    <n v="2017"/>
    <x v="3"/>
    <x v="32"/>
    <n v="12.666666666666666"/>
    <n v="12.666666666666666"/>
    <n v="120"/>
    <n v="1520"/>
  </r>
  <r>
    <x v="0"/>
    <x v="2"/>
    <x v="3"/>
    <n v="2017"/>
    <x v="2"/>
    <x v="28"/>
    <n v="31.5"/>
    <n v="31.5"/>
    <n v="405"/>
    <n v="12757.5"/>
  </r>
  <r>
    <x v="1"/>
    <x v="1"/>
    <x v="3"/>
    <n v="2017"/>
    <x v="0"/>
    <x v="17"/>
    <n v="52.8"/>
    <n v="52.8"/>
    <n v="1050"/>
    <n v="55440"/>
  </r>
  <r>
    <x v="0"/>
    <x v="2"/>
    <x v="3"/>
    <n v="2017"/>
    <x v="1"/>
    <x v="42"/>
    <n v="33"/>
    <n v="33"/>
    <n v="405"/>
    <n v="13365"/>
  </r>
  <r>
    <x v="4"/>
    <x v="1"/>
    <x v="3"/>
    <n v="2017"/>
    <x v="0"/>
    <x v="17"/>
    <n v="19.2"/>
    <n v="19.2"/>
    <n v="1050"/>
    <n v="20160"/>
  </r>
  <r>
    <x v="0"/>
    <x v="1"/>
    <x v="3"/>
    <n v="2017"/>
    <x v="3"/>
    <x v="21"/>
    <n v="31.2"/>
    <n v="31.2"/>
    <n v="1050"/>
    <n v="32760"/>
  </r>
  <r>
    <x v="4"/>
    <x v="3"/>
    <x v="3"/>
    <n v="2017"/>
    <x v="2"/>
    <x v="41"/>
    <n v="5.333333333333333"/>
    <n v="5.333333333333333"/>
    <n v="120"/>
    <n v="640"/>
  </r>
  <r>
    <x v="2"/>
    <x v="2"/>
    <x v="3"/>
    <n v="2017"/>
    <x v="1"/>
    <x v="48"/>
    <n v="9"/>
    <n v="9"/>
    <n v="405"/>
    <n v="3645"/>
  </r>
  <r>
    <x v="2"/>
    <x v="3"/>
    <x v="3"/>
    <n v="2017"/>
    <x v="0"/>
    <x v="24"/>
    <n v="3"/>
    <n v="3"/>
    <n v="120"/>
    <n v="360"/>
  </r>
  <r>
    <x v="0"/>
    <x v="0"/>
    <x v="3"/>
    <n v="2017"/>
    <x v="0"/>
    <x v="36"/>
    <n v="8.25"/>
    <n v="8.25"/>
    <n v="1800"/>
    <n v="14850"/>
  </r>
  <r>
    <x v="2"/>
    <x v="3"/>
    <x v="3"/>
    <n v="2017"/>
    <x v="3"/>
    <x v="31"/>
    <n v="3.3333333333333335"/>
    <n v="3.3333333333333335"/>
    <n v="120"/>
    <n v="400"/>
  </r>
  <r>
    <x v="3"/>
    <x v="0"/>
    <x v="3"/>
    <n v="2017"/>
    <x v="3"/>
    <x v="30"/>
    <n v="5.25"/>
    <n v="5.25"/>
    <n v="1800"/>
    <n v="9450"/>
  </r>
  <r>
    <x v="4"/>
    <x v="2"/>
    <x v="3"/>
    <n v="2017"/>
    <x v="0"/>
    <x v="29"/>
    <n v="37.5"/>
    <n v="37.5"/>
    <n v="405"/>
    <n v="15187.5"/>
  </r>
  <r>
    <x v="2"/>
    <x v="0"/>
    <x v="3"/>
    <n v="2017"/>
    <x v="1"/>
    <x v="9"/>
    <n v="2"/>
    <n v="2"/>
    <n v="1800"/>
    <n v="3600"/>
  </r>
  <r>
    <x v="2"/>
    <x v="3"/>
    <x v="3"/>
    <n v="2017"/>
    <x v="0"/>
    <x v="10"/>
    <n v="2.3333333333333335"/>
    <n v="2.3333333333333335"/>
    <n v="120"/>
    <n v="280"/>
  </r>
  <r>
    <x v="2"/>
    <x v="0"/>
    <x v="3"/>
    <n v="2017"/>
    <x v="3"/>
    <x v="31"/>
    <n v="2.5"/>
    <n v="2.5"/>
    <n v="1800"/>
    <n v="4500"/>
  </r>
  <r>
    <x v="2"/>
    <x v="0"/>
    <x v="3"/>
    <n v="2017"/>
    <x v="0"/>
    <x v="7"/>
    <n v="1.75"/>
    <n v="1.75"/>
    <n v="1800"/>
    <n v="3150"/>
  </r>
  <r>
    <x v="0"/>
    <x v="2"/>
    <x v="3"/>
    <n v="2017"/>
    <x v="0"/>
    <x v="24"/>
    <n v="49.5"/>
    <n v="49.5"/>
    <n v="405"/>
    <n v="20047.5"/>
  </r>
  <r>
    <x v="3"/>
    <x v="1"/>
    <x v="3"/>
    <n v="2017"/>
    <x v="3"/>
    <x v="21"/>
    <n v="14.399999999999999"/>
    <n v="14.399999999999999"/>
    <n v="1050"/>
    <n v="15119.999999999998"/>
  </r>
  <r>
    <x v="1"/>
    <x v="1"/>
    <x v="3"/>
    <n v="2017"/>
    <x v="0"/>
    <x v="14"/>
    <n v="72"/>
    <n v="72"/>
    <n v="1050"/>
    <n v="75600"/>
  </r>
  <r>
    <x v="2"/>
    <x v="1"/>
    <x v="3"/>
    <n v="2017"/>
    <x v="0"/>
    <x v="49"/>
    <n v="9.6"/>
    <n v="9.6"/>
    <n v="1050"/>
    <n v="10080"/>
  </r>
  <r>
    <x v="1"/>
    <x v="0"/>
    <x v="3"/>
    <n v="2017"/>
    <x v="0"/>
    <x v="36"/>
    <n v="10.5"/>
    <n v="10.5"/>
    <n v="1800"/>
    <n v="18900"/>
  </r>
  <r>
    <x v="4"/>
    <x v="1"/>
    <x v="3"/>
    <n v="2017"/>
    <x v="0"/>
    <x v="24"/>
    <n v="37.199999999999996"/>
    <n v="37.199999999999996"/>
    <n v="1050"/>
    <n v="39059.999999999993"/>
  </r>
  <r>
    <x v="0"/>
    <x v="2"/>
    <x v="3"/>
    <n v="2017"/>
    <x v="0"/>
    <x v="14"/>
    <n v="57"/>
    <n v="57"/>
    <n v="405"/>
    <n v="23085"/>
  </r>
  <r>
    <x v="3"/>
    <x v="1"/>
    <x v="3"/>
    <n v="2017"/>
    <x v="3"/>
    <x v="39"/>
    <n v="15.6"/>
    <n v="15.6"/>
    <n v="1050"/>
    <n v="16380"/>
  </r>
  <r>
    <x v="2"/>
    <x v="0"/>
    <x v="3"/>
    <n v="2017"/>
    <x v="1"/>
    <x v="42"/>
    <n v="2.25"/>
    <n v="2.25"/>
    <n v="1800"/>
    <n v="4050"/>
  </r>
  <r>
    <x v="4"/>
    <x v="0"/>
    <x v="3"/>
    <n v="2017"/>
    <x v="3"/>
    <x v="30"/>
    <n v="4.25"/>
    <n v="4.25"/>
    <n v="1800"/>
    <n v="7650"/>
  </r>
  <r>
    <x v="1"/>
    <x v="3"/>
    <x v="3"/>
    <n v="2017"/>
    <x v="0"/>
    <x v="36"/>
    <n v="16"/>
    <n v="16"/>
    <n v="120"/>
    <n v="1920"/>
  </r>
  <r>
    <x v="4"/>
    <x v="0"/>
    <x v="3"/>
    <n v="2017"/>
    <x v="2"/>
    <x v="11"/>
    <n v="7"/>
    <n v="7"/>
    <n v="1800"/>
    <n v="12600"/>
  </r>
  <r>
    <x v="3"/>
    <x v="1"/>
    <x v="3"/>
    <n v="2017"/>
    <x v="2"/>
    <x v="16"/>
    <n v="27.599999999999998"/>
    <n v="27.599999999999998"/>
    <n v="1050"/>
    <n v="28979.999999999996"/>
  </r>
  <r>
    <x v="1"/>
    <x v="1"/>
    <x v="3"/>
    <n v="2017"/>
    <x v="0"/>
    <x v="36"/>
    <n v="72"/>
    <n v="72"/>
    <n v="1050"/>
    <n v="75600"/>
  </r>
  <r>
    <x v="0"/>
    <x v="3"/>
    <x v="3"/>
    <n v="2017"/>
    <x v="1"/>
    <x v="18"/>
    <n v="12.666666666666666"/>
    <n v="12.666666666666666"/>
    <n v="120"/>
    <n v="1520"/>
  </r>
  <r>
    <x v="3"/>
    <x v="3"/>
    <x v="3"/>
    <n v="2017"/>
    <x v="3"/>
    <x v="21"/>
    <n v="8"/>
    <n v="8"/>
    <n v="120"/>
    <n v="960"/>
  </r>
  <r>
    <x v="4"/>
    <x v="0"/>
    <x v="3"/>
    <n v="2017"/>
    <x v="2"/>
    <x v="26"/>
    <n v="6.25"/>
    <n v="6.25"/>
    <n v="1800"/>
    <n v="11250"/>
  </r>
  <r>
    <x v="2"/>
    <x v="0"/>
    <x v="3"/>
    <n v="2017"/>
    <x v="1"/>
    <x v="23"/>
    <n v="1.25"/>
    <n v="1.25"/>
    <n v="1800"/>
    <n v="2250"/>
  </r>
  <r>
    <x v="1"/>
    <x v="1"/>
    <x v="3"/>
    <n v="2017"/>
    <x v="3"/>
    <x v="39"/>
    <n v="46.8"/>
    <n v="46.8"/>
    <n v="1050"/>
    <n v="49140"/>
  </r>
  <r>
    <x v="1"/>
    <x v="0"/>
    <x v="3"/>
    <n v="2017"/>
    <x v="0"/>
    <x v="17"/>
    <n v="12"/>
    <n v="12"/>
    <n v="1800"/>
    <n v="21600"/>
  </r>
  <r>
    <x v="0"/>
    <x v="3"/>
    <x v="3"/>
    <n v="2017"/>
    <x v="1"/>
    <x v="42"/>
    <n v="7.333333333333333"/>
    <n v="7.333333333333333"/>
    <n v="120"/>
    <n v="880"/>
  </r>
  <r>
    <x v="0"/>
    <x v="3"/>
    <x v="3"/>
    <n v="2017"/>
    <x v="0"/>
    <x v="29"/>
    <n v="13.333333333333334"/>
    <n v="13.333333333333334"/>
    <n v="120"/>
    <n v="1600"/>
  </r>
  <r>
    <x v="4"/>
    <x v="1"/>
    <x v="3"/>
    <n v="2017"/>
    <x v="3"/>
    <x v="21"/>
    <n v="31.2"/>
    <n v="31.2"/>
    <n v="1050"/>
    <n v="32760"/>
  </r>
  <r>
    <x v="0"/>
    <x v="3"/>
    <x v="3"/>
    <n v="2017"/>
    <x v="2"/>
    <x v="28"/>
    <n v="10.666666666666666"/>
    <n v="10.666666666666666"/>
    <n v="120"/>
    <n v="1280"/>
  </r>
  <r>
    <x v="3"/>
    <x v="0"/>
    <x v="3"/>
    <n v="2017"/>
    <x v="2"/>
    <x v="28"/>
    <n v="6"/>
    <n v="6"/>
    <n v="1800"/>
    <n v="10800"/>
  </r>
  <r>
    <x v="0"/>
    <x v="3"/>
    <x v="3"/>
    <n v="2017"/>
    <x v="3"/>
    <x v="30"/>
    <n v="8"/>
    <n v="8"/>
    <n v="120"/>
    <n v="960"/>
  </r>
  <r>
    <x v="1"/>
    <x v="2"/>
    <x v="3"/>
    <n v="2017"/>
    <x v="3"/>
    <x v="21"/>
    <n v="72"/>
    <n v="72"/>
    <n v="405"/>
    <n v="29160"/>
  </r>
  <r>
    <x v="4"/>
    <x v="2"/>
    <x v="3"/>
    <n v="2017"/>
    <x v="0"/>
    <x v="24"/>
    <n v="25.5"/>
    <n v="25.5"/>
    <n v="405"/>
    <n v="10327.5"/>
  </r>
  <r>
    <x v="0"/>
    <x v="1"/>
    <x v="3"/>
    <n v="2017"/>
    <x v="2"/>
    <x v="40"/>
    <n v="46.8"/>
    <n v="46.8"/>
    <n v="1050"/>
    <n v="49140"/>
  </r>
  <r>
    <x v="1"/>
    <x v="0"/>
    <x v="3"/>
    <n v="2017"/>
    <x v="2"/>
    <x v="41"/>
    <n v="9.25"/>
    <n v="9.25"/>
    <n v="1800"/>
    <n v="16650"/>
  </r>
  <r>
    <x v="3"/>
    <x v="2"/>
    <x v="3"/>
    <n v="2017"/>
    <x v="2"/>
    <x v="11"/>
    <n v="21"/>
    <n v="21"/>
    <n v="405"/>
    <n v="8505"/>
  </r>
  <r>
    <x v="2"/>
    <x v="2"/>
    <x v="3"/>
    <n v="2017"/>
    <x v="0"/>
    <x v="7"/>
    <n v="9"/>
    <n v="9"/>
    <n v="405"/>
    <n v="3645"/>
  </r>
  <r>
    <x v="4"/>
    <x v="2"/>
    <x v="3"/>
    <n v="2017"/>
    <x v="3"/>
    <x v="21"/>
    <n v="40.5"/>
    <n v="40.5"/>
    <n v="405"/>
    <n v="16402.5"/>
  </r>
  <r>
    <x v="1"/>
    <x v="1"/>
    <x v="3"/>
    <n v="2017"/>
    <x v="2"/>
    <x v="28"/>
    <n v="68.399999999999991"/>
    <n v="68.399999999999991"/>
    <n v="1050"/>
    <n v="71819.999999999985"/>
  </r>
  <r>
    <x v="1"/>
    <x v="3"/>
    <x v="3"/>
    <n v="2017"/>
    <x v="0"/>
    <x v="49"/>
    <n v="10.666666666666666"/>
    <n v="10.666666666666666"/>
    <n v="120"/>
    <n v="1280"/>
  </r>
  <r>
    <x v="4"/>
    <x v="0"/>
    <x v="3"/>
    <n v="2017"/>
    <x v="2"/>
    <x v="16"/>
    <n v="5.5"/>
    <n v="5.5"/>
    <n v="1800"/>
    <n v="9900"/>
  </r>
  <r>
    <x v="4"/>
    <x v="3"/>
    <x v="3"/>
    <n v="2017"/>
    <x v="1"/>
    <x v="42"/>
    <n v="8.6666666666666661"/>
    <n v="8.6666666666666661"/>
    <n v="120"/>
    <n v="1040"/>
  </r>
  <r>
    <x v="1"/>
    <x v="0"/>
    <x v="3"/>
    <n v="2017"/>
    <x v="3"/>
    <x v="34"/>
    <n v="8.5"/>
    <n v="8.5"/>
    <n v="1800"/>
    <n v="15300"/>
  </r>
  <r>
    <x v="1"/>
    <x v="2"/>
    <x v="3"/>
    <n v="2017"/>
    <x v="2"/>
    <x v="33"/>
    <n v="87"/>
    <n v="87"/>
    <n v="405"/>
    <n v="35235"/>
  </r>
  <r>
    <x v="0"/>
    <x v="2"/>
    <x v="3"/>
    <n v="2017"/>
    <x v="2"/>
    <x v="33"/>
    <n v="46.5"/>
    <n v="46.5"/>
    <n v="405"/>
    <n v="18832.5"/>
  </r>
  <r>
    <x v="4"/>
    <x v="2"/>
    <x v="3"/>
    <n v="2017"/>
    <x v="1"/>
    <x v="20"/>
    <n v="36"/>
    <n v="36"/>
    <n v="405"/>
    <n v="14580"/>
  </r>
  <r>
    <x v="1"/>
    <x v="1"/>
    <x v="3"/>
    <n v="2017"/>
    <x v="2"/>
    <x v="40"/>
    <n v="46.8"/>
    <n v="46.8"/>
    <n v="1050"/>
    <n v="49140"/>
  </r>
  <r>
    <x v="2"/>
    <x v="1"/>
    <x v="3"/>
    <n v="2017"/>
    <x v="0"/>
    <x v="10"/>
    <n v="9.6"/>
    <n v="9.6"/>
    <n v="1050"/>
    <n v="10080"/>
  </r>
  <r>
    <x v="0"/>
    <x v="1"/>
    <x v="3"/>
    <n v="2017"/>
    <x v="3"/>
    <x v="43"/>
    <n v="34.799999999999997"/>
    <n v="34.799999999999997"/>
    <n v="1050"/>
    <n v="36540"/>
  </r>
  <r>
    <x v="1"/>
    <x v="0"/>
    <x v="3"/>
    <n v="2017"/>
    <x v="0"/>
    <x v="14"/>
    <n v="11"/>
    <n v="11"/>
    <n v="1800"/>
    <n v="19800"/>
  </r>
  <r>
    <x v="3"/>
    <x v="3"/>
    <x v="3"/>
    <n v="2017"/>
    <x v="2"/>
    <x v="16"/>
    <n v="7.333333333333333"/>
    <n v="7.333333333333333"/>
    <n v="120"/>
    <n v="880"/>
  </r>
  <r>
    <x v="0"/>
    <x v="0"/>
    <x v="3"/>
    <n v="2017"/>
    <x v="3"/>
    <x v="38"/>
    <n v="9"/>
    <n v="9"/>
    <n v="1800"/>
    <n v="16200"/>
  </r>
  <r>
    <x v="1"/>
    <x v="2"/>
    <x v="3"/>
    <n v="2017"/>
    <x v="2"/>
    <x v="41"/>
    <n v="76.5"/>
    <n v="76.5"/>
    <n v="405"/>
    <n v="30982.5"/>
  </r>
  <r>
    <x v="4"/>
    <x v="0"/>
    <x v="3"/>
    <n v="2017"/>
    <x v="3"/>
    <x v="34"/>
    <n v="8"/>
    <n v="8"/>
    <n v="1800"/>
    <n v="14400"/>
  </r>
  <r>
    <x v="0"/>
    <x v="0"/>
    <x v="3"/>
    <n v="2017"/>
    <x v="0"/>
    <x v="29"/>
    <n v="7.5"/>
    <n v="7.5"/>
    <n v="1800"/>
    <n v="13500"/>
  </r>
  <r>
    <x v="4"/>
    <x v="3"/>
    <x v="3"/>
    <n v="2017"/>
    <x v="0"/>
    <x v="29"/>
    <n v="6.666666666666667"/>
    <n v="6.666666666666667"/>
    <n v="120"/>
    <n v="800"/>
  </r>
  <r>
    <x v="4"/>
    <x v="0"/>
    <x v="3"/>
    <n v="2017"/>
    <x v="1"/>
    <x v="42"/>
    <n v="4.5"/>
    <n v="4.5"/>
    <n v="1800"/>
    <n v="8100"/>
  </r>
  <r>
    <x v="1"/>
    <x v="2"/>
    <x v="3"/>
    <n v="2017"/>
    <x v="1"/>
    <x v="44"/>
    <n v="78"/>
    <n v="78"/>
    <n v="405"/>
    <n v="31590"/>
  </r>
  <r>
    <x v="2"/>
    <x v="3"/>
    <x v="3"/>
    <n v="2017"/>
    <x v="1"/>
    <x v="27"/>
    <n v="2.6666666666666665"/>
    <n v="2.6666666666666665"/>
    <n v="120"/>
    <n v="320"/>
  </r>
  <r>
    <x v="3"/>
    <x v="2"/>
    <x v="3"/>
    <n v="2017"/>
    <x v="0"/>
    <x v="36"/>
    <n v="27"/>
    <n v="27"/>
    <n v="405"/>
    <n v="10935"/>
  </r>
  <r>
    <x v="1"/>
    <x v="0"/>
    <x v="3"/>
    <n v="2017"/>
    <x v="3"/>
    <x v="39"/>
    <n v="10.5"/>
    <n v="10.5"/>
    <n v="1800"/>
    <n v="18900"/>
  </r>
  <r>
    <x v="1"/>
    <x v="0"/>
    <x v="3"/>
    <n v="2017"/>
    <x v="2"/>
    <x v="16"/>
    <n v="10.75"/>
    <n v="10.75"/>
    <n v="1800"/>
    <n v="19350"/>
  </r>
  <r>
    <x v="1"/>
    <x v="1"/>
    <x v="3"/>
    <n v="2017"/>
    <x v="1"/>
    <x v="42"/>
    <n v="58.8"/>
    <n v="58.8"/>
    <n v="1050"/>
    <n v="61740"/>
  </r>
  <r>
    <x v="3"/>
    <x v="3"/>
    <x v="3"/>
    <n v="2017"/>
    <x v="1"/>
    <x v="44"/>
    <n v="6.666666666666667"/>
    <n v="6.666666666666667"/>
    <n v="120"/>
    <n v="800"/>
  </r>
  <r>
    <x v="1"/>
    <x v="3"/>
    <x v="3"/>
    <n v="2017"/>
    <x v="3"/>
    <x v="39"/>
    <n v="15"/>
    <n v="15"/>
    <n v="120"/>
    <n v="1800"/>
  </r>
  <r>
    <x v="3"/>
    <x v="3"/>
    <x v="3"/>
    <n v="2017"/>
    <x v="2"/>
    <x v="26"/>
    <n v="8"/>
    <n v="8"/>
    <n v="120"/>
    <n v="960"/>
  </r>
  <r>
    <x v="2"/>
    <x v="0"/>
    <x v="3"/>
    <n v="2017"/>
    <x v="3"/>
    <x v="21"/>
    <n v="2"/>
    <n v="2"/>
    <n v="1800"/>
    <n v="3600"/>
  </r>
  <r>
    <x v="4"/>
    <x v="2"/>
    <x v="3"/>
    <n v="2017"/>
    <x v="2"/>
    <x v="33"/>
    <n v="25.5"/>
    <n v="25.5"/>
    <n v="405"/>
    <n v="10327.5"/>
  </r>
  <r>
    <x v="2"/>
    <x v="2"/>
    <x v="3"/>
    <n v="2017"/>
    <x v="2"/>
    <x v="35"/>
    <n v="10.5"/>
    <n v="10.5"/>
    <n v="405"/>
    <n v="4252.5"/>
  </r>
  <r>
    <x v="0"/>
    <x v="0"/>
    <x v="3"/>
    <n v="2017"/>
    <x v="2"/>
    <x v="16"/>
    <n v="8.5"/>
    <n v="8.5"/>
    <n v="1800"/>
    <n v="15300"/>
  </r>
  <r>
    <x v="3"/>
    <x v="2"/>
    <x v="3"/>
    <n v="2017"/>
    <x v="2"/>
    <x v="40"/>
    <n v="34.5"/>
    <n v="34.5"/>
    <n v="405"/>
    <n v="13972.5"/>
  </r>
  <r>
    <x v="0"/>
    <x v="3"/>
    <x v="3"/>
    <n v="2017"/>
    <x v="1"/>
    <x v="20"/>
    <n v="13.333333333333334"/>
    <n v="13.333333333333334"/>
    <n v="120"/>
    <n v="1600"/>
  </r>
  <r>
    <x v="4"/>
    <x v="0"/>
    <x v="3"/>
    <n v="2017"/>
    <x v="1"/>
    <x v="23"/>
    <n v="4.25"/>
    <n v="4.25"/>
    <n v="1800"/>
    <n v="7650"/>
  </r>
  <r>
    <x v="2"/>
    <x v="0"/>
    <x v="3"/>
    <n v="2017"/>
    <x v="1"/>
    <x v="37"/>
    <n v="2.25"/>
    <n v="2.25"/>
    <n v="1800"/>
    <n v="4050"/>
  </r>
  <r>
    <x v="4"/>
    <x v="1"/>
    <x v="3"/>
    <n v="2017"/>
    <x v="1"/>
    <x v="45"/>
    <n v="18"/>
    <n v="18"/>
    <n v="1050"/>
    <n v="18900"/>
  </r>
  <r>
    <x v="4"/>
    <x v="0"/>
    <x v="3"/>
    <n v="2017"/>
    <x v="3"/>
    <x v="39"/>
    <n v="7"/>
    <n v="7"/>
    <n v="1800"/>
    <n v="12600"/>
  </r>
  <r>
    <x v="3"/>
    <x v="2"/>
    <x v="3"/>
    <n v="2017"/>
    <x v="1"/>
    <x v="20"/>
    <n v="40.5"/>
    <n v="40.5"/>
    <n v="405"/>
    <n v="16402.5"/>
  </r>
  <r>
    <x v="2"/>
    <x v="1"/>
    <x v="3"/>
    <n v="2017"/>
    <x v="1"/>
    <x v="37"/>
    <n v="6"/>
    <n v="6"/>
    <n v="1050"/>
    <n v="6300"/>
  </r>
  <r>
    <x v="0"/>
    <x v="2"/>
    <x v="3"/>
    <n v="2017"/>
    <x v="3"/>
    <x v="39"/>
    <n v="57"/>
    <n v="57"/>
    <n v="405"/>
    <n v="23085"/>
  </r>
  <r>
    <x v="4"/>
    <x v="2"/>
    <x v="3"/>
    <n v="2017"/>
    <x v="2"/>
    <x v="41"/>
    <n v="24"/>
    <n v="24"/>
    <n v="405"/>
    <n v="9720"/>
  </r>
  <r>
    <x v="2"/>
    <x v="3"/>
    <x v="3"/>
    <n v="2017"/>
    <x v="2"/>
    <x v="25"/>
    <n v="1.6666666666666667"/>
    <n v="1.6666666666666667"/>
    <n v="120"/>
    <n v="200"/>
  </r>
  <r>
    <x v="0"/>
    <x v="0"/>
    <x v="3"/>
    <n v="2017"/>
    <x v="3"/>
    <x v="39"/>
    <n v="5.25"/>
    <n v="5.25"/>
    <n v="1800"/>
    <n v="9450"/>
  </r>
  <r>
    <x v="4"/>
    <x v="0"/>
    <x v="3"/>
    <n v="2017"/>
    <x v="0"/>
    <x v="14"/>
    <n v="8.75"/>
    <n v="8.75"/>
    <n v="1800"/>
    <n v="15750"/>
  </r>
  <r>
    <x v="3"/>
    <x v="3"/>
    <x v="3"/>
    <n v="2017"/>
    <x v="1"/>
    <x v="27"/>
    <n v="3.3333333333333335"/>
    <n v="3.3333333333333335"/>
    <n v="120"/>
    <n v="400"/>
  </r>
  <r>
    <x v="4"/>
    <x v="2"/>
    <x v="3"/>
    <n v="2017"/>
    <x v="2"/>
    <x v="22"/>
    <n v="43.5"/>
    <n v="43.5"/>
    <n v="405"/>
    <n v="17617.5"/>
  </r>
  <r>
    <x v="4"/>
    <x v="3"/>
    <x v="3"/>
    <n v="2017"/>
    <x v="2"/>
    <x v="11"/>
    <n v="6.666666666666667"/>
    <n v="6.666666666666667"/>
    <n v="120"/>
    <n v="800"/>
  </r>
  <r>
    <x v="2"/>
    <x v="1"/>
    <x v="3"/>
    <n v="2017"/>
    <x v="3"/>
    <x v="50"/>
    <n v="12"/>
    <n v="12"/>
    <n v="1050"/>
    <n v="12600"/>
  </r>
  <r>
    <x v="3"/>
    <x v="3"/>
    <x v="3"/>
    <n v="2017"/>
    <x v="0"/>
    <x v="14"/>
    <n v="6"/>
    <n v="6"/>
    <n v="120"/>
    <n v="720"/>
  </r>
  <r>
    <x v="2"/>
    <x v="1"/>
    <x v="3"/>
    <n v="2017"/>
    <x v="1"/>
    <x v="23"/>
    <n v="10.799999999999999"/>
    <n v="10.799999999999999"/>
    <n v="1050"/>
    <n v="11339.999999999998"/>
  </r>
  <r>
    <x v="3"/>
    <x v="1"/>
    <x v="3"/>
    <n v="2017"/>
    <x v="2"/>
    <x v="22"/>
    <n v="25.2"/>
    <n v="25.2"/>
    <n v="1050"/>
    <n v="26460"/>
  </r>
  <r>
    <x v="4"/>
    <x v="0"/>
    <x v="3"/>
    <n v="2017"/>
    <x v="2"/>
    <x v="22"/>
    <n v="5.5"/>
    <n v="5.5"/>
    <n v="1800"/>
    <n v="9900"/>
  </r>
  <r>
    <x v="3"/>
    <x v="1"/>
    <x v="3"/>
    <n v="2017"/>
    <x v="3"/>
    <x v="43"/>
    <n v="24"/>
    <n v="24"/>
    <n v="1050"/>
    <n v="25200"/>
  </r>
  <r>
    <x v="4"/>
    <x v="2"/>
    <x v="3"/>
    <n v="2017"/>
    <x v="3"/>
    <x v="34"/>
    <n v="28.5"/>
    <n v="28.5"/>
    <n v="405"/>
    <n v="11542.5"/>
  </r>
  <r>
    <x v="4"/>
    <x v="0"/>
    <x v="3"/>
    <n v="2017"/>
    <x v="2"/>
    <x v="40"/>
    <n v="4.75"/>
    <n v="4.75"/>
    <n v="1800"/>
    <n v="8550"/>
  </r>
  <r>
    <x v="1"/>
    <x v="2"/>
    <x v="3"/>
    <n v="2017"/>
    <x v="0"/>
    <x v="14"/>
    <n v="81"/>
    <n v="81"/>
    <n v="405"/>
    <n v="32805"/>
  </r>
  <r>
    <x v="2"/>
    <x v="1"/>
    <x v="3"/>
    <n v="2017"/>
    <x v="3"/>
    <x v="21"/>
    <n v="9.6"/>
    <n v="9.6"/>
    <n v="1050"/>
    <n v="10080"/>
  </r>
  <r>
    <x v="4"/>
    <x v="1"/>
    <x v="3"/>
    <n v="2017"/>
    <x v="0"/>
    <x v="14"/>
    <n v="26.4"/>
    <n v="26.4"/>
    <n v="1050"/>
    <n v="27720"/>
  </r>
  <r>
    <x v="3"/>
    <x v="2"/>
    <x v="3"/>
    <n v="2017"/>
    <x v="1"/>
    <x v="37"/>
    <n v="40.5"/>
    <n v="40.5"/>
    <n v="405"/>
    <n v="16402.5"/>
  </r>
  <r>
    <x v="3"/>
    <x v="3"/>
    <x v="3"/>
    <n v="2017"/>
    <x v="2"/>
    <x v="11"/>
    <n v="5.333333333333333"/>
    <n v="5.333333333333333"/>
    <n v="120"/>
    <n v="640"/>
  </r>
  <r>
    <x v="0"/>
    <x v="3"/>
    <x v="3"/>
    <n v="2017"/>
    <x v="2"/>
    <x v="41"/>
    <n v="10"/>
    <n v="10"/>
    <n v="120"/>
    <n v="1200"/>
  </r>
  <r>
    <x v="4"/>
    <x v="3"/>
    <x v="3"/>
    <n v="2017"/>
    <x v="1"/>
    <x v="45"/>
    <n v="11.333333333333334"/>
    <n v="11.333333333333334"/>
    <n v="120"/>
    <n v="1360"/>
  </r>
  <r>
    <x v="0"/>
    <x v="0"/>
    <x v="3"/>
    <n v="2017"/>
    <x v="3"/>
    <x v="43"/>
    <n v="9.75"/>
    <n v="9.75"/>
    <n v="1800"/>
    <n v="17550"/>
  </r>
  <r>
    <x v="1"/>
    <x v="3"/>
    <x v="3"/>
    <n v="2017"/>
    <x v="2"/>
    <x v="11"/>
    <n v="11.333333333333334"/>
    <n v="11.333333333333334"/>
    <n v="120"/>
    <n v="1360"/>
  </r>
  <r>
    <x v="4"/>
    <x v="3"/>
    <x v="3"/>
    <n v="2017"/>
    <x v="3"/>
    <x v="31"/>
    <n v="7"/>
    <n v="7"/>
    <n v="120"/>
    <n v="840"/>
  </r>
  <r>
    <x v="2"/>
    <x v="1"/>
    <x v="3"/>
    <n v="2017"/>
    <x v="0"/>
    <x v="14"/>
    <n v="7.1999999999999993"/>
    <n v="7.1999999999999993"/>
    <n v="1050"/>
    <n v="7559.9999999999991"/>
  </r>
  <r>
    <x v="2"/>
    <x v="2"/>
    <x v="3"/>
    <n v="2017"/>
    <x v="0"/>
    <x v="10"/>
    <n v="12"/>
    <n v="12"/>
    <n v="405"/>
    <n v="4860"/>
  </r>
  <r>
    <x v="2"/>
    <x v="1"/>
    <x v="3"/>
    <n v="2017"/>
    <x v="1"/>
    <x v="9"/>
    <n v="7.1999999999999993"/>
    <n v="7.1999999999999993"/>
    <n v="1050"/>
    <n v="7559.9999999999991"/>
  </r>
  <r>
    <x v="3"/>
    <x v="2"/>
    <x v="3"/>
    <n v="2017"/>
    <x v="1"/>
    <x v="44"/>
    <n v="28.5"/>
    <n v="28.5"/>
    <n v="405"/>
    <n v="11542.5"/>
  </r>
  <r>
    <x v="0"/>
    <x v="1"/>
    <x v="3"/>
    <n v="2017"/>
    <x v="0"/>
    <x v="49"/>
    <n v="25.2"/>
    <n v="25.2"/>
    <n v="1050"/>
    <n v="26460"/>
  </r>
  <r>
    <x v="1"/>
    <x v="2"/>
    <x v="3"/>
    <n v="2017"/>
    <x v="3"/>
    <x v="43"/>
    <n v="84"/>
    <n v="84"/>
    <n v="405"/>
    <n v="34020"/>
  </r>
  <r>
    <x v="0"/>
    <x v="1"/>
    <x v="3"/>
    <n v="2017"/>
    <x v="2"/>
    <x v="41"/>
    <n v="46.8"/>
    <n v="46.8"/>
    <n v="1050"/>
    <n v="49140"/>
  </r>
  <r>
    <x v="3"/>
    <x v="1"/>
    <x v="3"/>
    <n v="2017"/>
    <x v="1"/>
    <x v="44"/>
    <n v="33.6"/>
    <n v="33.6"/>
    <n v="1050"/>
    <n v="35280"/>
  </r>
  <r>
    <x v="1"/>
    <x v="2"/>
    <x v="3"/>
    <n v="2017"/>
    <x v="1"/>
    <x v="48"/>
    <n v="79.5"/>
    <n v="79.5"/>
    <n v="405"/>
    <n v="32197.5"/>
  </r>
  <r>
    <x v="2"/>
    <x v="2"/>
    <x v="3"/>
    <n v="2017"/>
    <x v="2"/>
    <x v="25"/>
    <n v="13.5"/>
    <n v="13.5"/>
    <n v="405"/>
    <n v="5467.5"/>
  </r>
  <r>
    <x v="0"/>
    <x v="1"/>
    <x v="3"/>
    <n v="2017"/>
    <x v="2"/>
    <x v="26"/>
    <n v="40.799999999999997"/>
    <n v="40.799999999999997"/>
    <n v="1050"/>
    <n v="42840"/>
  </r>
  <r>
    <x v="1"/>
    <x v="0"/>
    <x v="3"/>
    <n v="2017"/>
    <x v="3"/>
    <x v="43"/>
    <n v="10"/>
    <n v="10"/>
    <n v="1800"/>
    <n v="18000"/>
  </r>
  <r>
    <x v="1"/>
    <x v="2"/>
    <x v="3"/>
    <n v="2017"/>
    <x v="3"/>
    <x v="38"/>
    <n v="55.5"/>
    <n v="55.5"/>
    <n v="405"/>
    <n v="22477.5"/>
  </r>
  <r>
    <x v="1"/>
    <x v="0"/>
    <x v="3"/>
    <n v="2017"/>
    <x v="1"/>
    <x v="20"/>
    <n v="11.75"/>
    <n v="11.75"/>
    <n v="1800"/>
    <n v="21150"/>
  </r>
  <r>
    <x v="0"/>
    <x v="2"/>
    <x v="3"/>
    <n v="2017"/>
    <x v="3"/>
    <x v="38"/>
    <n v="55.5"/>
    <n v="55.5"/>
    <n v="405"/>
    <n v="22477.5"/>
  </r>
  <r>
    <x v="1"/>
    <x v="0"/>
    <x v="3"/>
    <n v="2017"/>
    <x v="1"/>
    <x v="23"/>
    <n v="15"/>
    <n v="15"/>
    <n v="1800"/>
    <n v="27000"/>
  </r>
  <r>
    <x v="0"/>
    <x v="2"/>
    <x v="3"/>
    <n v="2017"/>
    <x v="1"/>
    <x v="27"/>
    <n v="51"/>
    <n v="51"/>
    <n v="405"/>
    <n v="20655"/>
  </r>
  <r>
    <x v="0"/>
    <x v="3"/>
    <x v="3"/>
    <n v="2017"/>
    <x v="1"/>
    <x v="44"/>
    <n v="12.333333333333334"/>
    <n v="12.333333333333334"/>
    <n v="120"/>
    <n v="1480"/>
  </r>
  <r>
    <x v="0"/>
    <x v="1"/>
    <x v="3"/>
    <n v="2017"/>
    <x v="2"/>
    <x v="35"/>
    <n v="26.4"/>
    <n v="26.4"/>
    <n v="1050"/>
    <n v="27720"/>
  </r>
  <r>
    <x v="0"/>
    <x v="3"/>
    <x v="3"/>
    <n v="2017"/>
    <x v="3"/>
    <x v="34"/>
    <n v="12.333333333333334"/>
    <n v="12.333333333333334"/>
    <n v="120"/>
    <n v="1480"/>
  </r>
  <r>
    <x v="4"/>
    <x v="0"/>
    <x v="3"/>
    <n v="2017"/>
    <x v="1"/>
    <x v="44"/>
    <n v="4.75"/>
    <n v="4.75"/>
    <n v="1800"/>
    <n v="8550"/>
  </r>
  <r>
    <x v="2"/>
    <x v="3"/>
    <x v="3"/>
    <n v="2017"/>
    <x v="1"/>
    <x v="42"/>
    <n v="3.3333333333333335"/>
    <n v="3.3333333333333335"/>
    <n v="120"/>
    <n v="400"/>
  </r>
  <r>
    <x v="3"/>
    <x v="2"/>
    <x v="3"/>
    <n v="2017"/>
    <x v="2"/>
    <x v="15"/>
    <n v="45"/>
    <n v="45"/>
    <n v="405"/>
    <n v="18225"/>
  </r>
  <r>
    <x v="0"/>
    <x v="0"/>
    <x v="3"/>
    <n v="2017"/>
    <x v="2"/>
    <x v="15"/>
    <n v="10"/>
    <n v="10"/>
    <n v="1800"/>
    <n v="18000"/>
  </r>
  <r>
    <x v="3"/>
    <x v="0"/>
    <x v="3"/>
    <n v="2017"/>
    <x v="2"/>
    <x v="41"/>
    <n v="3.75"/>
    <n v="3.75"/>
    <n v="1800"/>
    <n v="6750"/>
  </r>
  <r>
    <x v="2"/>
    <x v="1"/>
    <x v="3"/>
    <n v="2017"/>
    <x v="2"/>
    <x v="47"/>
    <n v="12"/>
    <n v="12"/>
    <n v="1050"/>
    <n v="12600"/>
  </r>
  <r>
    <x v="2"/>
    <x v="3"/>
    <x v="3"/>
    <n v="2017"/>
    <x v="3"/>
    <x v="39"/>
    <n v="2.3333333333333335"/>
    <n v="2.3333333333333335"/>
    <n v="120"/>
    <n v="280"/>
  </r>
  <r>
    <x v="2"/>
    <x v="3"/>
    <x v="3"/>
    <n v="2017"/>
    <x v="3"/>
    <x v="46"/>
    <n v="2.6666666666666665"/>
    <n v="2.6666666666666665"/>
    <n v="120"/>
    <n v="320"/>
  </r>
  <r>
    <x v="3"/>
    <x v="0"/>
    <x v="3"/>
    <n v="2017"/>
    <x v="2"/>
    <x v="11"/>
    <n v="5.5"/>
    <n v="5.5"/>
    <n v="1800"/>
    <n v="9900"/>
  </r>
  <r>
    <x v="1"/>
    <x v="1"/>
    <x v="3"/>
    <n v="2017"/>
    <x v="3"/>
    <x v="34"/>
    <n v="51.6"/>
    <n v="51.6"/>
    <n v="1050"/>
    <n v="54180"/>
  </r>
  <r>
    <x v="0"/>
    <x v="3"/>
    <x v="3"/>
    <n v="2017"/>
    <x v="0"/>
    <x v="17"/>
    <n v="12.333333333333334"/>
    <n v="12.333333333333334"/>
    <n v="120"/>
    <n v="1480"/>
  </r>
  <r>
    <x v="0"/>
    <x v="3"/>
    <x v="3"/>
    <n v="2017"/>
    <x v="2"/>
    <x v="40"/>
    <n v="9"/>
    <n v="9"/>
    <n v="120"/>
    <n v="1080"/>
  </r>
  <r>
    <x v="1"/>
    <x v="3"/>
    <x v="3"/>
    <n v="2017"/>
    <x v="3"/>
    <x v="38"/>
    <n v="14.333333333333334"/>
    <n v="14.333333333333334"/>
    <n v="120"/>
    <n v="1720"/>
  </r>
  <r>
    <x v="4"/>
    <x v="1"/>
    <x v="3"/>
    <n v="2017"/>
    <x v="2"/>
    <x v="41"/>
    <n v="32.4"/>
    <n v="32.4"/>
    <n v="1050"/>
    <n v="34020"/>
  </r>
  <r>
    <x v="0"/>
    <x v="1"/>
    <x v="3"/>
    <n v="2017"/>
    <x v="1"/>
    <x v="44"/>
    <n v="37.199999999999996"/>
    <n v="37.199999999999996"/>
    <n v="1050"/>
    <n v="39059.999999999993"/>
  </r>
  <r>
    <x v="3"/>
    <x v="0"/>
    <x v="3"/>
    <n v="2017"/>
    <x v="2"/>
    <x v="16"/>
    <n v="7"/>
    <n v="7"/>
    <n v="1800"/>
    <n v="12600"/>
  </r>
  <r>
    <x v="0"/>
    <x v="2"/>
    <x v="3"/>
    <n v="2017"/>
    <x v="2"/>
    <x v="16"/>
    <n v="40.5"/>
    <n v="40.5"/>
    <n v="405"/>
    <n v="16402.5"/>
  </r>
  <r>
    <x v="4"/>
    <x v="3"/>
    <x v="3"/>
    <n v="2017"/>
    <x v="1"/>
    <x v="18"/>
    <n v="6.666666666666667"/>
    <n v="6.666666666666667"/>
    <n v="120"/>
    <n v="800"/>
  </r>
  <r>
    <x v="2"/>
    <x v="3"/>
    <x v="3"/>
    <n v="2017"/>
    <x v="1"/>
    <x v="13"/>
    <n v="2"/>
    <n v="2"/>
    <n v="120"/>
    <n v="240"/>
  </r>
  <r>
    <x v="3"/>
    <x v="1"/>
    <x v="3"/>
    <n v="2017"/>
    <x v="3"/>
    <x v="34"/>
    <n v="21.599999999999998"/>
    <n v="21.599999999999998"/>
    <n v="1050"/>
    <n v="22679.999999999996"/>
  </r>
  <r>
    <x v="3"/>
    <x v="3"/>
    <x v="3"/>
    <n v="2017"/>
    <x v="2"/>
    <x v="41"/>
    <n v="10"/>
    <n v="10"/>
    <n v="120"/>
    <n v="1200"/>
  </r>
  <r>
    <x v="3"/>
    <x v="0"/>
    <x v="3"/>
    <n v="2017"/>
    <x v="1"/>
    <x v="18"/>
    <n v="6"/>
    <n v="6"/>
    <n v="1800"/>
    <n v="10800"/>
  </r>
  <r>
    <x v="3"/>
    <x v="1"/>
    <x v="3"/>
    <n v="2017"/>
    <x v="2"/>
    <x v="26"/>
    <n v="20.399999999999999"/>
    <n v="20.399999999999999"/>
    <n v="1050"/>
    <n v="21420"/>
  </r>
  <r>
    <x v="4"/>
    <x v="2"/>
    <x v="3"/>
    <n v="2017"/>
    <x v="0"/>
    <x v="14"/>
    <n v="28.5"/>
    <n v="28.5"/>
    <n v="405"/>
    <n v="11542.5"/>
  </r>
  <r>
    <x v="2"/>
    <x v="3"/>
    <x v="3"/>
    <n v="2017"/>
    <x v="0"/>
    <x v="12"/>
    <n v="3.3333333333333335"/>
    <n v="3.3333333333333335"/>
    <n v="120"/>
    <n v="400"/>
  </r>
  <r>
    <x v="3"/>
    <x v="0"/>
    <x v="3"/>
    <n v="2017"/>
    <x v="1"/>
    <x v="44"/>
    <n v="4.75"/>
    <n v="4.75"/>
    <n v="1800"/>
    <n v="8550"/>
  </r>
  <r>
    <x v="4"/>
    <x v="2"/>
    <x v="3"/>
    <n v="2017"/>
    <x v="1"/>
    <x v="44"/>
    <n v="31.5"/>
    <n v="31.5"/>
    <n v="405"/>
    <n v="12757.5"/>
  </r>
  <r>
    <x v="1"/>
    <x v="3"/>
    <x v="3"/>
    <n v="2017"/>
    <x v="1"/>
    <x v="44"/>
    <n v="19"/>
    <n v="19"/>
    <n v="120"/>
    <n v="2280"/>
  </r>
  <r>
    <x v="0"/>
    <x v="0"/>
    <x v="3"/>
    <n v="2017"/>
    <x v="3"/>
    <x v="34"/>
    <n v="8.25"/>
    <n v="8.25"/>
    <n v="1800"/>
    <n v="14850"/>
  </r>
  <r>
    <x v="3"/>
    <x v="3"/>
    <x v="3"/>
    <n v="2017"/>
    <x v="3"/>
    <x v="43"/>
    <n v="8"/>
    <n v="8"/>
    <n v="120"/>
    <n v="960"/>
  </r>
  <r>
    <x v="2"/>
    <x v="2"/>
    <x v="3"/>
    <n v="2017"/>
    <x v="3"/>
    <x v="30"/>
    <n v="15"/>
    <n v="15"/>
    <n v="405"/>
    <n v="6075"/>
  </r>
  <r>
    <x v="1"/>
    <x v="0"/>
    <x v="3"/>
    <n v="2017"/>
    <x v="2"/>
    <x v="26"/>
    <n v="9.25"/>
    <n v="9.25"/>
    <n v="1800"/>
    <n v="16650"/>
  </r>
  <r>
    <x v="2"/>
    <x v="2"/>
    <x v="3"/>
    <n v="2017"/>
    <x v="3"/>
    <x v="50"/>
    <n v="12"/>
    <n v="12"/>
    <n v="405"/>
    <n v="4860"/>
  </r>
  <r>
    <x v="4"/>
    <x v="2"/>
    <x v="3"/>
    <n v="2017"/>
    <x v="1"/>
    <x v="18"/>
    <n v="36"/>
    <n v="36"/>
    <n v="405"/>
    <n v="14580"/>
  </r>
  <r>
    <x v="0"/>
    <x v="1"/>
    <x v="3"/>
    <n v="2017"/>
    <x v="2"/>
    <x v="15"/>
    <n v="28.799999999999997"/>
    <n v="28.799999999999997"/>
    <n v="1050"/>
    <n v="30239.999999999996"/>
  </r>
  <r>
    <x v="1"/>
    <x v="1"/>
    <x v="3"/>
    <n v="2017"/>
    <x v="1"/>
    <x v="18"/>
    <n v="42"/>
    <n v="42"/>
    <n v="1050"/>
    <n v="44100"/>
  </r>
  <r>
    <x v="1"/>
    <x v="0"/>
    <x v="3"/>
    <n v="2017"/>
    <x v="1"/>
    <x v="18"/>
    <n v="10.5"/>
    <n v="10.5"/>
    <n v="1800"/>
    <n v="18900"/>
  </r>
  <r>
    <x v="0"/>
    <x v="1"/>
    <x v="3"/>
    <n v="2017"/>
    <x v="1"/>
    <x v="45"/>
    <n v="38.4"/>
    <n v="38.4"/>
    <n v="1050"/>
    <n v="40320"/>
  </r>
  <r>
    <x v="0"/>
    <x v="0"/>
    <x v="3"/>
    <n v="2017"/>
    <x v="1"/>
    <x v="18"/>
    <n v="8.75"/>
    <n v="8.75"/>
    <n v="1800"/>
    <n v="15750"/>
  </r>
  <r>
    <x v="2"/>
    <x v="3"/>
    <x v="3"/>
    <n v="2017"/>
    <x v="2"/>
    <x v="47"/>
    <n v="3"/>
    <n v="3"/>
    <n v="120"/>
    <n v="360"/>
  </r>
  <r>
    <x v="1"/>
    <x v="3"/>
    <x v="3"/>
    <n v="2017"/>
    <x v="1"/>
    <x v="23"/>
    <n v="19.333333333333332"/>
    <n v="19.333333333333332"/>
    <n v="120"/>
    <n v="2320"/>
  </r>
  <r>
    <x v="0"/>
    <x v="3"/>
    <x v="3"/>
    <n v="2017"/>
    <x v="2"/>
    <x v="47"/>
    <n v="12.666666666666666"/>
    <n v="12.666666666666666"/>
    <n v="120"/>
    <n v="1520"/>
  </r>
  <r>
    <x v="4"/>
    <x v="3"/>
    <x v="3"/>
    <n v="2017"/>
    <x v="1"/>
    <x v="23"/>
    <n v="9"/>
    <n v="9"/>
    <n v="120"/>
    <n v="1080"/>
  </r>
  <r>
    <x v="2"/>
    <x v="1"/>
    <x v="3"/>
    <n v="2017"/>
    <x v="1"/>
    <x v="48"/>
    <n v="10.799999999999999"/>
    <n v="10.799999999999999"/>
    <n v="1050"/>
    <n v="11339.999999999998"/>
  </r>
  <r>
    <x v="1"/>
    <x v="3"/>
    <x v="3"/>
    <n v="2017"/>
    <x v="1"/>
    <x v="45"/>
    <n v="16.333333333333332"/>
    <n v="16.333333333333332"/>
    <n v="120"/>
    <n v="1959.9999999999998"/>
  </r>
  <r>
    <x v="0"/>
    <x v="3"/>
    <x v="3"/>
    <n v="2017"/>
    <x v="0"/>
    <x v="14"/>
    <n v="7.333333333333333"/>
    <n v="7.333333333333333"/>
    <n v="120"/>
    <n v="880"/>
  </r>
  <r>
    <x v="3"/>
    <x v="1"/>
    <x v="3"/>
    <n v="2017"/>
    <x v="0"/>
    <x v="17"/>
    <n v="14.399999999999999"/>
    <n v="14.399999999999999"/>
    <n v="1050"/>
    <n v="15119.999999999998"/>
  </r>
  <r>
    <x v="1"/>
    <x v="1"/>
    <x v="3"/>
    <n v="2017"/>
    <x v="3"/>
    <x v="38"/>
    <n v="40.799999999999997"/>
    <n v="40.799999999999997"/>
    <n v="1050"/>
    <n v="42840"/>
  </r>
  <r>
    <x v="3"/>
    <x v="3"/>
    <x v="3"/>
    <n v="2017"/>
    <x v="3"/>
    <x v="34"/>
    <n v="8.6666666666666661"/>
    <n v="8.6666666666666661"/>
    <n v="120"/>
    <n v="1040"/>
  </r>
  <r>
    <x v="3"/>
    <x v="0"/>
    <x v="3"/>
    <n v="2017"/>
    <x v="0"/>
    <x v="14"/>
    <n v="5.75"/>
    <n v="5.75"/>
    <n v="1800"/>
    <n v="10350"/>
  </r>
  <r>
    <x v="4"/>
    <x v="1"/>
    <x v="3"/>
    <n v="2017"/>
    <x v="2"/>
    <x v="15"/>
    <n v="39.6"/>
    <n v="39.6"/>
    <n v="1050"/>
    <n v="41580"/>
  </r>
  <r>
    <x v="0"/>
    <x v="1"/>
    <x v="3"/>
    <n v="2017"/>
    <x v="2"/>
    <x v="16"/>
    <n v="40.799999999999997"/>
    <n v="40.799999999999997"/>
    <n v="1050"/>
    <n v="42840"/>
  </r>
  <r>
    <x v="2"/>
    <x v="2"/>
    <x v="3"/>
    <n v="2017"/>
    <x v="3"/>
    <x v="32"/>
    <n v="13.5"/>
    <n v="13.5"/>
    <n v="405"/>
    <n v="5467.5"/>
  </r>
  <r>
    <x v="2"/>
    <x v="2"/>
    <x v="3"/>
    <n v="2017"/>
    <x v="0"/>
    <x v="36"/>
    <n v="12"/>
    <n v="12"/>
    <n v="405"/>
    <n v="4860"/>
  </r>
  <r>
    <x v="1"/>
    <x v="3"/>
    <x v="3"/>
    <n v="2017"/>
    <x v="1"/>
    <x v="27"/>
    <n v="15.666666666666666"/>
    <n v="15.666666666666666"/>
    <n v="120"/>
    <n v="1880"/>
  </r>
  <r>
    <x v="1"/>
    <x v="1"/>
    <x v="3"/>
    <n v="2017"/>
    <x v="2"/>
    <x v="26"/>
    <n v="56.4"/>
    <n v="56.4"/>
    <n v="1050"/>
    <n v="59220"/>
  </r>
  <r>
    <x v="2"/>
    <x v="3"/>
    <x v="3"/>
    <n v="2017"/>
    <x v="2"/>
    <x v="26"/>
    <n v="2"/>
    <n v="2"/>
    <n v="120"/>
    <n v="240"/>
  </r>
  <r>
    <x v="2"/>
    <x v="1"/>
    <x v="3"/>
    <n v="2017"/>
    <x v="2"/>
    <x v="35"/>
    <n v="12"/>
    <n v="12"/>
    <n v="1050"/>
    <n v="12600"/>
  </r>
  <r>
    <x v="0"/>
    <x v="1"/>
    <x v="3"/>
    <n v="2017"/>
    <x v="1"/>
    <x v="18"/>
    <n v="32.4"/>
    <n v="32.4"/>
    <n v="1050"/>
    <n v="34020"/>
  </r>
  <r>
    <x v="0"/>
    <x v="0"/>
    <x v="3"/>
    <n v="2017"/>
    <x v="2"/>
    <x v="41"/>
    <n v="8.5"/>
    <n v="8.5"/>
    <n v="1800"/>
    <n v="15300"/>
  </r>
  <r>
    <x v="0"/>
    <x v="1"/>
    <x v="3"/>
    <n v="2017"/>
    <x v="1"/>
    <x v="37"/>
    <n v="42"/>
    <n v="42"/>
    <n v="1050"/>
    <n v="44100"/>
  </r>
  <r>
    <x v="0"/>
    <x v="2"/>
    <x v="3"/>
    <n v="2017"/>
    <x v="2"/>
    <x v="41"/>
    <n v="34.5"/>
    <n v="34.5"/>
    <n v="405"/>
    <n v="13972.5"/>
  </r>
  <r>
    <x v="4"/>
    <x v="2"/>
    <x v="3"/>
    <n v="2017"/>
    <x v="2"/>
    <x v="26"/>
    <n v="34.5"/>
    <n v="34.5"/>
    <n v="405"/>
    <n v="13972.5"/>
  </r>
  <r>
    <x v="3"/>
    <x v="2"/>
    <x v="3"/>
    <n v="2017"/>
    <x v="3"/>
    <x v="38"/>
    <n v="27"/>
    <n v="27"/>
    <n v="405"/>
    <n v="10935"/>
  </r>
  <r>
    <x v="0"/>
    <x v="1"/>
    <x v="3"/>
    <n v="2017"/>
    <x v="3"/>
    <x v="31"/>
    <n v="24"/>
    <n v="24"/>
    <n v="1050"/>
    <n v="25200"/>
  </r>
  <r>
    <x v="3"/>
    <x v="2"/>
    <x v="3"/>
    <n v="2017"/>
    <x v="0"/>
    <x v="14"/>
    <n v="34.5"/>
    <n v="34.5"/>
    <n v="405"/>
    <n v="13972.5"/>
  </r>
  <r>
    <x v="0"/>
    <x v="0"/>
    <x v="3"/>
    <n v="2017"/>
    <x v="1"/>
    <x v="23"/>
    <n v="8.75"/>
    <n v="8.75"/>
    <n v="1800"/>
    <n v="15750"/>
  </r>
  <r>
    <x v="1"/>
    <x v="1"/>
    <x v="3"/>
    <n v="2017"/>
    <x v="2"/>
    <x v="41"/>
    <n v="56.4"/>
    <n v="56.4"/>
    <n v="1050"/>
    <n v="59220"/>
  </r>
  <r>
    <x v="4"/>
    <x v="2"/>
    <x v="3"/>
    <n v="2017"/>
    <x v="2"/>
    <x v="11"/>
    <n v="42"/>
    <n v="42"/>
    <n v="405"/>
    <n v="17010"/>
  </r>
  <r>
    <x v="3"/>
    <x v="2"/>
    <x v="3"/>
    <n v="2017"/>
    <x v="1"/>
    <x v="18"/>
    <n v="45"/>
    <n v="45"/>
    <n v="405"/>
    <n v="18225"/>
  </r>
  <r>
    <x v="2"/>
    <x v="1"/>
    <x v="3"/>
    <n v="2017"/>
    <x v="0"/>
    <x v="12"/>
    <n v="6"/>
    <n v="6"/>
    <n v="1050"/>
    <n v="6300"/>
  </r>
  <r>
    <x v="2"/>
    <x v="3"/>
    <x v="3"/>
    <n v="2017"/>
    <x v="2"/>
    <x v="11"/>
    <n v="3"/>
    <n v="3"/>
    <n v="120"/>
    <n v="360"/>
  </r>
  <r>
    <x v="3"/>
    <x v="1"/>
    <x v="3"/>
    <n v="2017"/>
    <x v="2"/>
    <x v="11"/>
    <n v="15.6"/>
    <n v="15.6"/>
    <n v="1050"/>
    <n v="16380"/>
  </r>
  <r>
    <x v="2"/>
    <x v="2"/>
    <x v="3"/>
    <n v="2017"/>
    <x v="3"/>
    <x v="38"/>
    <n v="10.5"/>
    <n v="10.5"/>
    <n v="405"/>
    <n v="4252.5"/>
  </r>
  <r>
    <x v="3"/>
    <x v="2"/>
    <x v="3"/>
    <n v="2017"/>
    <x v="1"/>
    <x v="27"/>
    <n v="37.5"/>
    <n v="37.5"/>
    <n v="405"/>
    <n v="15187.5"/>
  </r>
  <r>
    <x v="2"/>
    <x v="1"/>
    <x v="3"/>
    <n v="2017"/>
    <x v="3"/>
    <x v="32"/>
    <n v="9.6"/>
    <n v="9.6"/>
    <n v="1050"/>
    <n v="10080"/>
  </r>
  <r>
    <x v="3"/>
    <x v="2"/>
    <x v="3"/>
    <n v="2017"/>
    <x v="2"/>
    <x v="26"/>
    <n v="43.5"/>
    <n v="43.5"/>
    <n v="405"/>
    <n v="17617.5"/>
  </r>
  <r>
    <x v="4"/>
    <x v="1"/>
    <x v="3"/>
    <n v="2017"/>
    <x v="2"/>
    <x v="22"/>
    <n v="21.599999999999998"/>
    <n v="21.599999999999998"/>
    <n v="1050"/>
    <n v="22679.999999999996"/>
  </r>
  <r>
    <x v="2"/>
    <x v="1"/>
    <x v="3"/>
    <n v="2017"/>
    <x v="2"/>
    <x v="26"/>
    <n v="6"/>
    <n v="6"/>
    <n v="1050"/>
    <n v="6300"/>
  </r>
  <r>
    <x v="2"/>
    <x v="0"/>
    <x v="3"/>
    <n v="2017"/>
    <x v="0"/>
    <x v="29"/>
    <n v="2.25"/>
    <n v="2.25"/>
    <n v="1800"/>
    <n v="4050"/>
  </r>
  <r>
    <x v="1"/>
    <x v="1"/>
    <x v="3"/>
    <n v="2017"/>
    <x v="1"/>
    <x v="27"/>
    <n v="54"/>
    <n v="54"/>
    <n v="1050"/>
    <n v="56700"/>
  </r>
  <r>
    <x v="0"/>
    <x v="1"/>
    <x v="3"/>
    <n v="2017"/>
    <x v="3"/>
    <x v="34"/>
    <n v="48"/>
    <n v="48"/>
    <n v="1050"/>
    <n v="50400"/>
  </r>
  <r>
    <x v="3"/>
    <x v="2"/>
    <x v="3"/>
    <n v="2017"/>
    <x v="2"/>
    <x v="41"/>
    <n v="43.5"/>
    <n v="43.5"/>
    <n v="405"/>
    <n v="17617.5"/>
  </r>
  <r>
    <x v="2"/>
    <x v="2"/>
    <x v="3"/>
    <n v="2017"/>
    <x v="3"/>
    <x v="46"/>
    <n v="10.5"/>
    <n v="10.5"/>
    <n v="405"/>
    <n v="4252.5"/>
  </r>
  <r>
    <x v="3"/>
    <x v="0"/>
    <x v="3"/>
    <n v="2017"/>
    <x v="3"/>
    <x v="43"/>
    <n v="3.5"/>
    <n v="3.5"/>
    <n v="1800"/>
    <n v="6300"/>
  </r>
  <r>
    <x v="2"/>
    <x v="1"/>
    <x v="3"/>
    <n v="2017"/>
    <x v="3"/>
    <x v="19"/>
    <n v="8.4"/>
    <n v="8.4"/>
    <n v="1050"/>
    <n v="8820"/>
  </r>
  <r>
    <x v="4"/>
    <x v="1"/>
    <x v="3"/>
    <n v="2017"/>
    <x v="3"/>
    <x v="34"/>
    <n v="21.599999999999998"/>
    <n v="21.599999999999998"/>
    <n v="1050"/>
    <n v="22679.999999999996"/>
  </r>
  <r>
    <x v="4"/>
    <x v="1"/>
    <x v="3"/>
    <n v="2017"/>
    <x v="1"/>
    <x v="18"/>
    <n v="25.2"/>
    <n v="25.2"/>
    <n v="1050"/>
    <n v="26460"/>
  </r>
  <r>
    <x v="1"/>
    <x v="0"/>
    <x v="3"/>
    <n v="2017"/>
    <x v="3"/>
    <x v="38"/>
    <n v="7.5"/>
    <n v="7.5"/>
    <n v="1800"/>
    <n v="13500"/>
  </r>
  <r>
    <x v="4"/>
    <x v="3"/>
    <x v="3"/>
    <n v="2017"/>
    <x v="2"/>
    <x v="26"/>
    <n v="5.666666666666667"/>
    <n v="5.666666666666667"/>
    <n v="120"/>
    <n v="680"/>
  </r>
  <r>
    <x v="3"/>
    <x v="2"/>
    <x v="3"/>
    <n v="2017"/>
    <x v="2"/>
    <x v="22"/>
    <n v="16.5"/>
    <n v="16.5"/>
    <n v="405"/>
    <n v="6682.5"/>
  </r>
  <r>
    <x v="2"/>
    <x v="2"/>
    <x v="3"/>
    <n v="2017"/>
    <x v="2"/>
    <x v="47"/>
    <n v="10.5"/>
    <n v="10.5"/>
    <n v="405"/>
    <n v="4252.5"/>
  </r>
  <r>
    <x v="1"/>
    <x v="3"/>
    <x v="3"/>
    <n v="2017"/>
    <x v="2"/>
    <x v="22"/>
    <n v="17.666666666666668"/>
    <n v="17.666666666666668"/>
    <n v="120"/>
    <n v="2120"/>
  </r>
  <r>
    <x v="4"/>
    <x v="3"/>
    <x v="3"/>
    <n v="2017"/>
    <x v="3"/>
    <x v="43"/>
    <n v="6.333333333333333"/>
    <n v="6.333333333333333"/>
    <n v="120"/>
    <n v="760"/>
  </r>
  <r>
    <x v="4"/>
    <x v="0"/>
    <x v="3"/>
    <n v="2017"/>
    <x v="3"/>
    <x v="38"/>
    <n v="8.75"/>
    <n v="8.75"/>
    <n v="1800"/>
    <n v="15750"/>
  </r>
  <r>
    <x v="4"/>
    <x v="0"/>
    <x v="3"/>
    <n v="2017"/>
    <x v="3"/>
    <x v="31"/>
    <n v="5"/>
    <n v="5"/>
    <n v="1800"/>
    <n v="9000"/>
  </r>
  <r>
    <x v="1"/>
    <x v="1"/>
    <x v="3"/>
    <n v="2017"/>
    <x v="0"/>
    <x v="49"/>
    <n v="64.8"/>
    <n v="64.8"/>
    <n v="1050"/>
    <n v="68040"/>
  </r>
  <r>
    <x v="0"/>
    <x v="2"/>
    <x v="3"/>
    <n v="2017"/>
    <x v="1"/>
    <x v="20"/>
    <n v="60"/>
    <n v="60"/>
    <n v="405"/>
    <n v="24300"/>
  </r>
  <r>
    <x v="2"/>
    <x v="2"/>
    <x v="3"/>
    <n v="2017"/>
    <x v="0"/>
    <x v="24"/>
    <n v="13.5"/>
    <n v="13.5"/>
    <n v="405"/>
    <n v="5467.5"/>
  </r>
  <r>
    <x v="0"/>
    <x v="0"/>
    <x v="3"/>
    <n v="2017"/>
    <x v="1"/>
    <x v="45"/>
    <n v="8.5"/>
    <n v="8.5"/>
    <n v="1800"/>
    <n v="15300"/>
  </r>
  <r>
    <x v="1"/>
    <x v="3"/>
    <x v="3"/>
    <n v="2017"/>
    <x v="0"/>
    <x v="14"/>
    <n v="15.666666666666666"/>
    <n v="15.666666666666666"/>
    <n v="120"/>
    <n v="1880"/>
  </r>
  <r>
    <x v="1"/>
    <x v="0"/>
    <x v="3"/>
    <n v="2017"/>
    <x v="2"/>
    <x v="22"/>
    <n v="14.75"/>
    <n v="14.75"/>
    <n v="1800"/>
    <n v="26550"/>
  </r>
  <r>
    <x v="3"/>
    <x v="3"/>
    <x v="3"/>
    <n v="2017"/>
    <x v="3"/>
    <x v="46"/>
    <n v="5.333333333333333"/>
    <n v="5.333333333333333"/>
    <n v="120"/>
    <n v="640"/>
  </r>
  <r>
    <x v="4"/>
    <x v="0"/>
    <x v="3"/>
    <n v="2017"/>
    <x v="3"/>
    <x v="50"/>
    <n v="5.25"/>
    <n v="5.25"/>
    <n v="1800"/>
    <n v="9450"/>
  </r>
  <r>
    <x v="1"/>
    <x v="1"/>
    <x v="3"/>
    <n v="2017"/>
    <x v="3"/>
    <x v="43"/>
    <n v="42"/>
    <n v="42"/>
    <n v="1050"/>
    <n v="44100"/>
  </r>
  <r>
    <x v="0"/>
    <x v="0"/>
    <x v="3"/>
    <n v="2017"/>
    <x v="2"/>
    <x v="47"/>
    <n v="7"/>
    <n v="7"/>
    <n v="1800"/>
    <n v="12600"/>
  </r>
  <r>
    <x v="3"/>
    <x v="0"/>
    <x v="3"/>
    <n v="2017"/>
    <x v="3"/>
    <x v="38"/>
    <n v="6.5"/>
    <n v="6.5"/>
    <n v="1800"/>
    <n v="11700"/>
  </r>
  <r>
    <x v="1"/>
    <x v="2"/>
    <x v="3"/>
    <n v="2017"/>
    <x v="1"/>
    <x v="18"/>
    <n v="72"/>
    <n v="72"/>
    <n v="405"/>
    <n v="29160"/>
  </r>
  <r>
    <x v="4"/>
    <x v="2"/>
    <x v="3"/>
    <n v="2017"/>
    <x v="1"/>
    <x v="27"/>
    <n v="27"/>
    <n v="27"/>
    <n v="405"/>
    <n v="10935"/>
  </r>
  <r>
    <x v="1"/>
    <x v="2"/>
    <x v="3"/>
    <n v="2017"/>
    <x v="2"/>
    <x v="11"/>
    <n v="46.5"/>
    <n v="46.5"/>
    <n v="405"/>
    <n v="18832.5"/>
  </r>
  <r>
    <x v="3"/>
    <x v="0"/>
    <x v="3"/>
    <n v="2017"/>
    <x v="2"/>
    <x v="22"/>
    <n v="5"/>
    <n v="5"/>
    <n v="1800"/>
    <n v="9000"/>
  </r>
  <r>
    <x v="4"/>
    <x v="2"/>
    <x v="3"/>
    <n v="2017"/>
    <x v="1"/>
    <x v="45"/>
    <n v="43.5"/>
    <n v="43.5"/>
    <n v="405"/>
    <n v="17617.5"/>
  </r>
  <r>
    <x v="3"/>
    <x v="0"/>
    <x v="3"/>
    <n v="2017"/>
    <x v="3"/>
    <x v="34"/>
    <n v="4"/>
    <n v="4"/>
    <n v="1800"/>
    <n v="7200"/>
  </r>
  <r>
    <x v="2"/>
    <x v="3"/>
    <x v="3"/>
    <n v="2017"/>
    <x v="0"/>
    <x v="29"/>
    <n v="2"/>
    <n v="2"/>
    <n v="120"/>
    <n v="240"/>
  </r>
  <r>
    <x v="0"/>
    <x v="1"/>
    <x v="3"/>
    <n v="2017"/>
    <x v="0"/>
    <x v="14"/>
    <n v="38.4"/>
    <n v="38.4"/>
    <n v="1050"/>
    <n v="40320"/>
  </r>
  <r>
    <x v="0"/>
    <x v="3"/>
    <x v="3"/>
    <n v="2017"/>
    <x v="2"/>
    <x v="26"/>
    <n v="7.666666666666667"/>
    <n v="7.666666666666667"/>
    <n v="120"/>
    <n v="920"/>
  </r>
  <r>
    <x v="3"/>
    <x v="2"/>
    <x v="3"/>
    <n v="2017"/>
    <x v="3"/>
    <x v="43"/>
    <n v="36"/>
    <n v="36"/>
    <n v="405"/>
    <n v="14580"/>
  </r>
  <r>
    <x v="0"/>
    <x v="1"/>
    <x v="3"/>
    <n v="2017"/>
    <x v="1"/>
    <x v="20"/>
    <n v="32.4"/>
    <n v="32.4"/>
    <n v="1050"/>
    <n v="34020"/>
  </r>
  <r>
    <x v="0"/>
    <x v="2"/>
    <x v="3"/>
    <n v="2017"/>
    <x v="3"/>
    <x v="43"/>
    <n v="34.5"/>
    <n v="34.5"/>
    <n v="405"/>
    <n v="13972.5"/>
  </r>
  <r>
    <x v="4"/>
    <x v="1"/>
    <x v="3"/>
    <n v="2017"/>
    <x v="2"/>
    <x v="11"/>
    <n v="40.799999999999997"/>
    <n v="40.799999999999997"/>
    <n v="1050"/>
    <n v="42840"/>
  </r>
  <r>
    <x v="2"/>
    <x v="2"/>
    <x v="3"/>
    <n v="2017"/>
    <x v="2"/>
    <x v="26"/>
    <n v="13.5"/>
    <n v="13.5"/>
    <n v="405"/>
    <n v="5467.5"/>
  </r>
  <r>
    <x v="1"/>
    <x v="3"/>
    <x v="3"/>
    <n v="2017"/>
    <x v="1"/>
    <x v="20"/>
    <n v="12.666666666666666"/>
    <n v="12.666666666666666"/>
    <n v="120"/>
    <n v="1520"/>
  </r>
  <r>
    <x v="1"/>
    <x v="3"/>
    <x v="3"/>
    <n v="2017"/>
    <x v="0"/>
    <x v="17"/>
    <n v="11.333333333333334"/>
    <n v="11.333333333333334"/>
    <n v="120"/>
    <n v="1360"/>
  </r>
  <r>
    <x v="0"/>
    <x v="2"/>
    <x v="3"/>
    <n v="2017"/>
    <x v="2"/>
    <x v="26"/>
    <n v="37.5"/>
    <n v="37.5"/>
    <n v="405"/>
    <n v="15187.5"/>
  </r>
  <r>
    <x v="2"/>
    <x v="1"/>
    <x v="3"/>
    <n v="2017"/>
    <x v="2"/>
    <x v="33"/>
    <n v="8.4"/>
    <n v="8.4"/>
    <n v="1050"/>
    <n v="8820"/>
  </r>
  <r>
    <x v="1"/>
    <x v="3"/>
    <x v="3"/>
    <n v="2017"/>
    <x v="3"/>
    <x v="50"/>
    <n v="19.333333333333332"/>
    <n v="19.333333333333332"/>
    <n v="120"/>
    <n v="2320"/>
  </r>
  <r>
    <x v="3"/>
    <x v="1"/>
    <x v="3"/>
    <n v="2017"/>
    <x v="1"/>
    <x v="23"/>
    <n v="24"/>
    <n v="24"/>
    <n v="1050"/>
    <n v="25200"/>
  </r>
  <r>
    <x v="3"/>
    <x v="3"/>
    <x v="3"/>
    <n v="2017"/>
    <x v="3"/>
    <x v="50"/>
    <n v="9.3333333333333339"/>
    <n v="9.3333333333333339"/>
    <n v="120"/>
    <n v="1120"/>
  </r>
  <r>
    <x v="3"/>
    <x v="3"/>
    <x v="3"/>
    <n v="2017"/>
    <x v="2"/>
    <x v="22"/>
    <n v="4.333333333333333"/>
    <n v="4.333333333333333"/>
    <n v="120"/>
    <n v="520"/>
  </r>
  <r>
    <x v="3"/>
    <x v="0"/>
    <x v="3"/>
    <n v="2017"/>
    <x v="1"/>
    <x v="20"/>
    <n v="6"/>
    <n v="6"/>
    <n v="1800"/>
    <n v="10800"/>
  </r>
  <r>
    <x v="4"/>
    <x v="3"/>
    <x v="3"/>
    <n v="2017"/>
    <x v="1"/>
    <x v="20"/>
    <n v="10"/>
    <n v="10"/>
    <n v="120"/>
    <n v="1200"/>
  </r>
  <r>
    <x v="4"/>
    <x v="1"/>
    <x v="3"/>
    <n v="2017"/>
    <x v="1"/>
    <x v="20"/>
    <n v="39.6"/>
    <n v="39.6"/>
    <n v="1050"/>
    <n v="41580"/>
  </r>
  <r>
    <x v="2"/>
    <x v="0"/>
    <x v="3"/>
    <n v="2017"/>
    <x v="3"/>
    <x v="19"/>
    <n v="1.25"/>
    <n v="1.25"/>
    <n v="1800"/>
    <n v="2250"/>
  </r>
  <r>
    <x v="4"/>
    <x v="3"/>
    <x v="3"/>
    <n v="2017"/>
    <x v="0"/>
    <x v="17"/>
    <n v="9"/>
    <n v="9"/>
    <n v="120"/>
    <n v="1080"/>
  </r>
  <r>
    <x v="3"/>
    <x v="3"/>
    <x v="3"/>
    <n v="2017"/>
    <x v="1"/>
    <x v="20"/>
    <n v="7.333333333333333"/>
    <n v="7.333333333333333"/>
    <n v="120"/>
    <n v="880"/>
  </r>
  <r>
    <x v="1"/>
    <x v="1"/>
    <x v="3"/>
    <n v="2017"/>
    <x v="2"/>
    <x v="47"/>
    <n v="51.6"/>
    <n v="51.6"/>
    <n v="1050"/>
    <n v="54180"/>
  </r>
  <r>
    <x v="3"/>
    <x v="1"/>
    <x v="3"/>
    <n v="2017"/>
    <x v="1"/>
    <x v="27"/>
    <n v="36"/>
    <n v="36"/>
    <n v="1050"/>
    <n v="37800"/>
  </r>
  <r>
    <x v="0"/>
    <x v="1"/>
    <x v="3"/>
    <n v="2017"/>
    <x v="2"/>
    <x v="11"/>
    <n v="48"/>
    <n v="48"/>
    <n v="1050"/>
    <n v="50400"/>
  </r>
  <r>
    <x v="1"/>
    <x v="1"/>
    <x v="3"/>
    <n v="2017"/>
    <x v="1"/>
    <x v="45"/>
    <n v="42"/>
    <n v="42"/>
    <n v="1050"/>
    <n v="44100"/>
  </r>
  <r>
    <x v="4"/>
    <x v="3"/>
    <x v="3"/>
    <n v="2017"/>
    <x v="1"/>
    <x v="27"/>
    <n v="8.6666666666666661"/>
    <n v="8.6666666666666661"/>
    <n v="120"/>
    <n v="1040"/>
  </r>
  <r>
    <x v="3"/>
    <x v="2"/>
    <x v="3"/>
    <n v="2017"/>
    <x v="1"/>
    <x v="45"/>
    <n v="43.5"/>
    <n v="43.5"/>
    <n v="405"/>
    <n v="17617.5"/>
  </r>
  <r>
    <x v="4"/>
    <x v="1"/>
    <x v="3"/>
    <n v="2017"/>
    <x v="1"/>
    <x v="37"/>
    <n v="36"/>
    <n v="36"/>
    <n v="1050"/>
    <n v="37800"/>
  </r>
  <r>
    <x v="2"/>
    <x v="1"/>
    <x v="3"/>
    <n v="2017"/>
    <x v="2"/>
    <x v="40"/>
    <n v="7.1999999999999993"/>
    <n v="7.1999999999999993"/>
    <n v="1050"/>
    <n v="7559.9999999999991"/>
  </r>
  <r>
    <x v="1"/>
    <x v="2"/>
    <x v="3"/>
    <n v="2017"/>
    <x v="3"/>
    <x v="34"/>
    <n v="52.5"/>
    <n v="52.5"/>
    <n v="405"/>
    <n v="21262.5"/>
  </r>
  <r>
    <x v="1"/>
    <x v="2"/>
    <x v="3"/>
    <n v="2017"/>
    <x v="0"/>
    <x v="17"/>
    <n v="49.5"/>
    <n v="49.5"/>
    <n v="405"/>
    <n v="20047.5"/>
  </r>
  <r>
    <x v="4"/>
    <x v="2"/>
    <x v="3"/>
    <n v="2017"/>
    <x v="1"/>
    <x v="37"/>
    <n v="39"/>
    <n v="39"/>
    <n v="405"/>
    <n v="15795"/>
  </r>
  <r>
    <x v="0"/>
    <x v="2"/>
    <x v="3"/>
    <n v="2017"/>
    <x v="1"/>
    <x v="18"/>
    <n v="55.5"/>
    <n v="55.5"/>
    <n v="405"/>
    <n v="22477.5"/>
  </r>
  <r>
    <x v="2"/>
    <x v="0"/>
    <x v="3"/>
    <n v="2017"/>
    <x v="0"/>
    <x v="24"/>
    <n v="2"/>
    <n v="2"/>
    <n v="1800"/>
    <n v="3600"/>
  </r>
  <r>
    <x v="1"/>
    <x v="3"/>
    <x v="3"/>
    <n v="2017"/>
    <x v="3"/>
    <x v="34"/>
    <n v="13.333333333333334"/>
    <n v="13.333333333333334"/>
    <n v="120"/>
    <n v="1600"/>
  </r>
  <r>
    <x v="3"/>
    <x v="3"/>
    <x v="3"/>
    <n v="2017"/>
    <x v="2"/>
    <x v="47"/>
    <n v="8.3333333333333339"/>
    <n v="8.3333333333333339"/>
    <n v="120"/>
    <n v="1000.0000000000001"/>
  </r>
  <r>
    <x v="4"/>
    <x v="3"/>
    <x v="3"/>
    <n v="2017"/>
    <x v="2"/>
    <x v="15"/>
    <n v="11.333333333333334"/>
    <n v="11.333333333333334"/>
    <n v="120"/>
    <n v="1360"/>
  </r>
  <r>
    <x v="4"/>
    <x v="3"/>
    <x v="3"/>
    <n v="2017"/>
    <x v="2"/>
    <x v="22"/>
    <n v="11"/>
    <n v="11"/>
    <n v="120"/>
    <n v="1320"/>
  </r>
  <r>
    <x v="0"/>
    <x v="1"/>
    <x v="3"/>
    <n v="2017"/>
    <x v="2"/>
    <x v="22"/>
    <n v="33.6"/>
    <n v="33.6"/>
    <n v="1050"/>
    <n v="35280"/>
  </r>
  <r>
    <x v="0"/>
    <x v="0"/>
    <x v="3"/>
    <n v="2017"/>
    <x v="2"/>
    <x v="22"/>
    <n v="9.25"/>
    <n v="9.25"/>
    <n v="1800"/>
    <n v="16650"/>
  </r>
  <r>
    <x v="4"/>
    <x v="0"/>
    <x v="3"/>
    <n v="2017"/>
    <x v="0"/>
    <x v="17"/>
    <n v="6.25"/>
    <n v="6.25"/>
    <n v="1800"/>
    <n v="11250"/>
  </r>
  <r>
    <x v="2"/>
    <x v="3"/>
    <x v="3"/>
    <n v="2017"/>
    <x v="1"/>
    <x v="44"/>
    <n v="2.6666666666666665"/>
    <n v="2.6666666666666665"/>
    <n v="120"/>
    <n v="320"/>
  </r>
  <r>
    <x v="4"/>
    <x v="2"/>
    <x v="3"/>
    <n v="2017"/>
    <x v="1"/>
    <x v="48"/>
    <n v="34.5"/>
    <n v="34.5"/>
    <n v="405"/>
    <n v="13972.5"/>
  </r>
  <r>
    <x v="0"/>
    <x v="3"/>
    <x v="3"/>
    <n v="2017"/>
    <x v="3"/>
    <x v="43"/>
    <n v="9"/>
    <n v="9"/>
    <n v="120"/>
    <n v="1080"/>
  </r>
  <r>
    <x v="4"/>
    <x v="3"/>
    <x v="3"/>
    <n v="2017"/>
    <x v="2"/>
    <x v="35"/>
    <n v="6.333333333333333"/>
    <n v="6.333333333333333"/>
    <n v="120"/>
    <n v="760"/>
  </r>
  <r>
    <x v="1"/>
    <x v="2"/>
    <x v="3"/>
    <n v="2017"/>
    <x v="2"/>
    <x v="22"/>
    <n v="51"/>
    <n v="51"/>
    <n v="405"/>
    <n v="20655"/>
  </r>
  <r>
    <x v="3"/>
    <x v="3"/>
    <x v="3"/>
    <n v="2017"/>
    <x v="2"/>
    <x v="15"/>
    <n v="3.3333333333333335"/>
    <n v="3.3333333333333335"/>
    <n v="120"/>
    <n v="400"/>
  </r>
  <r>
    <x v="0"/>
    <x v="2"/>
    <x v="3"/>
    <n v="2017"/>
    <x v="2"/>
    <x v="22"/>
    <n v="33"/>
    <n v="33"/>
    <n v="405"/>
    <n v="13365"/>
  </r>
  <r>
    <x v="1"/>
    <x v="0"/>
    <x v="3"/>
    <n v="2017"/>
    <x v="1"/>
    <x v="27"/>
    <n v="10.5"/>
    <n v="10.5"/>
    <n v="1800"/>
    <n v="18900"/>
  </r>
  <r>
    <x v="4"/>
    <x v="1"/>
    <x v="3"/>
    <n v="2017"/>
    <x v="1"/>
    <x v="23"/>
    <n v="24"/>
    <n v="24"/>
    <n v="1050"/>
    <n v="25200"/>
  </r>
  <r>
    <x v="1"/>
    <x v="0"/>
    <x v="3"/>
    <n v="2017"/>
    <x v="2"/>
    <x v="47"/>
    <n v="10"/>
    <n v="10"/>
    <n v="1800"/>
    <n v="18000"/>
  </r>
  <r>
    <x v="3"/>
    <x v="0"/>
    <x v="3"/>
    <n v="2017"/>
    <x v="1"/>
    <x v="23"/>
    <n v="5.75"/>
    <n v="5.75"/>
    <n v="1800"/>
    <n v="10350"/>
  </r>
  <r>
    <x v="4"/>
    <x v="1"/>
    <x v="3"/>
    <n v="2017"/>
    <x v="3"/>
    <x v="43"/>
    <n v="34.799999999999997"/>
    <n v="34.799999999999997"/>
    <n v="1050"/>
    <n v="36540"/>
  </r>
  <r>
    <x v="3"/>
    <x v="1"/>
    <x v="3"/>
    <n v="2017"/>
    <x v="1"/>
    <x v="37"/>
    <n v="25.2"/>
    <n v="25.2"/>
    <n v="1050"/>
    <n v="26460"/>
  </r>
  <r>
    <x v="1"/>
    <x v="1"/>
    <x v="3"/>
    <n v="2017"/>
    <x v="2"/>
    <x v="11"/>
    <n v="57.599999999999994"/>
    <n v="57.599999999999994"/>
    <n v="1050"/>
    <n v="60479.999999999993"/>
  </r>
  <r>
    <x v="1"/>
    <x v="3"/>
    <x v="3"/>
    <n v="2017"/>
    <x v="1"/>
    <x v="18"/>
    <n v="12.666666666666666"/>
    <n v="12.666666666666666"/>
    <n v="120"/>
    <n v="1520"/>
  </r>
  <r>
    <x v="0"/>
    <x v="0"/>
    <x v="3"/>
    <n v="2017"/>
    <x v="1"/>
    <x v="37"/>
    <n v="5.25"/>
    <n v="5.25"/>
    <n v="1800"/>
    <n v="9450"/>
  </r>
  <r>
    <x v="0"/>
    <x v="3"/>
    <x v="3"/>
    <n v="2017"/>
    <x v="2"/>
    <x v="11"/>
    <n v="12.666666666666666"/>
    <n v="12.666666666666666"/>
    <n v="120"/>
    <n v="1520"/>
  </r>
  <r>
    <x v="0"/>
    <x v="2"/>
    <x v="3"/>
    <n v="2017"/>
    <x v="2"/>
    <x v="11"/>
    <n v="48"/>
    <n v="48"/>
    <n v="405"/>
    <n v="19440"/>
  </r>
  <r>
    <x v="3"/>
    <x v="1"/>
    <x v="3"/>
    <n v="2017"/>
    <x v="2"/>
    <x v="15"/>
    <n v="32.4"/>
    <n v="32.4"/>
    <n v="1050"/>
    <n v="34020"/>
  </r>
  <r>
    <x v="0"/>
    <x v="0"/>
    <x v="3"/>
    <n v="2017"/>
    <x v="2"/>
    <x v="11"/>
    <n v="6.75"/>
    <n v="6.75"/>
    <n v="1800"/>
    <n v="12150"/>
  </r>
  <r>
    <x v="4"/>
    <x v="0"/>
    <x v="3"/>
    <n v="2017"/>
    <x v="1"/>
    <x v="18"/>
    <n v="8.25"/>
    <n v="8.25"/>
    <n v="1800"/>
    <n v="14850"/>
  </r>
  <r>
    <x v="3"/>
    <x v="3"/>
    <x v="3"/>
    <n v="2017"/>
    <x v="1"/>
    <x v="45"/>
    <n v="4"/>
    <n v="4"/>
    <n v="120"/>
    <n v="480"/>
  </r>
  <r>
    <x v="0"/>
    <x v="1"/>
    <x v="3"/>
    <n v="2017"/>
    <x v="0"/>
    <x v="17"/>
    <n v="27.599999999999998"/>
    <n v="27.599999999999998"/>
    <n v="1050"/>
    <n v="28979.999999999996"/>
  </r>
  <r>
    <x v="0"/>
    <x v="2"/>
    <x v="3"/>
    <n v="2017"/>
    <x v="1"/>
    <x v="23"/>
    <n v="37.5"/>
    <n v="37.5"/>
    <n v="405"/>
    <n v="15187.5"/>
  </r>
  <r>
    <x v="3"/>
    <x v="3"/>
    <x v="3"/>
    <n v="2017"/>
    <x v="1"/>
    <x v="18"/>
    <n v="4"/>
    <n v="4"/>
    <n v="120"/>
    <n v="480"/>
  </r>
  <r>
    <x v="0"/>
    <x v="0"/>
    <x v="3"/>
    <n v="2017"/>
    <x v="0"/>
    <x v="17"/>
    <n v="5.25"/>
    <n v="5.25"/>
    <n v="1800"/>
    <n v="9450"/>
  </r>
  <r>
    <x v="3"/>
    <x v="0"/>
    <x v="3"/>
    <n v="2017"/>
    <x v="3"/>
    <x v="31"/>
    <n v="4.75"/>
    <n v="4.75"/>
    <n v="1800"/>
    <n v="8550"/>
  </r>
  <r>
    <x v="3"/>
    <x v="1"/>
    <x v="3"/>
    <n v="2017"/>
    <x v="1"/>
    <x v="18"/>
    <n v="25.2"/>
    <n v="25.2"/>
    <n v="1050"/>
    <n v="26460"/>
  </r>
  <r>
    <x v="0"/>
    <x v="2"/>
    <x v="3"/>
    <n v="2017"/>
    <x v="1"/>
    <x v="37"/>
    <n v="52.5"/>
    <n v="52.5"/>
    <n v="405"/>
    <n v="21262.5"/>
  </r>
  <r>
    <x v="3"/>
    <x v="0"/>
    <x v="3"/>
    <n v="2017"/>
    <x v="1"/>
    <x v="37"/>
    <n v="4.75"/>
    <n v="4.75"/>
    <n v="1800"/>
    <n v="8550"/>
  </r>
  <r>
    <x v="2"/>
    <x v="1"/>
    <x v="3"/>
    <n v="2017"/>
    <x v="0"/>
    <x v="24"/>
    <n v="10.799999999999999"/>
    <n v="10.799999999999999"/>
    <n v="1050"/>
    <n v="11339.999999999998"/>
  </r>
  <r>
    <x v="4"/>
    <x v="3"/>
    <x v="3"/>
    <n v="2017"/>
    <x v="3"/>
    <x v="51"/>
    <n v="5.666666666666667"/>
    <n v="5.666666666666667"/>
    <n v="120"/>
    <n v="680"/>
  </r>
  <r>
    <x v="2"/>
    <x v="0"/>
    <x v="3"/>
    <n v="2017"/>
    <x v="3"/>
    <x v="46"/>
    <n v="1.25"/>
    <n v="1.25"/>
    <n v="1800"/>
    <n v="2250"/>
  </r>
  <r>
    <x v="1"/>
    <x v="3"/>
    <x v="3"/>
    <n v="2017"/>
    <x v="1"/>
    <x v="48"/>
    <n v="10.333333333333334"/>
    <n v="10.333333333333334"/>
    <n v="120"/>
    <n v="1240"/>
  </r>
  <r>
    <x v="2"/>
    <x v="0"/>
    <x v="3"/>
    <n v="2017"/>
    <x v="3"/>
    <x v="50"/>
    <n v="1.25"/>
    <n v="1.25"/>
    <n v="1800"/>
    <n v="2250"/>
  </r>
  <r>
    <x v="0"/>
    <x v="3"/>
    <x v="3"/>
    <n v="2017"/>
    <x v="1"/>
    <x v="45"/>
    <n v="13.333333333333334"/>
    <n v="13.333333333333334"/>
    <n v="120"/>
    <n v="1600"/>
  </r>
  <r>
    <x v="1"/>
    <x v="2"/>
    <x v="3"/>
    <n v="2017"/>
    <x v="1"/>
    <x v="23"/>
    <n v="61.5"/>
    <n v="61.5"/>
    <n v="405"/>
    <n v="24907.5"/>
  </r>
  <r>
    <x v="3"/>
    <x v="0"/>
    <x v="3"/>
    <n v="2017"/>
    <x v="2"/>
    <x v="15"/>
    <n v="6.5"/>
    <n v="6.5"/>
    <n v="1800"/>
    <n v="11700"/>
  </r>
  <r>
    <x v="1"/>
    <x v="0"/>
    <x v="3"/>
    <n v="2017"/>
    <x v="2"/>
    <x v="35"/>
    <n v="13.75"/>
    <n v="13.75"/>
    <n v="1800"/>
    <n v="24750"/>
  </r>
  <r>
    <x v="2"/>
    <x v="0"/>
    <x v="3"/>
    <n v="2017"/>
    <x v="0"/>
    <x v="36"/>
    <n v="1.5"/>
    <n v="1.5"/>
    <n v="1800"/>
    <n v="2700"/>
  </r>
  <r>
    <x v="4"/>
    <x v="0"/>
    <x v="3"/>
    <n v="2017"/>
    <x v="0"/>
    <x v="49"/>
    <n v="7.75"/>
    <n v="7.75"/>
    <n v="1800"/>
    <n v="13950"/>
  </r>
  <r>
    <x v="4"/>
    <x v="0"/>
    <x v="3"/>
    <n v="2017"/>
    <x v="2"/>
    <x v="15"/>
    <n v="4.75"/>
    <n v="4.75"/>
    <n v="1800"/>
    <n v="8550"/>
  </r>
  <r>
    <x v="0"/>
    <x v="3"/>
    <x v="3"/>
    <n v="2017"/>
    <x v="1"/>
    <x v="27"/>
    <n v="13"/>
    <n v="13"/>
    <n v="120"/>
    <n v="1560"/>
  </r>
  <r>
    <x v="1"/>
    <x v="1"/>
    <x v="3"/>
    <n v="2017"/>
    <x v="2"/>
    <x v="22"/>
    <n v="40.799999999999997"/>
    <n v="40.799999999999997"/>
    <n v="1050"/>
    <n v="42840"/>
  </r>
  <r>
    <x v="0"/>
    <x v="3"/>
    <x v="3"/>
    <n v="2017"/>
    <x v="2"/>
    <x v="22"/>
    <n v="7"/>
    <n v="7"/>
    <n v="120"/>
    <n v="840"/>
  </r>
  <r>
    <x v="4"/>
    <x v="0"/>
    <x v="3"/>
    <n v="2017"/>
    <x v="1"/>
    <x v="27"/>
    <n v="8.75"/>
    <n v="8.75"/>
    <n v="1800"/>
    <n v="15750"/>
  </r>
  <r>
    <x v="3"/>
    <x v="0"/>
    <x v="3"/>
    <n v="2017"/>
    <x v="3"/>
    <x v="50"/>
    <n v="3.25"/>
    <n v="3.25"/>
    <n v="1800"/>
    <n v="5850"/>
  </r>
  <r>
    <x v="2"/>
    <x v="0"/>
    <x v="3"/>
    <n v="2017"/>
    <x v="0"/>
    <x v="12"/>
    <n v="2.25"/>
    <n v="2.25"/>
    <n v="1800"/>
    <n v="4050"/>
  </r>
  <r>
    <x v="1"/>
    <x v="2"/>
    <x v="3"/>
    <n v="2017"/>
    <x v="1"/>
    <x v="37"/>
    <n v="78"/>
    <n v="78"/>
    <n v="405"/>
    <n v="31590"/>
  </r>
  <r>
    <x v="0"/>
    <x v="3"/>
    <x v="3"/>
    <n v="2017"/>
    <x v="2"/>
    <x v="15"/>
    <n v="12"/>
    <n v="12"/>
    <n v="120"/>
    <n v="1440"/>
  </r>
  <r>
    <x v="1"/>
    <x v="3"/>
    <x v="3"/>
    <n v="2017"/>
    <x v="2"/>
    <x v="15"/>
    <n v="15"/>
    <n v="15"/>
    <n v="120"/>
    <n v="1800"/>
  </r>
  <r>
    <x v="2"/>
    <x v="1"/>
    <x v="3"/>
    <n v="2017"/>
    <x v="3"/>
    <x v="30"/>
    <n v="10.799999999999999"/>
    <n v="10.799999999999999"/>
    <n v="1050"/>
    <n v="11339.999999999998"/>
  </r>
  <r>
    <x v="0"/>
    <x v="2"/>
    <x v="3"/>
    <n v="2017"/>
    <x v="2"/>
    <x v="15"/>
    <n v="43.5"/>
    <n v="43.5"/>
    <n v="405"/>
    <n v="17617.5"/>
  </r>
  <r>
    <x v="3"/>
    <x v="0"/>
    <x v="3"/>
    <n v="2017"/>
    <x v="1"/>
    <x v="27"/>
    <n v="5.75"/>
    <n v="5.75"/>
    <n v="1800"/>
    <n v="10350"/>
  </r>
  <r>
    <x v="0"/>
    <x v="3"/>
    <x v="3"/>
    <n v="2017"/>
    <x v="2"/>
    <x v="35"/>
    <n v="11"/>
    <n v="11"/>
    <n v="120"/>
    <n v="1320"/>
  </r>
  <r>
    <x v="2"/>
    <x v="0"/>
    <x v="3"/>
    <n v="2017"/>
    <x v="2"/>
    <x v="33"/>
    <n v="1.5"/>
    <n v="1.5"/>
    <n v="1800"/>
    <n v="2700"/>
  </r>
  <r>
    <x v="1"/>
    <x v="2"/>
    <x v="3"/>
    <n v="2017"/>
    <x v="3"/>
    <x v="51"/>
    <n v="57"/>
    <n v="57"/>
    <n v="405"/>
    <n v="23085"/>
  </r>
  <r>
    <x v="4"/>
    <x v="2"/>
    <x v="3"/>
    <n v="2017"/>
    <x v="2"/>
    <x v="15"/>
    <n v="49.5"/>
    <n v="49.5"/>
    <n v="405"/>
    <n v="20047.5"/>
  </r>
  <r>
    <x v="2"/>
    <x v="1"/>
    <x v="3"/>
    <n v="2017"/>
    <x v="0"/>
    <x v="36"/>
    <n v="12"/>
    <n v="12"/>
    <n v="1050"/>
    <n v="12600"/>
  </r>
  <r>
    <x v="2"/>
    <x v="2"/>
    <x v="3"/>
    <n v="2017"/>
    <x v="1"/>
    <x v="42"/>
    <n v="13.5"/>
    <n v="13.5"/>
    <n v="405"/>
    <n v="5467.5"/>
  </r>
  <r>
    <x v="4"/>
    <x v="1"/>
    <x v="3"/>
    <n v="2017"/>
    <x v="0"/>
    <x v="49"/>
    <n v="31.2"/>
    <n v="31.2"/>
    <n v="1050"/>
    <n v="32760"/>
  </r>
  <r>
    <x v="2"/>
    <x v="3"/>
    <x v="3"/>
    <n v="2017"/>
    <x v="3"/>
    <x v="21"/>
    <n v="2"/>
    <n v="2"/>
    <n v="120"/>
    <n v="240"/>
  </r>
  <r>
    <x v="1"/>
    <x v="0"/>
    <x v="3"/>
    <n v="2017"/>
    <x v="1"/>
    <x v="45"/>
    <n v="8"/>
    <n v="8"/>
    <n v="1800"/>
    <n v="14400"/>
  </r>
  <r>
    <x v="3"/>
    <x v="3"/>
    <x v="3"/>
    <n v="2017"/>
    <x v="1"/>
    <x v="48"/>
    <n v="8"/>
    <n v="8"/>
    <n v="120"/>
    <n v="960"/>
  </r>
  <r>
    <x v="2"/>
    <x v="2"/>
    <x v="3"/>
    <n v="2017"/>
    <x v="2"/>
    <x v="41"/>
    <n v="12"/>
    <n v="12"/>
    <n v="405"/>
    <n v="4860"/>
  </r>
  <r>
    <x v="2"/>
    <x v="0"/>
    <x v="3"/>
    <n v="2017"/>
    <x v="3"/>
    <x v="30"/>
    <n v="1.25"/>
    <n v="1.25"/>
    <n v="1800"/>
    <n v="2250"/>
  </r>
  <r>
    <x v="3"/>
    <x v="3"/>
    <x v="3"/>
    <n v="2017"/>
    <x v="0"/>
    <x v="17"/>
    <n v="4.666666666666667"/>
    <n v="4.666666666666667"/>
    <n v="120"/>
    <n v="560"/>
  </r>
  <r>
    <x v="1"/>
    <x v="3"/>
    <x v="3"/>
    <n v="2017"/>
    <x v="3"/>
    <x v="31"/>
    <n v="19.333333333333332"/>
    <n v="19.333333333333332"/>
    <n v="120"/>
    <n v="2320"/>
  </r>
  <r>
    <x v="0"/>
    <x v="3"/>
    <x v="3"/>
    <n v="2017"/>
    <x v="3"/>
    <x v="50"/>
    <n v="13"/>
    <n v="13"/>
    <n v="120"/>
    <n v="1560"/>
  </r>
  <r>
    <x v="2"/>
    <x v="2"/>
    <x v="3"/>
    <n v="2017"/>
    <x v="3"/>
    <x v="21"/>
    <n v="12"/>
    <n v="12"/>
    <n v="405"/>
    <n v="4860"/>
  </r>
  <r>
    <x v="3"/>
    <x v="0"/>
    <x v="3"/>
    <n v="2017"/>
    <x v="0"/>
    <x v="17"/>
    <n v="4.75"/>
    <n v="4.75"/>
    <n v="1800"/>
    <n v="8550"/>
  </r>
  <r>
    <x v="0"/>
    <x v="1"/>
    <x v="3"/>
    <n v="2017"/>
    <x v="3"/>
    <x v="50"/>
    <n v="37.199999999999996"/>
    <n v="37.199999999999996"/>
    <n v="1050"/>
    <n v="39059.999999999993"/>
  </r>
  <r>
    <x v="2"/>
    <x v="3"/>
    <x v="3"/>
    <n v="2017"/>
    <x v="3"/>
    <x v="32"/>
    <n v="3.3333333333333335"/>
    <n v="3.3333333333333335"/>
    <n v="120"/>
    <n v="400"/>
  </r>
  <r>
    <x v="1"/>
    <x v="2"/>
    <x v="3"/>
    <n v="2017"/>
    <x v="1"/>
    <x v="27"/>
    <n v="82.5"/>
    <n v="82.5"/>
    <n v="405"/>
    <n v="33412.5"/>
  </r>
  <r>
    <x v="2"/>
    <x v="2"/>
    <x v="3"/>
    <n v="2017"/>
    <x v="2"/>
    <x v="40"/>
    <n v="12"/>
    <n v="12"/>
    <n v="405"/>
    <n v="4860"/>
  </r>
  <r>
    <x v="0"/>
    <x v="3"/>
    <x v="3"/>
    <n v="2017"/>
    <x v="1"/>
    <x v="23"/>
    <n v="12.333333333333334"/>
    <n v="12.333333333333334"/>
    <n v="120"/>
    <n v="1480"/>
  </r>
  <r>
    <x v="3"/>
    <x v="1"/>
    <x v="3"/>
    <n v="2017"/>
    <x v="1"/>
    <x v="45"/>
    <n v="16.8"/>
    <n v="16.8"/>
    <n v="1050"/>
    <n v="17640"/>
  </r>
  <r>
    <x v="4"/>
    <x v="2"/>
    <x v="3"/>
    <n v="2017"/>
    <x v="2"/>
    <x v="35"/>
    <n v="37.5"/>
    <n v="37.5"/>
    <n v="405"/>
    <n v="15187.5"/>
  </r>
  <r>
    <x v="1"/>
    <x v="2"/>
    <x v="3"/>
    <n v="2017"/>
    <x v="3"/>
    <x v="31"/>
    <n v="81"/>
    <n v="81"/>
    <n v="405"/>
    <n v="32805"/>
  </r>
  <r>
    <x v="1"/>
    <x v="2"/>
    <x v="3"/>
    <n v="2017"/>
    <x v="2"/>
    <x v="15"/>
    <n v="52.5"/>
    <n v="52.5"/>
    <n v="405"/>
    <n v="21262.5"/>
  </r>
  <r>
    <x v="3"/>
    <x v="3"/>
    <x v="3"/>
    <n v="2017"/>
    <x v="3"/>
    <x v="31"/>
    <n v="9.3333333333333339"/>
    <n v="9.3333333333333339"/>
    <n v="120"/>
    <n v="1120"/>
  </r>
  <r>
    <x v="3"/>
    <x v="3"/>
    <x v="3"/>
    <n v="2017"/>
    <x v="1"/>
    <x v="37"/>
    <n v="7"/>
    <n v="7"/>
    <n v="120"/>
    <n v="840"/>
  </r>
  <r>
    <x v="4"/>
    <x v="2"/>
    <x v="3"/>
    <n v="2017"/>
    <x v="3"/>
    <x v="50"/>
    <n v="30"/>
    <n v="30"/>
    <n v="405"/>
    <n v="12150"/>
  </r>
  <r>
    <x v="3"/>
    <x v="2"/>
    <x v="3"/>
    <n v="2017"/>
    <x v="0"/>
    <x v="17"/>
    <n v="43.5"/>
    <n v="43.5"/>
    <n v="405"/>
    <n v="17617.5"/>
  </r>
  <r>
    <x v="0"/>
    <x v="2"/>
    <x v="3"/>
    <n v="2017"/>
    <x v="3"/>
    <x v="31"/>
    <n v="45"/>
    <n v="45"/>
    <n v="405"/>
    <n v="18225"/>
  </r>
  <r>
    <x v="4"/>
    <x v="2"/>
    <x v="3"/>
    <n v="2017"/>
    <x v="0"/>
    <x v="17"/>
    <n v="31.5"/>
    <n v="31.5"/>
    <n v="405"/>
    <n v="12757.5"/>
  </r>
  <r>
    <x v="2"/>
    <x v="1"/>
    <x v="3"/>
    <n v="2017"/>
    <x v="1"/>
    <x v="44"/>
    <n v="12"/>
    <n v="12"/>
    <n v="1050"/>
    <n v="12600"/>
  </r>
  <r>
    <x v="3"/>
    <x v="1"/>
    <x v="3"/>
    <n v="2017"/>
    <x v="0"/>
    <x v="49"/>
    <n v="22.8"/>
    <n v="22.8"/>
    <n v="1050"/>
    <n v="23940"/>
  </r>
  <r>
    <x v="1"/>
    <x v="0"/>
    <x v="3"/>
    <n v="2017"/>
    <x v="3"/>
    <x v="51"/>
    <n v="14"/>
    <n v="14"/>
    <n v="1800"/>
    <n v="25200"/>
  </r>
  <r>
    <x v="4"/>
    <x v="3"/>
    <x v="3"/>
    <n v="2017"/>
    <x v="2"/>
    <x v="47"/>
    <n v="6.666666666666667"/>
    <n v="6.666666666666667"/>
    <n v="120"/>
    <n v="800"/>
  </r>
  <r>
    <x v="2"/>
    <x v="0"/>
    <x v="3"/>
    <n v="2017"/>
    <x v="3"/>
    <x v="39"/>
    <n v="2"/>
    <n v="2"/>
    <n v="1800"/>
    <n v="3600"/>
  </r>
  <r>
    <x v="4"/>
    <x v="0"/>
    <x v="3"/>
    <n v="2017"/>
    <x v="2"/>
    <x v="35"/>
    <n v="8.25"/>
    <n v="8.25"/>
    <n v="1800"/>
    <n v="14850"/>
  </r>
  <r>
    <x v="0"/>
    <x v="0"/>
    <x v="3"/>
    <n v="2017"/>
    <x v="1"/>
    <x v="27"/>
    <n v="9.25"/>
    <n v="9.25"/>
    <n v="1800"/>
    <n v="16650"/>
  </r>
  <r>
    <x v="2"/>
    <x v="1"/>
    <x v="3"/>
    <n v="2017"/>
    <x v="3"/>
    <x v="43"/>
    <n v="10.799999999999999"/>
    <n v="10.799999999999999"/>
    <n v="1050"/>
    <n v="11339.999999999998"/>
  </r>
  <r>
    <x v="2"/>
    <x v="3"/>
    <x v="3"/>
    <n v="2017"/>
    <x v="0"/>
    <x v="36"/>
    <n v="2.6666666666666665"/>
    <n v="2.6666666666666665"/>
    <n v="120"/>
    <n v="320"/>
  </r>
  <r>
    <x v="1"/>
    <x v="1"/>
    <x v="3"/>
    <n v="2017"/>
    <x v="2"/>
    <x v="15"/>
    <n v="38.4"/>
    <n v="38.4"/>
    <n v="1050"/>
    <n v="40320"/>
  </r>
  <r>
    <x v="4"/>
    <x v="2"/>
    <x v="3"/>
    <n v="2017"/>
    <x v="1"/>
    <x v="23"/>
    <n v="34.5"/>
    <n v="34.5"/>
    <n v="405"/>
    <n v="13972.5"/>
  </r>
  <r>
    <x v="4"/>
    <x v="2"/>
    <x v="3"/>
    <n v="2017"/>
    <x v="2"/>
    <x v="47"/>
    <n v="37.5"/>
    <n v="37.5"/>
    <n v="405"/>
    <n v="15187.5"/>
  </r>
  <r>
    <x v="0"/>
    <x v="3"/>
    <x v="3"/>
    <n v="2017"/>
    <x v="1"/>
    <x v="37"/>
    <n v="7.333333333333333"/>
    <n v="7.333333333333333"/>
    <n v="120"/>
    <n v="880"/>
  </r>
  <r>
    <x v="3"/>
    <x v="2"/>
    <x v="3"/>
    <n v="2017"/>
    <x v="0"/>
    <x v="49"/>
    <n v="16.5"/>
    <n v="16.5"/>
    <n v="405"/>
    <n v="6682.5"/>
  </r>
  <r>
    <x v="2"/>
    <x v="0"/>
    <x v="3"/>
    <n v="2017"/>
    <x v="3"/>
    <x v="32"/>
    <n v="2.5"/>
    <n v="2.5"/>
    <n v="1800"/>
    <n v="4500"/>
  </r>
  <r>
    <x v="1"/>
    <x v="3"/>
    <x v="3"/>
    <n v="2017"/>
    <x v="2"/>
    <x v="35"/>
    <n v="12.333333333333334"/>
    <n v="12.333333333333334"/>
    <n v="120"/>
    <n v="1480"/>
  </r>
  <r>
    <x v="1"/>
    <x v="2"/>
    <x v="3"/>
    <n v="2017"/>
    <x v="2"/>
    <x v="47"/>
    <n v="73.5"/>
    <n v="73.5"/>
    <n v="405"/>
    <n v="29767.5"/>
  </r>
  <r>
    <x v="2"/>
    <x v="0"/>
    <x v="3"/>
    <n v="2017"/>
    <x v="2"/>
    <x v="28"/>
    <n v="1.75"/>
    <n v="1.75"/>
    <n v="1800"/>
    <n v="3150"/>
  </r>
  <r>
    <x v="1"/>
    <x v="0"/>
    <x v="3"/>
    <n v="2017"/>
    <x v="3"/>
    <x v="31"/>
    <n v="12.75"/>
    <n v="12.75"/>
    <n v="1800"/>
    <n v="22950"/>
  </r>
  <r>
    <x v="1"/>
    <x v="2"/>
    <x v="3"/>
    <n v="2017"/>
    <x v="1"/>
    <x v="45"/>
    <n v="66"/>
    <n v="66"/>
    <n v="405"/>
    <n v="26730"/>
  </r>
  <r>
    <x v="3"/>
    <x v="0"/>
    <x v="3"/>
    <n v="2017"/>
    <x v="3"/>
    <x v="46"/>
    <n v="3"/>
    <n v="3"/>
    <n v="1800"/>
    <n v="5400"/>
  </r>
  <r>
    <x v="3"/>
    <x v="3"/>
    <x v="3"/>
    <n v="2017"/>
    <x v="1"/>
    <x v="23"/>
    <n v="4.666666666666667"/>
    <n v="4.666666666666667"/>
    <n v="120"/>
    <n v="560"/>
  </r>
  <r>
    <x v="0"/>
    <x v="0"/>
    <x v="3"/>
    <n v="2017"/>
    <x v="3"/>
    <x v="50"/>
    <n v="9"/>
    <n v="9"/>
    <n v="1800"/>
    <n v="16200"/>
  </r>
  <r>
    <x v="3"/>
    <x v="0"/>
    <x v="3"/>
    <n v="2017"/>
    <x v="3"/>
    <x v="51"/>
    <n v="3"/>
    <n v="3"/>
    <n v="1800"/>
    <n v="5400"/>
  </r>
  <r>
    <x v="4"/>
    <x v="1"/>
    <x v="3"/>
    <n v="2017"/>
    <x v="2"/>
    <x v="47"/>
    <n v="22.8"/>
    <n v="22.8"/>
    <n v="1050"/>
    <n v="23940"/>
  </r>
  <r>
    <x v="3"/>
    <x v="0"/>
    <x v="3"/>
    <n v="2017"/>
    <x v="1"/>
    <x v="45"/>
    <n v="5.75"/>
    <n v="5.75"/>
    <n v="1800"/>
    <n v="10350"/>
  </r>
  <r>
    <x v="1"/>
    <x v="1"/>
    <x v="3"/>
    <n v="2017"/>
    <x v="1"/>
    <x v="37"/>
    <n v="63.599999999999994"/>
    <n v="63.599999999999994"/>
    <n v="1050"/>
    <n v="66780"/>
  </r>
  <r>
    <x v="1"/>
    <x v="3"/>
    <x v="3"/>
    <n v="2017"/>
    <x v="1"/>
    <x v="37"/>
    <n v="18"/>
    <n v="18"/>
    <n v="120"/>
    <n v="2160"/>
  </r>
  <r>
    <x v="2"/>
    <x v="1"/>
    <x v="3"/>
    <n v="2017"/>
    <x v="2"/>
    <x v="28"/>
    <n v="12"/>
    <n v="12"/>
    <n v="1050"/>
    <n v="12600"/>
  </r>
  <r>
    <x v="3"/>
    <x v="3"/>
    <x v="3"/>
    <n v="2017"/>
    <x v="0"/>
    <x v="49"/>
    <n v="6"/>
    <n v="6"/>
    <n v="120"/>
    <n v="720"/>
  </r>
  <r>
    <x v="0"/>
    <x v="0"/>
    <x v="3"/>
    <n v="2017"/>
    <x v="3"/>
    <x v="46"/>
    <n v="6.5"/>
    <n v="6.5"/>
    <n v="1800"/>
    <n v="11700"/>
  </r>
  <r>
    <x v="4"/>
    <x v="0"/>
    <x v="3"/>
    <n v="2017"/>
    <x v="2"/>
    <x v="47"/>
    <n v="7"/>
    <n v="7"/>
    <n v="1800"/>
    <n v="12600"/>
  </r>
  <r>
    <x v="3"/>
    <x v="2"/>
    <x v="3"/>
    <n v="2017"/>
    <x v="1"/>
    <x v="23"/>
    <n v="33"/>
    <n v="33"/>
    <n v="405"/>
    <n v="13365"/>
  </r>
  <r>
    <x v="2"/>
    <x v="1"/>
    <x v="3"/>
    <n v="2017"/>
    <x v="2"/>
    <x v="16"/>
    <n v="9.6"/>
    <n v="9.6"/>
    <n v="1050"/>
    <n v="10080"/>
  </r>
  <r>
    <x v="4"/>
    <x v="3"/>
    <x v="3"/>
    <n v="2017"/>
    <x v="1"/>
    <x v="48"/>
    <n v="6.333333333333333"/>
    <n v="6.333333333333333"/>
    <n v="120"/>
    <n v="760"/>
  </r>
  <r>
    <x v="0"/>
    <x v="0"/>
    <x v="3"/>
    <n v="2017"/>
    <x v="2"/>
    <x v="35"/>
    <n v="5"/>
    <n v="5"/>
    <n v="1800"/>
    <n v="9000"/>
  </r>
  <r>
    <x v="0"/>
    <x v="2"/>
    <x v="3"/>
    <n v="2017"/>
    <x v="0"/>
    <x v="49"/>
    <n v="55.5"/>
    <n v="55.5"/>
    <n v="405"/>
    <n v="22477.5"/>
  </r>
  <r>
    <x v="3"/>
    <x v="1"/>
    <x v="3"/>
    <n v="2017"/>
    <x v="2"/>
    <x v="47"/>
    <n v="15.6"/>
    <n v="15.6"/>
    <n v="1050"/>
    <n v="16380"/>
  </r>
  <r>
    <x v="3"/>
    <x v="2"/>
    <x v="3"/>
    <n v="2017"/>
    <x v="3"/>
    <x v="31"/>
    <n v="25.5"/>
    <n v="25.5"/>
    <n v="405"/>
    <n v="10327.5"/>
  </r>
  <r>
    <x v="1"/>
    <x v="1"/>
    <x v="3"/>
    <n v="2017"/>
    <x v="1"/>
    <x v="23"/>
    <n v="36"/>
    <n v="36"/>
    <n v="1050"/>
    <n v="37800"/>
  </r>
  <r>
    <x v="2"/>
    <x v="1"/>
    <x v="3"/>
    <n v="2017"/>
    <x v="0"/>
    <x v="29"/>
    <n v="7.1999999999999993"/>
    <n v="7.1999999999999993"/>
    <n v="1050"/>
    <n v="7559.9999999999991"/>
  </r>
  <r>
    <x v="0"/>
    <x v="2"/>
    <x v="3"/>
    <n v="2017"/>
    <x v="1"/>
    <x v="45"/>
    <n v="52.5"/>
    <n v="52.5"/>
    <n v="405"/>
    <n v="21262.5"/>
  </r>
  <r>
    <x v="2"/>
    <x v="2"/>
    <x v="3"/>
    <n v="2017"/>
    <x v="2"/>
    <x v="28"/>
    <n v="15"/>
    <n v="15"/>
    <n v="405"/>
    <n v="6075"/>
  </r>
  <r>
    <x v="4"/>
    <x v="0"/>
    <x v="3"/>
    <n v="2017"/>
    <x v="1"/>
    <x v="45"/>
    <n v="5"/>
    <n v="5"/>
    <n v="1800"/>
    <n v="9000"/>
  </r>
  <r>
    <x v="0"/>
    <x v="3"/>
    <x v="3"/>
    <n v="2017"/>
    <x v="0"/>
    <x v="49"/>
    <n v="7.333333333333333"/>
    <n v="7.333333333333333"/>
    <n v="120"/>
    <n v="880"/>
  </r>
  <r>
    <x v="4"/>
    <x v="0"/>
    <x v="3"/>
    <n v="2017"/>
    <x v="1"/>
    <x v="37"/>
    <n v="7.25"/>
    <n v="7.25"/>
    <n v="1800"/>
    <n v="13050"/>
  </r>
  <r>
    <x v="1"/>
    <x v="1"/>
    <x v="3"/>
    <n v="2017"/>
    <x v="1"/>
    <x v="48"/>
    <n v="52.8"/>
    <n v="52.8"/>
    <n v="1050"/>
    <n v="55440"/>
  </r>
  <r>
    <x v="4"/>
    <x v="1"/>
    <x v="3"/>
    <n v="2017"/>
    <x v="3"/>
    <x v="31"/>
    <n v="18"/>
    <n v="18"/>
    <n v="1050"/>
    <n v="18900"/>
  </r>
  <r>
    <x v="2"/>
    <x v="1"/>
    <x v="3"/>
    <n v="2017"/>
    <x v="3"/>
    <x v="34"/>
    <n v="12"/>
    <n v="12"/>
    <n v="1050"/>
    <n v="12600"/>
  </r>
  <r>
    <x v="0"/>
    <x v="2"/>
    <x v="3"/>
    <n v="2017"/>
    <x v="3"/>
    <x v="46"/>
    <n v="37.5"/>
    <n v="37.5"/>
    <n v="405"/>
    <n v="15187.5"/>
  </r>
  <r>
    <x v="2"/>
    <x v="3"/>
    <x v="3"/>
    <n v="2017"/>
    <x v="2"/>
    <x v="28"/>
    <n v="2.6666666666666665"/>
    <n v="2.6666666666666665"/>
    <n v="120"/>
    <n v="320"/>
  </r>
  <r>
    <x v="0"/>
    <x v="2"/>
    <x v="3"/>
    <n v="2017"/>
    <x v="2"/>
    <x v="47"/>
    <n v="30"/>
    <n v="30"/>
    <n v="405"/>
    <n v="12150"/>
  </r>
  <r>
    <x v="3"/>
    <x v="0"/>
    <x v="3"/>
    <n v="2017"/>
    <x v="1"/>
    <x v="48"/>
    <n v="6.75"/>
    <n v="6.75"/>
    <n v="1800"/>
    <n v="12150"/>
  </r>
  <r>
    <x v="0"/>
    <x v="0"/>
    <x v="3"/>
    <n v="2017"/>
    <x v="0"/>
    <x v="49"/>
    <n v="6"/>
    <n v="6"/>
    <n v="1800"/>
    <n v="10800"/>
  </r>
  <r>
    <x v="1"/>
    <x v="3"/>
    <x v="3"/>
    <n v="2017"/>
    <x v="3"/>
    <x v="46"/>
    <n v="19.333333333333332"/>
    <n v="19.333333333333332"/>
    <n v="120"/>
    <n v="2320"/>
  </r>
  <r>
    <x v="2"/>
    <x v="2"/>
    <x v="3"/>
    <n v="2017"/>
    <x v="0"/>
    <x v="29"/>
    <n v="10.5"/>
    <n v="10.5"/>
    <n v="405"/>
    <n v="4252.5"/>
  </r>
  <r>
    <x v="1"/>
    <x v="0"/>
    <x v="3"/>
    <n v="2017"/>
    <x v="1"/>
    <x v="37"/>
    <n v="12"/>
    <n v="12"/>
    <n v="1800"/>
    <n v="21600"/>
  </r>
  <r>
    <x v="4"/>
    <x v="2"/>
    <x v="3"/>
    <n v="2017"/>
    <x v="3"/>
    <x v="31"/>
    <n v="25.5"/>
    <n v="25.5"/>
    <n v="405"/>
    <n v="10327.5"/>
  </r>
  <r>
    <x v="4"/>
    <x v="3"/>
    <x v="3"/>
    <n v="2017"/>
    <x v="1"/>
    <x v="37"/>
    <n v="7.333333333333333"/>
    <n v="7.333333333333333"/>
    <n v="120"/>
    <n v="880"/>
  </r>
  <r>
    <x v="4"/>
    <x v="2"/>
    <x v="3"/>
    <n v="2017"/>
    <x v="0"/>
    <x v="49"/>
    <n v="52.5"/>
    <n v="52.5"/>
    <n v="405"/>
    <n v="21262.5"/>
  </r>
  <r>
    <x v="0"/>
    <x v="1"/>
    <x v="3"/>
    <n v="2017"/>
    <x v="1"/>
    <x v="27"/>
    <n v="36"/>
    <n v="36"/>
    <n v="1050"/>
    <n v="37800"/>
  </r>
  <r>
    <x v="3"/>
    <x v="1"/>
    <x v="3"/>
    <n v="2017"/>
    <x v="3"/>
    <x v="51"/>
    <n v="16.8"/>
    <n v="16.8"/>
    <n v="1050"/>
    <n v="17640"/>
  </r>
  <r>
    <x v="1"/>
    <x v="3"/>
    <x v="3"/>
    <n v="2017"/>
    <x v="2"/>
    <x v="47"/>
    <n v="14.666666666666666"/>
    <n v="14.666666666666666"/>
    <n v="120"/>
    <n v="1760"/>
  </r>
  <r>
    <x v="1"/>
    <x v="0"/>
    <x v="3"/>
    <n v="2017"/>
    <x v="0"/>
    <x v="49"/>
    <n v="14.5"/>
    <n v="14.5"/>
    <n v="1800"/>
    <n v="26100"/>
  </r>
  <r>
    <x v="1"/>
    <x v="1"/>
    <x v="3"/>
    <n v="2017"/>
    <x v="3"/>
    <x v="51"/>
    <n v="66"/>
    <n v="66"/>
    <n v="1050"/>
    <n v="69300"/>
  </r>
  <r>
    <x v="1"/>
    <x v="1"/>
    <x v="3"/>
    <n v="2017"/>
    <x v="3"/>
    <x v="31"/>
    <n v="39.6"/>
    <n v="39.6"/>
    <n v="1050"/>
    <n v="41580"/>
  </r>
  <r>
    <x v="4"/>
    <x v="1"/>
    <x v="3"/>
    <n v="2017"/>
    <x v="1"/>
    <x v="27"/>
    <n v="34.799999999999997"/>
    <n v="34.799999999999997"/>
    <n v="1050"/>
    <n v="36540"/>
  </r>
  <r>
    <x v="1"/>
    <x v="2"/>
    <x v="3"/>
    <n v="2017"/>
    <x v="3"/>
    <x v="50"/>
    <n v="57"/>
    <n v="57"/>
    <n v="405"/>
    <n v="23085"/>
  </r>
  <r>
    <x v="4"/>
    <x v="2"/>
    <x v="3"/>
    <n v="2017"/>
    <x v="3"/>
    <x v="46"/>
    <n v="52.5"/>
    <n v="52.5"/>
    <n v="405"/>
    <n v="21262.5"/>
  </r>
  <r>
    <x v="0"/>
    <x v="3"/>
    <x v="3"/>
    <n v="2017"/>
    <x v="3"/>
    <x v="31"/>
    <n v="9.3333333333333339"/>
    <n v="9.3333333333333339"/>
    <n v="120"/>
    <n v="1120"/>
  </r>
  <r>
    <x v="4"/>
    <x v="1"/>
    <x v="3"/>
    <n v="2017"/>
    <x v="2"/>
    <x v="35"/>
    <n v="31.2"/>
    <n v="31.2"/>
    <n v="1050"/>
    <n v="32760"/>
  </r>
  <r>
    <x v="4"/>
    <x v="0"/>
    <x v="3"/>
    <n v="2017"/>
    <x v="1"/>
    <x v="48"/>
    <n v="7.5"/>
    <n v="7.5"/>
    <n v="1800"/>
    <n v="13500"/>
  </r>
  <r>
    <x v="0"/>
    <x v="1"/>
    <x v="3"/>
    <n v="2017"/>
    <x v="2"/>
    <x v="47"/>
    <n v="26.4"/>
    <n v="26.4"/>
    <n v="1050"/>
    <n v="27720"/>
  </r>
  <r>
    <x v="0"/>
    <x v="2"/>
    <x v="3"/>
    <n v="2017"/>
    <x v="1"/>
    <x v="48"/>
    <n v="42"/>
    <n v="42"/>
    <n v="405"/>
    <n v="17010"/>
  </r>
  <r>
    <x v="1"/>
    <x v="2"/>
    <x v="3"/>
    <n v="2017"/>
    <x v="2"/>
    <x v="35"/>
    <n v="60"/>
    <n v="60"/>
    <n v="405"/>
    <n v="24300"/>
  </r>
  <r>
    <x v="0"/>
    <x v="0"/>
    <x v="3"/>
    <n v="2017"/>
    <x v="3"/>
    <x v="31"/>
    <n v="5.75"/>
    <n v="5.75"/>
    <n v="1800"/>
    <n v="10350"/>
  </r>
  <r>
    <x v="0"/>
    <x v="1"/>
    <x v="3"/>
    <n v="2017"/>
    <x v="1"/>
    <x v="23"/>
    <n v="48"/>
    <n v="48"/>
    <n v="1050"/>
    <n v="50400"/>
  </r>
  <r>
    <x v="2"/>
    <x v="3"/>
    <x v="3"/>
    <n v="2017"/>
    <x v="2"/>
    <x v="16"/>
    <n v="2.3333333333333335"/>
    <n v="2.3333333333333335"/>
    <n v="120"/>
    <n v="280"/>
  </r>
  <r>
    <x v="4"/>
    <x v="1"/>
    <x v="3"/>
    <n v="2017"/>
    <x v="3"/>
    <x v="50"/>
    <n v="24"/>
    <n v="24"/>
    <n v="1050"/>
    <n v="25200"/>
  </r>
  <r>
    <x v="3"/>
    <x v="0"/>
    <x v="3"/>
    <n v="2017"/>
    <x v="2"/>
    <x v="47"/>
    <n v="5.25"/>
    <n v="5.25"/>
    <n v="1800"/>
    <n v="9450"/>
  </r>
  <r>
    <x v="0"/>
    <x v="2"/>
    <x v="3"/>
    <n v="2017"/>
    <x v="2"/>
    <x v="35"/>
    <n v="36"/>
    <n v="36"/>
    <n v="405"/>
    <n v="14580"/>
  </r>
  <r>
    <x v="2"/>
    <x v="3"/>
    <x v="3"/>
    <n v="2017"/>
    <x v="2"/>
    <x v="41"/>
    <n v="3.3333333333333335"/>
    <n v="3.3333333333333335"/>
    <n v="120"/>
    <n v="400"/>
  </r>
  <r>
    <x v="3"/>
    <x v="1"/>
    <x v="3"/>
    <n v="2017"/>
    <x v="2"/>
    <x v="35"/>
    <n v="15.6"/>
    <n v="15.6"/>
    <n v="1050"/>
    <n v="16380"/>
  </r>
  <r>
    <x v="4"/>
    <x v="1"/>
    <x v="3"/>
    <n v="2017"/>
    <x v="1"/>
    <x v="48"/>
    <n v="31.2"/>
    <n v="31.2"/>
    <n v="1050"/>
    <n v="32760"/>
  </r>
  <r>
    <x v="1"/>
    <x v="2"/>
    <x v="3"/>
    <n v="2017"/>
    <x v="0"/>
    <x v="49"/>
    <n v="81"/>
    <n v="81"/>
    <n v="405"/>
    <n v="32805"/>
  </r>
  <r>
    <x v="3"/>
    <x v="1"/>
    <x v="3"/>
    <n v="2017"/>
    <x v="3"/>
    <x v="31"/>
    <n v="32.4"/>
    <n v="32.4"/>
    <n v="1050"/>
    <n v="34020"/>
  </r>
  <r>
    <x v="0"/>
    <x v="3"/>
    <x v="3"/>
    <n v="2017"/>
    <x v="3"/>
    <x v="51"/>
    <n v="9"/>
    <n v="9"/>
    <n v="120"/>
    <n v="1080"/>
  </r>
  <r>
    <x v="1"/>
    <x v="1"/>
    <x v="3"/>
    <n v="2017"/>
    <x v="3"/>
    <x v="50"/>
    <n v="67.2"/>
    <n v="67.2"/>
    <n v="1050"/>
    <n v="70560"/>
  </r>
  <r>
    <x v="4"/>
    <x v="3"/>
    <x v="3"/>
    <n v="2017"/>
    <x v="0"/>
    <x v="49"/>
    <n v="11"/>
    <n v="11"/>
    <n v="120"/>
    <n v="1320"/>
  </r>
  <r>
    <x v="2"/>
    <x v="0"/>
    <x v="3"/>
    <n v="2017"/>
    <x v="3"/>
    <x v="34"/>
    <n v="1.25"/>
    <n v="1.25"/>
    <n v="1800"/>
    <n v="2250"/>
  </r>
  <r>
    <x v="3"/>
    <x v="2"/>
    <x v="3"/>
    <n v="2017"/>
    <x v="2"/>
    <x v="35"/>
    <n v="24"/>
    <n v="24"/>
    <n v="405"/>
    <n v="9720"/>
  </r>
  <r>
    <x v="2"/>
    <x v="2"/>
    <x v="3"/>
    <n v="2017"/>
    <x v="2"/>
    <x v="16"/>
    <n v="13.5"/>
    <n v="13.5"/>
    <n v="405"/>
    <n v="5467.5"/>
  </r>
  <r>
    <x v="3"/>
    <x v="0"/>
    <x v="3"/>
    <n v="2017"/>
    <x v="0"/>
    <x v="49"/>
    <n v="4"/>
    <n v="4"/>
    <n v="1800"/>
    <n v="7200"/>
  </r>
  <r>
    <x v="1"/>
    <x v="0"/>
    <x v="3"/>
    <n v="2017"/>
    <x v="1"/>
    <x v="48"/>
    <n v="12"/>
    <n v="12"/>
    <n v="1800"/>
    <n v="21600"/>
  </r>
  <r>
    <x v="2"/>
    <x v="1"/>
    <x v="3"/>
    <n v="2017"/>
    <x v="3"/>
    <x v="39"/>
    <n v="8.4"/>
    <n v="8.4"/>
    <n v="1050"/>
    <n v="8820"/>
  </r>
  <r>
    <x v="3"/>
    <x v="3"/>
    <x v="3"/>
    <n v="2017"/>
    <x v="2"/>
    <x v="35"/>
    <n v="5.666666666666667"/>
    <n v="5.666666666666667"/>
    <n v="120"/>
    <n v="680"/>
  </r>
  <r>
    <x v="2"/>
    <x v="2"/>
    <x v="3"/>
    <n v="2017"/>
    <x v="1"/>
    <x v="44"/>
    <n v="9"/>
    <n v="9"/>
    <n v="405"/>
    <n v="3645"/>
  </r>
  <r>
    <x v="2"/>
    <x v="1"/>
    <x v="3"/>
    <n v="2017"/>
    <x v="2"/>
    <x v="11"/>
    <n v="10.799999999999999"/>
    <n v="10.799999999999999"/>
    <n v="1050"/>
    <n v="11339.999999999998"/>
  </r>
  <r>
    <x v="0"/>
    <x v="2"/>
    <x v="3"/>
    <n v="2017"/>
    <x v="3"/>
    <x v="51"/>
    <n v="33"/>
    <n v="33"/>
    <n v="405"/>
    <n v="13365"/>
  </r>
  <r>
    <x v="1"/>
    <x v="3"/>
    <x v="3"/>
    <n v="2017"/>
    <x v="3"/>
    <x v="51"/>
    <n v="19.333333333333332"/>
    <n v="19.333333333333332"/>
    <n v="120"/>
    <n v="2320"/>
  </r>
  <r>
    <x v="0"/>
    <x v="1"/>
    <x v="3"/>
    <n v="2017"/>
    <x v="3"/>
    <x v="46"/>
    <n v="33.6"/>
    <n v="33.6"/>
    <n v="1050"/>
    <n v="35280"/>
  </r>
  <r>
    <x v="1"/>
    <x v="1"/>
    <x v="3"/>
    <n v="2017"/>
    <x v="2"/>
    <x v="35"/>
    <n v="44.4"/>
    <n v="44.4"/>
    <n v="1050"/>
    <n v="46620"/>
  </r>
  <r>
    <x v="2"/>
    <x v="1"/>
    <x v="3"/>
    <n v="2017"/>
    <x v="1"/>
    <x v="18"/>
    <n v="6"/>
    <n v="6"/>
    <n v="1050"/>
    <n v="6300"/>
  </r>
  <r>
    <x v="3"/>
    <x v="0"/>
    <x v="3"/>
    <n v="2017"/>
    <x v="2"/>
    <x v="35"/>
    <n v="6.5"/>
    <n v="6.5"/>
    <n v="1800"/>
    <n v="11700"/>
  </r>
  <r>
    <x v="2"/>
    <x v="2"/>
    <x v="3"/>
    <n v="2017"/>
    <x v="3"/>
    <x v="39"/>
    <n v="12"/>
    <n v="12"/>
    <n v="405"/>
    <n v="4860"/>
  </r>
  <r>
    <x v="3"/>
    <x v="2"/>
    <x v="3"/>
    <n v="2017"/>
    <x v="2"/>
    <x v="47"/>
    <n v="18"/>
    <n v="18"/>
    <n v="405"/>
    <n v="7290"/>
  </r>
  <r>
    <x v="4"/>
    <x v="1"/>
    <x v="3"/>
    <n v="2017"/>
    <x v="3"/>
    <x v="51"/>
    <n v="22.8"/>
    <n v="22.8"/>
    <n v="1050"/>
    <n v="23940"/>
  </r>
  <r>
    <x v="2"/>
    <x v="3"/>
    <x v="3"/>
    <n v="2017"/>
    <x v="2"/>
    <x v="40"/>
    <n v="1.6666666666666667"/>
    <n v="1.6666666666666667"/>
    <n v="120"/>
    <n v="200"/>
  </r>
  <r>
    <x v="2"/>
    <x v="2"/>
    <x v="3"/>
    <n v="2017"/>
    <x v="0"/>
    <x v="14"/>
    <n v="15"/>
    <n v="15"/>
    <n v="405"/>
    <n v="6075"/>
  </r>
  <r>
    <x v="0"/>
    <x v="3"/>
    <x v="3"/>
    <n v="2017"/>
    <x v="1"/>
    <x v="48"/>
    <n v="10"/>
    <n v="10"/>
    <n v="120"/>
    <n v="1200"/>
  </r>
  <r>
    <x v="0"/>
    <x v="1"/>
    <x v="3"/>
    <n v="2017"/>
    <x v="1"/>
    <x v="48"/>
    <n v="31.2"/>
    <n v="31.2"/>
    <n v="1050"/>
    <n v="32760"/>
  </r>
  <r>
    <x v="1"/>
    <x v="1"/>
    <x v="3"/>
    <n v="2017"/>
    <x v="3"/>
    <x v="46"/>
    <n v="46.8"/>
    <n v="46.8"/>
    <n v="1050"/>
    <n v="49140"/>
  </r>
  <r>
    <x v="3"/>
    <x v="2"/>
    <x v="3"/>
    <n v="2017"/>
    <x v="3"/>
    <x v="50"/>
    <n v="22.5"/>
    <n v="22.5"/>
    <n v="405"/>
    <n v="9112.5"/>
  </r>
  <r>
    <x v="4"/>
    <x v="0"/>
    <x v="3"/>
    <n v="2017"/>
    <x v="3"/>
    <x v="51"/>
    <n v="7.25"/>
    <n v="7.25"/>
    <n v="1800"/>
    <n v="13050"/>
  </r>
  <r>
    <x v="4"/>
    <x v="3"/>
    <x v="3"/>
    <n v="2017"/>
    <x v="3"/>
    <x v="50"/>
    <n v="11"/>
    <n v="11"/>
    <n v="120"/>
    <n v="1320"/>
  </r>
  <r>
    <x v="2"/>
    <x v="2"/>
    <x v="3"/>
    <n v="2017"/>
    <x v="1"/>
    <x v="20"/>
    <n v="7.5"/>
    <n v="7.5"/>
    <n v="405"/>
    <n v="3037.5"/>
  </r>
  <r>
    <x v="3"/>
    <x v="1"/>
    <x v="3"/>
    <n v="2017"/>
    <x v="1"/>
    <x v="48"/>
    <n v="12"/>
    <n v="12"/>
    <n v="1050"/>
    <n v="12600"/>
  </r>
  <r>
    <x v="0"/>
    <x v="0"/>
    <x v="3"/>
    <n v="2017"/>
    <x v="3"/>
    <x v="51"/>
    <n v="7"/>
    <n v="7"/>
    <n v="1800"/>
    <n v="12600"/>
  </r>
  <r>
    <x v="1"/>
    <x v="0"/>
    <x v="3"/>
    <n v="2017"/>
    <x v="3"/>
    <x v="50"/>
    <n v="12.25"/>
    <n v="12.25"/>
    <n v="1800"/>
    <n v="22050"/>
  </r>
  <r>
    <x v="4"/>
    <x v="1"/>
    <x v="3"/>
    <n v="2017"/>
    <x v="3"/>
    <x v="46"/>
    <n v="42"/>
    <n v="42"/>
    <n v="1050"/>
    <n v="44100"/>
  </r>
  <r>
    <x v="3"/>
    <x v="1"/>
    <x v="3"/>
    <n v="2017"/>
    <x v="3"/>
    <x v="50"/>
    <n v="31.2"/>
    <n v="31.2"/>
    <n v="1050"/>
    <n v="32760"/>
  </r>
  <r>
    <x v="3"/>
    <x v="2"/>
    <x v="3"/>
    <n v="2017"/>
    <x v="1"/>
    <x v="48"/>
    <n v="36"/>
    <n v="36"/>
    <n v="405"/>
    <n v="14580"/>
  </r>
  <r>
    <x v="4"/>
    <x v="0"/>
    <x v="3"/>
    <n v="2017"/>
    <x v="3"/>
    <x v="46"/>
    <n v="8"/>
    <n v="8"/>
    <n v="1800"/>
    <n v="14400"/>
  </r>
  <r>
    <x v="0"/>
    <x v="0"/>
    <x v="3"/>
    <n v="2017"/>
    <x v="1"/>
    <x v="48"/>
    <n v="7.75"/>
    <n v="7.75"/>
    <n v="1800"/>
    <n v="13950"/>
  </r>
  <r>
    <x v="3"/>
    <x v="3"/>
    <x v="3"/>
    <n v="2017"/>
    <x v="3"/>
    <x v="51"/>
    <n v="7.333333333333333"/>
    <n v="7.333333333333333"/>
    <n v="120"/>
    <n v="880"/>
  </r>
  <r>
    <x v="0"/>
    <x v="3"/>
    <x v="3"/>
    <n v="2017"/>
    <x v="3"/>
    <x v="46"/>
    <n v="7"/>
    <n v="7"/>
    <n v="120"/>
    <n v="840"/>
  </r>
  <r>
    <x v="3"/>
    <x v="2"/>
    <x v="3"/>
    <n v="2017"/>
    <x v="3"/>
    <x v="51"/>
    <n v="18"/>
    <n v="18"/>
    <n v="405"/>
    <n v="7290"/>
  </r>
  <r>
    <x v="0"/>
    <x v="1"/>
    <x v="3"/>
    <n v="2017"/>
    <x v="3"/>
    <x v="51"/>
    <n v="24"/>
    <n v="24"/>
    <n v="1050"/>
    <n v="25200"/>
  </r>
  <r>
    <x v="4"/>
    <x v="2"/>
    <x v="3"/>
    <n v="2017"/>
    <x v="3"/>
    <x v="51"/>
    <n v="39"/>
    <n v="39"/>
    <n v="405"/>
    <n v="15795"/>
  </r>
  <r>
    <x v="3"/>
    <x v="1"/>
    <x v="3"/>
    <n v="2017"/>
    <x v="3"/>
    <x v="46"/>
    <n v="14.399999999999999"/>
    <n v="14.399999999999999"/>
    <n v="1050"/>
    <n v="15119.999999999998"/>
  </r>
  <r>
    <x v="1"/>
    <x v="2"/>
    <x v="3"/>
    <n v="2017"/>
    <x v="3"/>
    <x v="46"/>
    <n v="85.5"/>
    <n v="85.5"/>
    <n v="405"/>
    <n v="34627.5"/>
  </r>
  <r>
    <x v="0"/>
    <x v="2"/>
    <x v="3"/>
    <n v="2017"/>
    <x v="3"/>
    <x v="50"/>
    <n v="31.5"/>
    <n v="31.5"/>
    <n v="405"/>
    <n v="12757.5"/>
  </r>
  <r>
    <x v="2"/>
    <x v="0"/>
    <x v="3"/>
    <n v="2017"/>
    <x v="2"/>
    <x v="40"/>
    <n v="1.75"/>
    <n v="1.75"/>
    <n v="1800"/>
    <n v="3150"/>
  </r>
  <r>
    <x v="4"/>
    <x v="3"/>
    <x v="3"/>
    <n v="2017"/>
    <x v="3"/>
    <x v="46"/>
    <n v="7.666666666666667"/>
    <n v="7.666666666666667"/>
    <n v="120"/>
    <n v="920"/>
  </r>
  <r>
    <x v="2"/>
    <x v="1"/>
    <x v="3"/>
    <n v="2017"/>
    <x v="2"/>
    <x v="41"/>
    <n v="10.799999999999999"/>
    <n v="10.799999999999999"/>
    <n v="1050"/>
    <n v="11339.999999999998"/>
  </r>
  <r>
    <x v="1"/>
    <x v="0"/>
    <x v="3"/>
    <n v="2017"/>
    <x v="3"/>
    <x v="46"/>
    <n v="8"/>
    <n v="8"/>
    <n v="1800"/>
    <n v="14400"/>
  </r>
  <r>
    <x v="3"/>
    <x v="2"/>
    <x v="3"/>
    <n v="2017"/>
    <x v="3"/>
    <x v="46"/>
    <n v="34.5"/>
    <n v="34.5"/>
    <n v="405"/>
    <n v="1397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25">
  <location ref="I3:K4" firstHeaderRow="0" firstDataRow="1" firstDataCol="0"/>
  <pivotFields count="14">
    <pivotField compact="0" outline="0" showAll="0">
      <items count="4">
        <item x="0"/>
        <item x="1"/>
        <item x="2"/>
        <item t="default"/>
      </items>
    </pivotField>
    <pivotField dataField="1"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compact="0" outline="0" showAll="0">
      <items count="3">
        <item h="1" x="0"/>
        <item x="1"/>
        <item t="default"/>
      </items>
    </pivotField>
    <pivotField compact="0" outline="0" showAll="0" defaultSubtotal="0">
      <items count="12">
        <item x="0"/>
        <item x="2"/>
        <item x="3"/>
        <item x="4"/>
        <item x="5"/>
        <item x="6"/>
        <item x="7"/>
        <item x="8"/>
        <item x="9"/>
        <item x="1"/>
        <item x="10"/>
        <item x="11"/>
      </items>
    </pivotField>
    <pivotField dataField="1" compact="0" numFmtId="3" outline="0" showAll="0"/>
  </pivotFields>
  <rowItems count="1">
    <i/>
  </rowItems>
  <colFields count="1">
    <field x="-2"/>
  </colFields>
  <colItems count="3">
    <i>
      <x/>
    </i>
    <i i="1">
      <x v="1"/>
    </i>
    <i i="2">
      <x v="2"/>
    </i>
  </colItems>
  <dataFields count="3">
    <dataField name="Revenue " fld="13" baseField="11" baseItem="0" numFmtId="167"/>
    <dataField name="Average of Revenue (USD)" fld="13" subtotal="average" baseField="0" baseItem="1" numFmtId="167"/>
    <dataField name="Count of Country" fld="1" subtotal="count" baseField="0" baseItem="0" numFmtId="3"/>
  </dataFields>
  <formats count="7">
    <format dxfId="33">
      <pivotArea outline="0" collapsedLevelsAreSubtotals="1" fieldPosition="0"/>
    </format>
    <format dxfId="32">
      <pivotArea outline="0" collapsedLevelsAreSubtotals="1" fieldPosition="0">
        <references count="1">
          <reference field="4294967294" count="1" selected="0">
            <x v="0"/>
          </reference>
        </references>
      </pivotArea>
    </format>
    <format dxfId="31">
      <pivotArea outline="0" collapsedLevelsAreSubtotals="1" fieldPosition="0">
        <references count="1">
          <reference field="4294967294" count="1" selected="0">
            <x v="1"/>
          </reference>
        </references>
      </pivotArea>
    </format>
    <format dxfId="30">
      <pivotArea outline="0" collapsedLevelsAreSubtotals="1" fieldPosition="0">
        <references count="1">
          <reference field="4294967294" count="1" selected="0">
            <x v="2"/>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3">
            <x v="0"/>
            <x v="1"/>
            <x v="2"/>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25">
  <location ref="A3:C5" firstHeaderRow="0"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axis="axisRow" compact="0" outline="0" showAll="0">
      <items count="3">
        <item x="0"/>
        <item x="1"/>
        <item t="default"/>
      </items>
    </pivotField>
    <pivotField compact="0" outline="0" showAll="0" defaultSubtotal="0"/>
    <pivotField dataField="1" compact="0" numFmtId="3" outline="0" showAll="0"/>
  </pivotFields>
  <rowFields count="1">
    <field x="11"/>
  </rowFields>
  <rowItems count="2">
    <i>
      <x/>
    </i>
    <i>
      <x v="1"/>
    </i>
  </rowItems>
  <colFields count="1">
    <field x="-2"/>
  </colFields>
  <colItems count="2">
    <i>
      <x/>
    </i>
    <i i="1">
      <x v="1"/>
    </i>
  </colItems>
  <dataFields count="2">
    <dataField name="Revenue " fld="13" baseField="11" baseItem="0" numFmtId="167"/>
    <dataField name="% change" fld="13" showDataAs="percentOfCol" baseField="0" baseItem="0" numFmtId="10"/>
  </dataFields>
  <formats count="8">
    <format dxfId="41">
      <pivotArea outline="0" collapsedLevelsAreSubtotals="1" fieldPosition="0"/>
    </format>
    <format dxfId="40">
      <pivotArea outline="0" collapsedLevelsAreSubtotals="1" fieldPosition="0">
        <references count="1">
          <reference field="4294967294" count="1" selected="0">
            <x v="0"/>
          </reference>
        </references>
      </pivotArea>
    </format>
    <format dxfId="39">
      <pivotArea outline="0" fieldPosition="0">
        <references count="1">
          <reference field="4294967294" count="1">
            <x v="1"/>
          </reference>
        </references>
      </pivotArea>
    </format>
    <format dxfId="38">
      <pivotArea type="all" dataOnly="0" outline="0" fieldPosition="0"/>
    </format>
    <format dxfId="37">
      <pivotArea outline="0" collapsedLevelsAreSubtotals="1" fieldPosition="0"/>
    </format>
    <format dxfId="36">
      <pivotArea field="11" type="button" dataOnly="0" labelOnly="1" outline="0" axis="axisRow" fieldPosition="0"/>
    </format>
    <format dxfId="35">
      <pivotArea dataOnly="0" labelOnly="1" outline="0" fieldPosition="0">
        <references count="1">
          <reference field="11" count="0"/>
        </references>
      </pivotArea>
    </format>
    <format dxfId="34">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6" cacheId="0" applyNumberFormats="0" applyBorderFormats="0" applyFontFormats="0" applyPatternFormats="0" applyAlignmentFormats="0" applyWidthHeightFormats="1" dataCaption="Values" updatedVersion="8" minRefreshableVersion="3" useAutoFormatting="1" colGrandTotals="0" itemPrintTitles="1" createdVersion="6" indent="0" compact="0" compactData="0" multipleFieldFilters="0" chartFormat="25">
  <location ref="P3:Q16"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compact="0" outline="0" showAll="0">
      <items count="3">
        <item h="1" x="0"/>
        <item x="1"/>
        <item t="default"/>
      </items>
    </pivotField>
    <pivotField axis="axisRow" compact="0" outline="0" showAll="0" defaultSubtotal="0">
      <items count="12">
        <item x="0"/>
        <item x="2"/>
        <item x="3"/>
        <item x="4"/>
        <item x="5"/>
        <item x="6"/>
        <item x="7"/>
        <item x="8"/>
        <item x="9"/>
        <item x="1"/>
        <item x="10"/>
        <item x="11"/>
      </items>
    </pivotField>
    <pivotField dataField="1" compact="0" numFmtId="3" outline="0" showAll="0"/>
  </pivotFields>
  <rowFields count="1">
    <field x="12"/>
  </rowFields>
  <rowItems count="13">
    <i>
      <x/>
    </i>
    <i>
      <x v="1"/>
    </i>
    <i>
      <x v="2"/>
    </i>
    <i>
      <x v="3"/>
    </i>
    <i>
      <x v="4"/>
    </i>
    <i>
      <x v="5"/>
    </i>
    <i>
      <x v="6"/>
    </i>
    <i>
      <x v="7"/>
    </i>
    <i>
      <x v="8"/>
    </i>
    <i>
      <x v="9"/>
    </i>
    <i>
      <x v="10"/>
    </i>
    <i>
      <x v="11"/>
    </i>
    <i t="grand">
      <x/>
    </i>
  </rowItems>
  <colItems count="1">
    <i/>
  </colItems>
  <dataFields count="1">
    <dataField name="Sum of Revenue (USD)" fld="13" baseField="0" baseItem="0"/>
  </dataFields>
  <formats count="11">
    <format dxfId="52">
      <pivotArea outline="0" collapsedLevelsAreSubtotals="1" fieldPosition="0"/>
    </format>
    <format dxfId="51">
      <pivotArea outline="0" collapsedLevelsAreSubtotals="1" fieldPosition="0"/>
    </format>
    <format dxfId="50">
      <pivotArea outline="0" collapsedLevelsAreSubtotals="1" fieldPosition="0"/>
    </format>
    <format dxfId="49">
      <pivotArea outline="0" collapsedLevelsAreSubtotals="1" fieldPosition="0"/>
    </format>
    <format dxfId="48">
      <pivotArea type="all" dataOnly="0" outline="0" fieldPosition="0"/>
    </format>
    <format dxfId="47">
      <pivotArea outline="0" collapsedLevelsAreSubtotals="1" fieldPosition="0"/>
    </format>
    <format dxfId="46">
      <pivotArea field="12" type="button" dataOnly="0" labelOnly="1" outline="0" axis="axisRow" fieldPosition="0"/>
    </format>
    <format dxfId="45">
      <pivotArea dataOnly="0" labelOnly="1" outline="0" axis="axisValues" fieldPosition="0"/>
    </format>
    <format dxfId="44">
      <pivotArea dataOnly="0" labelOnly="1" outline="0" fieldPosition="0">
        <references count="1">
          <reference field="12" count="0"/>
        </references>
      </pivotArea>
    </format>
    <format dxfId="43">
      <pivotArea dataOnly="0" labelOnly="1" grandRow="1" outline="0" fieldPosition="0"/>
    </format>
    <format dxfId="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25">
  <location ref="M3:M7" firstHeaderRow="1" firstDataRow="1" firstDataCol="1"/>
  <pivotFields count="14">
    <pivotField compact="0" outline="0" showAll="0">
      <items count="4">
        <item x="0"/>
        <item x="1"/>
        <item x="2"/>
        <item t="default"/>
      </items>
    </pivotField>
    <pivotField axis="axisRow" compact="0" outline="0" showAll="0">
      <items count="10">
        <item x="4"/>
        <item x="0"/>
        <item x="1"/>
        <item x="7"/>
        <item x="8"/>
        <item x="6"/>
        <item x="2"/>
        <item x="3"/>
        <item x="5"/>
        <item t="default"/>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compact="0" outline="0" showAll="0">
      <items count="3">
        <item h="1" x="0"/>
        <item x="1"/>
        <item t="default"/>
      </items>
    </pivotField>
    <pivotField compact="0" outline="0" showAll="0" defaultSubtotal="0"/>
    <pivotField compact="0" numFmtId="3" outline="0" showAll="0"/>
  </pivotFields>
  <rowFields count="1">
    <field x="1"/>
  </rowFields>
  <rowItems count="4">
    <i>
      <x/>
    </i>
    <i>
      <x v="2"/>
    </i>
    <i>
      <x v="6"/>
    </i>
    <i>
      <x v="7"/>
    </i>
  </rowItems>
  <colItems count="1">
    <i/>
  </colItems>
  <formats count="7">
    <format dxfId="59">
      <pivotArea outline="0" collapsedLevelsAreSubtotals="1" fieldPosition="0"/>
    </format>
    <format dxfId="58">
      <pivotArea outline="0" collapsedLevelsAreSubtotals="1" fieldPosition="0"/>
    </format>
    <format dxfId="57">
      <pivotArea outline="0" collapsedLevelsAreSubtotals="1" fieldPosition="0"/>
    </format>
    <format dxfId="56">
      <pivotArea outline="0" collapsedLevelsAreSubtotals="1" fieldPosition="0"/>
    </format>
    <format dxfId="55">
      <pivotArea type="all" dataOnly="0" outline="0" fieldPosition="0"/>
    </format>
    <format dxfId="54">
      <pivotArea field="1" type="button" dataOnly="0" labelOnly="1" outline="0" axis="axisRow" fieldPosition="0"/>
    </format>
    <format dxfId="53">
      <pivotArea dataOnly="0" labelOnly="1" outline="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
  <location ref="A3:B7" firstHeaderRow="1" firstDataRow="1" firstDataCol="1"/>
  <pivotFields count="14">
    <pivotField axis="axisRow">
      <items count="4">
        <item x="0"/>
        <item x="1"/>
        <item x="2"/>
        <item t="default"/>
      </items>
    </pivotField>
    <pivotField showAll="0"/>
    <pivotField showAll="0" defaultSubtotal="0"/>
    <pivotField showAll="0"/>
    <pivotField showAll="0"/>
    <pivotField showAll="0"/>
    <pivotField showAll="0"/>
    <pivotField showAll="0"/>
    <pivotField showAll="0">
      <items count="12">
        <item h="1" m="1" x="8"/>
        <item h="1" m="1" x="5"/>
        <item h="1" m="1" x="9"/>
        <item h="1" m="1" x="6"/>
        <item h="1" m="1" x="7"/>
        <item h="1" x="0"/>
        <item h="1" x="1"/>
        <item h="1" x="4"/>
        <item h="1" m="1" x="10"/>
        <item x="3"/>
        <item h="1" x="2"/>
        <item t="default"/>
      </items>
    </pivotField>
    <pivotField showAll="0"/>
    <pivotField showAll="0"/>
    <pivotField showAll="0">
      <items count="3">
        <item h="1" x="0"/>
        <item x="1"/>
        <item t="default"/>
      </items>
    </pivotField>
    <pivotField showAll="0" defaultSubtotal="0"/>
    <pivotField dataField="1" numFmtId="3" showAll="0"/>
  </pivotFields>
  <rowFields count="1">
    <field x="0"/>
  </rowFields>
  <rowItems count="4">
    <i>
      <x/>
    </i>
    <i>
      <x v="1"/>
    </i>
    <i>
      <x v="2"/>
    </i>
    <i t="grand">
      <x/>
    </i>
  </rowItems>
  <colItems count="1">
    <i/>
  </colItems>
  <dataFields count="1">
    <dataField name="Sum of Revenue (USD)" fld="13" baseField="0" baseItem="0" numFmtId="167"/>
  </dataFields>
  <formats count="19">
    <format dxfId="134">
      <pivotArea collapsedLevelsAreSubtotals="1" fieldPosition="0">
        <references count="1">
          <reference field="0" count="0"/>
        </references>
      </pivotArea>
    </format>
    <format dxfId="133">
      <pivotArea outline="0" collapsedLevelsAreSubtotals="1" fieldPosition="0"/>
    </format>
    <format dxfId="132">
      <pivotArea field="0" type="button" dataOnly="0" labelOnly="1" outline="0" axis="axisRow" fieldPosition="0"/>
    </format>
    <format dxfId="131">
      <pivotArea dataOnly="0" labelOnly="1" outline="0" axis="axisValues" fieldPosition="0"/>
    </format>
    <format dxfId="130">
      <pivotArea dataOnly="0" labelOnly="1" outline="0" axis="axisValues" fieldPosition="0"/>
    </format>
    <format dxfId="129">
      <pivotArea field="0" type="button" dataOnly="0" labelOnly="1" outline="0" axis="axisRow" fieldPosition="0"/>
    </format>
    <format dxfId="128">
      <pivotArea dataOnly="0" labelOnly="1" outline="0" axis="axisValues" fieldPosition="0"/>
    </format>
    <format dxfId="127">
      <pivotArea dataOnly="0" labelOnly="1" outline="0" axis="axisValues" fieldPosition="0"/>
    </format>
    <format dxfId="126">
      <pivotArea field="0" type="button" dataOnly="0" labelOnly="1" outline="0" axis="axisRow" fieldPosition="0"/>
    </format>
    <format dxfId="125">
      <pivotArea dataOnly="0" labelOnly="1" outline="0" axis="axisValues" fieldPosition="0"/>
    </format>
    <format dxfId="124">
      <pivotArea dataOnly="0" labelOnly="1" outline="0" axis="axisValues" fieldPosition="0"/>
    </format>
    <format dxfId="123">
      <pivotArea type="all" dataOnly="0" outline="0" fieldPosition="0"/>
    </format>
    <format dxfId="122">
      <pivotArea outline="0" collapsedLevelsAreSubtotals="1" fieldPosition="0"/>
    </format>
    <format dxfId="121">
      <pivotArea field="0" type="button" dataOnly="0" labelOnly="1" outline="0" axis="axisRow" fieldPosition="0"/>
    </format>
    <format dxfId="120">
      <pivotArea dataOnly="0" labelOnly="1" outline="0" axis="axisValues" fieldPosition="0"/>
    </format>
    <format dxfId="119">
      <pivotArea dataOnly="0" labelOnly="1" fieldPosition="0">
        <references count="1">
          <reference field="0" count="0"/>
        </references>
      </pivotArea>
    </format>
    <format dxfId="118">
      <pivotArea dataOnly="0" labelOnly="1" grandRow="1" outline="0" fieldPosition="0"/>
    </format>
    <format dxfId="117">
      <pivotArea dataOnly="0" labelOnly="1" outline="0" axis="axisValues" fieldPosition="0"/>
    </format>
    <format dxfId="116">
      <pivotArea dataOnly="0" labelOnly="1" grandRow="1" outline="0" fieldPosition="0"/>
    </format>
  </formats>
  <chartFormats count="4">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0" count="1" selected="0">
            <x v="0"/>
          </reference>
        </references>
      </pivotArea>
    </chartFormat>
    <chartFormat chart="5" format="11">
      <pivotArea type="data" outline="0" fieldPosition="0">
        <references count="2">
          <reference field="4294967294" count="1" selected="0">
            <x v="0"/>
          </reference>
          <reference field="0" count="1" selected="0">
            <x v="1"/>
          </reference>
        </references>
      </pivotArea>
    </chartFormat>
    <chartFormat chart="5" format="12">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2">
  <location ref="M3:N15"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compact="0" outline="0" showAll="0">
      <items count="3">
        <item h="1" x="0"/>
        <item x="1"/>
        <item t="default"/>
      </items>
    </pivotField>
    <pivotField axis="axisRow" compact="0" outline="0" showAll="0" defaultSubtotal="0">
      <items count="12">
        <item x="0"/>
        <item x="2"/>
        <item x="3"/>
        <item x="4"/>
        <item x="5"/>
        <item x="6"/>
        <item x="7"/>
        <item x="8"/>
        <item x="9"/>
        <item x="1"/>
        <item x="10"/>
        <item x="11"/>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Sum of Revenue (USD)" fld="13" baseField="0" baseItem="0" numFmtId="167"/>
  </dataFields>
  <formats count="11">
    <format dxfId="145">
      <pivotArea outline="0" collapsedLevelsAreSubtotals="1" fieldPosition="0"/>
    </format>
    <format dxfId="144">
      <pivotArea outline="0" collapsedLevelsAreSubtotals="1" fieldPosition="0"/>
    </format>
    <format dxfId="143">
      <pivotArea field="12" type="button" dataOnly="0" labelOnly="1" outline="0" axis="axisRow" fieldPosition="0"/>
    </format>
    <format dxfId="142">
      <pivotArea dataOnly="0" labelOnly="1" outline="0" axis="axisValues" fieldPosition="0"/>
    </format>
    <format dxfId="141">
      <pivotArea dataOnly="0" labelOnly="1" outline="0" axis="axisValues" fieldPosition="0"/>
    </format>
    <format dxfId="140">
      <pivotArea type="all" dataOnly="0" outline="0" fieldPosition="0"/>
    </format>
    <format dxfId="139">
      <pivotArea outline="0" collapsedLevelsAreSubtotals="1" fieldPosition="0"/>
    </format>
    <format dxfId="138">
      <pivotArea field="12" type="button" dataOnly="0" labelOnly="1" outline="0" axis="axisRow" fieldPosition="0"/>
    </format>
    <format dxfId="137">
      <pivotArea dataOnly="0" labelOnly="1" outline="0" axis="axisValues" fieldPosition="0"/>
    </format>
    <format dxfId="136">
      <pivotArea dataOnly="0" labelOnly="1" outline="0" fieldPosition="0">
        <references count="1">
          <reference field="12" count="0"/>
        </references>
      </pivotArea>
    </format>
    <format dxfId="135">
      <pivotArea dataOnly="0" labelOnly="1" outline="0" axis="axisValues" fieldPosition="0"/>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5" cacheId="0" applyNumberFormats="0" applyBorderFormats="0" applyFontFormats="0" applyPatternFormats="0" applyAlignmentFormats="0" applyWidthHeightFormats="1" dataCaption="Values" missingCaption="0" updatedVersion="8" minRefreshableVersion="3" useAutoFormatting="1" rowGrandTotals="0" colGrandTotals="0" itemPrintTitles="1" createdVersion="6" indent="0" compact="0" compactData="0" multipleFieldFilters="0" chartFormat="25">
  <location ref="H3:J5" firstHeaderRow="0"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axis="axisRow" compact="0" outline="0">
      <items count="3">
        <item x="1"/>
        <item x="0"/>
        <item t="default"/>
      </items>
    </pivotField>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compact="0" outline="0" showAll="0">
      <items count="3">
        <item h="1" x="0"/>
        <item x="1"/>
        <item t="default"/>
      </items>
    </pivotField>
    <pivotField compact="0" outline="0" showAll="0" defaultSubtotal="0"/>
    <pivotField dataField="1" compact="0" numFmtId="3" outline="0" showAll="0"/>
  </pivotFields>
  <rowFields count="1">
    <field x="5"/>
  </rowFields>
  <rowItems count="2">
    <i>
      <x/>
    </i>
    <i>
      <x v="1"/>
    </i>
  </rowItems>
  <colFields count="1">
    <field x="-2"/>
  </colFields>
  <colItems count="2">
    <i>
      <x/>
    </i>
    <i i="1">
      <x v="1"/>
    </i>
  </colItems>
  <dataFields count="2">
    <dataField name="Sum of Revenue (USD)" fld="13" baseField="0" baseItem="0" numFmtId="167"/>
    <dataField name="Sum of Revenue (USD)2" fld="13" showDataAs="percentOfCol" baseField="0" baseItem="0" numFmtId="10"/>
  </dataFields>
  <formats count="12">
    <format dxfId="157">
      <pivotArea outline="0" collapsedLevelsAreSubtotals="1" fieldPosition="0"/>
    </format>
    <format dxfId="156">
      <pivotArea outline="0" fieldPosition="0">
        <references count="1">
          <reference field="4294967294" count="1">
            <x v="1"/>
          </reference>
        </references>
      </pivotArea>
    </format>
    <format dxfId="155">
      <pivotArea outline="0" collapsedLevelsAreSubtotals="1" fieldPosition="0">
        <references count="1">
          <reference field="4294967294" count="1" selected="0">
            <x v="0"/>
          </reference>
        </references>
      </pivotArea>
    </format>
    <format dxfId="154">
      <pivotArea dataOnly="0" labelOnly="1" outline="0" fieldPosition="0">
        <references count="1">
          <reference field="4294967294" count="2">
            <x v="0"/>
            <x v="1"/>
          </reference>
        </references>
      </pivotArea>
    </format>
    <format dxfId="153">
      <pivotArea dataOnly="0" labelOnly="1" outline="0" fieldPosition="0">
        <references count="1">
          <reference field="4294967294" count="2">
            <x v="0"/>
            <x v="1"/>
          </reference>
        </references>
      </pivotArea>
    </format>
    <format dxfId="152">
      <pivotArea dataOnly="0" labelOnly="1" outline="0" fieldPosition="0">
        <references count="1">
          <reference field="4294967294" count="2">
            <x v="0"/>
            <x v="1"/>
          </reference>
        </references>
      </pivotArea>
    </format>
    <format dxfId="151">
      <pivotArea field="5" type="button" dataOnly="0" labelOnly="1" outline="0" axis="axisRow" fieldPosition="0"/>
    </format>
    <format dxfId="150">
      <pivotArea type="all" dataOnly="0" outline="0" fieldPosition="0"/>
    </format>
    <format dxfId="149">
      <pivotArea outline="0" collapsedLevelsAreSubtotals="1" fieldPosition="0"/>
    </format>
    <format dxfId="148">
      <pivotArea field="5" type="button" dataOnly="0" labelOnly="1" outline="0" axis="axisRow" fieldPosition="0"/>
    </format>
    <format dxfId="147">
      <pivotArea dataOnly="0" labelOnly="1" outline="0" fieldPosition="0">
        <references count="1">
          <reference field="5" count="0"/>
        </references>
      </pivotArea>
    </format>
    <format dxfId="146">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D3:F7" firstHeaderRow="0" firstDataRow="1" firstDataCol="1"/>
  <pivotFields count="14">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1"/>
        <item x="0"/>
        <item x="3"/>
        <item t="default"/>
      </items>
    </pivotField>
    <pivotField compact="0" outline="0" showAll="0"/>
    <pivotField compact="0" outline="0" showAll="0"/>
    <pivotField compact="0" outline="0" showAll="0" defaultSubtotal="0"/>
    <pivotField dataField="1" compact="0" numFmtId="3" outline="0" showAll="0"/>
  </pivotFields>
  <rowFields count="1">
    <field x="9"/>
  </rowFields>
  <rowItems count="4">
    <i>
      <x/>
    </i>
    <i>
      <x v="1"/>
    </i>
    <i>
      <x v="2"/>
    </i>
    <i>
      <x v="3"/>
    </i>
  </rowItems>
  <colFields count="1">
    <field x="-2"/>
  </colFields>
  <colItems count="2">
    <i>
      <x/>
    </i>
    <i i="1">
      <x v="1"/>
    </i>
  </colItems>
  <dataFields count="2">
    <dataField name="Sum of Revenue (USD)" fld="13" baseField="0" baseItem="0" numFmtId="167"/>
    <dataField name="Sum of Revenue (USD)2" fld="13" showDataAs="percentOfCol" baseField="0" baseItem="0" numFmtId="10"/>
  </dataFields>
  <formats count="10">
    <format dxfId="167">
      <pivotArea outline="0" collapsedLevelsAreSubtotals="1" fieldPosition="0"/>
    </format>
    <format dxfId="166">
      <pivotArea outline="0" fieldPosition="0">
        <references count="1">
          <reference field="4294967294" count="1">
            <x v="1"/>
          </reference>
        </references>
      </pivotArea>
    </format>
    <format dxfId="165">
      <pivotArea outline="0" collapsedLevelsAreSubtotals="1" fieldPosition="0">
        <references count="1">
          <reference field="4294967294" count="1" selected="0">
            <x v="0"/>
          </reference>
        </references>
      </pivotArea>
    </format>
    <format dxfId="164">
      <pivotArea field="9" type="button" dataOnly="0" labelOnly="1" outline="0" axis="axisRow" fieldPosition="0"/>
    </format>
    <format dxfId="163">
      <pivotArea dataOnly="0" labelOnly="1" outline="0" fieldPosition="0">
        <references count="1">
          <reference field="4294967294" count="2">
            <x v="0"/>
            <x v="1"/>
          </reference>
        </references>
      </pivotArea>
    </format>
    <format dxfId="162">
      <pivotArea type="all" dataOnly="0" outline="0" fieldPosition="0"/>
    </format>
    <format dxfId="161">
      <pivotArea outline="0" collapsedLevelsAreSubtotals="1" fieldPosition="0"/>
    </format>
    <format dxfId="160">
      <pivotArea field="9" type="button" dataOnly="0" labelOnly="1" outline="0" axis="axisRow" fieldPosition="0"/>
    </format>
    <format dxfId="159">
      <pivotArea dataOnly="0" labelOnly="1" outline="0" fieldPosition="0">
        <references count="1">
          <reference field="9" count="0"/>
        </references>
      </pivotArea>
    </format>
    <format dxfId="158">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4">
  <location ref="U4:V6"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axis="axisRow" compact="0" outline="0" showAll="0">
      <items count="3">
        <item x="0"/>
        <item x="1"/>
        <item t="default"/>
      </items>
    </pivotField>
    <pivotField compact="0" outline="0" showAll="0" defaultSubtotal="0"/>
    <pivotField dataField="1" compact="0" numFmtId="3" outline="0" showAll="0"/>
  </pivotFields>
  <rowFields count="1">
    <field x="11"/>
  </rowFields>
  <rowItems count="2">
    <i>
      <x/>
    </i>
    <i>
      <x v="1"/>
    </i>
  </rowItems>
  <colItems count="1">
    <i/>
  </colItems>
  <dataFields count="1">
    <dataField name="Sum of Revenue (USD)" fld="13" baseField="0" baseItem="0" numFmtId="167"/>
  </dataFields>
  <formats count="13">
    <format dxfId="72">
      <pivotArea outline="0" collapsedLevelsAreSubtotals="1" fieldPosition="0"/>
    </format>
    <format dxfId="71">
      <pivotArea outline="0" collapsedLevelsAreSubtotals="1" fieldPosition="0"/>
    </format>
    <format dxfId="70">
      <pivotArea outline="0" collapsedLevelsAreSubtotals="1" fieldPosition="0"/>
    </format>
    <format dxfId="69">
      <pivotArea outline="0" collapsedLevelsAreSubtotals="1" fieldPosition="0"/>
    </format>
    <format dxfId="68">
      <pivotArea outline="0" collapsedLevelsAreSubtotals="1" fieldPosition="0"/>
    </format>
    <format dxfId="67">
      <pivotArea field="11" type="button" dataOnly="0" labelOnly="1" outline="0" axis="axisRow" fieldPosition="0"/>
    </format>
    <format dxfId="66">
      <pivotArea dataOnly="0" labelOnly="1" outline="0" fieldPosition="0">
        <references count="1">
          <reference field="11" count="0"/>
        </references>
      </pivotArea>
    </format>
    <format dxfId="65">
      <pivotArea type="all" dataOnly="0" outline="0" fieldPosition="0"/>
    </format>
    <format dxfId="64">
      <pivotArea outline="0" collapsedLevelsAreSubtotals="1" fieldPosition="0"/>
    </format>
    <format dxfId="63">
      <pivotArea field="11" type="button" dataOnly="0" labelOnly="1" outline="0" axis="axisRow" fieldPosition="0"/>
    </format>
    <format dxfId="62">
      <pivotArea dataOnly="0" labelOnly="1" outline="0" axis="axisValues" fieldPosition="0"/>
    </format>
    <format dxfId="61">
      <pivotArea dataOnly="0" labelOnly="1" outline="0" fieldPosition="0">
        <references count="1">
          <reference field="11" count="0"/>
        </references>
      </pivotArea>
    </format>
    <format dxfId="60">
      <pivotArea dataOnly="0" labelOnly="1" outline="0" axis="axisValues" fieldPosition="0"/>
    </format>
  </formats>
  <chartFormats count="1">
    <chartFormat chart="3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4">
  <location ref="R4:S8"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axis="axisRow" compact="0" outline="0" showAll="0">
      <items count="5">
        <item x="2"/>
        <item x="1"/>
        <item x="0"/>
        <item x="3"/>
        <item t="default"/>
      </items>
    </pivotField>
    <pivotField compact="0" outline="0" showAll="0"/>
    <pivotField compact="0" outline="0" showAll="0">
      <items count="3">
        <item h="1" x="0"/>
        <item x="1"/>
        <item t="default"/>
      </items>
    </pivotField>
    <pivotField compact="0" outline="0" showAll="0" defaultSubtotal="0"/>
    <pivotField dataField="1" compact="0" numFmtId="3" outline="0" showAll="0"/>
  </pivotFields>
  <rowFields count="1">
    <field x="9"/>
  </rowFields>
  <rowItems count="4">
    <i>
      <x/>
    </i>
    <i>
      <x v="1"/>
    </i>
    <i>
      <x v="2"/>
    </i>
    <i>
      <x v="3"/>
    </i>
  </rowItems>
  <colItems count="1">
    <i/>
  </colItems>
  <dataFields count="1">
    <dataField name="Sum of Revenue (USD)" fld="13" baseField="0" baseItem="0"/>
  </dataFields>
  <formats count="12">
    <format dxfId="84">
      <pivotArea outline="0" collapsedLevelsAreSubtotals="1" fieldPosition="0"/>
    </format>
    <format dxfId="83">
      <pivotArea outline="0" collapsedLevelsAreSubtotals="1" fieldPosition="0"/>
    </format>
    <format dxfId="82">
      <pivotArea outline="0" collapsedLevelsAreSubtotals="1" fieldPosition="0"/>
    </format>
    <format dxfId="81">
      <pivotArea outline="0" collapsedLevelsAreSubtotals="1" fieldPosition="0"/>
    </format>
    <format dxfId="80">
      <pivotArea field="9" type="button" dataOnly="0" labelOnly="1" outline="0" axis="axisRow" fieldPosition="0"/>
    </format>
    <format dxfId="79">
      <pivotArea dataOnly="0" labelOnly="1" outline="0" fieldPosition="0">
        <references count="1">
          <reference field="9" count="0"/>
        </references>
      </pivotArea>
    </format>
    <format dxfId="78">
      <pivotArea type="all" dataOnly="0" outline="0" fieldPosition="0"/>
    </format>
    <format dxfId="77">
      <pivotArea outline="0" collapsedLevelsAreSubtotals="1" fieldPosition="0"/>
    </format>
    <format dxfId="76">
      <pivotArea field="9" type="button" dataOnly="0" labelOnly="1" outline="0" axis="axisRow" fieldPosition="0"/>
    </format>
    <format dxfId="75">
      <pivotArea dataOnly="0" labelOnly="1" outline="0" axis="axisValues" fieldPosition="0"/>
    </format>
    <format dxfId="74">
      <pivotArea dataOnly="0" labelOnly="1" outline="0" fieldPosition="0">
        <references count="1">
          <reference field="9" count="0"/>
        </references>
      </pivotArea>
    </format>
    <format dxfId="73">
      <pivotArea dataOnly="0" labelOnly="1" outline="0" axis="axisValues" fieldPosition="0"/>
    </format>
  </formats>
  <chartFormats count="1">
    <chartFormat chart="3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missingCaption="0" updatedVersion="8" minRefreshableVersion="3" useAutoFormatting="1" rowGrandTotals="0" colGrandTotals="0" itemPrintTitles="1" createdVersion="6" indent="0" compact="0" compactData="0" multipleFieldFilters="0" chartFormat="25">
  <location ref="A4:A8" firstHeaderRow="1" firstDataRow="1" firstDataCol="1"/>
  <pivotFields count="14">
    <pivotField compact="0" outline="0" showAll="0">
      <items count="4">
        <item x="0"/>
        <item x="1"/>
        <item x="2"/>
        <item t="default"/>
      </items>
    </pivotField>
    <pivotField compact="0" outline="0" showAll="0"/>
    <pivotField axis="axisRow" compact="0" outline="0" showAll="0" defaultSubtotal="0">
      <items count="17">
        <item x="9"/>
        <item x="5"/>
        <item x="16"/>
        <item x="11"/>
        <item x="8"/>
        <item x="2"/>
        <item x="15"/>
        <item x="14"/>
        <item x="10"/>
        <item x="6"/>
        <item x="0"/>
        <item x="7"/>
        <item x="12"/>
        <item x="3"/>
        <item x="13"/>
        <item x="1"/>
        <item x="4"/>
      </items>
    </pivotField>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compact="0" outline="0" showAll="0">
      <items count="3">
        <item h="1" x="0"/>
        <item x="1"/>
        <item t="default"/>
      </items>
    </pivotField>
    <pivotField compact="0" outline="0" showAll="0" defaultSubtotal="0"/>
    <pivotField compact="0" numFmtId="3" outline="0" showAll="0"/>
  </pivotFields>
  <rowFields count="1">
    <field x="2"/>
  </rowFields>
  <rowItems count="4">
    <i>
      <x v="3"/>
    </i>
    <i>
      <x v="4"/>
    </i>
    <i>
      <x v="9"/>
    </i>
    <i>
      <x v="13"/>
    </i>
  </rowItems>
  <colItems count="1">
    <i/>
  </colItems>
  <formats count="7">
    <format dxfId="91">
      <pivotArea outline="0" collapsedLevelsAreSubtotals="1" fieldPosition="0"/>
    </format>
    <format dxfId="90">
      <pivotArea outline="0" collapsedLevelsAreSubtotals="1" fieldPosition="0"/>
    </format>
    <format dxfId="89">
      <pivotArea outline="0" collapsedLevelsAreSubtotals="1" fieldPosition="0"/>
    </format>
    <format dxfId="88">
      <pivotArea outline="0" collapsedLevelsAreSubtotals="1" fieldPosition="0"/>
    </format>
    <format dxfId="87">
      <pivotArea type="all" dataOnly="0" outline="0" fieldPosition="0"/>
    </format>
    <format dxfId="86">
      <pivotArea field="2" type="button" dataOnly="0" labelOnly="1" outline="0" axis="axisRow" fieldPosition="0"/>
    </format>
    <format dxfId="85">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4" cacheId="0" applyNumberFormats="0" applyBorderFormats="0" applyFontFormats="0" applyPatternFormats="0" applyAlignmentFormats="0" applyWidthHeightFormats="1" dataCaption="Values" missingCaption="0" updatedVersion="8" minRefreshableVersion="3" useAutoFormatting="1" rowGrandTotals="0" colGrandTotals="0" itemPrintTitles="1" createdVersion="6" indent="0" compact="0" compactData="0" multipleFieldFilters="0" chartFormat="25">
  <location ref="C4:D8" firstHeaderRow="1" firstDataRow="1" firstDataCol="1"/>
  <pivotFields count="14">
    <pivotField compact="0" outline="0" showAll="0">
      <items count="4">
        <item x="0"/>
        <item x="1"/>
        <item x="2"/>
        <item t="default"/>
      </items>
    </pivotField>
    <pivotField compact="0" outline="0" showAll="0"/>
    <pivotField axis="axisRow" compact="0" outline="0" showAll="0" sortType="descending" defaultSubtotal="0">
      <items count="17">
        <item x="9"/>
        <item x="5"/>
        <item x="16"/>
        <item x="11"/>
        <item x="8"/>
        <item x="2"/>
        <item x="15"/>
        <item x="14"/>
        <item x="10"/>
        <item x="6"/>
        <item x="0"/>
        <item x="7"/>
        <item x="12"/>
        <item x="3"/>
        <item x="13"/>
        <item x="1"/>
        <item x="4"/>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h="1" x="0"/>
        <item h="1" x="1"/>
        <item h="1" x="4"/>
        <item h="1" m="1" x="10"/>
        <item x="3"/>
        <item h="1" x="2"/>
        <item t="default"/>
      </items>
    </pivotField>
    <pivotField compact="0" outline="0" showAll="0"/>
    <pivotField compact="0" outline="0" showAll="0"/>
    <pivotField compact="0" outline="0" showAll="0">
      <items count="3">
        <item h="1" x="0"/>
        <item x="1"/>
        <item t="default"/>
      </items>
    </pivotField>
    <pivotField compact="0" outline="0" showAll="0" defaultSubtotal="0"/>
    <pivotField dataField="1" compact="0" numFmtId="3" outline="0" showAll="0"/>
  </pivotFields>
  <rowFields count="1">
    <field x="2"/>
  </rowFields>
  <rowItems count="4">
    <i>
      <x v="4"/>
    </i>
    <i>
      <x v="9"/>
    </i>
    <i>
      <x v="3"/>
    </i>
    <i>
      <x v="13"/>
    </i>
  </rowItems>
  <colItems count="1">
    <i/>
  </colItems>
  <dataFields count="1">
    <dataField name="Sum of Revenue (USD)" fld="13" baseField="0" baseItem="0"/>
  </dataFields>
  <formats count="9">
    <format dxfId="100">
      <pivotArea outline="0" collapsedLevelsAreSubtotals="1" fieldPosition="0"/>
    </format>
    <format dxfId="99">
      <pivotArea outline="0" collapsedLevelsAreSubtotals="1" fieldPosition="0"/>
    </format>
    <format dxfId="98">
      <pivotArea outline="0" collapsedLevelsAreSubtotals="1" fieldPosition="0"/>
    </format>
    <format dxfId="97">
      <pivotArea outline="0" collapsedLevelsAreSubtotals="1" fieldPosition="0"/>
    </format>
    <format dxfId="96">
      <pivotArea type="all" dataOnly="0" outline="0" fieldPosition="0"/>
    </format>
    <format dxfId="95">
      <pivotArea field="2" type="button" dataOnly="0" labelOnly="1" outline="0" axis="axisRow" fieldPosition="0"/>
    </format>
    <format dxfId="94">
      <pivotArea dataOnly="0" labelOnly="1" outline="0" axis="axisValues" fieldPosition="0"/>
    </format>
    <format dxfId="93">
      <pivotArea dataOnly="0" labelOnly="1" outline="0" axis="axisValues" fieldPosition="0"/>
    </format>
    <format dxfId="92">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25">
  <location ref="L4:M9" firstHeaderRow="1" firstDataRow="1" firstDataCol="1"/>
  <pivotFields count="14">
    <pivotField compact="0" outline="0" showAll="0">
      <items count="4">
        <item x="0"/>
        <item x="1"/>
        <item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name="store" axis="axisRow" compact="0" outline="0" showAll="0">
      <items count="12">
        <item m="1" x="8"/>
        <item m="1" x="5"/>
        <item m="1" x="9"/>
        <item m="1" x="6"/>
        <item m="1" x="7"/>
        <item x="0"/>
        <item x="1"/>
        <item x="2"/>
        <item x="3"/>
        <item m="1" x="10"/>
        <item x="4"/>
        <item t="default"/>
      </items>
    </pivotField>
    <pivotField compact="0" outline="0" showAll="0"/>
    <pivotField compact="0" outline="0" showAll="0"/>
    <pivotField compact="0" outline="0" showAll="0">
      <items count="3">
        <item h="1" x="0"/>
        <item x="1"/>
        <item t="default"/>
      </items>
    </pivotField>
    <pivotField compact="0" outline="0" showAll="0" defaultSubtotal="0"/>
    <pivotField dataField="1" compact="0" numFmtId="3" outline="0" showAll="0"/>
  </pivotFields>
  <rowFields count="1">
    <field x="8"/>
  </rowFields>
  <rowItems count="5">
    <i>
      <x v="5"/>
    </i>
    <i>
      <x v="6"/>
    </i>
    <i>
      <x v="7"/>
    </i>
    <i>
      <x v="8"/>
    </i>
    <i>
      <x v="10"/>
    </i>
  </rowItems>
  <colItems count="1">
    <i/>
  </colItems>
  <dataFields count="1">
    <dataField name="Sum of Revenue (USD)" fld="13" baseField="0" baseItem="0"/>
  </dataFields>
  <formats count="15">
    <format dxfId="115">
      <pivotArea outline="0" collapsedLevelsAreSubtotals="1" fieldPosition="0"/>
    </format>
    <format dxfId="114">
      <pivotArea outline="0" collapsedLevelsAreSubtotals="1" fieldPosition="0"/>
    </format>
    <format dxfId="113">
      <pivotArea outline="0" collapsedLevelsAreSubtotals="1" fieldPosition="0"/>
    </format>
    <format dxfId="112">
      <pivotArea outline="0" collapsedLevelsAreSubtotals="1" fieldPosition="0"/>
    </format>
    <format dxfId="111">
      <pivotArea outline="0" collapsedLevelsAreSubtotals="1" fieldPosition="0">
        <references count="1">
          <reference field="8" count="1" selected="0">
            <x v="0"/>
          </reference>
        </references>
      </pivotArea>
    </format>
    <format dxfId="110">
      <pivotArea field="8" type="button" dataOnly="0" labelOnly="1" outline="0" axis="axisRow" fieldPosition="0"/>
    </format>
    <format dxfId="109">
      <pivotArea dataOnly="0" labelOnly="1" outline="0" axis="axisValues" fieldPosition="0"/>
    </format>
    <format dxfId="108">
      <pivotArea dataOnly="0" labelOnly="1" outline="0" axis="axisValues" fieldPosition="0"/>
    </format>
    <format dxfId="107">
      <pivotArea dataOnly="0" labelOnly="1" outline="0" fieldPosition="0">
        <references count="1">
          <reference field="8" count="0"/>
        </references>
      </pivotArea>
    </format>
    <format dxfId="106">
      <pivotArea type="all" dataOnly="0" outline="0" fieldPosition="0"/>
    </format>
    <format dxfId="105">
      <pivotArea outline="0" collapsedLevelsAreSubtotals="1" fieldPosition="0"/>
    </format>
    <format dxfId="104">
      <pivotArea field="8" type="button" dataOnly="0" labelOnly="1" outline="0" axis="axisRow" fieldPosition="0"/>
    </format>
    <format dxfId="103">
      <pivotArea dataOnly="0" labelOnly="1" outline="0" axis="axisValues" fieldPosition="0"/>
    </format>
    <format dxfId="102">
      <pivotArea dataOnly="0" labelOnly="1" outline="0" fieldPosition="0">
        <references count="1">
          <reference field="8" count="0"/>
        </references>
      </pivotArea>
    </format>
    <format dxfId="10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700-000005000000}" name="PivotTable6"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7">
  <location ref="A61:B66" firstHeaderRow="1" firstDataRow="1" firstDataCol="1" rowPageCount="2" colPageCount="1"/>
  <pivotFields count="10">
    <pivotField axis="axisPage" multipleItemSelectionAllowed="1" showAll="0">
      <items count="7">
        <item x="2"/>
        <item x="0"/>
        <item m="1" x="5"/>
        <item x="1"/>
        <item x="4"/>
        <item x="3"/>
        <item t="default"/>
      </items>
    </pivotField>
    <pivotField axis="axisRow" showAll="0">
      <items count="5">
        <item x="0"/>
        <item x="3"/>
        <item x="1"/>
        <item x="2"/>
        <item t="default"/>
      </items>
    </pivotField>
    <pivotField showAll="0"/>
    <pivotField showAll="0"/>
    <pivotField axis="axisPage" showAll="0">
      <items count="5">
        <item x="2"/>
        <item x="1"/>
        <item x="0"/>
        <item x="3"/>
        <item t="default"/>
      </items>
    </pivotField>
    <pivotField showAll="0"/>
    <pivotField dataField="1" showAll="0"/>
    <pivotField numFmtId="1" showAll="0" defaultSubtotal="0"/>
    <pivotField numFmtId="167" showAll="0"/>
    <pivotField numFmtId="167" showAll="0"/>
  </pivotFields>
  <rowFields count="1">
    <field x="1"/>
  </rowFields>
  <rowItems count="5">
    <i>
      <x/>
    </i>
    <i>
      <x v="1"/>
    </i>
    <i>
      <x v="2"/>
    </i>
    <i>
      <x v="3"/>
    </i>
    <i t="grand">
      <x/>
    </i>
  </rowItems>
  <colItems count="1">
    <i/>
  </colItems>
  <pageFields count="2">
    <pageField fld="0" hier="-1"/>
    <pageField fld="4" hier="-1"/>
  </pageFields>
  <dataFields count="1">
    <dataField name="Sum of Inventory Quantity" fld="6" baseField="0" baseItem="0"/>
  </dataFields>
  <formats count="1">
    <format dxfId="0">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1" count="1" selected="0">
            <x v="3"/>
          </reference>
        </references>
      </pivotArea>
    </chartFormat>
    <chartFormat chart="6" format="2">
      <pivotArea type="data" outline="0" fieldPosition="0">
        <references count="2">
          <reference field="4294967294" count="1" selected="0">
            <x v="0"/>
          </reference>
          <reference field="1" count="1" selected="0">
            <x v="2"/>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3"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2">
  <location ref="A33:B38" firstHeaderRow="1" firstDataRow="1" firstDataCol="1"/>
  <pivotFields count="10">
    <pivotField showAll="0"/>
    <pivotField axis="axisRow" showAll="0" sortType="descending">
      <items count="5">
        <item x="0"/>
        <item x="3"/>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 showAll="0" defaultSubtotal="0"/>
    <pivotField numFmtId="167" showAll="0"/>
    <pivotField dataField="1" numFmtId="167" showAll="0"/>
  </pivotFields>
  <rowFields count="1">
    <field x="1"/>
  </rowFields>
  <rowItems count="5">
    <i>
      <x v="2"/>
    </i>
    <i>
      <x v="3"/>
    </i>
    <i>
      <x/>
    </i>
    <i>
      <x v="1"/>
    </i>
    <i t="grand">
      <x/>
    </i>
  </rowItems>
  <colItems count="1">
    <i/>
  </colItems>
  <dataFields count="1">
    <dataField name="Sum of Total Cost (USD)" fld="9" baseField="0" baseItem="0" numFmtId="166"/>
  </dataFields>
  <formats count="1">
    <format dxfId="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700-000004000000}" name="PivotTable5"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22">
  <location ref="A51:B56" firstHeaderRow="1" firstDataRow="1" firstDataCol="1"/>
  <pivotFields count="10">
    <pivotField showAll="0"/>
    <pivotField showAll="0"/>
    <pivotField axis="axisRow" showAll="0">
      <items count="5">
        <item x="0"/>
        <item x="3"/>
        <item x="1"/>
        <item x="2"/>
        <item t="default"/>
      </items>
    </pivotField>
    <pivotField showAll="0"/>
    <pivotField showAll="0"/>
    <pivotField showAll="0"/>
    <pivotField dataField="1" showAll="0"/>
    <pivotField numFmtId="1" showAll="0" defaultSubtotal="0"/>
    <pivotField numFmtId="167" showAll="0"/>
    <pivotField numFmtId="167" showAll="0"/>
  </pivotFields>
  <rowFields count="1">
    <field x="2"/>
  </rowFields>
  <rowItems count="5">
    <i>
      <x/>
    </i>
    <i>
      <x v="1"/>
    </i>
    <i>
      <x v="2"/>
    </i>
    <i>
      <x v="3"/>
    </i>
    <i t="grand">
      <x/>
    </i>
  </rowItems>
  <colItems count="1">
    <i/>
  </colItems>
  <dataFields count="1">
    <dataField name="Sum of Inventory Quantity" fld="6" baseField="0" baseItem="0"/>
  </dataFields>
  <formats count="1">
    <format dxfId="2">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2" count="1" selected="0">
            <x v="0"/>
          </reference>
        </references>
      </pivotArea>
    </chartFormat>
    <chartFormat chart="3" format="2">
      <pivotArea type="data" outline="0" fieldPosition="0">
        <references count="2">
          <reference field="4294967294" count="1" selected="0">
            <x v="0"/>
          </reference>
          <reference field="2" count="1" selected="0">
            <x v="3"/>
          </reference>
        </references>
      </pivotArea>
    </chartFormat>
    <chartFormat chart="3" format="3">
      <pivotArea type="data" outline="0" fieldPosition="0">
        <references count="2">
          <reference field="4294967294" count="1" selected="0">
            <x v="0"/>
          </reference>
          <reference field="2" count="1" selected="0">
            <x v="1"/>
          </reference>
        </references>
      </pivotArea>
    </chartFormat>
    <chartFormat chart="3" format="4">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700-000003000000}" name="PivotTable4"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3">
  <location ref="A42:B47" firstHeaderRow="1" firstDataRow="1" firstDataCol="1"/>
  <pivotFields count="1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 showAll="0" defaultSubtotal="0"/>
    <pivotField numFmtId="167" showAll="0"/>
    <pivotField dataField="1" numFmtId="167" showAll="0"/>
  </pivotFields>
  <rowFields count="1">
    <field x="2"/>
  </rowFields>
  <rowItems count="5">
    <i>
      <x/>
    </i>
    <i>
      <x v="3"/>
    </i>
    <i>
      <x v="2"/>
    </i>
    <i>
      <x v="1"/>
    </i>
    <i t="grand">
      <x/>
    </i>
  </rowItems>
  <colItems count="1">
    <i/>
  </colItems>
  <dataFields count="1">
    <dataField name="Sum of Total Cost (USD)" fld="9" baseField="0" baseItem="0" numFmtId="166"/>
  </dataFields>
  <formats count="1">
    <format dxfId="3">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 applyNumberFormats="0" applyBorderFormats="0" applyFontFormats="0" applyPatternFormats="0" applyAlignmentFormats="0" applyWidthHeightFormats="1" dataCaption="Values" updatedVersion="6" minRefreshableVersion="3" useAutoFormatting="1" colGrandTotals="0" itemPrintTitles="1" createdVersion="4" indent="0" outline="1" outlineData="1" multipleFieldFilters="0" chartFormat="18">
  <location ref="A72:E126" firstHeaderRow="1" firstDataRow="2" firstDataCol="1" rowPageCount="1" colPageCount="1"/>
  <pivotFields count="10">
    <pivotField axis="axisPage" multipleItemSelectionAllowed="1" showAll="0">
      <items count="7">
        <item x="2"/>
        <item x="0"/>
        <item m="1" x="5"/>
        <item x="1"/>
        <item x="4"/>
        <item x="3"/>
        <item t="default"/>
      </items>
    </pivotField>
    <pivotField axis="axisCol" showAll="0">
      <items count="5">
        <item x="0"/>
        <item x="3"/>
        <item x="1"/>
        <item x="2"/>
        <item t="default"/>
      </items>
    </pivotField>
    <pivotField showAll="0"/>
    <pivotField showAll="0"/>
    <pivotField showAll="0"/>
    <pivotField axis="axisRow" showAll="0">
      <items count="53">
        <item x="28"/>
        <item x="16"/>
        <item x="40"/>
        <item x="41"/>
        <item x="33"/>
        <item x="26"/>
        <item x="22"/>
        <item x="25"/>
        <item x="6"/>
        <item x="11"/>
        <item x="15"/>
        <item x="35"/>
        <item x="47"/>
        <item x="20"/>
        <item x="13"/>
        <item x="42"/>
        <item x="2"/>
        <item x="4"/>
        <item x="9"/>
        <item x="44"/>
        <item x="18"/>
        <item x="27"/>
        <item x="23"/>
        <item x="45"/>
        <item x="37"/>
        <item x="48"/>
        <item x="17"/>
        <item x="24"/>
        <item x="10"/>
        <item x="3"/>
        <item x="5"/>
        <item x="0"/>
        <item x="1"/>
        <item x="7"/>
        <item x="12"/>
        <item x="36"/>
        <item x="29"/>
        <item x="14"/>
        <item x="49"/>
        <item x="51"/>
        <item x="38"/>
        <item x="21"/>
        <item x="30"/>
        <item x="32"/>
        <item x="8"/>
        <item x="19"/>
        <item x="39"/>
        <item x="34"/>
        <item x="31"/>
        <item x="50"/>
        <item x="46"/>
        <item x="43"/>
        <item t="default"/>
      </items>
    </pivotField>
    <pivotField dataField="1" showAll="0"/>
    <pivotField numFmtId="1" showAll="0" defaultSubtotal="0"/>
    <pivotField numFmtId="167" showAll="0"/>
    <pivotField numFmtId="167" showAll="0"/>
  </pivotFields>
  <rowFields count="1">
    <field x="5"/>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1"/>
  </colFields>
  <colItems count="4">
    <i>
      <x/>
    </i>
    <i>
      <x v="1"/>
    </i>
    <i>
      <x v="2"/>
    </i>
    <i>
      <x v="3"/>
    </i>
  </colItems>
  <pageFields count="1">
    <pageField fld="0" hier="-1"/>
  </pageFields>
  <dataFields count="1">
    <dataField name="Sum of Inventory Quantity" fld="6" baseField="0" baseItem="0"/>
  </dataFields>
  <formats count="1">
    <format dxfId="4">
      <pivotArea outline="0" collapsedLevelsAreSubtotals="1" fieldPosition="0"/>
    </format>
  </formats>
  <chartFormats count="12">
    <chartFormat chart="5"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1" count="1" selected="0">
            <x v="3"/>
          </reference>
        </references>
      </pivotArea>
    </chartFormat>
    <chartFormat chart="6" format="2">
      <pivotArea type="data" outline="0" fieldPosition="0">
        <references count="2">
          <reference field="4294967294" count="1" selected="0">
            <x v="0"/>
          </reference>
          <reference field="1" count="1" selected="0">
            <x v="2"/>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0"/>
          </reference>
        </references>
      </pivotArea>
    </chartFormat>
    <chartFormat chart="7" format="0" series="1">
      <pivotArea type="data" outline="0" fieldPosition="0">
        <references count="2">
          <reference field="4294967294" count="1" selected="0">
            <x v="0"/>
          </reference>
          <reference field="1" count="1" selected="0">
            <x v="0"/>
          </reference>
        </references>
      </pivotArea>
    </chartFormat>
    <chartFormat chart="7" format="1" series="1">
      <pivotArea type="data" outline="0" fieldPosition="0">
        <references count="2">
          <reference field="4294967294" count="1" selected="0">
            <x v="0"/>
          </reference>
          <reference field="1" count="1" selected="0">
            <x v="1"/>
          </reference>
        </references>
      </pivotArea>
    </chartFormat>
    <chartFormat chart="7" format="2" series="1">
      <pivotArea type="data" outline="0" fieldPosition="0">
        <references count="2">
          <reference field="4294967294" count="1" selected="0">
            <x v="0"/>
          </reference>
          <reference field="1" count="1" selected="0">
            <x v="2"/>
          </reference>
        </references>
      </pivotArea>
    </chartFormat>
    <chartFormat chart="7" format="3"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2"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
  <location ref="A3:C28" firstHeaderRow="0" firstDataRow="1" firstDataCol="1"/>
  <pivotFields count="10">
    <pivotField axis="axisRow" showAll="0">
      <items count="7">
        <item x="0"/>
        <item m="1" x="5"/>
        <item x="1"/>
        <item x="4"/>
        <item x="3"/>
        <item x="2"/>
        <item t="default"/>
      </items>
    </pivotField>
    <pivotField axis="axisRow" showAll="0">
      <items count="5">
        <item x="0"/>
        <item x="3"/>
        <item x="1"/>
        <item x="2"/>
        <item t="default"/>
      </items>
    </pivotField>
    <pivotField showAll="0"/>
    <pivotField showAll="0"/>
    <pivotField showAll="0"/>
    <pivotField showAll="0"/>
    <pivotField dataField="1" showAll="0"/>
    <pivotField numFmtId="1" showAll="0" defaultSubtotal="0"/>
    <pivotField numFmtId="167" showAll="0"/>
    <pivotField dataField="1" numFmtId="167" showAll="0"/>
  </pivotFields>
  <rowFields count="2">
    <field x="1"/>
    <field x="0"/>
  </rowFields>
  <rowItems count="25">
    <i>
      <x/>
    </i>
    <i r="1">
      <x/>
    </i>
    <i r="1">
      <x v="2"/>
    </i>
    <i r="1">
      <x v="3"/>
    </i>
    <i r="1">
      <x v="4"/>
    </i>
    <i r="1">
      <x v="5"/>
    </i>
    <i>
      <x v="1"/>
    </i>
    <i r="1">
      <x/>
    </i>
    <i r="1">
      <x v="2"/>
    </i>
    <i r="1">
      <x v="3"/>
    </i>
    <i r="1">
      <x v="4"/>
    </i>
    <i r="1">
      <x v="5"/>
    </i>
    <i>
      <x v="2"/>
    </i>
    <i r="1">
      <x/>
    </i>
    <i r="1">
      <x v="2"/>
    </i>
    <i r="1">
      <x v="3"/>
    </i>
    <i r="1">
      <x v="4"/>
    </i>
    <i r="1">
      <x v="5"/>
    </i>
    <i>
      <x v="3"/>
    </i>
    <i r="1">
      <x/>
    </i>
    <i r="1">
      <x v="2"/>
    </i>
    <i r="1">
      <x v="3"/>
    </i>
    <i r="1">
      <x v="4"/>
    </i>
    <i r="1">
      <x v="5"/>
    </i>
    <i t="grand">
      <x/>
    </i>
  </rowItems>
  <colFields count="1">
    <field x="-2"/>
  </colFields>
  <colItems count="2">
    <i>
      <x/>
    </i>
    <i i="1">
      <x v="1"/>
    </i>
  </colItems>
  <dataFields count="2">
    <dataField name="Inventory Qty." fld="6" baseField="0" baseItem="0"/>
    <dataField name="Total Cost (USD) " fld="9" baseField="0" baseItem="0" numFmtId="166"/>
  </dataFields>
  <formats count="1">
    <format dxfId="5">
      <pivotArea outline="0" collapsedLevelsAreSubtotals="1" fieldPosition="0"/>
    </format>
  </formats>
  <chartFormats count="2">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35" name="PivotTable5"/>
    <pivotTable tabId="35" name="PivotTable10"/>
    <pivotTable tabId="36" name="PivotTable2"/>
    <pivotTable tabId="36" name="PivotTable3"/>
    <pivotTable tabId="36" name="PivotTable5"/>
    <pivotTable tabId="36" name="PivotTable6"/>
    <pivotTable tabId="37" name="PivotTable15"/>
    <pivotTable tabId="37" name="PivotTable2"/>
    <pivotTable tabId="37" name="PivotTable3"/>
    <pivotTable tabId="37" name="PivotTable4"/>
    <pivotTable tabId="37" name="PivotTable1"/>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00000000-0013-0000-FFFF-FFFF02000000}" sourceName="Rank">
  <pivotTables>
    <pivotTable tabId="35" name="PivotTable1"/>
    <pivotTable tabId="35" name="PivotTable5"/>
    <pivotTable tabId="35" name="PivotTable10"/>
    <pivotTable tabId="37" name="PivotTable2"/>
    <pivotTable tabId="36" name="PivotTable5"/>
    <pivotTable tabId="36" name="PivotTable6"/>
    <pivotTable tabId="36" name="PivotTable2"/>
    <pivotTable tabId="37" name="PivotTable3"/>
    <pivotTable tabId="37" name="PivotTable4"/>
    <pivotTable tabId="36" name="PivotTable3"/>
    <pivotTable tabId="37" name="PivotTable1"/>
  </pivotTables>
  <data>
    <tabular pivotCacheId="1">
      <items count="11">
        <i x="0"/>
        <i x="1"/>
        <i x="4"/>
        <i x="3" s="1"/>
        <i x="2"/>
        <i x="8" nd="1"/>
        <i x="5" nd="1"/>
        <i x="9" nd="1"/>
        <i x="6" nd="1"/>
        <i x="7" nd="1"/>
        <i x="10"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0000000-0013-0000-FFFF-FFFF03000000}" sourceName="Years">
  <pivotTables>
    <pivotTable tabId="35" name="PivotTable1"/>
    <pivotTable tabId="35" name="PivotTable5"/>
    <pivotTable tabId="35" name="PivotTable10"/>
    <pivotTable tabId="37" name="PivotTable15"/>
    <pivotTable tabId="37" name="PivotTable2"/>
    <pivotTable tabId="36" name="PivotTable5"/>
    <pivotTable tabId="36" name="PivotTable6"/>
    <pivotTable tabId="37" name="PivotTable4"/>
    <pivotTable tabId="36" name="PivotTable3"/>
    <pivotTable tabId="37" name="PivotTable1"/>
  </pivotTables>
  <data>
    <tabular pivotCacheId="1">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4000000}" sourceName="Month">
  <pivotTables>
    <pivotTable tabId="36" name="PivotTable3"/>
  </pivotTables>
  <data>
    <tabular pivotCacheId="1">
      <items count="12">
        <i x="0" s="1"/>
        <i x="2" s="1"/>
        <i x="3" s="1"/>
        <i x="4" s="1"/>
        <i x="5" s="1"/>
        <i x="6" s="1"/>
        <i x="7" s="1"/>
        <i x="8" s="1"/>
        <i x="9" s="1"/>
        <i x="1"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0000000-0014-0000-FFFF-FFFF01000000}" cache="Slicer_Month"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2000000}" cache="Slicer_Region" caption="Region" startItem="1" showCaption="0" style="SlicerStyleLight1 2" rowHeight="241300"/>
  <slicer name="Rank" xr10:uid="{00000000-0014-0000-FFFF-FFFF03000000}" cache="Slicer_Rank" caption="Rank" showCaption="0" style="SlicerStyleLight1 2" rowHeight="241300"/>
  <slicer name="Years" xr10:uid="{00000000-0014-0000-FFFF-FFFF04000000}" cache="Slicer_Years" caption="Years"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3265" totalsRowShown="0" headerRowDxfId="26">
  <autoFilter ref="A1:N3265" xr:uid="{00000000-0009-0000-0100-000001000000}"/>
  <tableColumns count="14">
    <tableColumn id="1" xr3:uid="{00000000-0010-0000-0000-000001000000}" name="Region"/>
    <tableColumn id="2" xr3:uid="{00000000-0010-0000-0000-000002000000}" name="Country"/>
    <tableColumn id="3" xr3:uid="{00000000-0010-0000-0000-000003000000}" name="Sales Reps"/>
    <tableColumn id="4" xr3:uid="{00000000-0010-0000-0000-000004000000}" name="First Name"/>
    <tableColumn id="5" xr3:uid="{00000000-0010-0000-0000-000005000000}" name="Last Name"/>
    <tableColumn id="6" xr3:uid="{00000000-0010-0000-0000-000006000000}" name="Gender"/>
    <tableColumn id="7" xr3:uid="{00000000-0010-0000-0000-000007000000}" name="Age"/>
    <tableColumn id="8" xr3:uid="{00000000-0010-0000-0000-000008000000}" name="Rank Levels"/>
    <tableColumn id="9" xr3:uid="{00000000-0010-0000-0000-000009000000}" name="Rank"/>
    <tableColumn id="10" xr3:uid="{00000000-0010-0000-0000-00000A000000}" name="Products"/>
    <tableColumn id="13" xr3:uid="{00000000-0010-0000-0000-00000D000000}" name="Month (YYYYMM)"/>
    <tableColumn id="18" xr3:uid="{00000000-0010-0000-0000-000012000000}" name="Years"/>
    <tableColumn id="19" xr3:uid="{00000000-0010-0000-0000-000013000000}" name="Month" dataDxfId="25"/>
    <tableColumn id="15" xr3:uid="{00000000-0010-0000-0000-00000F000000}" name="Revenue (USD)"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P3265" totalsRowShown="0" headerRowDxfId="23" dataDxfId="22">
  <tableColumns count="16">
    <tableColumn id="1" xr3:uid="{00000000-0010-0000-0100-000001000000}" name="Region" dataDxfId="21"/>
    <tableColumn id="2" xr3:uid="{00000000-0010-0000-0100-000002000000}" name="Country" dataDxfId="20"/>
    <tableColumn id="3" xr3:uid="{00000000-0010-0000-0100-000003000000}" name="Relationship Manager" dataDxfId="19">
      <calculatedColumnFormula>D2&amp;" "&amp;LEFT(E2,1)&amp;"."</calculatedColumnFormula>
    </tableColumn>
    <tableColumn id="4" xr3:uid="{00000000-0010-0000-0100-000004000000}" name="First Name" dataDxfId="18"/>
    <tableColumn id="5" xr3:uid="{00000000-0010-0000-0100-000005000000}" name="Last Name" dataDxfId="17"/>
    <tableColumn id="6" xr3:uid="{00000000-0010-0000-0100-000006000000}" name="Gender" dataDxfId="16"/>
    <tableColumn id="7" xr3:uid="{00000000-0010-0000-0100-000007000000}" name="Age" dataDxfId="15"/>
    <tableColumn id="8" xr3:uid="{00000000-0010-0000-0100-000008000000}" name="Rank Levels" dataDxfId="14"/>
    <tableColumn id="9" xr3:uid="{00000000-0010-0000-0100-000009000000}" name="Rank" dataDxfId="13"/>
    <tableColumn id="11" xr3:uid="{00000000-0010-0000-0100-00000B000000}" name="Products" dataDxfId="12"/>
    <tableColumn id="12" xr3:uid="{00000000-0010-0000-0100-00000C000000}" name="Year" dataDxfId="11">
      <calculatedColumnFormula>LEFT(M2,4)</calculatedColumnFormula>
    </tableColumn>
    <tableColumn id="13" xr3:uid="{00000000-0010-0000-0100-00000D000000}" name="Month" dataDxfId="10">
      <calculatedColumnFormula>RIGHT(M2,2)</calculatedColumnFormula>
    </tableColumn>
    <tableColumn id="14" xr3:uid="{00000000-0010-0000-0100-00000E000000}" name="Month (YYYYMM)" dataDxfId="9"/>
    <tableColumn id="15" xr3:uid="{00000000-0010-0000-0100-00000F000000}" name="Sales Volumes (USD)" dataDxfId="8" dataCellStyle="Comma"/>
    <tableColumn id="16" xr3:uid="{00000000-0010-0000-0100-000010000000}" name="Revenue (USD)" dataDxfId="7" dataCellStyle="Comma"/>
    <tableColumn id="17" xr3:uid="{00000000-0010-0000-0100-000011000000}" name="Rev. (USD)" dataDxfId="6">
      <calculatedColumnFormula>O2/1000000</calculatedColumnFormula>
    </tableColumn>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rinterSettings" Target="../printerSettings/printerSettings3.bin"/><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microsoft.com/office/2007/relationships/slicer" Target="../slicers/slicer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16.xml"/><Relationship Id="rId7" Type="http://schemas.openxmlformats.org/officeDocument/2006/relationships/printerSettings" Target="../printerSettings/printerSettings6.bin"/><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theme="3"/>
  </sheetPr>
  <dimension ref="A1:N3265"/>
  <sheetViews>
    <sheetView zoomScale="115" zoomScaleNormal="115" workbookViewId="0">
      <selection activeCell="F14" sqref="F14"/>
    </sheetView>
  </sheetViews>
  <sheetFormatPr defaultRowHeight="14.4"/>
  <cols>
    <col min="1" max="1" width="8.88671875" customWidth="1"/>
    <col min="2" max="2" width="10.5546875" bestFit="1" customWidth="1"/>
    <col min="3" max="3" width="22" customWidth="1"/>
    <col min="4" max="4" width="12.33203125" customWidth="1"/>
    <col min="5" max="5" width="11.88671875" customWidth="1"/>
    <col min="6" max="6" width="9.33203125" customWidth="1"/>
    <col min="7" max="7" width="6.109375" customWidth="1"/>
    <col min="8" max="8" width="13" customWidth="1"/>
    <col min="9" max="9" width="17.44140625" bestFit="1" customWidth="1"/>
    <col min="10" max="10" width="12.6640625" bestFit="1" customWidth="1"/>
    <col min="11" max="13" width="18.5546875" customWidth="1"/>
    <col min="14" max="14" width="16" style="31" customWidth="1"/>
  </cols>
  <sheetData>
    <row r="1" spans="1:14" ht="15" customHeight="1">
      <c r="A1" t="s">
        <v>1</v>
      </c>
      <c r="B1" t="s">
        <v>4</v>
      </c>
      <c r="C1" t="s">
        <v>185</v>
      </c>
      <c r="D1" t="s">
        <v>31</v>
      </c>
      <c r="E1" t="s">
        <v>32</v>
      </c>
      <c r="F1" t="s">
        <v>2</v>
      </c>
      <c r="G1" t="s">
        <v>3</v>
      </c>
      <c r="H1" t="s">
        <v>66</v>
      </c>
      <c r="I1" t="s">
        <v>125</v>
      </c>
      <c r="J1" t="s">
        <v>120</v>
      </c>
      <c r="K1" t="s">
        <v>65</v>
      </c>
      <c r="L1" t="s">
        <v>144</v>
      </c>
      <c r="M1" t="s">
        <v>29</v>
      </c>
      <c r="N1" s="31" t="s">
        <v>30</v>
      </c>
    </row>
    <row r="2" spans="1:14" ht="15" customHeight="1">
      <c r="A2" t="s">
        <v>7</v>
      </c>
      <c r="B2" t="s">
        <v>25</v>
      </c>
      <c r="C2" t="s">
        <v>131</v>
      </c>
      <c r="D2" t="s">
        <v>51</v>
      </c>
      <c r="E2" t="s">
        <v>52</v>
      </c>
      <c r="F2" t="s">
        <v>11</v>
      </c>
      <c r="G2">
        <v>44</v>
      </c>
      <c r="H2" t="s">
        <v>33</v>
      </c>
      <c r="I2" t="s">
        <v>180</v>
      </c>
      <c r="J2" t="s">
        <v>124</v>
      </c>
      <c r="K2">
        <v>201601</v>
      </c>
      <c r="L2">
        <v>2019</v>
      </c>
      <c r="M2" s="10">
        <v>1</v>
      </c>
      <c r="N2" s="31">
        <v>700693.98568135686</v>
      </c>
    </row>
    <row r="3" spans="1:14" ht="15" customHeight="1">
      <c r="A3" t="s">
        <v>7</v>
      </c>
      <c r="B3" t="s">
        <v>25</v>
      </c>
      <c r="C3" t="s">
        <v>131</v>
      </c>
      <c r="D3" t="s">
        <v>51</v>
      </c>
      <c r="E3" t="s">
        <v>52</v>
      </c>
      <c r="F3" t="s">
        <v>11</v>
      </c>
      <c r="G3">
        <v>44</v>
      </c>
      <c r="H3" t="s">
        <v>33</v>
      </c>
      <c r="I3" t="s">
        <v>180</v>
      </c>
      <c r="J3" t="s">
        <v>121</v>
      </c>
      <c r="K3">
        <v>201601</v>
      </c>
      <c r="L3">
        <v>2019</v>
      </c>
      <c r="M3" s="10">
        <v>1</v>
      </c>
      <c r="N3" s="31">
        <v>161814.25664140796</v>
      </c>
    </row>
    <row r="4" spans="1:14" ht="15" customHeight="1">
      <c r="A4" t="s">
        <v>7</v>
      </c>
      <c r="B4" t="s">
        <v>25</v>
      </c>
      <c r="C4" t="s">
        <v>131</v>
      </c>
      <c r="D4" t="s">
        <v>51</v>
      </c>
      <c r="E4" t="s">
        <v>52</v>
      </c>
      <c r="F4" t="s">
        <v>11</v>
      </c>
      <c r="G4">
        <v>44</v>
      </c>
      <c r="H4" t="s">
        <v>33</v>
      </c>
      <c r="I4" t="s">
        <v>180</v>
      </c>
      <c r="J4" t="s">
        <v>122</v>
      </c>
      <c r="K4">
        <v>201601</v>
      </c>
      <c r="L4">
        <v>2019</v>
      </c>
      <c r="M4" s="10">
        <v>1</v>
      </c>
      <c r="N4" s="31">
        <v>110696.26184344002</v>
      </c>
    </row>
    <row r="5" spans="1:14" ht="15" customHeight="1">
      <c r="A5" t="s">
        <v>7</v>
      </c>
      <c r="B5" t="s">
        <v>25</v>
      </c>
      <c r="C5" t="s">
        <v>131</v>
      </c>
      <c r="D5" t="s">
        <v>51</v>
      </c>
      <c r="E5" t="s">
        <v>52</v>
      </c>
      <c r="F5" t="s">
        <v>11</v>
      </c>
      <c r="G5">
        <v>44</v>
      </c>
      <c r="H5" t="s">
        <v>33</v>
      </c>
      <c r="I5" t="s">
        <v>180</v>
      </c>
      <c r="J5" t="s">
        <v>123</v>
      </c>
      <c r="K5">
        <v>201601</v>
      </c>
      <c r="L5" s="10">
        <v>2019</v>
      </c>
      <c r="M5" s="10">
        <v>1</v>
      </c>
      <c r="N5" s="31">
        <v>114058.10208092157</v>
      </c>
    </row>
    <row r="6" spans="1:14" ht="15" customHeight="1">
      <c r="A6" t="s">
        <v>7</v>
      </c>
      <c r="B6" t="s">
        <v>25</v>
      </c>
      <c r="C6" t="s">
        <v>127</v>
      </c>
      <c r="D6" t="s">
        <v>49</v>
      </c>
      <c r="E6" t="s">
        <v>50</v>
      </c>
      <c r="F6" t="s">
        <v>12</v>
      </c>
      <c r="G6">
        <v>35</v>
      </c>
      <c r="H6" t="s">
        <v>35</v>
      </c>
      <c r="I6" t="s">
        <v>181</v>
      </c>
      <c r="J6" t="s">
        <v>124</v>
      </c>
      <c r="K6">
        <v>201601</v>
      </c>
      <c r="L6">
        <v>2019</v>
      </c>
      <c r="M6" s="10">
        <v>1</v>
      </c>
      <c r="N6" s="31">
        <v>188219.50888043517</v>
      </c>
    </row>
    <row r="7" spans="1:14" ht="15" customHeight="1">
      <c r="A7" t="s">
        <v>7</v>
      </c>
      <c r="B7" t="s">
        <v>25</v>
      </c>
      <c r="C7" t="s">
        <v>127</v>
      </c>
      <c r="D7" t="s">
        <v>49</v>
      </c>
      <c r="E7" t="s">
        <v>50</v>
      </c>
      <c r="F7" t="s">
        <v>12</v>
      </c>
      <c r="G7">
        <v>35</v>
      </c>
      <c r="H7" t="s">
        <v>35</v>
      </c>
      <c r="I7" t="s">
        <v>181</v>
      </c>
      <c r="J7" t="s">
        <v>121</v>
      </c>
      <c r="K7">
        <v>201601</v>
      </c>
      <c r="L7">
        <v>2019</v>
      </c>
      <c r="M7" s="10">
        <v>1</v>
      </c>
      <c r="N7" s="31">
        <v>5419.6463204352003</v>
      </c>
    </row>
    <row r="8" spans="1:14" ht="15" customHeight="1">
      <c r="A8" t="s">
        <v>7</v>
      </c>
      <c r="B8" t="s">
        <v>25</v>
      </c>
      <c r="C8" t="s">
        <v>127</v>
      </c>
      <c r="D8" t="s">
        <v>49</v>
      </c>
      <c r="E8" t="s">
        <v>50</v>
      </c>
      <c r="F8" t="s">
        <v>12</v>
      </c>
      <c r="G8">
        <v>35</v>
      </c>
      <c r="H8" t="s">
        <v>35</v>
      </c>
      <c r="I8" t="s">
        <v>181</v>
      </c>
      <c r="J8" t="s">
        <v>122</v>
      </c>
      <c r="K8">
        <v>201601</v>
      </c>
      <c r="L8">
        <v>2019</v>
      </c>
      <c r="M8" s="10">
        <v>1</v>
      </c>
      <c r="N8" s="31">
        <v>49997.639633759994</v>
      </c>
    </row>
    <row r="9" spans="1:14" ht="15" customHeight="1">
      <c r="A9" t="s">
        <v>7</v>
      </c>
      <c r="B9" t="s">
        <v>25</v>
      </c>
      <c r="C9" t="s">
        <v>127</v>
      </c>
      <c r="D9" t="s">
        <v>49</v>
      </c>
      <c r="E9" t="s">
        <v>50</v>
      </c>
      <c r="F9" t="s">
        <v>12</v>
      </c>
      <c r="G9">
        <v>35</v>
      </c>
      <c r="H9" t="s">
        <v>35</v>
      </c>
      <c r="I9" t="s">
        <v>181</v>
      </c>
      <c r="J9" t="s">
        <v>123</v>
      </c>
      <c r="K9">
        <v>201601</v>
      </c>
      <c r="L9">
        <v>2019</v>
      </c>
      <c r="M9" s="10">
        <v>1</v>
      </c>
      <c r="N9" s="31">
        <v>8780.160233779201</v>
      </c>
    </row>
    <row r="10" spans="1:14" ht="15" customHeight="1">
      <c r="A10" t="s">
        <v>7</v>
      </c>
      <c r="B10" t="s">
        <v>25</v>
      </c>
      <c r="C10" t="s">
        <v>130</v>
      </c>
      <c r="D10" t="s">
        <v>47</v>
      </c>
      <c r="E10" t="s">
        <v>48</v>
      </c>
      <c r="F10" t="s">
        <v>11</v>
      </c>
      <c r="G10">
        <v>28</v>
      </c>
      <c r="H10" t="s">
        <v>37</v>
      </c>
      <c r="I10" t="s">
        <v>183</v>
      </c>
      <c r="J10" t="s">
        <v>124</v>
      </c>
      <c r="K10">
        <v>201601</v>
      </c>
      <c r="L10">
        <v>2019</v>
      </c>
      <c r="M10" s="10">
        <v>1</v>
      </c>
      <c r="N10" s="31">
        <v>286032.89032335358</v>
      </c>
    </row>
    <row r="11" spans="1:14" ht="15" customHeight="1">
      <c r="A11" t="s">
        <v>7</v>
      </c>
      <c r="B11" t="s">
        <v>25</v>
      </c>
      <c r="C11" t="s">
        <v>130</v>
      </c>
      <c r="D11" t="s">
        <v>47</v>
      </c>
      <c r="E11" t="s">
        <v>48</v>
      </c>
      <c r="F11" t="s">
        <v>11</v>
      </c>
      <c r="G11">
        <v>28</v>
      </c>
      <c r="H11" t="s">
        <v>37</v>
      </c>
      <c r="I11" t="s">
        <v>183</v>
      </c>
      <c r="J11" t="s">
        <v>121</v>
      </c>
      <c r="K11">
        <v>201601</v>
      </c>
      <c r="L11">
        <v>2019</v>
      </c>
      <c r="M11" s="10">
        <v>1</v>
      </c>
      <c r="N11" s="31">
        <v>20691.104484556799</v>
      </c>
    </row>
    <row r="12" spans="1:14" ht="15" customHeight="1">
      <c r="A12" t="s">
        <v>7</v>
      </c>
      <c r="B12" t="s">
        <v>25</v>
      </c>
      <c r="C12" t="s">
        <v>130</v>
      </c>
      <c r="D12" t="s">
        <v>47</v>
      </c>
      <c r="E12" t="s">
        <v>48</v>
      </c>
      <c r="F12" t="s">
        <v>11</v>
      </c>
      <c r="G12">
        <v>28</v>
      </c>
      <c r="H12" t="s">
        <v>37</v>
      </c>
      <c r="I12" t="s">
        <v>183</v>
      </c>
      <c r="J12" t="s">
        <v>122</v>
      </c>
      <c r="K12">
        <v>201601</v>
      </c>
      <c r="L12">
        <v>2019</v>
      </c>
      <c r="M12" s="10">
        <v>1</v>
      </c>
      <c r="N12" s="31">
        <v>61990.98482303998</v>
      </c>
    </row>
    <row r="13" spans="1:14" ht="15" customHeight="1">
      <c r="A13" t="s">
        <v>7</v>
      </c>
      <c r="B13" t="s">
        <v>25</v>
      </c>
      <c r="C13" t="s">
        <v>130</v>
      </c>
      <c r="D13" t="s">
        <v>47</v>
      </c>
      <c r="E13" t="s">
        <v>48</v>
      </c>
      <c r="F13" t="s">
        <v>11</v>
      </c>
      <c r="G13">
        <v>28</v>
      </c>
      <c r="H13" t="s">
        <v>37</v>
      </c>
      <c r="I13" t="s">
        <v>183</v>
      </c>
      <c r="J13" t="s">
        <v>123</v>
      </c>
      <c r="K13">
        <v>201610</v>
      </c>
      <c r="L13">
        <v>2019</v>
      </c>
      <c r="M13" s="10">
        <v>10</v>
      </c>
      <c r="N13" s="31">
        <v>5970.1650849792004</v>
      </c>
    </row>
    <row r="14" spans="1:14" ht="15" customHeight="1">
      <c r="A14" t="s">
        <v>7</v>
      </c>
      <c r="B14" t="s">
        <v>26</v>
      </c>
      <c r="C14" t="s">
        <v>132</v>
      </c>
      <c r="D14" t="s">
        <v>55</v>
      </c>
      <c r="E14" t="s">
        <v>56</v>
      </c>
      <c r="F14" t="s">
        <v>11</v>
      </c>
      <c r="G14">
        <v>36</v>
      </c>
      <c r="H14" t="s">
        <v>34</v>
      </c>
      <c r="I14" t="s">
        <v>182</v>
      </c>
      <c r="J14" t="s">
        <v>124</v>
      </c>
      <c r="K14">
        <v>201601</v>
      </c>
      <c r="L14">
        <v>2019</v>
      </c>
      <c r="M14" s="10">
        <v>1</v>
      </c>
      <c r="N14" s="31">
        <v>226354.14607344527</v>
      </c>
    </row>
    <row r="15" spans="1:14" ht="15" customHeight="1">
      <c r="A15" t="s">
        <v>7</v>
      </c>
      <c r="B15" t="s">
        <v>26</v>
      </c>
      <c r="C15" t="s">
        <v>132</v>
      </c>
      <c r="D15" t="s">
        <v>55</v>
      </c>
      <c r="E15" t="s">
        <v>56</v>
      </c>
      <c r="F15" t="s">
        <v>11</v>
      </c>
      <c r="G15">
        <v>36</v>
      </c>
      <c r="H15" t="s">
        <v>34</v>
      </c>
      <c r="I15" t="s">
        <v>182</v>
      </c>
      <c r="J15" t="s">
        <v>121</v>
      </c>
      <c r="K15">
        <v>201601</v>
      </c>
      <c r="L15">
        <v>2019</v>
      </c>
      <c r="M15" s="10">
        <v>1</v>
      </c>
      <c r="N15" s="31">
        <v>16343.140299075068</v>
      </c>
    </row>
    <row r="16" spans="1:14" ht="15" customHeight="1">
      <c r="A16" t="s">
        <v>7</v>
      </c>
      <c r="B16" t="s">
        <v>26</v>
      </c>
      <c r="C16" t="s">
        <v>132</v>
      </c>
      <c r="D16" t="s">
        <v>55</v>
      </c>
      <c r="E16" t="s">
        <v>56</v>
      </c>
      <c r="F16" t="s">
        <v>11</v>
      </c>
      <c r="G16">
        <v>36</v>
      </c>
      <c r="H16" t="s">
        <v>34</v>
      </c>
      <c r="I16" t="s">
        <v>182</v>
      </c>
      <c r="J16" t="s">
        <v>122</v>
      </c>
      <c r="K16">
        <v>201601</v>
      </c>
      <c r="L16">
        <v>2019</v>
      </c>
      <c r="M16" s="10">
        <v>1</v>
      </c>
      <c r="N16" s="31">
        <v>7054.1951073047994</v>
      </c>
    </row>
    <row r="17" spans="1:14" ht="15" customHeight="1">
      <c r="A17" t="s">
        <v>7</v>
      </c>
      <c r="B17" t="s">
        <v>26</v>
      </c>
      <c r="C17" t="s">
        <v>132</v>
      </c>
      <c r="D17" t="s">
        <v>55</v>
      </c>
      <c r="E17" t="s">
        <v>56</v>
      </c>
      <c r="F17" t="s">
        <v>11</v>
      </c>
      <c r="G17">
        <v>36</v>
      </c>
      <c r="H17" t="s">
        <v>34</v>
      </c>
      <c r="I17" t="s">
        <v>182</v>
      </c>
      <c r="J17" t="s">
        <v>123</v>
      </c>
      <c r="K17">
        <v>201601</v>
      </c>
      <c r="L17">
        <v>2019</v>
      </c>
      <c r="M17" s="10">
        <v>1</v>
      </c>
      <c r="N17" s="31">
        <v>1705.678535586816</v>
      </c>
    </row>
    <row r="18" spans="1:14" ht="15" customHeight="1">
      <c r="A18" t="s">
        <v>7</v>
      </c>
      <c r="B18" t="s">
        <v>26</v>
      </c>
      <c r="C18" t="s">
        <v>128</v>
      </c>
      <c r="D18" t="s">
        <v>53</v>
      </c>
      <c r="E18" t="s">
        <v>54</v>
      </c>
      <c r="F18" t="s">
        <v>12</v>
      </c>
      <c r="G18">
        <v>32</v>
      </c>
      <c r="H18" t="s">
        <v>36</v>
      </c>
      <c r="I18" t="s">
        <v>184</v>
      </c>
      <c r="J18" t="s">
        <v>124</v>
      </c>
      <c r="K18">
        <v>201601</v>
      </c>
      <c r="L18">
        <v>2019</v>
      </c>
      <c r="M18" s="10">
        <v>1</v>
      </c>
      <c r="N18" s="31">
        <v>201040.7555761275</v>
      </c>
    </row>
    <row r="19" spans="1:14" ht="15" customHeight="1">
      <c r="A19" t="s">
        <v>7</v>
      </c>
      <c r="B19" t="s">
        <v>26</v>
      </c>
      <c r="C19" t="s">
        <v>128</v>
      </c>
      <c r="D19" t="s">
        <v>53</v>
      </c>
      <c r="E19" t="s">
        <v>54</v>
      </c>
      <c r="F19" t="s">
        <v>12</v>
      </c>
      <c r="G19">
        <v>32</v>
      </c>
      <c r="H19" t="s">
        <v>36</v>
      </c>
      <c r="I19" t="s">
        <v>184</v>
      </c>
      <c r="J19" t="s">
        <v>121</v>
      </c>
      <c r="K19">
        <v>201601</v>
      </c>
      <c r="L19">
        <v>2019</v>
      </c>
      <c r="M19" s="10">
        <v>1</v>
      </c>
      <c r="N19" s="31">
        <v>11803.953162645503</v>
      </c>
    </row>
    <row r="20" spans="1:14" ht="15" customHeight="1">
      <c r="A20" t="s">
        <v>7</v>
      </c>
      <c r="B20" t="s">
        <v>26</v>
      </c>
      <c r="C20" t="s">
        <v>128</v>
      </c>
      <c r="D20" t="s">
        <v>53</v>
      </c>
      <c r="E20" t="s">
        <v>54</v>
      </c>
      <c r="F20" t="s">
        <v>12</v>
      </c>
      <c r="G20">
        <v>32</v>
      </c>
      <c r="H20" t="s">
        <v>36</v>
      </c>
      <c r="I20" t="s">
        <v>184</v>
      </c>
      <c r="J20" t="s">
        <v>122</v>
      </c>
      <c r="K20">
        <v>201601</v>
      </c>
      <c r="L20">
        <v>2019</v>
      </c>
      <c r="M20" s="10">
        <v>1</v>
      </c>
      <c r="N20" s="31">
        <v>7381.9684987775981</v>
      </c>
    </row>
    <row r="21" spans="1:14" ht="15" customHeight="1">
      <c r="A21" t="s">
        <v>7</v>
      </c>
      <c r="B21" t="s">
        <v>26</v>
      </c>
      <c r="C21" t="s">
        <v>128</v>
      </c>
      <c r="D21" t="s">
        <v>53</v>
      </c>
      <c r="E21" t="s">
        <v>54</v>
      </c>
      <c r="F21" t="s">
        <v>12</v>
      </c>
      <c r="G21">
        <v>32</v>
      </c>
      <c r="H21" t="s">
        <v>36</v>
      </c>
      <c r="I21" t="s">
        <v>184</v>
      </c>
      <c r="J21" t="s">
        <v>123</v>
      </c>
      <c r="K21">
        <v>201601</v>
      </c>
      <c r="L21">
        <v>2019</v>
      </c>
      <c r="M21" s="10">
        <v>1</v>
      </c>
      <c r="N21" s="31">
        <v>9016.565414879231</v>
      </c>
    </row>
    <row r="22" spans="1:14" ht="15" customHeight="1">
      <c r="A22" t="s">
        <v>7</v>
      </c>
      <c r="B22" t="s">
        <v>27</v>
      </c>
      <c r="C22" t="s">
        <v>137</v>
      </c>
      <c r="D22" t="s">
        <v>21</v>
      </c>
      <c r="E22" t="s">
        <v>58</v>
      </c>
      <c r="F22" t="s">
        <v>11</v>
      </c>
      <c r="G22">
        <v>45</v>
      </c>
      <c r="H22" t="s">
        <v>33</v>
      </c>
      <c r="I22" t="s">
        <v>180</v>
      </c>
      <c r="J22" t="s">
        <v>124</v>
      </c>
      <c r="K22">
        <v>201601</v>
      </c>
      <c r="L22">
        <v>2019</v>
      </c>
      <c r="M22" s="10">
        <v>1</v>
      </c>
      <c r="N22" s="31">
        <v>1325327.7927723725</v>
      </c>
    </row>
    <row r="23" spans="1:14" ht="15" customHeight="1">
      <c r="A23" t="s">
        <v>7</v>
      </c>
      <c r="B23" t="s">
        <v>27</v>
      </c>
      <c r="C23" t="s">
        <v>137</v>
      </c>
      <c r="D23" t="s">
        <v>21</v>
      </c>
      <c r="E23" t="s">
        <v>58</v>
      </c>
      <c r="F23" t="s">
        <v>11</v>
      </c>
      <c r="G23">
        <v>45</v>
      </c>
      <c r="H23" t="s">
        <v>33</v>
      </c>
      <c r="I23" t="s">
        <v>180</v>
      </c>
      <c r="J23" t="s">
        <v>121</v>
      </c>
      <c r="K23">
        <v>201601</v>
      </c>
      <c r="L23">
        <v>2019</v>
      </c>
      <c r="M23" s="10">
        <v>1</v>
      </c>
      <c r="N23" s="31">
        <v>76033.780951564797</v>
      </c>
    </row>
    <row r="24" spans="1:14" ht="15" customHeight="1">
      <c r="A24" t="s">
        <v>7</v>
      </c>
      <c r="B24" t="s">
        <v>27</v>
      </c>
      <c r="C24" t="s">
        <v>137</v>
      </c>
      <c r="D24" t="s">
        <v>21</v>
      </c>
      <c r="E24" t="s">
        <v>58</v>
      </c>
      <c r="F24" t="s">
        <v>11</v>
      </c>
      <c r="G24">
        <v>45</v>
      </c>
      <c r="H24" t="s">
        <v>33</v>
      </c>
      <c r="I24" t="s">
        <v>180</v>
      </c>
      <c r="J24" t="s">
        <v>122</v>
      </c>
      <c r="K24">
        <v>201601</v>
      </c>
      <c r="L24">
        <v>2019</v>
      </c>
      <c r="M24" s="10">
        <v>1</v>
      </c>
      <c r="N24" s="31">
        <v>209901.76440469603</v>
      </c>
    </row>
    <row r="25" spans="1:14" ht="15" customHeight="1">
      <c r="A25" t="s">
        <v>7</v>
      </c>
      <c r="B25" t="s">
        <v>27</v>
      </c>
      <c r="C25" t="s">
        <v>137</v>
      </c>
      <c r="D25" t="s">
        <v>21</v>
      </c>
      <c r="E25" t="s">
        <v>58</v>
      </c>
      <c r="F25" t="s">
        <v>11</v>
      </c>
      <c r="G25">
        <v>45</v>
      </c>
      <c r="H25" t="s">
        <v>33</v>
      </c>
      <c r="I25" t="s">
        <v>180</v>
      </c>
      <c r="J25" t="s">
        <v>123</v>
      </c>
      <c r="K25">
        <v>201601</v>
      </c>
      <c r="L25">
        <v>2019</v>
      </c>
      <c r="M25" s="10">
        <v>1</v>
      </c>
      <c r="N25" s="31">
        <v>38728.196510115842</v>
      </c>
    </row>
    <row r="26" spans="1:14" ht="15" customHeight="1">
      <c r="A26" t="s">
        <v>7</v>
      </c>
      <c r="B26" t="s">
        <v>27</v>
      </c>
      <c r="C26" t="s">
        <v>136</v>
      </c>
      <c r="D26" t="s">
        <v>18</v>
      </c>
      <c r="E26" t="s">
        <v>62</v>
      </c>
      <c r="F26" t="s">
        <v>11</v>
      </c>
      <c r="G26">
        <v>38</v>
      </c>
      <c r="H26" t="s">
        <v>34</v>
      </c>
      <c r="I26" t="s">
        <v>182</v>
      </c>
      <c r="J26" t="s">
        <v>124</v>
      </c>
      <c r="K26">
        <v>201601</v>
      </c>
      <c r="L26">
        <v>2019</v>
      </c>
      <c r="M26" s="10">
        <v>1</v>
      </c>
      <c r="N26" s="31">
        <v>272933.13025765796</v>
      </c>
    </row>
    <row r="27" spans="1:14" ht="15" customHeight="1">
      <c r="A27" t="s">
        <v>7</v>
      </c>
      <c r="B27" t="s">
        <v>27</v>
      </c>
      <c r="C27" t="s">
        <v>136</v>
      </c>
      <c r="D27" t="s">
        <v>18</v>
      </c>
      <c r="E27" t="s">
        <v>62</v>
      </c>
      <c r="F27" t="s">
        <v>11</v>
      </c>
      <c r="G27">
        <v>38</v>
      </c>
      <c r="H27" t="s">
        <v>34</v>
      </c>
      <c r="I27" t="s">
        <v>182</v>
      </c>
      <c r="J27" t="s">
        <v>121</v>
      </c>
      <c r="K27">
        <v>201601</v>
      </c>
      <c r="L27">
        <v>2019</v>
      </c>
      <c r="M27" s="10">
        <v>1</v>
      </c>
      <c r="N27" s="31">
        <v>17343.740725549058</v>
      </c>
    </row>
    <row r="28" spans="1:14" ht="15" customHeight="1">
      <c r="A28" t="s">
        <v>7</v>
      </c>
      <c r="B28" t="s">
        <v>27</v>
      </c>
      <c r="C28" t="s">
        <v>136</v>
      </c>
      <c r="D28" t="s">
        <v>18</v>
      </c>
      <c r="E28" t="s">
        <v>62</v>
      </c>
      <c r="F28" t="s">
        <v>11</v>
      </c>
      <c r="G28">
        <v>38</v>
      </c>
      <c r="H28" t="s">
        <v>34</v>
      </c>
      <c r="I28" t="s">
        <v>182</v>
      </c>
      <c r="J28" t="s">
        <v>122</v>
      </c>
      <c r="K28">
        <v>201601</v>
      </c>
      <c r="L28">
        <v>2019</v>
      </c>
      <c r="M28" s="10">
        <v>1</v>
      </c>
      <c r="N28" s="31">
        <v>24268.416309446402</v>
      </c>
    </row>
    <row r="29" spans="1:14" ht="15" customHeight="1">
      <c r="A29" t="s">
        <v>7</v>
      </c>
      <c r="B29" t="s">
        <v>27</v>
      </c>
      <c r="C29" t="s">
        <v>136</v>
      </c>
      <c r="D29" t="s">
        <v>18</v>
      </c>
      <c r="E29" t="s">
        <v>62</v>
      </c>
      <c r="F29" t="s">
        <v>11</v>
      </c>
      <c r="G29">
        <v>38</v>
      </c>
      <c r="H29" t="s">
        <v>34</v>
      </c>
      <c r="I29" t="s">
        <v>182</v>
      </c>
      <c r="J29" t="s">
        <v>123</v>
      </c>
      <c r="K29">
        <v>201601</v>
      </c>
      <c r="L29">
        <v>2019</v>
      </c>
      <c r="M29" s="10">
        <v>1</v>
      </c>
      <c r="N29" s="31">
        <v>23492.185251913728</v>
      </c>
    </row>
    <row r="30" spans="1:14" ht="15" customHeight="1">
      <c r="A30" t="s">
        <v>7</v>
      </c>
      <c r="B30" t="s">
        <v>27</v>
      </c>
      <c r="C30" t="s">
        <v>135</v>
      </c>
      <c r="D30" t="s">
        <v>19</v>
      </c>
      <c r="E30" t="s">
        <v>57</v>
      </c>
      <c r="F30" t="s">
        <v>12</v>
      </c>
      <c r="G30">
        <v>29</v>
      </c>
      <c r="H30" t="s">
        <v>37</v>
      </c>
      <c r="I30" t="s">
        <v>183</v>
      </c>
      <c r="J30" t="s">
        <v>124</v>
      </c>
      <c r="K30">
        <v>201601</v>
      </c>
      <c r="L30">
        <v>2019</v>
      </c>
      <c r="M30" s="10">
        <v>1</v>
      </c>
      <c r="N30" s="31">
        <v>226446.57609154555</v>
      </c>
    </row>
    <row r="31" spans="1:14" ht="15" customHeight="1">
      <c r="A31" t="s">
        <v>7</v>
      </c>
      <c r="B31" t="s">
        <v>27</v>
      </c>
      <c r="C31" t="s">
        <v>135</v>
      </c>
      <c r="D31" t="s">
        <v>19</v>
      </c>
      <c r="E31" t="s">
        <v>57</v>
      </c>
      <c r="F31" t="s">
        <v>12</v>
      </c>
      <c r="G31">
        <v>29</v>
      </c>
      <c r="H31" t="s">
        <v>37</v>
      </c>
      <c r="I31" t="s">
        <v>183</v>
      </c>
      <c r="J31" t="s">
        <v>121</v>
      </c>
      <c r="K31">
        <v>201601</v>
      </c>
      <c r="L31">
        <v>2019</v>
      </c>
      <c r="M31" s="10">
        <v>1</v>
      </c>
      <c r="N31" s="31">
        <v>19026.590620262399</v>
      </c>
    </row>
    <row r="32" spans="1:14" ht="15" customHeight="1">
      <c r="A32" t="s">
        <v>7</v>
      </c>
      <c r="B32" t="s">
        <v>27</v>
      </c>
      <c r="C32" t="s">
        <v>135</v>
      </c>
      <c r="D32" t="s">
        <v>19</v>
      </c>
      <c r="E32" t="s">
        <v>57</v>
      </c>
      <c r="F32" t="s">
        <v>12</v>
      </c>
      <c r="G32">
        <v>29</v>
      </c>
      <c r="H32" t="s">
        <v>37</v>
      </c>
      <c r="I32" t="s">
        <v>183</v>
      </c>
      <c r="J32" t="s">
        <v>122</v>
      </c>
      <c r="K32">
        <v>201601</v>
      </c>
      <c r="L32">
        <v>2019</v>
      </c>
      <c r="M32" s="10">
        <v>1</v>
      </c>
      <c r="N32" s="31">
        <v>47629.918365119993</v>
      </c>
    </row>
    <row r="33" spans="1:14" ht="15" customHeight="1">
      <c r="A33" t="s">
        <v>7</v>
      </c>
      <c r="B33" t="s">
        <v>27</v>
      </c>
      <c r="C33" t="s">
        <v>135</v>
      </c>
      <c r="D33" t="s">
        <v>19</v>
      </c>
      <c r="E33" t="s">
        <v>57</v>
      </c>
      <c r="F33" t="s">
        <v>12</v>
      </c>
      <c r="G33">
        <v>29</v>
      </c>
      <c r="H33" t="s">
        <v>37</v>
      </c>
      <c r="I33" t="s">
        <v>183</v>
      </c>
      <c r="J33" t="s">
        <v>123</v>
      </c>
      <c r="K33">
        <v>201601</v>
      </c>
      <c r="L33">
        <v>2019</v>
      </c>
      <c r="M33" s="10">
        <v>1</v>
      </c>
      <c r="N33" s="31">
        <v>1174.2976401407998</v>
      </c>
    </row>
    <row r="34" spans="1:14" ht="15" customHeight="1">
      <c r="A34" t="s">
        <v>7</v>
      </c>
      <c r="B34" t="s">
        <v>42</v>
      </c>
      <c r="C34" t="s">
        <v>139</v>
      </c>
      <c r="D34" t="s">
        <v>59</v>
      </c>
      <c r="E34" t="s">
        <v>60</v>
      </c>
      <c r="F34" t="s">
        <v>11</v>
      </c>
      <c r="G34">
        <v>35</v>
      </c>
      <c r="H34" t="s">
        <v>34</v>
      </c>
      <c r="I34" t="s">
        <v>182</v>
      </c>
      <c r="J34" t="s">
        <v>124</v>
      </c>
      <c r="K34">
        <v>201601</v>
      </c>
      <c r="L34">
        <v>2019</v>
      </c>
      <c r="M34" s="10">
        <v>1</v>
      </c>
      <c r="N34" s="31">
        <v>134143.00857396633</v>
      </c>
    </row>
    <row r="35" spans="1:14" ht="15" customHeight="1">
      <c r="A35" t="s">
        <v>7</v>
      </c>
      <c r="B35" t="s">
        <v>42</v>
      </c>
      <c r="C35" t="s">
        <v>139</v>
      </c>
      <c r="D35" t="s">
        <v>59</v>
      </c>
      <c r="E35" t="s">
        <v>60</v>
      </c>
      <c r="F35" t="s">
        <v>11</v>
      </c>
      <c r="G35">
        <v>35</v>
      </c>
      <c r="H35" t="s">
        <v>34</v>
      </c>
      <c r="I35" t="s">
        <v>182</v>
      </c>
      <c r="J35" t="s">
        <v>121</v>
      </c>
      <c r="K35">
        <v>201601</v>
      </c>
      <c r="L35">
        <v>2019</v>
      </c>
      <c r="M35" s="10">
        <v>1</v>
      </c>
      <c r="N35" s="31">
        <v>12641.982799315971</v>
      </c>
    </row>
    <row r="36" spans="1:14" ht="15" customHeight="1">
      <c r="A36" t="s">
        <v>7</v>
      </c>
      <c r="B36" t="s">
        <v>42</v>
      </c>
      <c r="C36" t="s">
        <v>139</v>
      </c>
      <c r="D36" t="s">
        <v>59</v>
      </c>
      <c r="E36" t="s">
        <v>60</v>
      </c>
      <c r="F36" t="s">
        <v>11</v>
      </c>
      <c r="G36">
        <v>35</v>
      </c>
      <c r="H36" t="s">
        <v>34</v>
      </c>
      <c r="I36" t="s">
        <v>182</v>
      </c>
      <c r="J36" t="s">
        <v>122</v>
      </c>
      <c r="K36">
        <v>201601</v>
      </c>
      <c r="L36">
        <v>2019</v>
      </c>
      <c r="M36" s="10">
        <v>1</v>
      </c>
      <c r="N36" s="31">
        <v>94934.653768281627</v>
      </c>
    </row>
    <row r="37" spans="1:14" ht="15" customHeight="1">
      <c r="A37" t="s">
        <v>7</v>
      </c>
      <c r="B37" t="s">
        <v>42</v>
      </c>
      <c r="C37" t="s">
        <v>139</v>
      </c>
      <c r="D37" t="s">
        <v>59</v>
      </c>
      <c r="E37" t="s">
        <v>60</v>
      </c>
      <c r="F37" t="s">
        <v>11</v>
      </c>
      <c r="G37">
        <v>35</v>
      </c>
      <c r="H37" t="s">
        <v>34</v>
      </c>
      <c r="I37" t="s">
        <v>182</v>
      </c>
      <c r="J37" t="s">
        <v>123</v>
      </c>
      <c r="K37">
        <v>201601</v>
      </c>
      <c r="L37">
        <v>2019</v>
      </c>
      <c r="M37" s="10">
        <v>1</v>
      </c>
      <c r="N37" s="31">
        <v>22272.374500798465</v>
      </c>
    </row>
    <row r="38" spans="1:14" ht="15" customHeight="1">
      <c r="A38" t="s">
        <v>7</v>
      </c>
      <c r="B38" t="s">
        <v>42</v>
      </c>
      <c r="C38" t="s">
        <v>138</v>
      </c>
      <c r="D38" t="s">
        <v>61</v>
      </c>
      <c r="E38" t="s">
        <v>60</v>
      </c>
      <c r="F38" t="s">
        <v>11</v>
      </c>
      <c r="G38">
        <v>32</v>
      </c>
      <c r="H38" t="s">
        <v>36</v>
      </c>
      <c r="I38" t="s">
        <v>184</v>
      </c>
      <c r="J38" t="s">
        <v>124</v>
      </c>
      <c r="K38">
        <v>201601</v>
      </c>
      <c r="L38">
        <v>2019</v>
      </c>
      <c r="M38" s="10">
        <v>1</v>
      </c>
      <c r="N38" s="31">
        <v>106203.67542973439</v>
      </c>
    </row>
    <row r="39" spans="1:14" ht="15" customHeight="1">
      <c r="A39" t="s">
        <v>7</v>
      </c>
      <c r="B39" t="s">
        <v>42</v>
      </c>
      <c r="C39" t="s">
        <v>138</v>
      </c>
      <c r="D39" t="s">
        <v>61</v>
      </c>
      <c r="E39" t="s">
        <v>60</v>
      </c>
      <c r="F39" t="s">
        <v>11</v>
      </c>
      <c r="G39">
        <v>32</v>
      </c>
      <c r="H39" t="s">
        <v>36</v>
      </c>
      <c r="I39" t="s">
        <v>184</v>
      </c>
      <c r="J39" t="s">
        <v>121</v>
      </c>
      <c r="K39">
        <v>201601</v>
      </c>
      <c r="L39">
        <v>2019</v>
      </c>
      <c r="M39" s="10">
        <v>1</v>
      </c>
      <c r="N39" s="31">
        <v>3929.2379460095995</v>
      </c>
    </row>
    <row r="40" spans="1:14" ht="15" customHeight="1">
      <c r="A40" t="s">
        <v>7</v>
      </c>
      <c r="B40" t="s">
        <v>42</v>
      </c>
      <c r="C40" t="s">
        <v>138</v>
      </c>
      <c r="D40" t="s">
        <v>61</v>
      </c>
      <c r="E40" t="s">
        <v>60</v>
      </c>
      <c r="F40" t="s">
        <v>11</v>
      </c>
      <c r="G40">
        <v>32</v>
      </c>
      <c r="H40" t="s">
        <v>36</v>
      </c>
      <c r="I40" t="s">
        <v>184</v>
      </c>
      <c r="J40" t="s">
        <v>122</v>
      </c>
      <c r="K40">
        <v>201601</v>
      </c>
      <c r="L40">
        <v>2019</v>
      </c>
      <c r="M40" s="10">
        <v>1</v>
      </c>
      <c r="N40" s="31">
        <v>31859.511225359998</v>
      </c>
    </row>
    <row r="41" spans="1:14" ht="15" customHeight="1">
      <c r="A41" t="s">
        <v>7</v>
      </c>
      <c r="B41" t="s">
        <v>42</v>
      </c>
      <c r="C41" t="s">
        <v>138</v>
      </c>
      <c r="D41" t="s">
        <v>61</v>
      </c>
      <c r="E41" t="s">
        <v>60</v>
      </c>
      <c r="F41" t="s">
        <v>11</v>
      </c>
      <c r="G41">
        <v>32</v>
      </c>
      <c r="H41" t="s">
        <v>36</v>
      </c>
      <c r="I41" t="s">
        <v>184</v>
      </c>
      <c r="J41" t="s">
        <v>123</v>
      </c>
      <c r="K41">
        <v>201601</v>
      </c>
      <c r="L41">
        <v>2019</v>
      </c>
      <c r="M41" s="10">
        <v>1</v>
      </c>
      <c r="N41" s="31">
        <v>1681.2447934463996</v>
      </c>
    </row>
    <row r="42" spans="1:14" ht="15" customHeight="1">
      <c r="A42" t="s">
        <v>69</v>
      </c>
      <c r="B42" t="s">
        <v>5</v>
      </c>
      <c r="C42" t="s">
        <v>134</v>
      </c>
      <c r="D42" t="s">
        <v>46</v>
      </c>
      <c r="E42" t="s">
        <v>13</v>
      </c>
      <c r="F42" t="s">
        <v>11</v>
      </c>
      <c r="G42">
        <v>46</v>
      </c>
      <c r="H42" t="s">
        <v>33</v>
      </c>
      <c r="I42" t="s">
        <v>180</v>
      </c>
      <c r="J42" t="s">
        <v>124</v>
      </c>
      <c r="K42">
        <v>201601</v>
      </c>
      <c r="L42">
        <v>2019</v>
      </c>
      <c r="M42" s="10">
        <v>1</v>
      </c>
      <c r="N42" s="31">
        <v>489705.66383155202</v>
      </c>
    </row>
    <row r="43" spans="1:14" ht="15" customHeight="1">
      <c r="A43" t="s">
        <v>69</v>
      </c>
      <c r="B43" t="s">
        <v>5</v>
      </c>
      <c r="C43" t="s">
        <v>134</v>
      </c>
      <c r="D43" t="s">
        <v>46</v>
      </c>
      <c r="E43" t="s">
        <v>13</v>
      </c>
      <c r="F43" t="s">
        <v>11</v>
      </c>
      <c r="G43">
        <v>46</v>
      </c>
      <c r="H43" t="s">
        <v>33</v>
      </c>
      <c r="I43" t="s">
        <v>180</v>
      </c>
      <c r="J43" t="s">
        <v>121</v>
      </c>
      <c r="K43">
        <v>201601</v>
      </c>
      <c r="L43">
        <v>2019</v>
      </c>
      <c r="M43" s="10">
        <v>1</v>
      </c>
      <c r="N43" s="31">
        <v>11870.764805759998</v>
      </c>
    </row>
    <row r="44" spans="1:14" ht="15" customHeight="1">
      <c r="A44" t="s">
        <v>69</v>
      </c>
      <c r="B44" t="s">
        <v>5</v>
      </c>
      <c r="C44" t="s">
        <v>134</v>
      </c>
      <c r="D44" t="s">
        <v>46</v>
      </c>
      <c r="E44" t="s">
        <v>13</v>
      </c>
      <c r="F44" t="s">
        <v>11</v>
      </c>
      <c r="G44">
        <v>46</v>
      </c>
      <c r="H44" t="s">
        <v>33</v>
      </c>
      <c r="I44" t="s">
        <v>180</v>
      </c>
      <c r="J44" t="s">
        <v>122</v>
      </c>
      <c r="K44">
        <v>201601</v>
      </c>
      <c r="L44">
        <v>2019</v>
      </c>
      <c r="M44" s="10">
        <v>1</v>
      </c>
      <c r="N44" s="31">
        <v>18196.677699199998</v>
      </c>
    </row>
    <row r="45" spans="1:14" ht="15" customHeight="1">
      <c r="A45" t="s">
        <v>69</v>
      </c>
      <c r="B45" t="s">
        <v>5</v>
      </c>
      <c r="C45" t="s">
        <v>134</v>
      </c>
      <c r="D45" t="s">
        <v>46</v>
      </c>
      <c r="E45" t="s">
        <v>13</v>
      </c>
      <c r="F45" t="s">
        <v>11</v>
      </c>
      <c r="G45">
        <v>46</v>
      </c>
      <c r="H45" t="s">
        <v>33</v>
      </c>
      <c r="I45" t="s">
        <v>180</v>
      </c>
      <c r="J45" t="s">
        <v>123</v>
      </c>
      <c r="K45">
        <v>201601</v>
      </c>
      <c r="L45">
        <v>2019</v>
      </c>
      <c r="M45" s="10">
        <v>1</v>
      </c>
      <c r="N45" s="31">
        <v>9986.1101813759979</v>
      </c>
    </row>
    <row r="46" spans="1:14" ht="15" customHeight="1">
      <c r="A46" t="s">
        <v>69</v>
      </c>
      <c r="B46" t="s">
        <v>5</v>
      </c>
      <c r="C46" t="s">
        <v>129</v>
      </c>
      <c r="D46" t="s">
        <v>22</v>
      </c>
      <c r="E46" t="s">
        <v>16</v>
      </c>
      <c r="F46" t="s">
        <v>12</v>
      </c>
      <c r="G46">
        <v>38</v>
      </c>
      <c r="H46" t="s">
        <v>34</v>
      </c>
      <c r="I46" t="s">
        <v>182</v>
      </c>
      <c r="J46" t="s">
        <v>124</v>
      </c>
      <c r="K46">
        <v>201601</v>
      </c>
      <c r="L46">
        <v>2019</v>
      </c>
      <c r="M46" s="10">
        <v>1</v>
      </c>
      <c r="N46" s="31">
        <v>107603.77831741436</v>
      </c>
    </row>
    <row r="47" spans="1:14" ht="15" customHeight="1">
      <c r="A47" t="s">
        <v>69</v>
      </c>
      <c r="B47" t="s">
        <v>5</v>
      </c>
      <c r="C47" t="s">
        <v>129</v>
      </c>
      <c r="D47" t="s">
        <v>22</v>
      </c>
      <c r="E47" t="s">
        <v>16</v>
      </c>
      <c r="F47" t="s">
        <v>12</v>
      </c>
      <c r="G47">
        <v>38</v>
      </c>
      <c r="H47" t="s">
        <v>34</v>
      </c>
      <c r="I47" t="s">
        <v>182</v>
      </c>
      <c r="J47" t="s">
        <v>121</v>
      </c>
      <c r="K47">
        <v>201601</v>
      </c>
      <c r="L47">
        <v>2019</v>
      </c>
      <c r="M47" s="10">
        <v>1</v>
      </c>
      <c r="N47" s="31">
        <v>9966.5895774412802</v>
      </c>
    </row>
    <row r="48" spans="1:14" ht="15" customHeight="1">
      <c r="A48" t="s">
        <v>69</v>
      </c>
      <c r="B48" t="s">
        <v>5</v>
      </c>
      <c r="C48" t="s">
        <v>129</v>
      </c>
      <c r="D48" t="s">
        <v>22</v>
      </c>
      <c r="E48" t="s">
        <v>16</v>
      </c>
      <c r="F48" t="s">
        <v>12</v>
      </c>
      <c r="G48">
        <v>38</v>
      </c>
      <c r="H48" t="s">
        <v>34</v>
      </c>
      <c r="I48" t="s">
        <v>182</v>
      </c>
      <c r="J48" t="s">
        <v>122</v>
      </c>
      <c r="K48">
        <v>201601</v>
      </c>
      <c r="L48">
        <v>2019</v>
      </c>
      <c r="M48" s="10">
        <v>1</v>
      </c>
      <c r="N48" s="31">
        <v>6552.9370539360007</v>
      </c>
    </row>
    <row r="49" spans="1:14" ht="15" customHeight="1">
      <c r="A49" t="s">
        <v>69</v>
      </c>
      <c r="B49" t="s">
        <v>5</v>
      </c>
      <c r="C49" t="s">
        <v>129</v>
      </c>
      <c r="D49" t="s">
        <v>22</v>
      </c>
      <c r="E49" t="s">
        <v>16</v>
      </c>
      <c r="F49" t="s">
        <v>12</v>
      </c>
      <c r="G49">
        <v>38</v>
      </c>
      <c r="H49" t="s">
        <v>34</v>
      </c>
      <c r="I49" t="s">
        <v>182</v>
      </c>
      <c r="J49" t="s">
        <v>123</v>
      </c>
      <c r="K49">
        <v>201601</v>
      </c>
      <c r="L49">
        <v>2019</v>
      </c>
      <c r="M49" s="10">
        <v>1</v>
      </c>
      <c r="N49" s="31">
        <v>6319.5816408883184</v>
      </c>
    </row>
    <row r="50" spans="1:14" ht="15" customHeight="1">
      <c r="A50" t="s">
        <v>69</v>
      </c>
      <c r="B50" t="s">
        <v>5</v>
      </c>
      <c r="C50" t="s">
        <v>133</v>
      </c>
      <c r="D50" t="s">
        <v>9</v>
      </c>
      <c r="E50" t="s">
        <v>10</v>
      </c>
      <c r="F50" t="s">
        <v>11</v>
      </c>
      <c r="G50">
        <v>25</v>
      </c>
      <c r="H50" t="s">
        <v>37</v>
      </c>
      <c r="I50" t="s">
        <v>183</v>
      </c>
      <c r="J50" t="s">
        <v>124</v>
      </c>
      <c r="K50">
        <v>201601</v>
      </c>
      <c r="L50">
        <v>2019</v>
      </c>
      <c r="M50" s="10">
        <v>1</v>
      </c>
      <c r="N50" s="31">
        <v>224499.07813939199</v>
      </c>
    </row>
    <row r="51" spans="1:14" ht="15" customHeight="1">
      <c r="A51" t="s">
        <v>69</v>
      </c>
      <c r="B51" t="s">
        <v>5</v>
      </c>
      <c r="C51" t="s">
        <v>133</v>
      </c>
      <c r="D51" t="s">
        <v>9</v>
      </c>
      <c r="E51" t="s">
        <v>10</v>
      </c>
      <c r="F51" t="s">
        <v>11</v>
      </c>
      <c r="G51">
        <v>25</v>
      </c>
      <c r="H51" t="s">
        <v>37</v>
      </c>
      <c r="I51" t="s">
        <v>183</v>
      </c>
      <c r="J51" t="s">
        <v>121</v>
      </c>
      <c r="K51">
        <v>201601</v>
      </c>
      <c r="L51">
        <v>2019</v>
      </c>
      <c r="M51" s="10">
        <v>1</v>
      </c>
      <c r="N51" s="31">
        <v>19773.852059136003</v>
      </c>
    </row>
    <row r="52" spans="1:14" ht="15" customHeight="1">
      <c r="A52" t="s">
        <v>69</v>
      </c>
      <c r="B52" t="s">
        <v>5</v>
      </c>
      <c r="C52" t="s">
        <v>133</v>
      </c>
      <c r="D52" t="s">
        <v>9</v>
      </c>
      <c r="E52" t="s">
        <v>10</v>
      </c>
      <c r="F52" t="s">
        <v>11</v>
      </c>
      <c r="G52">
        <v>25</v>
      </c>
      <c r="H52" t="s">
        <v>37</v>
      </c>
      <c r="I52" t="s">
        <v>183</v>
      </c>
      <c r="J52" t="s">
        <v>122</v>
      </c>
      <c r="K52">
        <v>201601</v>
      </c>
      <c r="L52">
        <v>2019</v>
      </c>
      <c r="M52" s="10">
        <v>1</v>
      </c>
      <c r="N52" s="31">
        <v>28636.327574399995</v>
      </c>
    </row>
    <row r="53" spans="1:14" ht="15" customHeight="1">
      <c r="A53" t="s">
        <v>69</v>
      </c>
      <c r="B53" t="s">
        <v>5</v>
      </c>
      <c r="C53" t="s">
        <v>133</v>
      </c>
      <c r="D53" t="s">
        <v>9</v>
      </c>
      <c r="E53" t="s">
        <v>10</v>
      </c>
      <c r="F53" t="s">
        <v>11</v>
      </c>
      <c r="G53">
        <v>25</v>
      </c>
      <c r="H53" t="s">
        <v>37</v>
      </c>
      <c r="I53" t="s">
        <v>183</v>
      </c>
      <c r="J53" t="s">
        <v>123</v>
      </c>
      <c r="K53">
        <v>201601</v>
      </c>
      <c r="L53">
        <v>2019</v>
      </c>
      <c r="M53" s="10">
        <v>1</v>
      </c>
      <c r="N53" s="31">
        <v>1245.2083015679996</v>
      </c>
    </row>
    <row r="54" spans="1:14" ht="15" customHeight="1">
      <c r="A54" t="s">
        <v>69</v>
      </c>
      <c r="B54" t="s">
        <v>6</v>
      </c>
      <c r="C54" t="s">
        <v>140</v>
      </c>
      <c r="D54" t="s">
        <v>14</v>
      </c>
      <c r="E54" t="s">
        <v>15</v>
      </c>
      <c r="F54" t="s">
        <v>11</v>
      </c>
      <c r="G54">
        <v>32</v>
      </c>
      <c r="H54" t="s">
        <v>36</v>
      </c>
      <c r="I54" t="s">
        <v>184</v>
      </c>
      <c r="J54" t="s">
        <v>124</v>
      </c>
      <c r="K54">
        <v>201601</v>
      </c>
      <c r="L54">
        <v>2019</v>
      </c>
      <c r="M54" s="10">
        <v>1</v>
      </c>
      <c r="N54" s="31">
        <v>641142.34066391026</v>
      </c>
    </row>
    <row r="55" spans="1:14" ht="15" customHeight="1">
      <c r="A55" t="s">
        <v>69</v>
      </c>
      <c r="B55" t="s">
        <v>6</v>
      </c>
      <c r="C55" t="s">
        <v>140</v>
      </c>
      <c r="D55" t="s">
        <v>14</v>
      </c>
      <c r="E55" t="s">
        <v>15</v>
      </c>
      <c r="F55" t="s">
        <v>11</v>
      </c>
      <c r="G55">
        <v>32</v>
      </c>
      <c r="H55" t="s">
        <v>36</v>
      </c>
      <c r="I55" t="s">
        <v>184</v>
      </c>
      <c r="J55" t="s">
        <v>121</v>
      </c>
      <c r="K55">
        <v>201601</v>
      </c>
      <c r="L55">
        <v>2019</v>
      </c>
      <c r="M55" s="10">
        <v>1</v>
      </c>
      <c r="N55" s="31">
        <v>41930.756806471669</v>
      </c>
    </row>
    <row r="56" spans="1:14" ht="15" customHeight="1">
      <c r="A56" t="s">
        <v>69</v>
      </c>
      <c r="B56" t="s">
        <v>6</v>
      </c>
      <c r="C56" t="s">
        <v>140</v>
      </c>
      <c r="D56" t="s">
        <v>14</v>
      </c>
      <c r="E56" t="s">
        <v>15</v>
      </c>
      <c r="F56" t="s">
        <v>11</v>
      </c>
      <c r="G56">
        <v>32</v>
      </c>
      <c r="H56" t="s">
        <v>36</v>
      </c>
      <c r="I56" t="s">
        <v>184</v>
      </c>
      <c r="J56" t="s">
        <v>122</v>
      </c>
      <c r="K56">
        <v>201601</v>
      </c>
      <c r="L56">
        <v>2019</v>
      </c>
      <c r="M56" s="10">
        <v>1</v>
      </c>
      <c r="N56" s="31">
        <v>34881.285315968002</v>
      </c>
    </row>
    <row r="57" spans="1:14" ht="15" customHeight="1">
      <c r="A57" t="s">
        <v>69</v>
      </c>
      <c r="B57" t="s">
        <v>6</v>
      </c>
      <c r="C57" t="s">
        <v>140</v>
      </c>
      <c r="D57" t="s">
        <v>14</v>
      </c>
      <c r="E57" t="s">
        <v>15</v>
      </c>
      <c r="F57" t="s">
        <v>11</v>
      </c>
      <c r="G57">
        <v>32</v>
      </c>
      <c r="H57" t="s">
        <v>36</v>
      </c>
      <c r="I57" t="s">
        <v>184</v>
      </c>
      <c r="J57" t="s">
        <v>123</v>
      </c>
      <c r="K57">
        <v>201601</v>
      </c>
      <c r="L57">
        <v>2019</v>
      </c>
      <c r="M57" s="10">
        <v>1</v>
      </c>
      <c r="N57" s="31">
        <v>19317.31246620672</v>
      </c>
    </row>
    <row r="58" spans="1:14" ht="15" customHeight="1">
      <c r="A58" t="s">
        <v>68</v>
      </c>
      <c r="B58" t="s">
        <v>24</v>
      </c>
      <c r="C58" t="s">
        <v>142</v>
      </c>
      <c r="D58" t="s">
        <v>43</v>
      </c>
      <c r="E58" t="s">
        <v>17</v>
      </c>
      <c r="F58" t="s">
        <v>11</v>
      </c>
      <c r="G58">
        <v>32</v>
      </c>
      <c r="H58" t="s">
        <v>36</v>
      </c>
      <c r="I58" t="s">
        <v>184</v>
      </c>
      <c r="J58" t="s">
        <v>124</v>
      </c>
      <c r="K58">
        <v>201601</v>
      </c>
      <c r="L58">
        <v>2019</v>
      </c>
      <c r="M58" s="10">
        <v>1</v>
      </c>
      <c r="N58" s="31">
        <v>411208.71262463991</v>
      </c>
    </row>
    <row r="59" spans="1:14" ht="15" customHeight="1">
      <c r="A59" t="s">
        <v>68</v>
      </c>
      <c r="B59" t="s">
        <v>24</v>
      </c>
      <c r="C59" t="s">
        <v>142</v>
      </c>
      <c r="D59" t="s">
        <v>43</v>
      </c>
      <c r="E59" t="s">
        <v>17</v>
      </c>
      <c r="F59" t="s">
        <v>11</v>
      </c>
      <c r="G59">
        <v>32</v>
      </c>
      <c r="H59" t="s">
        <v>36</v>
      </c>
      <c r="I59" t="s">
        <v>184</v>
      </c>
      <c r="J59" t="s">
        <v>121</v>
      </c>
      <c r="K59">
        <v>201601</v>
      </c>
      <c r="L59">
        <v>2019</v>
      </c>
      <c r="M59" s="10">
        <v>1</v>
      </c>
      <c r="N59" s="31">
        <v>43735.573355263994</v>
      </c>
    </row>
    <row r="60" spans="1:14" ht="15" customHeight="1">
      <c r="A60" t="s">
        <v>68</v>
      </c>
      <c r="B60" t="s">
        <v>24</v>
      </c>
      <c r="C60" t="s">
        <v>142</v>
      </c>
      <c r="D60" t="s">
        <v>43</v>
      </c>
      <c r="E60" t="s">
        <v>17</v>
      </c>
      <c r="F60" t="s">
        <v>11</v>
      </c>
      <c r="G60">
        <v>32</v>
      </c>
      <c r="H60" t="s">
        <v>36</v>
      </c>
      <c r="I60" t="s">
        <v>184</v>
      </c>
      <c r="J60" t="s">
        <v>122</v>
      </c>
      <c r="K60">
        <v>201601</v>
      </c>
      <c r="L60">
        <v>2019</v>
      </c>
      <c r="M60" s="10">
        <v>1</v>
      </c>
      <c r="N60" s="31">
        <v>109135.47634079997</v>
      </c>
    </row>
    <row r="61" spans="1:14" ht="15" customHeight="1">
      <c r="A61" t="s">
        <v>68</v>
      </c>
      <c r="B61" t="s">
        <v>24</v>
      </c>
      <c r="C61" t="s">
        <v>142</v>
      </c>
      <c r="D61" t="s">
        <v>43</v>
      </c>
      <c r="E61" t="s">
        <v>17</v>
      </c>
      <c r="F61" t="s">
        <v>11</v>
      </c>
      <c r="G61">
        <v>32</v>
      </c>
      <c r="H61" t="s">
        <v>36</v>
      </c>
      <c r="I61" t="s">
        <v>184</v>
      </c>
      <c r="J61" t="s">
        <v>123</v>
      </c>
      <c r="K61">
        <v>201601</v>
      </c>
      <c r="L61">
        <v>2019</v>
      </c>
      <c r="M61" s="10">
        <v>1</v>
      </c>
      <c r="N61" s="31">
        <v>28291.941866495996</v>
      </c>
    </row>
    <row r="62" spans="1:14" ht="15" customHeight="1">
      <c r="A62" t="s">
        <v>68</v>
      </c>
      <c r="B62" t="s">
        <v>70</v>
      </c>
      <c r="C62" t="s">
        <v>126</v>
      </c>
      <c r="D62" t="s">
        <v>20</v>
      </c>
      <c r="E62" t="s">
        <v>0</v>
      </c>
      <c r="F62" t="s">
        <v>12</v>
      </c>
      <c r="G62">
        <v>28</v>
      </c>
      <c r="H62" t="s">
        <v>37</v>
      </c>
      <c r="I62" t="s">
        <v>183</v>
      </c>
      <c r="J62" t="s">
        <v>124</v>
      </c>
      <c r="K62">
        <v>201601</v>
      </c>
      <c r="L62">
        <v>2019</v>
      </c>
      <c r="M62" s="10">
        <v>1</v>
      </c>
      <c r="N62" s="31">
        <v>28335.088678256641</v>
      </c>
    </row>
    <row r="63" spans="1:14" ht="15" customHeight="1">
      <c r="A63" t="s">
        <v>68</v>
      </c>
      <c r="B63" t="s">
        <v>70</v>
      </c>
      <c r="C63" t="s">
        <v>126</v>
      </c>
      <c r="D63" t="s">
        <v>20</v>
      </c>
      <c r="E63" t="s">
        <v>0</v>
      </c>
      <c r="F63" t="s">
        <v>12</v>
      </c>
      <c r="G63">
        <v>28</v>
      </c>
      <c r="H63" t="s">
        <v>37</v>
      </c>
      <c r="I63" t="s">
        <v>183</v>
      </c>
      <c r="J63" t="s">
        <v>121</v>
      </c>
      <c r="K63">
        <v>201601</v>
      </c>
      <c r="L63">
        <v>2019</v>
      </c>
      <c r="M63" s="10">
        <v>1</v>
      </c>
      <c r="N63" s="31">
        <v>6431.7465018777602</v>
      </c>
    </row>
    <row r="64" spans="1:14" ht="15" customHeight="1">
      <c r="A64" t="s">
        <v>68</v>
      </c>
      <c r="B64" t="s">
        <v>70</v>
      </c>
      <c r="C64" t="s">
        <v>126</v>
      </c>
      <c r="D64" t="s">
        <v>20</v>
      </c>
      <c r="E64" t="s">
        <v>0</v>
      </c>
      <c r="F64" t="s">
        <v>12</v>
      </c>
      <c r="G64">
        <v>28</v>
      </c>
      <c r="H64" t="s">
        <v>37</v>
      </c>
      <c r="I64" t="s">
        <v>183</v>
      </c>
      <c r="J64" t="s">
        <v>122</v>
      </c>
      <c r="K64">
        <v>201601</v>
      </c>
      <c r="L64">
        <v>2019</v>
      </c>
      <c r="M64" s="10">
        <v>1</v>
      </c>
      <c r="N64" s="31">
        <v>25684.913060352003</v>
      </c>
    </row>
    <row r="65" spans="1:14" ht="15" customHeight="1">
      <c r="A65" t="s">
        <v>68</v>
      </c>
      <c r="B65" t="s">
        <v>70</v>
      </c>
      <c r="C65" t="s">
        <v>126</v>
      </c>
      <c r="D65" t="s">
        <v>20</v>
      </c>
      <c r="E65" t="s">
        <v>0</v>
      </c>
      <c r="F65" t="s">
        <v>12</v>
      </c>
      <c r="G65">
        <v>28</v>
      </c>
      <c r="H65" t="s">
        <v>37</v>
      </c>
      <c r="I65" t="s">
        <v>183</v>
      </c>
      <c r="J65" t="s">
        <v>123</v>
      </c>
      <c r="K65">
        <v>201601</v>
      </c>
      <c r="L65">
        <v>2019</v>
      </c>
      <c r="M65" s="10">
        <v>1</v>
      </c>
      <c r="N65" s="31">
        <v>5918.3917586841599</v>
      </c>
    </row>
    <row r="66" spans="1:14" ht="15" customHeight="1">
      <c r="A66" t="s">
        <v>68</v>
      </c>
      <c r="B66" t="s">
        <v>23</v>
      </c>
      <c r="C66" t="s">
        <v>141</v>
      </c>
      <c r="D66" t="s">
        <v>44</v>
      </c>
      <c r="E66" t="s">
        <v>45</v>
      </c>
      <c r="F66" t="s">
        <v>11</v>
      </c>
      <c r="G66">
        <v>27</v>
      </c>
      <c r="H66" t="s">
        <v>33</v>
      </c>
      <c r="I66" t="s">
        <v>180</v>
      </c>
      <c r="J66" t="s">
        <v>124</v>
      </c>
      <c r="K66">
        <v>201601</v>
      </c>
      <c r="L66">
        <v>2019</v>
      </c>
      <c r="M66" s="10">
        <v>1</v>
      </c>
      <c r="N66" s="31">
        <v>371283.43889903615</v>
      </c>
    </row>
    <row r="67" spans="1:14" ht="15" customHeight="1">
      <c r="A67" t="s">
        <v>68</v>
      </c>
      <c r="B67" t="s">
        <v>23</v>
      </c>
      <c r="C67" t="s">
        <v>141</v>
      </c>
      <c r="D67" t="s">
        <v>44</v>
      </c>
      <c r="E67" t="s">
        <v>45</v>
      </c>
      <c r="F67" t="s">
        <v>11</v>
      </c>
      <c r="G67">
        <v>27</v>
      </c>
      <c r="H67" t="s">
        <v>33</v>
      </c>
      <c r="I67" t="s">
        <v>180</v>
      </c>
      <c r="J67" t="s">
        <v>121</v>
      </c>
      <c r="K67">
        <v>201601</v>
      </c>
      <c r="L67">
        <v>2019</v>
      </c>
      <c r="M67" s="10">
        <v>1</v>
      </c>
      <c r="N67" s="31">
        <v>38225.516930334736</v>
      </c>
    </row>
    <row r="68" spans="1:14" ht="15" customHeight="1">
      <c r="A68" t="s">
        <v>68</v>
      </c>
      <c r="B68" t="s">
        <v>23</v>
      </c>
      <c r="C68" t="s">
        <v>141</v>
      </c>
      <c r="D68" t="s">
        <v>44</v>
      </c>
      <c r="E68" t="s">
        <v>45</v>
      </c>
      <c r="F68" t="s">
        <v>11</v>
      </c>
      <c r="G68">
        <v>27</v>
      </c>
      <c r="H68" t="s">
        <v>33</v>
      </c>
      <c r="I68" t="s">
        <v>180</v>
      </c>
      <c r="J68" t="s">
        <v>122</v>
      </c>
      <c r="K68">
        <v>201601</v>
      </c>
      <c r="L68">
        <v>2019</v>
      </c>
      <c r="M68" s="10">
        <v>1</v>
      </c>
      <c r="N68" s="31">
        <v>35084.936420351994</v>
      </c>
    </row>
    <row r="69" spans="1:14" ht="15" customHeight="1">
      <c r="A69" t="s">
        <v>68</v>
      </c>
      <c r="B69" t="s">
        <v>23</v>
      </c>
      <c r="C69" t="s">
        <v>141</v>
      </c>
      <c r="D69" t="s">
        <v>44</v>
      </c>
      <c r="E69" t="s">
        <v>45</v>
      </c>
      <c r="F69" t="s">
        <v>11</v>
      </c>
      <c r="G69">
        <v>27</v>
      </c>
      <c r="H69" t="s">
        <v>33</v>
      </c>
      <c r="I69" t="s">
        <v>180</v>
      </c>
      <c r="J69" t="s">
        <v>123</v>
      </c>
      <c r="K69">
        <v>201601</v>
      </c>
      <c r="L69">
        <v>2019</v>
      </c>
      <c r="M69" s="10">
        <v>1</v>
      </c>
      <c r="N69" s="31">
        <v>51726.166433464321</v>
      </c>
    </row>
    <row r="70" spans="1:14" ht="15" customHeight="1">
      <c r="A70" t="s">
        <v>7</v>
      </c>
      <c r="B70" t="s">
        <v>25</v>
      </c>
      <c r="C70" t="s">
        <v>131</v>
      </c>
      <c r="D70" t="s">
        <v>51</v>
      </c>
      <c r="E70" t="s">
        <v>52</v>
      </c>
      <c r="F70" t="s">
        <v>11</v>
      </c>
      <c r="G70">
        <v>44</v>
      </c>
      <c r="H70" t="s">
        <v>33</v>
      </c>
      <c r="I70" t="s">
        <v>180</v>
      </c>
      <c r="J70" t="s">
        <v>124</v>
      </c>
      <c r="K70">
        <v>201601</v>
      </c>
      <c r="L70">
        <v>2019</v>
      </c>
      <c r="M70" s="10">
        <v>1</v>
      </c>
      <c r="N70" s="31">
        <v>518914.86405642232</v>
      </c>
    </row>
    <row r="71" spans="1:14" ht="15" customHeight="1">
      <c r="A71" t="s">
        <v>7</v>
      </c>
      <c r="B71" t="s">
        <v>25</v>
      </c>
      <c r="C71" t="s">
        <v>131</v>
      </c>
      <c r="D71" t="s">
        <v>51</v>
      </c>
      <c r="E71" t="s">
        <v>52</v>
      </c>
      <c r="F71" t="s">
        <v>11</v>
      </c>
      <c r="G71">
        <v>44</v>
      </c>
      <c r="H71" t="s">
        <v>33</v>
      </c>
      <c r="I71" t="s">
        <v>180</v>
      </c>
      <c r="J71" t="s">
        <v>121</v>
      </c>
      <c r="K71">
        <v>201601</v>
      </c>
      <c r="L71">
        <v>2019</v>
      </c>
      <c r="M71" s="10">
        <v>1</v>
      </c>
      <c r="N71" s="31">
        <v>69702.842599219177</v>
      </c>
    </row>
    <row r="72" spans="1:14" ht="15" customHeight="1">
      <c r="A72" t="s">
        <v>7</v>
      </c>
      <c r="B72" t="s">
        <v>25</v>
      </c>
      <c r="C72" t="s">
        <v>131</v>
      </c>
      <c r="D72" t="s">
        <v>51</v>
      </c>
      <c r="E72" t="s">
        <v>52</v>
      </c>
      <c r="F72" t="s">
        <v>11</v>
      </c>
      <c r="G72">
        <v>44</v>
      </c>
      <c r="H72" t="s">
        <v>33</v>
      </c>
      <c r="I72" t="s">
        <v>180</v>
      </c>
      <c r="J72" t="s">
        <v>122</v>
      </c>
      <c r="K72">
        <v>201601</v>
      </c>
      <c r="L72">
        <v>2019</v>
      </c>
      <c r="M72" s="10">
        <v>1</v>
      </c>
      <c r="N72" s="31">
        <v>160195.41904184001</v>
      </c>
    </row>
    <row r="73" spans="1:14" ht="15" customHeight="1">
      <c r="A73" t="s">
        <v>7</v>
      </c>
      <c r="B73" t="s">
        <v>25</v>
      </c>
      <c r="C73" t="s">
        <v>131</v>
      </c>
      <c r="D73" t="s">
        <v>51</v>
      </c>
      <c r="E73" t="s">
        <v>52</v>
      </c>
      <c r="F73" t="s">
        <v>11</v>
      </c>
      <c r="G73">
        <v>44</v>
      </c>
      <c r="H73" t="s">
        <v>33</v>
      </c>
      <c r="I73" t="s">
        <v>180</v>
      </c>
      <c r="J73" t="s">
        <v>123</v>
      </c>
      <c r="K73">
        <v>201601</v>
      </c>
      <c r="L73">
        <v>2019</v>
      </c>
      <c r="M73" s="10">
        <v>1</v>
      </c>
      <c r="N73" s="31">
        <v>85398.447616204794</v>
      </c>
    </row>
    <row r="74" spans="1:14" ht="15" customHeight="1">
      <c r="A74" t="s">
        <v>7</v>
      </c>
      <c r="B74" t="s">
        <v>25</v>
      </c>
      <c r="C74" t="s">
        <v>127</v>
      </c>
      <c r="D74" t="s">
        <v>49</v>
      </c>
      <c r="E74" t="s">
        <v>50</v>
      </c>
      <c r="F74" t="s">
        <v>12</v>
      </c>
      <c r="G74">
        <v>35</v>
      </c>
      <c r="H74" t="s">
        <v>35</v>
      </c>
      <c r="I74" t="s">
        <v>181</v>
      </c>
      <c r="J74" t="s">
        <v>124</v>
      </c>
      <c r="K74">
        <v>201601</v>
      </c>
      <c r="L74">
        <v>2019</v>
      </c>
      <c r="M74" s="10">
        <v>1</v>
      </c>
      <c r="N74" s="31">
        <v>135871.66205706241</v>
      </c>
    </row>
    <row r="75" spans="1:14" ht="15" customHeight="1">
      <c r="A75" t="s">
        <v>7</v>
      </c>
      <c r="B75" t="s">
        <v>25</v>
      </c>
      <c r="C75" t="s">
        <v>127</v>
      </c>
      <c r="D75" t="s">
        <v>49</v>
      </c>
      <c r="E75" t="s">
        <v>50</v>
      </c>
      <c r="F75" t="s">
        <v>12</v>
      </c>
      <c r="G75">
        <v>35</v>
      </c>
      <c r="H75" t="s">
        <v>35</v>
      </c>
      <c r="I75" t="s">
        <v>181</v>
      </c>
      <c r="J75" t="s">
        <v>121</v>
      </c>
      <c r="K75">
        <v>201601</v>
      </c>
      <c r="L75">
        <v>2019</v>
      </c>
      <c r="M75" s="10">
        <v>1</v>
      </c>
      <c r="N75" s="31">
        <v>8641.3024212479995</v>
      </c>
    </row>
    <row r="76" spans="1:14" ht="15" customHeight="1">
      <c r="A76" t="s">
        <v>7</v>
      </c>
      <c r="B76" t="s">
        <v>25</v>
      </c>
      <c r="C76" t="s">
        <v>127</v>
      </c>
      <c r="D76" t="s">
        <v>49</v>
      </c>
      <c r="E76" t="s">
        <v>50</v>
      </c>
      <c r="F76" t="s">
        <v>12</v>
      </c>
      <c r="G76">
        <v>35</v>
      </c>
      <c r="H76" t="s">
        <v>35</v>
      </c>
      <c r="I76" t="s">
        <v>181</v>
      </c>
      <c r="J76" t="s">
        <v>122</v>
      </c>
      <c r="K76">
        <v>201601</v>
      </c>
      <c r="L76">
        <v>2019</v>
      </c>
      <c r="M76" s="10">
        <v>1</v>
      </c>
      <c r="N76" s="31">
        <v>40983.921079920008</v>
      </c>
    </row>
    <row r="77" spans="1:14" ht="15" customHeight="1">
      <c r="A77" t="s">
        <v>7</v>
      </c>
      <c r="B77" t="s">
        <v>25</v>
      </c>
      <c r="C77" t="s">
        <v>127</v>
      </c>
      <c r="D77" t="s">
        <v>49</v>
      </c>
      <c r="E77" t="s">
        <v>50</v>
      </c>
      <c r="F77" t="s">
        <v>12</v>
      </c>
      <c r="G77">
        <v>35</v>
      </c>
      <c r="H77" t="s">
        <v>35</v>
      </c>
      <c r="I77" t="s">
        <v>181</v>
      </c>
      <c r="J77" t="s">
        <v>123</v>
      </c>
      <c r="K77">
        <v>201601</v>
      </c>
      <c r="L77">
        <v>2019</v>
      </c>
      <c r="M77" s="10">
        <v>1</v>
      </c>
      <c r="N77" s="31">
        <v>5941.7581031424006</v>
      </c>
    </row>
    <row r="78" spans="1:14" ht="15" customHeight="1">
      <c r="A78" t="s">
        <v>7</v>
      </c>
      <c r="B78" t="s">
        <v>25</v>
      </c>
      <c r="C78" t="s">
        <v>130</v>
      </c>
      <c r="D78" t="s">
        <v>47</v>
      </c>
      <c r="E78" t="s">
        <v>48</v>
      </c>
      <c r="F78" t="s">
        <v>11</v>
      </c>
      <c r="G78">
        <v>28</v>
      </c>
      <c r="H78" t="s">
        <v>37</v>
      </c>
      <c r="I78" t="s">
        <v>183</v>
      </c>
      <c r="J78" t="s">
        <v>124</v>
      </c>
      <c r="K78">
        <v>201601</v>
      </c>
      <c r="L78">
        <v>2019</v>
      </c>
      <c r="M78" s="10">
        <v>1</v>
      </c>
      <c r="N78" s="31">
        <v>80094.660013670393</v>
      </c>
    </row>
    <row r="79" spans="1:14" ht="15" customHeight="1">
      <c r="A79" t="s">
        <v>7</v>
      </c>
      <c r="B79" t="s">
        <v>25</v>
      </c>
      <c r="C79" t="s">
        <v>130</v>
      </c>
      <c r="D79" t="s">
        <v>47</v>
      </c>
      <c r="E79" t="s">
        <v>48</v>
      </c>
      <c r="F79" t="s">
        <v>11</v>
      </c>
      <c r="G79">
        <v>28</v>
      </c>
      <c r="H79" t="s">
        <v>37</v>
      </c>
      <c r="I79" t="s">
        <v>183</v>
      </c>
      <c r="J79" t="s">
        <v>121</v>
      </c>
      <c r="K79">
        <v>201601</v>
      </c>
      <c r="L79">
        <v>2019</v>
      </c>
      <c r="M79" s="10">
        <v>1</v>
      </c>
      <c r="N79" s="31">
        <v>20261.279795097602</v>
      </c>
    </row>
    <row r="80" spans="1:14" ht="15" customHeight="1">
      <c r="A80" t="s">
        <v>7</v>
      </c>
      <c r="B80" t="s">
        <v>25</v>
      </c>
      <c r="C80" t="s">
        <v>130</v>
      </c>
      <c r="D80" t="s">
        <v>47</v>
      </c>
      <c r="E80" t="s">
        <v>48</v>
      </c>
      <c r="F80" t="s">
        <v>11</v>
      </c>
      <c r="G80">
        <v>28</v>
      </c>
      <c r="H80" t="s">
        <v>37</v>
      </c>
      <c r="I80" t="s">
        <v>183</v>
      </c>
      <c r="J80" t="s">
        <v>122</v>
      </c>
      <c r="K80">
        <v>201601</v>
      </c>
      <c r="L80">
        <v>2019</v>
      </c>
      <c r="M80" s="10">
        <v>1</v>
      </c>
      <c r="N80" s="31">
        <v>49415.199724799997</v>
      </c>
    </row>
    <row r="81" spans="1:14" ht="15" customHeight="1">
      <c r="A81" t="s">
        <v>7</v>
      </c>
      <c r="B81" t="s">
        <v>25</v>
      </c>
      <c r="C81" t="s">
        <v>130</v>
      </c>
      <c r="D81" t="s">
        <v>47</v>
      </c>
      <c r="E81" t="s">
        <v>48</v>
      </c>
      <c r="F81" t="s">
        <v>11</v>
      </c>
      <c r="G81">
        <v>28</v>
      </c>
      <c r="H81" t="s">
        <v>37</v>
      </c>
      <c r="I81" t="s">
        <v>183</v>
      </c>
      <c r="J81" t="s">
        <v>123</v>
      </c>
      <c r="K81">
        <v>201601</v>
      </c>
      <c r="L81">
        <v>2019</v>
      </c>
      <c r="M81" s="10">
        <v>1</v>
      </c>
      <c r="N81" s="31">
        <v>20769.348276633595</v>
      </c>
    </row>
    <row r="82" spans="1:14" ht="15" customHeight="1">
      <c r="A82" t="s">
        <v>7</v>
      </c>
      <c r="B82" t="s">
        <v>26</v>
      </c>
      <c r="C82" t="s">
        <v>132</v>
      </c>
      <c r="D82" t="s">
        <v>55</v>
      </c>
      <c r="E82" t="s">
        <v>56</v>
      </c>
      <c r="F82" t="s">
        <v>11</v>
      </c>
      <c r="G82">
        <v>36</v>
      </c>
      <c r="H82" t="s">
        <v>34</v>
      </c>
      <c r="I82" t="s">
        <v>182</v>
      </c>
      <c r="J82" t="s">
        <v>124</v>
      </c>
      <c r="K82">
        <v>201601</v>
      </c>
      <c r="L82">
        <v>2019</v>
      </c>
      <c r="M82" s="10">
        <v>1</v>
      </c>
      <c r="N82" s="31">
        <v>258732.18475434079</v>
      </c>
    </row>
    <row r="83" spans="1:14" ht="15" customHeight="1">
      <c r="A83" t="s">
        <v>7</v>
      </c>
      <c r="B83" t="s">
        <v>26</v>
      </c>
      <c r="C83" t="s">
        <v>132</v>
      </c>
      <c r="D83" t="s">
        <v>55</v>
      </c>
      <c r="E83" t="s">
        <v>56</v>
      </c>
      <c r="F83" t="s">
        <v>11</v>
      </c>
      <c r="G83">
        <v>36</v>
      </c>
      <c r="H83" t="s">
        <v>34</v>
      </c>
      <c r="I83" t="s">
        <v>182</v>
      </c>
      <c r="J83" t="s">
        <v>121</v>
      </c>
      <c r="K83">
        <v>201601</v>
      </c>
      <c r="L83">
        <v>2019</v>
      </c>
      <c r="M83" s="10">
        <v>1</v>
      </c>
      <c r="N83" s="31">
        <v>12512.399617170433</v>
      </c>
    </row>
    <row r="84" spans="1:14" ht="15" customHeight="1">
      <c r="A84" t="s">
        <v>7</v>
      </c>
      <c r="B84" t="s">
        <v>26</v>
      </c>
      <c r="C84" t="s">
        <v>132</v>
      </c>
      <c r="D84" t="s">
        <v>55</v>
      </c>
      <c r="E84" t="s">
        <v>56</v>
      </c>
      <c r="F84" t="s">
        <v>11</v>
      </c>
      <c r="G84">
        <v>36</v>
      </c>
      <c r="H84" t="s">
        <v>34</v>
      </c>
      <c r="I84" t="s">
        <v>182</v>
      </c>
      <c r="J84" t="s">
        <v>122</v>
      </c>
      <c r="K84">
        <v>201601</v>
      </c>
      <c r="L84">
        <v>2019</v>
      </c>
      <c r="M84" s="10">
        <v>1</v>
      </c>
      <c r="N84" s="31">
        <v>6148.3166637983995</v>
      </c>
    </row>
    <row r="85" spans="1:14" ht="15" customHeight="1">
      <c r="A85" t="s">
        <v>7</v>
      </c>
      <c r="B85" t="s">
        <v>26</v>
      </c>
      <c r="C85" t="s">
        <v>132</v>
      </c>
      <c r="D85" t="s">
        <v>55</v>
      </c>
      <c r="E85" t="s">
        <v>56</v>
      </c>
      <c r="F85" t="s">
        <v>11</v>
      </c>
      <c r="G85">
        <v>36</v>
      </c>
      <c r="H85" t="s">
        <v>34</v>
      </c>
      <c r="I85" t="s">
        <v>182</v>
      </c>
      <c r="J85" t="s">
        <v>123</v>
      </c>
      <c r="K85">
        <v>201601</v>
      </c>
      <c r="L85">
        <v>2019</v>
      </c>
      <c r="M85" s="10">
        <v>1</v>
      </c>
      <c r="N85" s="31">
        <v>10850.005597197309</v>
      </c>
    </row>
    <row r="86" spans="1:14" ht="15" customHeight="1">
      <c r="A86" t="s">
        <v>7</v>
      </c>
      <c r="B86" t="s">
        <v>26</v>
      </c>
      <c r="C86" t="s">
        <v>128</v>
      </c>
      <c r="D86" t="s">
        <v>53</v>
      </c>
      <c r="E86" t="s">
        <v>54</v>
      </c>
      <c r="F86" t="s">
        <v>12</v>
      </c>
      <c r="G86">
        <v>32</v>
      </c>
      <c r="H86" t="s">
        <v>36</v>
      </c>
      <c r="I86" t="s">
        <v>184</v>
      </c>
      <c r="J86" t="s">
        <v>124</v>
      </c>
      <c r="K86">
        <v>201601</v>
      </c>
      <c r="L86">
        <v>2019</v>
      </c>
      <c r="M86" s="10">
        <v>1</v>
      </c>
      <c r="N86" s="31">
        <v>273236.0583250206</v>
      </c>
    </row>
    <row r="87" spans="1:14" ht="15" customHeight="1">
      <c r="A87" t="s">
        <v>7</v>
      </c>
      <c r="B87" t="s">
        <v>26</v>
      </c>
      <c r="C87" t="s">
        <v>128</v>
      </c>
      <c r="D87" t="s">
        <v>53</v>
      </c>
      <c r="E87" t="s">
        <v>54</v>
      </c>
      <c r="F87" t="s">
        <v>12</v>
      </c>
      <c r="G87">
        <v>32</v>
      </c>
      <c r="H87" t="s">
        <v>36</v>
      </c>
      <c r="I87" t="s">
        <v>184</v>
      </c>
      <c r="J87" t="s">
        <v>121</v>
      </c>
      <c r="K87">
        <v>201601</v>
      </c>
      <c r="L87">
        <v>2019</v>
      </c>
      <c r="M87" s="10">
        <v>1</v>
      </c>
      <c r="N87" s="31">
        <v>7631.8197402746873</v>
      </c>
    </row>
    <row r="88" spans="1:14" ht="15" customHeight="1">
      <c r="A88" t="s">
        <v>7</v>
      </c>
      <c r="B88" t="s">
        <v>26</v>
      </c>
      <c r="C88" t="s">
        <v>128</v>
      </c>
      <c r="D88" t="s">
        <v>53</v>
      </c>
      <c r="E88" t="s">
        <v>54</v>
      </c>
      <c r="F88" t="s">
        <v>12</v>
      </c>
      <c r="G88">
        <v>32</v>
      </c>
      <c r="H88" t="s">
        <v>36</v>
      </c>
      <c r="I88" t="s">
        <v>184</v>
      </c>
      <c r="J88" t="s">
        <v>122</v>
      </c>
      <c r="K88">
        <v>201601</v>
      </c>
      <c r="L88">
        <v>2019</v>
      </c>
      <c r="M88" s="10">
        <v>1</v>
      </c>
      <c r="N88" s="31">
        <v>45383.013909542395</v>
      </c>
    </row>
    <row r="89" spans="1:14" ht="15" customHeight="1">
      <c r="A89" t="s">
        <v>7</v>
      </c>
      <c r="B89" t="s">
        <v>26</v>
      </c>
      <c r="C89" t="s">
        <v>128</v>
      </c>
      <c r="D89" t="s">
        <v>53</v>
      </c>
      <c r="E89" t="s">
        <v>54</v>
      </c>
      <c r="F89" t="s">
        <v>12</v>
      </c>
      <c r="G89">
        <v>32</v>
      </c>
      <c r="H89" t="s">
        <v>36</v>
      </c>
      <c r="I89" t="s">
        <v>184</v>
      </c>
      <c r="J89" t="s">
        <v>123</v>
      </c>
      <c r="K89">
        <v>201601</v>
      </c>
      <c r="L89">
        <v>2019</v>
      </c>
      <c r="M89" s="10">
        <v>1</v>
      </c>
      <c r="N89" s="31">
        <v>15752.428948021245</v>
      </c>
    </row>
    <row r="90" spans="1:14" ht="15" customHeight="1">
      <c r="A90" t="s">
        <v>7</v>
      </c>
      <c r="B90" t="s">
        <v>27</v>
      </c>
      <c r="C90" t="s">
        <v>137</v>
      </c>
      <c r="D90" t="s">
        <v>21</v>
      </c>
      <c r="E90" t="s">
        <v>58</v>
      </c>
      <c r="F90" t="s">
        <v>11</v>
      </c>
      <c r="G90">
        <v>45</v>
      </c>
      <c r="H90" t="s">
        <v>33</v>
      </c>
      <c r="I90" t="s">
        <v>180</v>
      </c>
      <c r="J90" t="s">
        <v>124</v>
      </c>
      <c r="K90">
        <v>201601</v>
      </c>
      <c r="L90">
        <v>2019</v>
      </c>
      <c r="M90" s="10">
        <v>1</v>
      </c>
      <c r="N90" s="31">
        <v>252319.91397360386</v>
      </c>
    </row>
    <row r="91" spans="1:14" ht="15" customHeight="1">
      <c r="A91" t="s">
        <v>7</v>
      </c>
      <c r="B91" t="s">
        <v>27</v>
      </c>
      <c r="C91" t="s">
        <v>137</v>
      </c>
      <c r="D91" t="s">
        <v>21</v>
      </c>
      <c r="E91" t="s">
        <v>58</v>
      </c>
      <c r="F91" t="s">
        <v>11</v>
      </c>
      <c r="G91">
        <v>45</v>
      </c>
      <c r="H91" t="s">
        <v>33</v>
      </c>
      <c r="I91" t="s">
        <v>180</v>
      </c>
      <c r="J91" t="s">
        <v>121</v>
      </c>
      <c r="K91">
        <v>201601</v>
      </c>
      <c r="L91">
        <v>2019</v>
      </c>
      <c r="M91" s="10">
        <v>1</v>
      </c>
      <c r="N91" s="31">
        <v>150592.00472511107</v>
      </c>
    </row>
    <row r="92" spans="1:14" ht="15" customHeight="1">
      <c r="A92" t="s">
        <v>7</v>
      </c>
      <c r="B92" t="s">
        <v>27</v>
      </c>
      <c r="C92" t="s">
        <v>137</v>
      </c>
      <c r="D92" t="s">
        <v>21</v>
      </c>
      <c r="E92" t="s">
        <v>58</v>
      </c>
      <c r="F92" t="s">
        <v>11</v>
      </c>
      <c r="G92">
        <v>45</v>
      </c>
      <c r="H92" t="s">
        <v>33</v>
      </c>
      <c r="I92" t="s">
        <v>180</v>
      </c>
      <c r="J92" t="s">
        <v>122</v>
      </c>
      <c r="K92">
        <v>201601</v>
      </c>
      <c r="L92">
        <v>2019</v>
      </c>
      <c r="M92" s="10">
        <v>1</v>
      </c>
      <c r="N92" s="31">
        <v>84283.586119824016</v>
      </c>
    </row>
    <row r="93" spans="1:14" ht="15" customHeight="1">
      <c r="A93" t="s">
        <v>7</v>
      </c>
      <c r="B93" t="s">
        <v>27</v>
      </c>
      <c r="C93" t="s">
        <v>137</v>
      </c>
      <c r="D93" t="s">
        <v>21</v>
      </c>
      <c r="E93" t="s">
        <v>58</v>
      </c>
      <c r="F93" t="s">
        <v>11</v>
      </c>
      <c r="G93">
        <v>45</v>
      </c>
      <c r="H93" t="s">
        <v>33</v>
      </c>
      <c r="I93" t="s">
        <v>180</v>
      </c>
      <c r="J93" t="s">
        <v>123</v>
      </c>
      <c r="K93">
        <v>201601</v>
      </c>
      <c r="L93">
        <v>2019</v>
      </c>
      <c r="M93" s="10">
        <v>1</v>
      </c>
      <c r="N93" s="31">
        <v>8074.7955333427199</v>
      </c>
    </row>
    <row r="94" spans="1:14" ht="15" customHeight="1">
      <c r="A94" t="s">
        <v>7</v>
      </c>
      <c r="B94" t="s">
        <v>27</v>
      </c>
      <c r="C94" t="s">
        <v>136</v>
      </c>
      <c r="D94" t="s">
        <v>18</v>
      </c>
      <c r="E94" t="s">
        <v>62</v>
      </c>
      <c r="F94" t="s">
        <v>11</v>
      </c>
      <c r="G94">
        <v>38</v>
      </c>
      <c r="H94" t="s">
        <v>34</v>
      </c>
      <c r="I94" t="s">
        <v>182</v>
      </c>
      <c r="J94" t="s">
        <v>124</v>
      </c>
      <c r="K94">
        <v>201601</v>
      </c>
      <c r="L94">
        <v>2019</v>
      </c>
      <c r="M94" s="10">
        <v>1</v>
      </c>
      <c r="N94" s="31">
        <v>209385.44105007511</v>
      </c>
    </row>
    <row r="95" spans="1:14" ht="15" customHeight="1">
      <c r="A95" t="s">
        <v>7</v>
      </c>
      <c r="B95" t="s">
        <v>27</v>
      </c>
      <c r="C95" t="s">
        <v>136</v>
      </c>
      <c r="D95" t="s">
        <v>18</v>
      </c>
      <c r="E95" t="s">
        <v>62</v>
      </c>
      <c r="F95" t="s">
        <v>11</v>
      </c>
      <c r="G95">
        <v>38</v>
      </c>
      <c r="H95" t="s">
        <v>34</v>
      </c>
      <c r="I95" t="s">
        <v>182</v>
      </c>
      <c r="J95" t="s">
        <v>121</v>
      </c>
      <c r="K95">
        <v>201601</v>
      </c>
      <c r="L95">
        <v>2019</v>
      </c>
      <c r="M95" s="10">
        <v>1</v>
      </c>
      <c r="N95" s="31">
        <v>37365.975768489996</v>
      </c>
    </row>
    <row r="96" spans="1:14" ht="15" customHeight="1">
      <c r="A96" t="s">
        <v>7</v>
      </c>
      <c r="B96" t="s">
        <v>27</v>
      </c>
      <c r="C96" t="s">
        <v>136</v>
      </c>
      <c r="D96" t="s">
        <v>18</v>
      </c>
      <c r="E96" t="s">
        <v>62</v>
      </c>
      <c r="F96" t="s">
        <v>11</v>
      </c>
      <c r="G96">
        <v>38</v>
      </c>
      <c r="H96" t="s">
        <v>34</v>
      </c>
      <c r="I96" t="s">
        <v>182</v>
      </c>
      <c r="J96" t="s">
        <v>122</v>
      </c>
      <c r="K96">
        <v>201601</v>
      </c>
      <c r="L96">
        <v>2019</v>
      </c>
      <c r="M96" s="10">
        <v>1</v>
      </c>
      <c r="N96" s="31">
        <v>18620.636427993606</v>
      </c>
    </row>
    <row r="97" spans="1:14" ht="15" customHeight="1">
      <c r="A97" t="s">
        <v>7</v>
      </c>
      <c r="B97" t="s">
        <v>27</v>
      </c>
      <c r="C97" t="s">
        <v>136</v>
      </c>
      <c r="D97" t="s">
        <v>18</v>
      </c>
      <c r="E97" t="s">
        <v>62</v>
      </c>
      <c r="F97" t="s">
        <v>11</v>
      </c>
      <c r="G97">
        <v>38</v>
      </c>
      <c r="H97" t="s">
        <v>34</v>
      </c>
      <c r="I97" t="s">
        <v>182</v>
      </c>
      <c r="J97" t="s">
        <v>123</v>
      </c>
      <c r="K97">
        <v>201601</v>
      </c>
      <c r="L97">
        <v>2019</v>
      </c>
      <c r="M97" s="10">
        <v>1</v>
      </c>
      <c r="N97" s="31">
        <v>5572.9115988295689</v>
      </c>
    </row>
    <row r="98" spans="1:14" ht="15" customHeight="1">
      <c r="A98" t="s">
        <v>7</v>
      </c>
      <c r="B98" t="s">
        <v>27</v>
      </c>
      <c r="C98" t="s">
        <v>135</v>
      </c>
      <c r="D98" t="s">
        <v>19</v>
      </c>
      <c r="E98" t="s">
        <v>57</v>
      </c>
      <c r="F98" t="s">
        <v>12</v>
      </c>
      <c r="G98">
        <v>29</v>
      </c>
      <c r="H98" t="s">
        <v>37</v>
      </c>
      <c r="I98" t="s">
        <v>183</v>
      </c>
      <c r="J98" t="s">
        <v>124</v>
      </c>
      <c r="K98">
        <v>201601</v>
      </c>
      <c r="L98">
        <v>2019</v>
      </c>
      <c r="M98" s="10">
        <v>1</v>
      </c>
      <c r="N98" s="31">
        <v>209859.03456215039</v>
      </c>
    </row>
    <row r="99" spans="1:14" ht="15" customHeight="1">
      <c r="A99" t="s">
        <v>7</v>
      </c>
      <c r="B99" t="s">
        <v>27</v>
      </c>
      <c r="C99" t="s">
        <v>135</v>
      </c>
      <c r="D99" t="s">
        <v>19</v>
      </c>
      <c r="E99" t="s">
        <v>57</v>
      </c>
      <c r="F99" t="s">
        <v>12</v>
      </c>
      <c r="G99">
        <v>29</v>
      </c>
      <c r="H99" t="s">
        <v>37</v>
      </c>
      <c r="I99" t="s">
        <v>183</v>
      </c>
      <c r="J99" t="s">
        <v>121</v>
      </c>
      <c r="K99">
        <v>201601</v>
      </c>
      <c r="L99">
        <v>2019</v>
      </c>
      <c r="M99" s="10">
        <v>1</v>
      </c>
      <c r="N99" s="31">
        <v>1917.8094523391999</v>
      </c>
    </row>
    <row r="100" spans="1:14" ht="15" customHeight="1">
      <c r="A100" t="s">
        <v>7</v>
      </c>
      <c r="B100" t="s">
        <v>27</v>
      </c>
      <c r="C100" t="s">
        <v>135</v>
      </c>
      <c r="D100" t="s">
        <v>19</v>
      </c>
      <c r="E100" t="s">
        <v>57</v>
      </c>
      <c r="F100" t="s">
        <v>12</v>
      </c>
      <c r="G100">
        <v>29</v>
      </c>
      <c r="H100" t="s">
        <v>37</v>
      </c>
      <c r="I100" t="s">
        <v>183</v>
      </c>
      <c r="J100" t="s">
        <v>122</v>
      </c>
      <c r="K100">
        <v>201601</v>
      </c>
      <c r="L100">
        <v>2019</v>
      </c>
      <c r="M100" s="10">
        <v>1</v>
      </c>
      <c r="N100" s="31">
        <v>10469.456786879999</v>
      </c>
    </row>
    <row r="101" spans="1:14" ht="15" customHeight="1">
      <c r="A101" t="s">
        <v>7</v>
      </c>
      <c r="B101" t="s">
        <v>27</v>
      </c>
      <c r="C101" t="s">
        <v>135</v>
      </c>
      <c r="D101" t="s">
        <v>19</v>
      </c>
      <c r="E101" t="s">
        <v>57</v>
      </c>
      <c r="F101" t="s">
        <v>12</v>
      </c>
      <c r="G101">
        <v>29</v>
      </c>
      <c r="H101" t="s">
        <v>37</v>
      </c>
      <c r="I101" t="s">
        <v>183</v>
      </c>
      <c r="J101" t="s">
        <v>123</v>
      </c>
      <c r="K101">
        <v>201601</v>
      </c>
      <c r="L101">
        <v>2019</v>
      </c>
      <c r="M101" s="10">
        <v>1</v>
      </c>
      <c r="N101" s="31">
        <v>2780.0396660736001</v>
      </c>
    </row>
    <row r="102" spans="1:14" ht="15" customHeight="1">
      <c r="A102" t="s">
        <v>7</v>
      </c>
      <c r="B102" t="s">
        <v>42</v>
      </c>
      <c r="C102" t="s">
        <v>139</v>
      </c>
      <c r="D102" t="s">
        <v>59</v>
      </c>
      <c r="E102" t="s">
        <v>60</v>
      </c>
      <c r="F102" t="s">
        <v>11</v>
      </c>
      <c r="G102">
        <v>35</v>
      </c>
      <c r="H102" t="s">
        <v>34</v>
      </c>
      <c r="I102" t="s">
        <v>182</v>
      </c>
      <c r="J102" t="s">
        <v>124</v>
      </c>
      <c r="K102">
        <v>201601</v>
      </c>
      <c r="L102">
        <v>2019</v>
      </c>
      <c r="M102" s="10">
        <v>1</v>
      </c>
      <c r="N102" s="31">
        <v>416998.62283200305</v>
      </c>
    </row>
    <row r="103" spans="1:14" ht="15" customHeight="1">
      <c r="A103" t="s">
        <v>7</v>
      </c>
      <c r="B103" t="s">
        <v>42</v>
      </c>
      <c r="C103" t="s">
        <v>139</v>
      </c>
      <c r="D103" t="s">
        <v>59</v>
      </c>
      <c r="E103" t="s">
        <v>60</v>
      </c>
      <c r="F103" t="s">
        <v>11</v>
      </c>
      <c r="G103">
        <v>35</v>
      </c>
      <c r="H103" t="s">
        <v>34</v>
      </c>
      <c r="I103" t="s">
        <v>182</v>
      </c>
      <c r="J103" t="s">
        <v>121</v>
      </c>
      <c r="K103">
        <v>201601</v>
      </c>
      <c r="L103">
        <v>2019</v>
      </c>
      <c r="M103" s="10">
        <v>1</v>
      </c>
      <c r="N103" s="31">
        <v>10834.351855100931</v>
      </c>
    </row>
    <row r="104" spans="1:14" ht="15" customHeight="1">
      <c r="A104" t="s">
        <v>7</v>
      </c>
      <c r="B104" t="s">
        <v>42</v>
      </c>
      <c r="C104" t="s">
        <v>139</v>
      </c>
      <c r="D104" t="s">
        <v>59</v>
      </c>
      <c r="E104" t="s">
        <v>60</v>
      </c>
      <c r="F104" t="s">
        <v>11</v>
      </c>
      <c r="G104">
        <v>35</v>
      </c>
      <c r="H104" t="s">
        <v>34</v>
      </c>
      <c r="I104" t="s">
        <v>182</v>
      </c>
      <c r="J104" t="s">
        <v>122</v>
      </c>
      <c r="K104">
        <v>201601</v>
      </c>
      <c r="L104">
        <v>2019</v>
      </c>
      <c r="M104" s="10">
        <v>1</v>
      </c>
      <c r="N104" s="31">
        <v>64149.692956876796</v>
      </c>
    </row>
    <row r="105" spans="1:14" ht="15" customHeight="1">
      <c r="A105" t="s">
        <v>7</v>
      </c>
      <c r="B105" t="s">
        <v>42</v>
      </c>
      <c r="C105" t="s">
        <v>139</v>
      </c>
      <c r="D105" t="s">
        <v>59</v>
      </c>
      <c r="E105" t="s">
        <v>60</v>
      </c>
      <c r="F105" t="s">
        <v>11</v>
      </c>
      <c r="G105">
        <v>35</v>
      </c>
      <c r="H105" t="s">
        <v>34</v>
      </c>
      <c r="I105" t="s">
        <v>182</v>
      </c>
      <c r="J105" t="s">
        <v>123</v>
      </c>
      <c r="K105">
        <v>201601</v>
      </c>
      <c r="L105">
        <v>2019</v>
      </c>
      <c r="M105" s="10">
        <v>1</v>
      </c>
      <c r="N105" s="31">
        <v>5184.5881571205118</v>
      </c>
    </row>
    <row r="106" spans="1:14" ht="15" customHeight="1">
      <c r="A106" t="s">
        <v>7</v>
      </c>
      <c r="B106" t="s">
        <v>42</v>
      </c>
      <c r="C106" t="s">
        <v>138</v>
      </c>
      <c r="D106" t="s">
        <v>61</v>
      </c>
      <c r="E106" t="s">
        <v>60</v>
      </c>
      <c r="F106" t="s">
        <v>11</v>
      </c>
      <c r="G106">
        <v>32</v>
      </c>
      <c r="H106" t="s">
        <v>36</v>
      </c>
      <c r="I106" t="s">
        <v>184</v>
      </c>
      <c r="J106" t="s">
        <v>124</v>
      </c>
      <c r="K106">
        <v>201601</v>
      </c>
      <c r="L106">
        <v>2019</v>
      </c>
      <c r="M106" s="10">
        <v>1</v>
      </c>
      <c r="N106" s="31">
        <v>62007.395372697589</v>
      </c>
    </row>
    <row r="107" spans="1:14" ht="15" customHeight="1">
      <c r="A107" t="s">
        <v>7</v>
      </c>
      <c r="B107" t="s">
        <v>42</v>
      </c>
      <c r="C107" t="s">
        <v>138</v>
      </c>
      <c r="D107" t="s">
        <v>61</v>
      </c>
      <c r="E107" t="s">
        <v>60</v>
      </c>
      <c r="F107" t="s">
        <v>11</v>
      </c>
      <c r="G107">
        <v>32</v>
      </c>
      <c r="H107" t="s">
        <v>36</v>
      </c>
      <c r="I107" t="s">
        <v>184</v>
      </c>
      <c r="J107" t="s">
        <v>121</v>
      </c>
      <c r="K107">
        <v>201601</v>
      </c>
      <c r="L107">
        <v>2019</v>
      </c>
      <c r="M107" s="10">
        <v>1</v>
      </c>
      <c r="N107" s="31">
        <v>7908.7799223551992</v>
      </c>
    </row>
    <row r="108" spans="1:14" ht="15" customHeight="1">
      <c r="A108" t="s">
        <v>7</v>
      </c>
      <c r="B108" t="s">
        <v>42</v>
      </c>
      <c r="C108" t="s">
        <v>138</v>
      </c>
      <c r="D108" t="s">
        <v>61</v>
      </c>
      <c r="E108" t="s">
        <v>60</v>
      </c>
      <c r="F108" t="s">
        <v>11</v>
      </c>
      <c r="G108">
        <v>32</v>
      </c>
      <c r="H108" t="s">
        <v>36</v>
      </c>
      <c r="I108" t="s">
        <v>184</v>
      </c>
      <c r="J108" t="s">
        <v>122</v>
      </c>
      <c r="K108">
        <v>201601</v>
      </c>
      <c r="L108">
        <v>2019</v>
      </c>
      <c r="M108" s="10">
        <v>1</v>
      </c>
      <c r="N108" s="31">
        <v>13648.894175279998</v>
      </c>
    </row>
    <row r="109" spans="1:14" ht="15" customHeight="1">
      <c r="A109" t="s">
        <v>7</v>
      </c>
      <c r="B109" t="s">
        <v>42</v>
      </c>
      <c r="C109" t="s">
        <v>138</v>
      </c>
      <c r="D109" t="s">
        <v>61</v>
      </c>
      <c r="E109" t="s">
        <v>60</v>
      </c>
      <c r="F109" t="s">
        <v>11</v>
      </c>
      <c r="G109">
        <v>32</v>
      </c>
      <c r="H109" t="s">
        <v>36</v>
      </c>
      <c r="I109" t="s">
        <v>184</v>
      </c>
      <c r="J109" t="s">
        <v>123</v>
      </c>
      <c r="K109">
        <v>201601</v>
      </c>
      <c r="L109">
        <v>2019</v>
      </c>
      <c r="M109" s="10">
        <v>1</v>
      </c>
      <c r="N109" s="31">
        <v>9667.3444503551964</v>
      </c>
    </row>
    <row r="110" spans="1:14" ht="15" customHeight="1">
      <c r="A110" t="s">
        <v>69</v>
      </c>
      <c r="B110" t="s">
        <v>5</v>
      </c>
      <c r="C110" t="s">
        <v>134</v>
      </c>
      <c r="D110" t="s">
        <v>46</v>
      </c>
      <c r="E110" t="s">
        <v>13</v>
      </c>
      <c r="F110" t="s">
        <v>11</v>
      </c>
      <c r="G110">
        <v>46</v>
      </c>
      <c r="H110" t="s">
        <v>33</v>
      </c>
      <c r="I110" t="s">
        <v>180</v>
      </c>
      <c r="J110" t="s">
        <v>124</v>
      </c>
      <c r="K110">
        <v>201601</v>
      </c>
      <c r="L110">
        <v>2019</v>
      </c>
      <c r="M110" s="10">
        <v>1</v>
      </c>
      <c r="N110" s="31">
        <v>356058.8534415359</v>
      </c>
    </row>
    <row r="111" spans="1:14" ht="15" customHeight="1">
      <c r="A111" t="s">
        <v>69</v>
      </c>
      <c r="B111" t="s">
        <v>5</v>
      </c>
      <c r="C111" t="s">
        <v>134</v>
      </c>
      <c r="D111" t="s">
        <v>46</v>
      </c>
      <c r="E111" t="s">
        <v>13</v>
      </c>
      <c r="F111" t="s">
        <v>11</v>
      </c>
      <c r="G111">
        <v>46</v>
      </c>
      <c r="H111" t="s">
        <v>33</v>
      </c>
      <c r="I111" t="s">
        <v>180</v>
      </c>
      <c r="J111" t="s">
        <v>121</v>
      </c>
      <c r="K111">
        <v>201601</v>
      </c>
      <c r="L111">
        <v>2019</v>
      </c>
      <c r="M111" s="10">
        <v>1</v>
      </c>
      <c r="N111" s="31">
        <v>75436.224494847993</v>
      </c>
    </row>
    <row r="112" spans="1:14" ht="15" customHeight="1">
      <c r="A112" t="s">
        <v>69</v>
      </c>
      <c r="B112" t="s">
        <v>5</v>
      </c>
      <c r="C112" t="s">
        <v>134</v>
      </c>
      <c r="D112" t="s">
        <v>46</v>
      </c>
      <c r="E112" t="s">
        <v>13</v>
      </c>
      <c r="F112" t="s">
        <v>11</v>
      </c>
      <c r="G112">
        <v>46</v>
      </c>
      <c r="H112" t="s">
        <v>33</v>
      </c>
      <c r="I112" t="s">
        <v>180</v>
      </c>
      <c r="J112" t="s">
        <v>122</v>
      </c>
      <c r="K112">
        <v>201601</v>
      </c>
      <c r="L112">
        <v>2019</v>
      </c>
      <c r="M112" s="10">
        <v>1</v>
      </c>
      <c r="N112" s="31">
        <v>91970.692231599998</v>
      </c>
    </row>
    <row r="113" spans="1:14" ht="15" customHeight="1">
      <c r="A113" t="s">
        <v>69</v>
      </c>
      <c r="B113" t="s">
        <v>5</v>
      </c>
      <c r="C113" t="s">
        <v>134</v>
      </c>
      <c r="D113" t="s">
        <v>46</v>
      </c>
      <c r="E113" t="s">
        <v>13</v>
      </c>
      <c r="F113" t="s">
        <v>11</v>
      </c>
      <c r="G113">
        <v>46</v>
      </c>
      <c r="H113" t="s">
        <v>33</v>
      </c>
      <c r="I113" t="s">
        <v>180</v>
      </c>
      <c r="J113" t="s">
        <v>123</v>
      </c>
      <c r="K113">
        <v>201601</v>
      </c>
      <c r="L113">
        <v>2019</v>
      </c>
      <c r="M113" s="10">
        <v>1</v>
      </c>
      <c r="N113" s="31">
        <v>17677.858211327999</v>
      </c>
    </row>
    <row r="114" spans="1:14" ht="15" customHeight="1">
      <c r="A114" t="s">
        <v>69</v>
      </c>
      <c r="B114" t="s">
        <v>5</v>
      </c>
      <c r="C114" t="s">
        <v>129</v>
      </c>
      <c r="D114" t="s">
        <v>22</v>
      </c>
      <c r="E114" t="s">
        <v>16</v>
      </c>
      <c r="F114" t="s">
        <v>12</v>
      </c>
      <c r="G114">
        <v>38</v>
      </c>
      <c r="H114" t="s">
        <v>34</v>
      </c>
      <c r="I114" t="s">
        <v>182</v>
      </c>
      <c r="J114" t="s">
        <v>124</v>
      </c>
      <c r="K114">
        <v>201601</v>
      </c>
      <c r="L114">
        <v>2019</v>
      </c>
      <c r="M114" s="10">
        <v>1</v>
      </c>
      <c r="N114" s="31">
        <v>105197.407934976</v>
      </c>
    </row>
    <row r="115" spans="1:14" ht="15" customHeight="1">
      <c r="A115" t="s">
        <v>69</v>
      </c>
      <c r="B115" t="s">
        <v>5</v>
      </c>
      <c r="C115" t="s">
        <v>129</v>
      </c>
      <c r="D115" t="s">
        <v>22</v>
      </c>
      <c r="E115" t="s">
        <v>16</v>
      </c>
      <c r="F115" t="s">
        <v>12</v>
      </c>
      <c r="G115">
        <v>38</v>
      </c>
      <c r="H115" t="s">
        <v>34</v>
      </c>
      <c r="I115" t="s">
        <v>182</v>
      </c>
      <c r="J115" t="s">
        <v>121</v>
      </c>
      <c r="K115">
        <v>201601</v>
      </c>
      <c r="L115">
        <v>2019</v>
      </c>
      <c r="M115" s="10">
        <v>1</v>
      </c>
      <c r="N115" s="31">
        <v>16159.311617863679</v>
      </c>
    </row>
    <row r="116" spans="1:14" ht="15" customHeight="1">
      <c r="A116" t="s">
        <v>69</v>
      </c>
      <c r="B116" t="s">
        <v>5</v>
      </c>
      <c r="C116" t="s">
        <v>129</v>
      </c>
      <c r="D116" t="s">
        <v>22</v>
      </c>
      <c r="E116" t="s">
        <v>16</v>
      </c>
      <c r="F116" t="s">
        <v>12</v>
      </c>
      <c r="G116">
        <v>38</v>
      </c>
      <c r="H116" t="s">
        <v>34</v>
      </c>
      <c r="I116" t="s">
        <v>182</v>
      </c>
      <c r="J116" t="s">
        <v>122</v>
      </c>
      <c r="K116">
        <v>201601</v>
      </c>
      <c r="L116">
        <v>2019</v>
      </c>
      <c r="M116" s="10">
        <v>1</v>
      </c>
      <c r="N116" s="31">
        <v>7103.3807295359993</v>
      </c>
    </row>
    <row r="117" spans="1:14" ht="15" customHeight="1">
      <c r="A117" t="s">
        <v>69</v>
      </c>
      <c r="B117" t="s">
        <v>5</v>
      </c>
      <c r="C117" t="s">
        <v>129</v>
      </c>
      <c r="D117" t="s">
        <v>22</v>
      </c>
      <c r="E117" t="s">
        <v>16</v>
      </c>
      <c r="F117" t="s">
        <v>12</v>
      </c>
      <c r="G117">
        <v>38</v>
      </c>
      <c r="H117" t="s">
        <v>34</v>
      </c>
      <c r="I117" t="s">
        <v>182</v>
      </c>
      <c r="J117" t="s">
        <v>123</v>
      </c>
      <c r="K117">
        <v>201601</v>
      </c>
      <c r="L117">
        <v>2019</v>
      </c>
      <c r="M117" s="10">
        <v>1</v>
      </c>
      <c r="N117" s="31">
        <v>6700.6089735782389</v>
      </c>
    </row>
    <row r="118" spans="1:14" ht="15" customHeight="1">
      <c r="A118" t="s">
        <v>69</v>
      </c>
      <c r="B118" t="s">
        <v>5</v>
      </c>
      <c r="C118" t="s">
        <v>133</v>
      </c>
      <c r="D118" t="s">
        <v>9</v>
      </c>
      <c r="E118" t="s">
        <v>10</v>
      </c>
      <c r="F118" t="s">
        <v>11</v>
      </c>
      <c r="G118">
        <v>25</v>
      </c>
      <c r="H118" t="s">
        <v>37</v>
      </c>
      <c r="I118" t="s">
        <v>183</v>
      </c>
      <c r="J118" t="s">
        <v>124</v>
      </c>
      <c r="K118">
        <v>201601</v>
      </c>
      <c r="L118">
        <v>2019</v>
      </c>
      <c r="M118" s="10">
        <v>1</v>
      </c>
      <c r="N118" s="31">
        <v>184805.83866931201</v>
      </c>
    </row>
    <row r="119" spans="1:14" ht="15" customHeight="1">
      <c r="A119" t="s">
        <v>69</v>
      </c>
      <c r="B119" t="s">
        <v>5</v>
      </c>
      <c r="C119" t="s">
        <v>133</v>
      </c>
      <c r="D119" t="s">
        <v>9</v>
      </c>
      <c r="E119" t="s">
        <v>10</v>
      </c>
      <c r="F119" t="s">
        <v>11</v>
      </c>
      <c r="G119">
        <v>25</v>
      </c>
      <c r="H119" t="s">
        <v>37</v>
      </c>
      <c r="I119" t="s">
        <v>183</v>
      </c>
      <c r="J119" t="s">
        <v>121</v>
      </c>
      <c r="K119">
        <v>201601</v>
      </c>
      <c r="L119">
        <v>2019</v>
      </c>
      <c r="M119" s="10">
        <v>1</v>
      </c>
      <c r="N119" s="31">
        <v>15033.436965119998</v>
      </c>
    </row>
    <row r="120" spans="1:14" ht="15" customHeight="1">
      <c r="A120" t="s">
        <v>69</v>
      </c>
      <c r="B120" t="s">
        <v>5</v>
      </c>
      <c r="C120" t="s">
        <v>133</v>
      </c>
      <c r="D120" t="s">
        <v>9</v>
      </c>
      <c r="E120" t="s">
        <v>10</v>
      </c>
      <c r="F120" t="s">
        <v>11</v>
      </c>
      <c r="G120">
        <v>25</v>
      </c>
      <c r="H120" t="s">
        <v>37</v>
      </c>
      <c r="I120" t="s">
        <v>183</v>
      </c>
      <c r="J120" t="s">
        <v>122</v>
      </c>
      <c r="K120">
        <v>201601</v>
      </c>
      <c r="L120">
        <v>2019</v>
      </c>
      <c r="M120" s="10">
        <v>1</v>
      </c>
      <c r="N120" s="31">
        <v>49777.944215999996</v>
      </c>
    </row>
    <row r="121" spans="1:14" ht="15" customHeight="1">
      <c r="A121" t="s">
        <v>69</v>
      </c>
      <c r="B121" t="s">
        <v>5</v>
      </c>
      <c r="C121" t="s">
        <v>133</v>
      </c>
      <c r="D121" t="s">
        <v>9</v>
      </c>
      <c r="E121" t="s">
        <v>10</v>
      </c>
      <c r="F121" t="s">
        <v>11</v>
      </c>
      <c r="G121">
        <v>25</v>
      </c>
      <c r="H121" t="s">
        <v>37</v>
      </c>
      <c r="I121" t="s">
        <v>183</v>
      </c>
      <c r="J121" t="s">
        <v>123</v>
      </c>
      <c r="K121">
        <v>201601</v>
      </c>
      <c r="L121">
        <v>2019</v>
      </c>
      <c r="M121" s="10">
        <v>1</v>
      </c>
      <c r="N121" s="31">
        <v>16164.747389951999</v>
      </c>
    </row>
    <row r="122" spans="1:14" ht="15" customHeight="1">
      <c r="A122" t="s">
        <v>69</v>
      </c>
      <c r="B122" t="s">
        <v>6</v>
      </c>
      <c r="C122" t="s">
        <v>140</v>
      </c>
      <c r="D122" t="s">
        <v>14</v>
      </c>
      <c r="E122" t="s">
        <v>15</v>
      </c>
      <c r="F122" t="s">
        <v>11</v>
      </c>
      <c r="G122">
        <v>32</v>
      </c>
      <c r="H122" t="s">
        <v>36</v>
      </c>
      <c r="I122" t="s">
        <v>184</v>
      </c>
      <c r="J122" t="s">
        <v>124</v>
      </c>
      <c r="K122">
        <v>201601</v>
      </c>
      <c r="L122">
        <v>2019</v>
      </c>
      <c r="M122" s="10">
        <v>1</v>
      </c>
      <c r="N122" s="31">
        <v>528900.4580708351</v>
      </c>
    </row>
    <row r="123" spans="1:14" ht="15" customHeight="1">
      <c r="A123" t="s">
        <v>69</v>
      </c>
      <c r="B123" t="s">
        <v>6</v>
      </c>
      <c r="C123" t="s">
        <v>140</v>
      </c>
      <c r="D123" t="s">
        <v>14</v>
      </c>
      <c r="E123" t="s">
        <v>15</v>
      </c>
      <c r="F123" t="s">
        <v>11</v>
      </c>
      <c r="G123">
        <v>32</v>
      </c>
      <c r="H123" t="s">
        <v>36</v>
      </c>
      <c r="I123" t="s">
        <v>184</v>
      </c>
      <c r="J123" t="s">
        <v>121</v>
      </c>
      <c r="K123">
        <v>201601</v>
      </c>
      <c r="L123">
        <v>2019</v>
      </c>
      <c r="M123" s="10">
        <v>1</v>
      </c>
      <c r="N123" s="31">
        <v>74902.47759683583</v>
      </c>
    </row>
    <row r="124" spans="1:14" ht="15" customHeight="1">
      <c r="A124" t="s">
        <v>69</v>
      </c>
      <c r="B124" t="s">
        <v>6</v>
      </c>
      <c r="C124" t="s">
        <v>140</v>
      </c>
      <c r="D124" t="s">
        <v>14</v>
      </c>
      <c r="E124" t="s">
        <v>15</v>
      </c>
      <c r="F124" t="s">
        <v>11</v>
      </c>
      <c r="G124">
        <v>32</v>
      </c>
      <c r="H124" t="s">
        <v>36</v>
      </c>
      <c r="I124" t="s">
        <v>184</v>
      </c>
      <c r="J124" t="s">
        <v>122</v>
      </c>
      <c r="K124">
        <v>201601</v>
      </c>
      <c r="L124">
        <v>2019</v>
      </c>
      <c r="M124" s="10">
        <v>1</v>
      </c>
      <c r="N124" s="31">
        <v>43162.770169791998</v>
      </c>
    </row>
    <row r="125" spans="1:14" ht="15" customHeight="1">
      <c r="A125" t="s">
        <v>69</v>
      </c>
      <c r="B125" t="s">
        <v>6</v>
      </c>
      <c r="C125" t="s">
        <v>140</v>
      </c>
      <c r="D125" t="s">
        <v>14</v>
      </c>
      <c r="E125" t="s">
        <v>15</v>
      </c>
      <c r="F125" t="s">
        <v>11</v>
      </c>
      <c r="G125">
        <v>32</v>
      </c>
      <c r="H125" t="s">
        <v>36</v>
      </c>
      <c r="I125" t="s">
        <v>184</v>
      </c>
      <c r="J125" t="s">
        <v>123</v>
      </c>
      <c r="K125">
        <v>201601</v>
      </c>
      <c r="L125">
        <v>2019</v>
      </c>
      <c r="M125" s="10">
        <v>1</v>
      </c>
      <c r="N125" s="31">
        <v>44163.055516876797</v>
      </c>
    </row>
    <row r="126" spans="1:14" ht="15" customHeight="1">
      <c r="A126" t="s">
        <v>68</v>
      </c>
      <c r="B126" t="s">
        <v>24</v>
      </c>
      <c r="C126" t="s">
        <v>142</v>
      </c>
      <c r="D126" t="s">
        <v>43</v>
      </c>
      <c r="E126" t="s">
        <v>17</v>
      </c>
      <c r="F126" t="s">
        <v>11</v>
      </c>
      <c r="G126">
        <v>32</v>
      </c>
      <c r="H126" t="s">
        <v>36</v>
      </c>
      <c r="I126" t="s">
        <v>184</v>
      </c>
      <c r="J126" t="s">
        <v>124</v>
      </c>
      <c r="K126">
        <v>201601</v>
      </c>
      <c r="L126">
        <v>2019</v>
      </c>
      <c r="M126" s="10">
        <v>1</v>
      </c>
      <c r="N126" s="31">
        <v>91720.288525823998</v>
      </c>
    </row>
    <row r="127" spans="1:14" ht="15" customHeight="1">
      <c r="A127" t="s">
        <v>68</v>
      </c>
      <c r="B127" t="s">
        <v>24</v>
      </c>
      <c r="C127" t="s">
        <v>142</v>
      </c>
      <c r="D127" t="s">
        <v>43</v>
      </c>
      <c r="E127" t="s">
        <v>17</v>
      </c>
      <c r="F127" t="s">
        <v>11</v>
      </c>
      <c r="G127">
        <v>32</v>
      </c>
      <c r="H127" t="s">
        <v>36</v>
      </c>
      <c r="I127" t="s">
        <v>184</v>
      </c>
      <c r="J127" t="s">
        <v>121</v>
      </c>
      <c r="K127">
        <v>201601</v>
      </c>
      <c r="L127">
        <v>2019</v>
      </c>
      <c r="M127" s="10">
        <v>1</v>
      </c>
      <c r="N127" s="31">
        <v>47227.922441727991</v>
      </c>
    </row>
    <row r="128" spans="1:14" ht="15" customHeight="1">
      <c r="A128" t="s">
        <v>68</v>
      </c>
      <c r="B128" t="s">
        <v>24</v>
      </c>
      <c r="C128" t="s">
        <v>142</v>
      </c>
      <c r="D128" t="s">
        <v>43</v>
      </c>
      <c r="E128" t="s">
        <v>17</v>
      </c>
      <c r="F128" t="s">
        <v>11</v>
      </c>
      <c r="G128">
        <v>32</v>
      </c>
      <c r="H128" t="s">
        <v>36</v>
      </c>
      <c r="I128" t="s">
        <v>184</v>
      </c>
      <c r="J128" t="s">
        <v>122</v>
      </c>
      <c r="K128">
        <v>201601</v>
      </c>
      <c r="L128">
        <v>2019</v>
      </c>
      <c r="M128" s="10">
        <v>1</v>
      </c>
      <c r="N128" s="31">
        <v>7479.8476479999999</v>
      </c>
    </row>
    <row r="129" spans="1:14" ht="15" customHeight="1">
      <c r="A129" t="s">
        <v>68</v>
      </c>
      <c r="B129" t="s">
        <v>24</v>
      </c>
      <c r="C129" t="s">
        <v>142</v>
      </c>
      <c r="D129" t="s">
        <v>43</v>
      </c>
      <c r="E129" t="s">
        <v>17</v>
      </c>
      <c r="F129" t="s">
        <v>11</v>
      </c>
      <c r="G129">
        <v>32</v>
      </c>
      <c r="H129" t="s">
        <v>36</v>
      </c>
      <c r="I129" t="s">
        <v>184</v>
      </c>
      <c r="J129" t="s">
        <v>123</v>
      </c>
      <c r="K129">
        <v>201601</v>
      </c>
      <c r="L129">
        <v>2019</v>
      </c>
      <c r="M129" s="10">
        <v>1</v>
      </c>
      <c r="N129" s="31">
        <v>32930.502979583995</v>
      </c>
    </row>
    <row r="130" spans="1:14" ht="15" customHeight="1">
      <c r="A130" t="s">
        <v>68</v>
      </c>
      <c r="B130" t="s">
        <v>70</v>
      </c>
      <c r="C130" t="s">
        <v>126</v>
      </c>
      <c r="D130" t="s">
        <v>20</v>
      </c>
      <c r="E130" t="s">
        <v>0</v>
      </c>
      <c r="F130" t="s">
        <v>12</v>
      </c>
      <c r="G130">
        <v>28</v>
      </c>
      <c r="H130" t="s">
        <v>37</v>
      </c>
      <c r="I130" t="s">
        <v>183</v>
      </c>
      <c r="J130" t="s">
        <v>124</v>
      </c>
      <c r="K130">
        <v>201601</v>
      </c>
      <c r="L130">
        <v>2019</v>
      </c>
      <c r="M130" s="10">
        <v>1</v>
      </c>
      <c r="N130" s="31">
        <v>72520.632462458874</v>
      </c>
    </row>
    <row r="131" spans="1:14" ht="15" customHeight="1">
      <c r="A131" t="s">
        <v>68</v>
      </c>
      <c r="B131" t="s">
        <v>70</v>
      </c>
      <c r="C131" t="s">
        <v>126</v>
      </c>
      <c r="D131" t="s">
        <v>20</v>
      </c>
      <c r="E131" t="s">
        <v>0</v>
      </c>
      <c r="F131" t="s">
        <v>12</v>
      </c>
      <c r="G131">
        <v>28</v>
      </c>
      <c r="H131" t="s">
        <v>37</v>
      </c>
      <c r="I131" t="s">
        <v>183</v>
      </c>
      <c r="J131" t="s">
        <v>121</v>
      </c>
      <c r="K131">
        <v>201601</v>
      </c>
      <c r="L131">
        <v>2019</v>
      </c>
      <c r="M131" s="10">
        <v>1</v>
      </c>
      <c r="N131" s="31">
        <v>8086.3855582003198</v>
      </c>
    </row>
    <row r="132" spans="1:14" ht="15" customHeight="1">
      <c r="A132" t="s">
        <v>68</v>
      </c>
      <c r="B132" t="s">
        <v>70</v>
      </c>
      <c r="C132" t="s">
        <v>126</v>
      </c>
      <c r="D132" t="s">
        <v>20</v>
      </c>
      <c r="E132" t="s">
        <v>0</v>
      </c>
      <c r="F132" t="s">
        <v>12</v>
      </c>
      <c r="G132">
        <v>28</v>
      </c>
      <c r="H132" t="s">
        <v>37</v>
      </c>
      <c r="I132" t="s">
        <v>183</v>
      </c>
      <c r="J132" t="s">
        <v>122</v>
      </c>
      <c r="K132">
        <v>201601</v>
      </c>
      <c r="L132">
        <v>2019</v>
      </c>
      <c r="M132" s="10">
        <v>1</v>
      </c>
      <c r="N132" s="31">
        <v>4616.7130114559995</v>
      </c>
    </row>
    <row r="133" spans="1:14" ht="15" customHeight="1">
      <c r="A133" t="s">
        <v>68</v>
      </c>
      <c r="B133" t="s">
        <v>70</v>
      </c>
      <c r="C133" t="s">
        <v>126</v>
      </c>
      <c r="D133" t="s">
        <v>20</v>
      </c>
      <c r="E133" t="s">
        <v>0</v>
      </c>
      <c r="F133" t="s">
        <v>12</v>
      </c>
      <c r="G133">
        <v>28</v>
      </c>
      <c r="H133" t="s">
        <v>37</v>
      </c>
      <c r="I133" t="s">
        <v>183</v>
      </c>
      <c r="J133" t="s">
        <v>123</v>
      </c>
      <c r="K133">
        <v>201601</v>
      </c>
      <c r="L133">
        <v>2019</v>
      </c>
      <c r="M133" s="10">
        <v>1</v>
      </c>
      <c r="N133" s="31">
        <v>1129.8716835839998</v>
      </c>
    </row>
    <row r="134" spans="1:14" ht="15" customHeight="1">
      <c r="A134" t="s">
        <v>68</v>
      </c>
      <c r="B134" t="s">
        <v>23</v>
      </c>
      <c r="C134" t="s">
        <v>141</v>
      </c>
      <c r="D134" t="s">
        <v>44</v>
      </c>
      <c r="E134" t="s">
        <v>45</v>
      </c>
      <c r="F134" t="s">
        <v>11</v>
      </c>
      <c r="G134">
        <v>27</v>
      </c>
      <c r="H134" t="s">
        <v>33</v>
      </c>
      <c r="I134" t="s">
        <v>180</v>
      </c>
      <c r="J134" t="s">
        <v>124</v>
      </c>
      <c r="K134">
        <v>201601</v>
      </c>
      <c r="L134">
        <v>2019</v>
      </c>
      <c r="M134" s="10">
        <v>1</v>
      </c>
      <c r="N134" s="31">
        <v>596269.46895151108</v>
      </c>
    </row>
    <row r="135" spans="1:14" ht="15" customHeight="1">
      <c r="A135" t="s">
        <v>68</v>
      </c>
      <c r="B135" t="s">
        <v>23</v>
      </c>
      <c r="C135" t="s">
        <v>141</v>
      </c>
      <c r="D135" t="s">
        <v>44</v>
      </c>
      <c r="E135" t="s">
        <v>45</v>
      </c>
      <c r="F135" t="s">
        <v>11</v>
      </c>
      <c r="G135">
        <v>27</v>
      </c>
      <c r="H135" t="s">
        <v>33</v>
      </c>
      <c r="I135" t="s">
        <v>180</v>
      </c>
      <c r="J135" t="s">
        <v>121</v>
      </c>
      <c r="K135">
        <v>201601</v>
      </c>
      <c r="L135">
        <v>2019</v>
      </c>
      <c r="M135" s="10">
        <v>1</v>
      </c>
      <c r="N135" s="31">
        <v>63269.112117657605</v>
      </c>
    </row>
    <row r="136" spans="1:14" ht="15" customHeight="1">
      <c r="A136" t="s">
        <v>68</v>
      </c>
      <c r="B136" t="s">
        <v>23</v>
      </c>
      <c r="C136" t="s">
        <v>141</v>
      </c>
      <c r="D136" t="s">
        <v>44</v>
      </c>
      <c r="E136" t="s">
        <v>45</v>
      </c>
      <c r="F136" t="s">
        <v>11</v>
      </c>
      <c r="G136">
        <v>27</v>
      </c>
      <c r="H136" t="s">
        <v>33</v>
      </c>
      <c r="I136" t="s">
        <v>180</v>
      </c>
      <c r="J136" t="s">
        <v>122</v>
      </c>
      <c r="K136">
        <v>201601</v>
      </c>
      <c r="L136">
        <v>2019</v>
      </c>
      <c r="M136" s="10">
        <v>1</v>
      </c>
      <c r="N136" s="31">
        <v>77197.041073151995</v>
      </c>
    </row>
    <row r="137" spans="1:14" ht="15" customHeight="1">
      <c r="A137" t="s">
        <v>68</v>
      </c>
      <c r="B137" t="s">
        <v>23</v>
      </c>
      <c r="C137" t="s">
        <v>141</v>
      </c>
      <c r="D137" t="s">
        <v>44</v>
      </c>
      <c r="E137" t="s">
        <v>45</v>
      </c>
      <c r="F137" t="s">
        <v>11</v>
      </c>
      <c r="G137">
        <v>27</v>
      </c>
      <c r="H137" t="s">
        <v>33</v>
      </c>
      <c r="I137" t="s">
        <v>180</v>
      </c>
      <c r="J137" t="s">
        <v>123</v>
      </c>
      <c r="K137">
        <v>201601</v>
      </c>
      <c r="L137">
        <v>2019</v>
      </c>
      <c r="M137" s="10">
        <v>1</v>
      </c>
      <c r="N137" s="31">
        <v>56473.592498749451</v>
      </c>
    </row>
    <row r="138" spans="1:14" ht="15" customHeight="1">
      <c r="A138" t="s">
        <v>7</v>
      </c>
      <c r="B138" t="s">
        <v>25</v>
      </c>
      <c r="C138" t="s">
        <v>131</v>
      </c>
      <c r="D138" t="s">
        <v>51</v>
      </c>
      <c r="E138" t="s">
        <v>52</v>
      </c>
      <c r="F138" t="s">
        <v>11</v>
      </c>
      <c r="G138">
        <v>44</v>
      </c>
      <c r="H138" t="s">
        <v>33</v>
      </c>
      <c r="I138" t="s">
        <v>180</v>
      </c>
      <c r="J138" t="s">
        <v>124</v>
      </c>
      <c r="K138">
        <v>201602</v>
      </c>
      <c r="L138">
        <v>2019</v>
      </c>
      <c r="M138" s="10">
        <v>2</v>
      </c>
      <c r="N138" s="31">
        <v>696161.82924287976</v>
      </c>
    </row>
    <row r="139" spans="1:14" ht="15" customHeight="1">
      <c r="A139" t="s">
        <v>7</v>
      </c>
      <c r="B139" t="s">
        <v>25</v>
      </c>
      <c r="C139" t="s">
        <v>131</v>
      </c>
      <c r="D139" t="s">
        <v>51</v>
      </c>
      <c r="E139" t="s">
        <v>52</v>
      </c>
      <c r="F139" t="s">
        <v>11</v>
      </c>
      <c r="G139">
        <v>44</v>
      </c>
      <c r="H139" t="s">
        <v>33</v>
      </c>
      <c r="I139" t="s">
        <v>180</v>
      </c>
      <c r="J139" t="s">
        <v>121</v>
      </c>
      <c r="K139">
        <v>201602</v>
      </c>
      <c r="L139">
        <v>2019</v>
      </c>
      <c r="M139" s="10">
        <v>2</v>
      </c>
      <c r="N139" s="31">
        <v>111594.24602726397</v>
      </c>
    </row>
    <row r="140" spans="1:14" ht="15" customHeight="1">
      <c r="A140" t="s">
        <v>7</v>
      </c>
      <c r="B140" t="s">
        <v>25</v>
      </c>
      <c r="C140" t="s">
        <v>131</v>
      </c>
      <c r="D140" t="s">
        <v>51</v>
      </c>
      <c r="E140" t="s">
        <v>52</v>
      </c>
      <c r="F140" t="s">
        <v>11</v>
      </c>
      <c r="G140">
        <v>44</v>
      </c>
      <c r="H140" t="s">
        <v>33</v>
      </c>
      <c r="I140" t="s">
        <v>180</v>
      </c>
      <c r="J140" t="s">
        <v>122</v>
      </c>
      <c r="K140">
        <v>201602</v>
      </c>
      <c r="L140">
        <v>2019</v>
      </c>
      <c r="M140" s="10">
        <v>2</v>
      </c>
      <c r="N140" s="31">
        <v>132871.91037120001</v>
      </c>
    </row>
    <row r="141" spans="1:14" ht="15" customHeight="1">
      <c r="A141" t="s">
        <v>7</v>
      </c>
      <c r="B141" t="s">
        <v>25</v>
      </c>
      <c r="C141" t="s">
        <v>131</v>
      </c>
      <c r="D141" t="s">
        <v>51</v>
      </c>
      <c r="E141" t="s">
        <v>52</v>
      </c>
      <c r="F141" t="s">
        <v>11</v>
      </c>
      <c r="G141">
        <v>44</v>
      </c>
      <c r="H141" t="s">
        <v>33</v>
      </c>
      <c r="I141" t="s">
        <v>180</v>
      </c>
      <c r="J141" t="s">
        <v>123</v>
      </c>
      <c r="K141">
        <v>201602</v>
      </c>
      <c r="L141">
        <v>2019</v>
      </c>
      <c r="M141" s="10">
        <v>2</v>
      </c>
      <c r="N141" s="31">
        <v>65101.963272191999</v>
      </c>
    </row>
    <row r="142" spans="1:14" ht="15" customHeight="1">
      <c r="A142" t="s">
        <v>7</v>
      </c>
      <c r="B142" t="s">
        <v>25</v>
      </c>
      <c r="C142" t="s">
        <v>127</v>
      </c>
      <c r="D142" t="s">
        <v>49</v>
      </c>
      <c r="E142" t="s">
        <v>50</v>
      </c>
      <c r="F142" t="s">
        <v>12</v>
      </c>
      <c r="G142">
        <v>35</v>
      </c>
      <c r="H142" t="s">
        <v>35</v>
      </c>
      <c r="I142" t="s">
        <v>181</v>
      </c>
      <c r="J142" t="s">
        <v>124</v>
      </c>
      <c r="K142">
        <v>201602</v>
      </c>
      <c r="L142">
        <v>2019</v>
      </c>
      <c r="M142" s="10">
        <v>2</v>
      </c>
      <c r="N142" s="31">
        <v>26395.528237056002</v>
      </c>
    </row>
    <row r="143" spans="1:14" ht="15" customHeight="1">
      <c r="A143" t="s">
        <v>7</v>
      </c>
      <c r="B143" t="s">
        <v>25</v>
      </c>
      <c r="C143" t="s">
        <v>127</v>
      </c>
      <c r="D143" t="s">
        <v>49</v>
      </c>
      <c r="E143" t="s">
        <v>50</v>
      </c>
      <c r="F143" t="s">
        <v>12</v>
      </c>
      <c r="G143">
        <v>35</v>
      </c>
      <c r="H143" t="s">
        <v>35</v>
      </c>
      <c r="I143" t="s">
        <v>181</v>
      </c>
      <c r="J143" t="s">
        <v>121</v>
      </c>
      <c r="K143">
        <v>201602</v>
      </c>
      <c r="L143">
        <v>2019</v>
      </c>
      <c r="M143" s="10">
        <v>2</v>
      </c>
      <c r="N143" s="31">
        <v>9353.5709921280013</v>
      </c>
    </row>
    <row r="144" spans="1:14" ht="15" customHeight="1">
      <c r="A144" t="s">
        <v>7</v>
      </c>
      <c r="B144" t="s">
        <v>25</v>
      </c>
      <c r="C144" t="s">
        <v>127</v>
      </c>
      <c r="D144" t="s">
        <v>49</v>
      </c>
      <c r="E144" t="s">
        <v>50</v>
      </c>
      <c r="F144" t="s">
        <v>12</v>
      </c>
      <c r="G144">
        <v>35</v>
      </c>
      <c r="H144" t="s">
        <v>35</v>
      </c>
      <c r="I144" t="s">
        <v>181</v>
      </c>
      <c r="J144" t="s">
        <v>122</v>
      </c>
      <c r="K144">
        <v>201602</v>
      </c>
      <c r="L144">
        <v>2019</v>
      </c>
      <c r="M144" s="10">
        <v>2</v>
      </c>
      <c r="N144" s="31">
        <v>19967.720572800001</v>
      </c>
    </row>
    <row r="145" spans="1:14" ht="15" customHeight="1">
      <c r="A145" t="s">
        <v>7</v>
      </c>
      <c r="B145" t="s">
        <v>25</v>
      </c>
      <c r="C145" t="s">
        <v>127</v>
      </c>
      <c r="D145" t="s">
        <v>49</v>
      </c>
      <c r="E145" t="s">
        <v>50</v>
      </c>
      <c r="F145" t="s">
        <v>12</v>
      </c>
      <c r="G145">
        <v>35</v>
      </c>
      <c r="H145" t="s">
        <v>35</v>
      </c>
      <c r="I145" t="s">
        <v>181</v>
      </c>
      <c r="J145" t="s">
        <v>123</v>
      </c>
      <c r="K145">
        <v>201602</v>
      </c>
      <c r="L145">
        <v>2019</v>
      </c>
      <c r="M145" s="10">
        <v>2</v>
      </c>
      <c r="N145" s="31">
        <v>589.45115750399998</v>
      </c>
    </row>
    <row r="146" spans="1:14" ht="15" customHeight="1">
      <c r="A146" t="s">
        <v>7</v>
      </c>
      <c r="B146" t="s">
        <v>25</v>
      </c>
      <c r="C146" t="s">
        <v>130</v>
      </c>
      <c r="D146" t="s">
        <v>47</v>
      </c>
      <c r="E146" t="s">
        <v>48</v>
      </c>
      <c r="F146" t="s">
        <v>11</v>
      </c>
      <c r="G146">
        <v>28</v>
      </c>
      <c r="H146" t="s">
        <v>37</v>
      </c>
      <c r="I146" t="s">
        <v>183</v>
      </c>
      <c r="J146" t="s">
        <v>124</v>
      </c>
      <c r="K146">
        <v>201602</v>
      </c>
      <c r="L146">
        <v>2019</v>
      </c>
      <c r="M146" s="10">
        <v>2</v>
      </c>
      <c r="N146" s="31">
        <v>46087.158104064009</v>
      </c>
    </row>
    <row r="147" spans="1:14" ht="15" customHeight="1">
      <c r="A147" t="s">
        <v>7</v>
      </c>
      <c r="B147" t="s">
        <v>25</v>
      </c>
      <c r="C147" t="s">
        <v>130</v>
      </c>
      <c r="D147" t="s">
        <v>47</v>
      </c>
      <c r="E147" t="s">
        <v>48</v>
      </c>
      <c r="F147" t="s">
        <v>11</v>
      </c>
      <c r="G147">
        <v>28</v>
      </c>
      <c r="H147" t="s">
        <v>37</v>
      </c>
      <c r="I147" t="s">
        <v>183</v>
      </c>
      <c r="J147" t="s">
        <v>121</v>
      </c>
      <c r="K147">
        <v>201602</v>
      </c>
      <c r="L147">
        <v>2019</v>
      </c>
      <c r="M147" s="10">
        <v>2</v>
      </c>
      <c r="N147" s="31">
        <v>9357.315416063997</v>
      </c>
    </row>
    <row r="148" spans="1:14" ht="15" customHeight="1">
      <c r="A148" t="s">
        <v>7</v>
      </c>
      <c r="B148" t="s">
        <v>25</v>
      </c>
      <c r="C148" t="s">
        <v>130</v>
      </c>
      <c r="D148" t="s">
        <v>47</v>
      </c>
      <c r="E148" t="s">
        <v>48</v>
      </c>
      <c r="F148" t="s">
        <v>11</v>
      </c>
      <c r="G148">
        <v>28</v>
      </c>
      <c r="H148" t="s">
        <v>37</v>
      </c>
      <c r="I148" t="s">
        <v>183</v>
      </c>
      <c r="J148" t="s">
        <v>122</v>
      </c>
      <c r="K148">
        <v>201602</v>
      </c>
      <c r="L148">
        <v>2019</v>
      </c>
      <c r="M148" s="10">
        <v>2</v>
      </c>
      <c r="N148" s="31">
        <v>20421.514713599998</v>
      </c>
    </row>
    <row r="149" spans="1:14" ht="15" customHeight="1">
      <c r="A149" t="s">
        <v>7</v>
      </c>
      <c r="B149" t="s">
        <v>25</v>
      </c>
      <c r="C149" t="s">
        <v>130</v>
      </c>
      <c r="D149" t="s">
        <v>47</v>
      </c>
      <c r="E149" t="s">
        <v>48</v>
      </c>
      <c r="F149" t="s">
        <v>11</v>
      </c>
      <c r="G149">
        <v>28</v>
      </c>
      <c r="H149" t="s">
        <v>37</v>
      </c>
      <c r="I149" t="s">
        <v>183</v>
      </c>
      <c r="J149" t="s">
        <v>123</v>
      </c>
      <c r="K149">
        <v>201602</v>
      </c>
      <c r="L149">
        <v>2019</v>
      </c>
      <c r="M149" s="10">
        <v>2</v>
      </c>
      <c r="N149" s="31">
        <v>12782.280867840002</v>
      </c>
    </row>
    <row r="150" spans="1:14" ht="15" customHeight="1">
      <c r="A150" t="s">
        <v>7</v>
      </c>
      <c r="B150" t="s">
        <v>26</v>
      </c>
      <c r="C150" t="s">
        <v>132</v>
      </c>
      <c r="D150" t="s">
        <v>55</v>
      </c>
      <c r="E150" t="s">
        <v>56</v>
      </c>
      <c r="F150" t="s">
        <v>11</v>
      </c>
      <c r="G150">
        <v>36</v>
      </c>
      <c r="H150" t="s">
        <v>34</v>
      </c>
      <c r="I150" t="s">
        <v>182</v>
      </c>
      <c r="J150" t="s">
        <v>124</v>
      </c>
      <c r="K150">
        <v>201602</v>
      </c>
      <c r="L150">
        <v>2019</v>
      </c>
      <c r="M150" s="10">
        <v>2</v>
      </c>
      <c r="N150" s="31">
        <v>128120.59926521854</v>
      </c>
    </row>
    <row r="151" spans="1:14" ht="15" customHeight="1">
      <c r="A151" t="s">
        <v>7</v>
      </c>
      <c r="B151" t="s">
        <v>26</v>
      </c>
      <c r="C151" t="s">
        <v>132</v>
      </c>
      <c r="D151" t="s">
        <v>55</v>
      </c>
      <c r="E151" t="s">
        <v>56</v>
      </c>
      <c r="F151" t="s">
        <v>11</v>
      </c>
      <c r="G151">
        <v>36</v>
      </c>
      <c r="H151" t="s">
        <v>34</v>
      </c>
      <c r="I151" t="s">
        <v>182</v>
      </c>
      <c r="J151" t="s">
        <v>121</v>
      </c>
      <c r="K151">
        <v>201602</v>
      </c>
      <c r="L151">
        <v>2019</v>
      </c>
      <c r="M151" s="10">
        <v>2</v>
      </c>
      <c r="N151" s="31">
        <v>17469.486099394555</v>
      </c>
    </row>
    <row r="152" spans="1:14" ht="15" customHeight="1">
      <c r="A152" t="s">
        <v>7</v>
      </c>
      <c r="B152" t="s">
        <v>26</v>
      </c>
      <c r="C152" t="s">
        <v>132</v>
      </c>
      <c r="D152" t="s">
        <v>55</v>
      </c>
      <c r="E152" t="s">
        <v>56</v>
      </c>
      <c r="F152" t="s">
        <v>11</v>
      </c>
      <c r="G152">
        <v>36</v>
      </c>
      <c r="H152" t="s">
        <v>34</v>
      </c>
      <c r="I152" t="s">
        <v>182</v>
      </c>
      <c r="J152" t="s">
        <v>122</v>
      </c>
      <c r="K152">
        <v>201602</v>
      </c>
      <c r="L152">
        <v>2019</v>
      </c>
      <c r="M152" s="10">
        <v>2</v>
      </c>
      <c r="N152" s="31">
        <v>24724.580680800002</v>
      </c>
    </row>
    <row r="153" spans="1:14" ht="15" customHeight="1">
      <c r="A153" t="s">
        <v>7</v>
      </c>
      <c r="B153" t="s">
        <v>26</v>
      </c>
      <c r="C153" t="s">
        <v>132</v>
      </c>
      <c r="D153" t="s">
        <v>55</v>
      </c>
      <c r="E153" t="s">
        <v>56</v>
      </c>
      <c r="F153" t="s">
        <v>11</v>
      </c>
      <c r="G153">
        <v>36</v>
      </c>
      <c r="H153" t="s">
        <v>34</v>
      </c>
      <c r="I153" t="s">
        <v>182</v>
      </c>
      <c r="J153" t="s">
        <v>123</v>
      </c>
      <c r="K153">
        <v>201602</v>
      </c>
      <c r="L153">
        <v>2019</v>
      </c>
      <c r="M153" s="10">
        <v>2</v>
      </c>
      <c r="N153" s="31">
        <v>2334.7902180556794</v>
      </c>
    </row>
    <row r="154" spans="1:14" ht="15" customHeight="1">
      <c r="A154" t="s">
        <v>7</v>
      </c>
      <c r="B154" t="s">
        <v>26</v>
      </c>
      <c r="C154" t="s">
        <v>128</v>
      </c>
      <c r="D154" t="s">
        <v>53</v>
      </c>
      <c r="E154" t="s">
        <v>54</v>
      </c>
      <c r="F154" t="s">
        <v>12</v>
      </c>
      <c r="G154">
        <v>32</v>
      </c>
      <c r="H154" t="s">
        <v>36</v>
      </c>
      <c r="I154" t="s">
        <v>184</v>
      </c>
      <c r="J154" t="s">
        <v>124</v>
      </c>
      <c r="K154">
        <v>201602</v>
      </c>
      <c r="L154">
        <v>2019</v>
      </c>
      <c r="M154" s="10">
        <v>2</v>
      </c>
      <c r="N154" s="31">
        <v>39289.657894502401</v>
      </c>
    </row>
    <row r="155" spans="1:14" ht="15" customHeight="1">
      <c r="A155" t="s">
        <v>7</v>
      </c>
      <c r="B155" t="s">
        <v>26</v>
      </c>
      <c r="C155" t="s">
        <v>128</v>
      </c>
      <c r="D155" t="s">
        <v>53</v>
      </c>
      <c r="E155" t="s">
        <v>54</v>
      </c>
      <c r="F155" t="s">
        <v>12</v>
      </c>
      <c r="G155">
        <v>32</v>
      </c>
      <c r="H155" t="s">
        <v>36</v>
      </c>
      <c r="I155" t="s">
        <v>184</v>
      </c>
      <c r="J155" t="s">
        <v>121</v>
      </c>
      <c r="K155">
        <v>201602</v>
      </c>
      <c r="L155">
        <v>2019</v>
      </c>
      <c r="M155" s="10">
        <v>2</v>
      </c>
      <c r="N155" s="31">
        <v>17450.398204968958</v>
      </c>
    </row>
    <row r="156" spans="1:14" ht="15" customHeight="1">
      <c r="A156" t="s">
        <v>7</v>
      </c>
      <c r="B156" t="s">
        <v>26</v>
      </c>
      <c r="C156" t="s">
        <v>128</v>
      </c>
      <c r="D156" t="s">
        <v>53</v>
      </c>
      <c r="E156" t="s">
        <v>54</v>
      </c>
      <c r="F156" t="s">
        <v>12</v>
      </c>
      <c r="G156">
        <v>32</v>
      </c>
      <c r="H156" t="s">
        <v>36</v>
      </c>
      <c r="I156" t="s">
        <v>184</v>
      </c>
      <c r="J156" t="s">
        <v>122</v>
      </c>
      <c r="K156">
        <v>201602</v>
      </c>
      <c r="L156">
        <v>2019</v>
      </c>
      <c r="M156" s="10">
        <v>2</v>
      </c>
      <c r="N156" s="31">
        <v>6186.6074350079998</v>
      </c>
    </row>
    <row r="157" spans="1:14" ht="15" customHeight="1">
      <c r="A157" t="s">
        <v>7</v>
      </c>
      <c r="B157" t="s">
        <v>26</v>
      </c>
      <c r="C157" t="s">
        <v>128</v>
      </c>
      <c r="D157" t="s">
        <v>53</v>
      </c>
      <c r="E157" t="s">
        <v>54</v>
      </c>
      <c r="F157" t="s">
        <v>12</v>
      </c>
      <c r="G157">
        <v>32</v>
      </c>
      <c r="H157" t="s">
        <v>36</v>
      </c>
      <c r="I157" t="s">
        <v>184</v>
      </c>
      <c r="J157" t="s">
        <v>123</v>
      </c>
      <c r="K157">
        <v>201602</v>
      </c>
      <c r="L157">
        <v>2019</v>
      </c>
      <c r="M157" s="10">
        <v>2</v>
      </c>
      <c r="N157" s="31">
        <v>4027.4025342566397</v>
      </c>
    </row>
    <row r="158" spans="1:14" ht="15" customHeight="1">
      <c r="A158" t="s">
        <v>7</v>
      </c>
      <c r="B158" t="s">
        <v>27</v>
      </c>
      <c r="C158" t="s">
        <v>137</v>
      </c>
      <c r="D158" t="s">
        <v>21</v>
      </c>
      <c r="E158" t="s">
        <v>58</v>
      </c>
      <c r="F158" t="s">
        <v>11</v>
      </c>
      <c r="G158">
        <v>45</v>
      </c>
      <c r="H158" t="s">
        <v>33</v>
      </c>
      <c r="I158" t="s">
        <v>180</v>
      </c>
      <c r="J158" t="s">
        <v>124</v>
      </c>
      <c r="K158">
        <v>201602</v>
      </c>
      <c r="L158">
        <v>2019</v>
      </c>
      <c r="M158" s="10">
        <v>2</v>
      </c>
      <c r="N158" s="31">
        <v>1036320.5239934974</v>
      </c>
    </row>
    <row r="159" spans="1:14" ht="15" customHeight="1">
      <c r="A159" t="s">
        <v>7</v>
      </c>
      <c r="B159" t="s">
        <v>27</v>
      </c>
      <c r="C159" t="s">
        <v>137</v>
      </c>
      <c r="D159" t="s">
        <v>21</v>
      </c>
      <c r="E159" t="s">
        <v>58</v>
      </c>
      <c r="F159" t="s">
        <v>11</v>
      </c>
      <c r="G159">
        <v>45</v>
      </c>
      <c r="H159" t="s">
        <v>33</v>
      </c>
      <c r="I159" t="s">
        <v>180</v>
      </c>
      <c r="J159" t="s">
        <v>121</v>
      </c>
      <c r="K159">
        <v>201602</v>
      </c>
      <c r="L159">
        <v>2019</v>
      </c>
      <c r="M159" s="10">
        <v>2</v>
      </c>
      <c r="N159" s="31">
        <v>106455.23797708802</v>
      </c>
    </row>
    <row r="160" spans="1:14" ht="15" customHeight="1">
      <c r="A160" t="s">
        <v>7</v>
      </c>
      <c r="B160" t="s">
        <v>27</v>
      </c>
      <c r="C160" t="s">
        <v>137</v>
      </c>
      <c r="D160" t="s">
        <v>21</v>
      </c>
      <c r="E160" t="s">
        <v>58</v>
      </c>
      <c r="F160" t="s">
        <v>11</v>
      </c>
      <c r="G160">
        <v>45</v>
      </c>
      <c r="H160" t="s">
        <v>33</v>
      </c>
      <c r="I160" t="s">
        <v>180</v>
      </c>
      <c r="J160" t="s">
        <v>122</v>
      </c>
      <c r="K160">
        <v>201602</v>
      </c>
      <c r="L160">
        <v>2019</v>
      </c>
      <c r="M160" s="10">
        <v>2</v>
      </c>
      <c r="N160" s="31">
        <v>240842.84672447998</v>
      </c>
    </row>
    <row r="161" spans="1:14" ht="15" customHeight="1">
      <c r="A161" t="s">
        <v>7</v>
      </c>
      <c r="B161" t="s">
        <v>27</v>
      </c>
      <c r="C161" t="s">
        <v>137</v>
      </c>
      <c r="D161" t="s">
        <v>21</v>
      </c>
      <c r="E161" t="s">
        <v>58</v>
      </c>
      <c r="F161" t="s">
        <v>11</v>
      </c>
      <c r="G161">
        <v>45</v>
      </c>
      <c r="H161" t="s">
        <v>33</v>
      </c>
      <c r="I161" t="s">
        <v>180</v>
      </c>
      <c r="J161" t="s">
        <v>123</v>
      </c>
      <c r="K161">
        <v>201602</v>
      </c>
      <c r="L161">
        <v>2019</v>
      </c>
      <c r="M161" s="10">
        <v>2</v>
      </c>
      <c r="N161" s="31">
        <v>59187.806609817606</v>
      </c>
    </row>
    <row r="162" spans="1:14" ht="15" customHeight="1">
      <c r="A162" t="s">
        <v>7</v>
      </c>
      <c r="B162" t="s">
        <v>27</v>
      </c>
      <c r="C162" t="s">
        <v>136</v>
      </c>
      <c r="D162" t="s">
        <v>18</v>
      </c>
      <c r="E162" t="s">
        <v>62</v>
      </c>
      <c r="F162" t="s">
        <v>11</v>
      </c>
      <c r="G162">
        <v>38</v>
      </c>
      <c r="H162" t="s">
        <v>34</v>
      </c>
      <c r="I162" t="s">
        <v>182</v>
      </c>
      <c r="J162" t="s">
        <v>124</v>
      </c>
      <c r="K162">
        <v>201602</v>
      </c>
      <c r="L162">
        <v>2019</v>
      </c>
      <c r="M162" s="10">
        <v>2</v>
      </c>
      <c r="N162" s="31">
        <v>132234.1381663949</v>
      </c>
    </row>
    <row r="163" spans="1:14" ht="15" customHeight="1">
      <c r="A163" t="s">
        <v>7</v>
      </c>
      <c r="B163" t="s">
        <v>27</v>
      </c>
      <c r="C163" t="s">
        <v>136</v>
      </c>
      <c r="D163" t="s">
        <v>18</v>
      </c>
      <c r="E163" t="s">
        <v>62</v>
      </c>
      <c r="F163" t="s">
        <v>11</v>
      </c>
      <c r="G163">
        <v>38</v>
      </c>
      <c r="H163" t="s">
        <v>34</v>
      </c>
      <c r="I163" t="s">
        <v>182</v>
      </c>
      <c r="J163" t="s">
        <v>121</v>
      </c>
      <c r="K163">
        <v>201602</v>
      </c>
      <c r="L163">
        <v>2019</v>
      </c>
      <c r="M163" s="10">
        <v>2</v>
      </c>
      <c r="N163" s="31">
        <v>19657.177225297921</v>
      </c>
    </row>
    <row r="164" spans="1:14" ht="15" customHeight="1">
      <c r="A164" t="s">
        <v>7</v>
      </c>
      <c r="B164" t="s">
        <v>27</v>
      </c>
      <c r="C164" t="s">
        <v>136</v>
      </c>
      <c r="D164" t="s">
        <v>18</v>
      </c>
      <c r="E164" t="s">
        <v>62</v>
      </c>
      <c r="F164" t="s">
        <v>11</v>
      </c>
      <c r="G164">
        <v>38</v>
      </c>
      <c r="H164" t="s">
        <v>34</v>
      </c>
      <c r="I164" t="s">
        <v>182</v>
      </c>
      <c r="J164" t="s">
        <v>122</v>
      </c>
      <c r="K164">
        <v>201602</v>
      </c>
      <c r="L164">
        <v>2019</v>
      </c>
      <c r="M164" s="10">
        <v>2</v>
      </c>
      <c r="N164" s="31">
        <v>41820.54715238401</v>
      </c>
    </row>
    <row r="165" spans="1:14" ht="15" customHeight="1">
      <c r="A165" t="s">
        <v>7</v>
      </c>
      <c r="B165" t="s">
        <v>27</v>
      </c>
      <c r="C165" t="s">
        <v>136</v>
      </c>
      <c r="D165" t="s">
        <v>18</v>
      </c>
      <c r="E165" t="s">
        <v>62</v>
      </c>
      <c r="F165" t="s">
        <v>11</v>
      </c>
      <c r="G165">
        <v>38</v>
      </c>
      <c r="H165" t="s">
        <v>34</v>
      </c>
      <c r="I165" t="s">
        <v>182</v>
      </c>
      <c r="J165" t="s">
        <v>123</v>
      </c>
      <c r="K165">
        <v>201602</v>
      </c>
      <c r="L165">
        <v>2019</v>
      </c>
      <c r="M165" s="10">
        <v>2</v>
      </c>
      <c r="N165" s="31">
        <v>9110.3253302476787</v>
      </c>
    </row>
    <row r="166" spans="1:14" ht="15" customHeight="1">
      <c r="A166" t="s">
        <v>7</v>
      </c>
      <c r="B166" t="s">
        <v>27</v>
      </c>
      <c r="C166" t="s">
        <v>135</v>
      </c>
      <c r="D166" t="s">
        <v>19</v>
      </c>
      <c r="E166" t="s">
        <v>57</v>
      </c>
      <c r="F166" t="s">
        <v>12</v>
      </c>
      <c r="G166">
        <v>29</v>
      </c>
      <c r="H166" t="s">
        <v>37</v>
      </c>
      <c r="I166" t="s">
        <v>183</v>
      </c>
      <c r="J166" t="s">
        <v>124</v>
      </c>
      <c r="K166">
        <v>201602</v>
      </c>
      <c r="L166">
        <v>2019</v>
      </c>
      <c r="M166" s="10">
        <v>2</v>
      </c>
      <c r="N166" s="31">
        <v>89554.861744127993</v>
      </c>
    </row>
    <row r="167" spans="1:14" ht="15" customHeight="1">
      <c r="A167" t="s">
        <v>7</v>
      </c>
      <c r="B167" t="s">
        <v>27</v>
      </c>
      <c r="C167" t="s">
        <v>135</v>
      </c>
      <c r="D167" t="s">
        <v>19</v>
      </c>
      <c r="E167" t="s">
        <v>57</v>
      </c>
      <c r="F167" t="s">
        <v>12</v>
      </c>
      <c r="G167">
        <v>29</v>
      </c>
      <c r="H167" t="s">
        <v>37</v>
      </c>
      <c r="I167" t="s">
        <v>183</v>
      </c>
      <c r="J167" t="s">
        <v>121</v>
      </c>
      <c r="K167">
        <v>201602</v>
      </c>
      <c r="L167">
        <v>2019</v>
      </c>
      <c r="M167" s="10">
        <v>2</v>
      </c>
      <c r="N167" s="31">
        <v>2926.4753295359997</v>
      </c>
    </row>
    <row r="168" spans="1:14" ht="15" customHeight="1">
      <c r="A168" t="s">
        <v>7</v>
      </c>
      <c r="B168" t="s">
        <v>27</v>
      </c>
      <c r="C168" t="s">
        <v>135</v>
      </c>
      <c r="D168" t="s">
        <v>19</v>
      </c>
      <c r="E168" t="s">
        <v>57</v>
      </c>
      <c r="F168" t="s">
        <v>12</v>
      </c>
      <c r="G168">
        <v>29</v>
      </c>
      <c r="H168" t="s">
        <v>37</v>
      </c>
      <c r="I168" t="s">
        <v>183</v>
      </c>
      <c r="J168" t="s">
        <v>122</v>
      </c>
      <c r="K168">
        <v>201602</v>
      </c>
      <c r="L168">
        <v>2019</v>
      </c>
      <c r="M168" s="10">
        <v>2</v>
      </c>
      <c r="N168" s="31">
        <v>19088.932262400001</v>
      </c>
    </row>
    <row r="169" spans="1:14" ht="15" customHeight="1">
      <c r="A169" t="s">
        <v>7</v>
      </c>
      <c r="B169" t="s">
        <v>27</v>
      </c>
      <c r="C169" t="s">
        <v>135</v>
      </c>
      <c r="D169" t="s">
        <v>19</v>
      </c>
      <c r="E169" t="s">
        <v>57</v>
      </c>
      <c r="F169" t="s">
        <v>12</v>
      </c>
      <c r="G169">
        <v>29</v>
      </c>
      <c r="H169" t="s">
        <v>37</v>
      </c>
      <c r="I169" t="s">
        <v>183</v>
      </c>
      <c r="J169" t="s">
        <v>123</v>
      </c>
      <c r="K169">
        <v>201602</v>
      </c>
      <c r="L169">
        <v>2019</v>
      </c>
      <c r="M169" s="10">
        <v>2</v>
      </c>
      <c r="N169" s="31">
        <v>4146.4568217600008</v>
      </c>
    </row>
    <row r="170" spans="1:14" ht="15" customHeight="1">
      <c r="A170" t="s">
        <v>7</v>
      </c>
      <c r="B170" t="s">
        <v>42</v>
      </c>
      <c r="C170" t="s">
        <v>139</v>
      </c>
      <c r="D170" t="s">
        <v>59</v>
      </c>
      <c r="E170" t="s">
        <v>60</v>
      </c>
      <c r="F170" t="s">
        <v>11</v>
      </c>
      <c r="G170">
        <v>35</v>
      </c>
      <c r="H170" t="s">
        <v>34</v>
      </c>
      <c r="I170" t="s">
        <v>182</v>
      </c>
      <c r="J170" t="s">
        <v>124</v>
      </c>
      <c r="K170">
        <v>201602</v>
      </c>
      <c r="L170">
        <v>2019</v>
      </c>
      <c r="M170" s="10">
        <v>2</v>
      </c>
      <c r="N170" s="31">
        <v>93823.905750220802</v>
      </c>
    </row>
    <row r="171" spans="1:14" ht="15" customHeight="1">
      <c r="A171" t="s">
        <v>7</v>
      </c>
      <c r="B171" t="s">
        <v>42</v>
      </c>
      <c r="C171" t="s">
        <v>139</v>
      </c>
      <c r="D171" t="s">
        <v>59</v>
      </c>
      <c r="E171" t="s">
        <v>60</v>
      </c>
      <c r="F171" t="s">
        <v>11</v>
      </c>
      <c r="G171">
        <v>35</v>
      </c>
      <c r="H171" t="s">
        <v>34</v>
      </c>
      <c r="I171" t="s">
        <v>182</v>
      </c>
      <c r="J171" t="s">
        <v>121</v>
      </c>
      <c r="K171">
        <v>201602</v>
      </c>
      <c r="L171">
        <v>2019</v>
      </c>
      <c r="M171" s="10">
        <v>2</v>
      </c>
      <c r="N171" s="31">
        <v>20948.780898017281</v>
      </c>
    </row>
    <row r="172" spans="1:14" ht="15" customHeight="1">
      <c r="A172" t="s">
        <v>7</v>
      </c>
      <c r="B172" t="s">
        <v>42</v>
      </c>
      <c r="C172" t="s">
        <v>139</v>
      </c>
      <c r="D172" t="s">
        <v>59</v>
      </c>
      <c r="E172" t="s">
        <v>60</v>
      </c>
      <c r="F172" t="s">
        <v>11</v>
      </c>
      <c r="G172">
        <v>35</v>
      </c>
      <c r="H172" t="s">
        <v>34</v>
      </c>
      <c r="I172" t="s">
        <v>182</v>
      </c>
      <c r="J172" t="s">
        <v>122</v>
      </c>
      <c r="K172">
        <v>201602</v>
      </c>
      <c r="L172">
        <v>2019</v>
      </c>
      <c r="M172" s="10">
        <v>2</v>
      </c>
      <c r="N172" s="31">
        <v>62659.396800000002</v>
      </c>
    </row>
    <row r="173" spans="1:14" ht="15" customHeight="1">
      <c r="A173" t="s">
        <v>7</v>
      </c>
      <c r="B173" t="s">
        <v>42</v>
      </c>
      <c r="C173" t="s">
        <v>139</v>
      </c>
      <c r="D173" t="s">
        <v>59</v>
      </c>
      <c r="E173" t="s">
        <v>60</v>
      </c>
      <c r="F173" t="s">
        <v>11</v>
      </c>
      <c r="G173">
        <v>35</v>
      </c>
      <c r="H173" t="s">
        <v>34</v>
      </c>
      <c r="I173" t="s">
        <v>182</v>
      </c>
      <c r="J173" t="s">
        <v>123</v>
      </c>
      <c r="K173">
        <v>201602</v>
      </c>
      <c r="L173">
        <v>2019</v>
      </c>
      <c r="M173" s="10">
        <v>2</v>
      </c>
      <c r="N173" s="31">
        <v>7062.4670338252809</v>
      </c>
    </row>
    <row r="174" spans="1:14" ht="15" customHeight="1">
      <c r="A174" t="s">
        <v>7</v>
      </c>
      <c r="B174" t="s">
        <v>42</v>
      </c>
      <c r="C174" t="s">
        <v>138</v>
      </c>
      <c r="D174" t="s">
        <v>61</v>
      </c>
      <c r="E174" t="s">
        <v>60</v>
      </c>
      <c r="F174" t="s">
        <v>11</v>
      </c>
      <c r="G174">
        <v>32</v>
      </c>
      <c r="H174" t="s">
        <v>36</v>
      </c>
      <c r="I174" t="s">
        <v>184</v>
      </c>
      <c r="J174" t="s">
        <v>124</v>
      </c>
      <c r="K174">
        <v>201602</v>
      </c>
      <c r="L174">
        <v>2019</v>
      </c>
      <c r="M174" s="10">
        <v>2</v>
      </c>
      <c r="N174" s="31">
        <v>95880.447387647975</v>
      </c>
    </row>
    <row r="175" spans="1:14" ht="15" customHeight="1">
      <c r="A175" t="s">
        <v>7</v>
      </c>
      <c r="B175" t="s">
        <v>42</v>
      </c>
      <c r="C175" t="s">
        <v>138</v>
      </c>
      <c r="D175" t="s">
        <v>61</v>
      </c>
      <c r="E175" t="s">
        <v>60</v>
      </c>
      <c r="F175" t="s">
        <v>11</v>
      </c>
      <c r="G175">
        <v>32</v>
      </c>
      <c r="H175" t="s">
        <v>36</v>
      </c>
      <c r="I175" t="s">
        <v>184</v>
      </c>
      <c r="J175" t="s">
        <v>121</v>
      </c>
      <c r="K175">
        <v>201602</v>
      </c>
      <c r="L175">
        <v>2019</v>
      </c>
      <c r="M175" s="10">
        <v>2</v>
      </c>
      <c r="N175" s="31">
        <v>1571.3232353280002</v>
      </c>
    </row>
    <row r="176" spans="1:14" ht="15" customHeight="1">
      <c r="A176" t="s">
        <v>7</v>
      </c>
      <c r="B176" t="s">
        <v>42</v>
      </c>
      <c r="C176" t="s">
        <v>138</v>
      </c>
      <c r="D176" t="s">
        <v>61</v>
      </c>
      <c r="E176" t="s">
        <v>60</v>
      </c>
      <c r="F176" t="s">
        <v>11</v>
      </c>
      <c r="G176">
        <v>32</v>
      </c>
      <c r="H176" t="s">
        <v>36</v>
      </c>
      <c r="I176" t="s">
        <v>184</v>
      </c>
      <c r="J176" t="s">
        <v>122</v>
      </c>
      <c r="K176">
        <v>201602</v>
      </c>
      <c r="L176">
        <v>2019</v>
      </c>
      <c r="M176" s="10">
        <v>2</v>
      </c>
      <c r="N176" s="31">
        <v>23766.462719999992</v>
      </c>
    </row>
    <row r="177" spans="1:14" ht="15" customHeight="1">
      <c r="A177" t="s">
        <v>7</v>
      </c>
      <c r="B177" t="s">
        <v>42</v>
      </c>
      <c r="C177" t="s">
        <v>138</v>
      </c>
      <c r="D177" t="s">
        <v>61</v>
      </c>
      <c r="E177" t="s">
        <v>60</v>
      </c>
      <c r="F177" t="s">
        <v>11</v>
      </c>
      <c r="G177">
        <v>32</v>
      </c>
      <c r="H177" t="s">
        <v>36</v>
      </c>
      <c r="I177" t="s">
        <v>184</v>
      </c>
      <c r="J177" t="s">
        <v>123</v>
      </c>
      <c r="K177">
        <v>201602</v>
      </c>
      <c r="L177">
        <v>2019</v>
      </c>
      <c r="M177" s="10">
        <v>2</v>
      </c>
      <c r="N177" s="31">
        <v>975.7070991359999</v>
      </c>
    </row>
    <row r="178" spans="1:14" ht="15" customHeight="1">
      <c r="A178" t="s">
        <v>69</v>
      </c>
      <c r="B178" t="s">
        <v>5</v>
      </c>
      <c r="C178" t="s">
        <v>134</v>
      </c>
      <c r="D178" t="s">
        <v>46</v>
      </c>
      <c r="E178" t="s">
        <v>13</v>
      </c>
      <c r="F178" t="s">
        <v>11</v>
      </c>
      <c r="G178">
        <v>46</v>
      </c>
      <c r="H178" t="s">
        <v>33</v>
      </c>
      <c r="I178" t="s">
        <v>180</v>
      </c>
      <c r="J178" t="s">
        <v>124</v>
      </c>
      <c r="K178">
        <v>201602</v>
      </c>
      <c r="L178">
        <v>2019</v>
      </c>
      <c r="M178" s="10">
        <v>2</v>
      </c>
      <c r="N178" s="31">
        <v>396302.82227711997</v>
      </c>
    </row>
    <row r="179" spans="1:14" ht="15" customHeight="1">
      <c r="A179" t="s">
        <v>69</v>
      </c>
      <c r="B179" t="s">
        <v>5</v>
      </c>
      <c r="C179" t="s">
        <v>134</v>
      </c>
      <c r="D179" t="s">
        <v>46</v>
      </c>
      <c r="E179" t="s">
        <v>13</v>
      </c>
      <c r="F179" t="s">
        <v>11</v>
      </c>
      <c r="G179">
        <v>46</v>
      </c>
      <c r="H179" t="s">
        <v>33</v>
      </c>
      <c r="I179" t="s">
        <v>180</v>
      </c>
      <c r="J179" t="s">
        <v>121</v>
      </c>
      <c r="K179">
        <v>201602</v>
      </c>
      <c r="L179">
        <v>2019</v>
      </c>
      <c r="M179" s="10">
        <v>2</v>
      </c>
      <c r="N179" s="31">
        <v>46321.788902399996</v>
      </c>
    </row>
    <row r="180" spans="1:14" ht="15" customHeight="1">
      <c r="A180" t="s">
        <v>69</v>
      </c>
      <c r="B180" t="s">
        <v>5</v>
      </c>
      <c r="C180" t="s">
        <v>134</v>
      </c>
      <c r="D180" t="s">
        <v>46</v>
      </c>
      <c r="E180" t="s">
        <v>13</v>
      </c>
      <c r="F180" t="s">
        <v>11</v>
      </c>
      <c r="G180">
        <v>46</v>
      </c>
      <c r="H180" t="s">
        <v>33</v>
      </c>
      <c r="I180" t="s">
        <v>180</v>
      </c>
      <c r="J180" t="s">
        <v>122</v>
      </c>
      <c r="K180">
        <v>201602</v>
      </c>
      <c r="L180">
        <v>2019</v>
      </c>
      <c r="M180" s="10">
        <v>2</v>
      </c>
      <c r="N180" s="31">
        <v>131259.91507199997</v>
      </c>
    </row>
    <row r="181" spans="1:14" ht="15" customHeight="1">
      <c r="A181" t="s">
        <v>69</v>
      </c>
      <c r="B181" t="s">
        <v>5</v>
      </c>
      <c r="C181" t="s">
        <v>134</v>
      </c>
      <c r="D181" t="s">
        <v>46</v>
      </c>
      <c r="E181" t="s">
        <v>13</v>
      </c>
      <c r="F181" t="s">
        <v>11</v>
      </c>
      <c r="G181">
        <v>46</v>
      </c>
      <c r="H181" t="s">
        <v>33</v>
      </c>
      <c r="I181" t="s">
        <v>180</v>
      </c>
      <c r="J181" t="s">
        <v>123</v>
      </c>
      <c r="K181">
        <v>201602</v>
      </c>
      <c r="L181">
        <v>2019</v>
      </c>
      <c r="M181" s="10">
        <v>2</v>
      </c>
      <c r="N181" s="31">
        <v>3801.1194777599994</v>
      </c>
    </row>
    <row r="182" spans="1:14" ht="15" customHeight="1">
      <c r="A182" t="s">
        <v>69</v>
      </c>
      <c r="B182" t="s">
        <v>5</v>
      </c>
      <c r="C182" t="s">
        <v>129</v>
      </c>
      <c r="D182" t="s">
        <v>22</v>
      </c>
      <c r="E182" t="s">
        <v>16</v>
      </c>
      <c r="F182" t="s">
        <v>12</v>
      </c>
      <c r="G182">
        <v>38</v>
      </c>
      <c r="H182" t="s">
        <v>34</v>
      </c>
      <c r="I182" t="s">
        <v>182</v>
      </c>
      <c r="J182" t="s">
        <v>124</v>
      </c>
      <c r="K182">
        <v>201602</v>
      </c>
      <c r="L182">
        <v>2019</v>
      </c>
      <c r="M182" s="10">
        <v>2</v>
      </c>
      <c r="N182" s="31">
        <v>70344.925739827187</v>
      </c>
    </row>
    <row r="183" spans="1:14" ht="15" customHeight="1">
      <c r="A183" t="s">
        <v>69</v>
      </c>
      <c r="B183" t="s">
        <v>5</v>
      </c>
      <c r="C183" t="s">
        <v>129</v>
      </c>
      <c r="D183" t="s">
        <v>22</v>
      </c>
      <c r="E183" t="s">
        <v>16</v>
      </c>
      <c r="F183" t="s">
        <v>12</v>
      </c>
      <c r="G183">
        <v>38</v>
      </c>
      <c r="H183" t="s">
        <v>34</v>
      </c>
      <c r="I183" t="s">
        <v>182</v>
      </c>
      <c r="J183" t="s">
        <v>121</v>
      </c>
      <c r="K183">
        <v>201602</v>
      </c>
      <c r="L183">
        <v>2019</v>
      </c>
      <c r="M183" s="10">
        <v>2</v>
      </c>
      <c r="N183" s="31">
        <v>10074.622228070399</v>
      </c>
    </row>
    <row r="184" spans="1:14" ht="15" customHeight="1">
      <c r="A184" t="s">
        <v>69</v>
      </c>
      <c r="B184" t="s">
        <v>5</v>
      </c>
      <c r="C184" t="s">
        <v>129</v>
      </c>
      <c r="D184" t="s">
        <v>22</v>
      </c>
      <c r="E184" t="s">
        <v>16</v>
      </c>
      <c r="F184" t="s">
        <v>12</v>
      </c>
      <c r="G184">
        <v>38</v>
      </c>
      <c r="H184" t="s">
        <v>34</v>
      </c>
      <c r="I184" t="s">
        <v>182</v>
      </c>
      <c r="J184" t="s">
        <v>122</v>
      </c>
      <c r="K184">
        <v>201602</v>
      </c>
      <c r="L184">
        <v>2019</v>
      </c>
      <c r="M184" s="10">
        <v>2</v>
      </c>
      <c r="N184" s="31">
        <v>12742.352663039999</v>
      </c>
    </row>
    <row r="185" spans="1:14" ht="15" customHeight="1">
      <c r="A185" t="s">
        <v>69</v>
      </c>
      <c r="B185" t="s">
        <v>5</v>
      </c>
      <c r="C185" t="s">
        <v>129</v>
      </c>
      <c r="D185" t="s">
        <v>22</v>
      </c>
      <c r="E185" t="s">
        <v>16</v>
      </c>
      <c r="F185" t="s">
        <v>12</v>
      </c>
      <c r="G185">
        <v>38</v>
      </c>
      <c r="H185" t="s">
        <v>34</v>
      </c>
      <c r="I185" t="s">
        <v>182</v>
      </c>
      <c r="J185" t="s">
        <v>123</v>
      </c>
      <c r="K185">
        <v>201602</v>
      </c>
      <c r="L185">
        <v>2019</v>
      </c>
      <c r="M185" s="10">
        <v>2</v>
      </c>
      <c r="N185" s="31">
        <v>9763.5854131199994</v>
      </c>
    </row>
    <row r="186" spans="1:14" ht="15" customHeight="1">
      <c r="A186" t="s">
        <v>69</v>
      </c>
      <c r="B186" t="s">
        <v>5</v>
      </c>
      <c r="C186" t="s">
        <v>133</v>
      </c>
      <c r="D186" t="s">
        <v>9</v>
      </c>
      <c r="E186" t="s">
        <v>10</v>
      </c>
      <c r="F186" t="s">
        <v>11</v>
      </c>
      <c r="G186">
        <v>25</v>
      </c>
      <c r="H186" t="s">
        <v>37</v>
      </c>
      <c r="I186" t="s">
        <v>183</v>
      </c>
      <c r="J186" t="s">
        <v>124</v>
      </c>
      <c r="K186">
        <v>201602</v>
      </c>
      <c r="L186">
        <v>2019</v>
      </c>
      <c r="M186" s="10">
        <v>2</v>
      </c>
      <c r="N186" s="31">
        <v>123471.55814400001</v>
      </c>
    </row>
    <row r="187" spans="1:14" ht="15" customHeight="1">
      <c r="A187" t="s">
        <v>69</v>
      </c>
      <c r="B187" t="s">
        <v>5</v>
      </c>
      <c r="C187" t="s">
        <v>133</v>
      </c>
      <c r="D187" t="s">
        <v>9</v>
      </c>
      <c r="E187" t="s">
        <v>10</v>
      </c>
      <c r="F187" t="s">
        <v>11</v>
      </c>
      <c r="G187">
        <v>25</v>
      </c>
      <c r="H187" t="s">
        <v>37</v>
      </c>
      <c r="I187" t="s">
        <v>183</v>
      </c>
      <c r="J187" t="s">
        <v>121</v>
      </c>
      <c r="K187">
        <v>201602</v>
      </c>
      <c r="L187">
        <v>2019</v>
      </c>
      <c r="M187" s="10">
        <v>2</v>
      </c>
      <c r="N187" s="31">
        <v>16168.457226239996</v>
      </c>
    </row>
    <row r="188" spans="1:14" ht="15" customHeight="1">
      <c r="A188" t="s">
        <v>69</v>
      </c>
      <c r="B188" t="s">
        <v>5</v>
      </c>
      <c r="C188" t="s">
        <v>133</v>
      </c>
      <c r="D188" t="s">
        <v>9</v>
      </c>
      <c r="E188" t="s">
        <v>10</v>
      </c>
      <c r="F188" t="s">
        <v>11</v>
      </c>
      <c r="G188">
        <v>25</v>
      </c>
      <c r="H188" t="s">
        <v>37</v>
      </c>
      <c r="I188" t="s">
        <v>183</v>
      </c>
      <c r="J188" t="s">
        <v>122</v>
      </c>
      <c r="K188">
        <v>201602</v>
      </c>
      <c r="L188">
        <v>2019</v>
      </c>
      <c r="M188" s="10">
        <v>2</v>
      </c>
      <c r="N188" s="31">
        <v>27212.822207999998</v>
      </c>
    </row>
    <row r="189" spans="1:14" ht="15" customHeight="1">
      <c r="A189" t="s">
        <v>69</v>
      </c>
      <c r="B189" t="s">
        <v>5</v>
      </c>
      <c r="C189" t="s">
        <v>133</v>
      </c>
      <c r="D189" t="s">
        <v>9</v>
      </c>
      <c r="E189" t="s">
        <v>10</v>
      </c>
      <c r="F189" t="s">
        <v>11</v>
      </c>
      <c r="G189">
        <v>25</v>
      </c>
      <c r="H189" t="s">
        <v>37</v>
      </c>
      <c r="I189" t="s">
        <v>183</v>
      </c>
      <c r="J189" t="s">
        <v>123</v>
      </c>
      <c r="K189">
        <v>201602</v>
      </c>
      <c r="L189">
        <v>2019</v>
      </c>
      <c r="M189" s="10">
        <v>2</v>
      </c>
      <c r="N189" s="31">
        <v>961.61624063999989</v>
      </c>
    </row>
    <row r="190" spans="1:14" ht="15" customHeight="1">
      <c r="A190" t="s">
        <v>69</v>
      </c>
      <c r="B190" t="s">
        <v>6</v>
      </c>
      <c r="C190" t="s">
        <v>140</v>
      </c>
      <c r="D190" t="s">
        <v>14</v>
      </c>
      <c r="E190" t="s">
        <v>15</v>
      </c>
      <c r="F190" t="s">
        <v>11</v>
      </c>
      <c r="G190">
        <v>32</v>
      </c>
      <c r="H190" t="s">
        <v>36</v>
      </c>
      <c r="I190" t="s">
        <v>184</v>
      </c>
      <c r="J190" t="s">
        <v>124</v>
      </c>
      <c r="K190">
        <v>201602</v>
      </c>
      <c r="L190">
        <v>2019</v>
      </c>
      <c r="M190" s="10">
        <v>2</v>
      </c>
      <c r="N190" s="31">
        <v>459217.39819253766</v>
      </c>
    </row>
    <row r="191" spans="1:14" ht="15" customHeight="1">
      <c r="A191" t="s">
        <v>69</v>
      </c>
      <c r="B191" t="s">
        <v>6</v>
      </c>
      <c r="C191" t="s">
        <v>140</v>
      </c>
      <c r="D191" t="s">
        <v>14</v>
      </c>
      <c r="E191" t="s">
        <v>15</v>
      </c>
      <c r="F191" t="s">
        <v>11</v>
      </c>
      <c r="G191">
        <v>32</v>
      </c>
      <c r="H191" t="s">
        <v>36</v>
      </c>
      <c r="I191" t="s">
        <v>184</v>
      </c>
      <c r="J191" t="s">
        <v>121</v>
      </c>
      <c r="K191">
        <v>201602</v>
      </c>
      <c r="L191">
        <v>2019</v>
      </c>
      <c r="M191" s="10">
        <v>2</v>
      </c>
      <c r="N191" s="31">
        <v>28157.762897510405</v>
      </c>
    </row>
    <row r="192" spans="1:14" ht="15" customHeight="1">
      <c r="A192" t="s">
        <v>69</v>
      </c>
      <c r="B192" t="s">
        <v>6</v>
      </c>
      <c r="C192" t="s">
        <v>140</v>
      </c>
      <c r="D192" t="s">
        <v>14</v>
      </c>
      <c r="E192" t="s">
        <v>15</v>
      </c>
      <c r="F192" t="s">
        <v>11</v>
      </c>
      <c r="G192">
        <v>32</v>
      </c>
      <c r="H192" t="s">
        <v>36</v>
      </c>
      <c r="I192" t="s">
        <v>184</v>
      </c>
      <c r="J192" t="s">
        <v>122</v>
      </c>
      <c r="K192">
        <v>201602</v>
      </c>
      <c r="L192">
        <v>2019</v>
      </c>
      <c r="M192" s="10">
        <v>2</v>
      </c>
      <c r="N192" s="31">
        <v>34305.48785664</v>
      </c>
    </row>
    <row r="193" spans="1:14" ht="15" customHeight="1">
      <c r="A193" t="s">
        <v>69</v>
      </c>
      <c r="B193" t="s">
        <v>6</v>
      </c>
      <c r="C193" t="s">
        <v>140</v>
      </c>
      <c r="D193" t="s">
        <v>14</v>
      </c>
      <c r="E193" t="s">
        <v>15</v>
      </c>
      <c r="F193" t="s">
        <v>11</v>
      </c>
      <c r="G193">
        <v>32</v>
      </c>
      <c r="H193" t="s">
        <v>36</v>
      </c>
      <c r="I193" t="s">
        <v>184</v>
      </c>
      <c r="J193" t="s">
        <v>123</v>
      </c>
      <c r="K193">
        <v>201602</v>
      </c>
      <c r="L193">
        <v>2019</v>
      </c>
      <c r="M193" s="10">
        <v>2</v>
      </c>
      <c r="N193" s="31">
        <v>22680.958235443202</v>
      </c>
    </row>
    <row r="194" spans="1:14" ht="15" customHeight="1">
      <c r="A194" t="s">
        <v>68</v>
      </c>
      <c r="B194" t="s">
        <v>24</v>
      </c>
      <c r="C194" t="s">
        <v>142</v>
      </c>
      <c r="D194" t="s">
        <v>43</v>
      </c>
      <c r="E194" t="s">
        <v>17</v>
      </c>
      <c r="F194" t="s">
        <v>11</v>
      </c>
      <c r="G194">
        <v>32</v>
      </c>
      <c r="H194" t="s">
        <v>36</v>
      </c>
      <c r="I194" t="s">
        <v>184</v>
      </c>
      <c r="J194" t="s">
        <v>124</v>
      </c>
      <c r="K194">
        <v>201602</v>
      </c>
      <c r="L194">
        <v>2019</v>
      </c>
      <c r="M194" s="10">
        <v>2</v>
      </c>
      <c r="N194" s="31">
        <v>367997.89694975998</v>
      </c>
    </row>
    <row r="195" spans="1:14" ht="15" customHeight="1">
      <c r="A195" t="s">
        <v>68</v>
      </c>
      <c r="B195" t="s">
        <v>24</v>
      </c>
      <c r="C195" t="s">
        <v>142</v>
      </c>
      <c r="D195" t="s">
        <v>43</v>
      </c>
      <c r="E195" t="s">
        <v>17</v>
      </c>
      <c r="F195" t="s">
        <v>11</v>
      </c>
      <c r="G195">
        <v>32</v>
      </c>
      <c r="H195" t="s">
        <v>36</v>
      </c>
      <c r="I195" t="s">
        <v>184</v>
      </c>
      <c r="J195" t="s">
        <v>121</v>
      </c>
      <c r="K195">
        <v>201602</v>
      </c>
      <c r="L195">
        <v>2019</v>
      </c>
      <c r="M195" s="10">
        <v>2</v>
      </c>
      <c r="N195" s="31">
        <v>18149.881559039997</v>
      </c>
    </row>
    <row r="196" spans="1:14" ht="15" customHeight="1">
      <c r="A196" t="s">
        <v>68</v>
      </c>
      <c r="B196" t="s">
        <v>24</v>
      </c>
      <c r="C196" t="s">
        <v>142</v>
      </c>
      <c r="D196" t="s">
        <v>43</v>
      </c>
      <c r="E196" t="s">
        <v>17</v>
      </c>
      <c r="F196" t="s">
        <v>11</v>
      </c>
      <c r="G196">
        <v>32</v>
      </c>
      <c r="H196" t="s">
        <v>36</v>
      </c>
      <c r="I196" t="s">
        <v>184</v>
      </c>
      <c r="J196" t="s">
        <v>122</v>
      </c>
      <c r="K196">
        <v>201602</v>
      </c>
      <c r="L196">
        <v>2019</v>
      </c>
      <c r="M196" s="10">
        <v>2</v>
      </c>
      <c r="N196" s="31">
        <v>24462.678239999997</v>
      </c>
    </row>
    <row r="197" spans="1:14" ht="15" customHeight="1">
      <c r="A197" t="s">
        <v>68</v>
      </c>
      <c r="B197" t="s">
        <v>24</v>
      </c>
      <c r="C197" t="s">
        <v>142</v>
      </c>
      <c r="D197" t="s">
        <v>43</v>
      </c>
      <c r="E197" t="s">
        <v>17</v>
      </c>
      <c r="F197" t="s">
        <v>11</v>
      </c>
      <c r="G197">
        <v>32</v>
      </c>
      <c r="H197" t="s">
        <v>36</v>
      </c>
      <c r="I197" t="s">
        <v>184</v>
      </c>
      <c r="J197" t="s">
        <v>123</v>
      </c>
      <c r="K197">
        <v>201602</v>
      </c>
      <c r="L197">
        <v>2019</v>
      </c>
      <c r="M197" s="10">
        <v>2</v>
      </c>
      <c r="N197" s="31">
        <v>11378.012405759997</v>
      </c>
    </row>
    <row r="198" spans="1:14" ht="15" customHeight="1">
      <c r="A198" t="s">
        <v>68</v>
      </c>
      <c r="B198" t="s">
        <v>70</v>
      </c>
      <c r="C198" t="s">
        <v>126</v>
      </c>
      <c r="D198" t="s">
        <v>20</v>
      </c>
      <c r="E198" t="s">
        <v>0</v>
      </c>
      <c r="F198" t="s">
        <v>12</v>
      </c>
      <c r="G198">
        <v>28</v>
      </c>
      <c r="H198" t="s">
        <v>37</v>
      </c>
      <c r="I198" t="s">
        <v>183</v>
      </c>
      <c r="J198" t="s">
        <v>124</v>
      </c>
      <c r="K198">
        <v>201602</v>
      </c>
      <c r="L198">
        <v>2019</v>
      </c>
      <c r="M198" s="10">
        <v>2</v>
      </c>
      <c r="N198" s="31">
        <v>73503.987823411182</v>
      </c>
    </row>
    <row r="199" spans="1:14" ht="15" customHeight="1">
      <c r="A199" t="s">
        <v>68</v>
      </c>
      <c r="B199" t="s">
        <v>70</v>
      </c>
      <c r="C199" t="s">
        <v>126</v>
      </c>
      <c r="D199" t="s">
        <v>20</v>
      </c>
      <c r="E199" t="s">
        <v>0</v>
      </c>
      <c r="F199" t="s">
        <v>12</v>
      </c>
      <c r="G199">
        <v>28</v>
      </c>
      <c r="H199" t="s">
        <v>37</v>
      </c>
      <c r="I199" t="s">
        <v>183</v>
      </c>
      <c r="J199" t="s">
        <v>121</v>
      </c>
      <c r="K199">
        <v>201602</v>
      </c>
      <c r="L199">
        <v>2019</v>
      </c>
      <c r="M199" s="10">
        <v>2</v>
      </c>
      <c r="N199" s="31">
        <v>1322.2809059328004</v>
      </c>
    </row>
    <row r="200" spans="1:14" ht="15" customHeight="1">
      <c r="A200" t="s">
        <v>68</v>
      </c>
      <c r="B200" t="s">
        <v>70</v>
      </c>
      <c r="C200" t="s">
        <v>126</v>
      </c>
      <c r="D200" t="s">
        <v>20</v>
      </c>
      <c r="E200" t="s">
        <v>0</v>
      </c>
      <c r="F200" t="s">
        <v>12</v>
      </c>
      <c r="G200">
        <v>28</v>
      </c>
      <c r="H200" t="s">
        <v>37</v>
      </c>
      <c r="I200" t="s">
        <v>183</v>
      </c>
      <c r="J200" t="s">
        <v>122</v>
      </c>
      <c r="K200">
        <v>201602</v>
      </c>
      <c r="L200">
        <v>2019</v>
      </c>
      <c r="M200" s="10">
        <v>2</v>
      </c>
      <c r="N200" s="31">
        <v>3541.9294310400001</v>
      </c>
    </row>
    <row r="201" spans="1:14" ht="15" customHeight="1">
      <c r="A201" t="s">
        <v>68</v>
      </c>
      <c r="B201" t="s">
        <v>70</v>
      </c>
      <c r="C201" t="s">
        <v>126</v>
      </c>
      <c r="D201" t="s">
        <v>20</v>
      </c>
      <c r="E201" t="s">
        <v>0</v>
      </c>
      <c r="F201" t="s">
        <v>12</v>
      </c>
      <c r="G201">
        <v>28</v>
      </c>
      <c r="H201" t="s">
        <v>37</v>
      </c>
      <c r="I201" t="s">
        <v>183</v>
      </c>
      <c r="J201" t="s">
        <v>123</v>
      </c>
      <c r="K201">
        <v>201602</v>
      </c>
      <c r="L201">
        <v>2019</v>
      </c>
      <c r="M201" s="10">
        <v>2</v>
      </c>
      <c r="N201" s="31">
        <v>1888.7662632960003</v>
      </c>
    </row>
    <row r="202" spans="1:14" ht="15" customHeight="1">
      <c r="A202" t="s">
        <v>68</v>
      </c>
      <c r="B202" t="s">
        <v>23</v>
      </c>
      <c r="C202" t="s">
        <v>141</v>
      </c>
      <c r="D202" t="s">
        <v>44</v>
      </c>
      <c r="E202" t="s">
        <v>45</v>
      </c>
      <c r="F202" t="s">
        <v>11</v>
      </c>
      <c r="G202">
        <v>27</v>
      </c>
      <c r="H202" t="s">
        <v>33</v>
      </c>
      <c r="I202" t="s">
        <v>180</v>
      </c>
      <c r="J202" t="s">
        <v>124</v>
      </c>
      <c r="K202">
        <v>201602</v>
      </c>
      <c r="L202">
        <v>2019</v>
      </c>
      <c r="M202" s="10">
        <v>2</v>
      </c>
      <c r="N202" s="31">
        <v>326109.31688079366</v>
      </c>
    </row>
    <row r="203" spans="1:14" ht="15" customHeight="1">
      <c r="A203" t="s">
        <v>68</v>
      </c>
      <c r="B203" t="s">
        <v>23</v>
      </c>
      <c r="C203" t="s">
        <v>141</v>
      </c>
      <c r="D203" t="s">
        <v>44</v>
      </c>
      <c r="E203" t="s">
        <v>45</v>
      </c>
      <c r="F203" t="s">
        <v>11</v>
      </c>
      <c r="G203">
        <v>27</v>
      </c>
      <c r="H203" t="s">
        <v>33</v>
      </c>
      <c r="I203" t="s">
        <v>180</v>
      </c>
      <c r="J203" t="s">
        <v>121</v>
      </c>
      <c r="K203">
        <v>201602</v>
      </c>
      <c r="L203">
        <v>2019</v>
      </c>
      <c r="M203" s="10">
        <v>2</v>
      </c>
      <c r="N203" s="31">
        <v>31837.921424179203</v>
      </c>
    </row>
    <row r="204" spans="1:14" ht="15" customHeight="1">
      <c r="A204" t="s">
        <v>68</v>
      </c>
      <c r="B204" t="s">
        <v>23</v>
      </c>
      <c r="C204" t="s">
        <v>141</v>
      </c>
      <c r="D204" t="s">
        <v>44</v>
      </c>
      <c r="E204" t="s">
        <v>45</v>
      </c>
      <c r="F204" t="s">
        <v>11</v>
      </c>
      <c r="G204">
        <v>27</v>
      </c>
      <c r="H204" t="s">
        <v>33</v>
      </c>
      <c r="I204" t="s">
        <v>180</v>
      </c>
      <c r="J204" t="s">
        <v>122</v>
      </c>
      <c r="K204">
        <v>201602</v>
      </c>
      <c r="L204">
        <v>2019</v>
      </c>
      <c r="M204" s="10">
        <v>2</v>
      </c>
      <c r="N204" s="31">
        <v>131834.92608000003</v>
      </c>
    </row>
    <row r="205" spans="1:14" ht="15" customHeight="1">
      <c r="A205" t="s">
        <v>68</v>
      </c>
      <c r="B205" t="s">
        <v>23</v>
      </c>
      <c r="C205" t="s">
        <v>141</v>
      </c>
      <c r="D205" t="s">
        <v>44</v>
      </c>
      <c r="E205" t="s">
        <v>45</v>
      </c>
      <c r="F205" t="s">
        <v>11</v>
      </c>
      <c r="G205">
        <v>27</v>
      </c>
      <c r="H205" t="s">
        <v>33</v>
      </c>
      <c r="I205" t="s">
        <v>180</v>
      </c>
      <c r="J205" t="s">
        <v>123</v>
      </c>
      <c r="K205">
        <v>201602</v>
      </c>
      <c r="L205">
        <v>2019</v>
      </c>
      <c r="M205" s="10">
        <v>2</v>
      </c>
      <c r="N205" s="31">
        <v>9936.3610165247992</v>
      </c>
    </row>
    <row r="206" spans="1:14" ht="15" customHeight="1">
      <c r="A206" t="s">
        <v>7</v>
      </c>
      <c r="B206" t="s">
        <v>25</v>
      </c>
      <c r="C206" t="s">
        <v>131</v>
      </c>
      <c r="D206" t="s">
        <v>51</v>
      </c>
      <c r="E206" t="s">
        <v>52</v>
      </c>
      <c r="F206" t="s">
        <v>11</v>
      </c>
      <c r="G206">
        <v>44</v>
      </c>
      <c r="H206" t="s">
        <v>33</v>
      </c>
      <c r="I206" t="s">
        <v>180</v>
      </c>
      <c r="J206" t="s">
        <v>124</v>
      </c>
      <c r="K206">
        <v>201602</v>
      </c>
      <c r="L206">
        <v>2019</v>
      </c>
      <c r="M206" s="10">
        <v>2</v>
      </c>
      <c r="N206" s="31">
        <v>127641.30630451196</v>
      </c>
    </row>
    <row r="207" spans="1:14" ht="15" customHeight="1">
      <c r="A207" t="s">
        <v>7</v>
      </c>
      <c r="B207" t="s">
        <v>25</v>
      </c>
      <c r="C207" t="s">
        <v>131</v>
      </c>
      <c r="D207" t="s">
        <v>51</v>
      </c>
      <c r="E207" t="s">
        <v>52</v>
      </c>
      <c r="F207" t="s">
        <v>11</v>
      </c>
      <c r="G207">
        <v>44</v>
      </c>
      <c r="H207" t="s">
        <v>33</v>
      </c>
      <c r="I207" t="s">
        <v>180</v>
      </c>
      <c r="J207" t="s">
        <v>121</v>
      </c>
      <c r="K207">
        <v>201602</v>
      </c>
      <c r="L207">
        <v>2019</v>
      </c>
      <c r="M207" s="10">
        <v>2</v>
      </c>
      <c r="N207" s="31">
        <v>29164.838427647996</v>
      </c>
    </row>
    <row r="208" spans="1:14" ht="15" customHeight="1">
      <c r="A208" t="s">
        <v>7</v>
      </c>
      <c r="B208" t="s">
        <v>25</v>
      </c>
      <c r="C208" t="s">
        <v>131</v>
      </c>
      <c r="D208" t="s">
        <v>51</v>
      </c>
      <c r="E208" t="s">
        <v>52</v>
      </c>
      <c r="F208" t="s">
        <v>11</v>
      </c>
      <c r="G208">
        <v>44</v>
      </c>
      <c r="H208" t="s">
        <v>33</v>
      </c>
      <c r="I208" t="s">
        <v>180</v>
      </c>
      <c r="J208" t="s">
        <v>122</v>
      </c>
      <c r="K208">
        <v>201602</v>
      </c>
      <c r="L208">
        <v>2019</v>
      </c>
      <c r="M208" s="10">
        <v>2</v>
      </c>
      <c r="N208" s="31">
        <v>75606.843311999983</v>
      </c>
    </row>
    <row r="209" spans="1:14" ht="15" customHeight="1">
      <c r="A209" t="s">
        <v>7</v>
      </c>
      <c r="B209" t="s">
        <v>25</v>
      </c>
      <c r="C209" t="s">
        <v>131</v>
      </c>
      <c r="D209" t="s">
        <v>51</v>
      </c>
      <c r="E209" t="s">
        <v>52</v>
      </c>
      <c r="F209" t="s">
        <v>11</v>
      </c>
      <c r="G209">
        <v>44</v>
      </c>
      <c r="H209" t="s">
        <v>33</v>
      </c>
      <c r="I209" t="s">
        <v>180</v>
      </c>
      <c r="J209" t="s">
        <v>123</v>
      </c>
      <c r="K209">
        <v>201602</v>
      </c>
      <c r="L209">
        <v>2019</v>
      </c>
      <c r="M209" s="10">
        <v>2</v>
      </c>
      <c r="N209" s="31">
        <v>52149.581180927999</v>
      </c>
    </row>
    <row r="210" spans="1:14" ht="15" customHeight="1">
      <c r="A210" t="s">
        <v>7</v>
      </c>
      <c r="B210" t="s">
        <v>25</v>
      </c>
      <c r="C210" t="s">
        <v>127</v>
      </c>
      <c r="D210" t="s">
        <v>49</v>
      </c>
      <c r="E210" t="s">
        <v>50</v>
      </c>
      <c r="F210" t="s">
        <v>12</v>
      </c>
      <c r="G210">
        <v>35</v>
      </c>
      <c r="H210" t="s">
        <v>35</v>
      </c>
      <c r="I210" t="s">
        <v>181</v>
      </c>
      <c r="J210" t="s">
        <v>124</v>
      </c>
      <c r="K210">
        <v>201602</v>
      </c>
      <c r="L210">
        <v>2019</v>
      </c>
      <c r="M210" s="10">
        <v>2</v>
      </c>
      <c r="N210" s="31">
        <v>100142.69668761599</v>
      </c>
    </row>
    <row r="211" spans="1:14" ht="15" customHeight="1">
      <c r="A211" t="s">
        <v>7</v>
      </c>
      <c r="B211" t="s">
        <v>25</v>
      </c>
      <c r="C211" t="s">
        <v>127</v>
      </c>
      <c r="D211" t="s">
        <v>49</v>
      </c>
      <c r="E211" t="s">
        <v>50</v>
      </c>
      <c r="F211" t="s">
        <v>12</v>
      </c>
      <c r="G211">
        <v>35</v>
      </c>
      <c r="H211" t="s">
        <v>35</v>
      </c>
      <c r="I211" t="s">
        <v>181</v>
      </c>
      <c r="J211" t="s">
        <v>121</v>
      </c>
      <c r="K211">
        <v>201602</v>
      </c>
      <c r="L211">
        <v>2019</v>
      </c>
      <c r="M211" s="10">
        <v>2</v>
      </c>
      <c r="N211" s="31">
        <v>993.05243136000001</v>
      </c>
    </row>
    <row r="212" spans="1:14" ht="15" customHeight="1">
      <c r="A212" t="s">
        <v>7</v>
      </c>
      <c r="B212" t="s">
        <v>25</v>
      </c>
      <c r="C212" t="s">
        <v>127</v>
      </c>
      <c r="D212" t="s">
        <v>49</v>
      </c>
      <c r="E212" t="s">
        <v>50</v>
      </c>
      <c r="F212" t="s">
        <v>12</v>
      </c>
      <c r="G212">
        <v>35</v>
      </c>
      <c r="H212" t="s">
        <v>35</v>
      </c>
      <c r="I212" t="s">
        <v>181</v>
      </c>
      <c r="J212" t="s">
        <v>122</v>
      </c>
      <c r="K212">
        <v>201602</v>
      </c>
      <c r="L212">
        <v>2019</v>
      </c>
      <c r="M212" s="10">
        <v>2</v>
      </c>
      <c r="N212" s="31">
        <v>10766.963750400002</v>
      </c>
    </row>
    <row r="213" spans="1:14" ht="15" customHeight="1">
      <c r="A213" t="s">
        <v>7</v>
      </c>
      <c r="B213" t="s">
        <v>25</v>
      </c>
      <c r="C213" t="s">
        <v>127</v>
      </c>
      <c r="D213" t="s">
        <v>49</v>
      </c>
      <c r="E213" t="s">
        <v>50</v>
      </c>
      <c r="F213" t="s">
        <v>12</v>
      </c>
      <c r="G213">
        <v>35</v>
      </c>
      <c r="H213" t="s">
        <v>35</v>
      </c>
      <c r="I213" t="s">
        <v>181</v>
      </c>
      <c r="J213" t="s">
        <v>123</v>
      </c>
      <c r="K213">
        <v>201602</v>
      </c>
      <c r="L213">
        <v>2019</v>
      </c>
      <c r="M213" s="10">
        <v>2</v>
      </c>
      <c r="N213" s="31">
        <v>9205.1735592960013</v>
      </c>
    </row>
    <row r="214" spans="1:14" ht="15" customHeight="1">
      <c r="A214" t="s">
        <v>7</v>
      </c>
      <c r="B214" t="s">
        <v>25</v>
      </c>
      <c r="C214" t="s">
        <v>130</v>
      </c>
      <c r="D214" t="s">
        <v>47</v>
      </c>
      <c r="E214" t="s">
        <v>48</v>
      </c>
      <c r="F214" t="s">
        <v>11</v>
      </c>
      <c r="G214">
        <v>28</v>
      </c>
      <c r="H214" t="s">
        <v>37</v>
      </c>
      <c r="I214" t="s">
        <v>183</v>
      </c>
      <c r="J214" t="s">
        <v>124</v>
      </c>
      <c r="K214">
        <v>201602</v>
      </c>
      <c r="L214">
        <v>2019</v>
      </c>
      <c r="M214" s="10">
        <v>2</v>
      </c>
      <c r="N214" s="31">
        <v>69064.060133375999</v>
      </c>
    </row>
    <row r="215" spans="1:14" ht="15" customHeight="1">
      <c r="A215" t="s">
        <v>7</v>
      </c>
      <c r="B215" t="s">
        <v>25</v>
      </c>
      <c r="C215" t="s">
        <v>130</v>
      </c>
      <c r="D215" t="s">
        <v>47</v>
      </c>
      <c r="E215" t="s">
        <v>48</v>
      </c>
      <c r="F215" t="s">
        <v>11</v>
      </c>
      <c r="G215">
        <v>28</v>
      </c>
      <c r="H215" t="s">
        <v>37</v>
      </c>
      <c r="I215" t="s">
        <v>183</v>
      </c>
      <c r="J215" t="s">
        <v>121</v>
      </c>
      <c r="K215">
        <v>201602</v>
      </c>
      <c r="L215">
        <v>2019</v>
      </c>
      <c r="M215" s="10">
        <v>2</v>
      </c>
      <c r="N215" s="31">
        <v>1096.076095488</v>
      </c>
    </row>
    <row r="216" spans="1:14" ht="15" customHeight="1">
      <c r="A216" t="s">
        <v>7</v>
      </c>
      <c r="B216" t="s">
        <v>25</v>
      </c>
      <c r="C216" t="s">
        <v>130</v>
      </c>
      <c r="D216" t="s">
        <v>47</v>
      </c>
      <c r="E216" t="s">
        <v>48</v>
      </c>
      <c r="F216" t="s">
        <v>11</v>
      </c>
      <c r="G216">
        <v>28</v>
      </c>
      <c r="H216" t="s">
        <v>37</v>
      </c>
      <c r="I216" t="s">
        <v>183</v>
      </c>
      <c r="J216" t="s">
        <v>122</v>
      </c>
      <c r="K216">
        <v>201602</v>
      </c>
      <c r="L216">
        <v>2019</v>
      </c>
      <c r="M216" s="10">
        <v>2</v>
      </c>
      <c r="N216" s="31">
        <v>32710.985049599989</v>
      </c>
    </row>
    <row r="217" spans="1:14" ht="15" customHeight="1">
      <c r="A217" t="s">
        <v>7</v>
      </c>
      <c r="B217" t="s">
        <v>25</v>
      </c>
      <c r="C217" t="s">
        <v>130</v>
      </c>
      <c r="D217" t="s">
        <v>47</v>
      </c>
      <c r="E217" t="s">
        <v>48</v>
      </c>
      <c r="F217" t="s">
        <v>11</v>
      </c>
      <c r="G217">
        <v>28</v>
      </c>
      <c r="H217" t="s">
        <v>37</v>
      </c>
      <c r="I217" t="s">
        <v>183</v>
      </c>
      <c r="J217" t="s">
        <v>123</v>
      </c>
      <c r="K217">
        <v>201602</v>
      </c>
      <c r="L217">
        <v>2019</v>
      </c>
      <c r="M217" s="10">
        <v>2</v>
      </c>
      <c r="N217" s="31">
        <v>8090.0578344959986</v>
      </c>
    </row>
    <row r="218" spans="1:14" ht="15" customHeight="1">
      <c r="A218" t="s">
        <v>7</v>
      </c>
      <c r="B218" t="s">
        <v>26</v>
      </c>
      <c r="C218" t="s">
        <v>132</v>
      </c>
      <c r="D218" t="s">
        <v>55</v>
      </c>
      <c r="E218" t="s">
        <v>56</v>
      </c>
      <c r="F218" t="s">
        <v>11</v>
      </c>
      <c r="G218">
        <v>36</v>
      </c>
      <c r="H218" t="s">
        <v>34</v>
      </c>
      <c r="I218" t="s">
        <v>182</v>
      </c>
      <c r="J218" t="s">
        <v>124</v>
      </c>
      <c r="K218">
        <v>201602</v>
      </c>
      <c r="L218">
        <v>2019</v>
      </c>
      <c r="M218" s="10">
        <v>2</v>
      </c>
      <c r="N218" s="31">
        <v>139075.43406704636</v>
      </c>
    </row>
    <row r="219" spans="1:14" ht="15" customHeight="1">
      <c r="A219" t="s">
        <v>7</v>
      </c>
      <c r="B219" t="s">
        <v>26</v>
      </c>
      <c r="C219" t="s">
        <v>132</v>
      </c>
      <c r="D219" t="s">
        <v>55</v>
      </c>
      <c r="E219" t="s">
        <v>56</v>
      </c>
      <c r="F219" t="s">
        <v>11</v>
      </c>
      <c r="G219">
        <v>36</v>
      </c>
      <c r="H219" t="s">
        <v>34</v>
      </c>
      <c r="I219" t="s">
        <v>182</v>
      </c>
      <c r="J219" t="s">
        <v>121</v>
      </c>
      <c r="K219">
        <v>201602</v>
      </c>
      <c r="L219">
        <v>2019</v>
      </c>
      <c r="M219" s="10">
        <v>2</v>
      </c>
      <c r="N219" s="31">
        <v>11272.379715717119</v>
      </c>
    </row>
    <row r="220" spans="1:14" ht="15" customHeight="1">
      <c r="A220" t="s">
        <v>7</v>
      </c>
      <c r="B220" t="s">
        <v>26</v>
      </c>
      <c r="C220" t="s">
        <v>132</v>
      </c>
      <c r="D220" t="s">
        <v>55</v>
      </c>
      <c r="E220" t="s">
        <v>56</v>
      </c>
      <c r="F220" t="s">
        <v>11</v>
      </c>
      <c r="G220">
        <v>36</v>
      </c>
      <c r="H220" t="s">
        <v>34</v>
      </c>
      <c r="I220" t="s">
        <v>182</v>
      </c>
      <c r="J220" t="s">
        <v>122</v>
      </c>
      <c r="K220">
        <v>201602</v>
      </c>
      <c r="L220">
        <v>2019</v>
      </c>
      <c r="M220" s="10">
        <v>2</v>
      </c>
      <c r="N220" s="31">
        <v>27682.376641919993</v>
      </c>
    </row>
    <row r="221" spans="1:14" ht="15" customHeight="1">
      <c r="A221" t="s">
        <v>7</v>
      </c>
      <c r="B221" t="s">
        <v>26</v>
      </c>
      <c r="C221" t="s">
        <v>132</v>
      </c>
      <c r="D221" t="s">
        <v>55</v>
      </c>
      <c r="E221" t="s">
        <v>56</v>
      </c>
      <c r="F221" t="s">
        <v>11</v>
      </c>
      <c r="G221">
        <v>36</v>
      </c>
      <c r="H221" t="s">
        <v>34</v>
      </c>
      <c r="I221" t="s">
        <v>182</v>
      </c>
      <c r="J221" t="s">
        <v>123</v>
      </c>
      <c r="K221">
        <v>201602</v>
      </c>
      <c r="L221">
        <v>2019</v>
      </c>
      <c r="M221" s="10">
        <v>2</v>
      </c>
      <c r="N221" s="31">
        <v>5855.6773004083198</v>
      </c>
    </row>
    <row r="222" spans="1:14" ht="15" customHeight="1">
      <c r="A222" t="s">
        <v>7</v>
      </c>
      <c r="B222" t="s">
        <v>26</v>
      </c>
      <c r="C222" t="s">
        <v>128</v>
      </c>
      <c r="D222" t="s">
        <v>53</v>
      </c>
      <c r="E222" t="s">
        <v>54</v>
      </c>
      <c r="F222" t="s">
        <v>12</v>
      </c>
      <c r="G222">
        <v>32</v>
      </c>
      <c r="H222" t="s">
        <v>36</v>
      </c>
      <c r="I222" t="s">
        <v>184</v>
      </c>
      <c r="J222" t="s">
        <v>124</v>
      </c>
      <c r="K222">
        <v>201602</v>
      </c>
      <c r="L222">
        <v>2019</v>
      </c>
      <c r="M222" s="10">
        <v>2</v>
      </c>
      <c r="N222" s="31">
        <v>128726.83786862589</v>
      </c>
    </row>
    <row r="223" spans="1:14" ht="15" customHeight="1">
      <c r="A223" t="s">
        <v>7</v>
      </c>
      <c r="B223" t="s">
        <v>26</v>
      </c>
      <c r="C223" t="s">
        <v>128</v>
      </c>
      <c r="D223" t="s">
        <v>53</v>
      </c>
      <c r="E223" t="s">
        <v>54</v>
      </c>
      <c r="F223" t="s">
        <v>12</v>
      </c>
      <c r="G223">
        <v>32</v>
      </c>
      <c r="H223" t="s">
        <v>36</v>
      </c>
      <c r="I223" t="s">
        <v>184</v>
      </c>
      <c r="J223" t="s">
        <v>121</v>
      </c>
      <c r="K223">
        <v>201602</v>
      </c>
      <c r="L223">
        <v>2019</v>
      </c>
      <c r="M223" s="10">
        <v>2</v>
      </c>
      <c r="N223" s="31">
        <v>11482.966637936639</v>
      </c>
    </row>
    <row r="224" spans="1:14" ht="15" customHeight="1">
      <c r="A224" t="s">
        <v>7</v>
      </c>
      <c r="B224" t="s">
        <v>26</v>
      </c>
      <c r="C224" t="s">
        <v>128</v>
      </c>
      <c r="D224" t="s">
        <v>53</v>
      </c>
      <c r="E224" t="s">
        <v>54</v>
      </c>
      <c r="F224" t="s">
        <v>12</v>
      </c>
      <c r="G224">
        <v>32</v>
      </c>
      <c r="H224" t="s">
        <v>36</v>
      </c>
      <c r="I224" t="s">
        <v>184</v>
      </c>
      <c r="J224" t="s">
        <v>122</v>
      </c>
      <c r="K224">
        <v>201602</v>
      </c>
      <c r="L224">
        <v>2019</v>
      </c>
      <c r="M224" s="10">
        <v>2</v>
      </c>
      <c r="N224" s="31">
        <v>6155.4515742719996</v>
      </c>
    </row>
    <row r="225" spans="1:14" ht="15" customHeight="1">
      <c r="A225" t="s">
        <v>7</v>
      </c>
      <c r="B225" t="s">
        <v>26</v>
      </c>
      <c r="C225" t="s">
        <v>128</v>
      </c>
      <c r="D225" t="s">
        <v>53</v>
      </c>
      <c r="E225" t="s">
        <v>54</v>
      </c>
      <c r="F225" t="s">
        <v>12</v>
      </c>
      <c r="G225">
        <v>32</v>
      </c>
      <c r="H225" t="s">
        <v>36</v>
      </c>
      <c r="I225" t="s">
        <v>184</v>
      </c>
      <c r="J225" t="s">
        <v>123</v>
      </c>
      <c r="K225">
        <v>201602</v>
      </c>
      <c r="L225">
        <v>2019</v>
      </c>
      <c r="M225" s="10">
        <v>2</v>
      </c>
      <c r="N225" s="31">
        <v>8172.8126690918398</v>
      </c>
    </row>
    <row r="226" spans="1:14" ht="15" customHeight="1">
      <c r="A226" t="s">
        <v>7</v>
      </c>
      <c r="B226" t="s">
        <v>27</v>
      </c>
      <c r="C226" t="s">
        <v>137</v>
      </c>
      <c r="D226" t="s">
        <v>21</v>
      </c>
      <c r="E226" t="s">
        <v>58</v>
      </c>
      <c r="F226" t="s">
        <v>11</v>
      </c>
      <c r="G226">
        <v>45</v>
      </c>
      <c r="H226" t="s">
        <v>33</v>
      </c>
      <c r="I226" t="s">
        <v>180</v>
      </c>
      <c r="J226" t="s">
        <v>124</v>
      </c>
      <c r="K226">
        <v>201602</v>
      </c>
      <c r="L226">
        <v>2019</v>
      </c>
      <c r="M226" s="10">
        <v>2</v>
      </c>
      <c r="N226" s="31">
        <v>590169.47003688966</v>
      </c>
    </row>
    <row r="227" spans="1:14" ht="15" customHeight="1">
      <c r="A227" t="s">
        <v>7</v>
      </c>
      <c r="B227" t="s">
        <v>27</v>
      </c>
      <c r="C227" t="s">
        <v>137</v>
      </c>
      <c r="D227" t="s">
        <v>21</v>
      </c>
      <c r="E227" t="s">
        <v>58</v>
      </c>
      <c r="F227" t="s">
        <v>11</v>
      </c>
      <c r="G227">
        <v>45</v>
      </c>
      <c r="H227" t="s">
        <v>33</v>
      </c>
      <c r="I227" t="s">
        <v>180</v>
      </c>
      <c r="J227" t="s">
        <v>121</v>
      </c>
      <c r="K227">
        <v>201602</v>
      </c>
      <c r="L227">
        <v>2019</v>
      </c>
      <c r="M227" s="10">
        <v>2</v>
      </c>
      <c r="N227" s="31">
        <v>12803.515054387201</v>
      </c>
    </row>
    <row r="228" spans="1:14" ht="15" customHeight="1">
      <c r="A228" t="s">
        <v>7</v>
      </c>
      <c r="B228" t="s">
        <v>27</v>
      </c>
      <c r="C228" t="s">
        <v>137</v>
      </c>
      <c r="D228" t="s">
        <v>21</v>
      </c>
      <c r="E228" t="s">
        <v>58</v>
      </c>
      <c r="F228" t="s">
        <v>11</v>
      </c>
      <c r="G228">
        <v>45</v>
      </c>
      <c r="H228" t="s">
        <v>33</v>
      </c>
      <c r="I228" t="s">
        <v>180</v>
      </c>
      <c r="J228" t="s">
        <v>122</v>
      </c>
      <c r="K228">
        <v>201602</v>
      </c>
      <c r="L228">
        <v>2019</v>
      </c>
      <c r="M228" s="10">
        <v>2</v>
      </c>
      <c r="N228" s="31">
        <v>132080.87178000002</v>
      </c>
    </row>
    <row r="229" spans="1:14" ht="15" customHeight="1">
      <c r="A229" t="s">
        <v>7</v>
      </c>
      <c r="B229" t="s">
        <v>27</v>
      </c>
      <c r="C229" t="s">
        <v>137</v>
      </c>
      <c r="D229" t="s">
        <v>21</v>
      </c>
      <c r="E229" t="s">
        <v>58</v>
      </c>
      <c r="F229" t="s">
        <v>11</v>
      </c>
      <c r="G229">
        <v>45</v>
      </c>
      <c r="H229" t="s">
        <v>33</v>
      </c>
      <c r="I229" t="s">
        <v>180</v>
      </c>
      <c r="J229" t="s">
        <v>123</v>
      </c>
      <c r="K229">
        <v>201602</v>
      </c>
      <c r="L229">
        <v>2019</v>
      </c>
      <c r="M229" s="10">
        <v>2</v>
      </c>
      <c r="N229" s="31">
        <v>87318.60436316159</v>
      </c>
    </row>
    <row r="230" spans="1:14" ht="15" customHeight="1">
      <c r="A230" t="s">
        <v>7</v>
      </c>
      <c r="B230" t="s">
        <v>27</v>
      </c>
      <c r="C230" t="s">
        <v>136</v>
      </c>
      <c r="D230" t="s">
        <v>18</v>
      </c>
      <c r="E230" t="s">
        <v>62</v>
      </c>
      <c r="F230" t="s">
        <v>11</v>
      </c>
      <c r="G230">
        <v>38</v>
      </c>
      <c r="H230" t="s">
        <v>34</v>
      </c>
      <c r="I230" t="s">
        <v>182</v>
      </c>
      <c r="J230" t="s">
        <v>124</v>
      </c>
      <c r="K230">
        <v>201602</v>
      </c>
      <c r="L230">
        <v>2019</v>
      </c>
      <c r="M230" s="10">
        <v>2</v>
      </c>
      <c r="N230" s="31">
        <v>176232.97191886848</v>
      </c>
    </row>
    <row r="231" spans="1:14" ht="15" customHeight="1">
      <c r="A231" t="s">
        <v>7</v>
      </c>
      <c r="B231" t="s">
        <v>27</v>
      </c>
      <c r="C231" t="s">
        <v>136</v>
      </c>
      <c r="D231" t="s">
        <v>18</v>
      </c>
      <c r="E231" t="s">
        <v>62</v>
      </c>
      <c r="F231" t="s">
        <v>11</v>
      </c>
      <c r="G231">
        <v>38</v>
      </c>
      <c r="H231" t="s">
        <v>34</v>
      </c>
      <c r="I231" t="s">
        <v>182</v>
      </c>
      <c r="J231" t="s">
        <v>121</v>
      </c>
      <c r="K231">
        <v>201602</v>
      </c>
      <c r="L231">
        <v>2019</v>
      </c>
      <c r="M231" s="10">
        <v>2</v>
      </c>
      <c r="N231" s="31">
        <v>19923.742765301758</v>
      </c>
    </row>
    <row r="232" spans="1:14" ht="15" customHeight="1">
      <c r="A232" t="s">
        <v>7</v>
      </c>
      <c r="B232" t="s">
        <v>27</v>
      </c>
      <c r="C232" t="s">
        <v>136</v>
      </c>
      <c r="D232" t="s">
        <v>18</v>
      </c>
      <c r="E232" t="s">
        <v>62</v>
      </c>
      <c r="F232" t="s">
        <v>11</v>
      </c>
      <c r="G232">
        <v>38</v>
      </c>
      <c r="H232" t="s">
        <v>34</v>
      </c>
      <c r="I232" t="s">
        <v>182</v>
      </c>
      <c r="J232" t="s">
        <v>122</v>
      </c>
      <c r="K232">
        <v>201602</v>
      </c>
      <c r="L232">
        <v>2019</v>
      </c>
      <c r="M232" s="10">
        <v>2</v>
      </c>
      <c r="N232" s="31">
        <v>16726.089219840003</v>
      </c>
    </row>
    <row r="233" spans="1:14" ht="15" customHeight="1">
      <c r="A233" t="s">
        <v>7</v>
      </c>
      <c r="B233" t="s">
        <v>27</v>
      </c>
      <c r="C233" t="s">
        <v>136</v>
      </c>
      <c r="D233" t="s">
        <v>18</v>
      </c>
      <c r="E233" t="s">
        <v>62</v>
      </c>
      <c r="F233" t="s">
        <v>11</v>
      </c>
      <c r="G233">
        <v>38</v>
      </c>
      <c r="H233" t="s">
        <v>34</v>
      </c>
      <c r="I233" t="s">
        <v>182</v>
      </c>
      <c r="J233" t="s">
        <v>123</v>
      </c>
      <c r="K233">
        <v>201602</v>
      </c>
      <c r="L233">
        <v>2019</v>
      </c>
      <c r="M233" s="10">
        <v>2</v>
      </c>
      <c r="N233" s="31">
        <v>6449.0568184627218</v>
      </c>
    </row>
    <row r="234" spans="1:14" ht="15" customHeight="1">
      <c r="A234" t="s">
        <v>7</v>
      </c>
      <c r="B234" t="s">
        <v>27</v>
      </c>
      <c r="C234" t="s">
        <v>135</v>
      </c>
      <c r="D234" t="s">
        <v>19</v>
      </c>
      <c r="E234" t="s">
        <v>57</v>
      </c>
      <c r="F234" t="s">
        <v>12</v>
      </c>
      <c r="G234">
        <v>29</v>
      </c>
      <c r="H234" t="s">
        <v>37</v>
      </c>
      <c r="I234" t="s">
        <v>183</v>
      </c>
      <c r="J234" t="s">
        <v>124</v>
      </c>
      <c r="K234">
        <v>201602</v>
      </c>
      <c r="L234">
        <v>2019</v>
      </c>
      <c r="M234" s="10">
        <v>2</v>
      </c>
      <c r="N234" s="31">
        <v>50053.488427008</v>
      </c>
    </row>
    <row r="235" spans="1:14" ht="15" customHeight="1">
      <c r="A235" t="s">
        <v>7</v>
      </c>
      <c r="B235" t="s">
        <v>27</v>
      </c>
      <c r="C235" t="s">
        <v>135</v>
      </c>
      <c r="D235" t="s">
        <v>19</v>
      </c>
      <c r="E235" t="s">
        <v>57</v>
      </c>
      <c r="F235" t="s">
        <v>12</v>
      </c>
      <c r="G235">
        <v>29</v>
      </c>
      <c r="H235" t="s">
        <v>37</v>
      </c>
      <c r="I235" t="s">
        <v>183</v>
      </c>
      <c r="J235" t="s">
        <v>121</v>
      </c>
      <c r="K235">
        <v>201602</v>
      </c>
      <c r="L235">
        <v>2019</v>
      </c>
      <c r="M235" s="10">
        <v>2</v>
      </c>
      <c r="N235" s="31">
        <v>6535.4759331839996</v>
      </c>
    </row>
    <row r="236" spans="1:14" ht="15" customHeight="1">
      <c r="A236" t="s">
        <v>7</v>
      </c>
      <c r="B236" t="s">
        <v>27</v>
      </c>
      <c r="C236" t="s">
        <v>135</v>
      </c>
      <c r="D236" t="s">
        <v>19</v>
      </c>
      <c r="E236" t="s">
        <v>57</v>
      </c>
      <c r="F236" t="s">
        <v>12</v>
      </c>
      <c r="G236">
        <v>29</v>
      </c>
      <c r="H236" t="s">
        <v>37</v>
      </c>
      <c r="I236" t="s">
        <v>183</v>
      </c>
      <c r="J236" t="s">
        <v>122</v>
      </c>
      <c r="K236">
        <v>201602</v>
      </c>
      <c r="L236">
        <v>2019</v>
      </c>
      <c r="M236" s="10">
        <v>2</v>
      </c>
      <c r="N236" s="31">
        <v>14331.043584000001</v>
      </c>
    </row>
    <row r="237" spans="1:14" ht="15" customHeight="1">
      <c r="A237" t="s">
        <v>7</v>
      </c>
      <c r="B237" t="s">
        <v>27</v>
      </c>
      <c r="C237" t="s">
        <v>135</v>
      </c>
      <c r="D237" t="s">
        <v>19</v>
      </c>
      <c r="E237" t="s">
        <v>57</v>
      </c>
      <c r="F237" t="s">
        <v>12</v>
      </c>
      <c r="G237">
        <v>29</v>
      </c>
      <c r="H237" t="s">
        <v>37</v>
      </c>
      <c r="I237" t="s">
        <v>183</v>
      </c>
      <c r="J237" t="s">
        <v>123</v>
      </c>
      <c r="K237">
        <v>201602</v>
      </c>
      <c r="L237">
        <v>2019</v>
      </c>
      <c r="M237" s="10">
        <v>2</v>
      </c>
      <c r="N237" s="31">
        <v>5038.9435514879997</v>
      </c>
    </row>
    <row r="238" spans="1:14" ht="15" customHeight="1">
      <c r="A238" t="s">
        <v>7</v>
      </c>
      <c r="B238" t="s">
        <v>42</v>
      </c>
      <c r="C238" t="s">
        <v>139</v>
      </c>
      <c r="D238" t="s">
        <v>59</v>
      </c>
      <c r="E238" t="s">
        <v>60</v>
      </c>
      <c r="F238" t="s">
        <v>11</v>
      </c>
      <c r="G238">
        <v>35</v>
      </c>
      <c r="H238" t="s">
        <v>34</v>
      </c>
      <c r="I238" t="s">
        <v>182</v>
      </c>
      <c r="J238" t="s">
        <v>124</v>
      </c>
      <c r="K238">
        <v>201602</v>
      </c>
      <c r="L238">
        <v>2019</v>
      </c>
      <c r="M238" s="10">
        <v>2</v>
      </c>
      <c r="N238" s="31">
        <v>158887.21116635134</v>
      </c>
    </row>
    <row r="239" spans="1:14" ht="15" customHeight="1">
      <c r="A239" t="s">
        <v>7</v>
      </c>
      <c r="B239" t="s">
        <v>42</v>
      </c>
      <c r="C239" t="s">
        <v>139</v>
      </c>
      <c r="D239" t="s">
        <v>59</v>
      </c>
      <c r="E239" t="s">
        <v>60</v>
      </c>
      <c r="F239" t="s">
        <v>11</v>
      </c>
      <c r="G239">
        <v>35</v>
      </c>
      <c r="H239" t="s">
        <v>34</v>
      </c>
      <c r="I239" t="s">
        <v>182</v>
      </c>
      <c r="J239" t="s">
        <v>121</v>
      </c>
      <c r="K239">
        <v>201602</v>
      </c>
      <c r="L239">
        <v>2019</v>
      </c>
      <c r="M239" s="10">
        <v>2</v>
      </c>
      <c r="N239" s="31">
        <v>30487.243223162881</v>
      </c>
    </row>
    <row r="240" spans="1:14" ht="15" customHeight="1">
      <c r="A240" t="s">
        <v>7</v>
      </c>
      <c r="B240" t="s">
        <v>42</v>
      </c>
      <c r="C240" t="s">
        <v>139</v>
      </c>
      <c r="D240" t="s">
        <v>59</v>
      </c>
      <c r="E240" t="s">
        <v>60</v>
      </c>
      <c r="F240" t="s">
        <v>11</v>
      </c>
      <c r="G240">
        <v>35</v>
      </c>
      <c r="H240" t="s">
        <v>34</v>
      </c>
      <c r="I240" t="s">
        <v>182</v>
      </c>
      <c r="J240" t="s">
        <v>122</v>
      </c>
      <c r="K240">
        <v>201602</v>
      </c>
      <c r="L240">
        <v>2019</v>
      </c>
      <c r="M240" s="10">
        <v>2</v>
      </c>
      <c r="N240" s="31">
        <v>6003.1282671360004</v>
      </c>
    </row>
    <row r="241" spans="1:14" ht="15" customHeight="1">
      <c r="A241" t="s">
        <v>7</v>
      </c>
      <c r="B241" t="s">
        <v>42</v>
      </c>
      <c r="C241" t="s">
        <v>139</v>
      </c>
      <c r="D241" t="s">
        <v>59</v>
      </c>
      <c r="E241" t="s">
        <v>60</v>
      </c>
      <c r="F241" t="s">
        <v>11</v>
      </c>
      <c r="G241">
        <v>35</v>
      </c>
      <c r="H241" t="s">
        <v>34</v>
      </c>
      <c r="I241" t="s">
        <v>182</v>
      </c>
      <c r="J241" t="s">
        <v>123</v>
      </c>
      <c r="K241">
        <v>201602</v>
      </c>
      <c r="L241">
        <v>2019</v>
      </c>
      <c r="M241" s="10">
        <v>2</v>
      </c>
      <c r="N241" s="31">
        <v>19367.210349527038</v>
      </c>
    </row>
    <row r="242" spans="1:14" ht="15" customHeight="1">
      <c r="A242" t="s">
        <v>7</v>
      </c>
      <c r="B242" t="s">
        <v>42</v>
      </c>
      <c r="C242" t="s">
        <v>138</v>
      </c>
      <c r="D242" t="s">
        <v>61</v>
      </c>
      <c r="E242" t="s">
        <v>60</v>
      </c>
      <c r="F242" t="s">
        <v>11</v>
      </c>
      <c r="G242">
        <v>32</v>
      </c>
      <c r="H242" t="s">
        <v>36</v>
      </c>
      <c r="I242" t="s">
        <v>184</v>
      </c>
      <c r="J242" t="s">
        <v>124</v>
      </c>
      <c r="K242">
        <v>201602</v>
      </c>
      <c r="L242">
        <v>2019</v>
      </c>
      <c r="M242" s="10">
        <v>2</v>
      </c>
      <c r="N242" s="31">
        <v>16921.517082623996</v>
      </c>
    </row>
    <row r="243" spans="1:14" ht="15" customHeight="1">
      <c r="A243" t="s">
        <v>7</v>
      </c>
      <c r="B243" t="s">
        <v>42</v>
      </c>
      <c r="C243" t="s">
        <v>138</v>
      </c>
      <c r="D243" t="s">
        <v>61</v>
      </c>
      <c r="E243" t="s">
        <v>60</v>
      </c>
      <c r="F243" t="s">
        <v>11</v>
      </c>
      <c r="G243">
        <v>32</v>
      </c>
      <c r="H243" t="s">
        <v>36</v>
      </c>
      <c r="I243" t="s">
        <v>184</v>
      </c>
      <c r="J243" t="s">
        <v>121</v>
      </c>
      <c r="K243">
        <v>201602</v>
      </c>
      <c r="L243">
        <v>2019</v>
      </c>
      <c r="M243" s="10">
        <v>2</v>
      </c>
      <c r="N243" s="31">
        <v>4600.0248053759988</v>
      </c>
    </row>
    <row r="244" spans="1:14" ht="15" customHeight="1">
      <c r="A244" t="s">
        <v>7</v>
      </c>
      <c r="B244" t="s">
        <v>42</v>
      </c>
      <c r="C244" t="s">
        <v>138</v>
      </c>
      <c r="D244" t="s">
        <v>61</v>
      </c>
      <c r="E244" t="s">
        <v>60</v>
      </c>
      <c r="F244" t="s">
        <v>11</v>
      </c>
      <c r="G244">
        <v>32</v>
      </c>
      <c r="H244" t="s">
        <v>36</v>
      </c>
      <c r="I244" t="s">
        <v>184</v>
      </c>
      <c r="J244" t="s">
        <v>122</v>
      </c>
      <c r="K244">
        <v>201602</v>
      </c>
      <c r="L244">
        <v>2019</v>
      </c>
      <c r="M244" s="10">
        <v>2</v>
      </c>
      <c r="N244" s="31">
        <v>25047.412790400002</v>
      </c>
    </row>
    <row r="245" spans="1:14" ht="15" customHeight="1">
      <c r="A245" t="s">
        <v>7</v>
      </c>
      <c r="B245" t="s">
        <v>42</v>
      </c>
      <c r="C245" t="s">
        <v>138</v>
      </c>
      <c r="D245" t="s">
        <v>61</v>
      </c>
      <c r="E245" t="s">
        <v>60</v>
      </c>
      <c r="F245" t="s">
        <v>11</v>
      </c>
      <c r="G245">
        <v>32</v>
      </c>
      <c r="H245" t="s">
        <v>36</v>
      </c>
      <c r="I245" t="s">
        <v>184</v>
      </c>
      <c r="J245" t="s">
        <v>123</v>
      </c>
      <c r="K245">
        <v>201602</v>
      </c>
      <c r="L245">
        <v>2019</v>
      </c>
      <c r="M245" s="10">
        <v>2</v>
      </c>
      <c r="N245" s="31">
        <v>2539.4748825599995</v>
      </c>
    </row>
    <row r="246" spans="1:14" ht="15" customHeight="1">
      <c r="A246" t="s">
        <v>69</v>
      </c>
      <c r="B246" t="s">
        <v>5</v>
      </c>
      <c r="C246" t="s">
        <v>134</v>
      </c>
      <c r="D246" t="s">
        <v>46</v>
      </c>
      <c r="E246" t="s">
        <v>13</v>
      </c>
      <c r="F246" t="s">
        <v>11</v>
      </c>
      <c r="G246">
        <v>46</v>
      </c>
      <c r="H246" t="s">
        <v>33</v>
      </c>
      <c r="I246" t="s">
        <v>180</v>
      </c>
      <c r="J246" t="s">
        <v>124</v>
      </c>
      <c r="K246">
        <v>201602</v>
      </c>
      <c r="L246">
        <v>2019</v>
      </c>
      <c r="M246" s="10">
        <v>2</v>
      </c>
      <c r="N246" s="31">
        <v>176137.14539519997</v>
      </c>
    </row>
    <row r="247" spans="1:14" ht="15" customHeight="1">
      <c r="A247" t="s">
        <v>69</v>
      </c>
      <c r="B247" t="s">
        <v>5</v>
      </c>
      <c r="C247" t="s">
        <v>134</v>
      </c>
      <c r="D247" t="s">
        <v>46</v>
      </c>
      <c r="E247" t="s">
        <v>13</v>
      </c>
      <c r="F247" t="s">
        <v>11</v>
      </c>
      <c r="G247">
        <v>46</v>
      </c>
      <c r="H247" t="s">
        <v>33</v>
      </c>
      <c r="I247" t="s">
        <v>180</v>
      </c>
      <c r="J247" t="s">
        <v>121</v>
      </c>
      <c r="K247">
        <v>201602</v>
      </c>
      <c r="L247">
        <v>2019</v>
      </c>
      <c r="M247" s="10">
        <v>2</v>
      </c>
      <c r="N247" s="31">
        <v>30051.14010624</v>
      </c>
    </row>
    <row r="248" spans="1:14" ht="15" customHeight="1">
      <c r="A248" t="s">
        <v>69</v>
      </c>
      <c r="B248" t="s">
        <v>5</v>
      </c>
      <c r="C248" t="s">
        <v>134</v>
      </c>
      <c r="D248" t="s">
        <v>46</v>
      </c>
      <c r="E248" t="s">
        <v>13</v>
      </c>
      <c r="F248" t="s">
        <v>11</v>
      </c>
      <c r="G248">
        <v>46</v>
      </c>
      <c r="H248" t="s">
        <v>33</v>
      </c>
      <c r="I248" t="s">
        <v>180</v>
      </c>
      <c r="J248" t="s">
        <v>122</v>
      </c>
      <c r="K248">
        <v>201602</v>
      </c>
      <c r="L248">
        <v>2019</v>
      </c>
      <c r="M248" s="10">
        <v>2</v>
      </c>
      <c r="N248" s="31">
        <v>33621.155568000002</v>
      </c>
    </row>
    <row r="249" spans="1:14" ht="15" customHeight="1">
      <c r="A249" t="s">
        <v>69</v>
      </c>
      <c r="B249" t="s">
        <v>5</v>
      </c>
      <c r="C249" t="s">
        <v>134</v>
      </c>
      <c r="D249" t="s">
        <v>46</v>
      </c>
      <c r="E249" t="s">
        <v>13</v>
      </c>
      <c r="F249" t="s">
        <v>11</v>
      </c>
      <c r="G249">
        <v>46</v>
      </c>
      <c r="H249" t="s">
        <v>33</v>
      </c>
      <c r="I249" t="s">
        <v>180</v>
      </c>
      <c r="J249" t="s">
        <v>123</v>
      </c>
      <c r="K249">
        <v>201602</v>
      </c>
      <c r="L249">
        <v>2019</v>
      </c>
      <c r="M249" s="10">
        <v>2</v>
      </c>
      <c r="N249" s="31">
        <v>48691.160432640005</v>
      </c>
    </row>
    <row r="250" spans="1:14" ht="15" customHeight="1">
      <c r="A250" t="s">
        <v>69</v>
      </c>
      <c r="B250" t="s">
        <v>5</v>
      </c>
      <c r="C250" t="s">
        <v>129</v>
      </c>
      <c r="D250" t="s">
        <v>22</v>
      </c>
      <c r="E250" t="s">
        <v>16</v>
      </c>
      <c r="F250" t="s">
        <v>12</v>
      </c>
      <c r="G250">
        <v>38</v>
      </c>
      <c r="H250" t="s">
        <v>34</v>
      </c>
      <c r="I250" t="s">
        <v>182</v>
      </c>
      <c r="J250" t="s">
        <v>124</v>
      </c>
      <c r="K250">
        <v>201602</v>
      </c>
      <c r="L250">
        <v>2019</v>
      </c>
      <c r="M250" s="10">
        <v>2</v>
      </c>
      <c r="N250" s="31">
        <v>164813.59829975033</v>
      </c>
    </row>
    <row r="251" spans="1:14" ht="15" customHeight="1">
      <c r="A251" t="s">
        <v>69</v>
      </c>
      <c r="B251" t="s">
        <v>5</v>
      </c>
      <c r="C251" t="s">
        <v>129</v>
      </c>
      <c r="D251" t="s">
        <v>22</v>
      </c>
      <c r="E251" t="s">
        <v>16</v>
      </c>
      <c r="F251" t="s">
        <v>12</v>
      </c>
      <c r="G251">
        <v>38</v>
      </c>
      <c r="H251" t="s">
        <v>34</v>
      </c>
      <c r="I251" t="s">
        <v>182</v>
      </c>
      <c r="J251" t="s">
        <v>121</v>
      </c>
      <c r="K251">
        <v>201602</v>
      </c>
      <c r="L251">
        <v>2019</v>
      </c>
      <c r="M251" s="10">
        <v>2</v>
      </c>
      <c r="N251" s="31">
        <v>13003.916276736003</v>
      </c>
    </row>
    <row r="252" spans="1:14" ht="15" customHeight="1">
      <c r="A252" t="s">
        <v>69</v>
      </c>
      <c r="B252" t="s">
        <v>5</v>
      </c>
      <c r="C252" t="s">
        <v>129</v>
      </c>
      <c r="D252" t="s">
        <v>22</v>
      </c>
      <c r="E252" t="s">
        <v>16</v>
      </c>
      <c r="F252" t="s">
        <v>12</v>
      </c>
      <c r="G252">
        <v>38</v>
      </c>
      <c r="H252" t="s">
        <v>34</v>
      </c>
      <c r="I252" t="s">
        <v>182</v>
      </c>
      <c r="J252" t="s">
        <v>122</v>
      </c>
      <c r="K252">
        <v>201602</v>
      </c>
      <c r="L252">
        <v>2019</v>
      </c>
      <c r="M252" s="10">
        <v>2</v>
      </c>
      <c r="N252" s="31">
        <v>39409.569239040007</v>
      </c>
    </row>
    <row r="253" spans="1:14" ht="15" customHeight="1">
      <c r="A253" t="s">
        <v>69</v>
      </c>
      <c r="B253" t="s">
        <v>5</v>
      </c>
      <c r="C253" t="s">
        <v>129</v>
      </c>
      <c r="D253" t="s">
        <v>22</v>
      </c>
      <c r="E253" t="s">
        <v>16</v>
      </c>
      <c r="F253" t="s">
        <v>12</v>
      </c>
      <c r="G253">
        <v>38</v>
      </c>
      <c r="H253" t="s">
        <v>34</v>
      </c>
      <c r="I253" t="s">
        <v>182</v>
      </c>
      <c r="J253" t="s">
        <v>123</v>
      </c>
      <c r="K253">
        <v>201602</v>
      </c>
      <c r="L253">
        <v>2019</v>
      </c>
      <c r="M253" s="10">
        <v>2</v>
      </c>
      <c r="N253" s="31">
        <v>3941.0259001343993</v>
      </c>
    </row>
    <row r="254" spans="1:14" ht="15" customHeight="1">
      <c r="A254" t="s">
        <v>69</v>
      </c>
      <c r="B254" t="s">
        <v>5</v>
      </c>
      <c r="C254" t="s">
        <v>133</v>
      </c>
      <c r="D254" t="s">
        <v>9</v>
      </c>
      <c r="E254" t="s">
        <v>10</v>
      </c>
      <c r="F254" t="s">
        <v>11</v>
      </c>
      <c r="G254">
        <v>25</v>
      </c>
      <c r="H254" t="s">
        <v>37</v>
      </c>
      <c r="I254" t="s">
        <v>183</v>
      </c>
      <c r="J254" t="s">
        <v>124</v>
      </c>
      <c r="K254">
        <v>201602</v>
      </c>
      <c r="L254">
        <v>2019</v>
      </c>
      <c r="M254" s="10">
        <v>2</v>
      </c>
      <c r="N254" s="31">
        <v>117029.28771072</v>
      </c>
    </row>
    <row r="255" spans="1:14" ht="15" customHeight="1">
      <c r="A255" t="s">
        <v>69</v>
      </c>
      <c r="B255" t="s">
        <v>5</v>
      </c>
      <c r="C255" t="s">
        <v>133</v>
      </c>
      <c r="D255" t="s">
        <v>9</v>
      </c>
      <c r="E255" t="s">
        <v>10</v>
      </c>
      <c r="F255" t="s">
        <v>11</v>
      </c>
      <c r="G255">
        <v>25</v>
      </c>
      <c r="H255" t="s">
        <v>37</v>
      </c>
      <c r="I255" t="s">
        <v>183</v>
      </c>
      <c r="J255" t="s">
        <v>121</v>
      </c>
      <c r="K255">
        <v>201602</v>
      </c>
      <c r="L255">
        <v>2019</v>
      </c>
      <c r="M255" s="10">
        <v>2</v>
      </c>
      <c r="N255" s="31">
        <v>6580.6517145600001</v>
      </c>
    </row>
    <row r="256" spans="1:14" ht="15" customHeight="1">
      <c r="A256" t="s">
        <v>69</v>
      </c>
      <c r="B256" t="s">
        <v>5</v>
      </c>
      <c r="C256" t="s">
        <v>133</v>
      </c>
      <c r="D256" t="s">
        <v>9</v>
      </c>
      <c r="E256" t="s">
        <v>10</v>
      </c>
      <c r="F256" t="s">
        <v>11</v>
      </c>
      <c r="G256">
        <v>25</v>
      </c>
      <c r="H256" t="s">
        <v>37</v>
      </c>
      <c r="I256" t="s">
        <v>183</v>
      </c>
      <c r="J256" t="s">
        <v>122</v>
      </c>
      <c r="K256">
        <v>201602</v>
      </c>
      <c r="L256">
        <v>2019</v>
      </c>
      <c r="M256" s="10">
        <v>2</v>
      </c>
      <c r="N256" s="31">
        <v>3382.977312</v>
      </c>
    </row>
    <row r="257" spans="1:14" ht="15" customHeight="1">
      <c r="A257" t="s">
        <v>69</v>
      </c>
      <c r="B257" t="s">
        <v>5</v>
      </c>
      <c r="C257" t="s">
        <v>133</v>
      </c>
      <c r="D257" t="s">
        <v>9</v>
      </c>
      <c r="E257" t="s">
        <v>10</v>
      </c>
      <c r="F257" t="s">
        <v>11</v>
      </c>
      <c r="G257">
        <v>25</v>
      </c>
      <c r="H257" t="s">
        <v>37</v>
      </c>
      <c r="I257" t="s">
        <v>183</v>
      </c>
      <c r="J257" t="s">
        <v>123</v>
      </c>
      <c r="K257">
        <v>201602</v>
      </c>
      <c r="L257">
        <v>2019</v>
      </c>
      <c r="M257" s="10">
        <v>2</v>
      </c>
      <c r="N257" s="31">
        <v>3888.50761728</v>
      </c>
    </row>
    <row r="258" spans="1:14" ht="15" customHeight="1">
      <c r="A258" t="s">
        <v>69</v>
      </c>
      <c r="B258" t="s">
        <v>6</v>
      </c>
      <c r="C258" t="s">
        <v>140</v>
      </c>
      <c r="D258" t="s">
        <v>14</v>
      </c>
      <c r="E258" t="s">
        <v>15</v>
      </c>
      <c r="F258" t="s">
        <v>11</v>
      </c>
      <c r="G258">
        <v>32</v>
      </c>
      <c r="H258" t="s">
        <v>36</v>
      </c>
      <c r="I258" t="s">
        <v>184</v>
      </c>
      <c r="J258" t="s">
        <v>124</v>
      </c>
      <c r="K258">
        <v>201602</v>
      </c>
      <c r="L258">
        <v>2019</v>
      </c>
      <c r="M258" s="10">
        <v>2</v>
      </c>
      <c r="N258" s="31">
        <v>113854.72057343998</v>
      </c>
    </row>
    <row r="259" spans="1:14" ht="15" customHeight="1">
      <c r="A259" t="s">
        <v>69</v>
      </c>
      <c r="B259" t="s">
        <v>6</v>
      </c>
      <c r="C259" t="s">
        <v>140</v>
      </c>
      <c r="D259" t="s">
        <v>14</v>
      </c>
      <c r="E259" t="s">
        <v>15</v>
      </c>
      <c r="F259" t="s">
        <v>11</v>
      </c>
      <c r="G259">
        <v>32</v>
      </c>
      <c r="H259" t="s">
        <v>36</v>
      </c>
      <c r="I259" t="s">
        <v>184</v>
      </c>
      <c r="J259" t="s">
        <v>121</v>
      </c>
      <c r="K259">
        <v>201602</v>
      </c>
      <c r="L259">
        <v>2019</v>
      </c>
      <c r="M259" s="10">
        <v>2</v>
      </c>
      <c r="N259" s="31">
        <v>19030.392093081602</v>
      </c>
    </row>
    <row r="260" spans="1:14" ht="15" customHeight="1">
      <c r="A260" t="s">
        <v>69</v>
      </c>
      <c r="B260" t="s">
        <v>6</v>
      </c>
      <c r="C260" t="s">
        <v>140</v>
      </c>
      <c r="D260" t="s">
        <v>14</v>
      </c>
      <c r="E260" t="s">
        <v>15</v>
      </c>
      <c r="F260" t="s">
        <v>11</v>
      </c>
      <c r="G260">
        <v>32</v>
      </c>
      <c r="H260" t="s">
        <v>36</v>
      </c>
      <c r="I260" t="s">
        <v>184</v>
      </c>
      <c r="J260" t="s">
        <v>122</v>
      </c>
      <c r="K260">
        <v>201602</v>
      </c>
      <c r="L260">
        <v>2019</v>
      </c>
      <c r="M260" s="10">
        <v>2</v>
      </c>
      <c r="N260" s="31">
        <v>95625.106536959996</v>
      </c>
    </row>
    <row r="261" spans="1:14" ht="15" customHeight="1">
      <c r="A261" t="s">
        <v>69</v>
      </c>
      <c r="B261" t="s">
        <v>6</v>
      </c>
      <c r="C261" t="s">
        <v>140</v>
      </c>
      <c r="D261" t="s">
        <v>14</v>
      </c>
      <c r="E261" t="s">
        <v>15</v>
      </c>
      <c r="F261" t="s">
        <v>11</v>
      </c>
      <c r="G261">
        <v>32</v>
      </c>
      <c r="H261" t="s">
        <v>36</v>
      </c>
      <c r="I261" t="s">
        <v>184</v>
      </c>
      <c r="J261" t="s">
        <v>123</v>
      </c>
      <c r="K261">
        <v>201602</v>
      </c>
      <c r="L261">
        <v>2019</v>
      </c>
      <c r="M261" s="10">
        <v>2</v>
      </c>
      <c r="N261" s="31">
        <v>23380.693991423999</v>
      </c>
    </row>
    <row r="262" spans="1:14" ht="15" customHeight="1">
      <c r="A262" t="s">
        <v>68</v>
      </c>
      <c r="B262" t="s">
        <v>24</v>
      </c>
      <c r="C262" t="s">
        <v>142</v>
      </c>
      <c r="D262" t="s">
        <v>43</v>
      </c>
      <c r="E262" t="s">
        <v>17</v>
      </c>
      <c r="F262" t="s">
        <v>11</v>
      </c>
      <c r="G262">
        <v>32</v>
      </c>
      <c r="H262" t="s">
        <v>36</v>
      </c>
      <c r="I262" t="s">
        <v>184</v>
      </c>
      <c r="J262" t="s">
        <v>124</v>
      </c>
      <c r="K262">
        <v>201602</v>
      </c>
      <c r="L262">
        <v>2019</v>
      </c>
      <c r="M262" s="10">
        <v>2</v>
      </c>
      <c r="N262" s="31">
        <v>125034.23471615998</v>
      </c>
    </row>
    <row r="263" spans="1:14" ht="15" customHeight="1">
      <c r="A263" t="s">
        <v>68</v>
      </c>
      <c r="B263" t="s">
        <v>24</v>
      </c>
      <c r="C263" t="s">
        <v>142</v>
      </c>
      <c r="D263" t="s">
        <v>43</v>
      </c>
      <c r="E263" t="s">
        <v>17</v>
      </c>
      <c r="F263" t="s">
        <v>11</v>
      </c>
      <c r="G263">
        <v>32</v>
      </c>
      <c r="H263" t="s">
        <v>36</v>
      </c>
      <c r="I263" t="s">
        <v>184</v>
      </c>
      <c r="J263" t="s">
        <v>121</v>
      </c>
      <c r="K263">
        <v>201602</v>
      </c>
      <c r="L263">
        <v>2019</v>
      </c>
      <c r="M263" s="10">
        <v>2</v>
      </c>
      <c r="N263" s="31">
        <v>15128.743956479997</v>
      </c>
    </row>
    <row r="264" spans="1:14" ht="15" customHeight="1">
      <c r="A264" t="s">
        <v>68</v>
      </c>
      <c r="B264" t="s">
        <v>24</v>
      </c>
      <c r="C264" t="s">
        <v>142</v>
      </c>
      <c r="D264" t="s">
        <v>43</v>
      </c>
      <c r="E264" t="s">
        <v>17</v>
      </c>
      <c r="F264" t="s">
        <v>11</v>
      </c>
      <c r="G264">
        <v>32</v>
      </c>
      <c r="H264" t="s">
        <v>36</v>
      </c>
      <c r="I264" t="s">
        <v>184</v>
      </c>
      <c r="J264" t="s">
        <v>122</v>
      </c>
      <c r="K264">
        <v>201602</v>
      </c>
      <c r="L264">
        <v>2019</v>
      </c>
      <c r="M264" s="10">
        <v>2</v>
      </c>
      <c r="N264" s="31">
        <v>16483.442975999998</v>
      </c>
    </row>
    <row r="265" spans="1:14" ht="15" customHeight="1">
      <c r="A265" t="s">
        <v>68</v>
      </c>
      <c r="B265" t="s">
        <v>24</v>
      </c>
      <c r="C265" t="s">
        <v>142</v>
      </c>
      <c r="D265" t="s">
        <v>43</v>
      </c>
      <c r="E265" t="s">
        <v>17</v>
      </c>
      <c r="F265" t="s">
        <v>11</v>
      </c>
      <c r="G265">
        <v>32</v>
      </c>
      <c r="H265" t="s">
        <v>36</v>
      </c>
      <c r="I265" t="s">
        <v>184</v>
      </c>
      <c r="J265" t="s">
        <v>123</v>
      </c>
      <c r="K265">
        <v>201602</v>
      </c>
      <c r="L265">
        <v>2019</v>
      </c>
      <c r="M265" s="10">
        <v>2</v>
      </c>
      <c r="N265" s="31">
        <v>24402.002042879998</v>
      </c>
    </row>
    <row r="266" spans="1:14" ht="15" customHeight="1">
      <c r="A266" t="s">
        <v>68</v>
      </c>
      <c r="B266" t="s">
        <v>70</v>
      </c>
      <c r="C266" t="s">
        <v>126</v>
      </c>
      <c r="D266" t="s">
        <v>20</v>
      </c>
      <c r="E266" t="s">
        <v>0</v>
      </c>
      <c r="F266" t="s">
        <v>12</v>
      </c>
      <c r="G266">
        <v>28</v>
      </c>
      <c r="H266" t="s">
        <v>37</v>
      </c>
      <c r="I266" t="s">
        <v>183</v>
      </c>
      <c r="J266" t="s">
        <v>124</v>
      </c>
      <c r="K266">
        <v>201602</v>
      </c>
      <c r="L266">
        <v>2019</v>
      </c>
      <c r="M266" s="10">
        <v>2</v>
      </c>
      <c r="N266" s="31">
        <v>4716.9230929919995</v>
      </c>
    </row>
    <row r="267" spans="1:14" ht="15" customHeight="1">
      <c r="A267" t="s">
        <v>68</v>
      </c>
      <c r="B267" t="s">
        <v>70</v>
      </c>
      <c r="C267" t="s">
        <v>126</v>
      </c>
      <c r="D267" t="s">
        <v>20</v>
      </c>
      <c r="E267" t="s">
        <v>0</v>
      </c>
      <c r="F267" t="s">
        <v>12</v>
      </c>
      <c r="G267">
        <v>28</v>
      </c>
      <c r="H267" t="s">
        <v>37</v>
      </c>
      <c r="I267" t="s">
        <v>183</v>
      </c>
      <c r="J267" t="s">
        <v>121</v>
      </c>
      <c r="K267">
        <v>201602</v>
      </c>
      <c r="L267">
        <v>2019</v>
      </c>
      <c r="M267" s="10">
        <v>2</v>
      </c>
      <c r="N267" s="31">
        <v>1196.551471104</v>
      </c>
    </row>
    <row r="268" spans="1:14" ht="15" customHeight="1">
      <c r="A268" t="s">
        <v>68</v>
      </c>
      <c r="B268" t="s">
        <v>70</v>
      </c>
      <c r="C268" t="s">
        <v>126</v>
      </c>
      <c r="D268" t="s">
        <v>20</v>
      </c>
      <c r="E268" t="s">
        <v>0</v>
      </c>
      <c r="F268" t="s">
        <v>12</v>
      </c>
      <c r="G268">
        <v>28</v>
      </c>
      <c r="H268" t="s">
        <v>37</v>
      </c>
      <c r="I268" t="s">
        <v>183</v>
      </c>
      <c r="J268" t="s">
        <v>122</v>
      </c>
      <c r="K268">
        <v>201602</v>
      </c>
      <c r="L268">
        <v>2019</v>
      </c>
      <c r="M268" s="10">
        <v>2</v>
      </c>
      <c r="N268" s="31">
        <v>5546.1405542399998</v>
      </c>
    </row>
    <row r="269" spans="1:14" ht="15" customHeight="1">
      <c r="A269" t="s">
        <v>68</v>
      </c>
      <c r="B269" t="s">
        <v>70</v>
      </c>
      <c r="C269" t="s">
        <v>126</v>
      </c>
      <c r="D269" t="s">
        <v>20</v>
      </c>
      <c r="E269" t="s">
        <v>0</v>
      </c>
      <c r="F269" t="s">
        <v>12</v>
      </c>
      <c r="G269">
        <v>28</v>
      </c>
      <c r="H269" t="s">
        <v>37</v>
      </c>
      <c r="I269" t="s">
        <v>183</v>
      </c>
      <c r="J269" t="s">
        <v>123</v>
      </c>
      <c r="K269">
        <v>201602</v>
      </c>
      <c r="L269">
        <v>2019</v>
      </c>
      <c r="M269" s="10">
        <v>2</v>
      </c>
      <c r="N269" s="31">
        <v>2560.7129923583993</v>
      </c>
    </row>
    <row r="270" spans="1:14" ht="15" customHeight="1">
      <c r="A270" t="s">
        <v>68</v>
      </c>
      <c r="B270" t="s">
        <v>23</v>
      </c>
      <c r="C270" t="s">
        <v>141</v>
      </c>
      <c r="D270" t="s">
        <v>44</v>
      </c>
      <c r="E270" t="s">
        <v>45</v>
      </c>
      <c r="F270" t="s">
        <v>11</v>
      </c>
      <c r="G270">
        <v>27</v>
      </c>
      <c r="H270" t="s">
        <v>33</v>
      </c>
      <c r="I270" t="s">
        <v>180</v>
      </c>
      <c r="J270" t="s">
        <v>124</v>
      </c>
      <c r="K270">
        <v>201602</v>
      </c>
      <c r="L270">
        <v>2019</v>
      </c>
      <c r="M270" s="10">
        <v>2</v>
      </c>
      <c r="N270" s="31">
        <v>265171.85227653116</v>
      </c>
    </row>
    <row r="271" spans="1:14" ht="15" customHeight="1">
      <c r="A271" t="s">
        <v>68</v>
      </c>
      <c r="B271" t="s">
        <v>23</v>
      </c>
      <c r="C271" t="s">
        <v>141</v>
      </c>
      <c r="D271" t="s">
        <v>44</v>
      </c>
      <c r="E271" t="s">
        <v>45</v>
      </c>
      <c r="F271" t="s">
        <v>11</v>
      </c>
      <c r="G271">
        <v>27</v>
      </c>
      <c r="H271" t="s">
        <v>33</v>
      </c>
      <c r="I271" t="s">
        <v>180</v>
      </c>
      <c r="J271" t="s">
        <v>121</v>
      </c>
      <c r="K271">
        <v>201602</v>
      </c>
      <c r="L271">
        <v>2019</v>
      </c>
      <c r="M271" s="10">
        <v>2</v>
      </c>
      <c r="N271" s="31">
        <v>63060.758809804807</v>
      </c>
    </row>
    <row r="272" spans="1:14" ht="15" customHeight="1">
      <c r="A272" t="s">
        <v>68</v>
      </c>
      <c r="B272" t="s">
        <v>23</v>
      </c>
      <c r="C272" t="s">
        <v>141</v>
      </c>
      <c r="D272" t="s">
        <v>44</v>
      </c>
      <c r="E272" t="s">
        <v>45</v>
      </c>
      <c r="F272" t="s">
        <v>11</v>
      </c>
      <c r="G272">
        <v>27</v>
      </c>
      <c r="H272" t="s">
        <v>33</v>
      </c>
      <c r="I272" t="s">
        <v>180</v>
      </c>
      <c r="J272" t="s">
        <v>122</v>
      </c>
      <c r="K272">
        <v>201602</v>
      </c>
      <c r="L272">
        <v>2019</v>
      </c>
      <c r="M272" s="10">
        <v>2</v>
      </c>
      <c r="N272" s="31">
        <v>37703.721369600004</v>
      </c>
    </row>
    <row r="273" spans="1:14" ht="15" customHeight="1">
      <c r="A273" t="s">
        <v>68</v>
      </c>
      <c r="B273" t="s">
        <v>23</v>
      </c>
      <c r="C273" t="s">
        <v>141</v>
      </c>
      <c r="D273" t="s">
        <v>44</v>
      </c>
      <c r="E273" t="s">
        <v>45</v>
      </c>
      <c r="F273" t="s">
        <v>11</v>
      </c>
      <c r="G273">
        <v>27</v>
      </c>
      <c r="H273" t="s">
        <v>33</v>
      </c>
      <c r="I273" t="s">
        <v>180</v>
      </c>
      <c r="J273" t="s">
        <v>123</v>
      </c>
      <c r="K273">
        <v>201602</v>
      </c>
      <c r="L273">
        <v>2019</v>
      </c>
      <c r="M273" s="10">
        <v>2</v>
      </c>
      <c r="N273" s="31">
        <v>14675.829483110399</v>
      </c>
    </row>
    <row r="274" spans="1:14" ht="15" customHeight="1">
      <c r="A274" t="s">
        <v>7</v>
      </c>
      <c r="B274" t="s">
        <v>25</v>
      </c>
      <c r="C274" t="s">
        <v>131</v>
      </c>
      <c r="D274" t="s">
        <v>51</v>
      </c>
      <c r="E274" t="s">
        <v>52</v>
      </c>
      <c r="F274" t="s">
        <v>11</v>
      </c>
      <c r="G274">
        <v>44</v>
      </c>
      <c r="H274" t="s">
        <v>33</v>
      </c>
      <c r="I274" t="s">
        <v>180</v>
      </c>
      <c r="J274" t="s">
        <v>124</v>
      </c>
      <c r="K274">
        <v>201603</v>
      </c>
      <c r="L274">
        <v>2019</v>
      </c>
      <c r="M274" s="10">
        <v>3</v>
      </c>
      <c r="N274" s="31">
        <v>703262.01240691205</v>
      </c>
    </row>
    <row r="275" spans="1:14" ht="15" customHeight="1">
      <c r="A275" t="s">
        <v>7</v>
      </c>
      <c r="B275" t="s">
        <v>25</v>
      </c>
      <c r="C275" t="s">
        <v>131</v>
      </c>
      <c r="D275" t="s">
        <v>51</v>
      </c>
      <c r="E275" t="s">
        <v>52</v>
      </c>
      <c r="F275" t="s">
        <v>11</v>
      </c>
      <c r="G275">
        <v>44</v>
      </c>
      <c r="H275" t="s">
        <v>33</v>
      </c>
      <c r="I275" t="s">
        <v>180</v>
      </c>
      <c r="J275" t="s">
        <v>121</v>
      </c>
      <c r="K275">
        <v>201603</v>
      </c>
      <c r="L275">
        <v>2019</v>
      </c>
      <c r="M275" s="10">
        <v>3</v>
      </c>
      <c r="N275" s="31">
        <v>13751.626597632003</v>
      </c>
    </row>
    <row r="276" spans="1:14" ht="15" customHeight="1">
      <c r="A276" t="s">
        <v>7</v>
      </c>
      <c r="B276" t="s">
        <v>25</v>
      </c>
      <c r="C276" t="s">
        <v>131</v>
      </c>
      <c r="D276" t="s">
        <v>51</v>
      </c>
      <c r="E276" t="s">
        <v>52</v>
      </c>
      <c r="F276" t="s">
        <v>11</v>
      </c>
      <c r="G276">
        <v>44</v>
      </c>
      <c r="H276" t="s">
        <v>33</v>
      </c>
      <c r="I276" t="s">
        <v>180</v>
      </c>
      <c r="J276" t="s">
        <v>122</v>
      </c>
      <c r="K276">
        <v>201603</v>
      </c>
      <c r="L276">
        <v>2019</v>
      </c>
      <c r="M276" s="10">
        <v>3</v>
      </c>
      <c r="N276" s="31">
        <v>93209.825708999997</v>
      </c>
    </row>
    <row r="277" spans="1:14" ht="15" customHeight="1">
      <c r="A277" t="s">
        <v>7</v>
      </c>
      <c r="B277" t="s">
        <v>25</v>
      </c>
      <c r="C277" t="s">
        <v>131</v>
      </c>
      <c r="D277" t="s">
        <v>51</v>
      </c>
      <c r="E277" t="s">
        <v>52</v>
      </c>
      <c r="F277" t="s">
        <v>11</v>
      </c>
      <c r="G277">
        <v>44</v>
      </c>
      <c r="H277" t="s">
        <v>33</v>
      </c>
      <c r="I277" t="s">
        <v>180</v>
      </c>
      <c r="J277" t="s">
        <v>123</v>
      </c>
      <c r="K277">
        <v>201603</v>
      </c>
      <c r="L277">
        <v>2019</v>
      </c>
      <c r="M277" s="10">
        <v>3</v>
      </c>
      <c r="N277" s="31">
        <v>59221.243501056008</v>
      </c>
    </row>
    <row r="278" spans="1:14" ht="15" customHeight="1">
      <c r="A278" t="s">
        <v>7</v>
      </c>
      <c r="B278" t="s">
        <v>25</v>
      </c>
      <c r="C278" t="s">
        <v>127</v>
      </c>
      <c r="D278" t="s">
        <v>49</v>
      </c>
      <c r="E278" t="s">
        <v>50</v>
      </c>
      <c r="F278" t="s">
        <v>12</v>
      </c>
      <c r="G278">
        <v>35</v>
      </c>
      <c r="H278" t="s">
        <v>35</v>
      </c>
      <c r="I278" t="s">
        <v>181</v>
      </c>
      <c r="J278" t="s">
        <v>124</v>
      </c>
      <c r="K278">
        <v>201603</v>
      </c>
      <c r="L278">
        <v>2019</v>
      </c>
      <c r="M278" s="10">
        <v>3</v>
      </c>
      <c r="N278" s="31">
        <v>17590.232056320005</v>
      </c>
    </row>
    <row r="279" spans="1:14" ht="15" customHeight="1">
      <c r="A279" t="s">
        <v>7</v>
      </c>
      <c r="B279" t="s">
        <v>25</v>
      </c>
      <c r="C279" t="s">
        <v>127</v>
      </c>
      <c r="D279" t="s">
        <v>49</v>
      </c>
      <c r="E279" t="s">
        <v>50</v>
      </c>
      <c r="F279" t="s">
        <v>12</v>
      </c>
      <c r="G279">
        <v>35</v>
      </c>
      <c r="H279" t="s">
        <v>35</v>
      </c>
      <c r="I279" t="s">
        <v>181</v>
      </c>
      <c r="J279" t="s">
        <v>121</v>
      </c>
      <c r="K279">
        <v>201603</v>
      </c>
      <c r="L279">
        <v>2019</v>
      </c>
      <c r="M279" s="10">
        <v>3</v>
      </c>
      <c r="N279" s="31">
        <v>11293.985727360003</v>
      </c>
    </row>
    <row r="280" spans="1:14" ht="15" customHeight="1">
      <c r="A280" t="s">
        <v>7</v>
      </c>
      <c r="B280" t="s">
        <v>25</v>
      </c>
      <c r="C280" t="s">
        <v>127</v>
      </c>
      <c r="D280" t="s">
        <v>49</v>
      </c>
      <c r="E280" t="s">
        <v>50</v>
      </c>
      <c r="F280" t="s">
        <v>12</v>
      </c>
      <c r="G280">
        <v>35</v>
      </c>
      <c r="H280" t="s">
        <v>35</v>
      </c>
      <c r="I280" t="s">
        <v>181</v>
      </c>
      <c r="J280" t="s">
        <v>122</v>
      </c>
      <c r="K280">
        <v>201603</v>
      </c>
      <c r="L280">
        <v>2019</v>
      </c>
      <c r="M280" s="10">
        <v>3</v>
      </c>
      <c r="N280" s="31">
        <v>24522.516509400008</v>
      </c>
    </row>
    <row r="281" spans="1:14" ht="15" customHeight="1">
      <c r="A281" t="s">
        <v>7</v>
      </c>
      <c r="B281" t="s">
        <v>25</v>
      </c>
      <c r="C281" t="s">
        <v>127</v>
      </c>
      <c r="D281" t="s">
        <v>49</v>
      </c>
      <c r="E281" t="s">
        <v>50</v>
      </c>
      <c r="F281" t="s">
        <v>12</v>
      </c>
      <c r="G281">
        <v>35</v>
      </c>
      <c r="H281" t="s">
        <v>35</v>
      </c>
      <c r="I281" t="s">
        <v>181</v>
      </c>
      <c r="J281" t="s">
        <v>123</v>
      </c>
      <c r="K281">
        <v>201603</v>
      </c>
      <c r="L281">
        <v>2019</v>
      </c>
      <c r="M281" s="10">
        <v>3</v>
      </c>
      <c r="N281" s="31">
        <v>4065.3492848640008</v>
      </c>
    </row>
    <row r="282" spans="1:14" ht="15" customHeight="1">
      <c r="A282" t="s">
        <v>7</v>
      </c>
      <c r="B282" t="s">
        <v>25</v>
      </c>
      <c r="C282" t="s">
        <v>130</v>
      </c>
      <c r="D282" t="s">
        <v>47</v>
      </c>
      <c r="E282" t="s">
        <v>48</v>
      </c>
      <c r="F282" t="s">
        <v>11</v>
      </c>
      <c r="G282">
        <v>28</v>
      </c>
      <c r="H282" t="s">
        <v>37</v>
      </c>
      <c r="I282" t="s">
        <v>183</v>
      </c>
      <c r="J282" t="s">
        <v>124</v>
      </c>
      <c r="K282">
        <v>201603</v>
      </c>
      <c r="L282">
        <v>2019</v>
      </c>
      <c r="M282" s="10">
        <v>3</v>
      </c>
      <c r="N282" s="31">
        <v>141118.05435033599</v>
      </c>
    </row>
    <row r="283" spans="1:14" ht="15" customHeight="1">
      <c r="A283" t="s">
        <v>7</v>
      </c>
      <c r="B283" t="s">
        <v>25</v>
      </c>
      <c r="C283" t="s">
        <v>130</v>
      </c>
      <c r="D283" t="s">
        <v>47</v>
      </c>
      <c r="E283" t="s">
        <v>48</v>
      </c>
      <c r="F283" t="s">
        <v>11</v>
      </c>
      <c r="G283">
        <v>28</v>
      </c>
      <c r="H283" t="s">
        <v>37</v>
      </c>
      <c r="I283" t="s">
        <v>183</v>
      </c>
      <c r="J283" t="s">
        <v>121</v>
      </c>
      <c r="K283">
        <v>201603</v>
      </c>
      <c r="L283">
        <v>2019</v>
      </c>
      <c r="M283" s="10">
        <v>3</v>
      </c>
      <c r="N283" s="31">
        <v>7632.3557560320023</v>
      </c>
    </row>
    <row r="284" spans="1:14" ht="15" customHeight="1">
      <c r="A284" t="s">
        <v>7</v>
      </c>
      <c r="B284" t="s">
        <v>25</v>
      </c>
      <c r="C284" t="s">
        <v>130</v>
      </c>
      <c r="D284" t="s">
        <v>47</v>
      </c>
      <c r="E284" t="s">
        <v>48</v>
      </c>
      <c r="F284" t="s">
        <v>11</v>
      </c>
      <c r="G284">
        <v>28</v>
      </c>
      <c r="H284" t="s">
        <v>37</v>
      </c>
      <c r="I284" t="s">
        <v>183</v>
      </c>
      <c r="J284" t="s">
        <v>122</v>
      </c>
      <c r="K284">
        <v>201603</v>
      </c>
      <c r="L284">
        <v>2019</v>
      </c>
      <c r="M284" s="10">
        <v>3</v>
      </c>
      <c r="N284" s="31">
        <v>36346.660459200008</v>
      </c>
    </row>
    <row r="285" spans="1:14" ht="15" customHeight="1">
      <c r="A285" t="s">
        <v>7</v>
      </c>
      <c r="B285" t="s">
        <v>25</v>
      </c>
      <c r="C285" t="s">
        <v>130</v>
      </c>
      <c r="D285" t="s">
        <v>47</v>
      </c>
      <c r="E285" t="s">
        <v>48</v>
      </c>
      <c r="F285" t="s">
        <v>11</v>
      </c>
      <c r="G285">
        <v>28</v>
      </c>
      <c r="H285" t="s">
        <v>37</v>
      </c>
      <c r="I285" t="s">
        <v>183</v>
      </c>
      <c r="J285" t="s">
        <v>123</v>
      </c>
      <c r="K285">
        <v>201603</v>
      </c>
      <c r="L285">
        <v>2019</v>
      </c>
      <c r="M285" s="10">
        <v>3</v>
      </c>
      <c r="N285" s="31">
        <v>9735.7911275520019</v>
      </c>
    </row>
    <row r="286" spans="1:14" ht="15" customHeight="1">
      <c r="A286" t="s">
        <v>7</v>
      </c>
      <c r="B286" t="s">
        <v>26</v>
      </c>
      <c r="C286" t="s">
        <v>132</v>
      </c>
      <c r="D286" t="s">
        <v>55</v>
      </c>
      <c r="E286" t="s">
        <v>56</v>
      </c>
      <c r="F286" t="s">
        <v>11</v>
      </c>
      <c r="G286">
        <v>36</v>
      </c>
      <c r="H286" t="s">
        <v>34</v>
      </c>
      <c r="I286" t="s">
        <v>182</v>
      </c>
      <c r="J286" t="s">
        <v>124</v>
      </c>
      <c r="K286">
        <v>201603</v>
      </c>
      <c r="L286">
        <v>2019</v>
      </c>
      <c r="M286" s="10">
        <v>3</v>
      </c>
      <c r="N286" s="31">
        <v>61517.445025800975</v>
      </c>
    </row>
    <row r="287" spans="1:14" ht="15" customHeight="1">
      <c r="A287" t="s">
        <v>7</v>
      </c>
      <c r="B287" t="s">
        <v>26</v>
      </c>
      <c r="C287" t="s">
        <v>132</v>
      </c>
      <c r="D287" t="s">
        <v>55</v>
      </c>
      <c r="E287" t="s">
        <v>56</v>
      </c>
      <c r="F287" t="s">
        <v>11</v>
      </c>
      <c r="G287">
        <v>36</v>
      </c>
      <c r="H287" t="s">
        <v>34</v>
      </c>
      <c r="I287" t="s">
        <v>182</v>
      </c>
      <c r="J287" t="s">
        <v>121</v>
      </c>
      <c r="K287">
        <v>201603</v>
      </c>
      <c r="L287">
        <v>2019</v>
      </c>
      <c r="M287" s="10">
        <v>3</v>
      </c>
      <c r="N287" s="31">
        <v>5530.5837143020799</v>
      </c>
    </row>
    <row r="288" spans="1:14" ht="15" customHeight="1">
      <c r="A288" t="s">
        <v>7</v>
      </c>
      <c r="B288" t="s">
        <v>26</v>
      </c>
      <c r="C288" t="s">
        <v>132</v>
      </c>
      <c r="D288" t="s">
        <v>55</v>
      </c>
      <c r="E288" t="s">
        <v>56</v>
      </c>
      <c r="F288" t="s">
        <v>11</v>
      </c>
      <c r="G288">
        <v>36</v>
      </c>
      <c r="H288" t="s">
        <v>34</v>
      </c>
      <c r="I288" t="s">
        <v>182</v>
      </c>
      <c r="J288" t="s">
        <v>122</v>
      </c>
      <c r="K288">
        <v>201603</v>
      </c>
      <c r="L288">
        <v>2019</v>
      </c>
      <c r="M288" s="10">
        <v>3</v>
      </c>
      <c r="N288" s="31">
        <v>12422.561002488002</v>
      </c>
    </row>
    <row r="289" spans="1:14" ht="15" customHeight="1">
      <c r="A289" t="s">
        <v>7</v>
      </c>
      <c r="B289" t="s">
        <v>26</v>
      </c>
      <c r="C289" t="s">
        <v>132</v>
      </c>
      <c r="D289" t="s">
        <v>55</v>
      </c>
      <c r="E289" t="s">
        <v>56</v>
      </c>
      <c r="F289" t="s">
        <v>11</v>
      </c>
      <c r="G289">
        <v>36</v>
      </c>
      <c r="H289" t="s">
        <v>34</v>
      </c>
      <c r="I289" t="s">
        <v>182</v>
      </c>
      <c r="J289" t="s">
        <v>123</v>
      </c>
      <c r="K289">
        <v>201603</v>
      </c>
      <c r="L289">
        <v>2019</v>
      </c>
      <c r="M289" s="10">
        <v>3</v>
      </c>
      <c r="N289" s="31">
        <v>1464.0659126553603</v>
      </c>
    </row>
    <row r="290" spans="1:14" ht="15" customHeight="1">
      <c r="A290" t="s">
        <v>7</v>
      </c>
      <c r="B290" t="s">
        <v>26</v>
      </c>
      <c r="C290" t="s">
        <v>128</v>
      </c>
      <c r="D290" t="s">
        <v>53</v>
      </c>
      <c r="E290" t="s">
        <v>54</v>
      </c>
      <c r="F290" t="s">
        <v>12</v>
      </c>
      <c r="G290">
        <v>32</v>
      </c>
      <c r="H290" t="s">
        <v>36</v>
      </c>
      <c r="I290" t="s">
        <v>184</v>
      </c>
      <c r="J290" t="s">
        <v>124</v>
      </c>
      <c r="K290">
        <v>201603</v>
      </c>
      <c r="L290">
        <v>2019</v>
      </c>
      <c r="M290" s="10">
        <v>3</v>
      </c>
      <c r="N290" s="31">
        <v>92052.110863964161</v>
      </c>
    </row>
    <row r="291" spans="1:14" ht="15" customHeight="1">
      <c r="A291" t="s">
        <v>7</v>
      </c>
      <c r="B291" t="s">
        <v>26</v>
      </c>
      <c r="C291" t="s">
        <v>128</v>
      </c>
      <c r="D291" t="s">
        <v>53</v>
      </c>
      <c r="E291" t="s">
        <v>54</v>
      </c>
      <c r="F291" t="s">
        <v>12</v>
      </c>
      <c r="G291">
        <v>32</v>
      </c>
      <c r="H291" t="s">
        <v>36</v>
      </c>
      <c r="I291" t="s">
        <v>184</v>
      </c>
      <c r="J291" t="s">
        <v>121</v>
      </c>
      <c r="K291">
        <v>201603</v>
      </c>
      <c r="L291">
        <v>2019</v>
      </c>
      <c r="M291" s="10">
        <v>3</v>
      </c>
      <c r="N291" s="31">
        <v>4661.1069500620806</v>
      </c>
    </row>
    <row r="292" spans="1:14" ht="15" customHeight="1">
      <c r="A292" t="s">
        <v>7</v>
      </c>
      <c r="B292" t="s">
        <v>26</v>
      </c>
      <c r="C292" t="s">
        <v>128</v>
      </c>
      <c r="D292" t="s">
        <v>53</v>
      </c>
      <c r="E292" t="s">
        <v>54</v>
      </c>
      <c r="F292" t="s">
        <v>12</v>
      </c>
      <c r="G292">
        <v>32</v>
      </c>
      <c r="H292" t="s">
        <v>36</v>
      </c>
      <c r="I292" t="s">
        <v>184</v>
      </c>
      <c r="J292" t="s">
        <v>122</v>
      </c>
      <c r="K292">
        <v>201603</v>
      </c>
      <c r="L292">
        <v>2019</v>
      </c>
      <c r="M292" s="10">
        <v>3</v>
      </c>
      <c r="N292" s="31">
        <v>4466.2701676320003</v>
      </c>
    </row>
    <row r="293" spans="1:14" ht="15" customHeight="1">
      <c r="A293" t="s">
        <v>7</v>
      </c>
      <c r="B293" t="s">
        <v>26</v>
      </c>
      <c r="C293" t="s">
        <v>128</v>
      </c>
      <c r="D293" t="s">
        <v>53</v>
      </c>
      <c r="E293" t="s">
        <v>54</v>
      </c>
      <c r="F293" t="s">
        <v>12</v>
      </c>
      <c r="G293">
        <v>32</v>
      </c>
      <c r="H293" t="s">
        <v>36</v>
      </c>
      <c r="I293" t="s">
        <v>184</v>
      </c>
      <c r="J293" t="s">
        <v>123</v>
      </c>
      <c r="K293">
        <v>201603</v>
      </c>
      <c r="L293">
        <v>2019</v>
      </c>
      <c r="M293" s="10">
        <v>3</v>
      </c>
      <c r="N293" s="31">
        <v>3509.3546746675206</v>
      </c>
    </row>
    <row r="294" spans="1:14" ht="15" customHeight="1">
      <c r="A294" t="s">
        <v>7</v>
      </c>
      <c r="B294" t="s">
        <v>27</v>
      </c>
      <c r="C294" t="s">
        <v>137</v>
      </c>
      <c r="D294" t="s">
        <v>21</v>
      </c>
      <c r="E294" t="s">
        <v>58</v>
      </c>
      <c r="F294" t="s">
        <v>11</v>
      </c>
      <c r="G294">
        <v>45</v>
      </c>
      <c r="H294" t="s">
        <v>33</v>
      </c>
      <c r="I294" t="s">
        <v>180</v>
      </c>
      <c r="J294" t="s">
        <v>124</v>
      </c>
      <c r="K294">
        <v>201603</v>
      </c>
      <c r="L294">
        <v>2019</v>
      </c>
      <c r="M294" s="10">
        <v>3</v>
      </c>
      <c r="N294" s="31">
        <v>537354.03800856962</v>
      </c>
    </row>
    <row r="295" spans="1:14" ht="15" customHeight="1">
      <c r="A295" t="s">
        <v>7</v>
      </c>
      <c r="B295" t="s">
        <v>27</v>
      </c>
      <c r="C295" t="s">
        <v>137</v>
      </c>
      <c r="D295" t="s">
        <v>21</v>
      </c>
      <c r="E295" t="s">
        <v>58</v>
      </c>
      <c r="F295" t="s">
        <v>11</v>
      </c>
      <c r="G295">
        <v>45</v>
      </c>
      <c r="H295" t="s">
        <v>33</v>
      </c>
      <c r="I295" t="s">
        <v>180</v>
      </c>
      <c r="J295" t="s">
        <v>121</v>
      </c>
      <c r="K295">
        <v>201603</v>
      </c>
      <c r="L295">
        <v>2019</v>
      </c>
      <c r="M295" s="10">
        <v>3</v>
      </c>
      <c r="N295" s="31">
        <v>21835.927836777606</v>
      </c>
    </row>
    <row r="296" spans="1:14" ht="15" customHeight="1">
      <c r="A296" t="s">
        <v>7</v>
      </c>
      <c r="B296" t="s">
        <v>27</v>
      </c>
      <c r="C296" t="s">
        <v>137</v>
      </c>
      <c r="D296" t="s">
        <v>21</v>
      </c>
      <c r="E296" t="s">
        <v>58</v>
      </c>
      <c r="F296" t="s">
        <v>11</v>
      </c>
      <c r="G296">
        <v>45</v>
      </c>
      <c r="H296" t="s">
        <v>33</v>
      </c>
      <c r="I296" t="s">
        <v>180</v>
      </c>
      <c r="J296" t="s">
        <v>122</v>
      </c>
      <c r="K296">
        <v>201603</v>
      </c>
      <c r="L296">
        <v>2019</v>
      </c>
      <c r="M296" s="10">
        <v>3</v>
      </c>
      <c r="N296" s="31">
        <v>208977.46768080004</v>
      </c>
    </row>
    <row r="297" spans="1:14" ht="15" customHeight="1">
      <c r="A297" t="s">
        <v>7</v>
      </c>
      <c r="B297" t="s">
        <v>27</v>
      </c>
      <c r="C297" t="s">
        <v>137</v>
      </c>
      <c r="D297" t="s">
        <v>21</v>
      </c>
      <c r="E297" t="s">
        <v>58</v>
      </c>
      <c r="F297" t="s">
        <v>11</v>
      </c>
      <c r="G297">
        <v>45</v>
      </c>
      <c r="H297" t="s">
        <v>33</v>
      </c>
      <c r="I297" t="s">
        <v>180</v>
      </c>
      <c r="J297" t="s">
        <v>123</v>
      </c>
      <c r="K297">
        <v>201603</v>
      </c>
      <c r="L297">
        <v>2019</v>
      </c>
      <c r="M297" s="10">
        <v>3</v>
      </c>
      <c r="N297" s="31">
        <v>69873.574753382432</v>
      </c>
    </row>
    <row r="298" spans="1:14" ht="15" customHeight="1">
      <c r="A298" t="s">
        <v>7</v>
      </c>
      <c r="B298" t="s">
        <v>27</v>
      </c>
      <c r="C298" t="s">
        <v>136</v>
      </c>
      <c r="D298" t="s">
        <v>18</v>
      </c>
      <c r="E298" t="s">
        <v>62</v>
      </c>
      <c r="F298" t="s">
        <v>11</v>
      </c>
      <c r="G298">
        <v>38</v>
      </c>
      <c r="H298" t="s">
        <v>34</v>
      </c>
      <c r="I298" t="s">
        <v>182</v>
      </c>
      <c r="J298" t="s">
        <v>124</v>
      </c>
      <c r="K298">
        <v>201603</v>
      </c>
      <c r="L298">
        <v>2019</v>
      </c>
      <c r="M298" s="10">
        <v>3</v>
      </c>
      <c r="N298" s="31">
        <v>167820.55169338369</v>
      </c>
    </row>
    <row r="299" spans="1:14" ht="15" customHeight="1">
      <c r="A299" t="s">
        <v>7</v>
      </c>
      <c r="B299" t="s">
        <v>27</v>
      </c>
      <c r="C299" t="s">
        <v>136</v>
      </c>
      <c r="D299" t="s">
        <v>18</v>
      </c>
      <c r="E299" t="s">
        <v>62</v>
      </c>
      <c r="F299" t="s">
        <v>11</v>
      </c>
      <c r="G299">
        <v>38</v>
      </c>
      <c r="H299" t="s">
        <v>34</v>
      </c>
      <c r="I299" t="s">
        <v>182</v>
      </c>
      <c r="J299" t="s">
        <v>121</v>
      </c>
      <c r="K299">
        <v>201603</v>
      </c>
      <c r="L299">
        <v>2019</v>
      </c>
      <c r="M299" s="10">
        <v>3</v>
      </c>
      <c r="N299" s="31">
        <v>3742.8948919756813</v>
      </c>
    </row>
    <row r="300" spans="1:14" ht="15" customHeight="1">
      <c r="A300" t="s">
        <v>7</v>
      </c>
      <c r="B300" t="s">
        <v>27</v>
      </c>
      <c r="C300" t="s">
        <v>136</v>
      </c>
      <c r="D300" t="s">
        <v>18</v>
      </c>
      <c r="E300" t="s">
        <v>62</v>
      </c>
      <c r="F300" t="s">
        <v>11</v>
      </c>
      <c r="G300">
        <v>38</v>
      </c>
      <c r="H300" t="s">
        <v>34</v>
      </c>
      <c r="I300" t="s">
        <v>182</v>
      </c>
      <c r="J300" t="s">
        <v>122</v>
      </c>
      <c r="K300">
        <v>201603</v>
      </c>
      <c r="L300">
        <v>2019</v>
      </c>
      <c r="M300" s="10">
        <v>3</v>
      </c>
      <c r="N300" s="31">
        <v>19876.888152576008</v>
      </c>
    </row>
    <row r="301" spans="1:14" ht="15" customHeight="1">
      <c r="A301" t="s">
        <v>7</v>
      </c>
      <c r="B301" t="s">
        <v>27</v>
      </c>
      <c r="C301" t="s">
        <v>136</v>
      </c>
      <c r="D301" t="s">
        <v>18</v>
      </c>
      <c r="E301" t="s">
        <v>62</v>
      </c>
      <c r="F301" t="s">
        <v>11</v>
      </c>
      <c r="G301">
        <v>38</v>
      </c>
      <c r="H301" t="s">
        <v>34</v>
      </c>
      <c r="I301" t="s">
        <v>182</v>
      </c>
      <c r="J301" t="s">
        <v>123</v>
      </c>
      <c r="K301">
        <v>201603</v>
      </c>
      <c r="L301">
        <v>2019</v>
      </c>
      <c r="M301" s="10">
        <v>3</v>
      </c>
      <c r="N301" s="31">
        <v>8073.9041686732844</v>
      </c>
    </row>
    <row r="302" spans="1:14" ht="15" customHeight="1">
      <c r="A302" t="s">
        <v>7</v>
      </c>
      <c r="B302" t="s">
        <v>27</v>
      </c>
      <c r="C302" t="s">
        <v>135</v>
      </c>
      <c r="D302" t="s">
        <v>19</v>
      </c>
      <c r="E302" t="s">
        <v>57</v>
      </c>
      <c r="F302" t="s">
        <v>12</v>
      </c>
      <c r="G302">
        <v>29</v>
      </c>
      <c r="H302" t="s">
        <v>37</v>
      </c>
      <c r="I302" t="s">
        <v>183</v>
      </c>
      <c r="J302" t="s">
        <v>124</v>
      </c>
      <c r="K302">
        <v>201603</v>
      </c>
      <c r="L302">
        <v>2019</v>
      </c>
      <c r="M302" s="10">
        <v>3</v>
      </c>
      <c r="N302" s="31">
        <v>95824.201277952016</v>
      </c>
    </row>
    <row r="303" spans="1:14" ht="15" customHeight="1">
      <c r="A303" t="s">
        <v>7</v>
      </c>
      <c r="B303" t="s">
        <v>27</v>
      </c>
      <c r="C303" t="s">
        <v>135</v>
      </c>
      <c r="D303" t="s">
        <v>19</v>
      </c>
      <c r="E303" t="s">
        <v>57</v>
      </c>
      <c r="F303" t="s">
        <v>12</v>
      </c>
      <c r="G303">
        <v>29</v>
      </c>
      <c r="H303" t="s">
        <v>37</v>
      </c>
      <c r="I303" t="s">
        <v>183</v>
      </c>
      <c r="J303" t="s">
        <v>121</v>
      </c>
      <c r="K303">
        <v>201603</v>
      </c>
      <c r="L303">
        <v>2019</v>
      </c>
      <c r="M303" s="10">
        <v>3</v>
      </c>
      <c r="N303" s="31">
        <v>11180.789593344001</v>
      </c>
    </row>
    <row r="304" spans="1:14" ht="15" customHeight="1">
      <c r="A304" t="s">
        <v>7</v>
      </c>
      <c r="B304" t="s">
        <v>27</v>
      </c>
      <c r="C304" t="s">
        <v>135</v>
      </c>
      <c r="D304" t="s">
        <v>19</v>
      </c>
      <c r="E304" t="s">
        <v>57</v>
      </c>
      <c r="F304" t="s">
        <v>12</v>
      </c>
      <c r="G304">
        <v>29</v>
      </c>
      <c r="H304" t="s">
        <v>37</v>
      </c>
      <c r="I304" t="s">
        <v>183</v>
      </c>
      <c r="J304" t="s">
        <v>122</v>
      </c>
      <c r="K304">
        <v>201603</v>
      </c>
      <c r="L304">
        <v>2019</v>
      </c>
      <c r="M304" s="10">
        <v>3</v>
      </c>
      <c r="N304" s="31">
        <v>14702.049180000002</v>
      </c>
    </row>
    <row r="305" spans="1:14" ht="15" customHeight="1">
      <c r="A305" t="s">
        <v>7</v>
      </c>
      <c r="B305" t="s">
        <v>27</v>
      </c>
      <c r="C305" t="s">
        <v>135</v>
      </c>
      <c r="D305" t="s">
        <v>19</v>
      </c>
      <c r="E305" t="s">
        <v>57</v>
      </c>
      <c r="F305" t="s">
        <v>12</v>
      </c>
      <c r="G305">
        <v>29</v>
      </c>
      <c r="H305" t="s">
        <v>37</v>
      </c>
      <c r="I305" t="s">
        <v>183</v>
      </c>
      <c r="J305" t="s">
        <v>123</v>
      </c>
      <c r="K305">
        <v>201603</v>
      </c>
      <c r="L305">
        <v>2019</v>
      </c>
      <c r="M305" s="10">
        <v>3</v>
      </c>
      <c r="N305" s="31">
        <v>2761.5887953920001</v>
      </c>
    </row>
    <row r="306" spans="1:14" ht="15" customHeight="1">
      <c r="A306" t="s">
        <v>7</v>
      </c>
      <c r="B306" t="s">
        <v>42</v>
      </c>
      <c r="C306" t="s">
        <v>139</v>
      </c>
      <c r="D306" t="s">
        <v>59</v>
      </c>
      <c r="E306" t="s">
        <v>60</v>
      </c>
      <c r="F306" t="s">
        <v>11</v>
      </c>
      <c r="G306">
        <v>35</v>
      </c>
      <c r="H306" t="s">
        <v>34</v>
      </c>
      <c r="I306" t="s">
        <v>182</v>
      </c>
      <c r="J306" t="s">
        <v>124</v>
      </c>
      <c r="K306">
        <v>201603</v>
      </c>
      <c r="L306">
        <v>2019</v>
      </c>
      <c r="M306" s="10">
        <v>3</v>
      </c>
      <c r="N306" s="31">
        <v>82911.4116155136</v>
      </c>
    </row>
    <row r="307" spans="1:14" ht="15" customHeight="1">
      <c r="A307" t="s">
        <v>7</v>
      </c>
      <c r="B307" t="s">
        <v>42</v>
      </c>
      <c r="C307" t="s">
        <v>139</v>
      </c>
      <c r="D307" t="s">
        <v>59</v>
      </c>
      <c r="E307" t="s">
        <v>60</v>
      </c>
      <c r="F307" t="s">
        <v>11</v>
      </c>
      <c r="G307">
        <v>35</v>
      </c>
      <c r="H307" t="s">
        <v>34</v>
      </c>
      <c r="I307" t="s">
        <v>182</v>
      </c>
      <c r="J307" t="s">
        <v>121</v>
      </c>
      <c r="K307">
        <v>201603</v>
      </c>
      <c r="L307">
        <v>2019</v>
      </c>
      <c r="M307" s="10">
        <v>3</v>
      </c>
      <c r="N307" s="31">
        <v>17035.434379676168</v>
      </c>
    </row>
    <row r="308" spans="1:14" ht="15" customHeight="1">
      <c r="A308" t="s">
        <v>7</v>
      </c>
      <c r="B308" t="s">
        <v>42</v>
      </c>
      <c r="C308" t="s">
        <v>139</v>
      </c>
      <c r="D308" t="s">
        <v>59</v>
      </c>
      <c r="E308" t="s">
        <v>60</v>
      </c>
      <c r="F308" t="s">
        <v>11</v>
      </c>
      <c r="G308">
        <v>35</v>
      </c>
      <c r="H308" t="s">
        <v>34</v>
      </c>
      <c r="I308" t="s">
        <v>182</v>
      </c>
      <c r="J308" t="s">
        <v>122</v>
      </c>
      <c r="K308">
        <v>201603</v>
      </c>
      <c r="L308">
        <v>2019</v>
      </c>
      <c r="M308" s="10">
        <v>3</v>
      </c>
      <c r="N308" s="31">
        <v>7117.5378456000017</v>
      </c>
    </row>
    <row r="309" spans="1:14" ht="15" customHeight="1">
      <c r="A309" t="s">
        <v>7</v>
      </c>
      <c r="B309" t="s">
        <v>42</v>
      </c>
      <c r="C309" t="s">
        <v>139</v>
      </c>
      <c r="D309" t="s">
        <v>59</v>
      </c>
      <c r="E309" t="s">
        <v>60</v>
      </c>
      <c r="F309" t="s">
        <v>11</v>
      </c>
      <c r="G309">
        <v>35</v>
      </c>
      <c r="H309" t="s">
        <v>34</v>
      </c>
      <c r="I309" t="s">
        <v>182</v>
      </c>
      <c r="J309" t="s">
        <v>123</v>
      </c>
      <c r="K309">
        <v>201603</v>
      </c>
      <c r="L309">
        <v>2019</v>
      </c>
      <c r="M309" s="10">
        <v>3</v>
      </c>
      <c r="N309" s="31">
        <v>3859.9562553753603</v>
      </c>
    </row>
    <row r="310" spans="1:14" ht="15" customHeight="1">
      <c r="A310" t="s">
        <v>7</v>
      </c>
      <c r="B310" t="s">
        <v>42</v>
      </c>
      <c r="C310" t="s">
        <v>138</v>
      </c>
      <c r="D310" t="s">
        <v>61</v>
      </c>
      <c r="E310" t="s">
        <v>60</v>
      </c>
      <c r="F310" t="s">
        <v>11</v>
      </c>
      <c r="G310">
        <v>32</v>
      </c>
      <c r="H310" t="s">
        <v>36</v>
      </c>
      <c r="I310" t="s">
        <v>184</v>
      </c>
      <c r="J310" t="s">
        <v>124</v>
      </c>
      <c r="K310">
        <v>201603</v>
      </c>
      <c r="L310">
        <v>2019</v>
      </c>
      <c r="M310" s="10">
        <v>3</v>
      </c>
      <c r="N310" s="31">
        <v>64956.433514111995</v>
      </c>
    </row>
    <row r="311" spans="1:14" ht="15" customHeight="1">
      <c r="A311" t="s">
        <v>7</v>
      </c>
      <c r="B311" t="s">
        <v>42</v>
      </c>
      <c r="C311" t="s">
        <v>138</v>
      </c>
      <c r="D311" t="s">
        <v>61</v>
      </c>
      <c r="E311" t="s">
        <v>60</v>
      </c>
      <c r="F311" t="s">
        <v>11</v>
      </c>
      <c r="G311">
        <v>32</v>
      </c>
      <c r="H311" t="s">
        <v>36</v>
      </c>
      <c r="I311" t="s">
        <v>184</v>
      </c>
      <c r="J311" t="s">
        <v>121</v>
      </c>
      <c r="K311">
        <v>201603</v>
      </c>
      <c r="L311">
        <v>2019</v>
      </c>
      <c r="M311" s="10">
        <v>3</v>
      </c>
      <c r="N311" s="31">
        <v>5058.7001902080019</v>
      </c>
    </row>
    <row r="312" spans="1:14" ht="15" customHeight="1">
      <c r="A312" t="s">
        <v>7</v>
      </c>
      <c r="B312" t="s">
        <v>42</v>
      </c>
      <c r="C312" t="s">
        <v>138</v>
      </c>
      <c r="D312" t="s">
        <v>61</v>
      </c>
      <c r="E312" t="s">
        <v>60</v>
      </c>
      <c r="F312" t="s">
        <v>11</v>
      </c>
      <c r="G312">
        <v>32</v>
      </c>
      <c r="H312" t="s">
        <v>36</v>
      </c>
      <c r="I312" t="s">
        <v>184</v>
      </c>
      <c r="J312" t="s">
        <v>122</v>
      </c>
      <c r="K312">
        <v>201603</v>
      </c>
      <c r="L312">
        <v>2019</v>
      </c>
      <c r="M312" s="10">
        <v>3</v>
      </c>
      <c r="N312" s="31">
        <v>3807.9824328000013</v>
      </c>
    </row>
    <row r="313" spans="1:14" ht="15" customHeight="1">
      <c r="A313" t="s">
        <v>7</v>
      </c>
      <c r="B313" t="s">
        <v>42</v>
      </c>
      <c r="C313" t="s">
        <v>138</v>
      </c>
      <c r="D313" t="s">
        <v>61</v>
      </c>
      <c r="E313" t="s">
        <v>60</v>
      </c>
      <c r="F313" t="s">
        <v>11</v>
      </c>
      <c r="G313">
        <v>32</v>
      </c>
      <c r="H313" t="s">
        <v>36</v>
      </c>
      <c r="I313" t="s">
        <v>184</v>
      </c>
      <c r="J313" t="s">
        <v>123</v>
      </c>
      <c r="K313">
        <v>201603</v>
      </c>
      <c r="L313">
        <v>2019</v>
      </c>
      <c r="M313" s="10">
        <v>3</v>
      </c>
      <c r="N313" s="31">
        <v>3934.1154746880011</v>
      </c>
    </row>
    <row r="314" spans="1:14" ht="15" customHeight="1">
      <c r="A314" t="s">
        <v>69</v>
      </c>
      <c r="B314" t="s">
        <v>5</v>
      </c>
      <c r="C314" t="s">
        <v>134</v>
      </c>
      <c r="D314" t="s">
        <v>46</v>
      </c>
      <c r="E314" t="s">
        <v>13</v>
      </c>
      <c r="F314" t="s">
        <v>11</v>
      </c>
      <c r="G314">
        <v>46</v>
      </c>
      <c r="H314" t="s">
        <v>33</v>
      </c>
      <c r="I314" t="s">
        <v>180</v>
      </c>
      <c r="J314" t="s">
        <v>124</v>
      </c>
      <c r="K314">
        <v>201603</v>
      </c>
      <c r="L314">
        <v>2019</v>
      </c>
      <c r="M314" s="10">
        <v>3</v>
      </c>
      <c r="N314" s="31">
        <v>544339.84808448015</v>
      </c>
    </row>
    <row r="315" spans="1:14" ht="15" customHeight="1">
      <c r="A315" t="s">
        <v>69</v>
      </c>
      <c r="B315" t="s">
        <v>5</v>
      </c>
      <c r="C315" t="s">
        <v>134</v>
      </c>
      <c r="D315" t="s">
        <v>46</v>
      </c>
      <c r="E315" t="s">
        <v>13</v>
      </c>
      <c r="F315" t="s">
        <v>11</v>
      </c>
      <c r="G315">
        <v>46</v>
      </c>
      <c r="H315" t="s">
        <v>33</v>
      </c>
      <c r="I315" t="s">
        <v>180</v>
      </c>
      <c r="J315" t="s">
        <v>121</v>
      </c>
      <c r="K315">
        <v>201603</v>
      </c>
      <c r="L315">
        <v>2019</v>
      </c>
      <c r="M315" s="10">
        <v>3</v>
      </c>
      <c r="N315" s="31">
        <v>36844.511497920008</v>
      </c>
    </row>
    <row r="316" spans="1:14" ht="15" customHeight="1">
      <c r="A316" t="s">
        <v>69</v>
      </c>
      <c r="B316" t="s">
        <v>5</v>
      </c>
      <c r="C316" t="s">
        <v>134</v>
      </c>
      <c r="D316" t="s">
        <v>46</v>
      </c>
      <c r="E316" t="s">
        <v>13</v>
      </c>
      <c r="F316" t="s">
        <v>11</v>
      </c>
      <c r="G316">
        <v>46</v>
      </c>
      <c r="H316" t="s">
        <v>33</v>
      </c>
      <c r="I316" t="s">
        <v>180</v>
      </c>
      <c r="J316" t="s">
        <v>122</v>
      </c>
      <c r="K316">
        <v>201603</v>
      </c>
      <c r="L316">
        <v>2019</v>
      </c>
      <c r="M316" s="10">
        <v>3</v>
      </c>
      <c r="N316" s="31">
        <v>46586.208942000005</v>
      </c>
    </row>
    <row r="317" spans="1:14" ht="15" customHeight="1">
      <c r="A317" t="s">
        <v>69</v>
      </c>
      <c r="B317" t="s">
        <v>5</v>
      </c>
      <c r="C317" t="s">
        <v>134</v>
      </c>
      <c r="D317" t="s">
        <v>46</v>
      </c>
      <c r="E317" t="s">
        <v>13</v>
      </c>
      <c r="F317" t="s">
        <v>11</v>
      </c>
      <c r="G317">
        <v>46</v>
      </c>
      <c r="H317" t="s">
        <v>33</v>
      </c>
      <c r="I317" t="s">
        <v>180</v>
      </c>
      <c r="J317" t="s">
        <v>123</v>
      </c>
      <c r="K317">
        <v>201603</v>
      </c>
      <c r="L317">
        <v>2019</v>
      </c>
      <c r="M317" s="10">
        <v>3</v>
      </c>
      <c r="N317" s="31">
        <v>42593.484165120004</v>
      </c>
    </row>
    <row r="318" spans="1:14" ht="15" customHeight="1">
      <c r="A318" t="s">
        <v>69</v>
      </c>
      <c r="B318" t="s">
        <v>5</v>
      </c>
      <c r="C318" t="s">
        <v>129</v>
      </c>
      <c r="D318" t="s">
        <v>22</v>
      </c>
      <c r="E318" t="s">
        <v>16</v>
      </c>
      <c r="F318" t="s">
        <v>12</v>
      </c>
      <c r="G318">
        <v>38</v>
      </c>
      <c r="H318" t="s">
        <v>34</v>
      </c>
      <c r="I318" t="s">
        <v>182</v>
      </c>
      <c r="J318" t="s">
        <v>124</v>
      </c>
      <c r="K318">
        <v>201603</v>
      </c>
      <c r="L318">
        <v>2019</v>
      </c>
      <c r="M318" s="10">
        <v>3</v>
      </c>
      <c r="N318" s="31">
        <v>19839.729168000002</v>
      </c>
    </row>
    <row r="319" spans="1:14" ht="15" customHeight="1">
      <c r="A319" t="s">
        <v>69</v>
      </c>
      <c r="B319" t="s">
        <v>5</v>
      </c>
      <c r="C319" t="s">
        <v>129</v>
      </c>
      <c r="D319" t="s">
        <v>22</v>
      </c>
      <c r="E319" t="s">
        <v>16</v>
      </c>
      <c r="F319" t="s">
        <v>12</v>
      </c>
      <c r="G319">
        <v>38</v>
      </c>
      <c r="H319" t="s">
        <v>34</v>
      </c>
      <c r="I319" t="s">
        <v>182</v>
      </c>
      <c r="J319" t="s">
        <v>121</v>
      </c>
      <c r="K319">
        <v>201603</v>
      </c>
      <c r="L319">
        <v>2019</v>
      </c>
      <c r="M319" s="10">
        <v>3</v>
      </c>
      <c r="N319" s="31">
        <v>13004.281145318406</v>
      </c>
    </row>
    <row r="320" spans="1:14" ht="15" customHeight="1">
      <c r="A320" t="s">
        <v>69</v>
      </c>
      <c r="B320" t="s">
        <v>5</v>
      </c>
      <c r="C320" t="s">
        <v>129</v>
      </c>
      <c r="D320" t="s">
        <v>22</v>
      </c>
      <c r="E320" t="s">
        <v>16</v>
      </c>
      <c r="F320" t="s">
        <v>12</v>
      </c>
      <c r="G320">
        <v>38</v>
      </c>
      <c r="H320" t="s">
        <v>34</v>
      </c>
      <c r="I320" t="s">
        <v>182</v>
      </c>
      <c r="J320" t="s">
        <v>122</v>
      </c>
      <c r="K320">
        <v>201603</v>
      </c>
      <c r="L320">
        <v>2019</v>
      </c>
      <c r="M320" s="10">
        <v>3</v>
      </c>
      <c r="N320" s="31">
        <v>11009.429383680003</v>
      </c>
    </row>
    <row r="321" spans="1:14" ht="15" customHeight="1">
      <c r="A321" t="s">
        <v>69</v>
      </c>
      <c r="B321" t="s">
        <v>5</v>
      </c>
      <c r="C321" t="s">
        <v>129</v>
      </c>
      <c r="D321" t="s">
        <v>22</v>
      </c>
      <c r="E321" t="s">
        <v>16</v>
      </c>
      <c r="F321" t="s">
        <v>12</v>
      </c>
      <c r="G321">
        <v>38</v>
      </c>
      <c r="H321" t="s">
        <v>34</v>
      </c>
      <c r="I321" t="s">
        <v>182</v>
      </c>
      <c r="J321" t="s">
        <v>123</v>
      </c>
      <c r="K321">
        <v>201603</v>
      </c>
      <c r="L321">
        <v>2019</v>
      </c>
      <c r="M321" s="10">
        <v>3</v>
      </c>
      <c r="N321" s="31">
        <v>7330.5170781696006</v>
      </c>
    </row>
    <row r="322" spans="1:14" ht="15" customHeight="1">
      <c r="A322" t="s">
        <v>69</v>
      </c>
      <c r="B322" t="s">
        <v>5</v>
      </c>
      <c r="C322" t="s">
        <v>133</v>
      </c>
      <c r="D322" t="s">
        <v>9</v>
      </c>
      <c r="E322" t="s">
        <v>10</v>
      </c>
      <c r="F322" t="s">
        <v>11</v>
      </c>
      <c r="G322">
        <v>25</v>
      </c>
      <c r="H322" t="s">
        <v>37</v>
      </c>
      <c r="I322" t="s">
        <v>183</v>
      </c>
      <c r="J322" t="s">
        <v>124</v>
      </c>
      <c r="K322">
        <v>201603</v>
      </c>
      <c r="L322">
        <v>2019</v>
      </c>
      <c r="M322" s="10">
        <v>3</v>
      </c>
      <c r="N322" s="31">
        <v>24896.291051520006</v>
      </c>
    </row>
    <row r="323" spans="1:14" ht="15" customHeight="1">
      <c r="A323" t="s">
        <v>69</v>
      </c>
      <c r="B323" t="s">
        <v>5</v>
      </c>
      <c r="C323" t="s">
        <v>133</v>
      </c>
      <c r="D323" t="s">
        <v>9</v>
      </c>
      <c r="E323" t="s">
        <v>10</v>
      </c>
      <c r="F323" t="s">
        <v>11</v>
      </c>
      <c r="G323">
        <v>25</v>
      </c>
      <c r="H323" t="s">
        <v>37</v>
      </c>
      <c r="I323" t="s">
        <v>183</v>
      </c>
      <c r="J323" t="s">
        <v>121</v>
      </c>
      <c r="K323">
        <v>201603</v>
      </c>
      <c r="L323">
        <v>2019</v>
      </c>
      <c r="M323" s="10">
        <v>3</v>
      </c>
      <c r="N323" s="31">
        <v>805.75145280000004</v>
      </c>
    </row>
    <row r="324" spans="1:14" ht="15" customHeight="1">
      <c r="A324" t="s">
        <v>69</v>
      </c>
      <c r="B324" t="s">
        <v>5</v>
      </c>
      <c r="C324" t="s">
        <v>133</v>
      </c>
      <c r="D324" t="s">
        <v>9</v>
      </c>
      <c r="E324" t="s">
        <v>10</v>
      </c>
      <c r="F324" t="s">
        <v>11</v>
      </c>
      <c r="G324">
        <v>25</v>
      </c>
      <c r="H324" t="s">
        <v>37</v>
      </c>
      <c r="I324" t="s">
        <v>183</v>
      </c>
      <c r="J324" t="s">
        <v>122</v>
      </c>
      <c r="K324">
        <v>201603</v>
      </c>
      <c r="L324">
        <v>2019</v>
      </c>
      <c r="M324" s="10">
        <v>3</v>
      </c>
      <c r="N324" s="31">
        <v>9819.321876</v>
      </c>
    </row>
    <row r="325" spans="1:14" ht="15" customHeight="1">
      <c r="A325" t="s">
        <v>69</v>
      </c>
      <c r="B325" t="s">
        <v>5</v>
      </c>
      <c r="C325" t="s">
        <v>133</v>
      </c>
      <c r="D325" t="s">
        <v>9</v>
      </c>
      <c r="E325" t="s">
        <v>10</v>
      </c>
      <c r="F325" t="s">
        <v>11</v>
      </c>
      <c r="G325">
        <v>25</v>
      </c>
      <c r="H325" t="s">
        <v>37</v>
      </c>
      <c r="I325" t="s">
        <v>183</v>
      </c>
      <c r="J325" t="s">
        <v>123</v>
      </c>
      <c r="K325">
        <v>201603</v>
      </c>
      <c r="L325">
        <v>2019</v>
      </c>
      <c r="M325" s="10">
        <v>3</v>
      </c>
      <c r="N325" s="31">
        <v>6251.9637196800013</v>
      </c>
    </row>
    <row r="326" spans="1:14" ht="15" customHeight="1">
      <c r="A326" t="s">
        <v>69</v>
      </c>
      <c r="B326" t="s">
        <v>6</v>
      </c>
      <c r="C326" t="s">
        <v>140</v>
      </c>
      <c r="D326" t="s">
        <v>14</v>
      </c>
      <c r="E326" t="s">
        <v>15</v>
      </c>
      <c r="F326" t="s">
        <v>11</v>
      </c>
      <c r="G326">
        <v>32</v>
      </c>
      <c r="H326" t="s">
        <v>36</v>
      </c>
      <c r="I326" t="s">
        <v>184</v>
      </c>
      <c r="J326" t="s">
        <v>124</v>
      </c>
      <c r="K326">
        <v>201603</v>
      </c>
      <c r="L326">
        <v>2019</v>
      </c>
      <c r="M326" s="10">
        <v>3</v>
      </c>
      <c r="N326" s="31">
        <v>325909.28076134413</v>
      </c>
    </row>
    <row r="327" spans="1:14" ht="15" customHeight="1">
      <c r="A327" t="s">
        <v>69</v>
      </c>
      <c r="B327" t="s">
        <v>6</v>
      </c>
      <c r="C327" t="s">
        <v>140</v>
      </c>
      <c r="D327" t="s">
        <v>14</v>
      </c>
      <c r="E327" t="s">
        <v>15</v>
      </c>
      <c r="F327" t="s">
        <v>11</v>
      </c>
      <c r="G327">
        <v>32</v>
      </c>
      <c r="H327" t="s">
        <v>36</v>
      </c>
      <c r="I327" t="s">
        <v>184</v>
      </c>
      <c r="J327" t="s">
        <v>121</v>
      </c>
      <c r="K327">
        <v>201603</v>
      </c>
      <c r="L327">
        <v>2019</v>
      </c>
      <c r="M327" s="10">
        <v>3</v>
      </c>
      <c r="N327" s="31">
        <v>43001.24893747201</v>
      </c>
    </row>
    <row r="328" spans="1:14" ht="15" customHeight="1">
      <c r="A328" t="s">
        <v>69</v>
      </c>
      <c r="B328" t="s">
        <v>6</v>
      </c>
      <c r="C328" t="s">
        <v>140</v>
      </c>
      <c r="D328" t="s">
        <v>14</v>
      </c>
      <c r="E328" t="s">
        <v>15</v>
      </c>
      <c r="F328" t="s">
        <v>11</v>
      </c>
      <c r="G328">
        <v>32</v>
      </c>
      <c r="H328" t="s">
        <v>36</v>
      </c>
      <c r="I328" t="s">
        <v>184</v>
      </c>
      <c r="J328" t="s">
        <v>122</v>
      </c>
      <c r="K328">
        <v>201603</v>
      </c>
      <c r="L328">
        <v>2019</v>
      </c>
      <c r="M328" s="10">
        <v>3</v>
      </c>
      <c r="N328" s="31">
        <v>32956.80360336</v>
      </c>
    </row>
    <row r="329" spans="1:14" ht="15" customHeight="1">
      <c r="A329" t="s">
        <v>69</v>
      </c>
      <c r="B329" t="s">
        <v>6</v>
      </c>
      <c r="C329" t="s">
        <v>140</v>
      </c>
      <c r="D329" t="s">
        <v>14</v>
      </c>
      <c r="E329" t="s">
        <v>15</v>
      </c>
      <c r="F329" t="s">
        <v>11</v>
      </c>
      <c r="G329">
        <v>32</v>
      </c>
      <c r="H329" t="s">
        <v>36</v>
      </c>
      <c r="I329" t="s">
        <v>184</v>
      </c>
      <c r="J329" t="s">
        <v>123</v>
      </c>
      <c r="K329">
        <v>201603</v>
      </c>
      <c r="L329">
        <v>2019</v>
      </c>
      <c r="M329" s="10">
        <v>3</v>
      </c>
      <c r="N329" s="31">
        <v>16579.0138687488</v>
      </c>
    </row>
    <row r="330" spans="1:14" ht="15" customHeight="1">
      <c r="A330" t="s">
        <v>68</v>
      </c>
      <c r="B330" t="s">
        <v>24</v>
      </c>
      <c r="C330" t="s">
        <v>142</v>
      </c>
      <c r="D330" t="s">
        <v>43</v>
      </c>
      <c r="E330" t="s">
        <v>17</v>
      </c>
      <c r="F330" t="s">
        <v>11</v>
      </c>
      <c r="G330">
        <v>32</v>
      </c>
      <c r="H330" t="s">
        <v>36</v>
      </c>
      <c r="I330" t="s">
        <v>184</v>
      </c>
      <c r="J330" t="s">
        <v>124</v>
      </c>
      <c r="K330">
        <v>201603</v>
      </c>
      <c r="L330">
        <v>2019</v>
      </c>
      <c r="M330" s="10">
        <v>3</v>
      </c>
      <c r="N330" s="31">
        <v>21935.856499199999</v>
      </c>
    </row>
    <row r="331" spans="1:14" ht="15" customHeight="1">
      <c r="A331" t="s">
        <v>68</v>
      </c>
      <c r="B331" t="s">
        <v>24</v>
      </c>
      <c r="C331" t="s">
        <v>142</v>
      </c>
      <c r="D331" t="s">
        <v>43</v>
      </c>
      <c r="E331" t="s">
        <v>17</v>
      </c>
      <c r="F331" t="s">
        <v>11</v>
      </c>
      <c r="G331">
        <v>32</v>
      </c>
      <c r="H331" t="s">
        <v>36</v>
      </c>
      <c r="I331" t="s">
        <v>184</v>
      </c>
      <c r="J331" t="s">
        <v>121</v>
      </c>
      <c r="K331">
        <v>201603</v>
      </c>
      <c r="L331">
        <v>2019</v>
      </c>
      <c r="M331" s="10">
        <v>3</v>
      </c>
      <c r="N331" s="31">
        <v>10271.388435840003</v>
      </c>
    </row>
    <row r="332" spans="1:14" ht="15" customHeight="1">
      <c r="A332" t="s">
        <v>68</v>
      </c>
      <c r="B332" t="s">
        <v>24</v>
      </c>
      <c r="C332" t="s">
        <v>142</v>
      </c>
      <c r="D332" t="s">
        <v>43</v>
      </c>
      <c r="E332" t="s">
        <v>17</v>
      </c>
      <c r="F332" t="s">
        <v>11</v>
      </c>
      <c r="G332">
        <v>32</v>
      </c>
      <c r="H332" t="s">
        <v>36</v>
      </c>
      <c r="I332" t="s">
        <v>184</v>
      </c>
      <c r="J332" t="s">
        <v>122</v>
      </c>
      <c r="K332">
        <v>201603</v>
      </c>
      <c r="L332">
        <v>2019</v>
      </c>
      <c r="M332" s="10">
        <v>3</v>
      </c>
      <c r="N332" s="31">
        <v>51754.061268000005</v>
      </c>
    </row>
    <row r="333" spans="1:14" ht="15" customHeight="1">
      <c r="A333" t="s">
        <v>68</v>
      </c>
      <c r="B333" t="s">
        <v>24</v>
      </c>
      <c r="C333" t="s">
        <v>142</v>
      </c>
      <c r="D333" t="s">
        <v>43</v>
      </c>
      <c r="E333" t="s">
        <v>17</v>
      </c>
      <c r="F333" t="s">
        <v>11</v>
      </c>
      <c r="G333">
        <v>32</v>
      </c>
      <c r="H333" t="s">
        <v>36</v>
      </c>
      <c r="I333" t="s">
        <v>184</v>
      </c>
      <c r="J333" t="s">
        <v>123</v>
      </c>
      <c r="K333">
        <v>201603</v>
      </c>
      <c r="L333">
        <v>2019</v>
      </c>
      <c r="M333" s="10">
        <v>3</v>
      </c>
      <c r="N333" s="31">
        <v>19593.869621760005</v>
      </c>
    </row>
    <row r="334" spans="1:14" ht="15" customHeight="1">
      <c r="A334" t="s">
        <v>68</v>
      </c>
      <c r="B334" t="s">
        <v>70</v>
      </c>
      <c r="C334" t="s">
        <v>126</v>
      </c>
      <c r="D334" t="s">
        <v>20</v>
      </c>
      <c r="E334" t="s">
        <v>0</v>
      </c>
      <c r="F334" t="s">
        <v>12</v>
      </c>
      <c r="G334">
        <v>28</v>
      </c>
      <c r="H334" t="s">
        <v>37</v>
      </c>
      <c r="I334" t="s">
        <v>183</v>
      </c>
      <c r="J334" t="s">
        <v>124</v>
      </c>
      <c r="K334">
        <v>201603</v>
      </c>
      <c r="L334">
        <v>2019</v>
      </c>
      <c r="M334" s="10">
        <v>3</v>
      </c>
      <c r="N334" s="31">
        <v>28400.865673420802</v>
      </c>
    </row>
    <row r="335" spans="1:14" ht="15" customHeight="1">
      <c r="A335" t="s">
        <v>68</v>
      </c>
      <c r="B335" t="s">
        <v>70</v>
      </c>
      <c r="C335" t="s">
        <v>126</v>
      </c>
      <c r="D335" t="s">
        <v>20</v>
      </c>
      <c r="E335" t="s">
        <v>0</v>
      </c>
      <c r="F335" t="s">
        <v>12</v>
      </c>
      <c r="G335">
        <v>28</v>
      </c>
      <c r="H335" t="s">
        <v>37</v>
      </c>
      <c r="I335" t="s">
        <v>183</v>
      </c>
      <c r="J335" t="s">
        <v>121</v>
      </c>
      <c r="K335">
        <v>201603</v>
      </c>
      <c r="L335">
        <v>2019</v>
      </c>
      <c r="M335" s="10">
        <v>3</v>
      </c>
      <c r="N335" s="31">
        <v>5529.9482348544007</v>
      </c>
    </row>
    <row r="336" spans="1:14" ht="15" customHeight="1">
      <c r="A336" t="s">
        <v>68</v>
      </c>
      <c r="B336" t="s">
        <v>70</v>
      </c>
      <c r="C336" t="s">
        <v>126</v>
      </c>
      <c r="D336" t="s">
        <v>20</v>
      </c>
      <c r="E336" t="s">
        <v>0</v>
      </c>
      <c r="F336" t="s">
        <v>12</v>
      </c>
      <c r="G336">
        <v>28</v>
      </c>
      <c r="H336" t="s">
        <v>37</v>
      </c>
      <c r="I336" t="s">
        <v>183</v>
      </c>
      <c r="J336" t="s">
        <v>122</v>
      </c>
      <c r="K336">
        <v>201603</v>
      </c>
      <c r="L336">
        <v>2019</v>
      </c>
      <c r="M336" s="10">
        <v>3</v>
      </c>
      <c r="N336" s="31">
        <v>13527.594138240001</v>
      </c>
    </row>
    <row r="337" spans="1:14" ht="15" customHeight="1">
      <c r="A337" t="s">
        <v>68</v>
      </c>
      <c r="B337" t="s">
        <v>70</v>
      </c>
      <c r="C337" t="s">
        <v>126</v>
      </c>
      <c r="D337" t="s">
        <v>20</v>
      </c>
      <c r="E337" t="s">
        <v>0</v>
      </c>
      <c r="F337" t="s">
        <v>12</v>
      </c>
      <c r="G337">
        <v>28</v>
      </c>
      <c r="H337" t="s">
        <v>37</v>
      </c>
      <c r="I337" t="s">
        <v>183</v>
      </c>
      <c r="J337" t="s">
        <v>123</v>
      </c>
      <c r="K337">
        <v>201603</v>
      </c>
      <c r="L337">
        <v>2019</v>
      </c>
      <c r="M337" s="10">
        <v>3</v>
      </c>
      <c r="N337" s="31">
        <v>807.78063421440004</v>
      </c>
    </row>
    <row r="338" spans="1:14" ht="15" customHeight="1">
      <c r="A338" t="s">
        <v>68</v>
      </c>
      <c r="B338" t="s">
        <v>23</v>
      </c>
      <c r="C338" t="s">
        <v>141</v>
      </c>
      <c r="D338" t="s">
        <v>44</v>
      </c>
      <c r="E338" t="s">
        <v>45</v>
      </c>
      <c r="F338" t="s">
        <v>11</v>
      </c>
      <c r="G338">
        <v>27</v>
      </c>
      <c r="H338" t="s">
        <v>33</v>
      </c>
      <c r="I338" t="s">
        <v>180</v>
      </c>
      <c r="J338" t="s">
        <v>124</v>
      </c>
      <c r="K338">
        <v>201603</v>
      </c>
      <c r="L338">
        <v>2019</v>
      </c>
      <c r="M338" s="10">
        <v>3</v>
      </c>
      <c r="N338" s="31">
        <v>344840.46856519685</v>
      </c>
    </row>
    <row r="339" spans="1:14" ht="15" customHeight="1">
      <c r="A339" t="s">
        <v>68</v>
      </c>
      <c r="B339" t="s">
        <v>23</v>
      </c>
      <c r="C339" t="s">
        <v>141</v>
      </c>
      <c r="D339" t="s">
        <v>44</v>
      </c>
      <c r="E339" t="s">
        <v>45</v>
      </c>
      <c r="F339" t="s">
        <v>11</v>
      </c>
      <c r="G339">
        <v>27</v>
      </c>
      <c r="H339" t="s">
        <v>33</v>
      </c>
      <c r="I339" t="s">
        <v>180</v>
      </c>
      <c r="J339" t="s">
        <v>121</v>
      </c>
      <c r="K339">
        <v>201603</v>
      </c>
      <c r="L339">
        <v>2019</v>
      </c>
      <c r="M339" s="10">
        <v>3</v>
      </c>
      <c r="N339" s="31">
        <v>9686.4616267776019</v>
      </c>
    </row>
    <row r="340" spans="1:14" ht="15" customHeight="1">
      <c r="A340" t="s">
        <v>68</v>
      </c>
      <c r="B340" t="s">
        <v>23</v>
      </c>
      <c r="C340" t="s">
        <v>141</v>
      </c>
      <c r="D340" t="s">
        <v>44</v>
      </c>
      <c r="E340" t="s">
        <v>45</v>
      </c>
      <c r="F340" t="s">
        <v>11</v>
      </c>
      <c r="G340">
        <v>27</v>
      </c>
      <c r="H340" t="s">
        <v>33</v>
      </c>
      <c r="I340" t="s">
        <v>180</v>
      </c>
      <c r="J340" t="s">
        <v>122</v>
      </c>
      <c r="K340">
        <v>201603</v>
      </c>
      <c r="L340">
        <v>2019</v>
      </c>
      <c r="M340" s="10">
        <v>3</v>
      </c>
      <c r="N340" s="31">
        <v>45675.87687936001</v>
      </c>
    </row>
    <row r="341" spans="1:14" ht="15" customHeight="1">
      <c r="A341" t="s">
        <v>68</v>
      </c>
      <c r="B341" t="s">
        <v>23</v>
      </c>
      <c r="C341" t="s">
        <v>141</v>
      </c>
      <c r="D341" t="s">
        <v>44</v>
      </c>
      <c r="E341" t="s">
        <v>45</v>
      </c>
      <c r="F341" t="s">
        <v>11</v>
      </c>
      <c r="G341">
        <v>27</v>
      </c>
      <c r="H341" t="s">
        <v>33</v>
      </c>
      <c r="I341" t="s">
        <v>180</v>
      </c>
      <c r="J341" t="s">
        <v>123</v>
      </c>
      <c r="K341">
        <v>201603</v>
      </c>
      <c r="L341">
        <v>2019</v>
      </c>
      <c r="M341" s="10">
        <v>3</v>
      </c>
      <c r="N341" s="31">
        <v>32336.508292300805</v>
      </c>
    </row>
    <row r="342" spans="1:14" ht="15" customHeight="1">
      <c r="A342" t="s">
        <v>7</v>
      </c>
      <c r="B342" t="s">
        <v>25</v>
      </c>
      <c r="C342" t="s">
        <v>131</v>
      </c>
      <c r="D342" t="s">
        <v>51</v>
      </c>
      <c r="E342" t="s">
        <v>52</v>
      </c>
      <c r="F342" t="s">
        <v>11</v>
      </c>
      <c r="G342">
        <v>44</v>
      </c>
      <c r="H342" t="s">
        <v>33</v>
      </c>
      <c r="I342" t="s">
        <v>180</v>
      </c>
      <c r="J342" t="s">
        <v>124</v>
      </c>
      <c r="K342">
        <v>201603</v>
      </c>
      <c r="L342">
        <v>2019</v>
      </c>
      <c r="M342" s="10">
        <v>3</v>
      </c>
      <c r="N342" s="31">
        <v>515470.66093555198</v>
      </c>
    </row>
    <row r="343" spans="1:14" ht="15" customHeight="1">
      <c r="A343" t="s">
        <v>7</v>
      </c>
      <c r="B343" t="s">
        <v>25</v>
      </c>
      <c r="C343" t="s">
        <v>131</v>
      </c>
      <c r="D343" t="s">
        <v>51</v>
      </c>
      <c r="E343" t="s">
        <v>52</v>
      </c>
      <c r="F343" t="s">
        <v>11</v>
      </c>
      <c r="G343">
        <v>44</v>
      </c>
      <c r="H343" t="s">
        <v>33</v>
      </c>
      <c r="I343" t="s">
        <v>180</v>
      </c>
      <c r="J343" t="s">
        <v>121</v>
      </c>
      <c r="K343">
        <v>201603</v>
      </c>
      <c r="L343">
        <v>2019</v>
      </c>
      <c r="M343" s="10">
        <v>3</v>
      </c>
      <c r="N343" s="31">
        <v>82787.025924287998</v>
      </c>
    </row>
    <row r="344" spans="1:14" ht="15" customHeight="1">
      <c r="A344" t="s">
        <v>7</v>
      </c>
      <c r="B344" t="s">
        <v>25</v>
      </c>
      <c r="C344" t="s">
        <v>131</v>
      </c>
      <c r="D344" t="s">
        <v>51</v>
      </c>
      <c r="E344" t="s">
        <v>52</v>
      </c>
      <c r="F344" t="s">
        <v>11</v>
      </c>
      <c r="G344">
        <v>44</v>
      </c>
      <c r="H344" t="s">
        <v>33</v>
      </c>
      <c r="I344" t="s">
        <v>180</v>
      </c>
      <c r="J344" t="s">
        <v>122</v>
      </c>
      <c r="K344">
        <v>201603</v>
      </c>
      <c r="L344">
        <v>2019</v>
      </c>
      <c r="M344" s="10">
        <v>3</v>
      </c>
      <c r="N344" s="31">
        <v>184305.95967420004</v>
      </c>
    </row>
    <row r="345" spans="1:14" ht="15" customHeight="1">
      <c r="A345" t="s">
        <v>7</v>
      </c>
      <c r="B345" t="s">
        <v>25</v>
      </c>
      <c r="C345" t="s">
        <v>131</v>
      </c>
      <c r="D345" t="s">
        <v>51</v>
      </c>
      <c r="E345" t="s">
        <v>52</v>
      </c>
      <c r="F345" t="s">
        <v>11</v>
      </c>
      <c r="G345">
        <v>44</v>
      </c>
      <c r="H345" t="s">
        <v>33</v>
      </c>
      <c r="I345" t="s">
        <v>180</v>
      </c>
      <c r="J345" t="s">
        <v>123</v>
      </c>
      <c r="K345">
        <v>201603</v>
      </c>
      <c r="L345">
        <v>2019</v>
      </c>
      <c r="M345" s="10">
        <v>3</v>
      </c>
      <c r="N345" s="31">
        <v>25970.940285696001</v>
      </c>
    </row>
    <row r="346" spans="1:14" ht="15" customHeight="1">
      <c r="A346" t="s">
        <v>7</v>
      </c>
      <c r="B346" t="s">
        <v>25</v>
      </c>
      <c r="C346" t="s">
        <v>127</v>
      </c>
      <c r="D346" t="s">
        <v>49</v>
      </c>
      <c r="E346" t="s">
        <v>50</v>
      </c>
      <c r="F346" t="s">
        <v>12</v>
      </c>
      <c r="G346">
        <v>35</v>
      </c>
      <c r="H346" t="s">
        <v>35</v>
      </c>
      <c r="I346" t="s">
        <v>181</v>
      </c>
      <c r="J346" t="s">
        <v>124</v>
      </c>
      <c r="K346">
        <v>201603</v>
      </c>
      <c r="L346">
        <v>2019</v>
      </c>
      <c r="M346" s="10">
        <v>3</v>
      </c>
      <c r="N346" s="31">
        <v>94626.856219392022</v>
      </c>
    </row>
    <row r="347" spans="1:14" ht="15" customHeight="1">
      <c r="A347" t="s">
        <v>7</v>
      </c>
      <c r="B347" t="s">
        <v>25</v>
      </c>
      <c r="C347" t="s">
        <v>127</v>
      </c>
      <c r="D347" t="s">
        <v>49</v>
      </c>
      <c r="E347" t="s">
        <v>50</v>
      </c>
      <c r="F347" t="s">
        <v>12</v>
      </c>
      <c r="G347">
        <v>35</v>
      </c>
      <c r="H347" t="s">
        <v>35</v>
      </c>
      <c r="I347" t="s">
        <v>181</v>
      </c>
      <c r="J347" t="s">
        <v>121</v>
      </c>
      <c r="K347">
        <v>201603</v>
      </c>
      <c r="L347">
        <v>2019</v>
      </c>
      <c r="M347" s="10">
        <v>3</v>
      </c>
      <c r="N347" s="31">
        <v>4397.317968960002</v>
      </c>
    </row>
    <row r="348" spans="1:14" ht="15" customHeight="1">
      <c r="A348" t="s">
        <v>7</v>
      </c>
      <c r="B348" t="s">
        <v>25</v>
      </c>
      <c r="C348" t="s">
        <v>127</v>
      </c>
      <c r="D348" t="s">
        <v>49</v>
      </c>
      <c r="E348" t="s">
        <v>50</v>
      </c>
      <c r="F348" t="s">
        <v>12</v>
      </c>
      <c r="G348">
        <v>35</v>
      </c>
      <c r="H348" t="s">
        <v>35</v>
      </c>
      <c r="I348" t="s">
        <v>181</v>
      </c>
      <c r="J348" t="s">
        <v>122</v>
      </c>
      <c r="K348">
        <v>201603</v>
      </c>
      <c r="L348">
        <v>2019</v>
      </c>
      <c r="M348" s="10">
        <v>3</v>
      </c>
      <c r="N348" s="31">
        <v>16613.222698800004</v>
      </c>
    </row>
    <row r="349" spans="1:14" ht="15" customHeight="1">
      <c r="A349" t="s">
        <v>7</v>
      </c>
      <c r="B349" t="s">
        <v>25</v>
      </c>
      <c r="C349" t="s">
        <v>127</v>
      </c>
      <c r="D349" t="s">
        <v>49</v>
      </c>
      <c r="E349" t="s">
        <v>50</v>
      </c>
      <c r="F349" t="s">
        <v>12</v>
      </c>
      <c r="G349">
        <v>35</v>
      </c>
      <c r="H349" t="s">
        <v>35</v>
      </c>
      <c r="I349" t="s">
        <v>181</v>
      </c>
      <c r="J349" t="s">
        <v>123</v>
      </c>
      <c r="K349">
        <v>201603</v>
      </c>
      <c r="L349">
        <v>2019</v>
      </c>
      <c r="M349" s="10">
        <v>3</v>
      </c>
      <c r="N349" s="31">
        <v>5675.2427450880014</v>
      </c>
    </row>
    <row r="350" spans="1:14" ht="15" customHeight="1">
      <c r="A350" t="s">
        <v>7</v>
      </c>
      <c r="B350" t="s">
        <v>25</v>
      </c>
      <c r="C350" t="s">
        <v>130</v>
      </c>
      <c r="D350" t="s">
        <v>47</v>
      </c>
      <c r="E350" t="s">
        <v>48</v>
      </c>
      <c r="F350" t="s">
        <v>11</v>
      </c>
      <c r="G350">
        <v>28</v>
      </c>
      <c r="H350" t="s">
        <v>37</v>
      </c>
      <c r="I350" t="s">
        <v>183</v>
      </c>
      <c r="J350" t="s">
        <v>124</v>
      </c>
      <c r="K350">
        <v>201603</v>
      </c>
      <c r="L350">
        <v>2019</v>
      </c>
      <c r="M350" s="10">
        <v>3</v>
      </c>
      <c r="N350" s="31">
        <v>74011.040603136018</v>
      </c>
    </row>
    <row r="351" spans="1:14" ht="15" customHeight="1">
      <c r="A351" t="s">
        <v>7</v>
      </c>
      <c r="B351" t="s">
        <v>25</v>
      </c>
      <c r="C351" t="s">
        <v>130</v>
      </c>
      <c r="D351" t="s">
        <v>47</v>
      </c>
      <c r="E351" t="s">
        <v>48</v>
      </c>
      <c r="F351" t="s">
        <v>11</v>
      </c>
      <c r="G351">
        <v>28</v>
      </c>
      <c r="H351" t="s">
        <v>37</v>
      </c>
      <c r="I351" t="s">
        <v>183</v>
      </c>
      <c r="J351" t="s">
        <v>121</v>
      </c>
      <c r="K351">
        <v>201603</v>
      </c>
      <c r="L351">
        <v>2019</v>
      </c>
      <c r="M351" s="10">
        <v>3</v>
      </c>
      <c r="N351" s="31">
        <v>6633.8320688640024</v>
      </c>
    </row>
    <row r="352" spans="1:14" ht="15" customHeight="1">
      <c r="A352" t="s">
        <v>7</v>
      </c>
      <c r="B352" t="s">
        <v>25</v>
      </c>
      <c r="C352" t="s">
        <v>130</v>
      </c>
      <c r="D352" t="s">
        <v>47</v>
      </c>
      <c r="E352" t="s">
        <v>48</v>
      </c>
      <c r="F352" t="s">
        <v>11</v>
      </c>
      <c r="G352">
        <v>28</v>
      </c>
      <c r="H352" t="s">
        <v>37</v>
      </c>
      <c r="I352" t="s">
        <v>183</v>
      </c>
      <c r="J352" t="s">
        <v>122</v>
      </c>
      <c r="K352">
        <v>201603</v>
      </c>
      <c r="L352">
        <v>2019</v>
      </c>
      <c r="M352" s="10">
        <v>3</v>
      </c>
      <c r="N352" s="31">
        <v>28615.035758400005</v>
      </c>
    </row>
    <row r="353" spans="1:14" ht="15" customHeight="1">
      <c r="A353" t="s">
        <v>7</v>
      </c>
      <c r="B353" t="s">
        <v>25</v>
      </c>
      <c r="C353" t="s">
        <v>130</v>
      </c>
      <c r="D353" t="s">
        <v>47</v>
      </c>
      <c r="E353" t="s">
        <v>48</v>
      </c>
      <c r="F353" t="s">
        <v>11</v>
      </c>
      <c r="G353">
        <v>28</v>
      </c>
      <c r="H353" t="s">
        <v>37</v>
      </c>
      <c r="I353" t="s">
        <v>183</v>
      </c>
      <c r="J353" t="s">
        <v>123</v>
      </c>
      <c r="K353">
        <v>201603</v>
      </c>
      <c r="L353">
        <v>2019</v>
      </c>
      <c r="M353" s="10">
        <v>3</v>
      </c>
      <c r="N353" s="31">
        <v>1531.8993715200004</v>
      </c>
    </row>
    <row r="354" spans="1:14" ht="15" customHeight="1">
      <c r="A354" t="s">
        <v>7</v>
      </c>
      <c r="B354" t="s">
        <v>26</v>
      </c>
      <c r="C354" t="s">
        <v>132</v>
      </c>
      <c r="D354" t="s">
        <v>55</v>
      </c>
      <c r="E354" t="s">
        <v>56</v>
      </c>
      <c r="F354" t="s">
        <v>11</v>
      </c>
      <c r="G354">
        <v>36</v>
      </c>
      <c r="H354" t="s">
        <v>34</v>
      </c>
      <c r="I354" t="s">
        <v>182</v>
      </c>
      <c r="J354" t="s">
        <v>124</v>
      </c>
      <c r="K354">
        <v>201603</v>
      </c>
      <c r="L354">
        <v>2019</v>
      </c>
      <c r="M354" s="10">
        <v>3</v>
      </c>
      <c r="N354" s="31">
        <v>80492.384763947543</v>
      </c>
    </row>
    <row r="355" spans="1:14" ht="15" customHeight="1">
      <c r="A355" t="s">
        <v>7</v>
      </c>
      <c r="B355" t="s">
        <v>26</v>
      </c>
      <c r="C355" t="s">
        <v>132</v>
      </c>
      <c r="D355" t="s">
        <v>55</v>
      </c>
      <c r="E355" t="s">
        <v>56</v>
      </c>
      <c r="F355" t="s">
        <v>11</v>
      </c>
      <c r="G355">
        <v>36</v>
      </c>
      <c r="H355" t="s">
        <v>34</v>
      </c>
      <c r="I355" t="s">
        <v>182</v>
      </c>
      <c r="J355" t="s">
        <v>121</v>
      </c>
      <c r="K355">
        <v>201603</v>
      </c>
      <c r="L355">
        <v>2019</v>
      </c>
      <c r="M355" s="10">
        <v>3</v>
      </c>
      <c r="N355" s="31">
        <v>13319.229624503041</v>
      </c>
    </row>
    <row r="356" spans="1:14" ht="15" customHeight="1">
      <c r="A356" t="s">
        <v>7</v>
      </c>
      <c r="B356" t="s">
        <v>26</v>
      </c>
      <c r="C356" t="s">
        <v>132</v>
      </c>
      <c r="D356" t="s">
        <v>55</v>
      </c>
      <c r="E356" t="s">
        <v>56</v>
      </c>
      <c r="F356" t="s">
        <v>11</v>
      </c>
      <c r="G356">
        <v>36</v>
      </c>
      <c r="H356" t="s">
        <v>34</v>
      </c>
      <c r="I356" t="s">
        <v>182</v>
      </c>
      <c r="J356" t="s">
        <v>122</v>
      </c>
      <c r="K356">
        <v>201603</v>
      </c>
      <c r="L356">
        <v>2019</v>
      </c>
      <c r="M356" s="10">
        <v>3</v>
      </c>
      <c r="N356" s="31">
        <v>13999.432398588002</v>
      </c>
    </row>
    <row r="357" spans="1:14" ht="15" customHeight="1">
      <c r="A357" t="s">
        <v>7</v>
      </c>
      <c r="B357" t="s">
        <v>26</v>
      </c>
      <c r="C357" t="s">
        <v>132</v>
      </c>
      <c r="D357" t="s">
        <v>55</v>
      </c>
      <c r="E357" t="s">
        <v>56</v>
      </c>
      <c r="F357" t="s">
        <v>11</v>
      </c>
      <c r="G357">
        <v>36</v>
      </c>
      <c r="H357" t="s">
        <v>34</v>
      </c>
      <c r="I357" t="s">
        <v>182</v>
      </c>
      <c r="J357" t="s">
        <v>123</v>
      </c>
      <c r="K357">
        <v>201603</v>
      </c>
      <c r="L357">
        <v>2019</v>
      </c>
      <c r="M357" s="10">
        <v>3</v>
      </c>
      <c r="N357" s="31">
        <v>7529.2264285056017</v>
      </c>
    </row>
    <row r="358" spans="1:14" ht="15" customHeight="1">
      <c r="A358" t="s">
        <v>7</v>
      </c>
      <c r="B358" t="s">
        <v>26</v>
      </c>
      <c r="C358" t="s">
        <v>128</v>
      </c>
      <c r="D358" t="s">
        <v>53</v>
      </c>
      <c r="E358" t="s">
        <v>54</v>
      </c>
      <c r="F358" t="s">
        <v>12</v>
      </c>
      <c r="G358">
        <v>32</v>
      </c>
      <c r="H358" t="s">
        <v>36</v>
      </c>
      <c r="I358" t="s">
        <v>184</v>
      </c>
      <c r="J358" t="s">
        <v>124</v>
      </c>
      <c r="K358">
        <v>201603</v>
      </c>
      <c r="L358">
        <v>2019</v>
      </c>
      <c r="M358" s="10">
        <v>3</v>
      </c>
      <c r="N358" s="31">
        <v>125978.22409439234</v>
      </c>
    </row>
    <row r="359" spans="1:14" ht="15" customHeight="1">
      <c r="A359" t="s">
        <v>7</v>
      </c>
      <c r="B359" t="s">
        <v>26</v>
      </c>
      <c r="C359" t="s">
        <v>128</v>
      </c>
      <c r="D359" t="s">
        <v>53</v>
      </c>
      <c r="E359" t="s">
        <v>54</v>
      </c>
      <c r="F359" t="s">
        <v>12</v>
      </c>
      <c r="G359">
        <v>32</v>
      </c>
      <c r="H359" t="s">
        <v>36</v>
      </c>
      <c r="I359" t="s">
        <v>184</v>
      </c>
      <c r="J359" t="s">
        <v>121</v>
      </c>
      <c r="K359">
        <v>201603</v>
      </c>
      <c r="L359">
        <v>2019</v>
      </c>
      <c r="M359" s="10">
        <v>3</v>
      </c>
      <c r="N359" s="31">
        <v>2006.7285540556807</v>
      </c>
    </row>
    <row r="360" spans="1:14" ht="15" customHeight="1">
      <c r="A360" t="s">
        <v>7</v>
      </c>
      <c r="B360" t="s">
        <v>26</v>
      </c>
      <c r="C360" t="s">
        <v>128</v>
      </c>
      <c r="D360" t="s">
        <v>53</v>
      </c>
      <c r="E360" t="s">
        <v>54</v>
      </c>
      <c r="F360" t="s">
        <v>12</v>
      </c>
      <c r="G360">
        <v>32</v>
      </c>
      <c r="H360" t="s">
        <v>36</v>
      </c>
      <c r="I360" t="s">
        <v>184</v>
      </c>
      <c r="J360" t="s">
        <v>122</v>
      </c>
      <c r="K360">
        <v>201603</v>
      </c>
      <c r="L360">
        <v>2019</v>
      </c>
      <c r="M360" s="10">
        <v>3</v>
      </c>
      <c r="N360" s="31">
        <v>31355.133657120008</v>
      </c>
    </row>
    <row r="361" spans="1:14" ht="15" customHeight="1">
      <c r="A361" t="s">
        <v>7</v>
      </c>
      <c r="B361" t="s">
        <v>26</v>
      </c>
      <c r="C361" t="s">
        <v>128</v>
      </c>
      <c r="D361" t="s">
        <v>53</v>
      </c>
      <c r="E361" t="s">
        <v>54</v>
      </c>
      <c r="F361" t="s">
        <v>12</v>
      </c>
      <c r="G361">
        <v>32</v>
      </c>
      <c r="H361" t="s">
        <v>36</v>
      </c>
      <c r="I361" t="s">
        <v>184</v>
      </c>
      <c r="J361" t="s">
        <v>123</v>
      </c>
      <c r="K361">
        <v>201603</v>
      </c>
      <c r="L361">
        <v>2019</v>
      </c>
      <c r="M361" s="10">
        <v>3</v>
      </c>
      <c r="N361" s="31">
        <v>4037.1005922508812</v>
      </c>
    </row>
    <row r="362" spans="1:14" ht="15" customHeight="1">
      <c r="A362" t="s">
        <v>7</v>
      </c>
      <c r="B362" t="s">
        <v>27</v>
      </c>
      <c r="C362" t="s">
        <v>137</v>
      </c>
      <c r="D362" t="s">
        <v>21</v>
      </c>
      <c r="E362" t="s">
        <v>58</v>
      </c>
      <c r="F362" t="s">
        <v>11</v>
      </c>
      <c r="G362">
        <v>45</v>
      </c>
      <c r="H362" t="s">
        <v>33</v>
      </c>
      <c r="I362" t="s">
        <v>180</v>
      </c>
      <c r="J362" t="s">
        <v>124</v>
      </c>
      <c r="K362">
        <v>201603</v>
      </c>
      <c r="L362">
        <v>2019</v>
      </c>
      <c r="M362" s="10">
        <v>3</v>
      </c>
      <c r="N362" s="31">
        <v>833200.39981301781</v>
      </c>
    </row>
    <row r="363" spans="1:14" ht="15" customHeight="1">
      <c r="A363" t="s">
        <v>7</v>
      </c>
      <c r="B363" t="s">
        <v>27</v>
      </c>
      <c r="C363" t="s">
        <v>137</v>
      </c>
      <c r="D363" t="s">
        <v>21</v>
      </c>
      <c r="E363" t="s">
        <v>58</v>
      </c>
      <c r="F363" t="s">
        <v>11</v>
      </c>
      <c r="G363">
        <v>45</v>
      </c>
      <c r="H363" t="s">
        <v>33</v>
      </c>
      <c r="I363" t="s">
        <v>180</v>
      </c>
      <c r="J363" t="s">
        <v>121</v>
      </c>
      <c r="K363">
        <v>201603</v>
      </c>
      <c r="L363">
        <v>2019</v>
      </c>
      <c r="M363" s="10">
        <v>3</v>
      </c>
      <c r="N363" s="31">
        <v>87237.269625542423</v>
      </c>
    </row>
    <row r="364" spans="1:14" ht="15" customHeight="1">
      <c r="A364" t="s">
        <v>7</v>
      </c>
      <c r="B364" t="s">
        <v>27</v>
      </c>
      <c r="C364" t="s">
        <v>137</v>
      </c>
      <c r="D364" t="s">
        <v>21</v>
      </c>
      <c r="E364" t="s">
        <v>58</v>
      </c>
      <c r="F364" t="s">
        <v>11</v>
      </c>
      <c r="G364">
        <v>45</v>
      </c>
      <c r="H364" t="s">
        <v>33</v>
      </c>
      <c r="I364" t="s">
        <v>180</v>
      </c>
      <c r="J364" t="s">
        <v>122</v>
      </c>
      <c r="K364">
        <v>201603</v>
      </c>
      <c r="L364">
        <v>2019</v>
      </c>
      <c r="M364" s="10">
        <v>3</v>
      </c>
      <c r="N364" s="31">
        <v>218290.92379731007</v>
      </c>
    </row>
    <row r="365" spans="1:14" ht="15" customHeight="1">
      <c r="A365" t="s">
        <v>7</v>
      </c>
      <c r="B365" t="s">
        <v>27</v>
      </c>
      <c r="C365" t="s">
        <v>137</v>
      </c>
      <c r="D365" t="s">
        <v>21</v>
      </c>
      <c r="E365" t="s">
        <v>58</v>
      </c>
      <c r="F365" t="s">
        <v>11</v>
      </c>
      <c r="G365">
        <v>45</v>
      </c>
      <c r="H365" t="s">
        <v>33</v>
      </c>
      <c r="I365" t="s">
        <v>180</v>
      </c>
      <c r="J365" t="s">
        <v>123</v>
      </c>
      <c r="K365">
        <v>201603</v>
      </c>
      <c r="L365">
        <v>2019</v>
      </c>
      <c r="M365" s="10">
        <v>3</v>
      </c>
      <c r="N365" s="31">
        <v>71061.987237696012</v>
      </c>
    </row>
    <row r="366" spans="1:14" ht="15" customHeight="1">
      <c r="A366" t="s">
        <v>7</v>
      </c>
      <c r="B366" t="s">
        <v>27</v>
      </c>
      <c r="C366" t="s">
        <v>136</v>
      </c>
      <c r="D366" t="s">
        <v>18</v>
      </c>
      <c r="E366" t="s">
        <v>62</v>
      </c>
      <c r="F366" t="s">
        <v>11</v>
      </c>
      <c r="G366">
        <v>38</v>
      </c>
      <c r="H366" t="s">
        <v>34</v>
      </c>
      <c r="I366" t="s">
        <v>182</v>
      </c>
      <c r="J366" t="s">
        <v>124</v>
      </c>
      <c r="K366">
        <v>201603</v>
      </c>
      <c r="L366">
        <v>2019</v>
      </c>
      <c r="M366" s="10">
        <v>3</v>
      </c>
      <c r="N366" s="31">
        <v>117546.76151737351</v>
      </c>
    </row>
    <row r="367" spans="1:14" ht="15" customHeight="1">
      <c r="A367" t="s">
        <v>7</v>
      </c>
      <c r="B367" t="s">
        <v>27</v>
      </c>
      <c r="C367" t="s">
        <v>136</v>
      </c>
      <c r="D367" t="s">
        <v>18</v>
      </c>
      <c r="E367" t="s">
        <v>62</v>
      </c>
      <c r="F367" t="s">
        <v>11</v>
      </c>
      <c r="G367">
        <v>38</v>
      </c>
      <c r="H367" t="s">
        <v>34</v>
      </c>
      <c r="I367" t="s">
        <v>182</v>
      </c>
      <c r="J367" t="s">
        <v>121</v>
      </c>
      <c r="K367">
        <v>201603</v>
      </c>
      <c r="L367">
        <v>2019</v>
      </c>
      <c r="M367" s="10">
        <v>3</v>
      </c>
      <c r="N367" s="31">
        <v>4139.5800147609607</v>
      </c>
    </row>
    <row r="368" spans="1:14" ht="15" customHeight="1">
      <c r="A368" t="s">
        <v>7</v>
      </c>
      <c r="B368" t="s">
        <v>27</v>
      </c>
      <c r="C368" t="s">
        <v>136</v>
      </c>
      <c r="D368" t="s">
        <v>18</v>
      </c>
      <c r="E368" t="s">
        <v>62</v>
      </c>
      <c r="F368" t="s">
        <v>11</v>
      </c>
      <c r="G368">
        <v>38</v>
      </c>
      <c r="H368" t="s">
        <v>34</v>
      </c>
      <c r="I368" t="s">
        <v>182</v>
      </c>
      <c r="J368" t="s">
        <v>122</v>
      </c>
      <c r="K368">
        <v>201603</v>
      </c>
      <c r="L368">
        <v>2019</v>
      </c>
      <c r="M368" s="10">
        <v>3</v>
      </c>
      <c r="N368" s="31">
        <v>33852.123002880013</v>
      </c>
    </row>
    <row r="369" spans="1:14" ht="15" customHeight="1">
      <c r="A369" t="s">
        <v>7</v>
      </c>
      <c r="B369" t="s">
        <v>27</v>
      </c>
      <c r="C369" t="s">
        <v>136</v>
      </c>
      <c r="D369" t="s">
        <v>18</v>
      </c>
      <c r="E369" t="s">
        <v>62</v>
      </c>
      <c r="F369" t="s">
        <v>11</v>
      </c>
      <c r="G369">
        <v>38</v>
      </c>
      <c r="H369" t="s">
        <v>34</v>
      </c>
      <c r="I369" t="s">
        <v>182</v>
      </c>
      <c r="J369" t="s">
        <v>123</v>
      </c>
      <c r="K369">
        <v>201603</v>
      </c>
      <c r="L369">
        <v>2019</v>
      </c>
      <c r="M369" s="10">
        <v>3</v>
      </c>
      <c r="N369" s="31">
        <v>12377.571346022403</v>
      </c>
    </row>
    <row r="370" spans="1:14" ht="15" customHeight="1">
      <c r="A370" t="s">
        <v>7</v>
      </c>
      <c r="B370" t="s">
        <v>27</v>
      </c>
      <c r="C370" t="s">
        <v>135</v>
      </c>
      <c r="D370" t="s">
        <v>19</v>
      </c>
      <c r="E370" t="s">
        <v>57</v>
      </c>
      <c r="F370" t="s">
        <v>12</v>
      </c>
      <c r="G370">
        <v>29</v>
      </c>
      <c r="H370" t="s">
        <v>37</v>
      </c>
      <c r="I370" t="s">
        <v>183</v>
      </c>
      <c r="J370" t="s">
        <v>124</v>
      </c>
      <c r="K370">
        <v>201603</v>
      </c>
      <c r="L370">
        <v>2019</v>
      </c>
      <c r="M370" s="10">
        <v>3</v>
      </c>
      <c r="N370" s="31">
        <v>51114.302539776014</v>
      </c>
    </row>
    <row r="371" spans="1:14" ht="15" customHeight="1">
      <c r="A371" t="s">
        <v>7</v>
      </c>
      <c r="B371" t="s">
        <v>27</v>
      </c>
      <c r="C371" t="s">
        <v>135</v>
      </c>
      <c r="D371" t="s">
        <v>19</v>
      </c>
      <c r="E371" t="s">
        <v>57</v>
      </c>
      <c r="F371" t="s">
        <v>12</v>
      </c>
      <c r="G371">
        <v>29</v>
      </c>
      <c r="H371" t="s">
        <v>37</v>
      </c>
      <c r="I371" t="s">
        <v>183</v>
      </c>
      <c r="J371" t="s">
        <v>121</v>
      </c>
      <c r="K371">
        <v>201603</v>
      </c>
      <c r="L371">
        <v>2019</v>
      </c>
      <c r="M371" s="10">
        <v>3</v>
      </c>
      <c r="N371" s="31">
        <v>10414.044329472003</v>
      </c>
    </row>
    <row r="372" spans="1:14" ht="15" customHeight="1">
      <c r="A372" t="s">
        <v>7</v>
      </c>
      <c r="B372" t="s">
        <v>27</v>
      </c>
      <c r="C372" t="s">
        <v>135</v>
      </c>
      <c r="D372" t="s">
        <v>19</v>
      </c>
      <c r="E372" t="s">
        <v>57</v>
      </c>
      <c r="F372" t="s">
        <v>12</v>
      </c>
      <c r="G372">
        <v>29</v>
      </c>
      <c r="H372" t="s">
        <v>37</v>
      </c>
      <c r="I372" t="s">
        <v>183</v>
      </c>
      <c r="J372" t="s">
        <v>122</v>
      </c>
      <c r="K372">
        <v>201603</v>
      </c>
      <c r="L372">
        <v>2019</v>
      </c>
      <c r="M372" s="10">
        <v>3</v>
      </c>
      <c r="N372" s="31">
        <v>31358.551442400007</v>
      </c>
    </row>
    <row r="373" spans="1:14" ht="15" customHeight="1">
      <c r="A373" t="s">
        <v>7</v>
      </c>
      <c r="B373" t="s">
        <v>27</v>
      </c>
      <c r="C373" t="s">
        <v>135</v>
      </c>
      <c r="D373" t="s">
        <v>19</v>
      </c>
      <c r="E373" t="s">
        <v>57</v>
      </c>
      <c r="F373" t="s">
        <v>12</v>
      </c>
      <c r="G373">
        <v>29</v>
      </c>
      <c r="H373" t="s">
        <v>37</v>
      </c>
      <c r="I373" t="s">
        <v>183</v>
      </c>
      <c r="J373" t="s">
        <v>123</v>
      </c>
      <c r="K373">
        <v>201603</v>
      </c>
      <c r="L373">
        <v>2019</v>
      </c>
      <c r="M373" s="10">
        <v>3</v>
      </c>
      <c r="N373" s="31">
        <v>694.40252313600001</v>
      </c>
    </row>
    <row r="374" spans="1:14" ht="15" customHeight="1">
      <c r="A374" t="s">
        <v>7</v>
      </c>
      <c r="B374" t="s">
        <v>42</v>
      </c>
      <c r="C374" t="s">
        <v>139</v>
      </c>
      <c r="D374" t="s">
        <v>59</v>
      </c>
      <c r="E374" t="s">
        <v>60</v>
      </c>
      <c r="F374" t="s">
        <v>11</v>
      </c>
      <c r="G374">
        <v>35</v>
      </c>
      <c r="H374" t="s">
        <v>34</v>
      </c>
      <c r="I374" t="s">
        <v>182</v>
      </c>
      <c r="J374" t="s">
        <v>124</v>
      </c>
      <c r="K374">
        <v>201603</v>
      </c>
      <c r="L374">
        <v>2019</v>
      </c>
      <c r="M374" s="10">
        <v>3</v>
      </c>
      <c r="N374" s="31">
        <v>163647.88770000389</v>
      </c>
    </row>
    <row r="375" spans="1:14" ht="15" customHeight="1">
      <c r="A375" t="s">
        <v>7</v>
      </c>
      <c r="B375" t="s">
        <v>42</v>
      </c>
      <c r="C375" t="s">
        <v>139</v>
      </c>
      <c r="D375" t="s">
        <v>59</v>
      </c>
      <c r="E375" t="s">
        <v>60</v>
      </c>
      <c r="F375" t="s">
        <v>11</v>
      </c>
      <c r="G375">
        <v>35</v>
      </c>
      <c r="H375" t="s">
        <v>34</v>
      </c>
      <c r="I375" t="s">
        <v>182</v>
      </c>
      <c r="J375" t="s">
        <v>121</v>
      </c>
      <c r="K375">
        <v>201603</v>
      </c>
      <c r="L375">
        <v>2019</v>
      </c>
      <c r="M375" s="10">
        <v>3</v>
      </c>
      <c r="N375" s="31">
        <v>19056.222536440328</v>
      </c>
    </row>
    <row r="376" spans="1:14" ht="15" customHeight="1">
      <c r="A376" t="s">
        <v>7</v>
      </c>
      <c r="B376" t="s">
        <v>42</v>
      </c>
      <c r="C376" t="s">
        <v>139</v>
      </c>
      <c r="D376" t="s">
        <v>59</v>
      </c>
      <c r="E376" t="s">
        <v>60</v>
      </c>
      <c r="F376" t="s">
        <v>11</v>
      </c>
      <c r="G376">
        <v>35</v>
      </c>
      <c r="H376" t="s">
        <v>34</v>
      </c>
      <c r="I376" t="s">
        <v>182</v>
      </c>
      <c r="J376" t="s">
        <v>122</v>
      </c>
      <c r="K376">
        <v>201603</v>
      </c>
      <c r="L376">
        <v>2019</v>
      </c>
      <c r="M376" s="10">
        <v>3</v>
      </c>
      <c r="N376" s="31">
        <v>44290.224997200014</v>
      </c>
    </row>
    <row r="377" spans="1:14" ht="15" customHeight="1">
      <c r="A377" t="s">
        <v>7</v>
      </c>
      <c r="B377" t="s">
        <v>42</v>
      </c>
      <c r="C377" t="s">
        <v>139</v>
      </c>
      <c r="D377" t="s">
        <v>59</v>
      </c>
      <c r="E377" t="s">
        <v>60</v>
      </c>
      <c r="F377" t="s">
        <v>11</v>
      </c>
      <c r="G377">
        <v>35</v>
      </c>
      <c r="H377" t="s">
        <v>34</v>
      </c>
      <c r="I377" t="s">
        <v>182</v>
      </c>
      <c r="J377" t="s">
        <v>123</v>
      </c>
      <c r="K377">
        <v>201603</v>
      </c>
      <c r="L377">
        <v>2019</v>
      </c>
      <c r="M377" s="10">
        <v>3</v>
      </c>
      <c r="N377" s="31">
        <v>14427.664211036161</v>
      </c>
    </row>
    <row r="378" spans="1:14" ht="15" customHeight="1">
      <c r="A378" t="s">
        <v>7</v>
      </c>
      <c r="B378" t="s">
        <v>42</v>
      </c>
      <c r="C378" t="s">
        <v>138</v>
      </c>
      <c r="D378" t="s">
        <v>61</v>
      </c>
      <c r="E378" t="s">
        <v>60</v>
      </c>
      <c r="F378" t="s">
        <v>11</v>
      </c>
      <c r="G378">
        <v>32</v>
      </c>
      <c r="H378" t="s">
        <v>36</v>
      </c>
      <c r="I378" t="s">
        <v>184</v>
      </c>
      <c r="J378" t="s">
        <v>124</v>
      </c>
      <c r="K378">
        <v>201603</v>
      </c>
      <c r="L378">
        <v>2019</v>
      </c>
      <c r="M378" s="10">
        <v>3</v>
      </c>
      <c r="N378" s="31">
        <v>79020.132992640007</v>
      </c>
    </row>
    <row r="379" spans="1:14" ht="15" customHeight="1">
      <c r="A379" t="s">
        <v>7</v>
      </c>
      <c r="B379" t="s">
        <v>42</v>
      </c>
      <c r="C379" t="s">
        <v>138</v>
      </c>
      <c r="D379" t="s">
        <v>61</v>
      </c>
      <c r="E379" t="s">
        <v>60</v>
      </c>
      <c r="F379" t="s">
        <v>11</v>
      </c>
      <c r="G379">
        <v>32</v>
      </c>
      <c r="H379" t="s">
        <v>36</v>
      </c>
      <c r="I379" t="s">
        <v>184</v>
      </c>
      <c r="J379" t="s">
        <v>121</v>
      </c>
      <c r="K379">
        <v>201603</v>
      </c>
      <c r="L379">
        <v>2019</v>
      </c>
      <c r="M379" s="10">
        <v>3</v>
      </c>
      <c r="N379" s="31">
        <v>1731.200071104</v>
      </c>
    </row>
    <row r="380" spans="1:14" ht="15" customHeight="1">
      <c r="A380" t="s">
        <v>7</v>
      </c>
      <c r="B380" t="s">
        <v>42</v>
      </c>
      <c r="C380" t="s">
        <v>138</v>
      </c>
      <c r="D380" t="s">
        <v>61</v>
      </c>
      <c r="E380" t="s">
        <v>60</v>
      </c>
      <c r="F380" t="s">
        <v>11</v>
      </c>
      <c r="G380">
        <v>32</v>
      </c>
      <c r="H380" t="s">
        <v>36</v>
      </c>
      <c r="I380" t="s">
        <v>184</v>
      </c>
      <c r="J380" t="s">
        <v>122</v>
      </c>
      <c r="K380">
        <v>201603</v>
      </c>
      <c r="L380">
        <v>2019</v>
      </c>
      <c r="M380" s="10">
        <v>3</v>
      </c>
      <c r="N380" s="31">
        <v>16178.5076544</v>
      </c>
    </row>
    <row r="381" spans="1:14" ht="15" customHeight="1">
      <c r="A381" t="s">
        <v>7</v>
      </c>
      <c r="B381" t="s">
        <v>42</v>
      </c>
      <c r="C381" t="s">
        <v>138</v>
      </c>
      <c r="D381" t="s">
        <v>61</v>
      </c>
      <c r="E381" t="s">
        <v>60</v>
      </c>
      <c r="F381" t="s">
        <v>11</v>
      </c>
      <c r="G381">
        <v>32</v>
      </c>
      <c r="H381" t="s">
        <v>36</v>
      </c>
      <c r="I381" t="s">
        <v>184</v>
      </c>
      <c r="J381" t="s">
        <v>123</v>
      </c>
      <c r="K381">
        <v>201603</v>
      </c>
      <c r="L381">
        <v>2019</v>
      </c>
      <c r="M381" s="10">
        <v>3</v>
      </c>
      <c r="N381" s="31">
        <v>1552.2277639680001</v>
      </c>
    </row>
    <row r="382" spans="1:14" ht="15" customHeight="1">
      <c r="A382" t="s">
        <v>69</v>
      </c>
      <c r="B382" t="s">
        <v>5</v>
      </c>
      <c r="C382" t="s">
        <v>134</v>
      </c>
      <c r="D382" t="s">
        <v>46</v>
      </c>
      <c r="E382" t="s">
        <v>13</v>
      </c>
      <c r="F382" t="s">
        <v>11</v>
      </c>
      <c r="G382">
        <v>46</v>
      </c>
      <c r="H382" t="s">
        <v>33</v>
      </c>
      <c r="I382" t="s">
        <v>180</v>
      </c>
      <c r="J382" t="s">
        <v>124</v>
      </c>
      <c r="K382">
        <v>201603</v>
      </c>
      <c r="L382">
        <v>2019</v>
      </c>
      <c r="M382" s="10">
        <v>3</v>
      </c>
      <c r="N382" s="31">
        <v>311321.42790335999</v>
      </c>
    </row>
    <row r="383" spans="1:14" ht="15" customHeight="1">
      <c r="A383" t="s">
        <v>69</v>
      </c>
      <c r="B383" t="s">
        <v>5</v>
      </c>
      <c r="C383" t="s">
        <v>134</v>
      </c>
      <c r="D383" t="s">
        <v>46</v>
      </c>
      <c r="E383" t="s">
        <v>13</v>
      </c>
      <c r="F383" t="s">
        <v>11</v>
      </c>
      <c r="G383">
        <v>46</v>
      </c>
      <c r="H383" t="s">
        <v>33</v>
      </c>
      <c r="I383" t="s">
        <v>180</v>
      </c>
      <c r="J383" t="s">
        <v>121</v>
      </c>
      <c r="K383">
        <v>201603</v>
      </c>
      <c r="L383">
        <v>2019</v>
      </c>
      <c r="M383" s="10">
        <v>3</v>
      </c>
      <c r="N383" s="31">
        <v>27798.014885760007</v>
      </c>
    </row>
    <row r="384" spans="1:14" ht="15" customHeight="1">
      <c r="A384" t="s">
        <v>69</v>
      </c>
      <c r="B384" t="s">
        <v>5</v>
      </c>
      <c r="C384" t="s">
        <v>134</v>
      </c>
      <c r="D384" t="s">
        <v>46</v>
      </c>
      <c r="E384" t="s">
        <v>13</v>
      </c>
      <c r="F384" t="s">
        <v>11</v>
      </c>
      <c r="G384">
        <v>46</v>
      </c>
      <c r="H384" t="s">
        <v>33</v>
      </c>
      <c r="I384" t="s">
        <v>180</v>
      </c>
      <c r="J384" t="s">
        <v>122</v>
      </c>
      <c r="K384">
        <v>201603</v>
      </c>
      <c r="L384">
        <v>2019</v>
      </c>
      <c r="M384" s="10">
        <v>3</v>
      </c>
      <c r="N384" s="31">
        <v>84543.180813000014</v>
      </c>
    </row>
    <row r="385" spans="1:14" ht="15" customHeight="1">
      <c r="A385" t="s">
        <v>69</v>
      </c>
      <c r="B385" t="s">
        <v>5</v>
      </c>
      <c r="C385" t="s">
        <v>134</v>
      </c>
      <c r="D385" t="s">
        <v>46</v>
      </c>
      <c r="E385" t="s">
        <v>13</v>
      </c>
      <c r="F385" t="s">
        <v>11</v>
      </c>
      <c r="G385">
        <v>46</v>
      </c>
      <c r="H385" t="s">
        <v>33</v>
      </c>
      <c r="I385" t="s">
        <v>180</v>
      </c>
      <c r="J385" t="s">
        <v>123</v>
      </c>
      <c r="K385">
        <v>201603</v>
      </c>
      <c r="L385">
        <v>2019</v>
      </c>
      <c r="M385" s="10">
        <v>3</v>
      </c>
      <c r="N385" s="31">
        <v>8567.4922905600015</v>
      </c>
    </row>
    <row r="386" spans="1:14" ht="15" customHeight="1">
      <c r="A386" t="s">
        <v>69</v>
      </c>
      <c r="B386" t="s">
        <v>5</v>
      </c>
      <c r="C386" t="s">
        <v>129</v>
      </c>
      <c r="D386" t="s">
        <v>22</v>
      </c>
      <c r="E386" t="s">
        <v>16</v>
      </c>
      <c r="F386" t="s">
        <v>12</v>
      </c>
      <c r="G386">
        <v>38</v>
      </c>
      <c r="H386" t="s">
        <v>34</v>
      </c>
      <c r="I386" t="s">
        <v>182</v>
      </c>
      <c r="J386" t="s">
        <v>124</v>
      </c>
      <c r="K386">
        <v>201603</v>
      </c>
      <c r="L386">
        <v>2019</v>
      </c>
      <c r="M386" s="10">
        <v>3</v>
      </c>
      <c r="N386" s="31">
        <v>95658.402799411226</v>
      </c>
    </row>
    <row r="387" spans="1:14" ht="15" customHeight="1">
      <c r="A387" t="s">
        <v>69</v>
      </c>
      <c r="B387" t="s">
        <v>5</v>
      </c>
      <c r="C387" t="s">
        <v>129</v>
      </c>
      <c r="D387" t="s">
        <v>22</v>
      </c>
      <c r="E387" t="s">
        <v>16</v>
      </c>
      <c r="F387" t="s">
        <v>12</v>
      </c>
      <c r="G387">
        <v>38</v>
      </c>
      <c r="H387" t="s">
        <v>34</v>
      </c>
      <c r="I387" t="s">
        <v>182</v>
      </c>
      <c r="J387" t="s">
        <v>121</v>
      </c>
      <c r="K387">
        <v>201603</v>
      </c>
      <c r="L387">
        <v>2019</v>
      </c>
      <c r="M387" s="10">
        <v>3</v>
      </c>
      <c r="N387" s="31">
        <v>3265.2089438976004</v>
      </c>
    </row>
    <row r="388" spans="1:14" ht="15" customHeight="1">
      <c r="A388" t="s">
        <v>69</v>
      </c>
      <c r="B388" t="s">
        <v>5</v>
      </c>
      <c r="C388" t="s">
        <v>129</v>
      </c>
      <c r="D388" t="s">
        <v>22</v>
      </c>
      <c r="E388" t="s">
        <v>16</v>
      </c>
      <c r="F388" t="s">
        <v>12</v>
      </c>
      <c r="G388">
        <v>38</v>
      </c>
      <c r="H388" t="s">
        <v>34</v>
      </c>
      <c r="I388" t="s">
        <v>182</v>
      </c>
      <c r="J388" t="s">
        <v>122</v>
      </c>
      <c r="K388">
        <v>201603</v>
      </c>
      <c r="L388">
        <v>2019</v>
      </c>
      <c r="M388" s="10">
        <v>3</v>
      </c>
      <c r="N388" s="31">
        <v>24770.826039960008</v>
      </c>
    </row>
    <row r="389" spans="1:14" ht="15" customHeight="1">
      <c r="A389" t="s">
        <v>69</v>
      </c>
      <c r="B389" t="s">
        <v>5</v>
      </c>
      <c r="C389" t="s">
        <v>129</v>
      </c>
      <c r="D389" t="s">
        <v>22</v>
      </c>
      <c r="E389" t="s">
        <v>16</v>
      </c>
      <c r="F389" t="s">
        <v>12</v>
      </c>
      <c r="G389">
        <v>38</v>
      </c>
      <c r="H389" t="s">
        <v>34</v>
      </c>
      <c r="I389" t="s">
        <v>182</v>
      </c>
      <c r="J389" t="s">
        <v>123</v>
      </c>
      <c r="K389">
        <v>201603</v>
      </c>
      <c r="L389">
        <v>2019</v>
      </c>
      <c r="M389" s="10">
        <v>3</v>
      </c>
      <c r="N389" s="31">
        <v>6222.5456186880019</v>
      </c>
    </row>
    <row r="390" spans="1:14" ht="15" customHeight="1">
      <c r="A390" t="s">
        <v>69</v>
      </c>
      <c r="B390" t="s">
        <v>5</v>
      </c>
      <c r="C390" t="s">
        <v>133</v>
      </c>
      <c r="D390" t="s">
        <v>9</v>
      </c>
      <c r="E390" t="s">
        <v>10</v>
      </c>
      <c r="F390" t="s">
        <v>11</v>
      </c>
      <c r="G390">
        <v>25</v>
      </c>
      <c r="H390" t="s">
        <v>37</v>
      </c>
      <c r="I390" t="s">
        <v>183</v>
      </c>
      <c r="J390" t="s">
        <v>124</v>
      </c>
      <c r="K390">
        <v>201603</v>
      </c>
      <c r="L390">
        <v>2019</v>
      </c>
      <c r="M390" s="10">
        <v>3</v>
      </c>
      <c r="N390" s="31">
        <v>15615.87237504</v>
      </c>
    </row>
    <row r="391" spans="1:14" ht="15" customHeight="1">
      <c r="A391" t="s">
        <v>69</v>
      </c>
      <c r="B391" t="s">
        <v>5</v>
      </c>
      <c r="C391" t="s">
        <v>133</v>
      </c>
      <c r="D391" t="s">
        <v>9</v>
      </c>
      <c r="E391" t="s">
        <v>10</v>
      </c>
      <c r="F391" t="s">
        <v>11</v>
      </c>
      <c r="G391">
        <v>25</v>
      </c>
      <c r="H391" t="s">
        <v>37</v>
      </c>
      <c r="I391" t="s">
        <v>183</v>
      </c>
      <c r="J391" t="s">
        <v>121</v>
      </c>
      <c r="K391">
        <v>201603</v>
      </c>
      <c r="L391">
        <v>2019</v>
      </c>
      <c r="M391" s="10">
        <v>3</v>
      </c>
      <c r="N391" s="31">
        <v>10120.759488000003</v>
      </c>
    </row>
    <row r="392" spans="1:14" ht="15" customHeight="1">
      <c r="A392" t="s">
        <v>69</v>
      </c>
      <c r="B392" t="s">
        <v>5</v>
      </c>
      <c r="C392" t="s">
        <v>133</v>
      </c>
      <c r="D392" t="s">
        <v>9</v>
      </c>
      <c r="E392" t="s">
        <v>10</v>
      </c>
      <c r="F392" t="s">
        <v>11</v>
      </c>
      <c r="G392">
        <v>25</v>
      </c>
      <c r="H392" t="s">
        <v>37</v>
      </c>
      <c r="I392" t="s">
        <v>183</v>
      </c>
      <c r="J392" t="s">
        <v>122</v>
      </c>
      <c r="K392">
        <v>201603</v>
      </c>
      <c r="L392">
        <v>2019</v>
      </c>
      <c r="M392" s="10">
        <v>3</v>
      </c>
      <c r="N392" s="31">
        <v>25917.895458000003</v>
      </c>
    </row>
    <row r="393" spans="1:14" ht="15" customHeight="1">
      <c r="A393" t="s">
        <v>69</v>
      </c>
      <c r="B393" t="s">
        <v>5</v>
      </c>
      <c r="C393" t="s">
        <v>133</v>
      </c>
      <c r="D393" t="s">
        <v>9</v>
      </c>
      <c r="E393" t="s">
        <v>10</v>
      </c>
      <c r="F393" t="s">
        <v>11</v>
      </c>
      <c r="G393">
        <v>25</v>
      </c>
      <c r="H393" t="s">
        <v>37</v>
      </c>
      <c r="I393" t="s">
        <v>183</v>
      </c>
      <c r="J393" t="s">
        <v>123</v>
      </c>
      <c r="K393">
        <v>201603</v>
      </c>
      <c r="L393">
        <v>2019</v>
      </c>
      <c r="M393" s="10">
        <v>3</v>
      </c>
      <c r="N393" s="31">
        <v>6418.8522316799999</v>
      </c>
    </row>
    <row r="394" spans="1:14" ht="15" customHeight="1">
      <c r="A394" t="s">
        <v>69</v>
      </c>
      <c r="B394" t="s">
        <v>6</v>
      </c>
      <c r="C394" t="s">
        <v>140</v>
      </c>
      <c r="D394" t="s">
        <v>14</v>
      </c>
      <c r="E394" t="s">
        <v>15</v>
      </c>
      <c r="F394" t="s">
        <v>11</v>
      </c>
      <c r="G394">
        <v>32</v>
      </c>
      <c r="H394" t="s">
        <v>36</v>
      </c>
      <c r="I394" t="s">
        <v>184</v>
      </c>
      <c r="J394" t="s">
        <v>124</v>
      </c>
      <c r="K394">
        <v>201603</v>
      </c>
      <c r="L394">
        <v>2019</v>
      </c>
      <c r="M394" s="10">
        <v>3</v>
      </c>
      <c r="N394" s="31">
        <v>63944.785226649612</v>
      </c>
    </row>
    <row r="395" spans="1:14" ht="15" customHeight="1">
      <c r="A395" t="s">
        <v>69</v>
      </c>
      <c r="B395" t="s">
        <v>6</v>
      </c>
      <c r="C395" t="s">
        <v>140</v>
      </c>
      <c r="D395" t="s">
        <v>14</v>
      </c>
      <c r="E395" t="s">
        <v>15</v>
      </c>
      <c r="F395" t="s">
        <v>11</v>
      </c>
      <c r="G395">
        <v>32</v>
      </c>
      <c r="H395" t="s">
        <v>36</v>
      </c>
      <c r="I395" t="s">
        <v>184</v>
      </c>
      <c r="J395" t="s">
        <v>121</v>
      </c>
      <c r="K395">
        <v>201603</v>
      </c>
      <c r="L395">
        <v>2019</v>
      </c>
      <c r="M395" s="10">
        <v>3</v>
      </c>
      <c r="N395" s="31">
        <v>24027.677243136004</v>
      </c>
    </row>
    <row r="396" spans="1:14" ht="15" customHeight="1">
      <c r="A396" t="s">
        <v>69</v>
      </c>
      <c r="B396" t="s">
        <v>6</v>
      </c>
      <c r="C396" t="s">
        <v>140</v>
      </c>
      <c r="D396" t="s">
        <v>14</v>
      </c>
      <c r="E396" t="s">
        <v>15</v>
      </c>
      <c r="F396" t="s">
        <v>11</v>
      </c>
      <c r="G396">
        <v>32</v>
      </c>
      <c r="H396" t="s">
        <v>36</v>
      </c>
      <c r="I396" t="s">
        <v>184</v>
      </c>
      <c r="J396" t="s">
        <v>122</v>
      </c>
      <c r="K396">
        <v>201603</v>
      </c>
      <c r="L396">
        <v>2019</v>
      </c>
      <c r="M396" s="10">
        <v>3</v>
      </c>
      <c r="N396" s="31">
        <v>39589.032450240011</v>
      </c>
    </row>
    <row r="397" spans="1:14" ht="15" customHeight="1">
      <c r="A397" t="s">
        <v>69</v>
      </c>
      <c r="B397" t="s">
        <v>6</v>
      </c>
      <c r="C397" t="s">
        <v>140</v>
      </c>
      <c r="D397" t="s">
        <v>14</v>
      </c>
      <c r="E397" t="s">
        <v>15</v>
      </c>
      <c r="F397" t="s">
        <v>11</v>
      </c>
      <c r="G397">
        <v>32</v>
      </c>
      <c r="H397" t="s">
        <v>36</v>
      </c>
      <c r="I397" t="s">
        <v>184</v>
      </c>
      <c r="J397" t="s">
        <v>123</v>
      </c>
      <c r="K397">
        <v>201603</v>
      </c>
      <c r="L397">
        <v>2019</v>
      </c>
      <c r="M397" s="10">
        <v>3</v>
      </c>
      <c r="N397" s="31">
        <v>7522.2501838848011</v>
      </c>
    </row>
    <row r="398" spans="1:14" ht="15" customHeight="1">
      <c r="A398" t="s">
        <v>68</v>
      </c>
      <c r="B398" t="s">
        <v>24</v>
      </c>
      <c r="C398" t="s">
        <v>142</v>
      </c>
      <c r="D398" t="s">
        <v>43</v>
      </c>
      <c r="E398" t="s">
        <v>17</v>
      </c>
      <c r="F398" t="s">
        <v>11</v>
      </c>
      <c r="G398">
        <v>32</v>
      </c>
      <c r="H398" t="s">
        <v>36</v>
      </c>
      <c r="I398" t="s">
        <v>184</v>
      </c>
      <c r="J398" t="s">
        <v>124</v>
      </c>
      <c r="K398">
        <v>201603</v>
      </c>
      <c r="L398">
        <v>2019</v>
      </c>
      <c r="M398" s="10">
        <v>3</v>
      </c>
      <c r="N398" s="31">
        <v>33216.270151680008</v>
      </c>
    </row>
    <row r="399" spans="1:14" ht="15" customHeight="1">
      <c r="A399" t="s">
        <v>68</v>
      </c>
      <c r="B399" t="s">
        <v>24</v>
      </c>
      <c r="C399" t="s">
        <v>142</v>
      </c>
      <c r="D399" t="s">
        <v>43</v>
      </c>
      <c r="E399" t="s">
        <v>17</v>
      </c>
      <c r="F399" t="s">
        <v>11</v>
      </c>
      <c r="G399">
        <v>32</v>
      </c>
      <c r="H399" t="s">
        <v>36</v>
      </c>
      <c r="I399" t="s">
        <v>184</v>
      </c>
      <c r="J399" t="s">
        <v>121</v>
      </c>
      <c r="K399">
        <v>201603</v>
      </c>
      <c r="L399">
        <v>2019</v>
      </c>
      <c r="M399" s="10">
        <v>3</v>
      </c>
      <c r="N399" s="31">
        <v>12334.585132800003</v>
      </c>
    </row>
    <row r="400" spans="1:14" ht="15" customHeight="1">
      <c r="A400" t="s">
        <v>68</v>
      </c>
      <c r="B400" t="s">
        <v>24</v>
      </c>
      <c r="C400" t="s">
        <v>142</v>
      </c>
      <c r="D400" t="s">
        <v>43</v>
      </c>
      <c r="E400" t="s">
        <v>17</v>
      </c>
      <c r="F400" t="s">
        <v>11</v>
      </c>
      <c r="G400">
        <v>32</v>
      </c>
      <c r="H400" t="s">
        <v>36</v>
      </c>
      <c r="I400" t="s">
        <v>184</v>
      </c>
      <c r="J400" t="s">
        <v>122</v>
      </c>
      <c r="K400">
        <v>201603</v>
      </c>
      <c r="L400">
        <v>2019</v>
      </c>
      <c r="M400" s="10">
        <v>3</v>
      </c>
      <c r="N400" s="31">
        <v>43959.818448000013</v>
      </c>
    </row>
    <row r="401" spans="1:14" ht="15" customHeight="1">
      <c r="A401" t="s">
        <v>68</v>
      </c>
      <c r="B401" t="s">
        <v>24</v>
      </c>
      <c r="C401" t="s">
        <v>142</v>
      </c>
      <c r="D401" t="s">
        <v>43</v>
      </c>
      <c r="E401" t="s">
        <v>17</v>
      </c>
      <c r="F401" t="s">
        <v>11</v>
      </c>
      <c r="G401">
        <v>32</v>
      </c>
      <c r="H401" t="s">
        <v>36</v>
      </c>
      <c r="I401" t="s">
        <v>184</v>
      </c>
      <c r="J401" t="s">
        <v>123</v>
      </c>
      <c r="K401">
        <v>201603</v>
      </c>
      <c r="L401">
        <v>2019</v>
      </c>
      <c r="M401" s="10">
        <v>3</v>
      </c>
      <c r="N401" s="31">
        <v>19934.200258560002</v>
      </c>
    </row>
    <row r="402" spans="1:14" ht="15" customHeight="1">
      <c r="A402" t="s">
        <v>68</v>
      </c>
      <c r="B402" t="s">
        <v>70</v>
      </c>
      <c r="C402" t="s">
        <v>126</v>
      </c>
      <c r="D402" t="s">
        <v>20</v>
      </c>
      <c r="E402" t="s">
        <v>0</v>
      </c>
      <c r="F402" t="s">
        <v>12</v>
      </c>
      <c r="G402">
        <v>28</v>
      </c>
      <c r="H402" t="s">
        <v>37</v>
      </c>
      <c r="I402" t="s">
        <v>183</v>
      </c>
      <c r="J402" t="s">
        <v>124</v>
      </c>
      <c r="K402">
        <v>201603</v>
      </c>
      <c r="L402">
        <v>2019</v>
      </c>
      <c r="M402" s="10">
        <v>3</v>
      </c>
      <c r="N402" s="31">
        <v>12484.211733504</v>
      </c>
    </row>
    <row r="403" spans="1:14" ht="15" customHeight="1">
      <c r="A403" t="s">
        <v>68</v>
      </c>
      <c r="B403" t="s">
        <v>70</v>
      </c>
      <c r="C403" t="s">
        <v>126</v>
      </c>
      <c r="D403" t="s">
        <v>20</v>
      </c>
      <c r="E403" t="s">
        <v>0</v>
      </c>
      <c r="F403" t="s">
        <v>12</v>
      </c>
      <c r="G403">
        <v>28</v>
      </c>
      <c r="H403" t="s">
        <v>37</v>
      </c>
      <c r="I403" t="s">
        <v>183</v>
      </c>
      <c r="J403" t="s">
        <v>121</v>
      </c>
      <c r="K403">
        <v>201603</v>
      </c>
      <c r="L403">
        <v>2019</v>
      </c>
      <c r="M403" s="10">
        <v>3</v>
      </c>
      <c r="N403" s="31">
        <v>5433.6229291008003</v>
      </c>
    </row>
    <row r="404" spans="1:14" ht="15" customHeight="1">
      <c r="A404" t="s">
        <v>68</v>
      </c>
      <c r="B404" t="s">
        <v>70</v>
      </c>
      <c r="C404" t="s">
        <v>126</v>
      </c>
      <c r="D404" t="s">
        <v>20</v>
      </c>
      <c r="E404" t="s">
        <v>0</v>
      </c>
      <c r="F404" t="s">
        <v>12</v>
      </c>
      <c r="G404">
        <v>28</v>
      </c>
      <c r="H404" t="s">
        <v>37</v>
      </c>
      <c r="I404" t="s">
        <v>183</v>
      </c>
      <c r="J404" t="s">
        <v>122</v>
      </c>
      <c r="K404">
        <v>201603</v>
      </c>
      <c r="L404">
        <v>2019</v>
      </c>
      <c r="M404" s="10">
        <v>3</v>
      </c>
      <c r="N404" s="31">
        <v>2146.5177552000005</v>
      </c>
    </row>
    <row r="405" spans="1:14" ht="15" customHeight="1">
      <c r="A405" t="s">
        <v>68</v>
      </c>
      <c r="B405" t="s">
        <v>70</v>
      </c>
      <c r="C405" t="s">
        <v>126</v>
      </c>
      <c r="D405" t="s">
        <v>20</v>
      </c>
      <c r="E405" t="s">
        <v>0</v>
      </c>
      <c r="F405" t="s">
        <v>12</v>
      </c>
      <c r="G405">
        <v>28</v>
      </c>
      <c r="H405" t="s">
        <v>37</v>
      </c>
      <c r="I405" t="s">
        <v>183</v>
      </c>
      <c r="J405" t="s">
        <v>123</v>
      </c>
      <c r="K405">
        <v>201603</v>
      </c>
      <c r="L405">
        <v>2019</v>
      </c>
      <c r="M405" s="10">
        <v>3</v>
      </c>
      <c r="N405" s="31">
        <v>4088.0644116480016</v>
      </c>
    </row>
    <row r="406" spans="1:14" ht="15" customHeight="1">
      <c r="A406" t="s">
        <v>68</v>
      </c>
      <c r="B406" t="s">
        <v>23</v>
      </c>
      <c r="C406" t="s">
        <v>141</v>
      </c>
      <c r="D406" t="s">
        <v>44</v>
      </c>
      <c r="E406" t="s">
        <v>45</v>
      </c>
      <c r="F406" t="s">
        <v>11</v>
      </c>
      <c r="G406">
        <v>27</v>
      </c>
      <c r="H406" t="s">
        <v>33</v>
      </c>
      <c r="I406" t="s">
        <v>180</v>
      </c>
      <c r="J406" t="s">
        <v>124</v>
      </c>
      <c r="K406">
        <v>201603</v>
      </c>
      <c r="L406">
        <v>2019</v>
      </c>
      <c r="M406" s="10">
        <v>3</v>
      </c>
      <c r="N406" s="31">
        <v>57663.501557760013</v>
      </c>
    </row>
    <row r="407" spans="1:14" ht="15" customHeight="1">
      <c r="A407" t="s">
        <v>68</v>
      </c>
      <c r="B407" t="s">
        <v>23</v>
      </c>
      <c r="C407" t="s">
        <v>141</v>
      </c>
      <c r="D407" t="s">
        <v>44</v>
      </c>
      <c r="E407" t="s">
        <v>45</v>
      </c>
      <c r="F407" t="s">
        <v>11</v>
      </c>
      <c r="G407">
        <v>27</v>
      </c>
      <c r="H407" t="s">
        <v>33</v>
      </c>
      <c r="I407" t="s">
        <v>180</v>
      </c>
      <c r="J407" t="s">
        <v>121</v>
      </c>
      <c r="K407">
        <v>201603</v>
      </c>
      <c r="L407">
        <v>2019</v>
      </c>
      <c r="M407" s="10">
        <v>3</v>
      </c>
      <c r="N407" s="31">
        <v>21771.465066086403</v>
      </c>
    </row>
    <row r="408" spans="1:14" ht="15" customHeight="1">
      <c r="A408" t="s">
        <v>68</v>
      </c>
      <c r="B408" t="s">
        <v>23</v>
      </c>
      <c r="C408" t="s">
        <v>141</v>
      </c>
      <c r="D408" t="s">
        <v>44</v>
      </c>
      <c r="E408" t="s">
        <v>45</v>
      </c>
      <c r="F408" t="s">
        <v>11</v>
      </c>
      <c r="G408">
        <v>27</v>
      </c>
      <c r="H408" t="s">
        <v>33</v>
      </c>
      <c r="I408" t="s">
        <v>180</v>
      </c>
      <c r="J408" t="s">
        <v>122</v>
      </c>
      <c r="K408">
        <v>201603</v>
      </c>
      <c r="L408">
        <v>2019</v>
      </c>
      <c r="M408" s="10">
        <v>3</v>
      </c>
      <c r="N408" s="31">
        <v>98349.000422400029</v>
      </c>
    </row>
    <row r="409" spans="1:14" ht="15" customHeight="1">
      <c r="A409" t="s">
        <v>68</v>
      </c>
      <c r="B409" t="s">
        <v>23</v>
      </c>
      <c r="C409" t="s">
        <v>141</v>
      </c>
      <c r="D409" t="s">
        <v>44</v>
      </c>
      <c r="E409" t="s">
        <v>45</v>
      </c>
      <c r="F409" t="s">
        <v>11</v>
      </c>
      <c r="G409">
        <v>27</v>
      </c>
      <c r="H409" t="s">
        <v>33</v>
      </c>
      <c r="I409" t="s">
        <v>180</v>
      </c>
      <c r="J409" t="s">
        <v>123</v>
      </c>
      <c r="K409">
        <v>201603</v>
      </c>
      <c r="L409">
        <v>2019</v>
      </c>
      <c r="M409" s="10">
        <v>3</v>
      </c>
      <c r="N409" s="31">
        <v>13988.479854182404</v>
      </c>
    </row>
    <row r="410" spans="1:14" ht="15" customHeight="1">
      <c r="A410" t="s">
        <v>7</v>
      </c>
      <c r="B410" t="s">
        <v>25</v>
      </c>
      <c r="C410" t="s">
        <v>131</v>
      </c>
      <c r="D410" t="s">
        <v>51</v>
      </c>
      <c r="E410" t="s">
        <v>52</v>
      </c>
      <c r="F410" t="s">
        <v>11</v>
      </c>
      <c r="G410">
        <v>44</v>
      </c>
      <c r="H410" t="s">
        <v>33</v>
      </c>
      <c r="I410" t="s">
        <v>180</v>
      </c>
      <c r="J410" t="s">
        <v>124</v>
      </c>
      <c r="K410">
        <v>201604</v>
      </c>
      <c r="L410">
        <v>2019</v>
      </c>
      <c r="M410" s="10">
        <v>4</v>
      </c>
      <c r="N410" s="31">
        <v>328381.71653952007</v>
      </c>
    </row>
    <row r="411" spans="1:14" ht="15" customHeight="1">
      <c r="A411" t="s">
        <v>7</v>
      </c>
      <c r="B411" t="s">
        <v>25</v>
      </c>
      <c r="C411" t="s">
        <v>131</v>
      </c>
      <c r="D411" t="s">
        <v>51</v>
      </c>
      <c r="E411" t="s">
        <v>52</v>
      </c>
      <c r="F411" t="s">
        <v>11</v>
      </c>
      <c r="G411">
        <v>44</v>
      </c>
      <c r="H411" t="s">
        <v>33</v>
      </c>
      <c r="I411" t="s">
        <v>180</v>
      </c>
      <c r="J411" t="s">
        <v>121</v>
      </c>
      <c r="K411">
        <v>201604</v>
      </c>
      <c r="L411">
        <v>2019</v>
      </c>
      <c r="M411" s="10">
        <v>4</v>
      </c>
      <c r="N411" s="31">
        <v>58659.115999679998</v>
      </c>
    </row>
    <row r="412" spans="1:14" ht="15" customHeight="1">
      <c r="A412" t="s">
        <v>7</v>
      </c>
      <c r="B412" t="s">
        <v>25</v>
      </c>
      <c r="C412" t="s">
        <v>131</v>
      </c>
      <c r="D412" t="s">
        <v>51</v>
      </c>
      <c r="E412" t="s">
        <v>52</v>
      </c>
      <c r="F412" t="s">
        <v>11</v>
      </c>
      <c r="G412">
        <v>44</v>
      </c>
      <c r="H412" t="s">
        <v>33</v>
      </c>
      <c r="I412" t="s">
        <v>180</v>
      </c>
      <c r="J412" t="s">
        <v>122</v>
      </c>
      <c r="K412">
        <v>201604</v>
      </c>
      <c r="L412">
        <v>2019</v>
      </c>
      <c r="M412" s="10">
        <v>4</v>
      </c>
      <c r="N412" s="31">
        <v>33789.740166000011</v>
      </c>
    </row>
    <row r="413" spans="1:14" ht="15" customHeight="1">
      <c r="A413" t="s">
        <v>7</v>
      </c>
      <c r="B413" t="s">
        <v>25</v>
      </c>
      <c r="C413" t="s">
        <v>131</v>
      </c>
      <c r="D413" t="s">
        <v>51</v>
      </c>
      <c r="E413" t="s">
        <v>52</v>
      </c>
      <c r="F413" t="s">
        <v>11</v>
      </c>
      <c r="G413">
        <v>44</v>
      </c>
      <c r="H413" t="s">
        <v>33</v>
      </c>
      <c r="I413" t="s">
        <v>180</v>
      </c>
      <c r="J413" t="s">
        <v>123</v>
      </c>
      <c r="K413">
        <v>201604</v>
      </c>
      <c r="L413">
        <v>2019</v>
      </c>
      <c r="M413" s="10">
        <v>4</v>
      </c>
      <c r="N413" s="31">
        <v>43560.11157120001</v>
      </c>
    </row>
    <row r="414" spans="1:14" ht="15" customHeight="1">
      <c r="A414" t="s">
        <v>7</v>
      </c>
      <c r="B414" t="s">
        <v>25</v>
      </c>
      <c r="C414" t="s">
        <v>127</v>
      </c>
      <c r="D414" t="s">
        <v>49</v>
      </c>
      <c r="E414" t="s">
        <v>50</v>
      </c>
      <c r="F414" t="s">
        <v>12</v>
      </c>
      <c r="G414">
        <v>35</v>
      </c>
      <c r="H414" t="s">
        <v>35</v>
      </c>
      <c r="I414" t="s">
        <v>181</v>
      </c>
      <c r="J414" t="s">
        <v>124</v>
      </c>
      <c r="K414">
        <v>201604</v>
      </c>
      <c r="L414">
        <v>2019</v>
      </c>
      <c r="M414" s="10">
        <v>4</v>
      </c>
      <c r="N414" s="31">
        <v>43331.161870080003</v>
      </c>
    </row>
    <row r="415" spans="1:14" ht="15" customHeight="1">
      <c r="A415" t="s">
        <v>7</v>
      </c>
      <c r="B415" t="s">
        <v>25</v>
      </c>
      <c r="C415" t="s">
        <v>127</v>
      </c>
      <c r="D415" t="s">
        <v>49</v>
      </c>
      <c r="E415" t="s">
        <v>50</v>
      </c>
      <c r="F415" t="s">
        <v>12</v>
      </c>
      <c r="G415">
        <v>35</v>
      </c>
      <c r="H415" t="s">
        <v>35</v>
      </c>
      <c r="I415" t="s">
        <v>181</v>
      </c>
      <c r="J415" t="s">
        <v>121</v>
      </c>
      <c r="K415">
        <v>201604</v>
      </c>
      <c r="L415">
        <v>2019</v>
      </c>
      <c r="M415" s="10">
        <v>4</v>
      </c>
      <c r="N415" s="31">
        <v>8364.4260940800013</v>
      </c>
    </row>
    <row r="416" spans="1:14" ht="15" customHeight="1">
      <c r="A416" t="s">
        <v>7</v>
      </c>
      <c r="B416" t="s">
        <v>25</v>
      </c>
      <c r="C416" t="s">
        <v>127</v>
      </c>
      <c r="D416" t="s">
        <v>49</v>
      </c>
      <c r="E416" t="s">
        <v>50</v>
      </c>
      <c r="F416" t="s">
        <v>12</v>
      </c>
      <c r="G416">
        <v>35</v>
      </c>
      <c r="H416" t="s">
        <v>35</v>
      </c>
      <c r="I416" t="s">
        <v>181</v>
      </c>
      <c r="J416" t="s">
        <v>122</v>
      </c>
      <c r="K416">
        <v>201604</v>
      </c>
      <c r="L416">
        <v>2019</v>
      </c>
      <c r="M416" s="10">
        <v>4</v>
      </c>
      <c r="N416" s="31">
        <v>16316.408745000006</v>
      </c>
    </row>
    <row r="417" spans="1:14" ht="15" customHeight="1">
      <c r="A417" t="s">
        <v>7</v>
      </c>
      <c r="B417" t="s">
        <v>25</v>
      </c>
      <c r="C417" t="s">
        <v>127</v>
      </c>
      <c r="D417" t="s">
        <v>49</v>
      </c>
      <c r="E417" t="s">
        <v>50</v>
      </c>
      <c r="F417" t="s">
        <v>12</v>
      </c>
      <c r="G417">
        <v>35</v>
      </c>
      <c r="H417" t="s">
        <v>35</v>
      </c>
      <c r="I417" t="s">
        <v>181</v>
      </c>
      <c r="J417" t="s">
        <v>123</v>
      </c>
      <c r="K417">
        <v>201604</v>
      </c>
      <c r="L417">
        <v>2019</v>
      </c>
      <c r="M417" s="10">
        <v>4</v>
      </c>
      <c r="N417" s="31">
        <v>688.21425792000014</v>
      </c>
    </row>
    <row r="418" spans="1:14" ht="15" customHeight="1">
      <c r="A418" t="s">
        <v>7</v>
      </c>
      <c r="B418" t="s">
        <v>25</v>
      </c>
      <c r="C418" t="s">
        <v>130</v>
      </c>
      <c r="D418" t="s">
        <v>47</v>
      </c>
      <c r="E418" t="s">
        <v>48</v>
      </c>
      <c r="F418" t="s">
        <v>11</v>
      </c>
      <c r="G418">
        <v>28</v>
      </c>
      <c r="H418" t="s">
        <v>37</v>
      </c>
      <c r="I418" t="s">
        <v>183</v>
      </c>
      <c r="J418" t="s">
        <v>124</v>
      </c>
      <c r="K418">
        <v>201604</v>
      </c>
      <c r="L418">
        <v>2019</v>
      </c>
      <c r="M418" s="10">
        <v>4</v>
      </c>
      <c r="N418" s="31">
        <v>28466.921387520008</v>
      </c>
    </row>
    <row r="419" spans="1:14" ht="15" customHeight="1">
      <c r="A419" t="s">
        <v>7</v>
      </c>
      <c r="B419" t="s">
        <v>25</v>
      </c>
      <c r="C419" t="s">
        <v>130</v>
      </c>
      <c r="D419" t="s">
        <v>47</v>
      </c>
      <c r="E419" t="s">
        <v>48</v>
      </c>
      <c r="F419" t="s">
        <v>11</v>
      </c>
      <c r="G419">
        <v>28</v>
      </c>
      <c r="H419" t="s">
        <v>37</v>
      </c>
      <c r="I419" t="s">
        <v>183</v>
      </c>
      <c r="J419" t="s">
        <v>121</v>
      </c>
      <c r="K419">
        <v>201604</v>
      </c>
      <c r="L419">
        <v>2019</v>
      </c>
      <c r="M419" s="10">
        <v>4</v>
      </c>
      <c r="N419" s="31">
        <v>9043.4043302400023</v>
      </c>
    </row>
    <row r="420" spans="1:14" ht="15" customHeight="1">
      <c r="A420" t="s">
        <v>7</v>
      </c>
      <c r="B420" t="s">
        <v>25</v>
      </c>
      <c r="C420" t="s">
        <v>130</v>
      </c>
      <c r="D420" t="s">
        <v>47</v>
      </c>
      <c r="E420" t="s">
        <v>48</v>
      </c>
      <c r="F420" t="s">
        <v>11</v>
      </c>
      <c r="G420">
        <v>28</v>
      </c>
      <c r="H420" t="s">
        <v>37</v>
      </c>
      <c r="I420" t="s">
        <v>183</v>
      </c>
      <c r="J420" t="s">
        <v>122</v>
      </c>
      <c r="K420">
        <v>201604</v>
      </c>
      <c r="L420">
        <v>2019</v>
      </c>
      <c r="M420" s="10">
        <v>4</v>
      </c>
      <c r="N420" s="31">
        <v>4311.5042880000001</v>
      </c>
    </row>
    <row r="421" spans="1:14" ht="15" customHeight="1">
      <c r="A421" t="s">
        <v>7</v>
      </c>
      <c r="B421" t="s">
        <v>25</v>
      </c>
      <c r="C421" t="s">
        <v>130</v>
      </c>
      <c r="D421" t="s">
        <v>47</v>
      </c>
      <c r="E421" t="s">
        <v>48</v>
      </c>
      <c r="F421" t="s">
        <v>11</v>
      </c>
      <c r="G421">
        <v>28</v>
      </c>
      <c r="H421" t="s">
        <v>37</v>
      </c>
      <c r="I421" t="s">
        <v>183</v>
      </c>
      <c r="J421" t="s">
        <v>123</v>
      </c>
      <c r="K421">
        <v>201604</v>
      </c>
      <c r="L421">
        <v>2019</v>
      </c>
      <c r="M421" s="10">
        <v>4</v>
      </c>
      <c r="N421" s="31">
        <v>2658.6417715199996</v>
      </c>
    </row>
    <row r="422" spans="1:14" ht="15" customHeight="1">
      <c r="A422" t="s">
        <v>7</v>
      </c>
      <c r="B422" t="s">
        <v>26</v>
      </c>
      <c r="C422" t="s">
        <v>132</v>
      </c>
      <c r="D422" t="s">
        <v>55</v>
      </c>
      <c r="E422" t="s">
        <v>56</v>
      </c>
      <c r="F422" t="s">
        <v>11</v>
      </c>
      <c r="G422">
        <v>36</v>
      </c>
      <c r="H422" t="s">
        <v>34</v>
      </c>
      <c r="I422" t="s">
        <v>182</v>
      </c>
      <c r="J422" t="s">
        <v>124</v>
      </c>
      <c r="K422">
        <v>201604</v>
      </c>
      <c r="L422">
        <v>2019</v>
      </c>
      <c r="M422" s="10">
        <v>4</v>
      </c>
      <c r="N422" s="31">
        <v>29119.571050348801</v>
      </c>
    </row>
    <row r="423" spans="1:14" ht="15" customHeight="1">
      <c r="A423" t="s">
        <v>7</v>
      </c>
      <c r="B423" t="s">
        <v>26</v>
      </c>
      <c r="C423" t="s">
        <v>132</v>
      </c>
      <c r="D423" t="s">
        <v>55</v>
      </c>
      <c r="E423" t="s">
        <v>56</v>
      </c>
      <c r="F423" t="s">
        <v>11</v>
      </c>
      <c r="G423">
        <v>36</v>
      </c>
      <c r="H423" t="s">
        <v>34</v>
      </c>
      <c r="I423" t="s">
        <v>182</v>
      </c>
      <c r="J423" t="s">
        <v>121</v>
      </c>
      <c r="K423">
        <v>201604</v>
      </c>
      <c r="L423">
        <v>2019</v>
      </c>
      <c r="M423" s="10">
        <v>4</v>
      </c>
      <c r="N423" s="31">
        <v>5952.4964589887995</v>
      </c>
    </row>
    <row r="424" spans="1:14" ht="15" customHeight="1">
      <c r="A424" t="s">
        <v>7</v>
      </c>
      <c r="B424" t="s">
        <v>26</v>
      </c>
      <c r="C424" t="s">
        <v>132</v>
      </c>
      <c r="D424" t="s">
        <v>55</v>
      </c>
      <c r="E424" t="s">
        <v>56</v>
      </c>
      <c r="F424" t="s">
        <v>11</v>
      </c>
      <c r="G424">
        <v>36</v>
      </c>
      <c r="H424" t="s">
        <v>34</v>
      </c>
      <c r="I424" t="s">
        <v>182</v>
      </c>
      <c r="J424" t="s">
        <v>122</v>
      </c>
      <c r="K424">
        <v>201604</v>
      </c>
      <c r="L424">
        <v>2019</v>
      </c>
      <c r="M424" s="10">
        <v>4</v>
      </c>
      <c r="N424" s="31">
        <v>12129.62244039</v>
      </c>
    </row>
    <row r="425" spans="1:14" ht="15" customHeight="1">
      <c r="A425" t="s">
        <v>7</v>
      </c>
      <c r="B425" t="s">
        <v>26</v>
      </c>
      <c r="C425" t="s">
        <v>132</v>
      </c>
      <c r="D425" t="s">
        <v>55</v>
      </c>
      <c r="E425" t="s">
        <v>56</v>
      </c>
      <c r="F425" t="s">
        <v>11</v>
      </c>
      <c r="G425">
        <v>36</v>
      </c>
      <c r="H425" t="s">
        <v>34</v>
      </c>
      <c r="I425" t="s">
        <v>182</v>
      </c>
      <c r="J425" t="s">
        <v>123</v>
      </c>
      <c r="K425">
        <v>201604</v>
      </c>
      <c r="L425">
        <v>2019</v>
      </c>
      <c r="M425" s="10">
        <v>4</v>
      </c>
      <c r="N425" s="31">
        <v>6327.5989650048004</v>
      </c>
    </row>
    <row r="426" spans="1:14" ht="15" customHeight="1">
      <c r="A426" t="s">
        <v>7</v>
      </c>
      <c r="B426" t="s">
        <v>26</v>
      </c>
      <c r="C426" t="s">
        <v>128</v>
      </c>
      <c r="D426" t="s">
        <v>53</v>
      </c>
      <c r="E426" t="s">
        <v>54</v>
      </c>
      <c r="F426" t="s">
        <v>12</v>
      </c>
      <c r="G426">
        <v>32</v>
      </c>
      <c r="H426" t="s">
        <v>36</v>
      </c>
      <c r="I426" t="s">
        <v>184</v>
      </c>
      <c r="J426" t="s">
        <v>124</v>
      </c>
      <c r="K426">
        <v>201604</v>
      </c>
      <c r="L426">
        <v>2019</v>
      </c>
      <c r="M426" s="10">
        <v>4</v>
      </c>
      <c r="N426" s="31">
        <v>55123.963185715198</v>
      </c>
    </row>
    <row r="427" spans="1:14" ht="15" customHeight="1">
      <c r="A427" t="s">
        <v>7</v>
      </c>
      <c r="B427" t="s">
        <v>26</v>
      </c>
      <c r="C427" t="s">
        <v>128</v>
      </c>
      <c r="D427" t="s">
        <v>53</v>
      </c>
      <c r="E427" t="s">
        <v>54</v>
      </c>
      <c r="F427" t="s">
        <v>12</v>
      </c>
      <c r="G427">
        <v>32</v>
      </c>
      <c r="H427" t="s">
        <v>36</v>
      </c>
      <c r="I427" t="s">
        <v>184</v>
      </c>
      <c r="J427" t="s">
        <v>121</v>
      </c>
      <c r="K427">
        <v>201604</v>
      </c>
      <c r="L427">
        <v>2019</v>
      </c>
      <c r="M427" s="10">
        <v>4</v>
      </c>
      <c r="N427" s="31">
        <v>10521.228819225602</v>
      </c>
    </row>
    <row r="428" spans="1:14" ht="15" customHeight="1">
      <c r="A428" t="s">
        <v>7</v>
      </c>
      <c r="B428" t="s">
        <v>26</v>
      </c>
      <c r="C428" t="s">
        <v>128</v>
      </c>
      <c r="D428" t="s">
        <v>53</v>
      </c>
      <c r="E428" t="s">
        <v>54</v>
      </c>
      <c r="F428" t="s">
        <v>12</v>
      </c>
      <c r="G428">
        <v>32</v>
      </c>
      <c r="H428" t="s">
        <v>36</v>
      </c>
      <c r="I428" t="s">
        <v>184</v>
      </c>
      <c r="J428" t="s">
        <v>122</v>
      </c>
      <c r="K428">
        <v>201604</v>
      </c>
      <c r="L428">
        <v>2019</v>
      </c>
      <c r="M428" s="10">
        <v>4</v>
      </c>
      <c r="N428" s="31">
        <v>10882.27786464</v>
      </c>
    </row>
    <row r="429" spans="1:14" ht="15" customHeight="1">
      <c r="A429" t="s">
        <v>7</v>
      </c>
      <c r="B429" t="s">
        <v>26</v>
      </c>
      <c r="C429" t="s">
        <v>128</v>
      </c>
      <c r="D429" t="s">
        <v>53</v>
      </c>
      <c r="E429" t="s">
        <v>54</v>
      </c>
      <c r="F429" t="s">
        <v>12</v>
      </c>
      <c r="G429">
        <v>32</v>
      </c>
      <c r="H429" t="s">
        <v>36</v>
      </c>
      <c r="I429" t="s">
        <v>184</v>
      </c>
      <c r="J429" t="s">
        <v>123</v>
      </c>
      <c r="K429">
        <v>201604</v>
      </c>
      <c r="L429">
        <v>2019</v>
      </c>
      <c r="M429" s="10">
        <v>4</v>
      </c>
      <c r="N429" s="31">
        <v>5025.6651045888002</v>
      </c>
    </row>
    <row r="430" spans="1:14" ht="15" customHeight="1">
      <c r="A430" t="s">
        <v>7</v>
      </c>
      <c r="B430" t="s">
        <v>27</v>
      </c>
      <c r="C430" t="s">
        <v>137</v>
      </c>
      <c r="D430" t="s">
        <v>21</v>
      </c>
      <c r="E430" t="s">
        <v>58</v>
      </c>
      <c r="F430" t="s">
        <v>11</v>
      </c>
      <c r="G430">
        <v>45</v>
      </c>
      <c r="H430" t="s">
        <v>33</v>
      </c>
      <c r="I430" t="s">
        <v>180</v>
      </c>
      <c r="J430" t="s">
        <v>124</v>
      </c>
      <c r="K430">
        <v>201604</v>
      </c>
      <c r="L430">
        <v>2019</v>
      </c>
      <c r="M430" s="10">
        <v>4</v>
      </c>
      <c r="N430" s="31">
        <v>481519.13927644811</v>
      </c>
    </row>
    <row r="431" spans="1:14" ht="15" customHeight="1">
      <c r="A431" t="s">
        <v>7</v>
      </c>
      <c r="B431" t="s">
        <v>27</v>
      </c>
      <c r="C431" t="s">
        <v>137</v>
      </c>
      <c r="D431" t="s">
        <v>21</v>
      </c>
      <c r="E431" t="s">
        <v>58</v>
      </c>
      <c r="F431" t="s">
        <v>11</v>
      </c>
      <c r="G431">
        <v>45</v>
      </c>
      <c r="H431" t="s">
        <v>33</v>
      </c>
      <c r="I431" t="s">
        <v>180</v>
      </c>
      <c r="J431" t="s">
        <v>121</v>
      </c>
      <c r="K431">
        <v>201604</v>
      </c>
      <c r="L431">
        <v>2019</v>
      </c>
      <c r="M431" s="10">
        <v>4</v>
      </c>
      <c r="N431" s="31">
        <v>46969.521580800014</v>
      </c>
    </row>
    <row r="432" spans="1:14" ht="15" customHeight="1">
      <c r="A432" t="s">
        <v>7</v>
      </c>
      <c r="B432" t="s">
        <v>27</v>
      </c>
      <c r="C432" t="s">
        <v>137</v>
      </c>
      <c r="D432" t="s">
        <v>21</v>
      </c>
      <c r="E432" t="s">
        <v>58</v>
      </c>
      <c r="F432" t="s">
        <v>11</v>
      </c>
      <c r="G432">
        <v>45</v>
      </c>
      <c r="H432" t="s">
        <v>33</v>
      </c>
      <c r="I432" t="s">
        <v>180</v>
      </c>
      <c r="J432" t="s">
        <v>122</v>
      </c>
      <c r="K432">
        <v>201604</v>
      </c>
      <c r="L432">
        <v>2019</v>
      </c>
      <c r="M432" s="10">
        <v>4</v>
      </c>
      <c r="N432" s="31">
        <v>64741.904422650012</v>
      </c>
    </row>
    <row r="433" spans="1:14" ht="15" customHeight="1">
      <c r="A433" t="s">
        <v>7</v>
      </c>
      <c r="B433" t="s">
        <v>27</v>
      </c>
      <c r="C433" t="s">
        <v>137</v>
      </c>
      <c r="D433" t="s">
        <v>21</v>
      </c>
      <c r="E433" t="s">
        <v>58</v>
      </c>
      <c r="F433" t="s">
        <v>11</v>
      </c>
      <c r="G433">
        <v>45</v>
      </c>
      <c r="H433" t="s">
        <v>33</v>
      </c>
      <c r="I433" t="s">
        <v>180</v>
      </c>
      <c r="J433" t="s">
        <v>123</v>
      </c>
      <c r="K433">
        <v>201604</v>
      </c>
      <c r="L433">
        <v>2019</v>
      </c>
      <c r="M433" s="10">
        <v>4</v>
      </c>
      <c r="N433" s="31">
        <v>31753.77974496</v>
      </c>
    </row>
    <row r="434" spans="1:14" ht="15" customHeight="1">
      <c r="A434" t="s">
        <v>7</v>
      </c>
      <c r="B434" t="s">
        <v>27</v>
      </c>
      <c r="C434" t="s">
        <v>136</v>
      </c>
      <c r="D434" t="s">
        <v>18</v>
      </c>
      <c r="E434" t="s">
        <v>62</v>
      </c>
      <c r="F434" t="s">
        <v>11</v>
      </c>
      <c r="G434">
        <v>38</v>
      </c>
      <c r="H434" t="s">
        <v>34</v>
      </c>
      <c r="I434" t="s">
        <v>182</v>
      </c>
      <c r="J434" t="s">
        <v>124</v>
      </c>
      <c r="K434">
        <v>201604</v>
      </c>
      <c r="L434">
        <v>2019</v>
      </c>
      <c r="M434" s="10">
        <v>4</v>
      </c>
      <c r="N434" s="31">
        <v>106082.70368532481</v>
      </c>
    </row>
    <row r="435" spans="1:14" ht="15" customHeight="1">
      <c r="A435" t="s">
        <v>7</v>
      </c>
      <c r="B435" t="s">
        <v>27</v>
      </c>
      <c r="C435" t="s">
        <v>136</v>
      </c>
      <c r="D435" t="s">
        <v>18</v>
      </c>
      <c r="E435" t="s">
        <v>62</v>
      </c>
      <c r="F435" t="s">
        <v>11</v>
      </c>
      <c r="G435">
        <v>38</v>
      </c>
      <c r="H435" t="s">
        <v>34</v>
      </c>
      <c r="I435" t="s">
        <v>182</v>
      </c>
      <c r="J435" t="s">
        <v>121</v>
      </c>
      <c r="K435">
        <v>201604</v>
      </c>
      <c r="L435">
        <v>2019</v>
      </c>
      <c r="M435" s="10">
        <v>4</v>
      </c>
      <c r="N435" s="31">
        <v>8147.6196931584018</v>
      </c>
    </row>
    <row r="436" spans="1:14" ht="15" customHeight="1">
      <c r="A436" t="s">
        <v>7</v>
      </c>
      <c r="B436" t="s">
        <v>27</v>
      </c>
      <c r="C436" t="s">
        <v>136</v>
      </c>
      <c r="D436" t="s">
        <v>18</v>
      </c>
      <c r="E436" t="s">
        <v>62</v>
      </c>
      <c r="F436" t="s">
        <v>11</v>
      </c>
      <c r="G436">
        <v>38</v>
      </c>
      <c r="H436" t="s">
        <v>34</v>
      </c>
      <c r="I436" t="s">
        <v>182</v>
      </c>
      <c r="J436" t="s">
        <v>122</v>
      </c>
      <c r="K436">
        <v>201604</v>
      </c>
      <c r="L436">
        <v>2019</v>
      </c>
      <c r="M436" s="10">
        <v>4</v>
      </c>
      <c r="N436" s="31">
        <v>25032.007990080008</v>
      </c>
    </row>
    <row r="437" spans="1:14" ht="15" customHeight="1">
      <c r="A437" t="s">
        <v>7</v>
      </c>
      <c r="B437" t="s">
        <v>27</v>
      </c>
      <c r="C437" t="s">
        <v>136</v>
      </c>
      <c r="D437" t="s">
        <v>18</v>
      </c>
      <c r="E437" t="s">
        <v>62</v>
      </c>
      <c r="F437" t="s">
        <v>11</v>
      </c>
      <c r="G437">
        <v>38</v>
      </c>
      <c r="H437" t="s">
        <v>34</v>
      </c>
      <c r="I437" t="s">
        <v>182</v>
      </c>
      <c r="J437" t="s">
        <v>123</v>
      </c>
      <c r="K437">
        <v>201604</v>
      </c>
      <c r="L437">
        <v>2019</v>
      </c>
      <c r="M437" s="10">
        <v>4</v>
      </c>
      <c r="N437" s="31">
        <v>5847.4662027264003</v>
      </c>
    </row>
    <row r="438" spans="1:14" ht="15" customHeight="1">
      <c r="A438" t="s">
        <v>7</v>
      </c>
      <c r="B438" t="s">
        <v>27</v>
      </c>
      <c r="C438" t="s">
        <v>135</v>
      </c>
      <c r="D438" t="s">
        <v>19</v>
      </c>
      <c r="E438" t="s">
        <v>57</v>
      </c>
      <c r="F438" t="s">
        <v>12</v>
      </c>
      <c r="G438">
        <v>29</v>
      </c>
      <c r="H438" t="s">
        <v>37</v>
      </c>
      <c r="I438" t="s">
        <v>183</v>
      </c>
      <c r="J438" t="s">
        <v>124</v>
      </c>
      <c r="K438">
        <v>201604</v>
      </c>
      <c r="L438">
        <v>2019</v>
      </c>
      <c r="M438" s="10">
        <v>4</v>
      </c>
      <c r="N438" s="31">
        <v>44766.043822079999</v>
      </c>
    </row>
    <row r="439" spans="1:14" ht="15" customHeight="1">
      <c r="A439" t="s">
        <v>7</v>
      </c>
      <c r="B439" t="s">
        <v>27</v>
      </c>
      <c r="C439" t="s">
        <v>135</v>
      </c>
      <c r="D439" t="s">
        <v>19</v>
      </c>
      <c r="E439" t="s">
        <v>57</v>
      </c>
      <c r="F439" t="s">
        <v>12</v>
      </c>
      <c r="G439">
        <v>29</v>
      </c>
      <c r="H439" t="s">
        <v>37</v>
      </c>
      <c r="I439" t="s">
        <v>183</v>
      </c>
      <c r="J439" t="s">
        <v>121</v>
      </c>
      <c r="K439">
        <v>201604</v>
      </c>
      <c r="L439">
        <v>2019</v>
      </c>
      <c r="M439" s="10">
        <v>4</v>
      </c>
      <c r="N439" s="31">
        <v>9586.6117401600022</v>
      </c>
    </row>
    <row r="440" spans="1:14" ht="15" customHeight="1">
      <c r="A440" t="s">
        <v>7</v>
      </c>
      <c r="B440" t="s">
        <v>27</v>
      </c>
      <c r="C440" t="s">
        <v>135</v>
      </c>
      <c r="D440" t="s">
        <v>19</v>
      </c>
      <c r="E440" t="s">
        <v>57</v>
      </c>
      <c r="F440" t="s">
        <v>12</v>
      </c>
      <c r="G440">
        <v>29</v>
      </c>
      <c r="H440" t="s">
        <v>37</v>
      </c>
      <c r="I440" t="s">
        <v>183</v>
      </c>
      <c r="J440" t="s">
        <v>122</v>
      </c>
      <c r="K440">
        <v>201604</v>
      </c>
      <c r="L440">
        <v>2019</v>
      </c>
      <c r="M440" s="10">
        <v>4</v>
      </c>
      <c r="N440" s="31">
        <v>7645.1717160000017</v>
      </c>
    </row>
    <row r="441" spans="1:14" ht="15" customHeight="1">
      <c r="A441" t="s">
        <v>7</v>
      </c>
      <c r="B441" t="s">
        <v>27</v>
      </c>
      <c r="C441" t="s">
        <v>135</v>
      </c>
      <c r="D441" t="s">
        <v>19</v>
      </c>
      <c r="E441" t="s">
        <v>57</v>
      </c>
      <c r="F441" t="s">
        <v>12</v>
      </c>
      <c r="G441">
        <v>29</v>
      </c>
      <c r="H441" t="s">
        <v>37</v>
      </c>
      <c r="I441" t="s">
        <v>183</v>
      </c>
      <c r="J441" t="s">
        <v>123</v>
      </c>
      <c r="K441">
        <v>201604</v>
      </c>
      <c r="L441">
        <v>2019</v>
      </c>
      <c r="M441" s="10">
        <v>4</v>
      </c>
      <c r="N441" s="31">
        <v>1027.6674508800002</v>
      </c>
    </row>
    <row r="442" spans="1:14" ht="15" customHeight="1">
      <c r="A442" t="s">
        <v>7</v>
      </c>
      <c r="B442" t="s">
        <v>42</v>
      </c>
      <c r="C442" t="s">
        <v>139</v>
      </c>
      <c r="D442" t="s">
        <v>59</v>
      </c>
      <c r="E442" t="s">
        <v>60</v>
      </c>
      <c r="F442" t="s">
        <v>11</v>
      </c>
      <c r="G442">
        <v>35</v>
      </c>
      <c r="H442" t="s">
        <v>34</v>
      </c>
      <c r="I442" t="s">
        <v>182</v>
      </c>
      <c r="J442" t="s">
        <v>124</v>
      </c>
      <c r="K442">
        <v>201604</v>
      </c>
      <c r="L442">
        <v>2019</v>
      </c>
      <c r="M442" s="10">
        <v>4</v>
      </c>
      <c r="N442" s="31">
        <v>88067.871590630428</v>
      </c>
    </row>
    <row r="443" spans="1:14" ht="15" customHeight="1">
      <c r="A443" t="s">
        <v>7</v>
      </c>
      <c r="B443" t="s">
        <v>42</v>
      </c>
      <c r="C443" t="s">
        <v>139</v>
      </c>
      <c r="D443" t="s">
        <v>59</v>
      </c>
      <c r="E443" t="s">
        <v>60</v>
      </c>
      <c r="F443" t="s">
        <v>11</v>
      </c>
      <c r="G443">
        <v>35</v>
      </c>
      <c r="H443" t="s">
        <v>34</v>
      </c>
      <c r="I443" t="s">
        <v>182</v>
      </c>
      <c r="J443" t="s">
        <v>121</v>
      </c>
      <c r="K443">
        <v>201604</v>
      </c>
      <c r="L443">
        <v>2019</v>
      </c>
      <c r="M443" s="10">
        <v>4</v>
      </c>
      <c r="N443" s="31">
        <v>10636.032112473602</v>
      </c>
    </row>
    <row r="444" spans="1:14" ht="15" customHeight="1">
      <c r="A444" t="s">
        <v>7</v>
      </c>
      <c r="B444" t="s">
        <v>42</v>
      </c>
      <c r="C444" t="s">
        <v>139</v>
      </c>
      <c r="D444" t="s">
        <v>59</v>
      </c>
      <c r="E444" t="s">
        <v>60</v>
      </c>
      <c r="F444" t="s">
        <v>11</v>
      </c>
      <c r="G444">
        <v>35</v>
      </c>
      <c r="H444" t="s">
        <v>34</v>
      </c>
      <c r="I444" t="s">
        <v>182</v>
      </c>
      <c r="J444" t="s">
        <v>122</v>
      </c>
      <c r="K444">
        <v>201604</v>
      </c>
      <c r="L444">
        <v>2019</v>
      </c>
      <c r="M444" s="10">
        <v>4</v>
      </c>
      <c r="N444" s="31">
        <v>30199.550734080014</v>
      </c>
    </row>
    <row r="445" spans="1:14" ht="15" customHeight="1">
      <c r="A445" t="s">
        <v>7</v>
      </c>
      <c r="B445" t="s">
        <v>42</v>
      </c>
      <c r="C445" t="s">
        <v>139</v>
      </c>
      <c r="D445" t="s">
        <v>59</v>
      </c>
      <c r="E445" t="s">
        <v>60</v>
      </c>
      <c r="F445" t="s">
        <v>11</v>
      </c>
      <c r="G445">
        <v>35</v>
      </c>
      <c r="H445" t="s">
        <v>34</v>
      </c>
      <c r="I445" t="s">
        <v>182</v>
      </c>
      <c r="J445" t="s">
        <v>123</v>
      </c>
      <c r="K445">
        <v>201604</v>
      </c>
      <c r="L445">
        <v>2019</v>
      </c>
      <c r="M445" s="10">
        <v>4</v>
      </c>
      <c r="N445" s="31">
        <v>5218.8003786240015</v>
      </c>
    </row>
    <row r="446" spans="1:14" ht="15" customHeight="1">
      <c r="A446" t="s">
        <v>7</v>
      </c>
      <c r="B446" t="s">
        <v>42</v>
      </c>
      <c r="C446" t="s">
        <v>138</v>
      </c>
      <c r="D446" t="s">
        <v>61</v>
      </c>
      <c r="E446" t="s">
        <v>60</v>
      </c>
      <c r="F446" t="s">
        <v>11</v>
      </c>
      <c r="G446">
        <v>32</v>
      </c>
      <c r="H446" t="s">
        <v>36</v>
      </c>
      <c r="I446" t="s">
        <v>184</v>
      </c>
      <c r="J446" t="s">
        <v>124</v>
      </c>
      <c r="K446">
        <v>201604</v>
      </c>
      <c r="L446">
        <v>2019</v>
      </c>
      <c r="M446" s="10">
        <v>4</v>
      </c>
      <c r="N446" s="31">
        <v>35361.458133120002</v>
      </c>
    </row>
    <row r="447" spans="1:14" ht="15" customHeight="1">
      <c r="A447" t="s">
        <v>7</v>
      </c>
      <c r="B447" t="s">
        <v>42</v>
      </c>
      <c r="C447" t="s">
        <v>138</v>
      </c>
      <c r="D447" t="s">
        <v>61</v>
      </c>
      <c r="E447" t="s">
        <v>60</v>
      </c>
      <c r="F447" t="s">
        <v>11</v>
      </c>
      <c r="G447">
        <v>32</v>
      </c>
      <c r="H447" t="s">
        <v>36</v>
      </c>
      <c r="I447" t="s">
        <v>184</v>
      </c>
      <c r="J447" t="s">
        <v>121</v>
      </c>
      <c r="K447">
        <v>201604</v>
      </c>
      <c r="L447">
        <v>2019</v>
      </c>
      <c r="M447" s="10">
        <v>4</v>
      </c>
      <c r="N447" s="31">
        <v>6590.8007424000007</v>
      </c>
    </row>
    <row r="448" spans="1:14" ht="15" customHeight="1">
      <c r="A448" t="s">
        <v>7</v>
      </c>
      <c r="B448" t="s">
        <v>42</v>
      </c>
      <c r="C448" t="s">
        <v>138</v>
      </c>
      <c r="D448" t="s">
        <v>61</v>
      </c>
      <c r="E448" t="s">
        <v>60</v>
      </c>
      <c r="F448" t="s">
        <v>11</v>
      </c>
      <c r="G448">
        <v>32</v>
      </c>
      <c r="H448" t="s">
        <v>36</v>
      </c>
      <c r="I448" t="s">
        <v>184</v>
      </c>
      <c r="J448" t="s">
        <v>122</v>
      </c>
      <c r="K448">
        <v>201604</v>
      </c>
      <c r="L448">
        <v>2019</v>
      </c>
      <c r="M448" s="10">
        <v>4</v>
      </c>
      <c r="N448" s="31">
        <v>13585.851279</v>
      </c>
    </row>
    <row r="449" spans="1:14" ht="15" customHeight="1">
      <c r="A449" t="s">
        <v>7</v>
      </c>
      <c r="B449" t="s">
        <v>42</v>
      </c>
      <c r="C449" t="s">
        <v>138</v>
      </c>
      <c r="D449" t="s">
        <v>61</v>
      </c>
      <c r="E449" t="s">
        <v>60</v>
      </c>
      <c r="F449" t="s">
        <v>11</v>
      </c>
      <c r="G449">
        <v>32</v>
      </c>
      <c r="H449" t="s">
        <v>36</v>
      </c>
      <c r="I449" t="s">
        <v>184</v>
      </c>
      <c r="J449" t="s">
        <v>123</v>
      </c>
      <c r="K449">
        <v>201604</v>
      </c>
      <c r="L449">
        <v>2019</v>
      </c>
      <c r="M449" s="10">
        <v>4</v>
      </c>
      <c r="N449" s="31">
        <v>2618.5036147200003</v>
      </c>
    </row>
    <row r="450" spans="1:14" ht="15" customHeight="1">
      <c r="A450" t="s">
        <v>69</v>
      </c>
      <c r="B450" t="s">
        <v>5</v>
      </c>
      <c r="C450" t="s">
        <v>134</v>
      </c>
      <c r="D450" t="s">
        <v>46</v>
      </c>
      <c r="E450" t="s">
        <v>13</v>
      </c>
      <c r="F450" t="s">
        <v>11</v>
      </c>
      <c r="G450">
        <v>46</v>
      </c>
      <c r="H450" t="s">
        <v>33</v>
      </c>
      <c r="I450" t="s">
        <v>180</v>
      </c>
      <c r="J450" t="s">
        <v>124</v>
      </c>
      <c r="K450">
        <v>201604</v>
      </c>
      <c r="L450">
        <v>2019</v>
      </c>
      <c r="M450" s="10">
        <v>4</v>
      </c>
      <c r="N450" s="31">
        <v>425275.80621120008</v>
      </c>
    </row>
    <row r="451" spans="1:14" ht="15" customHeight="1">
      <c r="A451" t="s">
        <v>69</v>
      </c>
      <c r="B451" t="s">
        <v>5</v>
      </c>
      <c r="C451" t="s">
        <v>134</v>
      </c>
      <c r="D451" t="s">
        <v>46</v>
      </c>
      <c r="E451" t="s">
        <v>13</v>
      </c>
      <c r="F451" t="s">
        <v>11</v>
      </c>
      <c r="G451">
        <v>46</v>
      </c>
      <c r="H451" t="s">
        <v>33</v>
      </c>
      <c r="I451" t="s">
        <v>180</v>
      </c>
      <c r="J451" t="s">
        <v>121</v>
      </c>
      <c r="K451">
        <v>201604</v>
      </c>
      <c r="L451">
        <v>2019</v>
      </c>
      <c r="M451" s="10">
        <v>4</v>
      </c>
      <c r="N451" s="31">
        <v>28608.899457600004</v>
      </c>
    </row>
    <row r="452" spans="1:14" ht="15" customHeight="1">
      <c r="A452" t="s">
        <v>69</v>
      </c>
      <c r="B452" t="s">
        <v>5</v>
      </c>
      <c r="C452" t="s">
        <v>134</v>
      </c>
      <c r="D452" t="s">
        <v>46</v>
      </c>
      <c r="E452" t="s">
        <v>13</v>
      </c>
      <c r="F452" t="s">
        <v>11</v>
      </c>
      <c r="G452">
        <v>46</v>
      </c>
      <c r="H452" t="s">
        <v>33</v>
      </c>
      <c r="I452" t="s">
        <v>180</v>
      </c>
      <c r="J452" t="s">
        <v>122</v>
      </c>
      <c r="K452">
        <v>201604</v>
      </c>
      <c r="L452">
        <v>2019</v>
      </c>
      <c r="M452" s="10">
        <v>4</v>
      </c>
      <c r="N452" s="31">
        <v>20597.817240000004</v>
      </c>
    </row>
    <row r="453" spans="1:14" ht="15" customHeight="1">
      <c r="A453" t="s">
        <v>69</v>
      </c>
      <c r="B453" t="s">
        <v>5</v>
      </c>
      <c r="C453" t="s">
        <v>134</v>
      </c>
      <c r="D453" t="s">
        <v>46</v>
      </c>
      <c r="E453" t="s">
        <v>13</v>
      </c>
      <c r="F453" t="s">
        <v>11</v>
      </c>
      <c r="G453">
        <v>46</v>
      </c>
      <c r="H453" t="s">
        <v>33</v>
      </c>
      <c r="I453" t="s">
        <v>180</v>
      </c>
      <c r="J453" t="s">
        <v>123</v>
      </c>
      <c r="K453">
        <v>201604</v>
      </c>
      <c r="L453">
        <v>2019</v>
      </c>
      <c r="M453" s="10">
        <v>4</v>
      </c>
      <c r="N453" s="31">
        <v>18312.503328000003</v>
      </c>
    </row>
    <row r="454" spans="1:14" ht="15" customHeight="1">
      <c r="A454" t="s">
        <v>69</v>
      </c>
      <c r="B454" t="s">
        <v>5</v>
      </c>
      <c r="C454" t="s">
        <v>129</v>
      </c>
      <c r="D454" t="s">
        <v>22</v>
      </c>
      <c r="E454" t="s">
        <v>16</v>
      </c>
      <c r="F454" t="s">
        <v>12</v>
      </c>
      <c r="G454">
        <v>38</v>
      </c>
      <c r="H454" t="s">
        <v>34</v>
      </c>
      <c r="I454" t="s">
        <v>182</v>
      </c>
      <c r="J454" t="s">
        <v>124</v>
      </c>
      <c r="K454">
        <v>201604</v>
      </c>
      <c r="L454">
        <v>2019</v>
      </c>
      <c r="M454" s="10">
        <v>4</v>
      </c>
      <c r="N454" s="31">
        <v>44912.373367680004</v>
      </c>
    </row>
    <row r="455" spans="1:14" ht="15" customHeight="1">
      <c r="A455" t="s">
        <v>69</v>
      </c>
      <c r="B455" t="s">
        <v>5</v>
      </c>
      <c r="C455" t="s">
        <v>129</v>
      </c>
      <c r="D455" t="s">
        <v>22</v>
      </c>
      <c r="E455" t="s">
        <v>16</v>
      </c>
      <c r="F455" t="s">
        <v>12</v>
      </c>
      <c r="G455">
        <v>38</v>
      </c>
      <c r="H455" t="s">
        <v>34</v>
      </c>
      <c r="I455" t="s">
        <v>182</v>
      </c>
      <c r="J455" t="s">
        <v>121</v>
      </c>
      <c r="K455">
        <v>201604</v>
      </c>
      <c r="L455">
        <v>2019</v>
      </c>
      <c r="M455" s="10">
        <v>4</v>
      </c>
      <c r="N455" s="31">
        <v>903.96191289600029</v>
      </c>
    </row>
    <row r="456" spans="1:14" ht="15" customHeight="1">
      <c r="A456" t="s">
        <v>69</v>
      </c>
      <c r="B456" t="s">
        <v>5</v>
      </c>
      <c r="C456" t="s">
        <v>129</v>
      </c>
      <c r="D456" t="s">
        <v>22</v>
      </c>
      <c r="E456" t="s">
        <v>16</v>
      </c>
      <c r="F456" t="s">
        <v>12</v>
      </c>
      <c r="G456">
        <v>38</v>
      </c>
      <c r="H456" t="s">
        <v>34</v>
      </c>
      <c r="I456" t="s">
        <v>182</v>
      </c>
      <c r="J456" t="s">
        <v>122</v>
      </c>
      <c r="K456">
        <v>201604</v>
      </c>
      <c r="L456">
        <v>2019</v>
      </c>
      <c r="M456" s="10">
        <v>4</v>
      </c>
      <c r="N456" s="31">
        <v>3280.2379974</v>
      </c>
    </row>
    <row r="457" spans="1:14" ht="15" customHeight="1">
      <c r="A457" t="s">
        <v>69</v>
      </c>
      <c r="B457" t="s">
        <v>5</v>
      </c>
      <c r="C457" t="s">
        <v>129</v>
      </c>
      <c r="D457" t="s">
        <v>22</v>
      </c>
      <c r="E457" t="s">
        <v>16</v>
      </c>
      <c r="F457" t="s">
        <v>12</v>
      </c>
      <c r="G457">
        <v>38</v>
      </c>
      <c r="H457" t="s">
        <v>34</v>
      </c>
      <c r="I457" t="s">
        <v>182</v>
      </c>
      <c r="J457" t="s">
        <v>123</v>
      </c>
      <c r="K457">
        <v>201604</v>
      </c>
      <c r="L457">
        <v>2019</v>
      </c>
      <c r="M457" s="10">
        <v>4</v>
      </c>
      <c r="N457" s="31">
        <v>4697.4223779839995</v>
      </c>
    </row>
    <row r="458" spans="1:14" ht="15" customHeight="1">
      <c r="A458" t="s">
        <v>69</v>
      </c>
      <c r="B458" t="s">
        <v>5</v>
      </c>
      <c r="C458" t="s">
        <v>133</v>
      </c>
      <c r="D458" t="s">
        <v>9</v>
      </c>
      <c r="E458" t="s">
        <v>10</v>
      </c>
      <c r="F458" t="s">
        <v>11</v>
      </c>
      <c r="G458">
        <v>25</v>
      </c>
      <c r="H458" t="s">
        <v>37</v>
      </c>
      <c r="I458" t="s">
        <v>183</v>
      </c>
      <c r="J458" t="s">
        <v>124</v>
      </c>
      <c r="K458">
        <v>201604</v>
      </c>
      <c r="L458">
        <v>2019</v>
      </c>
      <c r="M458" s="10">
        <v>4</v>
      </c>
      <c r="N458" s="31">
        <v>8242.7575104000025</v>
      </c>
    </row>
    <row r="459" spans="1:14" ht="15" customHeight="1">
      <c r="A459" t="s">
        <v>69</v>
      </c>
      <c r="B459" t="s">
        <v>5</v>
      </c>
      <c r="C459" t="s">
        <v>133</v>
      </c>
      <c r="D459" t="s">
        <v>9</v>
      </c>
      <c r="E459" t="s">
        <v>10</v>
      </c>
      <c r="F459" t="s">
        <v>11</v>
      </c>
      <c r="G459">
        <v>25</v>
      </c>
      <c r="H459" t="s">
        <v>37</v>
      </c>
      <c r="I459" t="s">
        <v>183</v>
      </c>
      <c r="J459" t="s">
        <v>121</v>
      </c>
      <c r="K459">
        <v>201604</v>
      </c>
      <c r="L459">
        <v>2019</v>
      </c>
      <c r="M459" s="10">
        <v>4</v>
      </c>
      <c r="N459" s="31">
        <v>2607.5486304000005</v>
      </c>
    </row>
    <row r="460" spans="1:14" ht="15" customHeight="1">
      <c r="A460" t="s">
        <v>69</v>
      </c>
      <c r="B460" t="s">
        <v>5</v>
      </c>
      <c r="C460" t="s">
        <v>133</v>
      </c>
      <c r="D460" t="s">
        <v>9</v>
      </c>
      <c r="E460" t="s">
        <v>10</v>
      </c>
      <c r="F460" t="s">
        <v>11</v>
      </c>
      <c r="G460">
        <v>25</v>
      </c>
      <c r="H460" t="s">
        <v>37</v>
      </c>
      <c r="I460" t="s">
        <v>183</v>
      </c>
      <c r="J460" t="s">
        <v>122</v>
      </c>
      <c r="K460">
        <v>201604</v>
      </c>
      <c r="L460">
        <v>2019</v>
      </c>
      <c r="M460" s="10">
        <v>4</v>
      </c>
      <c r="N460" s="31">
        <v>11636.966250000001</v>
      </c>
    </row>
    <row r="461" spans="1:14" ht="15" customHeight="1">
      <c r="A461" t="s">
        <v>69</v>
      </c>
      <c r="B461" t="s">
        <v>5</v>
      </c>
      <c r="C461" t="s">
        <v>133</v>
      </c>
      <c r="D461" t="s">
        <v>9</v>
      </c>
      <c r="E461" t="s">
        <v>10</v>
      </c>
      <c r="F461" t="s">
        <v>11</v>
      </c>
      <c r="G461">
        <v>25</v>
      </c>
      <c r="H461" t="s">
        <v>37</v>
      </c>
      <c r="I461" t="s">
        <v>183</v>
      </c>
      <c r="J461" t="s">
        <v>123</v>
      </c>
      <c r="K461">
        <v>201604</v>
      </c>
      <c r="L461">
        <v>2019</v>
      </c>
      <c r="M461" s="10">
        <v>4</v>
      </c>
      <c r="N461" s="31">
        <v>4553.8028927999994</v>
      </c>
    </row>
    <row r="462" spans="1:14" ht="15" customHeight="1">
      <c r="A462" t="s">
        <v>69</v>
      </c>
      <c r="B462" t="s">
        <v>6</v>
      </c>
      <c r="C462" t="s">
        <v>140</v>
      </c>
      <c r="D462" t="s">
        <v>14</v>
      </c>
      <c r="E462" t="s">
        <v>15</v>
      </c>
      <c r="F462" t="s">
        <v>11</v>
      </c>
      <c r="G462">
        <v>32</v>
      </c>
      <c r="H462" t="s">
        <v>36</v>
      </c>
      <c r="I462" t="s">
        <v>184</v>
      </c>
      <c r="J462" t="s">
        <v>124</v>
      </c>
      <c r="K462">
        <v>201604</v>
      </c>
      <c r="L462">
        <v>2019</v>
      </c>
      <c r="M462" s="10">
        <v>4</v>
      </c>
      <c r="N462" s="31">
        <v>164221.46592768002</v>
      </c>
    </row>
    <row r="463" spans="1:14" ht="15" customHeight="1">
      <c r="A463" t="s">
        <v>69</v>
      </c>
      <c r="B463" t="s">
        <v>6</v>
      </c>
      <c r="C463" t="s">
        <v>140</v>
      </c>
      <c r="D463" t="s">
        <v>14</v>
      </c>
      <c r="E463" t="s">
        <v>15</v>
      </c>
      <c r="F463" t="s">
        <v>11</v>
      </c>
      <c r="G463">
        <v>32</v>
      </c>
      <c r="H463" t="s">
        <v>36</v>
      </c>
      <c r="I463" t="s">
        <v>184</v>
      </c>
      <c r="J463" t="s">
        <v>121</v>
      </c>
      <c r="K463">
        <v>201604</v>
      </c>
      <c r="L463">
        <v>2019</v>
      </c>
      <c r="M463" s="10">
        <v>4</v>
      </c>
      <c r="N463" s="31">
        <v>26370.287983872011</v>
      </c>
    </row>
    <row r="464" spans="1:14" ht="15" customHeight="1">
      <c r="A464" t="s">
        <v>69</v>
      </c>
      <c r="B464" t="s">
        <v>6</v>
      </c>
      <c r="C464" t="s">
        <v>140</v>
      </c>
      <c r="D464" t="s">
        <v>14</v>
      </c>
      <c r="E464" t="s">
        <v>15</v>
      </c>
      <c r="F464" t="s">
        <v>11</v>
      </c>
      <c r="G464">
        <v>32</v>
      </c>
      <c r="H464" t="s">
        <v>36</v>
      </c>
      <c r="I464" t="s">
        <v>184</v>
      </c>
      <c r="J464" t="s">
        <v>122</v>
      </c>
      <c r="K464">
        <v>201604</v>
      </c>
      <c r="L464">
        <v>2019</v>
      </c>
      <c r="M464" s="10">
        <v>4</v>
      </c>
      <c r="N464" s="31">
        <v>35673.298970400007</v>
      </c>
    </row>
    <row r="465" spans="1:14" ht="15" customHeight="1">
      <c r="A465" t="s">
        <v>69</v>
      </c>
      <c r="B465" t="s">
        <v>6</v>
      </c>
      <c r="C465" t="s">
        <v>140</v>
      </c>
      <c r="D465" t="s">
        <v>14</v>
      </c>
      <c r="E465" t="s">
        <v>15</v>
      </c>
      <c r="F465" t="s">
        <v>11</v>
      </c>
      <c r="G465">
        <v>32</v>
      </c>
      <c r="H465" t="s">
        <v>36</v>
      </c>
      <c r="I465" t="s">
        <v>184</v>
      </c>
      <c r="J465" t="s">
        <v>123</v>
      </c>
      <c r="K465">
        <v>201604</v>
      </c>
      <c r="L465">
        <v>2019</v>
      </c>
      <c r="M465" s="10">
        <v>4</v>
      </c>
      <c r="N465" s="31">
        <v>17447.960742912001</v>
      </c>
    </row>
    <row r="466" spans="1:14" ht="15" customHeight="1">
      <c r="A466" t="s">
        <v>68</v>
      </c>
      <c r="B466" t="s">
        <v>24</v>
      </c>
      <c r="C466" t="s">
        <v>142</v>
      </c>
      <c r="D466" t="s">
        <v>43</v>
      </c>
      <c r="E466" t="s">
        <v>17</v>
      </c>
      <c r="F466" t="s">
        <v>11</v>
      </c>
      <c r="G466">
        <v>32</v>
      </c>
      <c r="H466" t="s">
        <v>36</v>
      </c>
      <c r="I466" t="s">
        <v>184</v>
      </c>
      <c r="J466" t="s">
        <v>124</v>
      </c>
      <c r="K466">
        <v>201604</v>
      </c>
      <c r="L466">
        <v>2019</v>
      </c>
      <c r="M466" s="10">
        <v>4</v>
      </c>
      <c r="N466" s="31">
        <v>134784.19180799997</v>
      </c>
    </row>
    <row r="467" spans="1:14" ht="15" customHeight="1">
      <c r="A467" t="s">
        <v>68</v>
      </c>
      <c r="B467" t="s">
        <v>24</v>
      </c>
      <c r="C467" t="s">
        <v>142</v>
      </c>
      <c r="D467" t="s">
        <v>43</v>
      </c>
      <c r="E467" t="s">
        <v>17</v>
      </c>
      <c r="F467" t="s">
        <v>11</v>
      </c>
      <c r="G467">
        <v>32</v>
      </c>
      <c r="H467" t="s">
        <v>36</v>
      </c>
      <c r="I467" t="s">
        <v>184</v>
      </c>
      <c r="J467" t="s">
        <v>121</v>
      </c>
      <c r="K467">
        <v>201604</v>
      </c>
      <c r="L467">
        <v>2019</v>
      </c>
      <c r="M467" s="10">
        <v>4</v>
      </c>
      <c r="N467" s="31">
        <v>17644.967424000002</v>
      </c>
    </row>
    <row r="468" spans="1:14" ht="15" customHeight="1">
      <c r="A468" t="s">
        <v>68</v>
      </c>
      <c r="B468" t="s">
        <v>24</v>
      </c>
      <c r="C468" t="s">
        <v>142</v>
      </c>
      <c r="D468" t="s">
        <v>43</v>
      </c>
      <c r="E468" t="s">
        <v>17</v>
      </c>
      <c r="F468" t="s">
        <v>11</v>
      </c>
      <c r="G468">
        <v>32</v>
      </c>
      <c r="H468" t="s">
        <v>36</v>
      </c>
      <c r="I468" t="s">
        <v>184</v>
      </c>
      <c r="J468" t="s">
        <v>122</v>
      </c>
      <c r="K468">
        <v>201604</v>
      </c>
      <c r="L468">
        <v>2019</v>
      </c>
      <c r="M468" s="10">
        <v>4</v>
      </c>
      <c r="N468" s="31">
        <v>26890.808490000007</v>
      </c>
    </row>
    <row r="469" spans="1:14" ht="15" customHeight="1">
      <c r="A469" t="s">
        <v>68</v>
      </c>
      <c r="B469" t="s">
        <v>24</v>
      </c>
      <c r="C469" t="s">
        <v>142</v>
      </c>
      <c r="D469" t="s">
        <v>43</v>
      </c>
      <c r="E469" t="s">
        <v>17</v>
      </c>
      <c r="F469" t="s">
        <v>11</v>
      </c>
      <c r="G469">
        <v>32</v>
      </c>
      <c r="H469" t="s">
        <v>36</v>
      </c>
      <c r="I469" t="s">
        <v>184</v>
      </c>
      <c r="J469" t="s">
        <v>123</v>
      </c>
      <c r="K469">
        <v>201604</v>
      </c>
      <c r="L469">
        <v>2019</v>
      </c>
      <c r="M469" s="10">
        <v>4</v>
      </c>
      <c r="N469" s="31">
        <v>11915.687347200001</v>
      </c>
    </row>
    <row r="470" spans="1:14" ht="15" customHeight="1">
      <c r="A470" t="s">
        <v>68</v>
      </c>
      <c r="B470" t="s">
        <v>70</v>
      </c>
      <c r="C470" t="s">
        <v>126</v>
      </c>
      <c r="D470" t="s">
        <v>20</v>
      </c>
      <c r="E470" t="s">
        <v>0</v>
      </c>
      <c r="F470" t="s">
        <v>12</v>
      </c>
      <c r="G470">
        <v>28</v>
      </c>
      <c r="H470" t="s">
        <v>37</v>
      </c>
      <c r="I470" t="s">
        <v>183</v>
      </c>
      <c r="J470" t="s">
        <v>124</v>
      </c>
      <c r="K470">
        <v>201604</v>
      </c>
      <c r="L470">
        <v>2019</v>
      </c>
      <c r="M470" s="10">
        <v>4</v>
      </c>
      <c r="N470" s="31">
        <v>40153.05462067201</v>
      </c>
    </row>
    <row r="471" spans="1:14" ht="15" customHeight="1">
      <c r="A471" t="s">
        <v>68</v>
      </c>
      <c r="B471" t="s">
        <v>70</v>
      </c>
      <c r="C471" t="s">
        <v>126</v>
      </c>
      <c r="D471" t="s">
        <v>20</v>
      </c>
      <c r="E471" t="s">
        <v>0</v>
      </c>
      <c r="F471" t="s">
        <v>12</v>
      </c>
      <c r="G471">
        <v>28</v>
      </c>
      <c r="H471" t="s">
        <v>37</v>
      </c>
      <c r="I471" t="s">
        <v>183</v>
      </c>
      <c r="J471" t="s">
        <v>121</v>
      </c>
      <c r="K471">
        <v>201604</v>
      </c>
      <c r="L471">
        <v>2019</v>
      </c>
      <c r="M471" s="10">
        <v>4</v>
      </c>
      <c r="N471" s="31">
        <v>389.73921638399997</v>
      </c>
    </row>
    <row r="472" spans="1:14" ht="15" customHeight="1">
      <c r="A472" t="s">
        <v>68</v>
      </c>
      <c r="B472" t="s">
        <v>70</v>
      </c>
      <c r="C472" t="s">
        <v>126</v>
      </c>
      <c r="D472" t="s">
        <v>20</v>
      </c>
      <c r="E472" t="s">
        <v>0</v>
      </c>
      <c r="F472" t="s">
        <v>12</v>
      </c>
      <c r="G472">
        <v>28</v>
      </c>
      <c r="H472" t="s">
        <v>37</v>
      </c>
      <c r="I472" t="s">
        <v>183</v>
      </c>
      <c r="J472" t="s">
        <v>122</v>
      </c>
      <c r="K472">
        <v>201604</v>
      </c>
      <c r="L472">
        <v>2019</v>
      </c>
      <c r="M472" s="10">
        <v>4</v>
      </c>
      <c r="N472" s="31">
        <v>3323.1062592000007</v>
      </c>
    </row>
    <row r="473" spans="1:14" ht="15" customHeight="1">
      <c r="A473" t="s">
        <v>68</v>
      </c>
      <c r="B473" t="s">
        <v>70</v>
      </c>
      <c r="C473" t="s">
        <v>126</v>
      </c>
      <c r="D473" t="s">
        <v>20</v>
      </c>
      <c r="E473" t="s">
        <v>0</v>
      </c>
      <c r="F473" t="s">
        <v>12</v>
      </c>
      <c r="G473">
        <v>28</v>
      </c>
      <c r="H473" t="s">
        <v>37</v>
      </c>
      <c r="I473" t="s">
        <v>183</v>
      </c>
      <c r="J473" t="s">
        <v>123</v>
      </c>
      <c r="K473">
        <v>201604</v>
      </c>
      <c r="L473">
        <v>2019</v>
      </c>
      <c r="M473" s="10">
        <v>4</v>
      </c>
      <c r="N473" s="31">
        <v>2426.3643156480002</v>
      </c>
    </row>
    <row r="474" spans="1:14" ht="15" customHeight="1">
      <c r="A474" t="s">
        <v>68</v>
      </c>
      <c r="B474" t="s">
        <v>23</v>
      </c>
      <c r="C474" t="s">
        <v>141</v>
      </c>
      <c r="D474" t="s">
        <v>44</v>
      </c>
      <c r="E474" t="s">
        <v>45</v>
      </c>
      <c r="F474" t="s">
        <v>11</v>
      </c>
      <c r="G474">
        <v>27</v>
      </c>
      <c r="H474" t="s">
        <v>33</v>
      </c>
      <c r="I474" t="s">
        <v>180</v>
      </c>
      <c r="J474" t="s">
        <v>124</v>
      </c>
      <c r="K474">
        <v>201604</v>
      </c>
      <c r="L474">
        <v>2019</v>
      </c>
      <c r="M474" s="10">
        <v>4</v>
      </c>
      <c r="N474" s="31">
        <v>233014.37283532799</v>
      </c>
    </row>
    <row r="475" spans="1:14" ht="15" customHeight="1">
      <c r="A475" t="s">
        <v>68</v>
      </c>
      <c r="B475" t="s">
        <v>23</v>
      </c>
      <c r="C475" t="s">
        <v>141</v>
      </c>
      <c r="D475" t="s">
        <v>44</v>
      </c>
      <c r="E475" t="s">
        <v>45</v>
      </c>
      <c r="F475" t="s">
        <v>11</v>
      </c>
      <c r="G475">
        <v>27</v>
      </c>
      <c r="H475" t="s">
        <v>33</v>
      </c>
      <c r="I475" t="s">
        <v>180</v>
      </c>
      <c r="J475" t="s">
        <v>121</v>
      </c>
      <c r="K475">
        <v>201604</v>
      </c>
      <c r="L475">
        <v>2019</v>
      </c>
      <c r="M475" s="10">
        <v>4</v>
      </c>
      <c r="N475" s="31">
        <v>34138.593828864003</v>
      </c>
    </row>
    <row r="476" spans="1:14" ht="15" customHeight="1">
      <c r="A476" t="s">
        <v>68</v>
      </c>
      <c r="B476" t="s">
        <v>23</v>
      </c>
      <c r="C476" t="s">
        <v>141</v>
      </c>
      <c r="D476" t="s">
        <v>44</v>
      </c>
      <c r="E476" t="s">
        <v>45</v>
      </c>
      <c r="F476" t="s">
        <v>11</v>
      </c>
      <c r="G476">
        <v>27</v>
      </c>
      <c r="H476" t="s">
        <v>33</v>
      </c>
      <c r="I476" t="s">
        <v>180</v>
      </c>
      <c r="J476" t="s">
        <v>122</v>
      </c>
      <c r="K476">
        <v>201604</v>
      </c>
      <c r="L476">
        <v>2019</v>
      </c>
      <c r="M476" s="10">
        <v>4</v>
      </c>
      <c r="N476" s="31">
        <v>68249.563200000004</v>
      </c>
    </row>
    <row r="477" spans="1:14" ht="15" customHeight="1">
      <c r="A477" t="s">
        <v>68</v>
      </c>
      <c r="B477" t="s">
        <v>23</v>
      </c>
      <c r="C477" t="s">
        <v>141</v>
      </c>
      <c r="D477" t="s">
        <v>44</v>
      </c>
      <c r="E477" t="s">
        <v>45</v>
      </c>
      <c r="F477" t="s">
        <v>11</v>
      </c>
      <c r="G477">
        <v>27</v>
      </c>
      <c r="H477" t="s">
        <v>33</v>
      </c>
      <c r="I477" t="s">
        <v>180</v>
      </c>
      <c r="J477" t="s">
        <v>123</v>
      </c>
      <c r="K477">
        <v>201604</v>
      </c>
      <c r="L477">
        <v>2019</v>
      </c>
      <c r="M477" s="10">
        <v>4</v>
      </c>
      <c r="N477" s="31">
        <v>11210.769432576004</v>
      </c>
    </row>
    <row r="478" spans="1:14" ht="15" customHeight="1">
      <c r="A478" t="s">
        <v>7</v>
      </c>
      <c r="B478" t="s">
        <v>25</v>
      </c>
      <c r="C478" t="s">
        <v>131</v>
      </c>
      <c r="D478" t="s">
        <v>51</v>
      </c>
      <c r="E478" t="s">
        <v>52</v>
      </c>
      <c r="F478" t="s">
        <v>11</v>
      </c>
      <c r="G478">
        <v>44</v>
      </c>
      <c r="H478" t="s">
        <v>33</v>
      </c>
      <c r="I478" t="s">
        <v>180</v>
      </c>
      <c r="J478" t="s">
        <v>124</v>
      </c>
      <c r="K478">
        <v>201604</v>
      </c>
      <c r="L478">
        <v>2019</v>
      </c>
      <c r="M478" s="10">
        <v>4</v>
      </c>
      <c r="N478" s="31">
        <v>627475.10886144009</v>
      </c>
    </row>
    <row r="479" spans="1:14" ht="15" customHeight="1">
      <c r="A479" t="s">
        <v>7</v>
      </c>
      <c r="B479" t="s">
        <v>25</v>
      </c>
      <c r="C479" t="s">
        <v>131</v>
      </c>
      <c r="D479" t="s">
        <v>51</v>
      </c>
      <c r="E479" t="s">
        <v>52</v>
      </c>
      <c r="F479" t="s">
        <v>11</v>
      </c>
      <c r="G479">
        <v>44</v>
      </c>
      <c r="H479" t="s">
        <v>33</v>
      </c>
      <c r="I479" t="s">
        <v>180</v>
      </c>
      <c r="J479" t="s">
        <v>121</v>
      </c>
      <c r="K479">
        <v>201604</v>
      </c>
      <c r="L479">
        <v>2019</v>
      </c>
      <c r="M479" s="10">
        <v>4</v>
      </c>
      <c r="N479" s="31">
        <v>7226.2801900800023</v>
      </c>
    </row>
    <row r="480" spans="1:14" ht="15" customHeight="1">
      <c r="A480" t="s">
        <v>7</v>
      </c>
      <c r="B480" t="s">
        <v>25</v>
      </c>
      <c r="C480" t="s">
        <v>131</v>
      </c>
      <c r="D480" t="s">
        <v>51</v>
      </c>
      <c r="E480" t="s">
        <v>52</v>
      </c>
      <c r="F480" t="s">
        <v>11</v>
      </c>
      <c r="G480">
        <v>44</v>
      </c>
      <c r="H480" t="s">
        <v>33</v>
      </c>
      <c r="I480" t="s">
        <v>180</v>
      </c>
      <c r="J480" t="s">
        <v>122</v>
      </c>
      <c r="K480">
        <v>201604</v>
      </c>
      <c r="L480">
        <v>2019</v>
      </c>
      <c r="M480" s="10">
        <v>4</v>
      </c>
      <c r="N480" s="31">
        <v>132395.27055300001</v>
      </c>
    </row>
    <row r="481" spans="1:14" ht="15" customHeight="1">
      <c r="A481" t="s">
        <v>7</v>
      </c>
      <c r="B481" t="s">
        <v>25</v>
      </c>
      <c r="C481" t="s">
        <v>131</v>
      </c>
      <c r="D481" t="s">
        <v>51</v>
      </c>
      <c r="E481" t="s">
        <v>52</v>
      </c>
      <c r="F481" t="s">
        <v>11</v>
      </c>
      <c r="G481">
        <v>44</v>
      </c>
      <c r="H481" t="s">
        <v>33</v>
      </c>
      <c r="I481" t="s">
        <v>180</v>
      </c>
      <c r="J481" t="s">
        <v>123</v>
      </c>
      <c r="K481">
        <v>201604</v>
      </c>
      <c r="L481">
        <v>2019</v>
      </c>
      <c r="M481" s="10">
        <v>4</v>
      </c>
      <c r="N481" s="31">
        <v>35482.783795200005</v>
      </c>
    </row>
    <row r="482" spans="1:14" ht="15" customHeight="1">
      <c r="A482" t="s">
        <v>7</v>
      </c>
      <c r="B482" t="s">
        <v>25</v>
      </c>
      <c r="C482" t="s">
        <v>127</v>
      </c>
      <c r="D482" t="s">
        <v>49</v>
      </c>
      <c r="E482" t="s">
        <v>50</v>
      </c>
      <c r="F482" t="s">
        <v>12</v>
      </c>
      <c r="G482">
        <v>35</v>
      </c>
      <c r="H482" t="s">
        <v>35</v>
      </c>
      <c r="I482" t="s">
        <v>181</v>
      </c>
      <c r="J482" t="s">
        <v>124</v>
      </c>
      <c r="K482">
        <v>201604</v>
      </c>
      <c r="L482">
        <v>2019</v>
      </c>
      <c r="M482" s="10">
        <v>4</v>
      </c>
      <c r="N482" s="31">
        <v>66861.805207680023</v>
      </c>
    </row>
    <row r="483" spans="1:14" ht="15" customHeight="1">
      <c r="A483" t="s">
        <v>7</v>
      </c>
      <c r="B483" t="s">
        <v>25</v>
      </c>
      <c r="C483" t="s">
        <v>127</v>
      </c>
      <c r="D483" t="s">
        <v>49</v>
      </c>
      <c r="E483" t="s">
        <v>50</v>
      </c>
      <c r="F483" t="s">
        <v>12</v>
      </c>
      <c r="G483">
        <v>35</v>
      </c>
      <c r="H483" t="s">
        <v>35</v>
      </c>
      <c r="I483" t="s">
        <v>181</v>
      </c>
      <c r="J483" t="s">
        <v>121</v>
      </c>
      <c r="K483">
        <v>201604</v>
      </c>
      <c r="L483">
        <v>2019</v>
      </c>
      <c r="M483" s="10">
        <v>4</v>
      </c>
      <c r="N483" s="31">
        <v>3809.6189308800012</v>
      </c>
    </row>
    <row r="484" spans="1:14" ht="15" customHeight="1">
      <c r="A484" t="s">
        <v>7</v>
      </c>
      <c r="B484" t="s">
        <v>25</v>
      </c>
      <c r="C484" t="s">
        <v>127</v>
      </c>
      <c r="D484" t="s">
        <v>49</v>
      </c>
      <c r="E484" t="s">
        <v>50</v>
      </c>
      <c r="F484" t="s">
        <v>12</v>
      </c>
      <c r="G484">
        <v>35</v>
      </c>
      <c r="H484" t="s">
        <v>35</v>
      </c>
      <c r="I484" t="s">
        <v>181</v>
      </c>
      <c r="J484" t="s">
        <v>122</v>
      </c>
      <c r="K484">
        <v>201604</v>
      </c>
      <c r="L484">
        <v>2019</v>
      </c>
      <c r="M484" s="10">
        <v>4</v>
      </c>
      <c r="N484" s="31">
        <v>12938.692221000005</v>
      </c>
    </row>
    <row r="485" spans="1:14" ht="15" customHeight="1">
      <c r="A485" t="s">
        <v>7</v>
      </c>
      <c r="B485" t="s">
        <v>25</v>
      </c>
      <c r="C485" t="s">
        <v>127</v>
      </c>
      <c r="D485" t="s">
        <v>49</v>
      </c>
      <c r="E485" t="s">
        <v>50</v>
      </c>
      <c r="F485" t="s">
        <v>12</v>
      </c>
      <c r="G485">
        <v>35</v>
      </c>
      <c r="H485" t="s">
        <v>35</v>
      </c>
      <c r="I485" t="s">
        <v>181</v>
      </c>
      <c r="J485" t="s">
        <v>123</v>
      </c>
      <c r="K485">
        <v>201604</v>
      </c>
      <c r="L485">
        <v>2019</v>
      </c>
      <c r="M485" s="10">
        <v>4</v>
      </c>
      <c r="N485" s="31">
        <v>2793.6549043200007</v>
      </c>
    </row>
    <row r="486" spans="1:14" ht="15" customHeight="1">
      <c r="A486" t="s">
        <v>7</v>
      </c>
      <c r="B486" t="s">
        <v>25</v>
      </c>
      <c r="C486" t="s">
        <v>130</v>
      </c>
      <c r="D486" t="s">
        <v>47</v>
      </c>
      <c r="E486" t="s">
        <v>48</v>
      </c>
      <c r="F486" t="s">
        <v>11</v>
      </c>
      <c r="G486">
        <v>28</v>
      </c>
      <c r="H486" t="s">
        <v>37</v>
      </c>
      <c r="I486" t="s">
        <v>183</v>
      </c>
      <c r="J486" t="s">
        <v>124</v>
      </c>
      <c r="K486">
        <v>201604</v>
      </c>
      <c r="L486">
        <v>2019</v>
      </c>
      <c r="M486" s="10">
        <v>4</v>
      </c>
      <c r="N486" s="31">
        <v>64307.715333120002</v>
      </c>
    </row>
    <row r="487" spans="1:14" ht="15" customHeight="1">
      <c r="A487" t="s">
        <v>7</v>
      </c>
      <c r="B487" t="s">
        <v>25</v>
      </c>
      <c r="C487" t="s">
        <v>130</v>
      </c>
      <c r="D487" t="s">
        <v>47</v>
      </c>
      <c r="E487" t="s">
        <v>48</v>
      </c>
      <c r="F487" t="s">
        <v>11</v>
      </c>
      <c r="G487">
        <v>28</v>
      </c>
      <c r="H487" t="s">
        <v>37</v>
      </c>
      <c r="I487" t="s">
        <v>183</v>
      </c>
      <c r="J487" t="s">
        <v>121</v>
      </c>
      <c r="K487">
        <v>201604</v>
      </c>
      <c r="L487">
        <v>2019</v>
      </c>
      <c r="M487" s="10">
        <v>4</v>
      </c>
      <c r="N487" s="31">
        <v>10472.47294464</v>
      </c>
    </row>
    <row r="488" spans="1:14" ht="15" customHeight="1">
      <c r="A488" t="s">
        <v>7</v>
      </c>
      <c r="B488" t="s">
        <v>25</v>
      </c>
      <c r="C488" t="s">
        <v>130</v>
      </c>
      <c r="D488" t="s">
        <v>47</v>
      </c>
      <c r="E488" t="s">
        <v>48</v>
      </c>
      <c r="F488" t="s">
        <v>11</v>
      </c>
      <c r="G488">
        <v>28</v>
      </c>
      <c r="H488" t="s">
        <v>37</v>
      </c>
      <c r="I488" t="s">
        <v>183</v>
      </c>
      <c r="J488" t="s">
        <v>122</v>
      </c>
      <c r="K488">
        <v>201604</v>
      </c>
      <c r="L488">
        <v>2019</v>
      </c>
      <c r="M488" s="10">
        <v>4</v>
      </c>
      <c r="N488" s="31">
        <v>9191.6664840000012</v>
      </c>
    </row>
    <row r="489" spans="1:14" ht="15" customHeight="1">
      <c r="A489" t="s">
        <v>7</v>
      </c>
      <c r="B489" t="s">
        <v>25</v>
      </c>
      <c r="C489" t="s">
        <v>130</v>
      </c>
      <c r="D489" t="s">
        <v>47</v>
      </c>
      <c r="E489" t="s">
        <v>48</v>
      </c>
      <c r="F489" t="s">
        <v>11</v>
      </c>
      <c r="G489">
        <v>28</v>
      </c>
      <c r="H489" t="s">
        <v>37</v>
      </c>
      <c r="I489" t="s">
        <v>183</v>
      </c>
      <c r="J489" t="s">
        <v>123</v>
      </c>
      <c r="K489">
        <v>201604</v>
      </c>
      <c r="L489">
        <v>2019</v>
      </c>
      <c r="M489" s="10">
        <v>4</v>
      </c>
      <c r="N489" s="31">
        <v>979.22732543999996</v>
      </c>
    </row>
    <row r="490" spans="1:14" ht="15" customHeight="1">
      <c r="A490" t="s">
        <v>7</v>
      </c>
      <c r="B490" t="s">
        <v>26</v>
      </c>
      <c r="C490" t="s">
        <v>132</v>
      </c>
      <c r="D490" t="s">
        <v>55</v>
      </c>
      <c r="E490" t="s">
        <v>56</v>
      </c>
      <c r="F490" t="s">
        <v>11</v>
      </c>
      <c r="G490">
        <v>36</v>
      </c>
      <c r="H490" t="s">
        <v>34</v>
      </c>
      <c r="I490" t="s">
        <v>182</v>
      </c>
      <c r="J490" t="s">
        <v>124</v>
      </c>
      <c r="K490">
        <v>201604</v>
      </c>
      <c r="L490">
        <v>2019</v>
      </c>
      <c r="M490" s="10">
        <v>4</v>
      </c>
      <c r="N490" s="31">
        <v>12889.837233907198</v>
      </c>
    </row>
    <row r="491" spans="1:14" ht="15" customHeight="1">
      <c r="A491" t="s">
        <v>7</v>
      </c>
      <c r="B491" t="s">
        <v>26</v>
      </c>
      <c r="C491" t="s">
        <v>132</v>
      </c>
      <c r="D491" t="s">
        <v>55</v>
      </c>
      <c r="E491" t="s">
        <v>56</v>
      </c>
      <c r="F491" t="s">
        <v>11</v>
      </c>
      <c r="G491">
        <v>36</v>
      </c>
      <c r="H491" t="s">
        <v>34</v>
      </c>
      <c r="I491" t="s">
        <v>182</v>
      </c>
      <c r="J491" t="s">
        <v>121</v>
      </c>
      <c r="K491">
        <v>201604</v>
      </c>
      <c r="L491">
        <v>2019</v>
      </c>
      <c r="M491" s="10">
        <v>4</v>
      </c>
      <c r="N491" s="31">
        <v>6829.9293853727995</v>
      </c>
    </row>
    <row r="492" spans="1:14" ht="15" customHeight="1">
      <c r="A492" t="s">
        <v>7</v>
      </c>
      <c r="B492" t="s">
        <v>26</v>
      </c>
      <c r="C492" t="s">
        <v>132</v>
      </c>
      <c r="D492" t="s">
        <v>55</v>
      </c>
      <c r="E492" t="s">
        <v>56</v>
      </c>
      <c r="F492" t="s">
        <v>11</v>
      </c>
      <c r="G492">
        <v>36</v>
      </c>
      <c r="H492" t="s">
        <v>34</v>
      </c>
      <c r="I492" t="s">
        <v>182</v>
      </c>
      <c r="J492" t="s">
        <v>122</v>
      </c>
      <c r="K492">
        <v>201604</v>
      </c>
      <c r="L492">
        <v>2019</v>
      </c>
      <c r="M492" s="10">
        <v>4</v>
      </c>
      <c r="N492" s="31">
        <v>9628.2447697800017</v>
      </c>
    </row>
    <row r="493" spans="1:14" ht="15" customHeight="1">
      <c r="A493" t="s">
        <v>7</v>
      </c>
      <c r="B493" t="s">
        <v>26</v>
      </c>
      <c r="C493" t="s">
        <v>132</v>
      </c>
      <c r="D493" t="s">
        <v>55</v>
      </c>
      <c r="E493" t="s">
        <v>56</v>
      </c>
      <c r="F493" t="s">
        <v>11</v>
      </c>
      <c r="G493">
        <v>36</v>
      </c>
      <c r="H493" t="s">
        <v>34</v>
      </c>
      <c r="I493" t="s">
        <v>182</v>
      </c>
      <c r="J493" t="s">
        <v>123</v>
      </c>
      <c r="K493">
        <v>201604</v>
      </c>
      <c r="L493">
        <v>2019</v>
      </c>
      <c r="M493" s="10">
        <v>4</v>
      </c>
      <c r="N493" s="31">
        <v>4578.4573881984006</v>
      </c>
    </row>
    <row r="494" spans="1:14" ht="15" customHeight="1">
      <c r="A494" t="s">
        <v>7</v>
      </c>
      <c r="B494" t="s">
        <v>26</v>
      </c>
      <c r="C494" t="s">
        <v>128</v>
      </c>
      <c r="D494" t="s">
        <v>53</v>
      </c>
      <c r="E494" t="s">
        <v>54</v>
      </c>
      <c r="F494" t="s">
        <v>12</v>
      </c>
      <c r="G494">
        <v>32</v>
      </c>
      <c r="H494" t="s">
        <v>36</v>
      </c>
      <c r="I494" t="s">
        <v>184</v>
      </c>
      <c r="J494" t="s">
        <v>124</v>
      </c>
      <c r="K494">
        <v>201604</v>
      </c>
      <c r="L494">
        <v>2019</v>
      </c>
      <c r="M494" s="10">
        <v>4</v>
      </c>
      <c r="N494" s="31">
        <v>83274.964293427212</v>
      </c>
    </row>
    <row r="495" spans="1:14" ht="15" customHeight="1">
      <c r="A495" t="s">
        <v>7</v>
      </c>
      <c r="B495" t="s">
        <v>26</v>
      </c>
      <c r="C495" t="s">
        <v>128</v>
      </c>
      <c r="D495" t="s">
        <v>53</v>
      </c>
      <c r="E495" t="s">
        <v>54</v>
      </c>
      <c r="F495" t="s">
        <v>12</v>
      </c>
      <c r="G495">
        <v>32</v>
      </c>
      <c r="H495" t="s">
        <v>36</v>
      </c>
      <c r="I495" t="s">
        <v>184</v>
      </c>
      <c r="J495" t="s">
        <v>121</v>
      </c>
      <c r="K495">
        <v>201604</v>
      </c>
      <c r="L495">
        <v>2019</v>
      </c>
      <c r="M495" s="10">
        <v>4</v>
      </c>
      <c r="N495" s="31">
        <v>8803.9487741184021</v>
      </c>
    </row>
    <row r="496" spans="1:14" ht="15" customHeight="1">
      <c r="A496" t="s">
        <v>7</v>
      </c>
      <c r="B496" t="s">
        <v>26</v>
      </c>
      <c r="C496" t="s">
        <v>128</v>
      </c>
      <c r="D496" t="s">
        <v>53</v>
      </c>
      <c r="E496" t="s">
        <v>54</v>
      </c>
      <c r="F496" t="s">
        <v>12</v>
      </c>
      <c r="G496">
        <v>32</v>
      </c>
      <c r="H496" t="s">
        <v>36</v>
      </c>
      <c r="I496" t="s">
        <v>184</v>
      </c>
      <c r="J496" t="s">
        <v>122</v>
      </c>
      <c r="K496">
        <v>201604</v>
      </c>
      <c r="L496">
        <v>2019</v>
      </c>
      <c r="M496" s="10">
        <v>4</v>
      </c>
      <c r="N496" s="31">
        <v>10654.28929656</v>
      </c>
    </row>
    <row r="497" spans="1:14" ht="15" customHeight="1">
      <c r="A497" t="s">
        <v>7</v>
      </c>
      <c r="B497" t="s">
        <v>26</v>
      </c>
      <c r="C497" t="s">
        <v>128</v>
      </c>
      <c r="D497" t="s">
        <v>53</v>
      </c>
      <c r="E497" t="s">
        <v>54</v>
      </c>
      <c r="F497" t="s">
        <v>12</v>
      </c>
      <c r="G497">
        <v>32</v>
      </c>
      <c r="H497" t="s">
        <v>36</v>
      </c>
      <c r="I497" t="s">
        <v>184</v>
      </c>
      <c r="J497" t="s">
        <v>123</v>
      </c>
      <c r="K497">
        <v>201604</v>
      </c>
      <c r="L497">
        <v>2019</v>
      </c>
      <c r="M497" s="10">
        <v>4</v>
      </c>
      <c r="N497" s="31">
        <v>6579.2407790591997</v>
      </c>
    </row>
    <row r="498" spans="1:14" ht="15" customHeight="1">
      <c r="A498" t="s">
        <v>7</v>
      </c>
      <c r="B498" t="s">
        <v>27</v>
      </c>
      <c r="C498" t="s">
        <v>137</v>
      </c>
      <c r="D498" t="s">
        <v>21</v>
      </c>
      <c r="E498" t="s">
        <v>58</v>
      </c>
      <c r="F498" t="s">
        <v>11</v>
      </c>
      <c r="G498">
        <v>45</v>
      </c>
      <c r="H498" t="s">
        <v>33</v>
      </c>
      <c r="I498" t="s">
        <v>180</v>
      </c>
      <c r="J498" t="s">
        <v>124</v>
      </c>
      <c r="K498">
        <v>201604</v>
      </c>
      <c r="L498">
        <v>2019</v>
      </c>
      <c r="M498" s="10">
        <v>4</v>
      </c>
      <c r="N498" s="31">
        <v>294198.51590438402</v>
      </c>
    </row>
    <row r="499" spans="1:14" ht="15" customHeight="1">
      <c r="A499" t="s">
        <v>7</v>
      </c>
      <c r="B499" t="s">
        <v>27</v>
      </c>
      <c r="C499" t="s">
        <v>137</v>
      </c>
      <c r="D499" t="s">
        <v>21</v>
      </c>
      <c r="E499" t="s">
        <v>58</v>
      </c>
      <c r="F499" t="s">
        <v>11</v>
      </c>
      <c r="G499">
        <v>45</v>
      </c>
      <c r="H499" t="s">
        <v>33</v>
      </c>
      <c r="I499" t="s">
        <v>180</v>
      </c>
      <c r="J499" t="s">
        <v>121</v>
      </c>
      <c r="K499">
        <v>201604</v>
      </c>
      <c r="L499">
        <v>2019</v>
      </c>
      <c r="M499" s="10">
        <v>4</v>
      </c>
      <c r="N499" s="31">
        <v>47956.219444224014</v>
      </c>
    </row>
    <row r="500" spans="1:14" ht="15" customHeight="1">
      <c r="A500" t="s">
        <v>7</v>
      </c>
      <c r="B500" t="s">
        <v>27</v>
      </c>
      <c r="C500" t="s">
        <v>137</v>
      </c>
      <c r="D500" t="s">
        <v>21</v>
      </c>
      <c r="E500" t="s">
        <v>58</v>
      </c>
      <c r="F500" t="s">
        <v>11</v>
      </c>
      <c r="G500">
        <v>45</v>
      </c>
      <c r="H500" t="s">
        <v>33</v>
      </c>
      <c r="I500" t="s">
        <v>180</v>
      </c>
      <c r="J500" t="s">
        <v>122</v>
      </c>
      <c r="K500">
        <v>201604</v>
      </c>
      <c r="L500">
        <v>2019</v>
      </c>
      <c r="M500" s="10">
        <v>4</v>
      </c>
      <c r="N500" s="31">
        <v>145162.17645930001</v>
      </c>
    </row>
    <row r="501" spans="1:14" ht="15" customHeight="1">
      <c r="A501" t="s">
        <v>7</v>
      </c>
      <c r="B501" t="s">
        <v>27</v>
      </c>
      <c r="C501" t="s">
        <v>137</v>
      </c>
      <c r="D501" t="s">
        <v>21</v>
      </c>
      <c r="E501" t="s">
        <v>58</v>
      </c>
      <c r="F501" t="s">
        <v>11</v>
      </c>
      <c r="G501">
        <v>45</v>
      </c>
      <c r="H501" t="s">
        <v>33</v>
      </c>
      <c r="I501" t="s">
        <v>180</v>
      </c>
      <c r="J501" t="s">
        <v>123</v>
      </c>
      <c r="K501">
        <v>201604</v>
      </c>
      <c r="L501">
        <v>2019</v>
      </c>
      <c r="M501" s="10">
        <v>4</v>
      </c>
      <c r="N501" s="31">
        <v>47761.12074988801</v>
      </c>
    </row>
    <row r="502" spans="1:14" ht="15" customHeight="1">
      <c r="A502" t="s">
        <v>7</v>
      </c>
      <c r="B502" t="s">
        <v>27</v>
      </c>
      <c r="C502" t="s">
        <v>136</v>
      </c>
      <c r="D502" t="s">
        <v>18</v>
      </c>
      <c r="E502" t="s">
        <v>62</v>
      </c>
      <c r="F502" t="s">
        <v>11</v>
      </c>
      <c r="G502">
        <v>38</v>
      </c>
      <c r="H502" t="s">
        <v>34</v>
      </c>
      <c r="I502" t="s">
        <v>182</v>
      </c>
      <c r="J502" t="s">
        <v>124</v>
      </c>
      <c r="K502">
        <v>201604</v>
      </c>
      <c r="L502">
        <v>2019</v>
      </c>
      <c r="M502" s="10">
        <v>4</v>
      </c>
      <c r="N502" s="31">
        <v>120420.29418854402</v>
      </c>
    </row>
    <row r="503" spans="1:14" ht="15" customHeight="1">
      <c r="A503" t="s">
        <v>7</v>
      </c>
      <c r="B503" t="s">
        <v>27</v>
      </c>
      <c r="C503" t="s">
        <v>136</v>
      </c>
      <c r="D503" t="s">
        <v>18</v>
      </c>
      <c r="E503" t="s">
        <v>62</v>
      </c>
      <c r="F503" t="s">
        <v>11</v>
      </c>
      <c r="G503">
        <v>38</v>
      </c>
      <c r="H503" t="s">
        <v>34</v>
      </c>
      <c r="I503" t="s">
        <v>182</v>
      </c>
      <c r="J503" t="s">
        <v>121</v>
      </c>
      <c r="K503">
        <v>201604</v>
      </c>
      <c r="L503">
        <v>2019</v>
      </c>
      <c r="M503" s="10">
        <v>4</v>
      </c>
      <c r="N503" s="31">
        <v>14962.635075225604</v>
      </c>
    </row>
    <row r="504" spans="1:14" ht="15" customHeight="1">
      <c r="A504" t="s">
        <v>7</v>
      </c>
      <c r="B504" t="s">
        <v>27</v>
      </c>
      <c r="C504" t="s">
        <v>136</v>
      </c>
      <c r="D504" t="s">
        <v>18</v>
      </c>
      <c r="E504" t="s">
        <v>62</v>
      </c>
      <c r="F504" t="s">
        <v>11</v>
      </c>
      <c r="G504">
        <v>38</v>
      </c>
      <c r="H504" t="s">
        <v>34</v>
      </c>
      <c r="I504" t="s">
        <v>182</v>
      </c>
      <c r="J504" t="s">
        <v>122</v>
      </c>
      <c r="K504">
        <v>201604</v>
      </c>
      <c r="L504">
        <v>2019</v>
      </c>
      <c r="M504" s="10">
        <v>4</v>
      </c>
      <c r="N504" s="31">
        <v>11744.327518560005</v>
      </c>
    </row>
    <row r="505" spans="1:14" ht="15" customHeight="1">
      <c r="A505" t="s">
        <v>7</v>
      </c>
      <c r="B505" t="s">
        <v>27</v>
      </c>
      <c r="C505" t="s">
        <v>136</v>
      </c>
      <c r="D505" t="s">
        <v>18</v>
      </c>
      <c r="E505" t="s">
        <v>62</v>
      </c>
      <c r="F505" t="s">
        <v>11</v>
      </c>
      <c r="G505">
        <v>38</v>
      </c>
      <c r="H505" t="s">
        <v>34</v>
      </c>
      <c r="I505" t="s">
        <v>182</v>
      </c>
      <c r="J505" t="s">
        <v>123</v>
      </c>
      <c r="K505">
        <v>201604</v>
      </c>
      <c r="L505">
        <v>2019</v>
      </c>
      <c r="M505" s="10">
        <v>4</v>
      </c>
      <c r="N505" s="31">
        <v>3363.6164696064011</v>
      </c>
    </row>
    <row r="506" spans="1:14" ht="15" customHeight="1">
      <c r="A506" t="s">
        <v>7</v>
      </c>
      <c r="B506" t="s">
        <v>27</v>
      </c>
      <c r="C506" t="s">
        <v>135</v>
      </c>
      <c r="D506" t="s">
        <v>19</v>
      </c>
      <c r="E506" t="s">
        <v>57</v>
      </c>
      <c r="F506" t="s">
        <v>12</v>
      </c>
      <c r="G506">
        <v>29</v>
      </c>
      <c r="H506" t="s">
        <v>37</v>
      </c>
      <c r="I506" t="s">
        <v>183</v>
      </c>
      <c r="J506" t="s">
        <v>124</v>
      </c>
      <c r="K506">
        <v>201604</v>
      </c>
      <c r="L506">
        <v>2019</v>
      </c>
      <c r="M506" s="10">
        <v>4</v>
      </c>
      <c r="N506" s="31">
        <v>20548.646092799998</v>
      </c>
    </row>
    <row r="507" spans="1:14" ht="15" customHeight="1">
      <c r="A507" t="s">
        <v>7</v>
      </c>
      <c r="B507" t="s">
        <v>27</v>
      </c>
      <c r="C507" t="s">
        <v>135</v>
      </c>
      <c r="D507" t="s">
        <v>19</v>
      </c>
      <c r="E507" t="s">
        <v>57</v>
      </c>
      <c r="F507" t="s">
        <v>12</v>
      </c>
      <c r="G507">
        <v>29</v>
      </c>
      <c r="H507" t="s">
        <v>37</v>
      </c>
      <c r="I507" t="s">
        <v>183</v>
      </c>
      <c r="J507" t="s">
        <v>121</v>
      </c>
      <c r="K507">
        <v>201604</v>
      </c>
      <c r="L507">
        <v>2019</v>
      </c>
      <c r="M507" s="10">
        <v>4</v>
      </c>
      <c r="N507" s="31">
        <v>4652.6949504000004</v>
      </c>
    </row>
    <row r="508" spans="1:14" ht="15" customHeight="1">
      <c r="A508" t="s">
        <v>7</v>
      </c>
      <c r="B508" t="s">
        <v>27</v>
      </c>
      <c r="C508" t="s">
        <v>135</v>
      </c>
      <c r="D508" t="s">
        <v>19</v>
      </c>
      <c r="E508" t="s">
        <v>57</v>
      </c>
      <c r="F508" t="s">
        <v>12</v>
      </c>
      <c r="G508">
        <v>29</v>
      </c>
      <c r="H508" t="s">
        <v>37</v>
      </c>
      <c r="I508" t="s">
        <v>183</v>
      </c>
      <c r="J508" t="s">
        <v>122</v>
      </c>
      <c r="K508">
        <v>201604</v>
      </c>
      <c r="L508">
        <v>2019</v>
      </c>
      <c r="M508" s="10">
        <v>4</v>
      </c>
      <c r="N508" s="31">
        <v>4724.3982240000014</v>
      </c>
    </row>
    <row r="509" spans="1:14" ht="15" customHeight="1">
      <c r="A509" t="s">
        <v>7</v>
      </c>
      <c r="B509" t="s">
        <v>27</v>
      </c>
      <c r="C509" t="s">
        <v>135</v>
      </c>
      <c r="D509" t="s">
        <v>19</v>
      </c>
      <c r="E509" t="s">
        <v>57</v>
      </c>
      <c r="F509" t="s">
        <v>12</v>
      </c>
      <c r="G509">
        <v>29</v>
      </c>
      <c r="H509" t="s">
        <v>37</v>
      </c>
      <c r="I509" t="s">
        <v>183</v>
      </c>
      <c r="J509" t="s">
        <v>123</v>
      </c>
      <c r="K509">
        <v>201604</v>
      </c>
      <c r="L509">
        <v>2019</v>
      </c>
      <c r="M509" s="10">
        <v>4</v>
      </c>
      <c r="N509" s="31">
        <v>1728.3248640000002</v>
      </c>
    </row>
    <row r="510" spans="1:14" ht="15" customHeight="1">
      <c r="A510" t="s">
        <v>7</v>
      </c>
      <c r="B510" t="s">
        <v>42</v>
      </c>
      <c r="C510" t="s">
        <v>139</v>
      </c>
      <c r="D510" t="s">
        <v>59</v>
      </c>
      <c r="E510" t="s">
        <v>60</v>
      </c>
      <c r="F510" t="s">
        <v>11</v>
      </c>
      <c r="G510">
        <v>35</v>
      </c>
      <c r="H510" t="s">
        <v>34</v>
      </c>
      <c r="I510" t="s">
        <v>182</v>
      </c>
      <c r="J510" t="s">
        <v>124</v>
      </c>
      <c r="K510">
        <v>201604</v>
      </c>
      <c r="L510">
        <v>2019</v>
      </c>
      <c r="M510" s="10">
        <v>4</v>
      </c>
      <c r="N510" s="31">
        <v>36702.723272140815</v>
      </c>
    </row>
    <row r="511" spans="1:14" ht="15" customHeight="1">
      <c r="A511" t="s">
        <v>7</v>
      </c>
      <c r="B511" t="s">
        <v>42</v>
      </c>
      <c r="C511" t="s">
        <v>139</v>
      </c>
      <c r="D511" t="s">
        <v>59</v>
      </c>
      <c r="E511" t="s">
        <v>60</v>
      </c>
      <c r="F511" t="s">
        <v>11</v>
      </c>
      <c r="G511">
        <v>35</v>
      </c>
      <c r="H511" t="s">
        <v>34</v>
      </c>
      <c r="I511" t="s">
        <v>182</v>
      </c>
      <c r="J511" t="s">
        <v>121</v>
      </c>
      <c r="K511">
        <v>201604</v>
      </c>
      <c r="L511">
        <v>2019</v>
      </c>
      <c r="M511" s="10">
        <v>4</v>
      </c>
      <c r="N511" s="31">
        <v>3030.1032666240008</v>
      </c>
    </row>
    <row r="512" spans="1:14" ht="15" customHeight="1">
      <c r="A512" t="s">
        <v>7</v>
      </c>
      <c r="B512" t="s">
        <v>42</v>
      </c>
      <c r="C512" t="s">
        <v>139</v>
      </c>
      <c r="D512" t="s">
        <v>59</v>
      </c>
      <c r="E512" t="s">
        <v>60</v>
      </c>
      <c r="F512" t="s">
        <v>11</v>
      </c>
      <c r="G512">
        <v>35</v>
      </c>
      <c r="H512" t="s">
        <v>34</v>
      </c>
      <c r="I512" t="s">
        <v>182</v>
      </c>
      <c r="J512" t="s">
        <v>122</v>
      </c>
      <c r="K512">
        <v>201604</v>
      </c>
      <c r="L512">
        <v>2019</v>
      </c>
      <c r="M512" s="10">
        <v>4</v>
      </c>
      <c r="N512" s="31">
        <v>16350.257556360004</v>
      </c>
    </row>
    <row r="513" spans="1:14" ht="15" customHeight="1">
      <c r="A513" t="s">
        <v>7</v>
      </c>
      <c r="B513" t="s">
        <v>42</v>
      </c>
      <c r="C513" t="s">
        <v>139</v>
      </c>
      <c r="D513" t="s">
        <v>59</v>
      </c>
      <c r="E513" t="s">
        <v>60</v>
      </c>
      <c r="F513" t="s">
        <v>11</v>
      </c>
      <c r="G513">
        <v>35</v>
      </c>
      <c r="H513" t="s">
        <v>34</v>
      </c>
      <c r="I513" t="s">
        <v>182</v>
      </c>
      <c r="J513" t="s">
        <v>123</v>
      </c>
      <c r="K513">
        <v>201604</v>
      </c>
      <c r="L513">
        <v>2019</v>
      </c>
      <c r="M513" s="10">
        <v>4</v>
      </c>
      <c r="N513" s="31">
        <v>7862.5887459840014</v>
      </c>
    </row>
    <row r="514" spans="1:14" ht="15" customHeight="1">
      <c r="A514" t="s">
        <v>7</v>
      </c>
      <c r="B514" t="s">
        <v>42</v>
      </c>
      <c r="C514" t="s">
        <v>138</v>
      </c>
      <c r="D514" t="s">
        <v>61</v>
      </c>
      <c r="E514" t="s">
        <v>60</v>
      </c>
      <c r="F514" t="s">
        <v>11</v>
      </c>
      <c r="G514">
        <v>32</v>
      </c>
      <c r="H514" t="s">
        <v>36</v>
      </c>
      <c r="I514" t="s">
        <v>184</v>
      </c>
      <c r="J514" t="s">
        <v>124</v>
      </c>
      <c r="K514">
        <v>201604</v>
      </c>
      <c r="L514">
        <v>2019</v>
      </c>
      <c r="M514" s="10">
        <v>4</v>
      </c>
      <c r="N514" s="31">
        <v>55964.942288639992</v>
      </c>
    </row>
    <row r="515" spans="1:14" ht="15" customHeight="1">
      <c r="A515" t="s">
        <v>7</v>
      </c>
      <c r="B515" t="s">
        <v>42</v>
      </c>
      <c r="C515" t="s">
        <v>138</v>
      </c>
      <c r="D515" t="s">
        <v>61</v>
      </c>
      <c r="E515" t="s">
        <v>60</v>
      </c>
      <c r="F515" t="s">
        <v>11</v>
      </c>
      <c r="G515">
        <v>32</v>
      </c>
      <c r="H515" t="s">
        <v>36</v>
      </c>
      <c r="I515" t="s">
        <v>184</v>
      </c>
      <c r="J515" t="s">
        <v>121</v>
      </c>
      <c r="K515">
        <v>201604</v>
      </c>
      <c r="L515">
        <v>2019</v>
      </c>
      <c r="M515" s="10">
        <v>4</v>
      </c>
      <c r="N515" s="31">
        <v>6368.6942323200001</v>
      </c>
    </row>
    <row r="516" spans="1:14" ht="15" customHeight="1">
      <c r="A516" t="s">
        <v>7</v>
      </c>
      <c r="B516" t="s">
        <v>42</v>
      </c>
      <c r="C516" t="s">
        <v>138</v>
      </c>
      <c r="D516" t="s">
        <v>61</v>
      </c>
      <c r="E516" t="s">
        <v>60</v>
      </c>
      <c r="F516" t="s">
        <v>11</v>
      </c>
      <c r="G516">
        <v>32</v>
      </c>
      <c r="H516" t="s">
        <v>36</v>
      </c>
      <c r="I516" t="s">
        <v>184</v>
      </c>
      <c r="J516" t="s">
        <v>122</v>
      </c>
      <c r="K516">
        <v>201604</v>
      </c>
      <c r="L516">
        <v>2019</v>
      </c>
      <c r="M516" s="10">
        <v>4</v>
      </c>
      <c r="N516" s="31">
        <v>14966.896580999999</v>
      </c>
    </row>
    <row r="517" spans="1:14" ht="15" customHeight="1">
      <c r="A517" t="s">
        <v>7</v>
      </c>
      <c r="B517" t="s">
        <v>42</v>
      </c>
      <c r="C517" t="s">
        <v>138</v>
      </c>
      <c r="D517" t="s">
        <v>61</v>
      </c>
      <c r="E517" t="s">
        <v>60</v>
      </c>
      <c r="F517" t="s">
        <v>11</v>
      </c>
      <c r="G517">
        <v>32</v>
      </c>
      <c r="H517" t="s">
        <v>36</v>
      </c>
      <c r="I517" t="s">
        <v>184</v>
      </c>
      <c r="J517" t="s">
        <v>123</v>
      </c>
      <c r="K517">
        <v>201604</v>
      </c>
      <c r="L517">
        <v>2019</v>
      </c>
      <c r="M517" s="10">
        <v>4</v>
      </c>
      <c r="N517" s="31">
        <v>3421.1687731200009</v>
      </c>
    </row>
    <row r="518" spans="1:14" ht="15" customHeight="1">
      <c r="A518" t="s">
        <v>69</v>
      </c>
      <c r="B518" t="s">
        <v>5</v>
      </c>
      <c r="C518" t="s">
        <v>134</v>
      </c>
      <c r="D518" t="s">
        <v>46</v>
      </c>
      <c r="E518" t="s">
        <v>13</v>
      </c>
      <c r="F518" t="s">
        <v>11</v>
      </c>
      <c r="G518">
        <v>46</v>
      </c>
      <c r="H518" t="s">
        <v>33</v>
      </c>
      <c r="I518" t="s">
        <v>180</v>
      </c>
      <c r="J518" t="s">
        <v>124</v>
      </c>
      <c r="K518">
        <v>201604</v>
      </c>
      <c r="L518">
        <v>2019</v>
      </c>
      <c r="M518" s="10">
        <v>4</v>
      </c>
      <c r="N518" s="31">
        <v>282789.34488000005</v>
      </c>
    </row>
    <row r="519" spans="1:14" ht="15" customHeight="1">
      <c r="A519" t="s">
        <v>69</v>
      </c>
      <c r="B519" t="s">
        <v>5</v>
      </c>
      <c r="C519" t="s">
        <v>134</v>
      </c>
      <c r="D519" t="s">
        <v>46</v>
      </c>
      <c r="E519" t="s">
        <v>13</v>
      </c>
      <c r="F519" t="s">
        <v>11</v>
      </c>
      <c r="G519">
        <v>46</v>
      </c>
      <c r="H519" t="s">
        <v>33</v>
      </c>
      <c r="I519" t="s">
        <v>180</v>
      </c>
      <c r="J519" t="s">
        <v>121</v>
      </c>
      <c r="K519">
        <v>201604</v>
      </c>
      <c r="L519">
        <v>2019</v>
      </c>
      <c r="M519" s="10">
        <v>4</v>
      </c>
      <c r="N519" s="31">
        <v>44248.744411200008</v>
      </c>
    </row>
    <row r="520" spans="1:14" ht="15" customHeight="1">
      <c r="A520" t="s">
        <v>69</v>
      </c>
      <c r="B520" t="s">
        <v>5</v>
      </c>
      <c r="C520" t="s">
        <v>134</v>
      </c>
      <c r="D520" t="s">
        <v>46</v>
      </c>
      <c r="E520" t="s">
        <v>13</v>
      </c>
      <c r="F520" t="s">
        <v>11</v>
      </c>
      <c r="G520">
        <v>46</v>
      </c>
      <c r="H520" t="s">
        <v>33</v>
      </c>
      <c r="I520" t="s">
        <v>180</v>
      </c>
      <c r="J520" t="s">
        <v>122</v>
      </c>
      <c r="K520">
        <v>201604</v>
      </c>
      <c r="L520">
        <v>2019</v>
      </c>
      <c r="M520" s="10">
        <v>4</v>
      </c>
      <c r="N520" s="31">
        <v>97159.878270000016</v>
      </c>
    </row>
    <row r="521" spans="1:14" ht="15" customHeight="1">
      <c r="A521" t="s">
        <v>69</v>
      </c>
      <c r="B521" t="s">
        <v>5</v>
      </c>
      <c r="C521" t="s">
        <v>134</v>
      </c>
      <c r="D521" t="s">
        <v>46</v>
      </c>
      <c r="E521" t="s">
        <v>13</v>
      </c>
      <c r="F521" t="s">
        <v>11</v>
      </c>
      <c r="G521">
        <v>46</v>
      </c>
      <c r="H521" t="s">
        <v>33</v>
      </c>
      <c r="I521" t="s">
        <v>180</v>
      </c>
      <c r="J521" t="s">
        <v>123</v>
      </c>
      <c r="K521">
        <v>201604</v>
      </c>
      <c r="L521">
        <v>2019</v>
      </c>
      <c r="M521" s="10">
        <v>4</v>
      </c>
      <c r="N521" s="31">
        <v>30132.836697600003</v>
      </c>
    </row>
    <row r="522" spans="1:14" ht="15" customHeight="1">
      <c r="A522" t="s">
        <v>69</v>
      </c>
      <c r="B522" t="s">
        <v>5</v>
      </c>
      <c r="C522" t="s">
        <v>129</v>
      </c>
      <c r="D522" t="s">
        <v>22</v>
      </c>
      <c r="E522" t="s">
        <v>16</v>
      </c>
      <c r="F522" t="s">
        <v>12</v>
      </c>
      <c r="G522">
        <v>38</v>
      </c>
      <c r="H522" t="s">
        <v>34</v>
      </c>
      <c r="I522" t="s">
        <v>182</v>
      </c>
      <c r="J522" t="s">
        <v>124</v>
      </c>
      <c r="K522">
        <v>201604</v>
      </c>
      <c r="L522">
        <v>2019</v>
      </c>
      <c r="M522" s="10">
        <v>4</v>
      </c>
      <c r="N522" s="31">
        <v>42450.456900096004</v>
      </c>
    </row>
    <row r="523" spans="1:14" ht="15" customHeight="1">
      <c r="A523" t="s">
        <v>69</v>
      </c>
      <c r="B523" t="s">
        <v>5</v>
      </c>
      <c r="C523" t="s">
        <v>129</v>
      </c>
      <c r="D523" t="s">
        <v>22</v>
      </c>
      <c r="E523" t="s">
        <v>16</v>
      </c>
      <c r="F523" t="s">
        <v>12</v>
      </c>
      <c r="G523">
        <v>38</v>
      </c>
      <c r="H523" t="s">
        <v>34</v>
      </c>
      <c r="I523" t="s">
        <v>182</v>
      </c>
      <c r="J523" t="s">
        <v>121</v>
      </c>
      <c r="K523">
        <v>201604</v>
      </c>
      <c r="L523">
        <v>2019</v>
      </c>
      <c r="M523" s="10">
        <v>4</v>
      </c>
      <c r="N523" s="31">
        <v>10189.737024768001</v>
      </c>
    </row>
    <row r="524" spans="1:14" ht="15" customHeight="1">
      <c r="A524" t="s">
        <v>69</v>
      </c>
      <c r="B524" t="s">
        <v>5</v>
      </c>
      <c r="C524" t="s">
        <v>129</v>
      </c>
      <c r="D524" t="s">
        <v>22</v>
      </c>
      <c r="E524" t="s">
        <v>16</v>
      </c>
      <c r="F524" t="s">
        <v>12</v>
      </c>
      <c r="G524">
        <v>38</v>
      </c>
      <c r="H524" t="s">
        <v>34</v>
      </c>
      <c r="I524" t="s">
        <v>182</v>
      </c>
      <c r="J524" t="s">
        <v>122</v>
      </c>
      <c r="K524">
        <v>201604</v>
      </c>
      <c r="L524">
        <v>2019</v>
      </c>
      <c r="M524" s="10">
        <v>4</v>
      </c>
      <c r="N524" s="31">
        <v>24526.695866400012</v>
      </c>
    </row>
    <row r="525" spans="1:14" ht="15" customHeight="1">
      <c r="A525" t="s">
        <v>69</v>
      </c>
      <c r="B525" t="s">
        <v>5</v>
      </c>
      <c r="C525" t="s">
        <v>129</v>
      </c>
      <c r="D525" t="s">
        <v>22</v>
      </c>
      <c r="E525" t="s">
        <v>16</v>
      </c>
      <c r="F525" t="s">
        <v>12</v>
      </c>
      <c r="G525">
        <v>38</v>
      </c>
      <c r="H525" t="s">
        <v>34</v>
      </c>
      <c r="I525" t="s">
        <v>182</v>
      </c>
      <c r="J525" t="s">
        <v>123</v>
      </c>
      <c r="K525">
        <v>201604</v>
      </c>
      <c r="L525">
        <v>2019</v>
      </c>
      <c r="M525" s="10">
        <v>4</v>
      </c>
      <c r="N525" s="31">
        <v>3689.9735846400004</v>
      </c>
    </row>
    <row r="526" spans="1:14" ht="15" customHeight="1">
      <c r="A526" t="s">
        <v>69</v>
      </c>
      <c r="B526" t="s">
        <v>5</v>
      </c>
      <c r="C526" t="s">
        <v>133</v>
      </c>
      <c r="D526" t="s">
        <v>9</v>
      </c>
      <c r="E526" t="s">
        <v>10</v>
      </c>
      <c r="F526" t="s">
        <v>11</v>
      </c>
      <c r="G526">
        <v>25</v>
      </c>
      <c r="H526" t="s">
        <v>37</v>
      </c>
      <c r="I526" t="s">
        <v>183</v>
      </c>
      <c r="J526" t="s">
        <v>124</v>
      </c>
      <c r="K526">
        <v>201604</v>
      </c>
      <c r="L526">
        <v>2019</v>
      </c>
      <c r="M526" s="10">
        <v>4</v>
      </c>
      <c r="N526" s="31">
        <v>38322.239961600004</v>
      </c>
    </row>
    <row r="527" spans="1:14" ht="15" customHeight="1">
      <c r="A527" t="s">
        <v>69</v>
      </c>
      <c r="B527" t="s">
        <v>5</v>
      </c>
      <c r="C527" t="s">
        <v>133</v>
      </c>
      <c r="D527" t="s">
        <v>9</v>
      </c>
      <c r="E527" t="s">
        <v>10</v>
      </c>
      <c r="F527" t="s">
        <v>11</v>
      </c>
      <c r="G527">
        <v>25</v>
      </c>
      <c r="H527" t="s">
        <v>37</v>
      </c>
      <c r="I527" t="s">
        <v>183</v>
      </c>
      <c r="J527" t="s">
        <v>121</v>
      </c>
      <c r="K527">
        <v>201604</v>
      </c>
      <c r="L527">
        <v>2019</v>
      </c>
      <c r="M527" s="10">
        <v>4</v>
      </c>
      <c r="N527" s="31">
        <v>5243.2277184000004</v>
      </c>
    </row>
    <row r="528" spans="1:14" ht="15" customHeight="1">
      <c r="A528" t="s">
        <v>69</v>
      </c>
      <c r="B528" t="s">
        <v>5</v>
      </c>
      <c r="C528" t="s">
        <v>133</v>
      </c>
      <c r="D528" t="s">
        <v>9</v>
      </c>
      <c r="E528" t="s">
        <v>10</v>
      </c>
      <c r="F528" t="s">
        <v>11</v>
      </c>
      <c r="G528">
        <v>25</v>
      </c>
      <c r="H528" t="s">
        <v>37</v>
      </c>
      <c r="I528" t="s">
        <v>183</v>
      </c>
      <c r="J528" t="s">
        <v>122</v>
      </c>
      <c r="K528">
        <v>201604</v>
      </c>
      <c r="L528">
        <v>2019</v>
      </c>
      <c r="M528" s="10">
        <v>4</v>
      </c>
      <c r="N528" s="31">
        <v>6989.9193000000014</v>
      </c>
    </row>
    <row r="529" spans="1:14" ht="15" customHeight="1">
      <c r="A529" t="s">
        <v>69</v>
      </c>
      <c r="B529" t="s">
        <v>5</v>
      </c>
      <c r="C529" t="s">
        <v>133</v>
      </c>
      <c r="D529" t="s">
        <v>9</v>
      </c>
      <c r="E529" t="s">
        <v>10</v>
      </c>
      <c r="F529" t="s">
        <v>11</v>
      </c>
      <c r="G529">
        <v>25</v>
      </c>
      <c r="H529" t="s">
        <v>37</v>
      </c>
      <c r="I529" t="s">
        <v>183</v>
      </c>
      <c r="J529" t="s">
        <v>123</v>
      </c>
      <c r="K529">
        <v>201604</v>
      </c>
      <c r="L529">
        <v>2019</v>
      </c>
      <c r="M529" s="10">
        <v>4</v>
      </c>
      <c r="N529" s="31">
        <v>4140.9906048000003</v>
      </c>
    </row>
    <row r="530" spans="1:14" ht="15" customHeight="1">
      <c r="A530" t="s">
        <v>69</v>
      </c>
      <c r="B530" t="s">
        <v>6</v>
      </c>
      <c r="C530" t="s">
        <v>140</v>
      </c>
      <c r="D530" t="s">
        <v>14</v>
      </c>
      <c r="E530" t="s">
        <v>15</v>
      </c>
      <c r="F530" t="s">
        <v>11</v>
      </c>
      <c r="G530">
        <v>32</v>
      </c>
      <c r="H530" t="s">
        <v>36</v>
      </c>
      <c r="I530" t="s">
        <v>184</v>
      </c>
      <c r="J530" t="s">
        <v>124</v>
      </c>
      <c r="K530">
        <v>201604</v>
      </c>
      <c r="L530">
        <v>2019</v>
      </c>
      <c r="M530" s="10">
        <v>4</v>
      </c>
      <c r="N530" s="31">
        <v>115994.93513932802</v>
      </c>
    </row>
    <row r="531" spans="1:14" ht="15" customHeight="1">
      <c r="A531" t="s">
        <v>69</v>
      </c>
      <c r="B531" t="s">
        <v>6</v>
      </c>
      <c r="C531" t="s">
        <v>140</v>
      </c>
      <c r="D531" t="s">
        <v>14</v>
      </c>
      <c r="E531" t="s">
        <v>15</v>
      </c>
      <c r="F531" t="s">
        <v>11</v>
      </c>
      <c r="G531">
        <v>32</v>
      </c>
      <c r="H531" t="s">
        <v>36</v>
      </c>
      <c r="I531" t="s">
        <v>184</v>
      </c>
      <c r="J531" t="s">
        <v>121</v>
      </c>
      <c r="K531">
        <v>201604</v>
      </c>
      <c r="L531">
        <v>2019</v>
      </c>
      <c r="M531" s="10">
        <v>4</v>
      </c>
      <c r="N531" s="31">
        <v>26860.273671168005</v>
      </c>
    </row>
    <row r="532" spans="1:14" ht="15" customHeight="1">
      <c r="A532" t="s">
        <v>69</v>
      </c>
      <c r="B532" t="s">
        <v>6</v>
      </c>
      <c r="C532" t="s">
        <v>140</v>
      </c>
      <c r="D532" t="s">
        <v>14</v>
      </c>
      <c r="E532" t="s">
        <v>15</v>
      </c>
      <c r="F532" t="s">
        <v>11</v>
      </c>
      <c r="G532">
        <v>32</v>
      </c>
      <c r="H532" t="s">
        <v>36</v>
      </c>
      <c r="I532" t="s">
        <v>184</v>
      </c>
      <c r="J532" t="s">
        <v>122</v>
      </c>
      <c r="K532">
        <v>201604</v>
      </c>
      <c r="L532">
        <v>2019</v>
      </c>
      <c r="M532" s="10">
        <v>4</v>
      </c>
      <c r="N532" s="31">
        <v>61609.542321600005</v>
      </c>
    </row>
    <row r="533" spans="1:14" ht="15" customHeight="1">
      <c r="A533" t="s">
        <v>69</v>
      </c>
      <c r="B533" t="s">
        <v>6</v>
      </c>
      <c r="C533" t="s">
        <v>140</v>
      </c>
      <c r="D533" t="s">
        <v>14</v>
      </c>
      <c r="E533" t="s">
        <v>15</v>
      </c>
      <c r="F533" t="s">
        <v>11</v>
      </c>
      <c r="G533">
        <v>32</v>
      </c>
      <c r="H533" t="s">
        <v>36</v>
      </c>
      <c r="I533" t="s">
        <v>184</v>
      </c>
      <c r="J533" t="s">
        <v>123</v>
      </c>
      <c r="K533">
        <v>201604</v>
      </c>
      <c r="L533">
        <v>2019</v>
      </c>
      <c r="M533" s="10">
        <v>4</v>
      </c>
      <c r="N533" s="31">
        <v>17588.080032768004</v>
      </c>
    </row>
    <row r="534" spans="1:14" ht="15" customHeight="1">
      <c r="A534" t="s">
        <v>68</v>
      </c>
      <c r="B534" t="s">
        <v>24</v>
      </c>
      <c r="C534" t="s">
        <v>142</v>
      </c>
      <c r="D534" t="s">
        <v>43</v>
      </c>
      <c r="E534" t="s">
        <v>17</v>
      </c>
      <c r="F534" t="s">
        <v>11</v>
      </c>
      <c r="G534">
        <v>32</v>
      </c>
      <c r="H534" t="s">
        <v>36</v>
      </c>
      <c r="I534" t="s">
        <v>184</v>
      </c>
      <c r="J534" t="s">
        <v>124</v>
      </c>
      <c r="K534">
        <v>201604</v>
      </c>
      <c r="L534">
        <v>2019</v>
      </c>
      <c r="M534" s="10">
        <v>4</v>
      </c>
      <c r="N534" s="31">
        <v>103018.52574720002</v>
      </c>
    </row>
    <row r="535" spans="1:14" ht="15" customHeight="1">
      <c r="A535" t="s">
        <v>68</v>
      </c>
      <c r="B535" t="s">
        <v>24</v>
      </c>
      <c r="C535" t="s">
        <v>142</v>
      </c>
      <c r="D535" t="s">
        <v>43</v>
      </c>
      <c r="E535" t="s">
        <v>17</v>
      </c>
      <c r="F535" t="s">
        <v>11</v>
      </c>
      <c r="G535">
        <v>32</v>
      </c>
      <c r="H535" t="s">
        <v>36</v>
      </c>
      <c r="I535" t="s">
        <v>184</v>
      </c>
      <c r="J535" t="s">
        <v>121</v>
      </c>
      <c r="K535">
        <v>201604</v>
      </c>
      <c r="L535">
        <v>2019</v>
      </c>
      <c r="M535" s="10">
        <v>4</v>
      </c>
      <c r="N535" s="31">
        <v>16846.455427200006</v>
      </c>
    </row>
    <row r="536" spans="1:14" ht="15" customHeight="1">
      <c r="A536" t="s">
        <v>68</v>
      </c>
      <c r="B536" t="s">
        <v>24</v>
      </c>
      <c r="C536" t="s">
        <v>142</v>
      </c>
      <c r="D536" t="s">
        <v>43</v>
      </c>
      <c r="E536" t="s">
        <v>17</v>
      </c>
      <c r="F536" t="s">
        <v>11</v>
      </c>
      <c r="G536">
        <v>32</v>
      </c>
      <c r="H536" t="s">
        <v>36</v>
      </c>
      <c r="I536" t="s">
        <v>184</v>
      </c>
      <c r="J536" t="s">
        <v>122</v>
      </c>
      <c r="K536">
        <v>201604</v>
      </c>
      <c r="L536">
        <v>2019</v>
      </c>
      <c r="M536" s="10">
        <v>4</v>
      </c>
      <c r="N536" s="31">
        <v>5055.9900300000008</v>
      </c>
    </row>
    <row r="537" spans="1:14" ht="15" customHeight="1">
      <c r="A537" t="s">
        <v>68</v>
      </c>
      <c r="B537" t="s">
        <v>24</v>
      </c>
      <c r="C537" t="s">
        <v>142</v>
      </c>
      <c r="D537" t="s">
        <v>43</v>
      </c>
      <c r="E537" t="s">
        <v>17</v>
      </c>
      <c r="F537" t="s">
        <v>11</v>
      </c>
      <c r="G537">
        <v>32</v>
      </c>
      <c r="H537" t="s">
        <v>36</v>
      </c>
      <c r="I537" t="s">
        <v>184</v>
      </c>
      <c r="J537" t="s">
        <v>123</v>
      </c>
      <c r="K537">
        <v>201604</v>
      </c>
      <c r="L537">
        <v>2019</v>
      </c>
      <c r="M537" s="10">
        <v>4</v>
      </c>
      <c r="N537" s="31">
        <v>2795.6492927999998</v>
      </c>
    </row>
    <row r="538" spans="1:14" ht="15" customHeight="1">
      <c r="A538" t="s">
        <v>68</v>
      </c>
      <c r="B538" t="s">
        <v>70</v>
      </c>
      <c r="C538" t="s">
        <v>126</v>
      </c>
      <c r="D538" t="s">
        <v>20</v>
      </c>
      <c r="E538" t="s">
        <v>0</v>
      </c>
      <c r="F538" t="s">
        <v>12</v>
      </c>
      <c r="G538">
        <v>28</v>
      </c>
      <c r="H538" t="s">
        <v>37</v>
      </c>
      <c r="I538" t="s">
        <v>183</v>
      </c>
      <c r="J538" t="s">
        <v>124</v>
      </c>
      <c r="K538">
        <v>201604</v>
      </c>
      <c r="L538">
        <v>2019</v>
      </c>
      <c r="M538" s="10">
        <v>4</v>
      </c>
      <c r="N538" s="31">
        <v>15643.338762240002</v>
      </c>
    </row>
    <row r="539" spans="1:14" ht="15" customHeight="1">
      <c r="A539" t="s">
        <v>68</v>
      </c>
      <c r="B539" t="s">
        <v>70</v>
      </c>
      <c r="C539" t="s">
        <v>126</v>
      </c>
      <c r="D539" t="s">
        <v>20</v>
      </c>
      <c r="E539" t="s">
        <v>0</v>
      </c>
      <c r="F539" t="s">
        <v>12</v>
      </c>
      <c r="G539">
        <v>28</v>
      </c>
      <c r="H539" t="s">
        <v>37</v>
      </c>
      <c r="I539" t="s">
        <v>183</v>
      </c>
      <c r="J539" t="s">
        <v>121</v>
      </c>
      <c r="K539">
        <v>201604</v>
      </c>
      <c r="L539">
        <v>2019</v>
      </c>
      <c r="M539" s="10">
        <v>4</v>
      </c>
      <c r="N539" s="31">
        <v>3456.6706298880013</v>
      </c>
    </row>
    <row r="540" spans="1:14" ht="15" customHeight="1">
      <c r="A540" t="s">
        <v>68</v>
      </c>
      <c r="B540" t="s">
        <v>70</v>
      </c>
      <c r="C540" t="s">
        <v>126</v>
      </c>
      <c r="D540" t="s">
        <v>20</v>
      </c>
      <c r="E540" t="s">
        <v>0</v>
      </c>
      <c r="F540" t="s">
        <v>12</v>
      </c>
      <c r="G540">
        <v>28</v>
      </c>
      <c r="H540" t="s">
        <v>37</v>
      </c>
      <c r="I540" t="s">
        <v>183</v>
      </c>
      <c r="J540" t="s">
        <v>122</v>
      </c>
      <c r="K540">
        <v>201604</v>
      </c>
      <c r="L540">
        <v>2019</v>
      </c>
      <c r="M540" s="10">
        <v>4</v>
      </c>
      <c r="N540" s="31">
        <v>2253.5092944000003</v>
      </c>
    </row>
    <row r="541" spans="1:14" ht="15" customHeight="1">
      <c r="A541" t="s">
        <v>68</v>
      </c>
      <c r="B541" t="s">
        <v>70</v>
      </c>
      <c r="C541" t="s">
        <v>126</v>
      </c>
      <c r="D541" t="s">
        <v>20</v>
      </c>
      <c r="E541" t="s">
        <v>0</v>
      </c>
      <c r="F541" t="s">
        <v>12</v>
      </c>
      <c r="G541">
        <v>28</v>
      </c>
      <c r="H541" t="s">
        <v>37</v>
      </c>
      <c r="I541" t="s">
        <v>183</v>
      </c>
      <c r="J541" t="s">
        <v>123</v>
      </c>
      <c r="K541">
        <v>201604</v>
      </c>
      <c r="L541">
        <v>2019</v>
      </c>
      <c r="M541" s="10">
        <v>4</v>
      </c>
      <c r="N541" s="31">
        <v>1824.6721167360001</v>
      </c>
    </row>
    <row r="542" spans="1:14" ht="15" customHeight="1">
      <c r="A542" t="s">
        <v>68</v>
      </c>
      <c r="B542" t="s">
        <v>23</v>
      </c>
      <c r="C542" t="s">
        <v>141</v>
      </c>
      <c r="D542" t="s">
        <v>44</v>
      </c>
      <c r="E542" t="s">
        <v>45</v>
      </c>
      <c r="F542" t="s">
        <v>11</v>
      </c>
      <c r="G542">
        <v>27</v>
      </c>
      <c r="H542" t="s">
        <v>33</v>
      </c>
      <c r="I542" t="s">
        <v>180</v>
      </c>
      <c r="J542" t="s">
        <v>124</v>
      </c>
      <c r="K542">
        <v>201604</v>
      </c>
      <c r="L542">
        <v>2019</v>
      </c>
      <c r="M542" s="10">
        <v>4</v>
      </c>
      <c r="N542" s="31">
        <v>183162.99372134401</v>
      </c>
    </row>
    <row r="543" spans="1:14" ht="15" customHeight="1">
      <c r="A543" t="s">
        <v>68</v>
      </c>
      <c r="B543" t="s">
        <v>23</v>
      </c>
      <c r="C543" t="s">
        <v>141</v>
      </c>
      <c r="D543" t="s">
        <v>44</v>
      </c>
      <c r="E543" t="s">
        <v>45</v>
      </c>
      <c r="F543" t="s">
        <v>11</v>
      </c>
      <c r="G543">
        <v>27</v>
      </c>
      <c r="H543" t="s">
        <v>33</v>
      </c>
      <c r="I543" t="s">
        <v>180</v>
      </c>
      <c r="J543" t="s">
        <v>121</v>
      </c>
      <c r="K543">
        <v>201604</v>
      </c>
      <c r="L543">
        <v>2019</v>
      </c>
      <c r="M543" s="10">
        <v>4</v>
      </c>
      <c r="N543" s="31">
        <v>10589.628026880006</v>
      </c>
    </row>
    <row r="544" spans="1:14" ht="15" customHeight="1">
      <c r="A544" t="s">
        <v>68</v>
      </c>
      <c r="B544" t="s">
        <v>23</v>
      </c>
      <c r="C544" t="s">
        <v>141</v>
      </c>
      <c r="D544" t="s">
        <v>44</v>
      </c>
      <c r="E544" t="s">
        <v>45</v>
      </c>
      <c r="F544" t="s">
        <v>11</v>
      </c>
      <c r="G544">
        <v>27</v>
      </c>
      <c r="H544" t="s">
        <v>33</v>
      </c>
      <c r="I544" t="s">
        <v>180</v>
      </c>
      <c r="J544" t="s">
        <v>122</v>
      </c>
      <c r="K544">
        <v>201604</v>
      </c>
      <c r="L544">
        <v>2019</v>
      </c>
      <c r="M544" s="10">
        <v>4</v>
      </c>
      <c r="N544" s="31">
        <v>69539.405644800005</v>
      </c>
    </row>
    <row r="545" spans="1:14" ht="15" customHeight="1">
      <c r="A545" t="s">
        <v>68</v>
      </c>
      <c r="B545" t="s">
        <v>23</v>
      </c>
      <c r="C545" t="s">
        <v>141</v>
      </c>
      <c r="D545" t="s">
        <v>44</v>
      </c>
      <c r="E545" t="s">
        <v>45</v>
      </c>
      <c r="F545" t="s">
        <v>11</v>
      </c>
      <c r="G545">
        <v>27</v>
      </c>
      <c r="H545" t="s">
        <v>33</v>
      </c>
      <c r="I545" t="s">
        <v>180</v>
      </c>
      <c r="J545" t="s">
        <v>123</v>
      </c>
      <c r="K545">
        <v>201604</v>
      </c>
      <c r="L545">
        <v>2019</v>
      </c>
      <c r="M545" s="10">
        <v>4</v>
      </c>
      <c r="N545" s="31">
        <v>17738.679877632003</v>
      </c>
    </row>
    <row r="546" spans="1:14" ht="15" customHeight="1">
      <c r="A546" t="s">
        <v>7</v>
      </c>
      <c r="B546" t="s">
        <v>25</v>
      </c>
      <c r="C546" t="s">
        <v>131</v>
      </c>
      <c r="D546" t="s">
        <v>51</v>
      </c>
      <c r="E546" t="s">
        <v>52</v>
      </c>
      <c r="F546" t="s">
        <v>11</v>
      </c>
      <c r="G546">
        <v>44</v>
      </c>
      <c r="H546" t="s">
        <v>33</v>
      </c>
      <c r="I546" t="s">
        <v>180</v>
      </c>
      <c r="J546" t="s">
        <v>124</v>
      </c>
      <c r="K546">
        <v>201605</v>
      </c>
      <c r="L546">
        <v>2019</v>
      </c>
      <c r="M546" s="10">
        <v>5</v>
      </c>
      <c r="N546" s="31">
        <v>118801.7887392</v>
      </c>
    </row>
    <row r="547" spans="1:14" ht="15" customHeight="1">
      <c r="A547" t="s">
        <v>7</v>
      </c>
      <c r="B547" t="s">
        <v>25</v>
      </c>
      <c r="C547" t="s">
        <v>131</v>
      </c>
      <c r="D547" t="s">
        <v>51</v>
      </c>
      <c r="E547" t="s">
        <v>52</v>
      </c>
      <c r="F547" t="s">
        <v>11</v>
      </c>
      <c r="G547">
        <v>44</v>
      </c>
      <c r="H547" t="s">
        <v>33</v>
      </c>
      <c r="I547" t="s">
        <v>180</v>
      </c>
      <c r="J547" t="s">
        <v>121</v>
      </c>
      <c r="K547">
        <v>201605</v>
      </c>
      <c r="L547">
        <v>2019</v>
      </c>
      <c r="M547" s="10">
        <v>5</v>
      </c>
      <c r="N547" s="31">
        <v>29499.107399999997</v>
      </c>
    </row>
    <row r="548" spans="1:14" ht="15" customHeight="1">
      <c r="A548" t="s">
        <v>7</v>
      </c>
      <c r="B548" t="s">
        <v>25</v>
      </c>
      <c r="C548" t="s">
        <v>131</v>
      </c>
      <c r="D548" t="s">
        <v>51</v>
      </c>
      <c r="E548" t="s">
        <v>52</v>
      </c>
      <c r="F548" t="s">
        <v>11</v>
      </c>
      <c r="G548">
        <v>44</v>
      </c>
      <c r="H548" t="s">
        <v>33</v>
      </c>
      <c r="I548" t="s">
        <v>180</v>
      </c>
      <c r="J548" t="s">
        <v>122</v>
      </c>
      <c r="K548">
        <v>201605</v>
      </c>
      <c r="L548">
        <v>2019</v>
      </c>
      <c r="M548" s="10">
        <v>5</v>
      </c>
      <c r="N548" s="31">
        <v>37288.951244999997</v>
      </c>
    </row>
    <row r="549" spans="1:14" ht="15" customHeight="1">
      <c r="A549" t="s">
        <v>7</v>
      </c>
      <c r="B549" t="s">
        <v>25</v>
      </c>
      <c r="C549" t="s">
        <v>131</v>
      </c>
      <c r="D549" t="s">
        <v>51</v>
      </c>
      <c r="E549" t="s">
        <v>52</v>
      </c>
      <c r="F549" t="s">
        <v>11</v>
      </c>
      <c r="G549">
        <v>44</v>
      </c>
      <c r="H549" t="s">
        <v>33</v>
      </c>
      <c r="I549" t="s">
        <v>180</v>
      </c>
      <c r="J549" t="s">
        <v>123</v>
      </c>
      <c r="K549">
        <v>201605</v>
      </c>
      <c r="L549">
        <v>2019</v>
      </c>
      <c r="M549" s="10">
        <v>5</v>
      </c>
      <c r="N549" s="31">
        <v>8434.3557311999994</v>
      </c>
    </row>
    <row r="550" spans="1:14" ht="15" customHeight="1">
      <c r="A550" t="s">
        <v>7</v>
      </c>
      <c r="B550" t="s">
        <v>25</v>
      </c>
      <c r="C550" t="s">
        <v>127</v>
      </c>
      <c r="D550" t="s">
        <v>49</v>
      </c>
      <c r="E550" t="s">
        <v>50</v>
      </c>
      <c r="F550" t="s">
        <v>12</v>
      </c>
      <c r="G550">
        <v>35</v>
      </c>
      <c r="H550" t="s">
        <v>35</v>
      </c>
      <c r="I550" t="s">
        <v>181</v>
      </c>
      <c r="J550" t="s">
        <v>124</v>
      </c>
      <c r="K550">
        <v>201605</v>
      </c>
      <c r="L550">
        <v>2019</v>
      </c>
      <c r="M550" s="10">
        <v>5</v>
      </c>
      <c r="N550" s="31">
        <v>38534.394124799997</v>
      </c>
    </row>
    <row r="551" spans="1:14" ht="15" customHeight="1">
      <c r="A551" t="s">
        <v>7</v>
      </c>
      <c r="B551" t="s">
        <v>25</v>
      </c>
      <c r="C551" t="s">
        <v>127</v>
      </c>
      <c r="D551" t="s">
        <v>49</v>
      </c>
      <c r="E551" t="s">
        <v>50</v>
      </c>
      <c r="F551" t="s">
        <v>12</v>
      </c>
      <c r="G551">
        <v>35</v>
      </c>
      <c r="H551" t="s">
        <v>35</v>
      </c>
      <c r="I551" t="s">
        <v>181</v>
      </c>
      <c r="J551" t="s">
        <v>121</v>
      </c>
      <c r="K551">
        <v>201605</v>
      </c>
      <c r="L551">
        <v>2019</v>
      </c>
      <c r="M551" s="10">
        <v>5</v>
      </c>
      <c r="N551" s="31">
        <v>4007.2457376000007</v>
      </c>
    </row>
    <row r="552" spans="1:14" ht="15" customHeight="1">
      <c r="A552" t="s">
        <v>7</v>
      </c>
      <c r="B552" t="s">
        <v>25</v>
      </c>
      <c r="C552" t="s">
        <v>127</v>
      </c>
      <c r="D552" t="s">
        <v>49</v>
      </c>
      <c r="E552" t="s">
        <v>50</v>
      </c>
      <c r="F552" t="s">
        <v>12</v>
      </c>
      <c r="G552">
        <v>35</v>
      </c>
      <c r="H552" t="s">
        <v>35</v>
      </c>
      <c r="I552" t="s">
        <v>181</v>
      </c>
      <c r="J552" t="s">
        <v>122</v>
      </c>
      <c r="K552">
        <v>201605</v>
      </c>
      <c r="L552">
        <v>2019</v>
      </c>
      <c r="M552" s="10">
        <v>5</v>
      </c>
      <c r="N552" s="31">
        <v>6739.8212700000013</v>
      </c>
    </row>
    <row r="553" spans="1:14" ht="15" customHeight="1">
      <c r="A553" t="s">
        <v>7</v>
      </c>
      <c r="B553" t="s">
        <v>25</v>
      </c>
      <c r="C553" t="s">
        <v>127</v>
      </c>
      <c r="D553" t="s">
        <v>49</v>
      </c>
      <c r="E553" t="s">
        <v>50</v>
      </c>
      <c r="F553" t="s">
        <v>12</v>
      </c>
      <c r="G553">
        <v>35</v>
      </c>
      <c r="H553" t="s">
        <v>35</v>
      </c>
      <c r="I553" t="s">
        <v>181</v>
      </c>
      <c r="J553" t="s">
        <v>123</v>
      </c>
      <c r="K553">
        <v>201605</v>
      </c>
      <c r="L553">
        <v>2019</v>
      </c>
      <c r="M553" s="10">
        <v>5</v>
      </c>
      <c r="N553" s="31">
        <v>3231.2359295999995</v>
      </c>
    </row>
    <row r="554" spans="1:14" ht="15" customHeight="1">
      <c r="A554" t="s">
        <v>7</v>
      </c>
      <c r="B554" t="s">
        <v>25</v>
      </c>
      <c r="C554" t="s">
        <v>130</v>
      </c>
      <c r="D554" t="s">
        <v>47</v>
      </c>
      <c r="E554" t="s">
        <v>48</v>
      </c>
      <c r="F554" t="s">
        <v>11</v>
      </c>
      <c r="G554">
        <v>28</v>
      </c>
      <c r="H554" t="s">
        <v>37</v>
      </c>
      <c r="I554" t="s">
        <v>183</v>
      </c>
      <c r="J554" t="s">
        <v>124</v>
      </c>
      <c r="K554">
        <v>201605</v>
      </c>
      <c r="L554">
        <v>2019</v>
      </c>
      <c r="M554" s="10">
        <v>5</v>
      </c>
      <c r="N554" s="31">
        <v>62292.503347199992</v>
      </c>
    </row>
    <row r="555" spans="1:14" ht="15" customHeight="1">
      <c r="A555" t="s">
        <v>7</v>
      </c>
      <c r="B555" t="s">
        <v>25</v>
      </c>
      <c r="C555" t="s">
        <v>130</v>
      </c>
      <c r="D555" t="s">
        <v>47</v>
      </c>
      <c r="E555" t="s">
        <v>48</v>
      </c>
      <c r="F555" t="s">
        <v>11</v>
      </c>
      <c r="G555">
        <v>28</v>
      </c>
      <c r="H555" t="s">
        <v>37</v>
      </c>
      <c r="I555" t="s">
        <v>183</v>
      </c>
      <c r="J555" t="s">
        <v>121</v>
      </c>
      <c r="K555">
        <v>201605</v>
      </c>
      <c r="L555">
        <v>2019</v>
      </c>
      <c r="M555" s="10">
        <v>5</v>
      </c>
      <c r="N555" s="31">
        <v>5285.9060351999988</v>
      </c>
    </row>
    <row r="556" spans="1:14" ht="15" customHeight="1">
      <c r="A556" t="s">
        <v>7</v>
      </c>
      <c r="B556" t="s">
        <v>25</v>
      </c>
      <c r="C556" t="s">
        <v>130</v>
      </c>
      <c r="D556" t="s">
        <v>47</v>
      </c>
      <c r="E556" t="s">
        <v>48</v>
      </c>
      <c r="F556" t="s">
        <v>11</v>
      </c>
      <c r="G556">
        <v>28</v>
      </c>
      <c r="H556" t="s">
        <v>37</v>
      </c>
      <c r="I556" t="s">
        <v>183</v>
      </c>
      <c r="J556" t="s">
        <v>122</v>
      </c>
      <c r="K556">
        <v>201605</v>
      </c>
      <c r="L556">
        <v>2019</v>
      </c>
      <c r="M556" s="10">
        <v>5</v>
      </c>
      <c r="N556" s="31">
        <v>8136.4046399999988</v>
      </c>
    </row>
    <row r="557" spans="1:14" ht="15" customHeight="1">
      <c r="A557" t="s">
        <v>7</v>
      </c>
      <c r="B557" t="s">
        <v>25</v>
      </c>
      <c r="C557" t="s">
        <v>130</v>
      </c>
      <c r="D557" t="s">
        <v>47</v>
      </c>
      <c r="E557" t="s">
        <v>48</v>
      </c>
      <c r="F557" t="s">
        <v>11</v>
      </c>
      <c r="G557">
        <v>28</v>
      </c>
      <c r="H557" t="s">
        <v>37</v>
      </c>
      <c r="I557" t="s">
        <v>183</v>
      </c>
      <c r="J557" t="s">
        <v>123</v>
      </c>
      <c r="K557">
        <v>201605</v>
      </c>
      <c r="L557">
        <v>2019</v>
      </c>
      <c r="M557" s="10">
        <v>5</v>
      </c>
      <c r="N557" s="31">
        <v>1455.9906816</v>
      </c>
    </row>
    <row r="558" spans="1:14" ht="15" customHeight="1">
      <c r="A558" t="s">
        <v>7</v>
      </c>
      <c r="B558" t="s">
        <v>26</v>
      </c>
      <c r="C558" t="s">
        <v>132</v>
      </c>
      <c r="D558" t="s">
        <v>55</v>
      </c>
      <c r="E558" t="s">
        <v>56</v>
      </c>
      <c r="F558" t="s">
        <v>11</v>
      </c>
      <c r="G558">
        <v>36</v>
      </c>
      <c r="H558" t="s">
        <v>34</v>
      </c>
      <c r="I558" t="s">
        <v>182</v>
      </c>
      <c r="J558" t="s">
        <v>124</v>
      </c>
      <c r="K558">
        <v>201605</v>
      </c>
      <c r="L558">
        <v>2019</v>
      </c>
      <c r="M558" s="10">
        <v>5</v>
      </c>
      <c r="N558" s="31">
        <v>37900.99871510399</v>
      </c>
    </row>
    <row r="559" spans="1:14" ht="15" customHeight="1">
      <c r="A559" t="s">
        <v>7</v>
      </c>
      <c r="B559" t="s">
        <v>26</v>
      </c>
      <c r="C559" t="s">
        <v>132</v>
      </c>
      <c r="D559" t="s">
        <v>55</v>
      </c>
      <c r="E559" t="s">
        <v>56</v>
      </c>
      <c r="F559" t="s">
        <v>11</v>
      </c>
      <c r="G559">
        <v>36</v>
      </c>
      <c r="H559" t="s">
        <v>34</v>
      </c>
      <c r="I559" t="s">
        <v>182</v>
      </c>
      <c r="J559" t="s">
        <v>121</v>
      </c>
      <c r="K559">
        <v>201605</v>
      </c>
      <c r="L559">
        <v>2019</v>
      </c>
      <c r="M559" s="10">
        <v>5</v>
      </c>
      <c r="N559" s="31">
        <v>3659.3109322560003</v>
      </c>
    </row>
    <row r="560" spans="1:14" ht="15" customHeight="1">
      <c r="A560" t="s">
        <v>7</v>
      </c>
      <c r="B560" t="s">
        <v>26</v>
      </c>
      <c r="C560" t="s">
        <v>132</v>
      </c>
      <c r="D560" t="s">
        <v>55</v>
      </c>
      <c r="E560" t="s">
        <v>56</v>
      </c>
      <c r="F560" t="s">
        <v>11</v>
      </c>
      <c r="G560">
        <v>36</v>
      </c>
      <c r="H560" t="s">
        <v>34</v>
      </c>
      <c r="I560" t="s">
        <v>182</v>
      </c>
      <c r="J560" t="s">
        <v>122</v>
      </c>
      <c r="K560">
        <v>201605</v>
      </c>
      <c r="L560">
        <v>2019</v>
      </c>
      <c r="M560" s="10">
        <v>5</v>
      </c>
      <c r="N560" s="31">
        <v>11243.8995669</v>
      </c>
    </row>
    <row r="561" spans="1:14" ht="15" customHeight="1">
      <c r="A561" t="s">
        <v>7</v>
      </c>
      <c r="B561" t="s">
        <v>26</v>
      </c>
      <c r="C561" t="s">
        <v>132</v>
      </c>
      <c r="D561" t="s">
        <v>55</v>
      </c>
      <c r="E561" t="s">
        <v>56</v>
      </c>
      <c r="F561" t="s">
        <v>11</v>
      </c>
      <c r="G561">
        <v>36</v>
      </c>
      <c r="H561" t="s">
        <v>34</v>
      </c>
      <c r="I561" t="s">
        <v>182</v>
      </c>
      <c r="J561" t="s">
        <v>123</v>
      </c>
      <c r="K561">
        <v>201605</v>
      </c>
      <c r="L561">
        <v>2019</v>
      </c>
      <c r="M561" s="10">
        <v>5</v>
      </c>
      <c r="N561" s="31">
        <v>753.04287878399998</v>
      </c>
    </row>
    <row r="562" spans="1:14" ht="15" customHeight="1">
      <c r="A562" t="s">
        <v>7</v>
      </c>
      <c r="B562" t="s">
        <v>26</v>
      </c>
      <c r="C562" t="s">
        <v>128</v>
      </c>
      <c r="D562" t="s">
        <v>53</v>
      </c>
      <c r="E562" t="s">
        <v>54</v>
      </c>
      <c r="F562" t="s">
        <v>12</v>
      </c>
      <c r="G562">
        <v>32</v>
      </c>
      <c r="H562" t="s">
        <v>36</v>
      </c>
      <c r="I562" t="s">
        <v>184</v>
      </c>
      <c r="J562" t="s">
        <v>124</v>
      </c>
      <c r="K562">
        <v>201605</v>
      </c>
      <c r="L562">
        <v>2019</v>
      </c>
      <c r="M562" s="10">
        <v>5</v>
      </c>
      <c r="N562" s="31">
        <v>51052.836764159991</v>
      </c>
    </row>
    <row r="563" spans="1:14" ht="15" customHeight="1">
      <c r="A563" t="s">
        <v>7</v>
      </c>
      <c r="B563" t="s">
        <v>26</v>
      </c>
      <c r="C563" t="s">
        <v>128</v>
      </c>
      <c r="D563" t="s">
        <v>53</v>
      </c>
      <c r="E563" t="s">
        <v>54</v>
      </c>
      <c r="F563" t="s">
        <v>12</v>
      </c>
      <c r="G563">
        <v>32</v>
      </c>
      <c r="H563" t="s">
        <v>36</v>
      </c>
      <c r="I563" t="s">
        <v>184</v>
      </c>
      <c r="J563" t="s">
        <v>121</v>
      </c>
      <c r="K563">
        <v>201605</v>
      </c>
      <c r="L563">
        <v>2019</v>
      </c>
      <c r="M563" s="10">
        <v>5</v>
      </c>
      <c r="N563" s="31">
        <v>387.70665292799993</v>
      </c>
    </row>
    <row r="564" spans="1:14" ht="15" customHeight="1">
      <c r="A564" t="s">
        <v>7</v>
      </c>
      <c r="B564" t="s">
        <v>26</v>
      </c>
      <c r="C564" t="s">
        <v>128</v>
      </c>
      <c r="D564" t="s">
        <v>53</v>
      </c>
      <c r="E564" t="s">
        <v>54</v>
      </c>
      <c r="F564" t="s">
        <v>12</v>
      </c>
      <c r="G564">
        <v>32</v>
      </c>
      <c r="H564" t="s">
        <v>36</v>
      </c>
      <c r="I564" t="s">
        <v>184</v>
      </c>
      <c r="J564" t="s">
        <v>122</v>
      </c>
      <c r="K564">
        <v>201605</v>
      </c>
      <c r="L564">
        <v>2019</v>
      </c>
      <c r="M564" s="10">
        <v>5</v>
      </c>
      <c r="N564" s="31">
        <v>10232.0359596</v>
      </c>
    </row>
    <row r="565" spans="1:14" ht="15" customHeight="1">
      <c r="A565" t="s">
        <v>7</v>
      </c>
      <c r="B565" t="s">
        <v>26</v>
      </c>
      <c r="C565" t="s">
        <v>128</v>
      </c>
      <c r="D565" t="s">
        <v>53</v>
      </c>
      <c r="E565" t="s">
        <v>54</v>
      </c>
      <c r="F565" t="s">
        <v>12</v>
      </c>
      <c r="G565">
        <v>32</v>
      </c>
      <c r="H565" t="s">
        <v>36</v>
      </c>
      <c r="I565" t="s">
        <v>184</v>
      </c>
      <c r="J565" t="s">
        <v>123</v>
      </c>
      <c r="K565">
        <v>201605</v>
      </c>
      <c r="L565">
        <v>2019</v>
      </c>
      <c r="M565" s="10">
        <v>5</v>
      </c>
      <c r="N565" s="31">
        <v>1789.052977152</v>
      </c>
    </row>
    <row r="566" spans="1:14" ht="15" customHeight="1">
      <c r="A566" t="s">
        <v>7</v>
      </c>
      <c r="B566" t="s">
        <v>27</v>
      </c>
      <c r="C566" t="s">
        <v>137</v>
      </c>
      <c r="D566" t="s">
        <v>21</v>
      </c>
      <c r="E566" t="s">
        <v>58</v>
      </c>
      <c r="F566" t="s">
        <v>11</v>
      </c>
      <c r="G566">
        <v>45</v>
      </c>
      <c r="H566" t="s">
        <v>33</v>
      </c>
      <c r="I566" t="s">
        <v>180</v>
      </c>
      <c r="J566" t="s">
        <v>124</v>
      </c>
      <c r="K566">
        <v>201605</v>
      </c>
      <c r="L566">
        <v>2019</v>
      </c>
      <c r="M566" s="10">
        <v>5</v>
      </c>
      <c r="N566" s="31">
        <v>219205.62492191998</v>
      </c>
    </row>
    <row r="567" spans="1:14" ht="15" customHeight="1">
      <c r="A567" t="s">
        <v>7</v>
      </c>
      <c r="B567" t="s">
        <v>27</v>
      </c>
      <c r="C567" t="s">
        <v>137</v>
      </c>
      <c r="D567" t="s">
        <v>21</v>
      </c>
      <c r="E567" t="s">
        <v>58</v>
      </c>
      <c r="F567" t="s">
        <v>11</v>
      </c>
      <c r="G567">
        <v>45</v>
      </c>
      <c r="H567" t="s">
        <v>33</v>
      </c>
      <c r="I567" t="s">
        <v>180</v>
      </c>
      <c r="J567" t="s">
        <v>121</v>
      </c>
      <c r="K567">
        <v>201605</v>
      </c>
      <c r="L567">
        <v>2019</v>
      </c>
      <c r="M567" s="10">
        <v>5</v>
      </c>
      <c r="N567" s="31">
        <v>40899.809124719999</v>
      </c>
    </row>
    <row r="568" spans="1:14" ht="15" customHeight="1">
      <c r="A568" t="s">
        <v>7</v>
      </c>
      <c r="B568" t="s">
        <v>27</v>
      </c>
      <c r="C568" t="s">
        <v>137</v>
      </c>
      <c r="D568" t="s">
        <v>21</v>
      </c>
      <c r="E568" t="s">
        <v>58</v>
      </c>
      <c r="F568" t="s">
        <v>11</v>
      </c>
      <c r="G568">
        <v>45</v>
      </c>
      <c r="H568" t="s">
        <v>33</v>
      </c>
      <c r="I568" t="s">
        <v>180</v>
      </c>
      <c r="J568" t="s">
        <v>122</v>
      </c>
      <c r="K568">
        <v>201605</v>
      </c>
      <c r="L568">
        <v>2019</v>
      </c>
      <c r="M568" s="10">
        <v>5</v>
      </c>
      <c r="N568" s="31">
        <v>49073.170214250014</v>
      </c>
    </row>
    <row r="569" spans="1:14" ht="15" customHeight="1">
      <c r="A569" t="s">
        <v>7</v>
      </c>
      <c r="B569" t="s">
        <v>27</v>
      </c>
      <c r="C569" t="s">
        <v>137</v>
      </c>
      <c r="D569" t="s">
        <v>21</v>
      </c>
      <c r="E569" t="s">
        <v>58</v>
      </c>
      <c r="F569" t="s">
        <v>11</v>
      </c>
      <c r="G569">
        <v>45</v>
      </c>
      <c r="H569" t="s">
        <v>33</v>
      </c>
      <c r="I569" t="s">
        <v>180</v>
      </c>
      <c r="J569" t="s">
        <v>123</v>
      </c>
      <c r="K569">
        <v>201605</v>
      </c>
      <c r="L569">
        <v>2019</v>
      </c>
      <c r="M569" s="10">
        <v>5</v>
      </c>
      <c r="N569" s="31">
        <v>21275.894989439999</v>
      </c>
    </row>
    <row r="570" spans="1:14" ht="15" customHeight="1">
      <c r="A570" t="s">
        <v>7</v>
      </c>
      <c r="B570" t="s">
        <v>27</v>
      </c>
      <c r="C570" t="s">
        <v>136</v>
      </c>
      <c r="D570" t="s">
        <v>18</v>
      </c>
      <c r="E570" t="s">
        <v>62</v>
      </c>
      <c r="F570" t="s">
        <v>11</v>
      </c>
      <c r="G570">
        <v>38</v>
      </c>
      <c r="H570" t="s">
        <v>34</v>
      </c>
      <c r="I570" t="s">
        <v>182</v>
      </c>
      <c r="J570" t="s">
        <v>124</v>
      </c>
      <c r="K570">
        <v>201605</v>
      </c>
      <c r="L570">
        <v>2019</v>
      </c>
      <c r="M570" s="10">
        <v>5</v>
      </c>
      <c r="N570" s="31">
        <v>24038.392654080002</v>
      </c>
    </row>
    <row r="571" spans="1:14" ht="15" customHeight="1">
      <c r="A571" t="s">
        <v>7</v>
      </c>
      <c r="B571" t="s">
        <v>27</v>
      </c>
      <c r="C571" t="s">
        <v>136</v>
      </c>
      <c r="D571" t="s">
        <v>18</v>
      </c>
      <c r="E571" t="s">
        <v>62</v>
      </c>
      <c r="F571" t="s">
        <v>11</v>
      </c>
      <c r="G571">
        <v>38</v>
      </c>
      <c r="H571" t="s">
        <v>34</v>
      </c>
      <c r="I571" t="s">
        <v>182</v>
      </c>
      <c r="J571" t="s">
        <v>121</v>
      </c>
      <c r="K571">
        <v>201605</v>
      </c>
      <c r="L571">
        <v>2019</v>
      </c>
      <c r="M571" s="10">
        <v>5</v>
      </c>
      <c r="N571" s="31">
        <v>8053.865842176001</v>
      </c>
    </row>
    <row r="572" spans="1:14" ht="15" customHeight="1">
      <c r="A572" t="s">
        <v>7</v>
      </c>
      <c r="B572" t="s">
        <v>27</v>
      </c>
      <c r="C572" t="s">
        <v>136</v>
      </c>
      <c r="D572" t="s">
        <v>18</v>
      </c>
      <c r="E572" t="s">
        <v>62</v>
      </c>
      <c r="F572" t="s">
        <v>11</v>
      </c>
      <c r="G572">
        <v>38</v>
      </c>
      <c r="H572" t="s">
        <v>34</v>
      </c>
      <c r="I572" t="s">
        <v>182</v>
      </c>
      <c r="J572" t="s">
        <v>122</v>
      </c>
      <c r="K572">
        <v>201605</v>
      </c>
      <c r="L572">
        <v>2019</v>
      </c>
      <c r="M572" s="10">
        <v>5</v>
      </c>
      <c r="N572" s="31">
        <v>9726.7568580000025</v>
      </c>
    </row>
    <row r="573" spans="1:14" ht="15" customHeight="1">
      <c r="A573" t="s">
        <v>7</v>
      </c>
      <c r="B573" t="s">
        <v>27</v>
      </c>
      <c r="C573" t="s">
        <v>136</v>
      </c>
      <c r="D573" t="s">
        <v>18</v>
      </c>
      <c r="E573" t="s">
        <v>62</v>
      </c>
      <c r="F573" t="s">
        <v>11</v>
      </c>
      <c r="G573">
        <v>38</v>
      </c>
      <c r="H573" t="s">
        <v>34</v>
      </c>
      <c r="I573" t="s">
        <v>182</v>
      </c>
      <c r="J573" t="s">
        <v>123</v>
      </c>
      <c r="K573">
        <v>201605</v>
      </c>
      <c r="L573">
        <v>2019</v>
      </c>
      <c r="M573" s="10">
        <v>5</v>
      </c>
      <c r="N573" s="31">
        <v>3062.8111288320006</v>
      </c>
    </row>
    <row r="574" spans="1:14" ht="15" customHeight="1">
      <c r="A574" t="s">
        <v>7</v>
      </c>
      <c r="B574" t="s">
        <v>27</v>
      </c>
      <c r="C574" t="s">
        <v>135</v>
      </c>
      <c r="D574" t="s">
        <v>19</v>
      </c>
      <c r="E574" t="s">
        <v>57</v>
      </c>
      <c r="F574" t="s">
        <v>12</v>
      </c>
      <c r="G574">
        <v>29</v>
      </c>
      <c r="H574" t="s">
        <v>37</v>
      </c>
      <c r="I574" t="s">
        <v>183</v>
      </c>
      <c r="J574" t="s">
        <v>124</v>
      </c>
      <c r="K574">
        <v>201605</v>
      </c>
      <c r="L574">
        <v>2019</v>
      </c>
      <c r="M574" s="10">
        <v>5</v>
      </c>
      <c r="N574" s="31">
        <v>61600.476671999982</v>
      </c>
    </row>
    <row r="575" spans="1:14" ht="15" customHeight="1">
      <c r="A575" t="s">
        <v>7</v>
      </c>
      <c r="B575" t="s">
        <v>27</v>
      </c>
      <c r="C575" t="s">
        <v>135</v>
      </c>
      <c r="D575" t="s">
        <v>19</v>
      </c>
      <c r="E575" t="s">
        <v>57</v>
      </c>
      <c r="F575" t="s">
        <v>12</v>
      </c>
      <c r="G575">
        <v>29</v>
      </c>
      <c r="H575" t="s">
        <v>37</v>
      </c>
      <c r="I575" t="s">
        <v>183</v>
      </c>
      <c r="J575" t="s">
        <v>121</v>
      </c>
      <c r="K575">
        <v>201605</v>
      </c>
      <c r="L575">
        <v>2019</v>
      </c>
      <c r="M575" s="10">
        <v>5</v>
      </c>
      <c r="N575" s="31">
        <v>5150.7005759999993</v>
      </c>
    </row>
    <row r="576" spans="1:14" ht="15" customHeight="1">
      <c r="A576" t="s">
        <v>7</v>
      </c>
      <c r="B576" t="s">
        <v>27</v>
      </c>
      <c r="C576" t="s">
        <v>135</v>
      </c>
      <c r="D576" t="s">
        <v>19</v>
      </c>
      <c r="E576" t="s">
        <v>57</v>
      </c>
      <c r="F576" t="s">
        <v>12</v>
      </c>
      <c r="G576">
        <v>29</v>
      </c>
      <c r="H576" t="s">
        <v>37</v>
      </c>
      <c r="I576" t="s">
        <v>183</v>
      </c>
      <c r="J576" t="s">
        <v>122</v>
      </c>
      <c r="K576">
        <v>201605</v>
      </c>
      <c r="L576">
        <v>2019</v>
      </c>
      <c r="M576" s="10">
        <v>5</v>
      </c>
      <c r="N576" s="31">
        <v>5631.8862600000002</v>
      </c>
    </row>
    <row r="577" spans="1:14" ht="15" customHeight="1">
      <c r="A577" t="s">
        <v>7</v>
      </c>
      <c r="B577" t="s">
        <v>27</v>
      </c>
      <c r="C577" t="s">
        <v>135</v>
      </c>
      <c r="D577" t="s">
        <v>19</v>
      </c>
      <c r="E577" t="s">
        <v>57</v>
      </c>
      <c r="F577" t="s">
        <v>12</v>
      </c>
      <c r="G577">
        <v>29</v>
      </c>
      <c r="H577" t="s">
        <v>37</v>
      </c>
      <c r="I577" t="s">
        <v>183</v>
      </c>
      <c r="J577" t="s">
        <v>123</v>
      </c>
      <c r="K577">
        <v>201605</v>
      </c>
      <c r="L577">
        <v>2019</v>
      </c>
      <c r="M577" s="10">
        <v>5</v>
      </c>
      <c r="N577" s="31">
        <v>2392.3952639999998</v>
      </c>
    </row>
    <row r="578" spans="1:14" ht="15" customHeight="1">
      <c r="A578" t="s">
        <v>7</v>
      </c>
      <c r="B578" t="s">
        <v>42</v>
      </c>
      <c r="C578" t="s">
        <v>139</v>
      </c>
      <c r="D578" t="s">
        <v>59</v>
      </c>
      <c r="E578" t="s">
        <v>60</v>
      </c>
      <c r="F578" t="s">
        <v>11</v>
      </c>
      <c r="G578">
        <v>35</v>
      </c>
      <c r="H578" t="s">
        <v>34</v>
      </c>
      <c r="I578" t="s">
        <v>182</v>
      </c>
      <c r="J578" t="s">
        <v>124</v>
      </c>
      <c r="K578">
        <v>201605</v>
      </c>
      <c r="L578">
        <v>2019</v>
      </c>
      <c r="M578" s="10">
        <v>5</v>
      </c>
      <c r="N578" s="31">
        <v>48066.575389056001</v>
      </c>
    </row>
    <row r="579" spans="1:14" ht="15" customHeight="1">
      <c r="A579" t="s">
        <v>7</v>
      </c>
      <c r="B579" t="s">
        <v>42</v>
      </c>
      <c r="C579" t="s">
        <v>139</v>
      </c>
      <c r="D579" t="s">
        <v>59</v>
      </c>
      <c r="E579" t="s">
        <v>60</v>
      </c>
      <c r="F579" t="s">
        <v>11</v>
      </c>
      <c r="G579">
        <v>35</v>
      </c>
      <c r="H579" t="s">
        <v>34</v>
      </c>
      <c r="I579" t="s">
        <v>182</v>
      </c>
      <c r="J579" t="s">
        <v>121</v>
      </c>
      <c r="K579">
        <v>201605</v>
      </c>
      <c r="L579">
        <v>2019</v>
      </c>
      <c r="M579" s="10">
        <v>5</v>
      </c>
      <c r="N579" s="31">
        <v>907.90982956800019</v>
      </c>
    </row>
    <row r="580" spans="1:14" ht="15" customHeight="1">
      <c r="A580" t="s">
        <v>7</v>
      </c>
      <c r="B580" t="s">
        <v>42</v>
      </c>
      <c r="C580" t="s">
        <v>139</v>
      </c>
      <c r="D580" t="s">
        <v>59</v>
      </c>
      <c r="E580" t="s">
        <v>60</v>
      </c>
      <c r="F580" t="s">
        <v>11</v>
      </c>
      <c r="G580">
        <v>35</v>
      </c>
      <c r="H580" t="s">
        <v>34</v>
      </c>
      <c r="I580" t="s">
        <v>182</v>
      </c>
      <c r="J580" t="s">
        <v>122</v>
      </c>
      <c r="K580">
        <v>201605</v>
      </c>
      <c r="L580">
        <v>2019</v>
      </c>
      <c r="M580" s="10">
        <v>5</v>
      </c>
      <c r="N580" s="31">
        <v>9114.5687723999999</v>
      </c>
    </row>
    <row r="581" spans="1:14" ht="15" customHeight="1">
      <c r="A581" t="s">
        <v>7</v>
      </c>
      <c r="B581" t="s">
        <v>42</v>
      </c>
      <c r="C581" t="s">
        <v>139</v>
      </c>
      <c r="D581" t="s">
        <v>59</v>
      </c>
      <c r="E581" t="s">
        <v>60</v>
      </c>
      <c r="F581" t="s">
        <v>11</v>
      </c>
      <c r="G581">
        <v>35</v>
      </c>
      <c r="H581" t="s">
        <v>34</v>
      </c>
      <c r="I581" t="s">
        <v>182</v>
      </c>
      <c r="J581" t="s">
        <v>123</v>
      </c>
      <c r="K581">
        <v>201605</v>
      </c>
      <c r="L581">
        <v>2019</v>
      </c>
      <c r="M581" s="10">
        <v>5</v>
      </c>
      <c r="N581" s="31">
        <v>2244.87148032</v>
      </c>
    </row>
    <row r="582" spans="1:14" ht="15" customHeight="1">
      <c r="A582" t="s">
        <v>7</v>
      </c>
      <c r="B582" t="s">
        <v>42</v>
      </c>
      <c r="C582" t="s">
        <v>138</v>
      </c>
      <c r="D582" t="s">
        <v>61</v>
      </c>
      <c r="E582" t="s">
        <v>60</v>
      </c>
      <c r="F582" t="s">
        <v>11</v>
      </c>
      <c r="G582">
        <v>32</v>
      </c>
      <c r="H582" t="s">
        <v>36</v>
      </c>
      <c r="I582" t="s">
        <v>184</v>
      </c>
      <c r="J582" t="s">
        <v>124</v>
      </c>
      <c r="K582">
        <v>201605</v>
      </c>
      <c r="L582">
        <v>2019</v>
      </c>
      <c r="M582" s="10">
        <v>5</v>
      </c>
      <c r="N582" s="31">
        <v>23029.408079999997</v>
      </c>
    </row>
    <row r="583" spans="1:14" ht="15" customHeight="1">
      <c r="A583" t="s">
        <v>7</v>
      </c>
      <c r="B583" t="s">
        <v>42</v>
      </c>
      <c r="C583" t="s">
        <v>138</v>
      </c>
      <c r="D583" t="s">
        <v>61</v>
      </c>
      <c r="E583" t="s">
        <v>60</v>
      </c>
      <c r="F583" t="s">
        <v>11</v>
      </c>
      <c r="G583">
        <v>32</v>
      </c>
      <c r="H583" t="s">
        <v>36</v>
      </c>
      <c r="I583" t="s">
        <v>184</v>
      </c>
      <c r="J583" t="s">
        <v>121</v>
      </c>
      <c r="K583">
        <v>201605</v>
      </c>
      <c r="L583">
        <v>2019</v>
      </c>
      <c r="M583" s="10">
        <v>5</v>
      </c>
      <c r="N583" s="31">
        <v>3575.6477568</v>
      </c>
    </row>
    <row r="584" spans="1:14" ht="15" customHeight="1">
      <c r="A584" t="s">
        <v>7</v>
      </c>
      <c r="B584" t="s">
        <v>42</v>
      </c>
      <c r="C584" t="s">
        <v>138</v>
      </c>
      <c r="D584" t="s">
        <v>61</v>
      </c>
      <c r="E584" t="s">
        <v>60</v>
      </c>
      <c r="F584" t="s">
        <v>11</v>
      </c>
      <c r="G584">
        <v>32</v>
      </c>
      <c r="H584" t="s">
        <v>36</v>
      </c>
      <c r="I584" t="s">
        <v>184</v>
      </c>
      <c r="J584" t="s">
        <v>122</v>
      </c>
      <c r="K584">
        <v>201605</v>
      </c>
      <c r="L584">
        <v>2019</v>
      </c>
      <c r="M584" s="10">
        <v>5</v>
      </c>
      <c r="N584" s="31">
        <v>799.49551499999995</v>
      </c>
    </row>
    <row r="585" spans="1:14" ht="15" customHeight="1">
      <c r="A585" t="s">
        <v>7</v>
      </c>
      <c r="B585" t="s">
        <v>42</v>
      </c>
      <c r="C585" t="s">
        <v>138</v>
      </c>
      <c r="D585" t="s">
        <v>61</v>
      </c>
      <c r="E585" t="s">
        <v>60</v>
      </c>
      <c r="F585" t="s">
        <v>11</v>
      </c>
      <c r="G585">
        <v>32</v>
      </c>
      <c r="H585" t="s">
        <v>36</v>
      </c>
      <c r="I585" t="s">
        <v>184</v>
      </c>
      <c r="J585" t="s">
        <v>123</v>
      </c>
      <c r="K585">
        <v>201605</v>
      </c>
      <c r="L585">
        <v>2019</v>
      </c>
      <c r="M585" s="10">
        <v>5</v>
      </c>
      <c r="N585" s="31">
        <v>593.17816319999986</v>
      </c>
    </row>
    <row r="586" spans="1:14" ht="15" customHeight="1">
      <c r="A586" t="s">
        <v>69</v>
      </c>
      <c r="B586" t="s">
        <v>5</v>
      </c>
      <c r="C586" t="s">
        <v>134</v>
      </c>
      <c r="D586" t="s">
        <v>46</v>
      </c>
      <c r="E586" t="s">
        <v>13</v>
      </c>
      <c r="F586" t="s">
        <v>11</v>
      </c>
      <c r="G586">
        <v>46</v>
      </c>
      <c r="H586" t="s">
        <v>33</v>
      </c>
      <c r="I586" t="s">
        <v>180</v>
      </c>
      <c r="J586" t="s">
        <v>124</v>
      </c>
      <c r="K586">
        <v>201605</v>
      </c>
      <c r="L586">
        <v>2019</v>
      </c>
      <c r="M586" s="10">
        <v>5</v>
      </c>
      <c r="N586" s="31">
        <v>136078.14628799999</v>
      </c>
    </row>
    <row r="587" spans="1:14" ht="15" customHeight="1">
      <c r="A587" t="s">
        <v>69</v>
      </c>
      <c r="B587" t="s">
        <v>5</v>
      </c>
      <c r="C587" t="s">
        <v>134</v>
      </c>
      <c r="D587" t="s">
        <v>46</v>
      </c>
      <c r="E587" t="s">
        <v>13</v>
      </c>
      <c r="F587" t="s">
        <v>11</v>
      </c>
      <c r="G587">
        <v>46</v>
      </c>
      <c r="H587" t="s">
        <v>33</v>
      </c>
      <c r="I587" t="s">
        <v>180</v>
      </c>
      <c r="J587" t="s">
        <v>121</v>
      </c>
      <c r="K587">
        <v>201605</v>
      </c>
      <c r="L587">
        <v>2019</v>
      </c>
      <c r="M587" s="10">
        <v>5</v>
      </c>
      <c r="N587" s="31">
        <v>11459.455559999999</v>
      </c>
    </row>
    <row r="588" spans="1:14" ht="15" customHeight="1">
      <c r="A588" t="s">
        <v>69</v>
      </c>
      <c r="B588" t="s">
        <v>5</v>
      </c>
      <c r="C588" t="s">
        <v>134</v>
      </c>
      <c r="D588" t="s">
        <v>46</v>
      </c>
      <c r="E588" t="s">
        <v>13</v>
      </c>
      <c r="F588" t="s">
        <v>11</v>
      </c>
      <c r="G588">
        <v>46</v>
      </c>
      <c r="H588" t="s">
        <v>33</v>
      </c>
      <c r="I588" t="s">
        <v>180</v>
      </c>
      <c r="J588" t="s">
        <v>122</v>
      </c>
      <c r="K588">
        <v>201605</v>
      </c>
      <c r="L588">
        <v>2019</v>
      </c>
      <c r="M588" s="10">
        <v>5</v>
      </c>
      <c r="N588" s="31">
        <v>42882.430500000002</v>
      </c>
    </row>
    <row r="589" spans="1:14" ht="15" customHeight="1">
      <c r="A589" t="s">
        <v>69</v>
      </c>
      <c r="B589" t="s">
        <v>5</v>
      </c>
      <c r="C589" t="s">
        <v>134</v>
      </c>
      <c r="D589" t="s">
        <v>46</v>
      </c>
      <c r="E589" t="s">
        <v>13</v>
      </c>
      <c r="F589" t="s">
        <v>11</v>
      </c>
      <c r="G589">
        <v>46</v>
      </c>
      <c r="H589" t="s">
        <v>33</v>
      </c>
      <c r="I589" t="s">
        <v>180</v>
      </c>
      <c r="J589" t="s">
        <v>123</v>
      </c>
      <c r="K589">
        <v>201605</v>
      </c>
      <c r="L589">
        <v>2019</v>
      </c>
      <c r="M589" s="10">
        <v>5</v>
      </c>
      <c r="N589" s="31">
        <v>7729.3500479999993</v>
      </c>
    </row>
    <row r="590" spans="1:14" ht="15" customHeight="1">
      <c r="A590" t="s">
        <v>69</v>
      </c>
      <c r="B590" t="s">
        <v>5</v>
      </c>
      <c r="C590" t="s">
        <v>129</v>
      </c>
      <c r="D590" t="s">
        <v>22</v>
      </c>
      <c r="E590" t="s">
        <v>16</v>
      </c>
      <c r="F590" t="s">
        <v>12</v>
      </c>
      <c r="G590">
        <v>38</v>
      </c>
      <c r="H590" t="s">
        <v>34</v>
      </c>
      <c r="I590" t="s">
        <v>182</v>
      </c>
      <c r="J590" t="s">
        <v>124</v>
      </c>
      <c r="K590">
        <v>201605</v>
      </c>
      <c r="L590">
        <v>2019</v>
      </c>
      <c r="M590" s="10">
        <v>5</v>
      </c>
      <c r="N590" s="31">
        <v>39249.18317376</v>
      </c>
    </row>
    <row r="591" spans="1:14" ht="15" customHeight="1">
      <c r="A591" t="s">
        <v>69</v>
      </c>
      <c r="B591" t="s">
        <v>5</v>
      </c>
      <c r="C591" t="s">
        <v>129</v>
      </c>
      <c r="D591" t="s">
        <v>22</v>
      </c>
      <c r="E591" t="s">
        <v>16</v>
      </c>
      <c r="F591" t="s">
        <v>12</v>
      </c>
      <c r="G591">
        <v>38</v>
      </c>
      <c r="H591" t="s">
        <v>34</v>
      </c>
      <c r="I591" t="s">
        <v>182</v>
      </c>
      <c r="J591" t="s">
        <v>121</v>
      </c>
      <c r="K591">
        <v>201605</v>
      </c>
      <c r="L591">
        <v>2019</v>
      </c>
      <c r="M591" s="10">
        <v>5</v>
      </c>
      <c r="N591" s="31">
        <v>1712.63810592</v>
      </c>
    </row>
    <row r="592" spans="1:14" ht="15" customHeight="1">
      <c r="A592" t="s">
        <v>69</v>
      </c>
      <c r="B592" t="s">
        <v>5</v>
      </c>
      <c r="C592" t="s">
        <v>129</v>
      </c>
      <c r="D592" t="s">
        <v>22</v>
      </c>
      <c r="E592" t="s">
        <v>16</v>
      </c>
      <c r="F592" t="s">
        <v>12</v>
      </c>
      <c r="G592">
        <v>38</v>
      </c>
      <c r="H592" t="s">
        <v>34</v>
      </c>
      <c r="I592" t="s">
        <v>182</v>
      </c>
      <c r="J592" t="s">
        <v>122</v>
      </c>
      <c r="K592">
        <v>201605</v>
      </c>
      <c r="L592">
        <v>2019</v>
      </c>
      <c r="M592" s="10">
        <v>5</v>
      </c>
      <c r="N592" s="31">
        <v>13834.290833999999</v>
      </c>
    </row>
    <row r="593" spans="1:14" ht="15" customHeight="1">
      <c r="A593" t="s">
        <v>69</v>
      </c>
      <c r="B593" t="s">
        <v>5</v>
      </c>
      <c r="C593" t="s">
        <v>129</v>
      </c>
      <c r="D593" t="s">
        <v>22</v>
      </c>
      <c r="E593" t="s">
        <v>16</v>
      </c>
      <c r="F593" t="s">
        <v>12</v>
      </c>
      <c r="G593">
        <v>38</v>
      </c>
      <c r="H593" t="s">
        <v>34</v>
      </c>
      <c r="I593" t="s">
        <v>182</v>
      </c>
      <c r="J593" t="s">
        <v>123</v>
      </c>
      <c r="K593">
        <v>201605</v>
      </c>
      <c r="L593">
        <v>2019</v>
      </c>
      <c r="M593" s="10">
        <v>5</v>
      </c>
      <c r="N593" s="31">
        <v>1649.5443417600002</v>
      </c>
    </row>
    <row r="594" spans="1:14" ht="15" customHeight="1">
      <c r="A594" t="s">
        <v>69</v>
      </c>
      <c r="B594" t="s">
        <v>5</v>
      </c>
      <c r="C594" t="s">
        <v>133</v>
      </c>
      <c r="D594" t="s">
        <v>9</v>
      </c>
      <c r="E594" t="s">
        <v>10</v>
      </c>
      <c r="F594" t="s">
        <v>11</v>
      </c>
      <c r="G594">
        <v>25</v>
      </c>
      <c r="H594" t="s">
        <v>37</v>
      </c>
      <c r="I594" t="s">
        <v>183</v>
      </c>
      <c r="J594" t="s">
        <v>124</v>
      </c>
      <c r="K594">
        <v>201605</v>
      </c>
      <c r="L594">
        <v>2019</v>
      </c>
      <c r="M594" s="10">
        <v>5</v>
      </c>
      <c r="N594" s="31">
        <v>2960.7923519999995</v>
      </c>
    </row>
    <row r="595" spans="1:14" ht="15" customHeight="1">
      <c r="A595" t="s">
        <v>69</v>
      </c>
      <c r="B595" t="s">
        <v>5</v>
      </c>
      <c r="C595" t="s">
        <v>133</v>
      </c>
      <c r="D595" t="s">
        <v>9</v>
      </c>
      <c r="E595" t="s">
        <v>10</v>
      </c>
      <c r="F595" t="s">
        <v>11</v>
      </c>
      <c r="G595">
        <v>25</v>
      </c>
      <c r="H595" t="s">
        <v>37</v>
      </c>
      <c r="I595" t="s">
        <v>183</v>
      </c>
      <c r="J595" t="s">
        <v>121</v>
      </c>
      <c r="K595">
        <v>201605</v>
      </c>
      <c r="L595">
        <v>2019</v>
      </c>
      <c r="M595" s="10">
        <v>5</v>
      </c>
      <c r="N595" s="31">
        <v>2094.7883040000006</v>
      </c>
    </row>
    <row r="596" spans="1:14" ht="15" customHeight="1">
      <c r="A596" t="s">
        <v>69</v>
      </c>
      <c r="B596" t="s">
        <v>5</v>
      </c>
      <c r="C596" t="s">
        <v>133</v>
      </c>
      <c r="D596" t="s">
        <v>9</v>
      </c>
      <c r="E596" t="s">
        <v>10</v>
      </c>
      <c r="F596" t="s">
        <v>11</v>
      </c>
      <c r="G596">
        <v>25</v>
      </c>
      <c r="H596" t="s">
        <v>37</v>
      </c>
      <c r="I596" t="s">
        <v>183</v>
      </c>
      <c r="J596" t="s">
        <v>122</v>
      </c>
      <c r="K596">
        <v>201605</v>
      </c>
      <c r="L596">
        <v>2019</v>
      </c>
      <c r="M596" s="10">
        <v>5</v>
      </c>
      <c r="N596" s="31">
        <v>10045.4445</v>
      </c>
    </row>
    <row r="597" spans="1:14" ht="15" customHeight="1">
      <c r="A597" t="s">
        <v>69</v>
      </c>
      <c r="B597" t="s">
        <v>5</v>
      </c>
      <c r="C597" t="s">
        <v>133</v>
      </c>
      <c r="D597" t="s">
        <v>9</v>
      </c>
      <c r="E597" t="s">
        <v>10</v>
      </c>
      <c r="F597" t="s">
        <v>11</v>
      </c>
      <c r="G597">
        <v>25</v>
      </c>
      <c r="H597" t="s">
        <v>37</v>
      </c>
      <c r="I597" t="s">
        <v>183</v>
      </c>
      <c r="J597" t="s">
        <v>123</v>
      </c>
      <c r="K597">
        <v>201605</v>
      </c>
      <c r="L597">
        <v>2019</v>
      </c>
      <c r="M597" s="10">
        <v>5</v>
      </c>
      <c r="N597" s="31">
        <v>2703.6011520000002</v>
      </c>
    </row>
    <row r="598" spans="1:14" ht="15" customHeight="1">
      <c r="A598" t="s">
        <v>69</v>
      </c>
      <c r="B598" t="s">
        <v>6</v>
      </c>
      <c r="C598" t="s">
        <v>140</v>
      </c>
      <c r="D598" t="s">
        <v>14</v>
      </c>
      <c r="E598" t="s">
        <v>15</v>
      </c>
      <c r="F598" t="s">
        <v>11</v>
      </c>
      <c r="G598">
        <v>32</v>
      </c>
      <c r="H598" t="s">
        <v>36</v>
      </c>
      <c r="I598" t="s">
        <v>184</v>
      </c>
      <c r="J598" t="s">
        <v>124</v>
      </c>
      <c r="K598">
        <v>201605</v>
      </c>
      <c r="L598">
        <v>2019</v>
      </c>
      <c r="M598" s="10">
        <v>5</v>
      </c>
      <c r="N598" s="31">
        <v>12118.913694719999</v>
      </c>
    </row>
    <row r="599" spans="1:14" ht="15" customHeight="1">
      <c r="A599" t="s">
        <v>69</v>
      </c>
      <c r="B599" t="s">
        <v>6</v>
      </c>
      <c r="C599" t="s">
        <v>140</v>
      </c>
      <c r="D599" t="s">
        <v>14</v>
      </c>
      <c r="E599" t="s">
        <v>15</v>
      </c>
      <c r="F599" t="s">
        <v>11</v>
      </c>
      <c r="G599">
        <v>32</v>
      </c>
      <c r="H599" t="s">
        <v>36</v>
      </c>
      <c r="I599" t="s">
        <v>184</v>
      </c>
      <c r="J599" t="s">
        <v>121</v>
      </c>
      <c r="K599">
        <v>201605</v>
      </c>
      <c r="L599">
        <v>2019</v>
      </c>
      <c r="M599" s="10">
        <v>5</v>
      </c>
      <c r="N599" s="31">
        <v>12521.127144959999</v>
      </c>
    </row>
    <row r="600" spans="1:14" ht="15" customHeight="1">
      <c r="A600" t="s">
        <v>69</v>
      </c>
      <c r="B600" t="s">
        <v>6</v>
      </c>
      <c r="C600" t="s">
        <v>140</v>
      </c>
      <c r="D600" t="s">
        <v>14</v>
      </c>
      <c r="E600" t="s">
        <v>15</v>
      </c>
      <c r="F600" t="s">
        <v>11</v>
      </c>
      <c r="G600">
        <v>32</v>
      </c>
      <c r="H600" t="s">
        <v>36</v>
      </c>
      <c r="I600" t="s">
        <v>184</v>
      </c>
      <c r="J600" t="s">
        <v>122</v>
      </c>
      <c r="K600">
        <v>201605</v>
      </c>
      <c r="L600">
        <v>2019</v>
      </c>
      <c r="M600" s="10">
        <v>5</v>
      </c>
      <c r="N600" s="31">
        <v>28544.767523999999</v>
      </c>
    </row>
    <row r="601" spans="1:14" ht="15" customHeight="1">
      <c r="A601" t="s">
        <v>69</v>
      </c>
      <c r="B601" t="s">
        <v>6</v>
      </c>
      <c r="C601" t="s">
        <v>140</v>
      </c>
      <c r="D601" t="s">
        <v>14</v>
      </c>
      <c r="E601" t="s">
        <v>15</v>
      </c>
      <c r="F601" t="s">
        <v>11</v>
      </c>
      <c r="G601">
        <v>32</v>
      </c>
      <c r="H601" t="s">
        <v>36</v>
      </c>
      <c r="I601" t="s">
        <v>184</v>
      </c>
      <c r="J601" t="s">
        <v>123</v>
      </c>
      <c r="K601">
        <v>201605</v>
      </c>
      <c r="L601">
        <v>2019</v>
      </c>
      <c r="M601" s="10">
        <v>5</v>
      </c>
      <c r="N601" s="31">
        <v>6898.2955775999999</v>
      </c>
    </row>
    <row r="602" spans="1:14" ht="15" customHeight="1">
      <c r="A602" t="s">
        <v>68</v>
      </c>
      <c r="B602" t="s">
        <v>24</v>
      </c>
      <c r="C602" t="s">
        <v>142</v>
      </c>
      <c r="D602" t="s">
        <v>43</v>
      </c>
      <c r="E602" t="s">
        <v>17</v>
      </c>
      <c r="F602" t="s">
        <v>11</v>
      </c>
      <c r="G602">
        <v>32</v>
      </c>
      <c r="H602" t="s">
        <v>36</v>
      </c>
      <c r="I602" t="s">
        <v>184</v>
      </c>
      <c r="J602" t="s">
        <v>124</v>
      </c>
      <c r="K602">
        <v>201605</v>
      </c>
      <c r="L602">
        <v>2019</v>
      </c>
      <c r="M602" s="10">
        <v>5</v>
      </c>
      <c r="N602" s="31">
        <v>46838.433600000004</v>
      </c>
    </row>
    <row r="603" spans="1:14" ht="15" customHeight="1">
      <c r="A603" t="s">
        <v>68</v>
      </c>
      <c r="B603" t="s">
        <v>24</v>
      </c>
      <c r="C603" t="s">
        <v>142</v>
      </c>
      <c r="D603" t="s">
        <v>43</v>
      </c>
      <c r="E603" t="s">
        <v>17</v>
      </c>
      <c r="F603" t="s">
        <v>11</v>
      </c>
      <c r="G603">
        <v>32</v>
      </c>
      <c r="H603" t="s">
        <v>36</v>
      </c>
      <c r="I603" t="s">
        <v>184</v>
      </c>
      <c r="J603" t="s">
        <v>121</v>
      </c>
      <c r="K603">
        <v>201605</v>
      </c>
      <c r="L603">
        <v>2019</v>
      </c>
      <c r="M603" s="10">
        <v>5</v>
      </c>
      <c r="N603" s="31">
        <v>9501.9200639999999</v>
      </c>
    </row>
    <row r="604" spans="1:14" ht="15" customHeight="1">
      <c r="A604" t="s">
        <v>68</v>
      </c>
      <c r="B604" t="s">
        <v>24</v>
      </c>
      <c r="C604" t="s">
        <v>142</v>
      </c>
      <c r="D604" t="s">
        <v>43</v>
      </c>
      <c r="E604" t="s">
        <v>17</v>
      </c>
      <c r="F604" t="s">
        <v>11</v>
      </c>
      <c r="G604">
        <v>32</v>
      </c>
      <c r="H604" t="s">
        <v>36</v>
      </c>
      <c r="I604" t="s">
        <v>184</v>
      </c>
      <c r="J604" t="s">
        <v>122</v>
      </c>
      <c r="K604">
        <v>201605</v>
      </c>
      <c r="L604">
        <v>2019</v>
      </c>
      <c r="M604" s="10">
        <v>5</v>
      </c>
      <c r="N604" s="31">
        <v>19512.265499999998</v>
      </c>
    </row>
    <row r="605" spans="1:14" ht="15" customHeight="1">
      <c r="A605" t="s">
        <v>68</v>
      </c>
      <c r="B605" t="s">
        <v>24</v>
      </c>
      <c r="C605" t="s">
        <v>142</v>
      </c>
      <c r="D605" t="s">
        <v>43</v>
      </c>
      <c r="E605" t="s">
        <v>17</v>
      </c>
      <c r="F605" t="s">
        <v>11</v>
      </c>
      <c r="G605">
        <v>32</v>
      </c>
      <c r="H605" t="s">
        <v>36</v>
      </c>
      <c r="I605" t="s">
        <v>184</v>
      </c>
      <c r="J605" t="s">
        <v>123</v>
      </c>
      <c r="K605">
        <v>201605</v>
      </c>
      <c r="L605">
        <v>2019</v>
      </c>
      <c r="M605" s="10">
        <v>5</v>
      </c>
      <c r="N605" s="31">
        <v>3357.3294719999999</v>
      </c>
    </row>
    <row r="606" spans="1:14" ht="15" customHeight="1">
      <c r="A606" t="s">
        <v>68</v>
      </c>
      <c r="B606" t="s">
        <v>70</v>
      </c>
      <c r="C606" t="s">
        <v>126</v>
      </c>
      <c r="D606" t="s">
        <v>20</v>
      </c>
      <c r="E606" t="s">
        <v>0</v>
      </c>
      <c r="F606" t="s">
        <v>12</v>
      </c>
      <c r="G606">
        <v>28</v>
      </c>
      <c r="H606" t="s">
        <v>37</v>
      </c>
      <c r="I606" t="s">
        <v>183</v>
      </c>
      <c r="J606" t="s">
        <v>124</v>
      </c>
      <c r="K606">
        <v>201605</v>
      </c>
      <c r="L606">
        <v>2019</v>
      </c>
      <c r="M606" s="10">
        <v>5</v>
      </c>
      <c r="N606" s="31">
        <v>16902.120130560001</v>
      </c>
    </row>
    <row r="607" spans="1:14" ht="15" customHeight="1">
      <c r="A607" t="s">
        <v>68</v>
      </c>
      <c r="B607" t="s">
        <v>70</v>
      </c>
      <c r="C607" t="s">
        <v>126</v>
      </c>
      <c r="D607" t="s">
        <v>20</v>
      </c>
      <c r="E607" t="s">
        <v>0</v>
      </c>
      <c r="F607" t="s">
        <v>12</v>
      </c>
      <c r="G607">
        <v>28</v>
      </c>
      <c r="H607" t="s">
        <v>37</v>
      </c>
      <c r="I607" t="s">
        <v>183</v>
      </c>
      <c r="J607" t="s">
        <v>121</v>
      </c>
      <c r="K607">
        <v>201605</v>
      </c>
      <c r="L607">
        <v>2019</v>
      </c>
      <c r="M607" s="10">
        <v>5</v>
      </c>
      <c r="N607" s="31">
        <v>1806.91305984</v>
      </c>
    </row>
    <row r="608" spans="1:14" ht="15" customHeight="1">
      <c r="A608" t="s">
        <v>68</v>
      </c>
      <c r="B608" t="s">
        <v>70</v>
      </c>
      <c r="C608" t="s">
        <v>126</v>
      </c>
      <c r="D608" t="s">
        <v>20</v>
      </c>
      <c r="E608" t="s">
        <v>0</v>
      </c>
      <c r="F608" t="s">
        <v>12</v>
      </c>
      <c r="G608">
        <v>28</v>
      </c>
      <c r="H608" t="s">
        <v>37</v>
      </c>
      <c r="I608" t="s">
        <v>183</v>
      </c>
      <c r="J608" t="s">
        <v>122</v>
      </c>
      <c r="K608">
        <v>201605</v>
      </c>
      <c r="L608">
        <v>2019</v>
      </c>
      <c r="M608" s="10">
        <v>5</v>
      </c>
      <c r="N608" s="31">
        <v>2419.692912</v>
      </c>
    </row>
    <row r="609" spans="1:14" ht="15" customHeight="1">
      <c r="A609" t="s">
        <v>68</v>
      </c>
      <c r="B609" t="s">
        <v>70</v>
      </c>
      <c r="C609" t="s">
        <v>126</v>
      </c>
      <c r="D609" t="s">
        <v>20</v>
      </c>
      <c r="E609" t="s">
        <v>0</v>
      </c>
      <c r="F609" t="s">
        <v>12</v>
      </c>
      <c r="G609">
        <v>28</v>
      </c>
      <c r="H609" t="s">
        <v>37</v>
      </c>
      <c r="I609" t="s">
        <v>183</v>
      </c>
      <c r="J609" t="s">
        <v>123</v>
      </c>
      <c r="K609">
        <v>201605</v>
      </c>
      <c r="L609">
        <v>2019</v>
      </c>
      <c r="M609" s="10">
        <v>5</v>
      </c>
      <c r="N609" s="31">
        <v>1552.6444953600001</v>
      </c>
    </row>
    <row r="610" spans="1:14" ht="15" customHeight="1">
      <c r="A610" t="s">
        <v>68</v>
      </c>
      <c r="B610" t="s">
        <v>23</v>
      </c>
      <c r="C610" t="s">
        <v>141</v>
      </c>
      <c r="D610" t="s">
        <v>44</v>
      </c>
      <c r="E610" t="s">
        <v>45</v>
      </c>
      <c r="F610" t="s">
        <v>11</v>
      </c>
      <c r="G610">
        <v>27</v>
      </c>
      <c r="H610" t="s">
        <v>33</v>
      </c>
      <c r="I610" t="s">
        <v>180</v>
      </c>
      <c r="J610" t="s">
        <v>124</v>
      </c>
      <c r="K610">
        <v>201605</v>
      </c>
      <c r="L610">
        <v>2019</v>
      </c>
      <c r="M610" s="10">
        <v>5</v>
      </c>
      <c r="N610" s="31">
        <v>187556.40336383996</v>
      </c>
    </row>
    <row r="611" spans="1:14" ht="15" customHeight="1">
      <c r="A611" t="s">
        <v>68</v>
      </c>
      <c r="B611" t="s">
        <v>23</v>
      </c>
      <c r="C611" t="s">
        <v>141</v>
      </c>
      <c r="D611" t="s">
        <v>44</v>
      </c>
      <c r="E611" t="s">
        <v>45</v>
      </c>
      <c r="F611" t="s">
        <v>11</v>
      </c>
      <c r="G611">
        <v>27</v>
      </c>
      <c r="H611" t="s">
        <v>33</v>
      </c>
      <c r="I611" t="s">
        <v>180</v>
      </c>
      <c r="J611" t="s">
        <v>121</v>
      </c>
      <c r="K611">
        <v>201605</v>
      </c>
      <c r="L611">
        <v>2019</v>
      </c>
      <c r="M611" s="10">
        <v>5</v>
      </c>
      <c r="N611" s="31">
        <v>4308.2623180800001</v>
      </c>
    </row>
    <row r="612" spans="1:14" ht="15" customHeight="1">
      <c r="A612" t="s">
        <v>68</v>
      </c>
      <c r="B612" t="s">
        <v>23</v>
      </c>
      <c r="C612" t="s">
        <v>141</v>
      </c>
      <c r="D612" t="s">
        <v>44</v>
      </c>
      <c r="E612" t="s">
        <v>45</v>
      </c>
      <c r="F612" t="s">
        <v>11</v>
      </c>
      <c r="G612">
        <v>27</v>
      </c>
      <c r="H612" t="s">
        <v>33</v>
      </c>
      <c r="I612" t="s">
        <v>180</v>
      </c>
      <c r="J612" t="s">
        <v>122</v>
      </c>
      <c r="K612">
        <v>201605</v>
      </c>
      <c r="L612">
        <v>2019</v>
      </c>
      <c r="M612" s="10">
        <v>5</v>
      </c>
      <c r="N612" s="31">
        <v>17603.127360000002</v>
      </c>
    </row>
    <row r="613" spans="1:14" ht="15" customHeight="1">
      <c r="A613" t="s">
        <v>68</v>
      </c>
      <c r="B613" t="s">
        <v>23</v>
      </c>
      <c r="C613" t="s">
        <v>141</v>
      </c>
      <c r="D613" t="s">
        <v>44</v>
      </c>
      <c r="E613" t="s">
        <v>45</v>
      </c>
      <c r="F613" t="s">
        <v>11</v>
      </c>
      <c r="G613">
        <v>27</v>
      </c>
      <c r="H613" t="s">
        <v>33</v>
      </c>
      <c r="I613" t="s">
        <v>180</v>
      </c>
      <c r="J613" t="s">
        <v>123</v>
      </c>
      <c r="K613">
        <v>201605</v>
      </c>
      <c r="L613">
        <v>2019</v>
      </c>
      <c r="M613" s="10">
        <v>5</v>
      </c>
      <c r="N613" s="31">
        <v>13854.746787839998</v>
      </c>
    </row>
    <row r="614" spans="1:14" ht="15" customHeight="1">
      <c r="A614" t="s">
        <v>7</v>
      </c>
      <c r="B614" t="s">
        <v>25</v>
      </c>
      <c r="C614" t="s">
        <v>131</v>
      </c>
      <c r="D614" t="s">
        <v>51</v>
      </c>
      <c r="E614" t="s">
        <v>52</v>
      </c>
      <c r="F614" t="s">
        <v>11</v>
      </c>
      <c r="G614">
        <v>44</v>
      </c>
      <c r="H614" t="s">
        <v>33</v>
      </c>
      <c r="I614" t="s">
        <v>180</v>
      </c>
      <c r="J614" t="s">
        <v>124</v>
      </c>
      <c r="K614">
        <v>201605</v>
      </c>
      <c r="L614">
        <v>2019</v>
      </c>
      <c r="M614" s="10">
        <v>5</v>
      </c>
      <c r="N614" s="31">
        <v>244738.73450879994</v>
      </c>
    </row>
    <row r="615" spans="1:14" ht="15" customHeight="1">
      <c r="A615" t="s">
        <v>7</v>
      </c>
      <c r="B615" t="s">
        <v>25</v>
      </c>
      <c r="C615" t="s">
        <v>131</v>
      </c>
      <c r="D615" t="s">
        <v>51</v>
      </c>
      <c r="E615" t="s">
        <v>52</v>
      </c>
      <c r="F615" t="s">
        <v>11</v>
      </c>
      <c r="G615">
        <v>44</v>
      </c>
      <c r="H615" t="s">
        <v>33</v>
      </c>
      <c r="I615" t="s">
        <v>180</v>
      </c>
      <c r="J615" t="s">
        <v>121</v>
      </c>
      <c r="K615">
        <v>201605</v>
      </c>
      <c r="L615">
        <v>2019</v>
      </c>
      <c r="M615" s="10">
        <v>5</v>
      </c>
      <c r="N615" s="31">
        <v>30543.385521599997</v>
      </c>
    </row>
    <row r="616" spans="1:14" ht="15" customHeight="1">
      <c r="A616" t="s">
        <v>7</v>
      </c>
      <c r="B616" t="s">
        <v>25</v>
      </c>
      <c r="C616" t="s">
        <v>131</v>
      </c>
      <c r="D616" t="s">
        <v>51</v>
      </c>
      <c r="E616" t="s">
        <v>52</v>
      </c>
      <c r="F616" t="s">
        <v>11</v>
      </c>
      <c r="G616">
        <v>44</v>
      </c>
      <c r="H616" t="s">
        <v>33</v>
      </c>
      <c r="I616" t="s">
        <v>180</v>
      </c>
      <c r="J616" t="s">
        <v>122</v>
      </c>
      <c r="K616">
        <v>201605</v>
      </c>
      <c r="L616">
        <v>2019</v>
      </c>
      <c r="M616" s="10">
        <v>5</v>
      </c>
      <c r="N616" s="31">
        <v>71605.227329999994</v>
      </c>
    </row>
    <row r="617" spans="1:14" ht="15" customHeight="1">
      <c r="A617" t="s">
        <v>7</v>
      </c>
      <c r="B617" t="s">
        <v>25</v>
      </c>
      <c r="C617" t="s">
        <v>131</v>
      </c>
      <c r="D617" t="s">
        <v>51</v>
      </c>
      <c r="E617" t="s">
        <v>52</v>
      </c>
      <c r="F617" t="s">
        <v>11</v>
      </c>
      <c r="G617">
        <v>44</v>
      </c>
      <c r="H617" t="s">
        <v>33</v>
      </c>
      <c r="I617" t="s">
        <v>180</v>
      </c>
      <c r="J617" t="s">
        <v>123</v>
      </c>
      <c r="K617">
        <v>201605</v>
      </c>
      <c r="L617">
        <v>2019</v>
      </c>
      <c r="M617" s="10">
        <v>5</v>
      </c>
      <c r="N617" s="31">
        <v>20281.348684799999</v>
      </c>
    </row>
    <row r="618" spans="1:14" ht="15" customHeight="1">
      <c r="A618" t="s">
        <v>7</v>
      </c>
      <c r="B618" t="s">
        <v>25</v>
      </c>
      <c r="C618" t="s">
        <v>127</v>
      </c>
      <c r="D618" t="s">
        <v>49</v>
      </c>
      <c r="E618" t="s">
        <v>50</v>
      </c>
      <c r="F618" t="s">
        <v>12</v>
      </c>
      <c r="G618">
        <v>35</v>
      </c>
      <c r="H618" t="s">
        <v>35</v>
      </c>
      <c r="I618" t="s">
        <v>181</v>
      </c>
      <c r="J618" t="s">
        <v>124</v>
      </c>
      <c r="K618">
        <v>201605</v>
      </c>
      <c r="L618">
        <v>2019</v>
      </c>
      <c r="M618" s="10">
        <v>5</v>
      </c>
      <c r="N618" s="31">
        <v>46661.603385600007</v>
      </c>
    </row>
    <row r="619" spans="1:14" ht="15" customHeight="1">
      <c r="A619" t="s">
        <v>7</v>
      </c>
      <c r="B619" t="s">
        <v>25</v>
      </c>
      <c r="C619" t="s">
        <v>127</v>
      </c>
      <c r="D619" t="s">
        <v>49</v>
      </c>
      <c r="E619" t="s">
        <v>50</v>
      </c>
      <c r="F619" t="s">
        <v>12</v>
      </c>
      <c r="G619">
        <v>35</v>
      </c>
      <c r="H619" t="s">
        <v>35</v>
      </c>
      <c r="I619" t="s">
        <v>181</v>
      </c>
      <c r="J619" t="s">
        <v>121</v>
      </c>
      <c r="K619">
        <v>201605</v>
      </c>
      <c r="L619">
        <v>2019</v>
      </c>
      <c r="M619" s="10">
        <v>5</v>
      </c>
      <c r="N619" s="31">
        <v>2591.5184064</v>
      </c>
    </row>
    <row r="620" spans="1:14" ht="15" customHeight="1">
      <c r="A620" t="s">
        <v>7</v>
      </c>
      <c r="B620" t="s">
        <v>25</v>
      </c>
      <c r="C620" t="s">
        <v>127</v>
      </c>
      <c r="D620" t="s">
        <v>49</v>
      </c>
      <c r="E620" t="s">
        <v>50</v>
      </c>
      <c r="F620" t="s">
        <v>12</v>
      </c>
      <c r="G620">
        <v>35</v>
      </c>
      <c r="H620" t="s">
        <v>35</v>
      </c>
      <c r="I620" t="s">
        <v>181</v>
      </c>
      <c r="J620" t="s">
        <v>122</v>
      </c>
      <c r="K620">
        <v>201605</v>
      </c>
      <c r="L620">
        <v>2019</v>
      </c>
      <c r="M620" s="10">
        <v>5</v>
      </c>
      <c r="N620" s="31">
        <v>1939.9734900000001</v>
      </c>
    </row>
    <row r="621" spans="1:14" ht="15" customHeight="1">
      <c r="A621" t="s">
        <v>7</v>
      </c>
      <c r="B621" t="s">
        <v>25</v>
      </c>
      <c r="C621" t="s">
        <v>127</v>
      </c>
      <c r="D621" t="s">
        <v>49</v>
      </c>
      <c r="E621" t="s">
        <v>50</v>
      </c>
      <c r="F621" t="s">
        <v>12</v>
      </c>
      <c r="G621">
        <v>35</v>
      </c>
      <c r="H621" t="s">
        <v>35</v>
      </c>
      <c r="I621" t="s">
        <v>181</v>
      </c>
      <c r="J621" t="s">
        <v>123</v>
      </c>
      <c r="K621">
        <v>201605</v>
      </c>
      <c r="L621">
        <v>2019</v>
      </c>
      <c r="M621" s="10">
        <v>5</v>
      </c>
      <c r="N621" s="31">
        <v>1063.383552</v>
      </c>
    </row>
    <row r="622" spans="1:14" ht="15" customHeight="1">
      <c r="A622" t="s">
        <v>7</v>
      </c>
      <c r="B622" t="s">
        <v>25</v>
      </c>
      <c r="C622" t="s">
        <v>130</v>
      </c>
      <c r="D622" t="s">
        <v>47</v>
      </c>
      <c r="E622" t="s">
        <v>48</v>
      </c>
      <c r="F622" t="s">
        <v>11</v>
      </c>
      <c r="G622">
        <v>28</v>
      </c>
      <c r="H622" t="s">
        <v>37</v>
      </c>
      <c r="I622" t="s">
        <v>183</v>
      </c>
      <c r="J622" t="s">
        <v>124</v>
      </c>
      <c r="K622">
        <v>201605</v>
      </c>
      <c r="L622">
        <v>2019</v>
      </c>
      <c r="M622" s="10">
        <v>5</v>
      </c>
      <c r="N622" s="31">
        <v>50986.454399999995</v>
      </c>
    </row>
    <row r="623" spans="1:14" ht="15" customHeight="1">
      <c r="A623" t="s">
        <v>7</v>
      </c>
      <c r="B623" t="s">
        <v>25</v>
      </c>
      <c r="C623" t="s">
        <v>130</v>
      </c>
      <c r="D623" t="s">
        <v>47</v>
      </c>
      <c r="E623" t="s">
        <v>48</v>
      </c>
      <c r="F623" t="s">
        <v>11</v>
      </c>
      <c r="G623">
        <v>28</v>
      </c>
      <c r="H623" t="s">
        <v>37</v>
      </c>
      <c r="I623" t="s">
        <v>183</v>
      </c>
      <c r="J623" t="s">
        <v>121</v>
      </c>
      <c r="K623">
        <v>201605</v>
      </c>
      <c r="L623">
        <v>2019</v>
      </c>
      <c r="M623" s="10">
        <v>5</v>
      </c>
      <c r="N623" s="31">
        <v>4806.7229951999998</v>
      </c>
    </row>
    <row r="624" spans="1:14" ht="15" customHeight="1">
      <c r="A624" t="s">
        <v>7</v>
      </c>
      <c r="B624" t="s">
        <v>25</v>
      </c>
      <c r="C624" t="s">
        <v>130</v>
      </c>
      <c r="D624" t="s">
        <v>47</v>
      </c>
      <c r="E624" t="s">
        <v>48</v>
      </c>
      <c r="F624" t="s">
        <v>11</v>
      </c>
      <c r="G624">
        <v>28</v>
      </c>
      <c r="H624" t="s">
        <v>37</v>
      </c>
      <c r="I624" t="s">
        <v>183</v>
      </c>
      <c r="J624" t="s">
        <v>122</v>
      </c>
      <c r="K624">
        <v>201605</v>
      </c>
      <c r="L624">
        <v>2019</v>
      </c>
      <c r="M624" s="10">
        <v>5</v>
      </c>
      <c r="N624" s="31">
        <v>7770.3607799999991</v>
      </c>
    </row>
    <row r="625" spans="1:14" ht="15" customHeight="1">
      <c r="A625" t="s">
        <v>7</v>
      </c>
      <c r="B625" t="s">
        <v>25</v>
      </c>
      <c r="C625" t="s">
        <v>130</v>
      </c>
      <c r="D625" t="s">
        <v>47</v>
      </c>
      <c r="E625" t="s">
        <v>48</v>
      </c>
      <c r="F625" t="s">
        <v>11</v>
      </c>
      <c r="G625">
        <v>28</v>
      </c>
      <c r="H625" t="s">
        <v>37</v>
      </c>
      <c r="I625" t="s">
        <v>183</v>
      </c>
      <c r="J625" t="s">
        <v>123</v>
      </c>
      <c r="K625">
        <v>201605</v>
      </c>
      <c r="L625">
        <v>2019</v>
      </c>
      <c r="M625" s="10">
        <v>5</v>
      </c>
      <c r="N625" s="31">
        <v>3245.671296</v>
      </c>
    </row>
    <row r="626" spans="1:14" ht="15" customHeight="1">
      <c r="A626" t="s">
        <v>7</v>
      </c>
      <c r="B626" t="s">
        <v>26</v>
      </c>
      <c r="C626" t="s">
        <v>132</v>
      </c>
      <c r="D626" t="s">
        <v>55</v>
      </c>
      <c r="E626" t="s">
        <v>56</v>
      </c>
      <c r="F626" t="s">
        <v>11</v>
      </c>
      <c r="G626">
        <v>36</v>
      </c>
      <c r="H626" t="s">
        <v>34</v>
      </c>
      <c r="I626" t="s">
        <v>182</v>
      </c>
      <c r="J626" t="s">
        <v>124</v>
      </c>
      <c r="K626">
        <v>201605</v>
      </c>
      <c r="L626">
        <v>2019</v>
      </c>
      <c r="M626" s="10">
        <v>5</v>
      </c>
      <c r="N626" s="31">
        <v>51790.97487311998</v>
      </c>
    </row>
    <row r="627" spans="1:14" ht="15" customHeight="1">
      <c r="A627" t="s">
        <v>7</v>
      </c>
      <c r="B627" t="s">
        <v>26</v>
      </c>
      <c r="C627" t="s">
        <v>132</v>
      </c>
      <c r="D627" t="s">
        <v>55</v>
      </c>
      <c r="E627" t="s">
        <v>56</v>
      </c>
      <c r="F627" t="s">
        <v>11</v>
      </c>
      <c r="G627">
        <v>36</v>
      </c>
      <c r="H627" t="s">
        <v>34</v>
      </c>
      <c r="I627" t="s">
        <v>182</v>
      </c>
      <c r="J627" t="s">
        <v>121</v>
      </c>
      <c r="K627">
        <v>201605</v>
      </c>
      <c r="L627">
        <v>2019</v>
      </c>
      <c r="M627" s="10">
        <v>5</v>
      </c>
      <c r="N627" s="31">
        <v>4431.0333221279998</v>
      </c>
    </row>
    <row r="628" spans="1:14" ht="15" customHeight="1">
      <c r="A628" t="s">
        <v>7</v>
      </c>
      <c r="B628" t="s">
        <v>26</v>
      </c>
      <c r="C628" t="s">
        <v>132</v>
      </c>
      <c r="D628" t="s">
        <v>55</v>
      </c>
      <c r="E628" t="s">
        <v>56</v>
      </c>
      <c r="F628" t="s">
        <v>11</v>
      </c>
      <c r="G628">
        <v>36</v>
      </c>
      <c r="H628" t="s">
        <v>34</v>
      </c>
      <c r="I628" t="s">
        <v>182</v>
      </c>
      <c r="J628" t="s">
        <v>122</v>
      </c>
      <c r="K628">
        <v>201605</v>
      </c>
      <c r="L628">
        <v>2019</v>
      </c>
      <c r="M628" s="10">
        <v>5</v>
      </c>
      <c r="N628" s="31">
        <v>4260.3591302999985</v>
      </c>
    </row>
    <row r="629" spans="1:14" ht="15" customHeight="1">
      <c r="A629" t="s">
        <v>7</v>
      </c>
      <c r="B629" t="s">
        <v>26</v>
      </c>
      <c r="C629" t="s">
        <v>132</v>
      </c>
      <c r="D629" t="s">
        <v>55</v>
      </c>
      <c r="E629" t="s">
        <v>56</v>
      </c>
      <c r="F629" t="s">
        <v>11</v>
      </c>
      <c r="G629">
        <v>36</v>
      </c>
      <c r="H629" t="s">
        <v>34</v>
      </c>
      <c r="I629" t="s">
        <v>182</v>
      </c>
      <c r="J629" t="s">
        <v>123</v>
      </c>
      <c r="K629">
        <v>201605</v>
      </c>
      <c r="L629">
        <v>2019</v>
      </c>
      <c r="M629" s="10">
        <v>5</v>
      </c>
      <c r="N629" s="31">
        <v>3608.4969365759994</v>
      </c>
    </row>
    <row r="630" spans="1:14" ht="15" customHeight="1">
      <c r="A630" t="s">
        <v>7</v>
      </c>
      <c r="B630" t="s">
        <v>26</v>
      </c>
      <c r="C630" t="s">
        <v>128</v>
      </c>
      <c r="D630" t="s">
        <v>53</v>
      </c>
      <c r="E630" t="s">
        <v>54</v>
      </c>
      <c r="F630" t="s">
        <v>12</v>
      </c>
      <c r="G630">
        <v>32</v>
      </c>
      <c r="H630" t="s">
        <v>36</v>
      </c>
      <c r="I630" t="s">
        <v>184</v>
      </c>
      <c r="J630" t="s">
        <v>124</v>
      </c>
      <c r="K630">
        <v>201605</v>
      </c>
      <c r="L630">
        <v>2019</v>
      </c>
      <c r="M630" s="10">
        <v>5</v>
      </c>
      <c r="N630" s="31">
        <v>21844.836470015998</v>
      </c>
    </row>
    <row r="631" spans="1:14" ht="15" customHeight="1">
      <c r="A631" t="s">
        <v>7</v>
      </c>
      <c r="B631" t="s">
        <v>26</v>
      </c>
      <c r="C631" t="s">
        <v>128</v>
      </c>
      <c r="D631" t="s">
        <v>53</v>
      </c>
      <c r="E631" t="s">
        <v>54</v>
      </c>
      <c r="F631" t="s">
        <v>12</v>
      </c>
      <c r="G631">
        <v>32</v>
      </c>
      <c r="H631" t="s">
        <v>36</v>
      </c>
      <c r="I631" t="s">
        <v>184</v>
      </c>
      <c r="J631" t="s">
        <v>121</v>
      </c>
      <c r="K631">
        <v>201605</v>
      </c>
      <c r="L631">
        <v>2019</v>
      </c>
      <c r="M631" s="10">
        <v>5</v>
      </c>
      <c r="N631" s="31">
        <v>1809.9090455040002</v>
      </c>
    </row>
    <row r="632" spans="1:14" ht="15" customHeight="1">
      <c r="A632" t="s">
        <v>7</v>
      </c>
      <c r="B632" t="s">
        <v>26</v>
      </c>
      <c r="C632" t="s">
        <v>128</v>
      </c>
      <c r="D632" t="s">
        <v>53</v>
      </c>
      <c r="E632" t="s">
        <v>54</v>
      </c>
      <c r="F632" t="s">
        <v>12</v>
      </c>
      <c r="G632">
        <v>32</v>
      </c>
      <c r="H632" t="s">
        <v>36</v>
      </c>
      <c r="I632" t="s">
        <v>184</v>
      </c>
      <c r="J632" t="s">
        <v>122</v>
      </c>
      <c r="K632">
        <v>201605</v>
      </c>
      <c r="L632">
        <v>2019</v>
      </c>
      <c r="M632" s="10">
        <v>5</v>
      </c>
      <c r="N632" s="31">
        <v>11596.150565999998</v>
      </c>
    </row>
    <row r="633" spans="1:14" ht="15" customHeight="1">
      <c r="A633" t="s">
        <v>7</v>
      </c>
      <c r="B633" t="s">
        <v>26</v>
      </c>
      <c r="C633" t="s">
        <v>128</v>
      </c>
      <c r="D633" t="s">
        <v>53</v>
      </c>
      <c r="E633" t="s">
        <v>54</v>
      </c>
      <c r="F633" t="s">
        <v>12</v>
      </c>
      <c r="G633">
        <v>32</v>
      </c>
      <c r="H633" t="s">
        <v>36</v>
      </c>
      <c r="I633" t="s">
        <v>184</v>
      </c>
      <c r="J633" t="s">
        <v>123</v>
      </c>
      <c r="K633">
        <v>201605</v>
      </c>
      <c r="L633">
        <v>2019</v>
      </c>
      <c r="M633" s="10">
        <v>5</v>
      </c>
      <c r="N633" s="31">
        <v>1899.1313187839996</v>
      </c>
    </row>
    <row r="634" spans="1:14" ht="15" customHeight="1">
      <c r="A634" t="s">
        <v>7</v>
      </c>
      <c r="B634" t="s">
        <v>27</v>
      </c>
      <c r="C634" t="s">
        <v>137</v>
      </c>
      <c r="D634" t="s">
        <v>21</v>
      </c>
      <c r="E634" t="s">
        <v>58</v>
      </c>
      <c r="F634" t="s">
        <v>11</v>
      </c>
      <c r="G634">
        <v>45</v>
      </c>
      <c r="H634" t="s">
        <v>33</v>
      </c>
      <c r="I634" t="s">
        <v>180</v>
      </c>
      <c r="J634" t="s">
        <v>124</v>
      </c>
      <c r="K634">
        <v>201605</v>
      </c>
      <c r="L634">
        <v>2019</v>
      </c>
      <c r="M634" s="10">
        <v>5</v>
      </c>
      <c r="N634" s="31">
        <v>186257.30288256</v>
      </c>
    </row>
    <row r="635" spans="1:14" ht="15" customHeight="1">
      <c r="A635" t="s">
        <v>7</v>
      </c>
      <c r="B635" t="s">
        <v>27</v>
      </c>
      <c r="C635" t="s">
        <v>137</v>
      </c>
      <c r="D635" t="s">
        <v>21</v>
      </c>
      <c r="E635" t="s">
        <v>58</v>
      </c>
      <c r="F635" t="s">
        <v>11</v>
      </c>
      <c r="G635">
        <v>45</v>
      </c>
      <c r="H635" t="s">
        <v>33</v>
      </c>
      <c r="I635" t="s">
        <v>180</v>
      </c>
      <c r="J635" t="s">
        <v>121</v>
      </c>
      <c r="K635">
        <v>201605</v>
      </c>
      <c r="L635">
        <v>2019</v>
      </c>
      <c r="M635" s="10">
        <v>5</v>
      </c>
      <c r="N635" s="31">
        <v>23628.841956720004</v>
      </c>
    </row>
    <row r="636" spans="1:14" ht="15" customHeight="1">
      <c r="A636" t="s">
        <v>7</v>
      </c>
      <c r="B636" t="s">
        <v>27</v>
      </c>
      <c r="C636" t="s">
        <v>137</v>
      </c>
      <c r="D636" t="s">
        <v>21</v>
      </c>
      <c r="E636" t="s">
        <v>58</v>
      </c>
      <c r="F636" t="s">
        <v>11</v>
      </c>
      <c r="G636">
        <v>45</v>
      </c>
      <c r="H636" t="s">
        <v>33</v>
      </c>
      <c r="I636" t="s">
        <v>180</v>
      </c>
      <c r="J636" t="s">
        <v>122</v>
      </c>
      <c r="K636">
        <v>201605</v>
      </c>
      <c r="L636">
        <v>2019</v>
      </c>
      <c r="M636" s="10">
        <v>5</v>
      </c>
      <c r="N636" s="31">
        <v>30005.048004749999</v>
      </c>
    </row>
    <row r="637" spans="1:14" ht="15" customHeight="1">
      <c r="A637" t="s">
        <v>7</v>
      </c>
      <c r="B637" t="s">
        <v>27</v>
      </c>
      <c r="C637" t="s">
        <v>137</v>
      </c>
      <c r="D637" t="s">
        <v>21</v>
      </c>
      <c r="E637" t="s">
        <v>58</v>
      </c>
      <c r="F637" t="s">
        <v>11</v>
      </c>
      <c r="G637">
        <v>45</v>
      </c>
      <c r="H637" t="s">
        <v>33</v>
      </c>
      <c r="I637" t="s">
        <v>180</v>
      </c>
      <c r="J637" t="s">
        <v>123</v>
      </c>
      <c r="K637">
        <v>201605</v>
      </c>
      <c r="L637">
        <v>2019</v>
      </c>
      <c r="M637" s="10">
        <v>5</v>
      </c>
      <c r="N637" s="31">
        <v>10383.032761919998</v>
      </c>
    </row>
    <row r="638" spans="1:14" ht="15" customHeight="1">
      <c r="A638" t="s">
        <v>7</v>
      </c>
      <c r="B638" t="s">
        <v>27</v>
      </c>
      <c r="C638" t="s">
        <v>136</v>
      </c>
      <c r="D638" t="s">
        <v>18</v>
      </c>
      <c r="E638" t="s">
        <v>62</v>
      </c>
      <c r="F638" t="s">
        <v>11</v>
      </c>
      <c r="G638">
        <v>38</v>
      </c>
      <c r="H638" t="s">
        <v>34</v>
      </c>
      <c r="I638" t="s">
        <v>182</v>
      </c>
      <c r="J638" t="s">
        <v>124</v>
      </c>
      <c r="K638">
        <v>201605</v>
      </c>
      <c r="L638">
        <v>2019</v>
      </c>
      <c r="M638" s="10">
        <v>5</v>
      </c>
      <c r="N638" s="31">
        <v>42320.777667840004</v>
      </c>
    </row>
    <row r="639" spans="1:14" ht="15" customHeight="1">
      <c r="A639" t="s">
        <v>7</v>
      </c>
      <c r="B639" t="s">
        <v>27</v>
      </c>
      <c r="C639" t="s">
        <v>136</v>
      </c>
      <c r="D639" t="s">
        <v>18</v>
      </c>
      <c r="E639" t="s">
        <v>62</v>
      </c>
      <c r="F639" t="s">
        <v>11</v>
      </c>
      <c r="G639">
        <v>38</v>
      </c>
      <c r="H639" t="s">
        <v>34</v>
      </c>
      <c r="I639" t="s">
        <v>182</v>
      </c>
      <c r="J639" t="s">
        <v>121</v>
      </c>
      <c r="K639">
        <v>201605</v>
      </c>
      <c r="L639">
        <v>2019</v>
      </c>
      <c r="M639" s="10">
        <v>5</v>
      </c>
      <c r="N639" s="31">
        <v>3371.298827904001</v>
      </c>
    </row>
    <row r="640" spans="1:14" ht="15" customHeight="1">
      <c r="A640" t="s">
        <v>7</v>
      </c>
      <c r="B640" t="s">
        <v>27</v>
      </c>
      <c r="C640" t="s">
        <v>136</v>
      </c>
      <c r="D640" t="s">
        <v>18</v>
      </c>
      <c r="E640" t="s">
        <v>62</v>
      </c>
      <c r="F640" t="s">
        <v>11</v>
      </c>
      <c r="G640">
        <v>38</v>
      </c>
      <c r="H640" t="s">
        <v>34</v>
      </c>
      <c r="I640" t="s">
        <v>182</v>
      </c>
      <c r="J640" t="s">
        <v>122</v>
      </c>
      <c r="K640">
        <v>201605</v>
      </c>
      <c r="L640">
        <v>2019</v>
      </c>
      <c r="M640" s="10">
        <v>5</v>
      </c>
      <c r="N640" s="31">
        <v>17430.147680400005</v>
      </c>
    </row>
    <row r="641" spans="1:14" ht="15" customHeight="1">
      <c r="A641" t="s">
        <v>7</v>
      </c>
      <c r="B641" t="s">
        <v>27</v>
      </c>
      <c r="C641" t="s">
        <v>136</v>
      </c>
      <c r="D641" t="s">
        <v>18</v>
      </c>
      <c r="E641" t="s">
        <v>62</v>
      </c>
      <c r="F641" t="s">
        <v>11</v>
      </c>
      <c r="G641">
        <v>38</v>
      </c>
      <c r="H641" t="s">
        <v>34</v>
      </c>
      <c r="I641" t="s">
        <v>182</v>
      </c>
      <c r="J641" t="s">
        <v>123</v>
      </c>
      <c r="K641">
        <v>201605</v>
      </c>
      <c r="L641">
        <v>2019</v>
      </c>
      <c r="M641" s="10">
        <v>5</v>
      </c>
      <c r="N641" s="31">
        <v>1025.801957376</v>
      </c>
    </row>
    <row r="642" spans="1:14" ht="15" customHeight="1">
      <c r="A642" t="s">
        <v>7</v>
      </c>
      <c r="B642" t="s">
        <v>27</v>
      </c>
      <c r="C642" t="s">
        <v>135</v>
      </c>
      <c r="D642" t="s">
        <v>19</v>
      </c>
      <c r="E642" t="s">
        <v>57</v>
      </c>
      <c r="F642" t="s">
        <v>12</v>
      </c>
      <c r="G642">
        <v>29</v>
      </c>
      <c r="H642" t="s">
        <v>37</v>
      </c>
      <c r="I642" t="s">
        <v>183</v>
      </c>
      <c r="J642" t="s">
        <v>124</v>
      </c>
      <c r="K642">
        <v>201605</v>
      </c>
      <c r="L642">
        <v>2019</v>
      </c>
      <c r="M642" s="10">
        <v>5</v>
      </c>
      <c r="N642" s="31">
        <v>28611.135705599998</v>
      </c>
    </row>
    <row r="643" spans="1:14" ht="15" customHeight="1">
      <c r="A643" t="s">
        <v>7</v>
      </c>
      <c r="B643" t="s">
        <v>27</v>
      </c>
      <c r="C643" t="s">
        <v>135</v>
      </c>
      <c r="D643" t="s">
        <v>19</v>
      </c>
      <c r="E643" t="s">
        <v>57</v>
      </c>
      <c r="F643" t="s">
        <v>12</v>
      </c>
      <c r="G643">
        <v>29</v>
      </c>
      <c r="H643" t="s">
        <v>37</v>
      </c>
      <c r="I643" t="s">
        <v>183</v>
      </c>
      <c r="J643" t="s">
        <v>121</v>
      </c>
      <c r="K643">
        <v>201605</v>
      </c>
      <c r="L643">
        <v>2019</v>
      </c>
      <c r="M643" s="10">
        <v>5</v>
      </c>
      <c r="N643" s="31">
        <v>4318.9905024</v>
      </c>
    </row>
    <row r="644" spans="1:14" ht="15" customHeight="1">
      <c r="A644" t="s">
        <v>7</v>
      </c>
      <c r="B644" t="s">
        <v>27</v>
      </c>
      <c r="C644" t="s">
        <v>135</v>
      </c>
      <c r="D644" t="s">
        <v>19</v>
      </c>
      <c r="E644" t="s">
        <v>57</v>
      </c>
      <c r="F644" t="s">
        <v>12</v>
      </c>
      <c r="G644">
        <v>29</v>
      </c>
      <c r="H644" t="s">
        <v>37</v>
      </c>
      <c r="I644" t="s">
        <v>183</v>
      </c>
      <c r="J644" t="s">
        <v>122</v>
      </c>
      <c r="K644">
        <v>201605</v>
      </c>
      <c r="L644">
        <v>2019</v>
      </c>
      <c r="M644" s="10">
        <v>5</v>
      </c>
      <c r="N644" s="31">
        <v>4371.150419999999</v>
      </c>
    </row>
    <row r="645" spans="1:14" ht="15" customHeight="1">
      <c r="A645" t="s">
        <v>7</v>
      </c>
      <c r="B645" t="s">
        <v>27</v>
      </c>
      <c r="C645" t="s">
        <v>135</v>
      </c>
      <c r="D645" t="s">
        <v>19</v>
      </c>
      <c r="E645" t="s">
        <v>57</v>
      </c>
      <c r="F645" t="s">
        <v>12</v>
      </c>
      <c r="G645">
        <v>29</v>
      </c>
      <c r="H645" t="s">
        <v>37</v>
      </c>
      <c r="I645" t="s">
        <v>183</v>
      </c>
      <c r="J645" t="s">
        <v>123</v>
      </c>
      <c r="K645">
        <v>201605</v>
      </c>
      <c r="L645">
        <v>2019</v>
      </c>
      <c r="M645" s="10">
        <v>5</v>
      </c>
      <c r="N645" s="31">
        <v>4210.2498815999988</v>
      </c>
    </row>
    <row r="646" spans="1:14" ht="15" customHeight="1">
      <c r="A646" t="s">
        <v>7</v>
      </c>
      <c r="B646" t="s">
        <v>42</v>
      </c>
      <c r="C646" t="s">
        <v>139</v>
      </c>
      <c r="D646" t="s">
        <v>59</v>
      </c>
      <c r="E646" t="s">
        <v>60</v>
      </c>
      <c r="F646" t="s">
        <v>11</v>
      </c>
      <c r="G646">
        <v>35</v>
      </c>
      <c r="H646" t="s">
        <v>34</v>
      </c>
      <c r="I646" t="s">
        <v>182</v>
      </c>
      <c r="J646" t="s">
        <v>124</v>
      </c>
      <c r="K646">
        <v>201605</v>
      </c>
      <c r="L646">
        <v>2019</v>
      </c>
      <c r="M646" s="10">
        <v>5</v>
      </c>
      <c r="N646" s="31">
        <v>86118.899690879989</v>
      </c>
    </row>
    <row r="647" spans="1:14" ht="15" customHeight="1">
      <c r="A647" t="s">
        <v>7</v>
      </c>
      <c r="B647" t="s">
        <v>42</v>
      </c>
      <c r="C647" t="s">
        <v>139</v>
      </c>
      <c r="D647" t="s">
        <v>59</v>
      </c>
      <c r="E647" t="s">
        <v>60</v>
      </c>
      <c r="F647" t="s">
        <v>11</v>
      </c>
      <c r="G647">
        <v>35</v>
      </c>
      <c r="H647" t="s">
        <v>34</v>
      </c>
      <c r="I647" t="s">
        <v>182</v>
      </c>
      <c r="J647" t="s">
        <v>121</v>
      </c>
      <c r="K647">
        <v>201605</v>
      </c>
      <c r="L647">
        <v>2019</v>
      </c>
      <c r="M647" s="10">
        <v>5</v>
      </c>
      <c r="N647" s="31">
        <v>1364.4733616639999</v>
      </c>
    </row>
    <row r="648" spans="1:14" ht="15" customHeight="1">
      <c r="A648" t="s">
        <v>7</v>
      </c>
      <c r="B648" t="s">
        <v>42</v>
      </c>
      <c r="C648" t="s">
        <v>139</v>
      </c>
      <c r="D648" t="s">
        <v>59</v>
      </c>
      <c r="E648" t="s">
        <v>60</v>
      </c>
      <c r="F648" t="s">
        <v>11</v>
      </c>
      <c r="G648">
        <v>35</v>
      </c>
      <c r="H648" t="s">
        <v>34</v>
      </c>
      <c r="I648" t="s">
        <v>182</v>
      </c>
      <c r="J648" t="s">
        <v>122</v>
      </c>
      <c r="K648">
        <v>201605</v>
      </c>
      <c r="L648">
        <v>2019</v>
      </c>
      <c r="M648" s="10">
        <v>5</v>
      </c>
      <c r="N648" s="31">
        <v>3001.2426990000004</v>
      </c>
    </row>
    <row r="649" spans="1:14" ht="15" customHeight="1">
      <c r="A649" t="s">
        <v>7</v>
      </c>
      <c r="B649" t="s">
        <v>42</v>
      </c>
      <c r="C649" t="s">
        <v>139</v>
      </c>
      <c r="D649" t="s">
        <v>59</v>
      </c>
      <c r="E649" t="s">
        <v>60</v>
      </c>
      <c r="F649" t="s">
        <v>11</v>
      </c>
      <c r="G649">
        <v>35</v>
      </c>
      <c r="H649" t="s">
        <v>34</v>
      </c>
      <c r="I649" t="s">
        <v>182</v>
      </c>
      <c r="J649" t="s">
        <v>123</v>
      </c>
      <c r="K649">
        <v>201605</v>
      </c>
      <c r="L649">
        <v>2019</v>
      </c>
      <c r="M649" s="10">
        <v>5</v>
      </c>
      <c r="N649" s="31">
        <v>2399.3203207679999</v>
      </c>
    </row>
    <row r="650" spans="1:14" ht="15" customHeight="1">
      <c r="A650" t="s">
        <v>7</v>
      </c>
      <c r="B650" t="s">
        <v>42</v>
      </c>
      <c r="C650" t="s">
        <v>138</v>
      </c>
      <c r="D650" t="s">
        <v>61</v>
      </c>
      <c r="E650" t="s">
        <v>60</v>
      </c>
      <c r="F650" t="s">
        <v>11</v>
      </c>
      <c r="G650">
        <v>32</v>
      </c>
      <c r="H650" t="s">
        <v>36</v>
      </c>
      <c r="I650" t="s">
        <v>184</v>
      </c>
      <c r="J650" t="s">
        <v>124</v>
      </c>
      <c r="K650">
        <v>201605</v>
      </c>
      <c r="L650">
        <v>2019</v>
      </c>
      <c r="M650" s="10">
        <v>5</v>
      </c>
      <c r="N650" s="31">
        <v>25752.4214976</v>
      </c>
    </row>
    <row r="651" spans="1:14" ht="15" customHeight="1">
      <c r="A651" t="s">
        <v>7</v>
      </c>
      <c r="B651" t="s">
        <v>42</v>
      </c>
      <c r="C651" t="s">
        <v>138</v>
      </c>
      <c r="D651" t="s">
        <v>61</v>
      </c>
      <c r="E651" t="s">
        <v>60</v>
      </c>
      <c r="F651" t="s">
        <v>11</v>
      </c>
      <c r="G651">
        <v>32</v>
      </c>
      <c r="H651" t="s">
        <v>36</v>
      </c>
      <c r="I651" t="s">
        <v>184</v>
      </c>
      <c r="J651" t="s">
        <v>121</v>
      </c>
      <c r="K651">
        <v>201605</v>
      </c>
      <c r="L651">
        <v>2019</v>
      </c>
      <c r="M651" s="10">
        <v>5</v>
      </c>
      <c r="N651" s="31">
        <v>2281.3536815999996</v>
      </c>
    </row>
    <row r="652" spans="1:14" ht="15" customHeight="1">
      <c r="A652" t="s">
        <v>7</v>
      </c>
      <c r="B652" t="s">
        <v>42</v>
      </c>
      <c r="C652" t="s">
        <v>138</v>
      </c>
      <c r="D652" t="s">
        <v>61</v>
      </c>
      <c r="E652" t="s">
        <v>60</v>
      </c>
      <c r="F652" t="s">
        <v>11</v>
      </c>
      <c r="G652">
        <v>32</v>
      </c>
      <c r="H652" t="s">
        <v>36</v>
      </c>
      <c r="I652" t="s">
        <v>184</v>
      </c>
      <c r="J652" t="s">
        <v>122</v>
      </c>
      <c r="K652">
        <v>201605</v>
      </c>
      <c r="L652">
        <v>2019</v>
      </c>
      <c r="M652" s="10">
        <v>5</v>
      </c>
      <c r="N652" s="31">
        <v>4968.5331149999993</v>
      </c>
    </row>
    <row r="653" spans="1:14" ht="15" customHeight="1">
      <c r="A653" t="s">
        <v>7</v>
      </c>
      <c r="B653" t="s">
        <v>42</v>
      </c>
      <c r="C653" t="s">
        <v>138</v>
      </c>
      <c r="D653" t="s">
        <v>61</v>
      </c>
      <c r="E653" t="s">
        <v>60</v>
      </c>
      <c r="F653" t="s">
        <v>11</v>
      </c>
      <c r="G653">
        <v>32</v>
      </c>
      <c r="H653" t="s">
        <v>36</v>
      </c>
      <c r="I653" t="s">
        <v>184</v>
      </c>
      <c r="J653" t="s">
        <v>123</v>
      </c>
      <c r="K653">
        <v>201605</v>
      </c>
      <c r="L653">
        <v>2019</v>
      </c>
      <c r="M653" s="10">
        <v>5</v>
      </c>
      <c r="N653" s="31">
        <v>591.47625599999992</v>
      </c>
    </row>
    <row r="654" spans="1:14" ht="15" customHeight="1">
      <c r="A654" t="s">
        <v>69</v>
      </c>
      <c r="B654" t="s">
        <v>5</v>
      </c>
      <c r="C654" t="s">
        <v>134</v>
      </c>
      <c r="D654" t="s">
        <v>46</v>
      </c>
      <c r="E654" t="s">
        <v>13</v>
      </c>
      <c r="F654" t="s">
        <v>11</v>
      </c>
      <c r="G654">
        <v>46</v>
      </c>
      <c r="H654" t="s">
        <v>33</v>
      </c>
      <c r="I654" t="s">
        <v>180</v>
      </c>
      <c r="J654" t="s">
        <v>124</v>
      </c>
      <c r="K654">
        <v>201605</v>
      </c>
      <c r="L654">
        <v>2019</v>
      </c>
      <c r="M654" s="10">
        <v>5</v>
      </c>
      <c r="N654" s="31">
        <v>63060.790463999998</v>
      </c>
    </row>
    <row r="655" spans="1:14" ht="15" customHeight="1">
      <c r="A655" t="s">
        <v>69</v>
      </c>
      <c r="B655" t="s">
        <v>5</v>
      </c>
      <c r="C655" t="s">
        <v>134</v>
      </c>
      <c r="D655" t="s">
        <v>46</v>
      </c>
      <c r="E655" t="s">
        <v>13</v>
      </c>
      <c r="F655" t="s">
        <v>11</v>
      </c>
      <c r="G655">
        <v>46</v>
      </c>
      <c r="H655" t="s">
        <v>33</v>
      </c>
      <c r="I655" t="s">
        <v>180</v>
      </c>
      <c r="J655" t="s">
        <v>121</v>
      </c>
      <c r="K655">
        <v>201605</v>
      </c>
      <c r="L655">
        <v>2019</v>
      </c>
      <c r="M655" s="10">
        <v>5</v>
      </c>
      <c r="N655" s="31">
        <v>17224.868304</v>
      </c>
    </row>
    <row r="656" spans="1:14" ht="15" customHeight="1">
      <c r="A656" t="s">
        <v>69</v>
      </c>
      <c r="B656" t="s">
        <v>5</v>
      </c>
      <c r="C656" t="s">
        <v>134</v>
      </c>
      <c r="D656" t="s">
        <v>46</v>
      </c>
      <c r="E656" t="s">
        <v>13</v>
      </c>
      <c r="F656" t="s">
        <v>11</v>
      </c>
      <c r="G656">
        <v>46</v>
      </c>
      <c r="H656" t="s">
        <v>33</v>
      </c>
      <c r="I656" t="s">
        <v>180</v>
      </c>
      <c r="J656" t="s">
        <v>122</v>
      </c>
      <c r="K656">
        <v>201605</v>
      </c>
      <c r="L656">
        <v>2019</v>
      </c>
      <c r="M656" s="10">
        <v>5</v>
      </c>
      <c r="N656" s="31">
        <v>32030.598599999994</v>
      </c>
    </row>
    <row r="657" spans="1:14" ht="15" customHeight="1">
      <c r="A657" t="s">
        <v>69</v>
      </c>
      <c r="B657" t="s">
        <v>5</v>
      </c>
      <c r="C657" t="s">
        <v>134</v>
      </c>
      <c r="D657" t="s">
        <v>46</v>
      </c>
      <c r="E657" t="s">
        <v>13</v>
      </c>
      <c r="F657" t="s">
        <v>11</v>
      </c>
      <c r="G657">
        <v>46</v>
      </c>
      <c r="H657" t="s">
        <v>33</v>
      </c>
      <c r="I657" t="s">
        <v>180</v>
      </c>
      <c r="J657" t="s">
        <v>123</v>
      </c>
      <c r="K657">
        <v>201605</v>
      </c>
      <c r="L657">
        <v>2019</v>
      </c>
      <c r="M657" s="10">
        <v>5</v>
      </c>
      <c r="N657" s="31">
        <v>15225.604128000001</v>
      </c>
    </row>
    <row r="658" spans="1:14" ht="15" customHeight="1">
      <c r="A658" t="s">
        <v>69</v>
      </c>
      <c r="B658" t="s">
        <v>5</v>
      </c>
      <c r="C658" t="s">
        <v>129</v>
      </c>
      <c r="D658" t="s">
        <v>22</v>
      </c>
      <c r="E658" t="s">
        <v>16</v>
      </c>
      <c r="F658" t="s">
        <v>12</v>
      </c>
      <c r="G658">
        <v>38</v>
      </c>
      <c r="H658" t="s">
        <v>34</v>
      </c>
      <c r="I658" t="s">
        <v>182</v>
      </c>
      <c r="J658" t="s">
        <v>124</v>
      </c>
      <c r="K658">
        <v>201605</v>
      </c>
      <c r="L658">
        <v>2019</v>
      </c>
      <c r="M658" s="10">
        <v>5</v>
      </c>
      <c r="N658" s="31">
        <v>16567.9141824</v>
      </c>
    </row>
    <row r="659" spans="1:14" ht="15" customHeight="1">
      <c r="A659" t="s">
        <v>69</v>
      </c>
      <c r="B659" t="s">
        <v>5</v>
      </c>
      <c r="C659" t="s">
        <v>129</v>
      </c>
      <c r="D659" t="s">
        <v>22</v>
      </c>
      <c r="E659" t="s">
        <v>16</v>
      </c>
      <c r="F659" t="s">
        <v>12</v>
      </c>
      <c r="G659">
        <v>38</v>
      </c>
      <c r="H659" t="s">
        <v>34</v>
      </c>
      <c r="I659" t="s">
        <v>182</v>
      </c>
      <c r="J659" t="s">
        <v>121</v>
      </c>
      <c r="K659">
        <v>201605</v>
      </c>
      <c r="L659">
        <v>2019</v>
      </c>
      <c r="M659" s="10">
        <v>5</v>
      </c>
      <c r="N659" s="31">
        <v>6082.1565638399989</v>
      </c>
    </row>
    <row r="660" spans="1:14" ht="15" customHeight="1">
      <c r="A660" t="s">
        <v>69</v>
      </c>
      <c r="B660" t="s">
        <v>5</v>
      </c>
      <c r="C660" t="s">
        <v>129</v>
      </c>
      <c r="D660" t="s">
        <v>22</v>
      </c>
      <c r="E660" t="s">
        <v>16</v>
      </c>
      <c r="F660" t="s">
        <v>12</v>
      </c>
      <c r="G660">
        <v>38</v>
      </c>
      <c r="H660" t="s">
        <v>34</v>
      </c>
      <c r="I660" t="s">
        <v>182</v>
      </c>
      <c r="J660" t="s">
        <v>122</v>
      </c>
      <c r="K660">
        <v>201605</v>
      </c>
      <c r="L660">
        <v>2019</v>
      </c>
      <c r="M660" s="10">
        <v>5</v>
      </c>
      <c r="N660" s="31">
        <v>1314.9495449999999</v>
      </c>
    </row>
    <row r="661" spans="1:14" ht="15" customHeight="1">
      <c r="A661" t="s">
        <v>69</v>
      </c>
      <c r="B661" t="s">
        <v>5</v>
      </c>
      <c r="C661" t="s">
        <v>129</v>
      </c>
      <c r="D661" t="s">
        <v>22</v>
      </c>
      <c r="E661" t="s">
        <v>16</v>
      </c>
      <c r="F661" t="s">
        <v>12</v>
      </c>
      <c r="G661">
        <v>38</v>
      </c>
      <c r="H661" t="s">
        <v>34</v>
      </c>
      <c r="I661" t="s">
        <v>182</v>
      </c>
      <c r="J661" t="s">
        <v>123</v>
      </c>
      <c r="K661">
        <v>201605</v>
      </c>
      <c r="L661">
        <v>2019</v>
      </c>
      <c r="M661" s="10">
        <v>5</v>
      </c>
      <c r="N661" s="31">
        <v>1982.36118528</v>
      </c>
    </row>
    <row r="662" spans="1:14" ht="15" customHeight="1">
      <c r="A662" t="s">
        <v>69</v>
      </c>
      <c r="B662" t="s">
        <v>5</v>
      </c>
      <c r="C662" t="s">
        <v>133</v>
      </c>
      <c r="D662" t="s">
        <v>9</v>
      </c>
      <c r="E662" t="s">
        <v>10</v>
      </c>
      <c r="F662" t="s">
        <v>11</v>
      </c>
      <c r="G662">
        <v>25</v>
      </c>
      <c r="H662" t="s">
        <v>37</v>
      </c>
      <c r="I662" t="s">
        <v>183</v>
      </c>
      <c r="J662" t="s">
        <v>124</v>
      </c>
      <c r="K662">
        <v>201605</v>
      </c>
      <c r="L662">
        <v>2019</v>
      </c>
      <c r="M662" s="10">
        <v>5</v>
      </c>
      <c r="N662" s="31">
        <v>40710.763295999997</v>
      </c>
    </row>
    <row r="663" spans="1:14" ht="15" customHeight="1">
      <c r="A663" t="s">
        <v>69</v>
      </c>
      <c r="B663" t="s">
        <v>5</v>
      </c>
      <c r="C663" t="s">
        <v>133</v>
      </c>
      <c r="D663" t="s">
        <v>9</v>
      </c>
      <c r="E663" t="s">
        <v>10</v>
      </c>
      <c r="F663" t="s">
        <v>11</v>
      </c>
      <c r="G663">
        <v>25</v>
      </c>
      <c r="H663" t="s">
        <v>37</v>
      </c>
      <c r="I663" t="s">
        <v>183</v>
      </c>
      <c r="J663" t="s">
        <v>121</v>
      </c>
      <c r="K663">
        <v>201605</v>
      </c>
      <c r="L663">
        <v>2019</v>
      </c>
      <c r="M663" s="10">
        <v>5</v>
      </c>
      <c r="N663" s="31">
        <v>1665.5919840000001</v>
      </c>
    </row>
    <row r="664" spans="1:14" ht="15" customHeight="1">
      <c r="A664" t="s">
        <v>69</v>
      </c>
      <c r="B664" t="s">
        <v>5</v>
      </c>
      <c r="C664" t="s">
        <v>133</v>
      </c>
      <c r="D664" t="s">
        <v>9</v>
      </c>
      <c r="E664" t="s">
        <v>10</v>
      </c>
      <c r="F664" t="s">
        <v>11</v>
      </c>
      <c r="G664">
        <v>25</v>
      </c>
      <c r="H664" t="s">
        <v>37</v>
      </c>
      <c r="I664" t="s">
        <v>183</v>
      </c>
      <c r="J664" t="s">
        <v>122</v>
      </c>
      <c r="K664">
        <v>201605</v>
      </c>
      <c r="L664">
        <v>2019</v>
      </c>
      <c r="M664" s="10">
        <v>5</v>
      </c>
      <c r="N664" s="31">
        <v>9212.7672000000002</v>
      </c>
    </row>
    <row r="665" spans="1:14" ht="15" customHeight="1">
      <c r="A665" t="s">
        <v>69</v>
      </c>
      <c r="B665" t="s">
        <v>5</v>
      </c>
      <c r="C665" t="s">
        <v>133</v>
      </c>
      <c r="D665" t="s">
        <v>9</v>
      </c>
      <c r="E665" t="s">
        <v>10</v>
      </c>
      <c r="F665" t="s">
        <v>11</v>
      </c>
      <c r="G665">
        <v>25</v>
      </c>
      <c r="H665" t="s">
        <v>37</v>
      </c>
      <c r="I665" t="s">
        <v>183</v>
      </c>
      <c r="J665" t="s">
        <v>123</v>
      </c>
      <c r="K665">
        <v>201605</v>
      </c>
      <c r="L665">
        <v>2019</v>
      </c>
      <c r="M665" s="10">
        <v>5</v>
      </c>
      <c r="N665" s="31">
        <v>1385.83872</v>
      </c>
    </row>
    <row r="666" spans="1:14" ht="15" customHeight="1">
      <c r="A666" t="s">
        <v>69</v>
      </c>
      <c r="B666" t="s">
        <v>6</v>
      </c>
      <c r="C666" t="s">
        <v>140</v>
      </c>
      <c r="D666" t="s">
        <v>14</v>
      </c>
      <c r="E666" t="s">
        <v>15</v>
      </c>
      <c r="F666" t="s">
        <v>11</v>
      </c>
      <c r="G666">
        <v>32</v>
      </c>
      <c r="H666" t="s">
        <v>36</v>
      </c>
      <c r="I666" t="s">
        <v>184</v>
      </c>
      <c r="J666" t="s">
        <v>124</v>
      </c>
      <c r="K666">
        <v>201605</v>
      </c>
      <c r="L666">
        <v>2019</v>
      </c>
      <c r="M666" s="10">
        <v>5</v>
      </c>
      <c r="N666" s="31">
        <v>141281.02017792003</v>
      </c>
    </row>
    <row r="667" spans="1:14" ht="15" customHeight="1">
      <c r="A667" t="s">
        <v>69</v>
      </c>
      <c r="B667" t="s">
        <v>6</v>
      </c>
      <c r="C667" t="s">
        <v>140</v>
      </c>
      <c r="D667" t="s">
        <v>14</v>
      </c>
      <c r="E667" t="s">
        <v>15</v>
      </c>
      <c r="F667" t="s">
        <v>11</v>
      </c>
      <c r="G667">
        <v>32</v>
      </c>
      <c r="H667" t="s">
        <v>36</v>
      </c>
      <c r="I667" t="s">
        <v>184</v>
      </c>
      <c r="J667" t="s">
        <v>121</v>
      </c>
      <c r="K667">
        <v>201605</v>
      </c>
      <c r="L667">
        <v>2019</v>
      </c>
      <c r="M667" s="10">
        <v>5</v>
      </c>
      <c r="N667" s="31">
        <v>12416.289096960001</v>
      </c>
    </row>
    <row r="668" spans="1:14" ht="15" customHeight="1">
      <c r="A668" t="s">
        <v>69</v>
      </c>
      <c r="B668" t="s">
        <v>6</v>
      </c>
      <c r="C668" t="s">
        <v>140</v>
      </c>
      <c r="D668" t="s">
        <v>14</v>
      </c>
      <c r="E668" t="s">
        <v>15</v>
      </c>
      <c r="F668" t="s">
        <v>11</v>
      </c>
      <c r="G668">
        <v>32</v>
      </c>
      <c r="H668" t="s">
        <v>36</v>
      </c>
      <c r="I668" t="s">
        <v>184</v>
      </c>
      <c r="J668" t="s">
        <v>122</v>
      </c>
      <c r="K668">
        <v>201605</v>
      </c>
      <c r="L668">
        <v>2019</v>
      </c>
      <c r="M668" s="10">
        <v>5</v>
      </c>
      <c r="N668" s="31">
        <v>32940.648467999999</v>
      </c>
    </row>
    <row r="669" spans="1:14" ht="15" customHeight="1">
      <c r="A669" t="s">
        <v>69</v>
      </c>
      <c r="B669" t="s">
        <v>6</v>
      </c>
      <c r="C669" t="s">
        <v>140</v>
      </c>
      <c r="D669" t="s">
        <v>14</v>
      </c>
      <c r="E669" t="s">
        <v>15</v>
      </c>
      <c r="F669" t="s">
        <v>11</v>
      </c>
      <c r="G669">
        <v>32</v>
      </c>
      <c r="H669" t="s">
        <v>36</v>
      </c>
      <c r="I669" t="s">
        <v>184</v>
      </c>
      <c r="J669" t="s">
        <v>123</v>
      </c>
      <c r="K669">
        <v>201605</v>
      </c>
      <c r="L669">
        <v>2019</v>
      </c>
      <c r="M669" s="10">
        <v>5</v>
      </c>
      <c r="N669" s="31">
        <v>978.23255039999992</v>
      </c>
    </row>
    <row r="670" spans="1:14" ht="15" customHeight="1">
      <c r="A670" t="s">
        <v>68</v>
      </c>
      <c r="B670" t="s">
        <v>24</v>
      </c>
      <c r="C670" t="s">
        <v>142</v>
      </c>
      <c r="D670" t="s">
        <v>43</v>
      </c>
      <c r="E670" t="s">
        <v>17</v>
      </c>
      <c r="F670" t="s">
        <v>11</v>
      </c>
      <c r="G670">
        <v>32</v>
      </c>
      <c r="H670" t="s">
        <v>36</v>
      </c>
      <c r="I670" t="s">
        <v>184</v>
      </c>
      <c r="J670" t="s">
        <v>124</v>
      </c>
      <c r="K670">
        <v>201605</v>
      </c>
      <c r="L670">
        <v>2019</v>
      </c>
      <c r="M670" s="10">
        <v>5</v>
      </c>
      <c r="N670" s="31">
        <v>70102.954656000002</v>
      </c>
    </row>
    <row r="671" spans="1:14" ht="15" customHeight="1">
      <c r="A671" t="s">
        <v>68</v>
      </c>
      <c r="B671" t="s">
        <v>24</v>
      </c>
      <c r="C671" t="s">
        <v>142</v>
      </c>
      <c r="D671" t="s">
        <v>43</v>
      </c>
      <c r="E671" t="s">
        <v>17</v>
      </c>
      <c r="F671" t="s">
        <v>11</v>
      </c>
      <c r="G671">
        <v>32</v>
      </c>
      <c r="H671" t="s">
        <v>36</v>
      </c>
      <c r="I671" t="s">
        <v>184</v>
      </c>
      <c r="J671" t="s">
        <v>121</v>
      </c>
      <c r="K671">
        <v>201605</v>
      </c>
      <c r="L671">
        <v>2019</v>
      </c>
      <c r="M671" s="10">
        <v>5</v>
      </c>
      <c r="N671" s="31">
        <v>2946.458592</v>
      </c>
    </row>
    <row r="672" spans="1:14" ht="15" customHeight="1">
      <c r="A672" t="s">
        <v>68</v>
      </c>
      <c r="B672" t="s">
        <v>24</v>
      </c>
      <c r="C672" t="s">
        <v>142</v>
      </c>
      <c r="D672" t="s">
        <v>43</v>
      </c>
      <c r="E672" t="s">
        <v>17</v>
      </c>
      <c r="F672" t="s">
        <v>11</v>
      </c>
      <c r="G672">
        <v>32</v>
      </c>
      <c r="H672" t="s">
        <v>36</v>
      </c>
      <c r="I672" t="s">
        <v>184</v>
      </c>
      <c r="J672" t="s">
        <v>122</v>
      </c>
      <c r="K672">
        <v>201605</v>
      </c>
      <c r="L672">
        <v>2019</v>
      </c>
      <c r="M672" s="10">
        <v>5</v>
      </c>
      <c r="N672" s="31">
        <v>6622.4749499999998</v>
      </c>
    </row>
    <row r="673" spans="1:14" ht="15" customHeight="1">
      <c r="A673" t="s">
        <v>68</v>
      </c>
      <c r="B673" t="s">
        <v>24</v>
      </c>
      <c r="C673" t="s">
        <v>142</v>
      </c>
      <c r="D673" t="s">
        <v>43</v>
      </c>
      <c r="E673" t="s">
        <v>17</v>
      </c>
      <c r="F673" t="s">
        <v>11</v>
      </c>
      <c r="G673">
        <v>32</v>
      </c>
      <c r="H673" t="s">
        <v>36</v>
      </c>
      <c r="I673" t="s">
        <v>184</v>
      </c>
      <c r="J673" t="s">
        <v>123</v>
      </c>
      <c r="K673">
        <v>201605</v>
      </c>
      <c r="L673">
        <v>2019</v>
      </c>
      <c r="M673" s="10">
        <v>5</v>
      </c>
      <c r="N673" s="31">
        <v>4024.1214719999994</v>
      </c>
    </row>
    <row r="674" spans="1:14" ht="15" customHeight="1">
      <c r="A674" t="s">
        <v>68</v>
      </c>
      <c r="B674" t="s">
        <v>70</v>
      </c>
      <c r="C674" t="s">
        <v>126</v>
      </c>
      <c r="D674" t="s">
        <v>20</v>
      </c>
      <c r="E674" t="s">
        <v>0</v>
      </c>
      <c r="F674" t="s">
        <v>12</v>
      </c>
      <c r="G674">
        <v>28</v>
      </c>
      <c r="H674" t="s">
        <v>37</v>
      </c>
      <c r="I674" t="s">
        <v>183</v>
      </c>
      <c r="J674" t="s">
        <v>124</v>
      </c>
      <c r="K674">
        <v>201605</v>
      </c>
      <c r="L674">
        <v>2019</v>
      </c>
      <c r="M674" s="10">
        <v>5</v>
      </c>
      <c r="N674" s="31">
        <v>17744.927800319998</v>
      </c>
    </row>
    <row r="675" spans="1:14" ht="15" customHeight="1">
      <c r="A675" t="s">
        <v>68</v>
      </c>
      <c r="B675" t="s">
        <v>70</v>
      </c>
      <c r="C675" t="s">
        <v>126</v>
      </c>
      <c r="D675" t="s">
        <v>20</v>
      </c>
      <c r="E675" t="s">
        <v>0</v>
      </c>
      <c r="F675" t="s">
        <v>12</v>
      </c>
      <c r="G675">
        <v>28</v>
      </c>
      <c r="H675" t="s">
        <v>37</v>
      </c>
      <c r="I675" t="s">
        <v>183</v>
      </c>
      <c r="J675" t="s">
        <v>121</v>
      </c>
      <c r="K675">
        <v>201605</v>
      </c>
      <c r="L675">
        <v>2019</v>
      </c>
      <c r="M675" s="10">
        <v>5</v>
      </c>
      <c r="N675" s="31">
        <v>703.59238656000002</v>
      </c>
    </row>
    <row r="676" spans="1:14" ht="15" customHeight="1">
      <c r="A676" t="s">
        <v>68</v>
      </c>
      <c r="B676" t="s">
        <v>70</v>
      </c>
      <c r="C676" t="s">
        <v>126</v>
      </c>
      <c r="D676" t="s">
        <v>20</v>
      </c>
      <c r="E676" t="s">
        <v>0</v>
      </c>
      <c r="F676" t="s">
        <v>12</v>
      </c>
      <c r="G676">
        <v>28</v>
      </c>
      <c r="H676" t="s">
        <v>37</v>
      </c>
      <c r="I676" t="s">
        <v>183</v>
      </c>
      <c r="J676" t="s">
        <v>122</v>
      </c>
      <c r="K676">
        <v>201605</v>
      </c>
      <c r="L676">
        <v>2019</v>
      </c>
      <c r="M676" s="10">
        <v>5</v>
      </c>
      <c r="N676" s="31">
        <v>3806.3254319999996</v>
      </c>
    </row>
    <row r="677" spans="1:14" ht="15" customHeight="1">
      <c r="A677" t="s">
        <v>68</v>
      </c>
      <c r="B677" t="s">
        <v>70</v>
      </c>
      <c r="C677" t="s">
        <v>126</v>
      </c>
      <c r="D677" t="s">
        <v>20</v>
      </c>
      <c r="E677" t="s">
        <v>0</v>
      </c>
      <c r="F677" t="s">
        <v>12</v>
      </c>
      <c r="G677">
        <v>28</v>
      </c>
      <c r="H677" t="s">
        <v>37</v>
      </c>
      <c r="I677" t="s">
        <v>183</v>
      </c>
      <c r="J677" t="s">
        <v>123</v>
      </c>
      <c r="K677">
        <v>201605</v>
      </c>
      <c r="L677">
        <v>2019</v>
      </c>
      <c r="M677" s="10">
        <v>5</v>
      </c>
      <c r="N677" s="31">
        <v>1587.0281011199995</v>
      </c>
    </row>
    <row r="678" spans="1:14" ht="15" customHeight="1">
      <c r="A678" t="s">
        <v>68</v>
      </c>
      <c r="B678" t="s">
        <v>23</v>
      </c>
      <c r="C678" t="s">
        <v>141</v>
      </c>
      <c r="D678" t="s">
        <v>44</v>
      </c>
      <c r="E678" t="s">
        <v>45</v>
      </c>
      <c r="F678" t="s">
        <v>11</v>
      </c>
      <c r="G678">
        <v>27</v>
      </c>
      <c r="H678" t="s">
        <v>33</v>
      </c>
      <c r="I678" t="s">
        <v>180</v>
      </c>
      <c r="J678" t="s">
        <v>124</v>
      </c>
      <c r="K678">
        <v>201605</v>
      </c>
      <c r="L678">
        <v>2019</v>
      </c>
      <c r="M678" s="10">
        <v>5</v>
      </c>
      <c r="N678" s="31">
        <v>25620.140851199994</v>
      </c>
    </row>
    <row r="679" spans="1:14" ht="15" customHeight="1">
      <c r="A679" t="s">
        <v>68</v>
      </c>
      <c r="B679" t="s">
        <v>23</v>
      </c>
      <c r="C679" t="s">
        <v>141</v>
      </c>
      <c r="D679" t="s">
        <v>44</v>
      </c>
      <c r="E679" t="s">
        <v>45</v>
      </c>
      <c r="F679" t="s">
        <v>11</v>
      </c>
      <c r="G679">
        <v>27</v>
      </c>
      <c r="H679" t="s">
        <v>33</v>
      </c>
      <c r="I679" t="s">
        <v>180</v>
      </c>
      <c r="J679" t="s">
        <v>121</v>
      </c>
      <c r="K679">
        <v>201605</v>
      </c>
      <c r="L679">
        <v>2019</v>
      </c>
      <c r="M679" s="10">
        <v>5</v>
      </c>
      <c r="N679" s="31">
        <v>3693.8048716800004</v>
      </c>
    </row>
    <row r="680" spans="1:14" ht="15" customHeight="1">
      <c r="A680" t="s">
        <v>68</v>
      </c>
      <c r="B680" t="s">
        <v>23</v>
      </c>
      <c r="C680" t="s">
        <v>141</v>
      </c>
      <c r="D680" t="s">
        <v>44</v>
      </c>
      <c r="E680" t="s">
        <v>45</v>
      </c>
      <c r="F680" t="s">
        <v>11</v>
      </c>
      <c r="G680">
        <v>27</v>
      </c>
      <c r="H680" t="s">
        <v>33</v>
      </c>
      <c r="I680" t="s">
        <v>180</v>
      </c>
      <c r="J680" t="s">
        <v>122</v>
      </c>
      <c r="K680">
        <v>201605</v>
      </c>
      <c r="L680">
        <v>2019</v>
      </c>
      <c r="M680" s="10">
        <v>5</v>
      </c>
      <c r="N680" s="31">
        <v>4853.3022719999999</v>
      </c>
    </row>
    <row r="681" spans="1:14" ht="15" customHeight="1">
      <c r="A681" t="s">
        <v>68</v>
      </c>
      <c r="B681" t="s">
        <v>23</v>
      </c>
      <c r="C681" t="s">
        <v>141</v>
      </c>
      <c r="D681" t="s">
        <v>44</v>
      </c>
      <c r="E681" t="s">
        <v>45</v>
      </c>
      <c r="F681" t="s">
        <v>11</v>
      </c>
      <c r="G681">
        <v>27</v>
      </c>
      <c r="H681" t="s">
        <v>33</v>
      </c>
      <c r="I681" t="s">
        <v>180</v>
      </c>
      <c r="J681" t="s">
        <v>123</v>
      </c>
      <c r="K681">
        <v>201605</v>
      </c>
      <c r="L681">
        <v>2019</v>
      </c>
      <c r="M681" s="10">
        <v>5</v>
      </c>
      <c r="N681" s="31">
        <v>1014.57764352</v>
      </c>
    </row>
    <row r="682" spans="1:14" ht="15" customHeight="1">
      <c r="A682" t="s">
        <v>7</v>
      </c>
      <c r="B682" t="s">
        <v>25</v>
      </c>
      <c r="C682" t="s">
        <v>131</v>
      </c>
      <c r="D682" t="s">
        <v>51</v>
      </c>
      <c r="E682" t="s">
        <v>52</v>
      </c>
      <c r="F682" t="s">
        <v>11</v>
      </c>
      <c r="G682">
        <v>44</v>
      </c>
      <c r="H682" t="s">
        <v>33</v>
      </c>
      <c r="I682" t="s">
        <v>180</v>
      </c>
      <c r="J682" t="s">
        <v>124</v>
      </c>
      <c r="K682">
        <v>201606</v>
      </c>
      <c r="L682">
        <v>2019</v>
      </c>
      <c r="M682" s="10">
        <v>6</v>
      </c>
      <c r="N682" s="31">
        <v>333258.83136000001</v>
      </c>
    </row>
    <row r="683" spans="1:14" ht="15" customHeight="1">
      <c r="A683" t="s">
        <v>7</v>
      </c>
      <c r="B683" t="s">
        <v>25</v>
      </c>
      <c r="C683" t="s">
        <v>131</v>
      </c>
      <c r="D683" t="s">
        <v>51</v>
      </c>
      <c r="E683" t="s">
        <v>52</v>
      </c>
      <c r="F683" t="s">
        <v>11</v>
      </c>
      <c r="G683">
        <v>44</v>
      </c>
      <c r="H683" t="s">
        <v>33</v>
      </c>
      <c r="I683" t="s">
        <v>180</v>
      </c>
      <c r="J683" t="s">
        <v>121</v>
      </c>
      <c r="K683">
        <v>201606</v>
      </c>
      <c r="L683">
        <v>2019</v>
      </c>
      <c r="M683" s="10">
        <v>6</v>
      </c>
      <c r="N683" s="31">
        <v>56380.021488000006</v>
      </c>
    </row>
    <row r="684" spans="1:14" ht="15" customHeight="1">
      <c r="A684" t="s">
        <v>7</v>
      </c>
      <c r="B684" t="s">
        <v>25</v>
      </c>
      <c r="C684" t="s">
        <v>131</v>
      </c>
      <c r="D684" t="s">
        <v>51</v>
      </c>
      <c r="E684" t="s">
        <v>52</v>
      </c>
      <c r="F684" t="s">
        <v>11</v>
      </c>
      <c r="G684">
        <v>44</v>
      </c>
      <c r="H684" t="s">
        <v>33</v>
      </c>
      <c r="I684" t="s">
        <v>180</v>
      </c>
      <c r="J684" t="s">
        <v>122</v>
      </c>
      <c r="K684">
        <v>201606</v>
      </c>
      <c r="L684">
        <v>2019</v>
      </c>
      <c r="M684" s="10">
        <v>6</v>
      </c>
      <c r="N684" s="31">
        <v>170593.9326</v>
      </c>
    </row>
    <row r="685" spans="1:14" ht="15" customHeight="1">
      <c r="A685" t="s">
        <v>7</v>
      </c>
      <c r="B685" t="s">
        <v>25</v>
      </c>
      <c r="C685" t="s">
        <v>131</v>
      </c>
      <c r="D685" t="s">
        <v>51</v>
      </c>
      <c r="E685" t="s">
        <v>52</v>
      </c>
      <c r="F685" t="s">
        <v>11</v>
      </c>
      <c r="G685">
        <v>44</v>
      </c>
      <c r="H685" t="s">
        <v>33</v>
      </c>
      <c r="I685" t="s">
        <v>180</v>
      </c>
      <c r="J685" t="s">
        <v>123</v>
      </c>
      <c r="K685">
        <v>201606</v>
      </c>
      <c r="L685">
        <v>2019</v>
      </c>
      <c r="M685" s="10">
        <v>6</v>
      </c>
      <c r="N685" s="31">
        <v>8972.8793279999991</v>
      </c>
    </row>
    <row r="686" spans="1:14" ht="15" customHeight="1">
      <c r="A686" t="s">
        <v>7</v>
      </c>
      <c r="B686" t="s">
        <v>25</v>
      </c>
      <c r="C686" t="s">
        <v>127</v>
      </c>
      <c r="D686" t="s">
        <v>49</v>
      </c>
      <c r="E686" t="s">
        <v>50</v>
      </c>
      <c r="F686" t="s">
        <v>12</v>
      </c>
      <c r="G686">
        <v>35</v>
      </c>
      <c r="H686" t="s">
        <v>35</v>
      </c>
      <c r="I686" t="s">
        <v>181</v>
      </c>
      <c r="J686" t="s">
        <v>124</v>
      </c>
      <c r="K686">
        <v>201606</v>
      </c>
      <c r="L686">
        <v>2019</v>
      </c>
      <c r="M686" s="10">
        <v>6</v>
      </c>
      <c r="N686" s="31">
        <v>22845.471984000003</v>
      </c>
    </row>
    <row r="687" spans="1:14" ht="15" customHeight="1">
      <c r="A687" t="s">
        <v>7</v>
      </c>
      <c r="B687" t="s">
        <v>25</v>
      </c>
      <c r="C687" t="s">
        <v>127</v>
      </c>
      <c r="D687" t="s">
        <v>49</v>
      </c>
      <c r="E687" t="s">
        <v>50</v>
      </c>
      <c r="F687" t="s">
        <v>12</v>
      </c>
      <c r="G687">
        <v>35</v>
      </c>
      <c r="H687" t="s">
        <v>35</v>
      </c>
      <c r="I687" t="s">
        <v>181</v>
      </c>
      <c r="J687" t="s">
        <v>121</v>
      </c>
      <c r="K687">
        <v>201606</v>
      </c>
      <c r="L687">
        <v>2019</v>
      </c>
      <c r="M687" s="10">
        <v>6</v>
      </c>
      <c r="N687" s="31">
        <v>7097.3632079999998</v>
      </c>
    </row>
    <row r="688" spans="1:14" ht="15" customHeight="1">
      <c r="A688" t="s">
        <v>7</v>
      </c>
      <c r="B688" t="s">
        <v>25</v>
      </c>
      <c r="C688" t="s">
        <v>127</v>
      </c>
      <c r="D688" t="s">
        <v>49</v>
      </c>
      <c r="E688" t="s">
        <v>50</v>
      </c>
      <c r="F688" t="s">
        <v>12</v>
      </c>
      <c r="G688">
        <v>35</v>
      </c>
      <c r="H688" t="s">
        <v>35</v>
      </c>
      <c r="I688" t="s">
        <v>181</v>
      </c>
      <c r="J688" t="s">
        <v>122</v>
      </c>
      <c r="K688">
        <v>201606</v>
      </c>
      <c r="L688">
        <v>2019</v>
      </c>
      <c r="M688" s="10">
        <v>6</v>
      </c>
      <c r="N688" s="31">
        <v>21341.019375000003</v>
      </c>
    </row>
    <row r="689" spans="1:14" ht="15" customHeight="1">
      <c r="A689" t="s">
        <v>7</v>
      </c>
      <c r="B689" t="s">
        <v>25</v>
      </c>
      <c r="C689" t="s">
        <v>127</v>
      </c>
      <c r="D689" t="s">
        <v>49</v>
      </c>
      <c r="E689" t="s">
        <v>50</v>
      </c>
      <c r="F689" t="s">
        <v>12</v>
      </c>
      <c r="G689">
        <v>35</v>
      </c>
      <c r="H689" t="s">
        <v>35</v>
      </c>
      <c r="I689" t="s">
        <v>181</v>
      </c>
      <c r="J689" t="s">
        <v>123</v>
      </c>
      <c r="K689">
        <v>201606</v>
      </c>
      <c r="L689">
        <v>2019</v>
      </c>
      <c r="M689" s="10">
        <v>6</v>
      </c>
      <c r="N689" s="31">
        <v>1484.9904960000001</v>
      </c>
    </row>
    <row r="690" spans="1:14" ht="15" customHeight="1">
      <c r="A690" t="s">
        <v>7</v>
      </c>
      <c r="B690" t="s">
        <v>25</v>
      </c>
      <c r="C690" t="s">
        <v>130</v>
      </c>
      <c r="D690" t="s">
        <v>47</v>
      </c>
      <c r="E690" t="s">
        <v>48</v>
      </c>
      <c r="F690" t="s">
        <v>11</v>
      </c>
      <c r="G690">
        <v>28</v>
      </c>
      <c r="H690" t="s">
        <v>37</v>
      </c>
      <c r="I690" t="s">
        <v>183</v>
      </c>
      <c r="J690" t="s">
        <v>124</v>
      </c>
      <c r="K690">
        <v>201606</v>
      </c>
      <c r="L690">
        <v>2019</v>
      </c>
      <c r="M690" s="10">
        <v>6</v>
      </c>
      <c r="N690" s="31">
        <v>131300.155008</v>
      </c>
    </row>
    <row r="691" spans="1:14" ht="15" customHeight="1">
      <c r="A691" t="s">
        <v>7</v>
      </c>
      <c r="B691" t="s">
        <v>25</v>
      </c>
      <c r="C691" t="s">
        <v>130</v>
      </c>
      <c r="D691" t="s">
        <v>47</v>
      </c>
      <c r="E691" t="s">
        <v>48</v>
      </c>
      <c r="F691" t="s">
        <v>11</v>
      </c>
      <c r="G691">
        <v>28</v>
      </c>
      <c r="H691" t="s">
        <v>37</v>
      </c>
      <c r="I691" t="s">
        <v>183</v>
      </c>
      <c r="J691" t="s">
        <v>121</v>
      </c>
      <c r="K691">
        <v>201606</v>
      </c>
      <c r="L691">
        <v>2019</v>
      </c>
      <c r="M691" s="10">
        <v>6</v>
      </c>
      <c r="N691" s="31">
        <v>11859.410879999999</v>
      </c>
    </row>
    <row r="692" spans="1:14" ht="15" customHeight="1">
      <c r="A692" t="s">
        <v>7</v>
      </c>
      <c r="B692" t="s">
        <v>25</v>
      </c>
      <c r="C692" t="s">
        <v>130</v>
      </c>
      <c r="D692" t="s">
        <v>47</v>
      </c>
      <c r="E692" t="s">
        <v>48</v>
      </c>
      <c r="F692" t="s">
        <v>11</v>
      </c>
      <c r="G692">
        <v>28</v>
      </c>
      <c r="H692" t="s">
        <v>37</v>
      </c>
      <c r="I692" t="s">
        <v>183</v>
      </c>
      <c r="J692" t="s">
        <v>122</v>
      </c>
      <c r="K692">
        <v>201606</v>
      </c>
      <c r="L692">
        <v>2019</v>
      </c>
      <c r="M692" s="10">
        <v>6</v>
      </c>
      <c r="N692" s="31">
        <v>8411.7852000000003</v>
      </c>
    </row>
    <row r="693" spans="1:14" ht="15" customHeight="1">
      <c r="A693" t="s">
        <v>7</v>
      </c>
      <c r="B693" t="s">
        <v>25</v>
      </c>
      <c r="C693" t="s">
        <v>130</v>
      </c>
      <c r="D693" t="s">
        <v>47</v>
      </c>
      <c r="E693" t="s">
        <v>48</v>
      </c>
      <c r="F693" t="s">
        <v>11</v>
      </c>
      <c r="G693">
        <v>28</v>
      </c>
      <c r="H693" t="s">
        <v>37</v>
      </c>
      <c r="I693" t="s">
        <v>183</v>
      </c>
      <c r="J693" t="s">
        <v>123</v>
      </c>
      <c r="K693">
        <v>201606</v>
      </c>
      <c r="L693">
        <v>2019</v>
      </c>
      <c r="M693" s="10">
        <v>6</v>
      </c>
      <c r="N693" s="31">
        <v>7140.6074879999996</v>
      </c>
    </row>
    <row r="694" spans="1:14" ht="15" customHeight="1">
      <c r="A694" t="s">
        <v>7</v>
      </c>
      <c r="B694" t="s">
        <v>26</v>
      </c>
      <c r="C694" t="s">
        <v>132</v>
      </c>
      <c r="D694" t="s">
        <v>55</v>
      </c>
      <c r="E694" t="s">
        <v>56</v>
      </c>
      <c r="F694" t="s">
        <v>11</v>
      </c>
      <c r="G694">
        <v>36</v>
      </c>
      <c r="H694" t="s">
        <v>34</v>
      </c>
      <c r="I694" t="s">
        <v>182</v>
      </c>
      <c r="J694" t="s">
        <v>124</v>
      </c>
      <c r="K694">
        <v>201606</v>
      </c>
      <c r="L694">
        <v>2019</v>
      </c>
      <c r="M694" s="10">
        <v>6</v>
      </c>
      <c r="N694" s="31">
        <v>68051.431264319996</v>
      </c>
    </row>
    <row r="695" spans="1:14" ht="15" customHeight="1">
      <c r="A695" t="s">
        <v>7</v>
      </c>
      <c r="B695" t="s">
        <v>26</v>
      </c>
      <c r="C695" t="s">
        <v>132</v>
      </c>
      <c r="D695" t="s">
        <v>55</v>
      </c>
      <c r="E695" t="s">
        <v>56</v>
      </c>
      <c r="F695" t="s">
        <v>11</v>
      </c>
      <c r="G695">
        <v>36</v>
      </c>
      <c r="H695" t="s">
        <v>34</v>
      </c>
      <c r="I695" t="s">
        <v>182</v>
      </c>
      <c r="J695" t="s">
        <v>121</v>
      </c>
      <c r="K695">
        <v>201606</v>
      </c>
      <c r="L695">
        <v>2019</v>
      </c>
      <c r="M695" s="10">
        <v>6</v>
      </c>
      <c r="N695" s="31">
        <v>11113.795667519998</v>
      </c>
    </row>
    <row r="696" spans="1:14" ht="15" customHeight="1">
      <c r="A696" t="s">
        <v>7</v>
      </c>
      <c r="B696" t="s">
        <v>26</v>
      </c>
      <c r="C696" t="s">
        <v>132</v>
      </c>
      <c r="D696" t="s">
        <v>55</v>
      </c>
      <c r="E696" t="s">
        <v>56</v>
      </c>
      <c r="F696" t="s">
        <v>11</v>
      </c>
      <c r="G696">
        <v>36</v>
      </c>
      <c r="H696" t="s">
        <v>34</v>
      </c>
      <c r="I696" t="s">
        <v>182</v>
      </c>
      <c r="J696" t="s">
        <v>122</v>
      </c>
      <c r="K696">
        <v>201606</v>
      </c>
      <c r="L696">
        <v>2019</v>
      </c>
      <c r="M696" s="10">
        <v>6</v>
      </c>
      <c r="N696" s="31">
        <v>7018.8818017499998</v>
      </c>
    </row>
    <row r="697" spans="1:14" ht="15" customHeight="1">
      <c r="A697" t="s">
        <v>7</v>
      </c>
      <c r="B697" t="s">
        <v>26</v>
      </c>
      <c r="C697" t="s">
        <v>132</v>
      </c>
      <c r="D697" t="s">
        <v>55</v>
      </c>
      <c r="E697" t="s">
        <v>56</v>
      </c>
      <c r="F697" t="s">
        <v>11</v>
      </c>
      <c r="G697">
        <v>36</v>
      </c>
      <c r="H697" t="s">
        <v>34</v>
      </c>
      <c r="I697" t="s">
        <v>182</v>
      </c>
      <c r="J697" t="s">
        <v>123</v>
      </c>
      <c r="K697">
        <v>201606</v>
      </c>
      <c r="L697">
        <v>2019</v>
      </c>
      <c r="M697" s="10">
        <v>6</v>
      </c>
      <c r="N697" s="31">
        <v>7201.1935699200003</v>
      </c>
    </row>
    <row r="698" spans="1:14" ht="15" customHeight="1">
      <c r="A698" t="s">
        <v>7</v>
      </c>
      <c r="B698" t="s">
        <v>26</v>
      </c>
      <c r="C698" t="s">
        <v>128</v>
      </c>
      <c r="D698" t="s">
        <v>53</v>
      </c>
      <c r="E698" t="s">
        <v>54</v>
      </c>
      <c r="F698" t="s">
        <v>12</v>
      </c>
      <c r="G698">
        <v>32</v>
      </c>
      <c r="H698" t="s">
        <v>36</v>
      </c>
      <c r="I698" t="s">
        <v>184</v>
      </c>
      <c r="J698" t="s">
        <v>124</v>
      </c>
      <c r="K698">
        <v>201606</v>
      </c>
      <c r="L698">
        <v>2019</v>
      </c>
      <c r="M698" s="10">
        <v>6</v>
      </c>
      <c r="N698" s="31">
        <v>21969.76328064</v>
      </c>
    </row>
    <row r="699" spans="1:14" ht="15" customHeight="1">
      <c r="A699" t="s">
        <v>7</v>
      </c>
      <c r="B699" t="s">
        <v>26</v>
      </c>
      <c r="C699" t="s">
        <v>128</v>
      </c>
      <c r="D699" t="s">
        <v>53</v>
      </c>
      <c r="E699" t="s">
        <v>54</v>
      </c>
      <c r="F699" t="s">
        <v>12</v>
      </c>
      <c r="G699">
        <v>32</v>
      </c>
      <c r="H699" t="s">
        <v>36</v>
      </c>
      <c r="I699" t="s">
        <v>184</v>
      </c>
      <c r="J699" t="s">
        <v>121</v>
      </c>
      <c r="K699">
        <v>201606</v>
      </c>
      <c r="L699">
        <v>2019</v>
      </c>
      <c r="M699" s="10">
        <v>6</v>
      </c>
      <c r="N699" s="31">
        <v>7316.9871263999985</v>
      </c>
    </row>
    <row r="700" spans="1:14" ht="15" customHeight="1">
      <c r="A700" t="s">
        <v>7</v>
      </c>
      <c r="B700" t="s">
        <v>26</v>
      </c>
      <c r="C700" t="s">
        <v>128</v>
      </c>
      <c r="D700" t="s">
        <v>53</v>
      </c>
      <c r="E700" t="s">
        <v>54</v>
      </c>
      <c r="F700" t="s">
        <v>12</v>
      </c>
      <c r="G700">
        <v>32</v>
      </c>
      <c r="H700" t="s">
        <v>36</v>
      </c>
      <c r="I700" t="s">
        <v>184</v>
      </c>
      <c r="J700" t="s">
        <v>122</v>
      </c>
      <c r="K700">
        <v>201606</v>
      </c>
      <c r="L700">
        <v>2019</v>
      </c>
      <c r="M700" s="10">
        <v>6</v>
      </c>
      <c r="N700" s="31">
        <v>17327.422476000003</v>
      </c>
    </row>
    <row r="701" spans="1:14" ht="15" customHeight="1">
      <c r="A701" t="s">
        <v>7</v>
      </c>
      <c r="B701" t="s">
        <v>26</v>
      </c>
      <c r="C701" t="s">
        <v>128</v>
      </c>
      <c r="D701" t="s">
        <v>53</v>
      </c>
      <c r="E701" t="s">
        <v>54</v>
      </c>
      <c r="F701" t="s">
        <v>12</v>
      </c>
      <c r="G701">
        <v>32</v>
      </c>
      <c r="H701" t="s">
        <v>36</v>
      </c>
      <c r="I701" t="s">
        <v>184</v>
      </c>
      <c r="J701" t="s">
        <v>123</v>
      </c>
      <c r="K701">
        <v>201606</v>
      </c>
      <c r="L701">
        <v>2019</v>
      </c>
      <c r="M701" s="10">
        <v>6</v>
      </c>
      <c r="N701" s="31">
        <v>1967.2290892799999</v>
      </c>
    </row>
    <row r="702" spans="1:14" ht="15" customHeight="1">
      <c r="A702" t="s">
        <v>7</v>
      </c>
      <c r="B702" t="s">
        <v>27</v>
      </c>
      <c r="C702" t="s">
        <v>137</v>
      </c>
      <c r="D702" t="s">
        <v>21</v>
      </c>
      <c r="E702" t="s">
        <v>58</v>
      </c>
      <c r="F702" t="s">
        <v>11</v>
      </c>
      <c r="G702">
        <v>45</v>
      </c>
      <c r="H702" t="s">
        <v>33</v>
      </c>
      <c r="I702" t="s">
        <v>180</v>
      </c>
      <c r="J702" t="s">
        <v>124</v>
      </c>
      <c r="K702">
        <v>201606</v>
      </c>
      <c r="L702">
        <v>2019</v>
      </c>
      <c r="M702" s="10">
        <v>6</v>
      </c>
      <c r="N702" s="31">
        <v>87153.843909600007</v>
      </c>
    </row>
    <row r="703" spans="1:14" ht="15" customHeight="1">
      <c r="A703" t="s">
        <v>7</v>
      </c>
      <c r="B703" t="s">
        <v>27</v>
      </c>
      <c r="C703" t="s">
        <v>137</v>
      </c>
      <c r="D703" t="s">
        <v>21</v>
      </c>
      <c r="E703" t="s">
        <v>58</v>
      </c>
      <c r="F703" t="s">
        <v>11</v>
      </c>
      <c r="G703">
        <v>45</v>
      </c>
      <c r="H703" t="s">
        <v>33</v>
      </c>
      <c r="I703" t="s">
        <v>180</v>
      </c>
      <c r="J703" t="s">
        <v>121</v>
      </c>
      <c r="K703">
        <v>201606</v>
      </c>
      <c r="L703">
        <v>2019</v>
      </c>
      <c r="M703" s="10">
        <v>6</v>
      </c>
      <c r="N703" s="31">
        <v>77879.25620280001</v>
      </c>
    </row>
    <row r="704" spans="1:14" ht="15" customHeight="1">
      <c r="A704" t="s">
        <v>7</v>
      </c>
      <c r="B704" t="s">
        <v>27</v>
      </c>
      <c r="C704" t="s">
        <v>137</v>
      </c>
      <c r="D704" t="s">
        <v>21</v>
      </c>
      <c r="E704" t="s">
        <v>58</v>
      </c>
      <c r="F704" t="s">
        <v>11</v>
      </c>
      <c r="G704">
        <v>45</v>
      </c>
      <c r="H704" t="s">
        <v>33</v>
      </c>
      <c r="I704" t="s">
        <v>180</v>
      </c>
      <c r="J704" t="s">
        <v>122</v>
      </c>
      <c r="K704">
        <v>201606</v>
      </c>
      <c r="L704">
        <v>2019</v>
      </c>
      <c r="M704" s="10">
        <v>6</v>
      </c>
      <c r="N704" s="31">
        <v>154637.66301750002</v>
      </c>
    </row>
    <row r="705" spans="1:14" ht="15" customHeight="1">
      <c r="A705" t="s">
        <v>7</v>
      </c>
      <c r="B705" t="s">
        <v>27</v>
      </c>
      <c r="C705" t="s">
        <v>137</v>
      </c>
      <c r="D705" t="s">
        <v>21</v>
      </c>
      <c r="E705" t="s">
        <v>58</v>
      </c>
      <c r="F705" t="s">
        <v>11</v>
      </c>
      <c r="G705">
        <v>45</v>
      </c>
      <c r="H705" t="s">
        <v>33</v>
      </c>
      <c r="I705" t="s">
        <v>180</v>
      </c>
      <c r="J705" t="s">
        <v>123</v>
      </c>
      <c r="K705">
        <v>201606</v>
      </c>
      <c r="L705">
        <v>2019</v>
      </c>
      <c r="M705" s="10">
        <v>6</v>
      </c>
      <c r="N705" s="31">
        <v>13028.598835200002</v>
      </c>
    </row>
    <row r="706" spans="1:14" ht="15" customHeight="1">
      <c r="A706" t="s">
        <v>7</v>
      </c>
      <c r="B706" t="s">
        <v>27</v>
      </c>
      <c r="C706" t="s">
        <v>136</v>
      </c>
      <c r="D706" t="s">
        <v>18</v>
      </c>
      <c r="E706" t="s">
        <v>62</v>
      </c>
      <c r="F706" t="s">
        <v>11</v>
      </c>
      <c r="G706">
        <v>38</v>
      </c>
      <c r="H706" t="s">
        <v>34</v>
      </c>
      <c r="I706" t="s">
        <v>182</v>
      </c>
      <c r="J706" t="s">
        <v>124</v>
      </c>
      <c r="K706">
        <v>201606</v>
      </c>
      <c r="L706">
        <v>2019</v>
      </c>
      <c r="M706" s="10">
        <v>6</v>
      </c>
      <c r="N706" s="31">
        <v>112145.82720768003</v>
      </c>
    </row>
    <row r="707" spans="1:14" ht="15" customHeight="1">
      <c r="A707" t="s">
        <v>7</v>
      </c>
      <c r="B707" t="s">
        <v>27</v>
      </c>
      <c r="C707" t="s">
        <v>136</v>
      </c>
      <c r="D707" t="s">
        <v>18</v>
      </c>
      <c r="E707" t="s">
        <v>62</v>
      </c>
      <c r="F707" t="s">
        <v>11</v>
      </c>
      <c r="G707">
        <v>38</v>
      </c>
      <c r="H707" t="s">
        <v>34</v>
      </c>
      <c r="I707" t="s">
        <v>182</v>
      </c>
      <c r="J707" t="s">
        <v>121</v>
      </c>
      <c r="K707">
        <v>201606</v>
      </c>
      <c r="L707">
        <v>2019</v>
      </c>
      <c r="M707" s="10">
        <v>6</v>
      </c>
      <c r="N707" s="31">
        <v>10536.138789120003</v>
      </c>
    </row>
    <row r="708" spans="1:14" ht="15" customHeight="1">
      <c r="A708" t="s">
        <v>7</v>
      </c>
      <c r="B708" t="s">
        <v>27</v>
      </c>
      <c r="C708" t="s">
        <v>136</v>
      </c>
      <c r="D708" t="s">
        <v>18</v>
      </c>
      <c r="E708" t="s">
        <v>62</v>
      </c>
      <c r="F708" t="s">
        <v>11</v>
      </c>
      <c r="G708">
        <v>38</v>
      </c>
      <c r="H708" t="s">
        <v>34</v>
      </c>
      <c r="I708" t="s">
        <v>182</v>
      </c>
      <c r="J708" t="s">
        <v>122</v>
      </c>
      <c r="K708">
        <v>201606</v>
      </c>
      <c r="L708">
        <v>2019</v>
      </c>
      <c r="M708" s="10">
        <v>6</v>
      </c>
      <c r="N708" s="31">
        <v>20037.429594000005</v>
      </c>
    </row>
    <row r="709" spans="1:14" ht="15" customHeight="1">
      <c r="A709" t="s">
        <v>7</v>
      </c>
      <c r="B709" t="s">
        <v>27</v>
      </c>
      <c r="C709" t="s">
        <v>136</v>
      </c>
      <c r="D709" t="s">
        <v>18</v>
      </c>
      <c r="E709" t="s">
        <v>62</v>
      </c>
      <c r="F709" t="s">
        <v>11</v>
      </c>
      <c r="G709">
        <v>38</v>
      </c>
      <c r="H709" t="s">
        <v>34</v>
      </c>
      <c r="I709" t="s">
        <v>182</v>
      </c>
      <c r="J709" t="s">
        <v>123</v>
      </c>
      <c r="K709">
        <v>201606</v>
      </c>
      <c r="L709">
        <v>2019</v>
      </c>
      <c r="M709" s="10">
        <v>6</v>
      </c>
      <c r="N709" s="31">
        <v>6717.4226380800019</v>
      </c>
    </row>
    <row r="710" spans="1:14" ht="15" customHeight="1">
      <c r="A710" t="s">
        <v>7</v>
      </c>
      <c r="B710" t="s">
        <v>27</v>
      </c>
      <c r="C710" t="s">
        <v>135</v>
      </c>
      <c r="D710" t="s">
        <v>19</v>
      </c>
      <c r="E710" t="s">
        <v>57</v>
      </c>
      <c r="F710" t="s">
        <v>12</v>
      </c>
      <c r="G710">
        <v>29</v>
      </c>
      <c r="H710" t="s">
        <v>37</v>
      </c>
      <c r="I710" t="s">
        <v>183</v>
      </c>
      <c r="J710" t="s">
        <v>124</v>
      </c>
      <c r="K710">
        <v>201606</v>
      </c>
      <c r="L710">
        <v>2019</v>
      </c>
      <c r="M710" s="10">
        <v>6</v>
      </c>
      <c r="N710" s="31">
        <v>19984.164479999992</v>
      </c>
    </row>
    <row r="711" spans="1:14" ht="15" customHeight="1">
      <c r="A711" t="s">
        <v>7</v>
      </c>
      <c r="B711" t="s">
        <v>27</v>
      </c>
      <c r="C711" t="s">
        <v>135</v>
      </c>
      <c r="D711" t="s">
        <v>19</v>
      </c>
      <c r="E711" t="s">
        <v>57</v>
      </c>
      <c r="F711" t="s">
        <v>12</v>
      </c>
      <c r="G711">
        <v>29</v>
      </c>
      <c r="H711" t="s">
        <v>37</v>
      </c>
      <c r="I711" t="s">
        <v>183</v>
      </c>
      <c r="J711" t="s">
        <v>121</v>
      </c>
      <c r="K711">
        <v>201606</v>
      </c>
      <c r="L711">
        <v>2019</v>
      </c>
      <c r="M711" s="10">
        <v>6</v>
      </c>
      <c r="N711" s="31">
        <v>14692.106592</v>
      </c>
    </row>
    <row r="712" spans="1:14" ht="15" customHeight="1">
      <c r="A712" t="s">
        <v>7</v>
      </c>
      <c r="B712" t="s">
        <v>27</v>
      </c>
      <c r="C712" t="s">
        <v>135</v>
      </c>
      <c r="D712" t="s">
        <v>19</v>
      </c>
      <c r="E712" t="s">
        <v>57</v>
      </c>
      <c r="F712" t="s">
        <v>12</v>
      </c>
      <c r="G712">
        <v>29</v>
      </c>
      <c r="H712" t="s">
        <v>37</v>
      </c>
      <c r="I712" t="s">
        <v>183</v>
      </c>
      <c r="J712" t="s">
        <v>122</v>
      </c>
      <c r="K712">
        <v>201606</v>
      </c>
      <c r="L712">
        <v>2019</v>
      </c>
      <c r="M712" s="10">
        <v>6</v>
      </c>
      <c r="N712" s="31">
        <v>21770.564399999999</v>
      </c>
    </row>
    <row r="713" spans="1:14" ht="15" customHeight="1">
      <c r="A713" t="s">
        <v>7</v>
      </c>
      <c r="B713" t="s">
        <v>27</v>
      </c>
      <c r="C713" t="s">
        <v>135</v>
      </c>
      <c r="D713" t="s">
        <v>19</v>
      </c>
      <c r="E713" t="s">
        <v>57</v>
      </c>
      <c r="F713" t="s">
        <v>12</v>
      </c>
      <c r="G713">
        <v>29</v>
      </c>
      <c r="H713" t="s">
        <v>37</v>
      </c>
      <c r="I713" t="s">
        <v>183</v>
      </c>
      <c r="J713" t="s">
        <v>123</v>
      </c>
      <c r="K713">
        <v>201606</v>
      </c>
      <c r="L713">
        <v>2019</v>
      </c>
      <c r="M713" s="10">
        <v>6</v>
      </c>
      <c r="N713" s="31">
        <v>5123.9485439999999</v>
      </c>
    </row>
    <row r="714" spans="1:14" ht="15" customHeight="1">
      <c r="A714" t="s">
        <v>7</v>
      </c>
      <c r="B714" t="s">
        <v>42</v>
      </c>
      <c r="C714" t="s">
        <v>139</v>
      </c>
      <c r="D714" t="s">
        <v>59</v>
      </c>
      <c r="E714" t="s">
        <v>60</v>
      </c>
      <c r="F714" t="s">
        <v>11</v>
      </c>
      <c r="G714">
        <v>35</v>
      </c>
      <c r="H714" t="s">
        <v>34</v>
      </c>
      <c r="I714" t="s">
        <v>182</v>
      </c>
      <c r="J714" t="s">
        <v>124</v>
      </c>
      <c r="K714">
        <v>201606</v>
      </c>
      <c r="L714">
        <v>2019</v>
      </c>
      <c r="M714" s="10">
        <v>6</v>
      </c>
      <c r="N714" s="31">
        <v>44048.792269439997</v>
      </c>
    </row>
    <row r="715" spans="1:14" ht="15" customHeight="1">
      <c r="A715" t="s">
        <v>7</v>
      </c>
      <c r="B715" t="s">
        <v>42</v>
      </c>
      <c r="C715" t="s">
        <v>139</v>
      </c>
      <c r="D715" t="s">
        <v>59</v>
      </c>
      <c r="E715" t="s">
        <v>60</v>
      </c>
      <c r="F715" t="s">
        <v>11</v>
      </c>
      <c r="G715">
        <v>35</v>
      </c>
      <c r="H715" t="s">
        <v>34</v>
      </c>
      <c r="I715" t="s">
        <v>182</v>
      </c>
      <c r="J715" t="s">
        <v>121</v>
      </c>
      <c r="K715">
        <v>201606</v>
      </c>
      <c r="L715">
        <v>2019</v>
      </c>
      <c r="M715" s="10">
        <v>6</v>
      </c>
      <c r="N715" s="31">
        <v>18482.569035840002</v>
      </c>
    </row>
    <row r="716" spans="1:14" ht="15" customHeight="1">
      <c r="A716" t="s">
        <v>7</v>
      </c>
      <c r="B716" t="s">
        <v>42</v>
      </c>
      <c r="C716" t="s">
        <v>139</v>
      </c>
      <c r="D716" t="s">
        <v>59</v>
      </c>
      <c r="E716" t="s">
        <v>60</v>
      </c>
      <c r="F716" t="s">
        <v>11</v>
      </c>
      <c r="G716">
        <v>35</v>
      </c>
      <c r="H716" t="s">
        <v>34</v>
      </c>
      <c r="I716" t="s">
        <v>182</v>
      </c>
      <c r="J716" t="s">
        <v>122</v>
      </c>
      <c r="K716">
        <v>201606</v>
      </c>
      <c r="L716">
        <v>2019</v>
      </c>
      <c r="M716" s="10">
        <v>6</v>
      </c>
      <c r="N716" s="31">
        <v>28234.873485000004</v>
      </c>
    </row>
    <row r="717" spans="1:14" ht="15" customHeight="1">
      <c r="A717" t="s">
        <v>7</v>
      </c>
      <c r="B717" t="s">
        <v>42</v>
      </c>
      <c r="C717" t="s">
        <v>139</v>
      </c>
      <c r="D717" t="s">
        <v>59</v>
      </c>
      <c r="E717" t="s">
        <v>60</v>
      </c>
      <c r="F717" t="s">
        <v>11</v>
      </c>
      <c r="G717">
        <v>35</v>
      </c>
      <c r="H717" t="s">
        <v>34</v>
      </c>
      <c r="I717" t="s">
        <v>182</v>
      </c>
      <c r="J717" t="s">
        <v>123</v>
      </c>
      <c r="K717">
        <v>201606</v>
      </c>
      <c r="L717">
        <v>2019</v>
      </c>
      <c r="M717" s="10">
        <v>6</v>
      </c>
      <c r="N717" s="31">
        <v>1273.218912</v>
      </c>
    </row>
    <row r="718" spans="1:14" ht="15" customHeight="1">
      <c r="A718" t="s">
        <v>7</v>
      </c>
      <c r="B718" t="s">
        <v>42</v>
      </c>
      <c r="C718" t="s">
        <v>138</v>
      </c>
      <c r="D718" t="s">
        <v>61</v>
      </c>
      <c r="E718" t="s">
        <v>60</v>
      </c>
      <c r="F718" t="s">
        <v>11</v>
      </c>
      <c r="G718">
        <v>32</v>
      </c>
      <c r="H718" t="s">
        <v>36</v>
      </c>
      <c r="I718" t="s">
        <v>184</v>
      </c>
      <c r="J718" t="s">
        <v>124</v>
      </c>
      <c r="K718">
        <v>201606</v>
      </c>
      <c r="L718">
        <v>2019</v>
      </c>
      <c r="M718" s="10">
        <v>6</v>
      </c>
      <c r="N718" s="31">
        <v>67971.415679999991</v>
      </c>
    </row>
    <row r="719" spans="1:14" ht="15" customHeight="1">
      <c r="A719" t="s">
        <v>7</v>
      </c>
      <c r="B719" t="s">
        <v>42</v>
      </c>
      <c r="C719" t="s">
        <v>138</v>
      </c>
      <c r="D719" t="s">
        <v>61</v>
      </c>
      <c r="E719" t="s">
        <v>60</v>
      </c>
      <c r="F719" t="s">
        <v>11</v>
      </c>
      <c r="G719">
        <v>32</v>
      </c>
      <c r="H719" t="s">
        <v>36</v>
      </c>
      <c r="I719" t="s">
        <v>184</v>
      </c>
      <c r="J719" t="s">
        <v>121</v>
      </c>
      <c r="K719">
        <v>201606</v>
      </c>
      <c r="L719">
        <v>2019</v>
      </c>
      <c r="M719" s="10">
        <v>6</v>
      </c>
      <c r="N719" s="31">
        <v>2951.1987119999994</v>
      </c>
    </row>
    <row r="720" spans="1:14" ht="15" customHeight="1">
      <c r="A720" t="s">
        <v>7</v>
      </c>
      <c r="B720" t="s">
        <v>42</v>
      </c>
      <c r="C720" t="s">
        <v>138</v>
      </c>
      <c r="D720" t="s">
        <v>61</v>
      </c>
      <c r="E720" t="s">
        <v>60</v>
      </c>
      <c r="F720" t="s">
        <v>11</v>
      </c>
      <c r="G720">
        <v>32</v>
      </c>
      <c r="H720" t="s">
        <v>36</v>
      </c>
      <c r="I720" t="s">
        <v>184</v>
      </c>
      <c r="J720" t="s">
        <v>122</v>
      </c>
      <c r="K720">
        <v>201606</v>
      </c>
      <c r="L720">
        <v>2019</v>
      </c>
      <c r="M720" s="10">
        <v>6</v>
      </c>
      <c r="N720" s="31">
        <v>17002.685699999995</v>
      </c>
    </row>
    <row r="721" spans="1:14" ht="15" customHeight="1">
      <c r="A721" t="s">
        <v>7</v>
      </c>
      <c r="B721" t="s">
        <v>42</v>
      </c>
      <c r="C721" t="s">
        <v>138</v>
      </c>
      <c r="D721" t="s">
        <v>61</v>
      </c>
      <c r="E721" t="s">
        <v>60</v>
      </c>
      <c r="F721" t="s">
        <v>11</v>
      </c>
      <c r="G721">
        <v>32</v>
      </c>
      <c r="H721" t="s">
        <v>36</v>
      </c>
      <c r="I721" t="s">
        <v>184</v>
      </c>
      <c r="J721" t="s">
        <v>123</v>
      </c>
      <c r="K721">
        <v>201606</v>
      </c>
      <c r="L721">
        <v>2019</v>
      </c>
      <c r="M721" s="10">
        <v>6</v>
      </c>
      <c r="N721" s="31">
        <v>3603.7794240000003</v>
      </c>
    </row>
    <row r="722" spans="1:14" ht="15" customHeight="1">
      <c r="A722" t="s">
        <v>69</v>
      </c>
      <c r="B722" t="s">
        <v>5</v>
      </c>
      <c r="C722" t="s">
        <v>134</v>
      </c>
      <c r="D722" t="s">
        <v>46</v>
      </c>
      <c r="E722" t="s">
        <v>13</v>
      </c>
      <c r="F722" t="s">
        <v>11</v>
      </c>
      <c r="G722">
        <v>46</v>
      </c>
      <c r="H722" t="s">
        <v>33</v>
      </c>
      <c r="I722" t="s">
        <v>180</v>
      </c>
      <c r="J722" t="s">
        <v>124</v>
      </c>
      <c r="K722">
        <v>201606</v>
      </c>
      <c r="L722">
        <v>2019</v>
      </c>
      <c r="M722" s="10">
        <v>6</v>
      </c>
      <c r="N722" s="31">
        <v>353308.20408</v>
      </c>
    </row>
    <row r="723" spans="1:14" ht="15" customHeight="1">
      <c r="A723" t="s">
        <v>69</v>
      </c>
      <c r="B723" t="s">
        <v>5</v>
      </c>
      <c r="C723" t="s">
        <v>134</v>
      </c>
      <c r="D723" t="s">
        <v>46</v>
      </c>
      <c r="E723" t="s">
        <v>13</v>
      </c>
      <c r="F723" t="s">
        <v>11</v>
      </c>
      <c r="G723">
        <v>46</v>
      </c>
      <c r="H723" t="s">
        <v>33</v>
      </c>
      <c r="I723" t="s">
        <v>180</v>
      </c>
      <c r="J723" t="s">
        <v>121</v>
      </c>
      <c r="K723">
        <v>201606</v>
      </c>
      <c r="L723">
        <v>2019</v>
      </c>
      <c r="M723" s="10">
        <v>6</v>
      </c>
      <c r="N723" s="31">
        <v>12175.336800000001</v>
      </c>
    </row>
    <row r="724" spans="1:14" ht="15" customHeight="1">
      <c r="A724" t="s">
        <v>69</v>
      </c>
      <c r="B724" t="s">
        <v>5</v>
      </c>
      <c r="C724" t="s">
        <v>134</v>
      </c>
      <c r="D724" t="s">
        <v>46</v>
      </c>
      <c r="E724" t="s">
        <v>13</v>
      </c>
      <c r="F724" t="s">
        <v>11</v>
      </c>
      <c r="G724">
        <v>46</v>
      </c>
      <c r="H724" t="s">
        <v>33</v>
      </c>
      <c r="I724" t="s">
        <v>180</v>
      </c>
      <c r="J724" t="s">
        <v>122</v>
      </c>
      <c r="K724">
        <v>201606</v>
      </c>
      <c r="L724">
        <v>2019</v>
      </c>
      <c r="M724" s="10">
        <v>6</v>
      </c>
      <c r="N724" s="31">
        <v>118152.74249999999</v>
      </c>
    </row>
    <row r="725" spans="1:14" ht="15" customHeight="1">
      <c r="A725" t="s">
        <v>69</v>
      </c>
      <c r="B725" t="s">
        <v>5</v>
      </c>
      <c r="C725" t="s">
        <v>134</v>
      </c>
      <c r="D725" t="s">
        <v>46</v>
      </c>
      <c r="E725" t="s">
        <v>13</v>
      </c>
      <c r="F725" t="s">
        <v>11</v>
      </c>
      <c r="G725">
        <v>46</v>
      </c>
      <c r="H725" t="s">
        <v>33</v>
      </c>
      <c r="I725" t="s">
        <v>180</v>
      </c>
      <c r="J725" t="s">
        <v>123</v>
      </c>
      <c r="K725">
        <v>201606</v>
      </c>
      <c r="L725">
        <v>2019</v>
      </c>
      <c r="M725" s="10">
        <v>6</v>
      </c>
      <c r="N725" s="31">
        <v>22955.931359999999</v>
      </c>
    </row>
    <row r="726" spans="1:14" ht="15" customHeight="1">
      <c r="A726" t="s">
        <v>69</v>
      </c>
      <c r="B726" t="s">
        <v>5</v>
      </c>
      <c r="C726" t="s">
        <v>129</v>
      </c>
      <c r="D726" t="s">
        <v>22</v>
      </c>
      <c r="E726" t="s">
        <v>16</v>
      </c>
      <c r="F726" t="s">
        <v>12</v>
      </c>
      <c r="G726">
        <v>38</v>
      </c>
      <c r="H726" t="s">
        <v>34</v>
      </c>
      <c r="I726" t="s">
        <v>182</v>
      </c>
      <c r="J726" t="s">
        <v>124</v>
      </c>
      <c r="K726">
        <v>201606</v>
      </c>
      <c r="L726">
        <v>2019</v>
      </c>
      <c r="M726" s="10">
        <v>6</v>
      </c>
      <c r="N726" s="31">
        <v>35165.973225600006</v>
      </c>
    </row>
    <row r="727" spans="1:14" ht="15" customHeight="1">
      <c r="A727" t="s">
        <v>69</v>
      </c>
      <c r="B727" t="s">
        <v>5</v>
      </c>
      <c r="C727" t="s">
        <v>129</v>
      </c>
      <c r="D727" t="s">
        <v>22</v>
      </c>
      <c r="E727" t="s">
        <v>16</v>
      </c>
      <c r="F727" t="s">
        <v>12</v>
      </c>
      <c r="G727">
        <v>38</v>
      </c>
      <c r="H727" t="s">
        <v>34</v>
      </c>
      <c r="I727" t="s">
        <v>182</v>
      </c>
      <c r="J727" t="s">
        <v>121</v>
      </c>
      <c r="K727">
        <v>201606</v>
      </c>
      <c r="L727">
        <v>2019</v>
      </c>
      <c r="M727" s="10">
        <v>6</v>
      </c>
      <c r="N727" s="31">
        <v>5392.6707744000014</v>
      </c>
    </row>
    <row r="728" spans="1:14" ht="15" customHeight="1">
      <c r="A728" t="s">
        <v>69</v>
      </c>
      <c r="B728" t="s">
        <v>5</v>
      </c>
      <c r="C728" t="s">
        <v>129</v>
      </c>
      <c r="D728" t="s">
        <v>22</v>
      </c>
      <c r="E728" t="s">
        <v>16</v>
      </c>
      <c r="F728" t="s">
        <v>12</v>
      </c>
      <c r="G728">
        <v>38</v>
      </c>
      <c r="H728" t="s">
        <v>34</v>
      </c>
      <c r="I728" t="s">
        <v>182</v>
      </c>
      <c r="J728" t="s">
        <v>122</v>
      </c>
      <c r="K728">
        <v>201606</v>
      </c>
      <c r="L728">
        <v>2019</v>
      </c>
      <c r="M728" s="10">
        <v>6</v>
      </c>
      <c r="N728" s="31">
        <v>1701.9270449999999</v>
      </c>
    </row>
    <row r="729" spans="1:14" ht="15" customHeight="1">
      <c r="A729" t="s">
        <v>69</v>
      </c>
      <c r="B729" t="s">
        <v>5</v>
      </c>
      <c r="C729" t="s">
        <v>129</v>
      </c>
      <c r="D729" t="s">
        <v>22</v>
      </c>
      <c r="E729" t="s">
        <v>16</v>
      </c>
      <c r="F729" t="s">
        <v>12</v>
      </c>
      <c r="G729">
        <v>38</v>
      </c>
      <c r="H729" t="s">
        <v>34</v>
      </c>
      <c r="I729" t="s">
        <v>182</v>
      </c>
      <c r="J729" t="s">
        <v>123</v>
      </c>
      <c r="K729">
        <v>201606</v>
      </c>
      <c r="L729">
        <v>2019</v>
      </c>
      <c r="M729" s="10">
        <v>6</v>
      </c>
      <c r="N729" s="31">
        <v>3974.4613440000003</v>
      </c>
    </row>
    <row r="730" spans="1:14" ht="15" customHeight="1">
      <c r="A730" t="s">
        <v>69</v>
      </c>
      <c r="B730" t="s">
        <v>5</v>
      </c>
      <c r="C730" t="s">
        <v>133</v>
      </c>
      <c r="D730" t="s">
        <v>9</v>
      </c>
      <c r="E730" t="s">
        <v>10</v>
      </c>
      <c r="F730" t="s">
        <v>11</v>
      </c>
      <c r="G730">
        <v>25</v>
      </c>
      <c r="H730" t="s">
        <v>37</v>
      </c>
      <c r="I730" t="s">
        <v>183</v>
      </c>
      <c r="J730" t="s">
        <v>124</v>
      </c>
      <c r="K730">
        <v>201606</v>
      </c>
      <c r="L730">
        <v>2019</v>
      </c>
      <c r="M730" s="10">
        <v>6</v>
      </c>
      <c r="N730" s="31">
        <v>5799.9628799999982</v>
      </c>
    </row>
    <row r="731" spans="1:14" ht="15" customHeight="1">
      <c r="A731" t="s">
        <v>69</v>
      </c>
      <c r="B731" t="s">
        <v>5</v>
      </c>
      <c r="C731" t="s">
        <v>133</v>
      </c>
      <c r="D731" t="s">
        <v>9</v>
      </c>
      <c r="E731" t="s">
        <v>10</v>
      </c>
      <c r="F731" t="s">
        <v>11</v>
      </c>
      <c r="G731">
        <v>25</v>
      </c>
      <c r="H731" t="s">
        <v>37</v>
      </c>
      <c r="I731" t="s">
        <v>183</v>
      </c>
      <c r="J731" t="s">
        <v>121</v>
      </c>
      <c r="K731">
        <v>201606</v>
      </c>
      <c r="L731">
        <v>2019</v>
      </c>
      <c r="M731" s="10">
        <v>6</v>
      </c>
      <c r="N731" s="31">
        <v>11321.99208</v>
      </c>
    </row>
    <row r="732" spans="1:14" ht="15" customHeight="1">
      <c r="A732" t="s">
        <v>69</v>
      </c>
      <c r="B732" t="s">
        <v>5</v>
      </c>
      <c r="C732" t="s">
        <v>133</v>
      </c>
      <c r="D732" t="s">
        <v>9</v>
      </c>
      <c r="E732" t="s">
        <v>10</v>
      </c>
      <c r="F732" t="s">
        <v>11</v>
      </c>
      <c r="G732">
        <v>25</v>
      </c>
      <c r="H732" t="s">
        <v>37</v>
      </c>
      <c r="I732" t="s">
        <v>183</v>
      </c>
      <c r="J732" t="s">
        <v>122</v>
      </c>
      <c r="K732">
        <v>201606</v>
      </c>
      <c r="L732">
        <v>2019</v>
      </c>
      <c r="M732" s="10">
        <v>6</v>
      </c>
      <c r="N732" s="31">
        <v>15246.387000000001</v>
      </c>
    </row>
    <row r="733" spans="1:14" ht="15" customHeight="1">
      <c r="A733" t="s">
        <v>69</v>
      </c>
      <c r="B733" t="s">
        <v>5</v>
      </c>
      <c r="C733" t="s">
        <v>133</v>
      </c>
      <c r="D733" t="s">
        <v>9</v>
      </c>
      <c r="E733" t="s">
        <v>10</v>
      </c>
      <c r="F733" t="s">
        <v>11</v>
      </c>
      <c r="G733">
        <v>25</v>
      </c>
      <c r="H733" t="s">
        <v>37</v>
      </c>
      <c r="I733" t="s">
        <v>183</v>
      </c>
      <c r="J733" t="s">
        <v>123</v>
      </c>
      <c r="K733">
        <v>201606</v>
      </c>
      <c r="L733">
        <v>2019</v>
      </c>
      <c r="M733" s="10">
        <v>6</v>
      </c>
      <c r="N733" s="31">
        <v>2214.83808</v>
      </c>
    </row>
    <row r="734" spans="1:14" ht="15" customHeight="1">
      <c r="A734" t="s">
        <v>69</v>
      </c>
      <c r="B734" t="s">
        <v>6</v>
      </c>
      <c r="C734" t="s">
        <v>140</v>
      </c>
      <c r="D734" t="s">
        <v>14</v>
      </c>
      <c r="E734" t="s">
        <v>15</v>
      </c>
      <c r="F734" t="s">
        <v>11</v>
      </c>
      <c r="G734">
        <v>32</v>
      </c>
      <c r="H734" t="s">
        <v>36</v>
      </c>
      <c r="I734" t="s">
        <v>184</v>
      </c>
      <c r="J734" t="s">
        <v>124</v>
      </c>
      <c r="K734">
        <v>201606</v>
      </c>
      <c r="L734">
        <v>2019</v>
      </c>
      <c r="M734" s="10">
        <v>6</v>
      </c>
      <c r="N734" s="31">
        <v>91339.102310400005</v>
      </c>
    </row>
    <row r="735" spans="1:14" ht="15" customHeight="1">
      <c r="A735" t="s">
        <v>69</v>
      </c>
      <c r="B735" t="s">
        <v>6</v>
      </c>
      <c r="C735" t="s">
        <v>140</v>
      </c>
      <c r="D735" t="s">
        <v>14</v>
      </c>
      <c r="E735" t="s">
        <v>15</v>
      </c>
      <c r="F735" t="s">
        <v>11</v>
      </c>
      <c r="G735">
        <v>32</v>
      </c>
      <c r="H735" t="s">
        <v>36</v>
      </c>
      <c r="I735" t="s">
        <v>184</v>
      </c>
      <c r="J735" t="s">
        <v>121</v>
      </c>
      <c r="K735">
        <v>201606</v>
      </c>
      <c r="L735">
        <v>2019</v>
      </c>
      <c r="M735" s="10">
        <v>6</v>
      </c>
      <c r="N735" s="31">
        <v>7278.7559040000006</v>
      </c>
    </row>
    <row r="736" spans="1:14" ht="15" customHeight="1">
      <c r="A736" t="s">
        <v>69</v>
      </c>
      <c r="B736" t="s">
        <v>6</v>
      </c>
      <c r="C736" t="s">
        <v>140</v>
      </c>
      <c r="D736" t="s">
        <v>14</v>
      </c>
      <c r="E736" t="s">
        <v>15</v>
      </c>
      <c r="F736" t="s">
        <v>11</v>
      </c>
      <c r="G736">
        <v>32</v>
      </c>
      <c r="H736" t="s">
        <v>36</v>
      </c>
      <c r="I736" t="s">
        <v>184</v>
      </c>
      <c r="J736" t="s">
        <v>122</v>
      </c>
      <c r="K736">
        <v>201606</v>
      </c>
      <c r="L736">
        <v>2019</v>
      </c>
      <c r="M736" s="10">
        <v>6</v>
      </c>
      <c r="N736" s="31">
        <v>74112.407460000002</v>
      </c>
    </row>
    <row r="737" spans="1:14" ht="15" customHeight="1">
      <c r="A737" t="s">
        <v>69</v>
      </c>
      <c r="B737" t="s">
        <v>6</v>
      </c>
      <c r="C737" t="s">
        <v>140</v>
      </c>
      <c r="D737" t="s">
        <v>14</v>
      </c>
      <c r="E737" t="s">
        <v>15</v>
      </c>
      <c r="F737" t="s">
        <v>11</v>
      </c>
      <c r="G737">
        <v>32</v>
      </c>
      <c r="H737" t="s">
        <v>36</v>
      </c>
      <c r="I737" t="s">
        <v>184</v>
      </c>
      <c r="J737" t="s">
        <v>123</v>
      </c>
      <c r="K737">
        <v>201606</v>
      </c>
      <c r="L737">
        <v>2019</v>
      </c>
      <c r="M737" s="10">
        <v>6</v>
      </c>
      <c r="N737" s="31">
        <v>22237.867008000008</v>
      </c>
    </row>
    <row r="738" spans="1:14" ht="15" customHeight="1">
      <c r="A738" t="s">
        <v>68</v>
      </c>
      <c r="B738" t="s">
        <v>24</v>
      </c>
      <c r="C738" t="s">
        <v>142</v>
      </c>
      <c r="D738" t="s">
        <v>43</v>
      </c>
      <c r="E738" t="s">
        <v>17</v>
      </c>
      <c r="F738" t="s">
        <v>11</v>
      </c>
      <c r="G738">
        <v>32</v>
      </c>
      <c r="H738" t="s">
        <v>36</v>
      </c>
      <c r="I738" t="s">
        <v>184</v>
      </c>
      <c r="J738" t="s">
        <v>124</v>
      </c>
      <c r="K738">
        <v>201606</v>
      </c>
      <c r="L738">
        <v>2019</v>
      </c>
      <c r="M738" s="10">
        <v>6</v>
      </c>
      <c r="N738" s="31">
        <v>125982.31968</v>
      </c>
    </row>
    <row r="739" spans="1:14" ht="15" customHeight="1">
      <c r="A739" t="s">
        <v>68</v>
      </c>
      <c r="B739" t="s">
        <v>24</v>
      </c>
      <c r="C739" t="s">
        <v>142</v>
      </c>
      <c r="D739" t="s">
        <v>43</v>
      </c>
      <c r="E739" t="s">
        <v>17</v>
      </c>
      <c r="F739" t="s">
        <v>11</v>
      </c>
      <c r="G739">
        <v>32</v>
      </c>
      <c r="H739" t="s">
        <v>36</v>
      </c>
      <c r="I739" t="s">
        <v>184</v>
      </c>
      <c r="J739" t="s">
        <v>121</v>
      </c>
      <c r="K739">
        <v>201606</v>
      </c>
      <c r="L739">
        <v>2019</v>
      </c>
      <c r="M739" s="10">
        <v>6</v>
      </c>
      <c r="N739" s="31">
        <v>5161.5597600000001</v>
      </c>
    </row>
    <row r="740" spans="1:14" ht="15" customHeight="1">
      <c r="A740" t="s">
        <v>68</v>
      </c>
      <c r="B740" t="s">
        <v>24</v>
      </c>
      <c r="C740" t="s">
        <v>142</v>
      </c>
      <c r="D740" t="s">
        <v>43</v>
      </c>
      <c r="E740" t="s">
        <v>17</v>
      </c>
      <c r="F740" t="s">
        <v>11</v>
      </c>
      <c r="G740">
        <v>32</v>
      </c>
      <c r="H740" t="s">
        <v>36</v>
      </c>
      <c r="I740" t="s">
        <v>184</v>
      </c>
      <c r="J740" t="s">
        <v>122</v>
      </c>
      <c r="K740">
        <v>201606</v>
      </c>
      <c r="L740">
        <v>2019</v>
      </c>
      <c r="M740" s="10">
        <v>6</v>
      </c>
      <c r="N740" s="31">
        <v>11740.7745</v>
      </c>
    </row>
    <row r="741" spans="1:14" ht="15" customHeight="1">
      <c r="A741" t="s">
        <v>68</v>
      </c>
      <c r="B741" t="s">
        <v>24</v>
      </c>
      <c r="C741" t="s">
        <v>142</v>
      </c>
      <c r="D741" t="s">
        <v>43</v>
      </c>
      <c r="E741" t="s">
        <v>17</v>
      </c>
      <c r="F741" t="s">
        <v>11</v>
      </c>
      <c r="G741">
        <v>32</v>
      </c>
      <c r="H741" t="s">
        <v>36</v>
      </c>
      <c r="I741" t="s">
        <v>184</v>
      </c>
      <c r="J741" t="s">
        <v>123</v>
      </c>
      <c r="K741">
        <v>201606</v>
      </c>
      <c r="L741">
        <v>2019</v>
      </c>
      <c r="M741" s="10">
        <v>6</v>
      </c>
      <c r="N741" s="31">
        <v>8001.6854399999993</v>
      </c>
    </row>
    <row r="742" spans="1:14" ht="15" customHeight="1">
      <c r="A742" t="s">
        <v>68</v>
      </c>
      <c r="B742" t="s">
        <v>70</v>
      </c>
      <c r="C742" t="s">
        <v>126</v>
      </c>
      <c r="D742" t="s">
        <v>20</v>
      </c>
      <c r="E742" t="s">
        <v>0</v>
      </c>
      <c r="F742" t="s">
        <v>12</v>
      </c>
      <c r="G742">
        <v>28</v>
      </c>
      <c r="H742" t="s">
        <v>37</v>
      </c>
      <c r="I742" t="s">
        <v>183</v>
      </c>
      <c r="J742" t="s">
        <v>124</v>
      </c>
      <c r="K742">
        <v>201606</v>
      </c>
      <c r="L742">
        <v>2019</v>
      </c>
      <c r="M742" s="10">
        <v>6</v>
      </c>
      <c r="N742" s="31">
        <v>42500.648678400008</v>
      </c>
    </row>
    <row r="743" spans="1:14" ht="15" customHeight="1">
      <c r="A743" t="s">
        <v>68</v>
      </c>
      <c r="B743" t="s">
        <v>70</v>
      </c>
      <c r="C743" t="s">
        <v>126</v>
      </c>
      <c r="D743" t="s">
        <v>20</v>
      </c>
      <c r="E743" t="s">
        <v>0</v>
      </c>
      <c r="F743" t="s">
        <v>12</v>
      </c>
      <c r="G743">
        <v>28</v>
      </c>
      <c r="H743" t="s">
        <v>37</v>
      </c>
      <c r="I743" t="s">
        <v>183</v>
      </c>
      <c r="J743" t="s">
        <v>121</v>
      </c>
      <c r="K743">
        <v>201606</v>
      </c>
      <c r="L743">
        <v>2019</v>
      </c>
      <c r="M743" s="10">
        <v>6</v>
      </c>
      <c r="N743" s="31">
        <v>5492.8264319999998</v>
      </c>
    </row>
    <row r="744" spans="1:14" ht="15" customHeight="1">
      <c r="A744" t="s">
        <v>68</v>
      </c>
      <c r="B744" t="s">
        <v>70</v>
      </c>
      <c r="C744" t="s">
        <v>126</v>
      </c>
      <c r="D744" t="s">
        <v>20</v>
      </c>
      <c r="E744" t="s">
        <v>0</v>
      </c>
      <c r="F744" t="s">
        <v>12</v>
      </c>
      <c r="G744">
        <v>28</v>
      </c>
      <c r="H744" t="s">
        <v>37</v>
      </c>
      <c r="I744" t="s">
        <v>183</v>
      </c>
      <c r="J744" t="s">
        <v>122</v>
      </c>
      <c r="K744">
        <v>201606</v>
      </c>
      <c r="L744">
        <v>2019</v>
      </c>
      <c r="M744" s="10">
        <v>6</v>
      </c>
      <c r="N744" s="31">
        <v>5688.6008399999992</v>
      </c>
    </row>
    <row r="745" spans="1:14" ht="15" customHeight="1">
      <c r="A745" t="s">
        <v>68</v>
      </c>
      <c r="B745" t="s">
        <v>70</v>
      </c>
      <c r="C745" t="s">
        <v>126</v>
      </c>
      <c r="D745" t="s">
        <v>20</v>
      </c>
      <c r="E745" t="s">
        <v>0</v>
      </c>
      <c r="F745" t="s">
        <v>12</v>
      </c>
      <c r="G745">
        <v>28</v>
      </c>
      <c r="H745" t="s">
        <v>37</v>
      </c>
      <c r="I745" t="s">
        <v>183</v>
      </c>
      <c r="J745" t="s">
        <v>123</v>
      </c>
      <c r="K745">
        <v>201606</v>
      </c>
      <c r="L745">
        <v>2019</v>
      </c>
      <c r="M745" s="10">
        <v>6</v>
      </c>
      <c r="N745" s="31">
        <v>3534.0986880000005</v>
      </c>
    </row>
    <row r="746" spans="1:14" ht="15" customHeight="1">
      <c r="A746" t="s">
        <v>68</v>
      </c>
      <c r="B746" t="s">
        <v>23</v>
      </c>
      <c r="C746" t="s">
        <v>141</v>
      </c>
      <c r="D746" t="s">
        <v>44</v>
      </c>
      <c r="E746" t="s">
        <v>45</v>
      </c>
      <c r="F746" t="s">
        <v>11</v>
      </c>
      <c r="G746">
        <v>27</v>
      </c>
      <c r="H746" t="s">
        <v>33</v>
      </c>
      <c r="I746" t="s">
        <v>180</v>
      </c>
      <c r="J746" t="s">
        <v>124</v>
      </c>
      <c r="K746">
        <v>201606</v>
      </c>
      <c r="L746">
        <v>2019</v>
      </c>
      <c r="M746" s="10">
        <v>6</v>
      </c>
      <c r="N746" s="31">
        <v>116840.65812480001</v>
      </c>
    </row>
    <row r="747" spans="1:14" ht="15" customHeight="1">
      <c r="A747" t="s">
        <v>68</v>
      </c>
      <c r="B747" t="s">
        <v>23</v>
      </c>
      <c r="C747" t="s">
        <v>141</v>
      </c>
      <c r="D747" t="s">
        <v>44</v>
      </c>
      <c r="E747" t="s">
        <v>45</v>
      </c>
      <c r="F747" t="s">
        <v>11</v>
      </c>
      <c r="G747">
        <v>27</v>
      </c>
      <c r="H747" t="s">
        <v>33</v>
      </c>
      <c r="I747" t="s">
        <v>180</v>
      </c>
      <c r="J747" t="s">
        <v>121</v>
      </c>
      <c r="K747">
        <v>201606</v>
      </c>
      <c r="L747">
        <v>2019</v>
      </c>
      <c r="M747" s="10">
        <v>6</v>
      </c>
      <c r="N747" s="31">
        <v>33045.959577600006</v>
      </c>
    </row>
    <row r="748" spans="1:14" ht="15" customHeight="1">
      <c r="A748" t="s">
        <v>68</v>
      </c>
      <c r="B748" t="s">
        <v>23</v>
      </c>
      <c r="C748" t="s">
        <v>141</v>
      </c>
      <c r="D748" t="s">
        <v>44</v>
      </c>
      <c r="E748" t="s">
        <v>45</v>
      </c>
      <c r="F748" t="s">
        <v>11</v>
      </c>
      <c r="G748">
        <v>27</v>
      </c>
      <c r="H748" t="s">
        <v>33</v>
      </c>
      <c r="I748" t="s">
        <v>180</v>
      </c>
      <c r="J748" t="s">
        <v>122</v>
      </c>
      <c r="K748">
        <v>201606</v>
      </c>
      <c r="L748">
        <v>2019</v>
      </c>
      <c r="M748" s="10">
        <v>6</v>
      </c>
      <c r="N748" s="31">
        <v>27181.552320000006</v>
      </c>
    </row>
    <row r="749" spans="1:14" ht="15" customHeight="1">
      <c r="A749" t="s">
        <v>68</v>
      </c>
      <c r="B749" t="s">
        <v>23</v>
      </c>
      <c r="C749" t="s">
        <v>141</v>
      </c>
      <c r="D749" t="s">
        <v>44</v>
      </c>
      <c r="E749" t="s">
        <v>45</v>
      </c>
      <c r="F749" t="s">
        <v>11</v>
      </c>
      <c r="G749">
        <v>27</v>
      </c>
      <c r="H749" t="s">
        <v>33</v>
      </c>
      <c r="I749" t="s">
        <v>180</v>
      </c>
      <c r="J749" t="s">
        <v>123</v>
      </c>
      <c r="K749">
        <v>201606</v>
      </c>
      <c r="L749">
        <v>2019</v>
      </c>
      <c r="M749" s="10">
        <v>6</v>
      </c>
      <c r="N749" s="31">
        <v>16434.855936</v>
      </c>
    </row>
    <row r="750" spans="1:14" ht="15" customHeight="1">
      <c r="A750" t="s">
        <v>7</v>
      </c>
      <c r="B750" t="s">
        <v>25</v>
      </c>
      <c r="C750" t="s">
        <v>131</v>
      </c>
      <c r="D750" t="s">
        <v>51</v>
      </c>
      <c r="E750" t="s">
        <v>52</v>
      </c>
      <c r="F750" t="s">
        <v>11</v>
      </c>
      <c r="G750">
        <v>44</v>
      </c>
      <c r="H750" t="s">
        <v>33</v>
      </c>
      <c r="I750" t="s">
        <v>180</v>
      </c>
      <c r="J750" t="s">
        <v>124</v>
      </c>
      <c r="K750">
        <v>201606</v>
      </c>
      <c r="L750">
        <v>2019</v>
      </c>
      <c r="M750" s="10">
        <v>6</v>
      </c>
      <c r="N750" s="31">
        <v>355086.97963199997</v>
      </c>
    </row>
    <row r="751" spans="1:14" ht="15" customHeight="1">
      <c r="A751" t="s">
        <v>7</v>
      </c>
      <c r="B751" t="s">
        <v>25</v>
      </c>
      <c r="C751" t="s">
        <v>131</v>
      </c>
      <c r="D751" t="s">
        <v>51</v>
      </c>
      <c r="E751" t="s">
        <v>52</v>
      </c>
      <c r="F751" t="s">
        <v>11</v>
      </c>
      <c r="G751">
        <v>44</v>
      </c>
      <c r="H751" t="s">
        <v>33</v>
      </c>
      <c r="I751" t="s">
        <v>180</v>
      </c>
      <c r="J751" t="s">
        <v>121</v>
      </c>
      <c r="K751">
        <v>201606</v>
      </c>
      <c r="L751">
        <v>2019</v>
      </c>
      <c r="M751" s="10">
        <v>6</v>
      </c>
      <c r="N751" s="31">
        <v>59465.035224000007</v>
      </c>
    </row>
    <row r="752" spans="1:14" ht="15" customHeight="1">
      <c r="A752" t="s">
        <v>7</v>
      </c>
      <c r="B752" t="s">
        <v>25</v>
      </c>
      <c r="C752" t="s">
        <v>131</v>
      </c>
      <c r="D752" t="s">
        <v>51</v>
      </c>
      <c r="E752" t="s">
        <v>52</v>
      </c>
      <c r="F752" t="s">
        <v>11</v>
      </c>
      <c r="G752">
        <v>44</v>
      </c>
      <c r="H752" t="s">
        <v>33</v>
      </c>
      <c r="I752" t="s">
        <v>180</v>
      </c>
      <c r="J752" t="s">
        <v>122</v>
      </c>
      <c r="K752">
        <v>201606</v>
      </c>
      <c r="L752">
        <v>2019</v>
      </c>
      <c r="M752" s="10">
        <v>6</v>
      </c>
      <c r="N752" s="31">
        <v>171712.60470000003</v>
      </c>
    </row>
    <row r="753" spans="1:14" ht="15" customHeight="1">
      <c r="A753" t="s">
        <v>7</v>
      </c>
      <c r="B753" t="s">
        <v>25</v>
      </c>
      <c r="C753" t="s">
        <v>131</v>
      </c>
      <c r="D753" t="s">
        <v>51</v>
      </c>
      <c r="E753" t="s">
        <v>52</v>
      </c>
      <c r="F753" t="s">
        <v>11</v>
      </c>
      <c r="G753">
        <v>44</v>
      </c>
      <c r="H753" t="s">
        <v>33</v>
      </c>
      <c r="I753" t="s">
        <v>180</v>
      </c>
      <c r="J753" t="s">
        <v>123</v>
      </c>
      <c r="K753">
        <v>201606</v>
      </c>
      <c r="L753">
        <v>2019</v>
      </c>
      <c r="M753" s="10">
        <v>6</v>
      </c>
      <c r="N753" s="31">
        <v>13680.049823999996</v>
      </c>
    </row>
    <row r="754" spans="1:14" ht="15" customHeight="1">
      <c r="A754" t="s">
        <v>7</v>
      </c>
      <c r="B754" t="s">
        <v>25</v>
      </c>
      <c r="C754" t="s">
        <v>127</v>
      </c>
      <c r="D754" t="s">
        <v>49</v>
      </c>
      <c r="E754" t="s">
        <v>50</v>
      </c>
      <c r="F754" t="s">
        <v>12</v>
      </c>
      <c r="G754">
        <v>35</v>
      </c>
      <c r="H754" t="s">
        <v>35</v>
      </c>
      <c r="I754" t="s">
        <v>181</v>
      </c>
      <c r="J754" t="s">
        <v>124</v>
      </c>
      <c r="K754">
        <v>201606</v>
      </c>
      <c r="L754">
        <v>2019</v>
      </c>
      <c r="M754" s="10">
        <v>6</v>
      </c>
      <c r="N754" s="31">
        <v>17644.785984000006</v>
      </c>
    </row>
    <row r="755" spans="1:14" ht="15" customHeight="1">
      <c r="A755" t="s">
        <v>7</v>
      </c>
      <c r="B755" t="s">
        <v>25</v>
      </c>
      <c r="C755" t="s">
        <v>127</v>
      </c>
      <c r="D755" t="s">
        <v>49</v>
      </c>
      <c r="E755" t="s">
        <v>50</v>
      </c>
      <c r="F755" t="s">
        <v>12</v>
      </c>
      <c r="G755">
        <v>35</v>
      </c>
      <c r="H755" t="s">
        <v>35</v>
      </c>
      <c r="I755" t="s">
        <v>181</v>
      </c>
      <c r="J755" t="s">
        <v>121</v>
      </c>
      <c r="K755">
        <v>201606</v>
      </c>
      <c r="L755">
        <v>2019</v>
      </c>
      <c r="M755" s="10">
        <v>6</v>
      </c>
      <c r="N755" s="31">
        <v>2814.3015840000003</v>
      </c>
    </row>
    <row r="756" spans="1:14" ht="15" customHeight="1">
      <c r="A756" t="s">
        <v>7</v>
      </c>
      <c r="B756" t="s">
        <v>25</v>
      </c>
      <c r="C756" t="s">
        <v>127</v>
      </c>
      <c r="D756" t="s">
        <v>49</v>
      </c>
      <c r="E756" t="s">
        <v>50</v>
      </c>
      <c r="F756" t="s">
        <v>12</v>
      </c>
      <c r="G756">
        <v>35</v>
      </c>
      <c r="H756" t="s">
        <v>35</v>
      </c>
      <c r="I756" t="s">
        <v>181</v>
      </c>
      <c r="J756" t="s">
        <v>122</v>
      </c>
      <c r="K756">
        <v>201606</v>
      </c>
      <c r="L756">
        <v>2019</v>
      </c>
      <c r="M756" s="10">
        <v>6</v>
      </c>
      <c r="N756" s="31">
        <v>23098.765950000008</v>
      </c>
    </row>
    <row r="757" spans="1:14" ht="15" customHeight="1">
      <c r="A757" t="s">
        <v>7</v>
      </c>
      <c r="B757" t="s">
        <v>25</v>
      </c>
      <c r="C757" t="s">
        <v>127</v>
      </c>
      <c r="D757" t="s">
        <v>49</v>
      </c>
      <c r="E757" t="s">
        <v>50</v>
      </c>
      <c r="F757" t="s">
        <v>12</v>
      </c>
      <c r="G757">
        <v>35</v>
      </c>
      <c r="H757" t="s">
        <v>35</v>
      </c>
      <c r="I757" t="s">
        <v>181</v>
      </c>
      <c r="J757" t="s">
        <v>123</v>
      </c>
      <c r="K757">
        <v>201606</v>
      </c>
      <c r="L757">
        <v>2019</v>
      </c>
      <c r="M757" s="10">
        <v>6</v>
      </c>
      <c r="N757" s="31">
        <v>2520.6837120000005</v>
      </c>
    </row>
    <row r="758" spans="1:14" ht="15" customHeight="1">
      <c r="A758" t="s">
        <v>7</v>
      </c>
      <c r="B758" t="s">
        <v>25</v>
      </c>
      <c r="C758" t="s">
        <v>130</v>
      </c>
      <c r="D758" t="s">
        <v>47</v>
      </c>
      <c r="E758" t="s">
        <v>48</v>
      </c>
      <c r="F758" t="s">
        <v>11</v>
      </c>
      <c r="G758">
        <v>28</v>
      </c>
      <c r="H758" t="s">
        <v>37</v>
      </c>
      <c r="I758" t="s">
        <v>183</v>
      </c>
      <c r="J758" t="s">
        <v>124</v>
      </c>
      <c r="K758">
        <v>201606</v>
      </c>
      <c r="L758">
        <v>2019</v>
      </c>
      <c r="M758" s="10">
        <v>6</v>
      </c>
      <c r="N758" s="31">
        <v>71577.675648000004</v>
      </c>
    </row>
    <row r="759" spans="1:14" ht="15" customHeight="1">
      <c r="A759" t="s">
        <v>7</v>
      </c>
      <c r="B759" t="s">
        <v>25</v>
      </c>
      <c r="C759" t="s">
        <v>130</v>
      </c>
      <c r="D759" t="s">
        <v>47</v>
      </c>
      <c r="E759" t="s">
        <v>48</v>
      </c>
      <c r="F759" t="s">
        <v>11</v>
      </c>
      <c r="G759">
        <v>28</v>
      </c>
      <c r="H759" t="s">
        <v>37</v>
      </c>
      <c r="I759" t="s">
        <v>183</v>
      </c>
      <c r="J759" t="s">
        <v>121</v>
      </c>
      <c r="K759">
        <v>201606</v>
      </c>
      <c r="L759">
        <v>2019</v>
      </c>
      <c r="M759" s="10">
        <v>6</v>
      </c>
      <c r="N759" s="31">
        <v>4871.7106560000002</v>
      </c>
    </row>
    <row r="760" spans="1:14" ht="15" customHeight="1">
      <c r="A760" t="s">
        <v>7</v>
      </c>
      <c r="B760" t="s">
        <v>25</v>
      </c>
      <c r="C760" t="s">
        <v>130</v>
      </c>
      <c r="D760" t="s">
        <v>47</v>
      </c>
      <c r="E760" t="s">
        <v>48</v>
      </c>
      <c r="F760" t="s">
        <v>11</v>
      </c>
      <c r="G760">
        <v>28</v>
      </c>
      <c r="H760" t="s">
        <v>37</v>
      </c>
      <c r="I760" t="s">
        <v>183</v>
      </c>
      <c r="J760" t="s">
        <v>122</v>
      </c>
      <c r="K760">
        <v>201606</v>
      </c>
      <c r="L760">
        <v>2019</v>
      </c>
      <c r="M760" s="10">
        <v>6</v>
      </c>
      <c r="N760" s="31">
        <v>3848.6097000000009</v>
      </c>
    </row>
    <row r="761" spans="1:14" ht="15" customHeight="1">
      <c r="A761" t="s">
        <v>7</v>
      </c>
      <c r="B761" t="s">
        <v>25</v>
      </c>
      <c r="C761" t="s">
        <v>130</v>
      </c>
      <c r="D761" t="s">
        <v>47</v>
      </c>
      <c r="E761" t="s">
        <v>48</v>
      </c>
      <c r="F761" t="s">
        <v>11</v>
      </c>
      <c r="G761">
        <v>28</v>
      </c>
      <c r="H761" t="s">
        <v>37</v>
      </c>
      <c r="I761" t="s">
        <v>183</v>
      </c>
      <c r="J761" t="s">
        <v>123</v>
      </c>
      <c r="K761">
        <v>201606</v>
      </c>
      <c r="L761">
        <v>2019</v>
      </c>
      <c r="M761" s="10">
        <v>6</v>
      </c>
      <c r="N761" s="31">
        <v>7960.7266559999989</v>
      </c>
    </row>
    <row r="762" spans="1:14" ht="15" customHeight="1">
      <c r="A762" t="s">
        <v>7</v>
      </c>
      <c r="B762" t="s">
        <v>26</v>
      </c>
      <c r="C762" t="s">
        <v>132</v>
      </c>
      <c r="D762" t="s">
        <v>55</v>
      </c>
      <c r="E762" t="s">
        <v>56</v>
      </c>
      <c r="F762" t="s">
        <v>11</v>
      </c>
      <c r="G762">
        <v>36</v>
      </c>
      <c r="H762" t="s">
        <v>34</v>
      </c>
      <c r="I762" t="s">
        <v>182</v>
      </c>
      <c r="J762" t="s">
        <v>124</v>
      </c>
      <c r="K762">
        <v>201606</v>
      </c>
      <c r="L762">
        <v>2019</v>
      </c>
      <c r="M762" s="10">
        <v>6</v>
      </c>
      <c r="N762" s="31">
        <v>80159.467147200005</v>
      </c>
    </row>
    <row r="763" spans="1:14" ht="15" customHeight="1">
      <c r="A763" t="s">
        <v>7</v>
      </c>
      <c r="B763" t="s">
        <v>26</v>
      </c>
      <c r="C763" t="s">
        <v>132</v>
      </c>
      <c r="D763" t="s">
        <v>55</v>
      </c>
      <c r="E763" t="s">
        <v>56</v>
      </c>
      <c r="F763" t="s">
        <v>11</v>
      </c>
      <c r="G763">
        <v>36</v>
      </c>
      <c r="H763" t="s">
        <v>34</v>
      </c>
      <c r="I763" t="s">
        <v>182</v>
      </c>
      <c r="J763" t="s">
        <v>121</v>
      </c>
      <c r="K763">
        <v>201606</v>
      </c>
      <c r="L763">
        <v>2019</v>
      </c>
      <c r="M763" s="10">
        <v>6</v>
      </c>
      <c r="N763" s="31">
        <v>7288.7566953599999</v>
      </c>
    </row>
    <row r="764" spans="1:14" ht="15" customHeight="1">
      <c r="A764" t="s">
        <v>7</v>
      </c>
      <c r="B764" t="s">
        <v>26</v>
      </c>
      <c r="C764" t="s">
        <v>132</v>
      </c>
      <c r="D764" t="s">
        <v>55</v>
      </c>
      <c r="E764" t="s">
        <v>56</v>
      </c>
      <c r="F764" t="s">
        <v>11</v>
      </c>
      <c r="G764">
        <v>36</v>
      </c>
      <c r="H764" t="s">
        <v>34</v>
      </c>
      <c r="I764" t="s">
        <v>182</v>
      </c>
      <c r="J764" t="s">
        <v>122</v>
      </c>
      <c r="K764">
        <v>201606</v>
      </c>
      <c r="L764">
        <v>2019</v>
      </c>
      <c r="M764" s="10">
        <v>6</v>
      </c>
      <c r="N764" s="31">
        <v>8441.8367669999989</v>
      </c>
    </row>
    <row r="765" spans="1:14" ht="15" customHeight="1">
      <c r="A765" t="s">
        <v>7</v>
      </c>
      <c r="B765" t="s">
        <v>26</v>
      </c>
      <c r="C765" t="s">
        <v>132</v>
      </c>
      <c r="D765" t="s">
        <v>55</v>
      </c>
      <c r="E765" t="s">
        <v>56</v>
      </c>
      <c r="F765" t="s">
        <v>11</v>
      </c>
      <c r="G765">
        <v>36</v>
      </c>
      <c r="H765" t="s">
        <v>34</v>
      </c>
      <c r="I765" t="s">
        <v>182</v>
      </c>
      <c r="J765" t="s">
        <v>123</v>
      </c>
      <c r="K765">
        <v>201606</v>
      </c>
      <c r="L765">
        <v>2019</v>
      </c>
      <c r="M765" s="10">
        <v>6</v>
      </c>
      <c r="N765" s="31">
        <v>7045.404287039999</v>
      </c>
    </row>
    <row r="766" spans="1:14" ht="15" customHeight="1">
      <c r="A766" t="s">
        <v>7</v>
      </c>
      <c r="B766" t="s">
        <v>26</v>
      </c>
      <c r="C766" t="s">
        <v>128</v>
      </c>
      <c r="D766" t="s">
        <v>53</v>
      </c>
      <c r="E766" t="s">
        <v>54</v>
      </c>
      <c r="F766" t="s">
        <v>12</v>
      </c>
      <c r="G766">
        <v>32</v>
      </c>
      <c r="H766" t="s">
        <v>36</v>
      </c>
      <c r="I766" t="s">
        <v>184</v>
      </c>
      <c r="J766" t="s">
        <v>124</v>
      </c>
      <c r="K766">
        <v>201606</v>
      </c>
      <c r="L766">
        <v>2019</v>
      </c>
      <c r="M766" s="10">
        <v>6</v>
      </c>
      <c r="N766" s="31">
        <v>19146.913228800004</v>
      </c>
    </row>
    <row r="767" spans="1:14" ht="15" customHeight="1">
      <c r="A767" t="s">
        <v>7</v>
      </c>
      <c r="B767" t="s">
        <v>26</v>
      </c>
      <c r="C767" t="s">
        <v>128</v>
      </c>
      <c r="D767" t="s">
        <v>53</v>
      </c>
      <c r="E767" t="s">
        <v>54</v>
      </c>
      <c r="F767" t="s">
        <v>12</v>
      </c>
      <c r="G767">
        <v>32</v>
      </c>
      <c r="H767" t="s">
        <v>36</v>
      </c>
      <c r="I767" t="s">
        <v>184</v>
      </c>
      <c r="J767" t="s">
        <v>121</v>
      </c>
      <c r="K767">
        <v>201606</v>
      </c>
      <c r="L767">
        <v>2019</v>
      </c>
      <c r="M767" s="10">
        <v>6</v>
      </c>
      <c r="N767" s="31">
        <v>5489.9345894399994</v>
      </c>
    </row>
    <row r="768" spans="1:14" ht="15" customHeight="1">
      <c r="A768" t="s">
        <v>7</v>
      </c>
      <c r="B768" t="s">
        <v>26</v>
      </c>
      <c r="C768" t="s">
        <v>128</v>
      </c>
      <c r="D768" t="s">
        <v>53</v>
      </c>
      <c r="E768" t="s">
        <v>54</v>
      </c>
      <c r="F768" t="s">
        <v>12</v>
      </c>
      <c r="G768">
        <v>32</v>
      </c>
      <c r="H768" t="s">
        <v>36</v>
      </c>
      <c r="I768" t="s">
        <v>184</v>
      </c>
      <c r="J768" t="s">
        <v>122</v>
      </c>
      <c r="K768">
        <v>201606</v>
      </c>
      <c r="L768">
        <v>2019</v>
      </c>
      <c r="M768" s="10">
        <v>6</v>
      </c>
      <c r="N768" s="31">
        <v>5342.0290559999994</v>
      </c>
    </row>
    <row r="769" spans="1:14" ht="15" customHeight="1">
      <c r="A769" t="s">
        <v>7</v>
      </c>
      <c r="B769" t="s">
        <v>26</v>
      </c>
      <c r="C769" t="s">
        <v>128</v>
      </c>
      <c r="D769" t="s">
        <v>53</v>
      </c>
      <c r="E769" t="s">
        <v>54</v>
      </c>
      <c r="F769" t="s">
        <v>12</v>
      </c>
      <c r="G769">
        <v>32</v>
      </c>
      <c r="H769" t="s">
        <v>36</v>
      </c>
      <c r="I769" t="s">
        <v>184</v>
      </c>
      <c r="J769" t="s">
        <v>123</v>
      </c>
      <c r="K769">
        <v>201606</v>
      </c>
      <c r="L769">
        <v>2019</v>
      </c>
      <c r="M769" s="10">
        <v>6</v>
      </c>
      <c r="N769" s="31">
        <v>6379.4913638399994</v>
      </c>
    </row>
    <row r="770" spans="1:14" ht="15" customHeight="1">
      <c r="A770" t="s">
        <v>7</v>
      </c>
      <c r="B770" t="s">
        <v>27</v>
      </c>
      <c r="C770" t="s">
        <v>137</v>
      </c>
      <c r="D770" t="s">
        <v>21</v>
      </c>
      <c r="E770" t="s">
        <v>58</v>
      </c>
      <c r="F770" t="s">
        <v>11</v>
      </c>
      <c r="G770">
        <v>45</v>
      </c>
      <c r="H770" t="s">
        <v>33</v>
      </c>
      <c r="I770" t="s">
        <v>180</v>
      </c>
      <c r="J770" t="s">
        <v>124</v>
      </c>
      <c r="K770">
        <v>201606</v>
      </c>
      <c r="L770">
        <v>2019</v>
      </c>
      <c r="M770" s="10">
        <v>6</v>
      </c>
      <c r="N770" s="31">
        <v>284937.71772960003</v>
      </c>
    </row>
    <row r="771" spans="1:14" ht="15" customHeight="1">
      <c r="A771" t="s">
        <v>7</v>
      </c>
      <c r="B771" t="s">
        <v>27</v>
      </c>
      <c r="C771" t="s">
        <v>137</v>
      </c>
      <c r="D771" t="s">
        <v>21</v>
      </c>
      <c r="E771" t="s">
        <v>58</v>
      </c>
      <c r="F771" t="s">
        <v>11</v>
      </c>
      <c r="G771">
        <v>45</v>
      </c>
      <c r="H771" t="s">
        <v>33</v>
      </c>
      <c r="I771" t="s">
        <v>180</v>
      </c>
      <c r="J771" t="s">
        <v>121</v>
      </c>
      <c r="K771">
        <v>201606</v>
      </c>
      <c r="L771">
        <v>2019</v>
      </c>
      <c r="M771" s="10">
        <v>6</v>
      </c>
      <c r="N771" s="31">
        <v>26719.044393600005</v>
      </c>
    </row>
    <row r="772" spans="1:14" ht="15" customHeight="1">
      <c r="A772" t="s">
        <v>7</v>
      </c>
      <c r="B772" t="s">
        <v>27</v>
      </c>
      <c r="C772" t="s">
        <v>137</v>
      </c>
      <c r="D772" t="s">
        <v>21</v>
      </c>
      <c r="E772" t="s">
        <v>58</v>
      </c>
      <c r="F772" t="s">
        <v>11</v>
      </c>
      <c r="G772">
        <v>45</v>
      </c>
      <c r="H772" t="s">
        <v>33</v>
      </c>
      <c r="I772" t="s">
        <v>180</v>
      </c>
      <c r="J772" t="s">
        <v>122</v>
      </c>
      <c r="K772">
        <v>201606</v>
      </c>
      <c r="L772">
        <v>2019</v>
      </c>
      <c r="M772" s="10">
        <v>6</v>
      </c>
      <c r="N772" s="31">
        <v>14673.741030000005</v>
      </c>
    </row>
    <row r="773" spans="1:14" ht="15" customHeight="1">
      <c r="A773" t="s">
        <v>7</v>
      </c>
      <c r="B773" t="s">
        <v>27</v>
      </c>
      <c r="C773" t="s">
        <v>137</v>
      </c>
      <c r="D773" t="s">
        <v>21</v>
      </c>
      <c r="E773" t="s">
        <v>58</v>
      </c>
      <c r="F773" t="s">
        <v>11</v>
      </c>
      <c r="G773">
        <v>45</v>
      </c>
      <c r="H773" t="s">
        <v>33</v>
      </c>
      <c r="I773" t="s">
        <v>180</v>
      </c>
      <c r="J773" t="s">
        <v>123</v>
      </c>
      <c r="K773">
        <v>201606</v>
      </c>
      <c r="L773">
        <v>2019</v>
      </c>
      <c r="M773" s="10">
        <v>6</v>
      </c>
      <c r="N773" s="31">
        <v>5830.2217583999991</v>
      </c>
    </row>
    <row r="774" spans="1:14" ht="15" customHeight="1">
      <c r="A774" t="s">
        <v>7</v>
      </c>
      <c r="B774" t="s">
        <v>27</v>
      </c>
      <c r="C774" t="s">
        <v>136</v>
      </c>
      <c r="D774" t="s">
        <v>18</v>
      </c>
      <c r="E774" t="s">
        <v>62</v>
      </c>
      <c r="F774" t="s">
        <v>11</v>
      </c>
      <c r="G774">
        <v>38</v>
      </c>
      <c r="H774" t="s">
        <v>34</v>
      </c>
      <c r="I774" t="s">
        <v>182</v>
      </c>
      <c r="J774" t="s">
        <v>124</v>
      </c>
      <c r="K774">
        <v>201606</v>
      </c>
      <c r="L774">
        <v>2019</v>
      </c>
      <c r="M774" s="10">
        <v>6</v>
      </c>
      <c r="N774" s="31">
        <v>168385.81221504006</v>
      </c>
    </row>
    <row r="775" spans="1:14" ht="15" customHeight="1">
      <c r="A775" t="s">
        <v>7</v>
      </c>
      <c r="B775" t="s">
        <v>27</v>
      </c>
      <c r="C775" t="s">
        <v>136</v>
      </c>
      <c r="D775" t="s">
        <v>18</v>
      </c>
      <c r="E775" t="s">
        <v>62</v>
      </c>
      <c r="F775" t="s">
        <v>11</v>
      </c>
      <c r="G775">
        <v>38</v>
      </c>
      <c r="H775" t="s">
        <v>34</v>
      </c>
      <c r="I775" t="s">
        <v>182</v>
      </c>
      <c r="J775" t="s">
        <v>121</v>
      </c>
      <c r="K775">
        <v>201606</v>
      </c>
      <c r="L775">
        <v>2019</v>
      </c>
      <c r="M775" s="10">
        <v>6</v>
      </c>
      <c r="N775" s="31">
        <v>13586.142286080003</v>
      </c>
    </row>
    <row r="776" spans="1:14" ht="15" customHeight="1">
      <c r="A776" t="s">
        <v>7</v>
      </c>
      <c r="B776" t="s">
        <v>27</v>
      </c>
      <c r="C776" t="s">
        <v>136</v>
      </c>
      <c r="D776" t="s">
        <v>18</v>
      </c>
      <c r="E776" t="s">
        <v>62</v>
      </c>
      <c r="F776" t="s">
        <v>11</v>
      </c>
      <c r="G776">
        <v>38</v>
      </c>
      <c r="H776" t="s">
        <v>34</v>
      </c>
      <c r="I776" t="s">
        <v>182</v>
      </c>
      <c r="J776" t="s">
        <v>122</v>
      </c>
      <c r="K776">
        <v>201606</v>
      </c>
      <c r="L776">
        <v>2019</v>
      </c>
      <c r="M776" s="10">
        <v>6</v>
      </c>
      <c r="N776" s="31">
        <v>21179.787174000005</v>
      </c>
    </row>
    <row r="777" spans="1:14" ht="15" customHeight="1">
      <c r="A777" t="s">
        <v>7</v>
      </c>
      <c r="B777" t="s">
        <v>27</v>
      </c>
      <c r="C777" t="s">
        <v>136</v>
      </c>
      <c r="D777" t="s">
        <v>18</v>
      </c>
      <c r="E777" t="s">
        <v>62</v>
      </c>
      <c r="F777" t="s">
        <v>11</v>
      </c>
      <c r="G777">
        <v>38</v>
      </c>
      <c r="H777" t="s">
        <v>34</v>
      </c>
      <c r="I777" t="s">
        <v>182</v>
      </c>
      <c r="J777" t="s">
        <v>123</v>
      </c>
      <c r="K777">
        <v>201606</v>
      </c>
      <c r="L777">
        <v>2019</v>
      </c>
      <c r="M777" s="10">
        <v>6</v>
      </c>
      <c r="N777" s="31">
        <v>1514.22421248</v>
      </c>
    </row>
    <row r="778" spans="1:14" ht="15" customHeight="1">
      <c r="A778" t="s">
        <v>7</v>
      </c>
      <c r="B778" t="s">
        <v>27</v>
      </c>
      <c r="C778" t="s">
        <v>135</v>
      </c>
      <c r="D778" t="s">
        <v>19</v>
      </c>
      <c r="E778" t="s">
        <v>57</v>
      </c>
      <c r="F778" t="s">
        <v>12</v>
      </c>
      <c r="G778">
        <v>29</v>
      </c>
      <c r="H778" t="s">
        <v>37</v>
      </c>
      <c r="I778" t="s">
        <v>183</v>
      </c>
      <c r="J778" t="s">
        <v>124</v>
      </c>
      <c r="K778">
        <v>201606</v>
      </c>
      <c r="L778">
        <v>2019</v>
      </c>
      <c r="M778" s="10">
        <v>6</v>
      </c>
      <c r="N778" s="31">
        <v>65049.334847999991</v>
      </c>
    </row>
    <row r="779" spans="1:14" ht="15" customHeight="1">
      <c r="A779" t="s">
        <v>7</v>
      </c>
      <c r="B779" t="s">
        <v>27</v>
      </c>
      <c r="C779" t="s">
        <v>135</v>
      </c>
      <c r="D779" t="s">
        <v>19</v>
      </c>
      <c r="E779" t="s">
        <v>57</v>
      </c>
      <c r="F779" t="s">
        <v>12</v>
      </c>
      <c r="G779">
        <v>29</v>
      </c>
      <c r="H779" t="s">
        <v>37</v>
      </c>
      <c r="I779" t="s">
        <v>183</v>
      </c>
      <c r="J779" t="s">
        <v>121</v>
      </c>
      <c r="K779">
        <v>201606</v>
      </c>
      <c r="L779">
        <v>2019</v>
      </c>
      <c r="M779" s="10">
        <v>6</v>
      </c>
      <c r="N779" s="31">
        <v>9285.414912000002</v>
      </c>
    </row>
    <row r="780" spans="1:14" ht="15" customHeight="1">
      <c r="A780" t="s">
        <v>7</v>
      </c>
      <c r="B780" t="s">
        <v>27</v>
      </c>
      <c r="C780" t="s">
        <v>135</v>
      </c>
      <c r="D780" t="s">
        <v>19</v>
      </c>
      <c r="E780" t="s">
        <v>57</v>
      </c>
      <c r="F780" t="s">
        <v>12</v>
      </c>
      <c r="G780">
        <v>29</v>
      </c>
      <c r="H780" t="s">
        <v>37</v>
      </c>
      <c r="I780" t="s">
        <v>183</v>
      </c>
      <c r="J780" t="s">
        <v>122</v>
      </c>
      <c r="K780">
        <v>201606</v>
      </c>
      <c r="L780">
        <v>2019</v>
      </c>
      <c r="M780" s="10">
        <v>6</v>
      </c>
      <c r="N780" s="31">
        <v>8139.4794000000011</v>
      </c>
    </row>
    <row r="781" spans="1:14" ht="15" customHeight="1">
      <c r="A781" t="s">
        <v>7</v>
      </c>
      <c r="B781" t="s">
        <v>27</v>
      </c>
      <c r="C781" t="s">
        <v>135</v>
      </c>
      <c r="D781" t="s">
        <v>19</v>
      </c>
      <c r="E781" t="s">
        <v>57</v>
      </c>
      <c r="F781" t="s">
        <v>12</v>
      </c>
      <c r="G781">
        <v>29</v>
      </c>
      <c r="H781" t="s">
        <v>37</v>
      </c>
      <c r="I781" t="s">
        <v>183</v>
      </c>
      <c r="J781" t="s">
        <v>123</v>
      </c>
      <c r="K781">
        <v>201606</v>
      </c>
      <c r="L781">
        <v>2019</v>
      </c>
      <c r="M781" s="10">
        <v>6</v>
      </c>
      <c r="N781" s="31">
        <v>5542.2662399999999</v>
      </c>
    </row>
    <row r="782" spans="1:14" ht="15" customHeight="1">
      <c r="A782" t="s">
        <v>7</v>
      </c>
      <c r="B782" t="s">
        <v>42</v>
      </c>
      <c r="C782" t="s">
        <v>139</v>
      </c>
      <c r="D782" t="s">
        <v>59</v>
      </c>
      <c r="E782" t="s">
        <v>60</v>
      </c>
      <c r="F782" t="s">
        <v>11</v>
      </c>
      <c r="G782">
        <v>35</v>
      </c>
      <c r="H782" t="s">
        <v>34</v>
      </c>
      <c r="I782" t="s">
        <v>182</v>
      </c>
      <c r="J782" t="s">
        <v>124</v>
      </c>
      <c r="K782">
        <v>201606</v>
      </c>
      <c r="L782">
        <v>2019</v>
      </c>
      <c r="M782" s="10">
        <v>6</v>
      </c>
      <c r="N782" s="31">
        <v>147636.75620736004</v>
      </c>
    </row>
    <row r="783" spans="1:14" ht="15" customHeight="1">
      <c r="A783" t="s">
        <v>7</v>
      </c>
      <c r="B783" t="s">
        <v>42</v>
      </c>
      <c r="C783" t="s">
        <v>139</v>
      </c>
      <c r="D783" t="s">
        <v>59</v>
      </c>
      <c r="E783" t="s">
        <v>60</v>
      </c>
      <c r="F783" t="s">
        <v>11</v>
      </c>
      <c r="G783">
        <v>35</v>
      </c>
      <c r="H783" t="s">
        <v>34</v>
      </c>
      <c r="I783" t="s">
        <v>182</v>
      </c>
      <c r="J783" t="s">
        <v>121</v>
      </c>
      <c r="K783">
        <v>201606</v>
      </c>
      <c r="L783">
        <v>2019</v>
      </c>
      <c r="M783" s="10">
        <v>6</v>
      </c>
      <c r="N783" s="31">
        <v>18780.8553072</v>
      </c>
    </row>
    <row r="784" spans="1:14" ht="15" customHeight="1">
      <c r="A784" t="s">
        <v>7</v>
      </c>
      <c r="B784" t="s">
        <v>42</v>
      </c>
      <c r="C784" t="s">
        <v>139</v>
      </c>
      <c r="D784" t="s">
        <v>59</v>
      </c>
      <c r="E784" t="s">
        <v>60</v>
      </c>
      <c r="F784" t="s">
        <v>11</v>
      </c>
      <c r="G784">
        <v>35</v>
      </c>
      <c r="H784" t="s">
        <v>34</v>
      </c>
      <c r="I784" t="s">
        <v>182</v>
      </c>
      <c r="J784" t="s">
        <v>122</v>
      </c>
      <c r="K784">
        <v>201606</v>
      </c>
      <c r="L784">
        <v>2019</v>
      </c>
      <c r="M784" s="10">
        <v>6</v>
      </c>
      <c r="N784" s="31">
        <v>34067.995416000005</v>
      </c>
    </row>
    <row r="785" spans="1:14" ht="15" customHeight="1">
      <c r="A785" t="s">
        <v>7</v>
      </c>
      <c r="B785" t="s">
        <v>42</v>
      </c>
      <c r="C785" t="s">
        <v>139</v>
      </c>
      <c r="D785" t="s">
        <v>59</v>
      </c>
      <c r="E785" t="s">
        <v>60</v>
      </c>
      <c r="F785" t="s">
        <v>11</v>
      </c>
      <c r="G785">
        <v>35</v>
      </c>
      <c r="H785" t="s">
        <v>34</v>
      </c>
      <c r="I785" t="s">
        <v>182</v>
      </c>
      <c r="J785" t="s">
        <v>123</v>
      </c>
      <c r="K785">
        <v>201606</v>
      </c>
      <c r="L785">
        <v>2019</v>
      </c>
      <c r="M785" s="10">
        <v>6</v>
      </c>
      <c r="N785" s="31">
        <v>5946.6459225600001</v>
      </c>
    </row>
    <row r="786" spans="1:14" ht="15" customHeight="1">
      <c r="A786" t="s">
        <v>7</v>
      </c>
      <c r="B786" t="s">
        <v>42</v>
      </c>
      <c r="C786" t="s">
        <v>138</v>
      </c>
      <c r="D786" t="s">
        <v>61</v>
      </c>
      <c r="E786" t="s">
        <v>60</v>
      </c>
      <c r="F786" t="s">
        <v>11</v>
      </c>
      <c r="G786">
        <v>32</v>
      </c>
      <c r="H786" t="s">
        <v>36</v>
      </c>
      <c r="I786" t="s">
        <v>184</v>
      </c>
      <c r="J786" t="s">
        <v>124</v>
      </c>
      <c r="K786">
        <v>201606</v>
      </c>
      <c r="L786">
        <v>2019</v>
      </c>
      <c r="M786" s="10">
        <v>6</v>
      </c>
      <c r="N786" s="31">
        <v>17415.899423999996</v>
      </c>
    </row>
    <row r="787" spans="1:14" ht="15" customHeight="1">
      <c r="A787" t="s">
        <v>7</v>
      </c>
      <c r="B787" t="s">
        <v>42</v>
      </c>
      <c r="C787" t="s">
        <v>138</v>
      </c>
      <c r="D787" t="s">
        <v>61</v>
      </c>
      <c r="E787" t="s">
        <v>60</v>
      </c>
      <c r="F787" t="s">
        <v>11</v>
      </c>
      <c r="G787">
        <v>32</v>
      </c>
      <c r="H787" t="s">
        <v>36</v>
      </c>
      <c r="I787" t="s">
        <v>184</v>
      </c>
      <c r="J787" t="s">
        <v>121</v>
      </c>
      <c r="K787">
        <v>201606</v>
      </c>
      <c r="L787">
        <v>2019</v>
      </c>
      <c r="M787" s="10">
        <v>6</v>
      </c>
      <c r="N787" s="31">
        <v>3749.6072879999992</v>
      </c>
    </row>
    <row r="788" spans="1:14" ht="15" customHeight="1">
      <c r="A788" t="s">
        <v>7</v>
      </c>
      <c r="B788" t="s">
        <v>42</v>
      </c>
      <c r="C788" t="s">
        <v>138</v>
      </c>
      <c r="D788" t="s">
        <v>61</v>
      </c>
      <c r="E788" t="s">
        <v>60</v>
      </c>
      <c r="F788" t="s">
        <v>11</v>
      </c>
      <c r="G788">
        <v>32</v>
      </c>
      <c r="H788" t="s">
        <v>36</v>
      </c>
      <c r="I788" t="s">
        <v>184</v>
      </c>
      <c r="J788" t="s">
        <v>122</v>
      </c>
      <c r="K788">
        <v>201606</v>
      </c>
      <c r="L788">
        <v>2019</v>
      </c>
      <c r="M788" s="10">
        <v>6</v>
      </c>
      <c r="N788" s="31">
        <v>5690.4120000000003</v>
      </c>
    </row>
    <row r="789" spans="1:14" ht="15" customHeight="1">
      <c r="A789" t="s">
        <v>7</v>
      </c>
      <c r="B789" t="s">
        <v>42</v>
      </c>
      <c r="C789" t="s">
        <v>138</v>
      </c>
      <c r="D789" t="s">
        <v>61</v>
      </c>
      <c r="E789" t="s">
        <v>60</v>
      </c>
      <c r="F789" t="s">
        <v>11</v>
      </c>
      <c r="G789">
        <v>32</v>
      </c>
      <c r="H789" t="s">
        <v>36</v>
      </c>
      <c r="I789" t="s">
        <v>184</v>
      </c>
      <c r="J789" t="s">
        <v>123</v>
      </c>
      <c r="K789">
        <v>201606</v>
      </c>
      <c r="L789">
        <v>2019</v>
      </c>
      <c r="M789" s="10">
        <v>6</v>
      </c>
      <c r="N789" s="31">
        <v>740.8195199999999</v>
      </c>
    </row>
    <row r="790" spans="1:14" ht="15" customHeight="1">
      <c r="A790" t="s">
        <v>69</v>
      </c>
      <c r="B790" t="s">
        <v>5</v>
      </c>
      <c r="C790" t="s">
        <v>134</v>
      </c>
      <c r="D790" t="s">
        <v>46</v>
      </c>
      <c r="E790" t="s">
        <v>13</v>
      </c>
      <c r="F790" t="s">
        <v>11</v>
      </c>
      <c r="G790">
        <v>46</v>
      </c>
      <c r="H790" t="s">
        <v>33</v>
      </c>
      <c r="I790" t="s">
        <v>180</v>
      </c>
      <c r="J790" t="s">
        <v>124</v>
      </c>
      <c r="K790">
        <v>201606</v>
      </c>
      <c r="L790">
        <v>2019</v>
      </c>
      <c r="M790" s="10">
        <v>6</v>
      </c>
      <c r="N790" s="31">
        <v>409091.12856000004</v>
      </c>
    </row>
    <row r="791" spans="1:14" ht="15" customHeight="1">
      <c r="A791" t="s">
        <v>69</v>
      </c>
      <c r="B791" t="s">
        <v>5</v>
      </c>
      <c r="C791" t="s">
        <v>134</v>
      </c>
      <c r="D791" t="s">
        <v>46</v>
      </c>
      <c r="E791" t="s">
        <v>13</v>
      </c>
      <c r="F791" t="s">
        <v>11</v>
      </c>
      <c r="G791">
        <v>46</v>
      </c>
      <c r="H791" t="s">
        <v>33</v>
      </c>
      <c r="I791" t="s">
        <v>180</v>
      </c>
      <c r="J791" t="s">
        <v>121</v>
      </c>
      <c r="K791">
        <v>201606</v>
      </c>
      <c r="L791">
        <v>2019</v>
      </c>
      <c r="M791" s="10">
        <v>6</v>
      </c>
      <c r="N791" s="31">
        <v>6568.4930399999994</v>
      </c>
    </row>
    <row r="792" spans="1:14" ht="15" customHeight="1">
      <c r="A792" t="s">
        <v>69</v>
      </c>
      <c r="B792" t="s">
        <v>5</v>
      </c>
      <c r="C792" t="s">
        <v>134</v>
      </c>
      <c r="D792" t="s">
        <v>46</v>
      </c>
      <c r="E792" t="s">
        <v>13</v>
      </c>
      <c r="F792" t="s">
        <v>11</v>
      </c>
      <c r="G792">
        <v>46</v>
      </c>
      <c r="H792" t="s">
        <v>33</v>
      </c>
      <c r="I792" t="s">
        <v>180</v>
      </c>
      <c r="J792" t="s">
        <v>122</v>
      </c>
      <c r="K792">
        <v>201606</v>
      </c>
      <c r="L792">
        <v>2019</v>
      </c>
      <c r="M792" s="10">
        <v>6</v>
      </c>
      <c r="N792" s="31">
        <v>8802.29025</v>
      </c>
    </row>
    <row r="793" spans="1:14" ht="15" customHeight="1">
      <c r="A793" t="s">
        <v>69</v>
      </c>
      <c r="B793" t="s">
        <v>5</v>
      </c>
      <c r="C793" t="s">
        <v>134</v>
      </c>
      <c r="D793" t="s">
        <v>46</v>
      </c>
      <c r="E793" t="s">
        <v>13</v>
      </c>
      <c r="F793" t="s">
        <v>11</v>
      </c>
      <c r="G793">
        <v>46</v>
      </c>
      <c r="H793" t="s">
        <v>33</v>
      </c>
      <c r="I793" t="s">
        <v>180</v>
      </c>
      <c r="J793" t="s">
        <v>123</v>
      </c>
      <c r="K793">
        <v>201606</v>
      </c>
      <c r="L793">
        <v>2019</v>
      </c>
      <c r="M793" s="10">
        <v>6</v>
      </c>
      <c r="N793" s="31">
        <v>25822.838879999999</v>
      </c>
    </row>
    <row r="794" spans="1:14" ht="15" customHeight="1">
      <c r="A794" t="s">
        <v>69</v>
      </c>
      <c r="B794" t="s">
        <v>5</v>
      </c>
      <c r="C794" t="s">
        <v>129</v>
      </c>
      <c r="D794" t="s">
        <v>22</v>
      </c>
      <c r="E794" t="s">
        <v>16</v>
      </c>
      <c r="F794" t="s">
        <v>12</v>
      </c>
      <c r="G794">
        <v>38</v>
      </c>
      <c r="H794" t="s">
        <v>34</v>
      </c>
      <c r="I794" t="s">
        <v>182</v>
      </c>
      <c r="J794" t="s">
        <v>124</v>
      </c>
      <c r="K794">
        <v>201606</v>
      </c>
      <c r="L794">
        <v>2019</v>
      </c>
      <c r="M794" s="10">
        <v>6</v>
      </c>
      <c r="N794" s="31">
        <v>134307.79205760002</v>
      </c>
    </row>
    <row r="795" spans="1:14" ht="15" customHeight="1">
      <c r="A795" t="s">
        <v>69</v>
      </c>
      <c r="B795" t="s">
        <v>5</v>
      </c>
      <c r="C795" t="s">
        <v>129</v>
      </c>
      <c r="D795" t="s">
        <v>22</v>
      </c>
      <c r="E795" t="s">
        <v>16</v>
      </c>
      <c r="F795" t="s">
        <v>12</v>
      </c>
      <c r="G795">
        <v>38</v>
      </c>
      <c r="H795" t="s">
        <v>34</v>
      </c>
      <c r="I795" t="s">
        <v>182</v>
      </c>
      <c r="J795" t="s">
        <v>121</v>
      </c>
      <c r="K795">
        <v>201606</v>
      </c>
      <c r="L795">
        <v>2019</v>
      </c>
      <c r="M795" s="10">
        <v>6</v>
      </c>
      <c r="N795" s="31">
        <v>13952.655259200001</v>
      </c>
    </row>
    <row r="796" spans="1:14" ht="15" customHeight="1">
      <c r="A796" t="s">
        <v>69</v>
      </c>
      <c r="B796" t="s">
        <v>5</v>
      </c>
      <c r="C796" t="s">
        <v>129</v>
      </c>
      <c r="D796" t="s">
        <v>22</v>
      </c>
      <c r="E796" t="s">
        <v>16</v>
      </c>
      <c r="F796" t="s">
        <v>12</v>
      </c>
      <c r="G796">
        <v>38</v>
      </c>
      <c r="H796" t="s">
        <v>34</v>
      </c>
      <c r="I796" t="s">
        <v>182</v>
      </c>
      <c r="J796" t="s">
        <v>122</v>
      </c>
      <c r="K796">
        <v>201606</v>
      </c>
      <c r="L796">
        <v>2019</v>
      </c>
      <c r="M796" s="10">
        <v>6</v>
      </c>
      <c r="N796" s="31">
        <v>11693.243834999999</v>
      </c>
    </row>
    <row r="797" spans="1:14" ht="15" customHeight="1">
      <c r="A797" t="s">
        <v>69</v>
      </c>
      <c r="B797" t="s">
        <v>5</v>
      </c>
      <c r="C797" t="s">
        <v>129</v>
      </c>
      <c r="D797" t="s">
        <v>22</v>
      </c>
      <c r="E797" t="s">
        <v>16</v>
      </c>
      <c r="F797" t="s">
        <v>12</v>
      </c>
      <c r="G797">
        <v>38</v>
      </c>
      <c r="H797" t="s">
        <v>34</v>
      </c>
      <c r="I797" t="s">
        <v>182</v>
      </c>
      <c r="J797" t="s">
        <v>123</v>
      </c>
      <c r="K797">
        <v>201606</v>
      </c>
      <c r="L797">
        <v>2019</v>
      </c>
      <c r="M797" s="10">
        <v>6</v>
      </c>
      <c r="N797" s="31">
        <v>679.86656640000001</v>
      </c>
    </row>
    <row r="798" spans="1:14" ht="15" customHeight="1">
      <c r="A798" t="s">
        <v>69</v>
      </c>
      <c r="B798" t="s">
        <v>5</v>
      </c>
      <c r="C798" t="s">
        <v>133</v>
      </c>
      <c r="D798" t="s">
        <v>9</v>
      </c>
      <c r="E798" t="s">
        <v>10</v>
      </c>
      <c r="F798" t="s">
        <v>11</v>
      </c>
      <c r="G798">
        <v>25</v>
      </c>
      <c r="H798" t="s">
        <v>37</v>
      </c>
      <c r="I798" t="s">
        <v>183</v>
      </c>
      <c r="J798" t="s">
        <v>124</v>
      </c>
      <c r="K798">
        <v>201606</v>
      </c>
      <c r="L798">
        <v>2019</v>
      </c>
      <c r="M798" s="10">
        <v>6</v>
      </c>
      <c r="N798" s="31">
        <v>27504.722879999998</v>
      </c>
    </row>
    <row r="799" spans="1:14" ht="15" customHeight="1">
      <c r="A799" t="s">
        <v>69</v>
      </c>
      <c r="B799" t="s">
        <v>5</v>
      </c>
      <c r="C799" t="s">
        <v>133</v>
      </c>
      <c r="D799" t="s">
        <v>9</v>
      </c>
      <c r="E799" t="s">
        <v>10</v>
      </c>
      <c r="F799" t="s">
        <v>11</v>
      </c>
      <c r="G799">
        <v>25</v>
      </c>
      <c r="H799" t="s">
        <v>37</v>
      </c>
      <c r="I799" t="s">
        <v>183</v>
      </c>
      <c r="J799" t="s">
        <v>121</v>
      </c>
      <c r="K799">
        <v>201606</v>
      </c>
      <c r="L799">
        <v>2019</v>
      </c>
      <c r="M799" s="10">
        <v>6</v>
      </c>
      <c r="N799" s="31">
        <v>10575.515520000001</v>
      </c>
    </row>
    <row r="800" spans="1:14" ht="15" customHeight="1">
      <c r="A800" t="s">
        <v>69</v>
      </c>
      <c r="B800" t="s">
        <v>5</v>
      </c>
      <c r="C800" t="s">
        <v>133</v>
      </c>
      <c r="D800" t="s">
        <v>9</v>
      </c>
      <c r="E800" t="s">
        <v>10</v>
      </c>
      <c r="F800" t="s">
        <v>11</v>
      </c>
      <c r="G800">
        <v>25</v>
      </c>
      <c r="H800" t="s">
        <v>37</v>
      </c>
      <c r="I800" t="s">
        <v>183</v>
      </c>
      <c r="J800" t="s">
        <v>122</v>
      </c>
      <c r="K800">
        <v>201606</v>
      </c>
      <c r="L800">
        <v>2019</v>
      </c>
      <c r="M800" s="10">
        <v>6</v>
      </c>
      <c r="N800" s="31">
        <v>10418.382000000001</v>
      </c>
    </row>
    <row r="801" spans="1:14" ht="15" customHeight="1">
      <c r="A801" t="s">
        <v>69</v>
      </c>
      <c r="B801" t="s">
        <v>5</v>
      </c>
      <c r="C801" t="s">
        <v>133</v>
      </c>
      <c r="D801" t="s">
        <v>9</v>
      </c>
      <c r="E801" t="s">
        <v>10</v>
      </c>
      <c r="F801" t="s">
        <v>11</v>
      </c>
      <c r="G801">
        <v>25</v>
      </c>
      <c r="H801" t="s">
        <v>37</v>
      </c>
      <c r="I801" t="s">
        <v>183</v>
      </c>
      <c r="J801" t="s">
        <v>123</v>
      </c>
      <c r="K801">
        <v>201606</v>
      </c>
      <c r="L801">
        <v>2019</v>
      </c>
      <c r="M801" s="10">
        <v>6</v>
      </c>
      <c r="N801" s="31">
        <v>5890.6310400000002</v>
      </c>
    </row>
    <row r="802" spans="1:14" ht="15" customHeight="1">
      <c r="A802" t="s">
        <v>69</v>
      </c>
      <c r="B802" t="s">
        <v>6</v>
      </c>
      <c r="C802" t="s">
        <v>140</v>
      </c>
      <c r="D802" t="s">
        <v>14</v>
      </c>
      <c r="E802" t="s">
        <v>15</v>
      </c>
      <c r="F802" t="s">
        <v>11</v>
      </c>
      <c r="G802">
        <v>32</v>
      </c>
      <c r="H802" t="s">
        <v>36</v>
      </c>
      <c r="I802" t="s">
        <v>184</v>
      </c>
      <c r="J802" t="s">
        <v>124</v>
      </c>
      <c r="K802">
        <v>201606</v>
      </c>
      <c r="L802">
        <v>2019</v>
      </c>
      <c r="M802" s="10">
        <v>6</v>
      </c>
      <c r="N802" s="31">
        <v>53494.630156800005</v>
      </c>
    </row>
    <row r="803" spans="1:14" ht="15" customHeight="1">
      <c r="A803" t="s">
        <v>69</v>
      </c>
      <c r="B803" t="s">
        <v>6</v>
      </c>
      <c r="C803" t="s">
        <v>140</v>
      </c>
      <c r="D803" t="s">
        <v>14</v>
      </c>
      <c r="E803" t="s">
        <v>15</v>
      </c>
      <c r="F803" t="s">
        <v>11</v>
      </c>
      <c r="G803">
        <v>32</v>
      </c>
      <c r="H803" t="s">
        <v>36</v>
      </c>
      <c r="I803" t="s">
        <v>184</v>
      </c>
      <c r="J803" t="s">
        <v>121</v>
      </c>
      <c r="K803">
        <v>201606</v>
      </c>
      <c r="L803">
        <v>2019</v>
      </c>
      <c r="M803" s="10">
        <v>6</v>
      </c>
      <c r="N803" s="31">
        <v>27901.116230400003</v>
      </c>
    </row>
    <row r="804" spans="1:14" ht="15" customHeight="1">
      <c r="A804" t="s">
        <v>69</v>
      </c>
      <c r="B804" t="s">
        <v>6</v>
      </c>
      <c r="C804" t="s">
        <v>140</v>
      </c>
      <c r="D804" t="s">
        <v>14</v>
      </c>
      <c r="E804" t="s">
        <v>15</v>
      </c>
      <c r="F804" t="s">
        <v>11</v>
      </c>
      <c r="G804">
        <v>32</v>
      </c>
      <c r="H804" t="s">
        <v>36</v>
      </c>
      <c r="I804" t="s">
        <v>184</v>
      </c>
      <c r="J804" t="s">
        <v>122</v>
      </c>
      <c r="K804">
        <v>201606</v>
      </c>
      <c r="L804">
        <v>2019</v>
      </c>
      <c r="M804" s="10">
        <v>6</v>
      </c>
      <c r="N804" s="31">
        <v>44951.797800000008</v>
      </c>
    </row>
    <row r="805" spans="1:14" ht="15" customHeight="1">
      <c r="A805" t="s">
        <v>69</v>
      </c>
      <c r="B805" t="s">
        <v>6</v>
      </c>
      <c r="C805" t="s">
        <v>140</v>
      </c>
      <c r="D805" t="s">
        <v>14</v>
      </c>
      <c r="E805" t="s">
        <v>15</v>
      </c>
      <c r="F805" t="s">
        <v>11</v>
      </c>
      <c r="G805">
        <v>32</v>
      </c>
      <c r="H805" t="s">
        <v>36</v>
      </c>
      <c r="I805" t="s">
        <v>184</v>
      </c>
      <c r="J805" t="s">
        <v>123</v>
      </c>
      <c r="K805">
        <v>201606</v>
      </c>
      <c r="L805">
        <v>2019</v>
      </c>
      <c r="M805" s="10">
        <v>6</v>
      </c>
      <c r="N805" s="31">
        <v>18555.491404799999</v>
      </c>
    </row>
    <row r="806" spans="1:14" ht="15" customHeight="1">
      <c r="A806" t="s">
        <v>68</v>
      </c>
      <c r="B806" t="s">
        <v>24</v>
      </c>
      <c r="C806" t="s">
        <v>142</v>
      </c>
      <c r="D806" t="s">
        <v>43</v>
      </c>
      <c r="E806" t="s">
        <v>17</v>
      </c>
      <c r="F806" t="s">
        <v>11</v>
      </c>
      <c r="G806">
        <v>32</v>
      </c>
      <c r="H806" t="s">
        <v>36</v>
      </c>
      <c r="I806" t="s">
        <v>184</v>
      </c>
      <c r="J806" t="s">
        <v>124</v>
      </c>
      <c r="K806">
        <v>201606</v>
      </c>
      <c r="L806">
        <v>2019</v>
      </c>
      <c r="M806" s="10">
        <v>6</v>
      </c>
      <c r="N806" s="31">
        <v>163948.54896000001</v>
      </c>
    </row>
    <row r="807" spans="1:14" ht="15" customHeight="1">
      <c r="A807" t="s">
        <v>68</v>
      </c>
      <c r="B807" t="s">
        <v>24</v>
      </c>
      <c r="C807" t="s">
        <v>142</v>
      </c>
      <c r="D807" t="s">
        <v>43</v>
      </c>
      <c r="E807" t="s">
        <v>17</v>
      </c>
      <c r="F807" t="s">
        <v>11</v>
      </c>
      <c r="G807">
        <v>32</v>
      </c>
      <c r="H807" t="s">
        <v>36</v>
      </c>
      <c r="I807" t="s">
        <v>184</v>
      </c>
      <c r="J807" t="s">
        <v>121</v>
      </c>
      <c r="K807">
        <v>201606</v>
      </c>
      <c r="L807">
        <v>2019</v>
      </c>
      <c r="M807" s="10">
        <v>6</v>
      </c>
      <c r="N807" s="31">
        <v>25368.83496</v>
      </c>
    </row>
    <row r="808" spans="1:14" ht="15" customHeight="1">
      <c r="A808" t="s">
        <v>68</v>
      </c>
      <c r="B808" t="s">
        <v>24</v>
      </c>
      <c r="C808" t="s">
        <v>142</v>
      </c>
      <c r="D808" t="s">
        <v>43</v>
      </c>
      <c r="E808" t="s">
        <v>17</v>
      </c>
      <c r="F808" t="s">
        <v>11</v>
      </c>
      <c r="G808">
        <v>32</v>
      </c>
      <c r="H808" t="s">
        <v>36</v>
      </c>
      <c r="I808" t="s">
        <v>184</v>
      </c>
      <c r="J808" t="s">
        <v>122</v>
      </c>
      <c r="K808">
        <v>201606</v>
      </c>
      <c r="L808">
        <v>2019</v>
      </c>
      <c r="M808" s="10">
        <v>6</v>
      </c>
      <c r="N808" s="31">
        <v>33536.821499999998</v>
      </c>
    </row>
    <row r="809" spans="1:14" ht="15" customHeight="1">
      <c r="A809" t="s">
        <v>68</v>
      </c>
      <c r="B809" t="s">
        <v>24</v>
      </c>
      <c r="C809" t="s">
        <v>142</v>
      </c>
      <c r="D809" t="s">
        <v>43</v>
      </c>
      <c r="E809" t="s">
        <v>17</v>
      </c>
      <c r="F809" t="s">
        <v>11</v>
      </c>
      <c r="G809">
        <v>32</v>
      </c>
      <c r="H809" t="s">
        <v>36</v>
      </c>
      <c r="I809" t="s">
        <v>184</v>
      </c>
      <c r="J809" t="s">
        <v>123</v>
      </c>
      <c r="K809">
        <v>201606</v>
      </c>
      <c r="L809">
        <v>2019</v>
      </c>
      <c r="M809" s="10">
        <v>6</v>
      </c>
      <c r="N809" s="31">
        <v>3843.4435199999998</v>
      </c>
    </row>
    <row r="810" spans="1:14" ht="15" customHeight="1">
      <c r="A810" t="s">
        <v>68</v>
      </c>
      <c r="B810" t="s">
        <v>70</v>
      </c>
      <c r="C810" t="s">
        <v>126</v>
      </c>
      <c r="D810" t="s">
        <v>20</v>
      </c>
      <c r="E810" t="s">
        <v>0</v>
      </c>
      <c r="F810" t="s">
        <v>12</v>
      </c>
      <c r="G810">
        <v>28</v>
      </c>
      <c r="H810" t="s">
        <v>37</v>
      </c>
      <c r="I810" t="s">
        <v>183</v>
      </c>
      <c r="J810" t="s">
        <v>124</v>
      </c>
      <c r="K810">
        <v>201606</v>
      </c>
      <c r="L810">
        <v>2019</v>
      </c>
      <c r="M810" s="10">
        <v>6</v>
      </c>
      <c r="N810" s="31">
        <v>39242.025676799996</v>
      </c>
    </row>
    <row r="811" spans="1:14" ht="15" customHeight="1">
      <c r="A811" t="s">
        <v>68</v>
      </c>
      <c r="B811" t="s">
        <v>70</v>
      </c>
      <c r="C811" t="s">
        <v>126</v>
      </c>
      <c r="D811" t="s">
        <v>20</v>
      </c>
      <c r="E811" t="s">
        <v>0</v>
      </c>
      <c r="F811" t="s">
        <v>12</v>
      </c>
      <c r="G811">
        <v>28</v>
      </c>
      <c r="H811" t="s">
        <v>37</v>
      </c>
      <c r="I811" t="s">
        <v>183</v>
      </c>
      <c r="J811" t="s">
        <v>121</v>
      </c>
      <c r="K811">
        <v>201606</v>
      </c>
      <c r="L811">
        <v>2019</v>
      </c>
      <c r="M811" s="10">
        <v>6</v>
      </c>
      <c r="N811" s="31">
        <v>2228.9841792000002</v>
      </c>
    </row>
    <row r="812" spans="1:14" ht="15" customHeight="1">
      <c r="A812" t="s">
        <v>68</v>
      </c>
      <c r="B812" t="s">
        <v>70</v>
      </c>
      <c r="C812" t="s">
        <v>126</v>
      </c>
      <c r="D812" t="s">
        <v>20</v>
      </c>
      <c r="E812" t="s">
        <v>0</v>
      </c>
      <c r="F812" t="s">
        <v>12</v>
      </c>
      <c r="G812">
        <v>28</v>
      </c>
      <c r="H812" t="s">
        <v>37</v>
      </c>
      <c r="I812" t="s">
        <v>183</v>
      </c>
      <c r="J812" t="s">
        <v>122</v>
      </c>
      <c r="K812">
        <v>201606</v>
      </c>
      <c r="L812">
        <v>2019</v>
      </c>
      <c r="M812" s="10">
        <v>6</v>
      </c>
      <c r="N812" s="31">
        <v>10365.058079999999</v>
      </c>
    </row>
    <row r="813" spans="1:14" ht="15" customHeight="1">
      <c r="A813" t="s">
        <v>68</v>
      </c>
      <c r="B813" t="s">
        <v>70</v>
      </c>
      <c r="C813" t="s">
        <v>126</v>
      </c>
      <c r="D813" t="s">
        <v>20</v>
      </c>
      <c r="E813" t="s">
        <v>0</v>
      </c>
      <c r="F813" t="s">
        <v>12</v>
      </c>
      <c r="G813">
        <v>28</v>
      </c>
      <c r="H813" t="s">
        <v>37</v>
      </c>
      <c r="I813" t="s">
        <v>183</v>
      </c>
      <c r="J813" t="s">
        <v>123</v>
      </c>
      <c r="K813">
        <v>201606</v>
      </c>
      <c r="L813">
        <v>2019</v>
      </c>
      <c r="M813" s="10">
        <v>6</v>
      </c>
      <c r="N813" s="31">
        <v>2810.5201152</v>
      </c>
    </row>
    <row r="814" spans="1:14" ht="15" customHeight="1">
      <c r="A814" t="s">
        <v>68</v>
      </c>
      <c r="B814" t="s">
        <v>23</v>
      </c>
      <c r="C814" t="s">
        <v>141</v>
      </c>
      <c r="D814" t="s">
        <v>44</v>
      </c>
      <c r="E814" t="s">
        <v>45</v>
      </c>
      <c r="F814" t="s">
        <v>11</v>
      </c>
      <c r="G814">
        <v>27</v>
      </c>
      <c r="H814" t="s">
        <v>33</v>
      </c>
      <c r="I814" t="s">
        <v>180</v>
      </c>
      <c r="J814" t="s">
        <v>124</v>
      </c>
      <c r="K814">
        <v>201606</v>
      </c>
      <c r="L814">
        <v>2019</v>
      </c>
      <c r="M814" s="10">
        <v>6</v>
      </c>
      <c r="N814" s="31">
        <v>126361.61740799999</v>
      </c>
    </row>
    <row r="815" spans="1:14" ht="15" customHeight="1">
      <c r="A815" t="s">
        <v>68</v>
      </c>
      <c r="B815" t="s">
        <v>23</v>
      </c>
      <c r="C815" t="s">
        <v>141</v>
      </c>
      <c r="D815" t="s">
        <v>44</v>
      </c>
      <c r="E815" t="s">
        <v>45</v>
      </c>
      <c r="F815" t="s">
        <v>11</v>
      </c>
      <c r="G815">
        <v>27</v>
      </c>
      <c r="H815" t="s">
        <v>33</v>
      </c>
      <c r="I815" t="s">
        <v>180</v>
      </c>
      <c r="J815" t="s">
        <v>121</v>
      </c>
      <c r="K815">
        <v>201606</v>
      </c>
      <c r="L815">
        <v>2019</v>
      </c>
      <c r="M815" s="10">
        <v>6</v>
      </c>
      <c r="N815" s="31">
        <v>30062.712729600007</v>
      </c>
    </row>
    <row r="816" spans="1:14" ht="15" customHeight="1">
      <c r="A816" t="s">
        <v>68</v>
      </c>
      <c r="B816" t="s">
        <v>23</v>
      </c>
      <c r="C816" t="s">
        <v>141</v>
      </c>
      <c r="D816" t="s">
        <v>44</v>
      </c>
      <c r="E816" t="s">
        <v>45</v>
      </c>
      <c r="F816" t="s">
        <v>11</v>
      </c>
      <c r="G816">
        <v>27</v>
      </c>
      <c r="H816" t="s">
        <v>33</v>
      </c>
      <c r="I816" t="s">
        <v>180</v>
      </c>
      <c r="J816" t="s">
        <v>122</v>
      </c>
      <c r="K816">
        <v>201606</v>
      </c>
      <c r="L816">
        <v>2019</v>
      </c>
      <c r="M816" s="10">
        <v>6</v>
      </c>
      <c r="N816" s="31">
        <v>7780.7433600000004</v>
      </c>
    </row>
    <row r="817" spans="1:14" ht="15" customHeight="1">
      <c r="A817" t="s">
        <v>68</v>
      </c>
      <c r="B817" t="s">
        <v>23</v>
      </c>
      <c r="C817" t="s">
        <v>141</v>
      </c>
      <c r="D817" t="s">
        <v>44</v>
      </c>
      <c r="E817" t="s">
        <v>45</v>
      </c>
      <c r="F817" t="s">
        <v>11</v>
      </c>
      <c r="G817">
        <v>27</v>
      </c>
      <c r="H817" t="s">
        <v>33</v>
      </c>
      <c r="I817" t="s">
        <v>180</v>
      </c>
      <c r="J817" t="s">
        <v>123</v>
      </c>
      <c r="K817">
        <v>201606</v>
      </c>
      <c r="L817">
        <v>2019</v>
      </c>
      <c r="M817" s="10">
        <v>6</v>
      </c>
      <c r="N817" s="31">
        <v>26554.654310400001</v>
      </c>
    </row>
    <row r="818" spans="1:14" ht="15" customHeight="1">
      <c r="A818" t="s">
        <v>7</v>
      </c>
      <c r="B818" t="s">
        <v>25</v>
      </c>
      <c r="C818" t="s">
        <v>131</v>
      </c>
      <c r="D818" t="s">
        <v>51</v>
      </c>
      <c r="E818" t="s">
        <v>52</v>
      </c>
      <c r="F818" t="s">
        <v>11</v>
      </c>
      <c r="G818">
        <v>44</v>
      </c>
      <c r="H818" t="s">
        <v>33</v>
      </c>
      <c r="I818" t="s">
        <v>180</v>
      </c>
      <c r="J818" t="s">
        <v>124</v>
      </c>
      <c r="K818">
        <v>201607</v>
      </c>
      <c r="L818">
        <v>2019</v>
      </c>
      <c r="M818" s="10">
        <v>7</v>
      </c>
      <c r="N818" s="31">
        <v>62416.291123199997</v>
      </c>
    </row>
    <row r="819" spans="1:14" ht="15" customHeight="1">
      <c r="A819" t="s">
        <v>7</v>
      </c>
      <c r="B819" t="s">
        <v>25</v>
      </c>
      <c r="C819" t="s">
        <v>131</v>
      </c>
      <c r="D819" t="s">
        <v>51</v>
      </c>
      <c r="E819" t="s">
        <v>52</v>
      </c>
      <c r="F819" t="s">
        <v>11</v>
      </c>
      <c r="G819">
        <v>44</v>
      </c>
      <c r="H819" t="s">
        <v>33</v>
      </c>
      <c r="I819" t="s">
        <v>180</v>
      </c>
      <c r="J819" t="s">
        <v>121</v>
      </c>
      <c r="K819">
        <v>201607</v>
      </c>
      <c r="L819">
        <v>2019</v>
      </c>
      <c r="M819" s="10">
        <v>7</v>
      </c>
      <c r="N819" s="31">
        <v>77533.969408000004</v>
      </c>
    </row>
    <row r="820" spans="1:14" ht="15" customHeight="1">
      <c r="A820" t="s">
        <v>7</v>
      </c>
      <c r="B820" t="s">
        <v>25</v>
      </c>
      <c r="C820" t="s">
        <v>131</v>
      </c>
      <c r="D820" t="s">
        <v>51</v>
      </c>
      <c r="E820" t="s">
        <v>52</v>
      </c>
      <c r="F820" t="s">
        <v>11</v>
      </c>
      <c r="G820">
        <v>44</v>
      </c>
      <c r="H820" t="s">
        <v>33</v>
      </c>
      <c r="I820" t="s">
        <v>180</v>
      </c>
      <c r="J820" t="s">
        <v>122</v>
      </c>
      <c r="K820">
        <v>201607</v>
      </c>
      <c r="L820">
        <v>2019</v>
      </c>
      <c r="M820" s="10">
        <v>7</v>
      </c>
      <c r="N820" s="31">
        <v>133003.573248</v>
      </c>
    </row>
    <row r="821" spans="1:14" ht="15" customHeight="1">
      <c r="A821" t="s">
        <v>7</v>
      </c>
      <c r="B821" t="s">
        <v>25</v>
      </c>
      <c r="C821" t="s">
        <v>131</v>
      </c>
      <c r="D821" t="s">
        <v>51</v>
      </c>
      <c r="E821" t="s">
        <v>52</v>
      </c>
      <c r="F821" t="s">
        <v>11</v>
      </c>
      <c r="G821">
        <v>44</v>
      </c>
      <c r="H821" t="s">
        <v>33</v>
      </c>
      <c r="I821" t="s">
        <v>180</v>
      </c>
      <c r="J821" t="s">
        <v>123</v>
      </c>
      <c r="K821">
        <v>201607</v>
      </c>
      <c r="L821">
        <v>2019</v>
      </c>
      <c r="M821" s="10">
        <v>7</v>
      </c>
      <c r="N821" s="31">
        <v>14752.592691200001</v>
      </c>
    </row>
    <row r="822" spans="1:14" ht="15" customHeight="1">
      <c r="A822" t="s">
        <v>7</v>
      </c>
      <c r="B822" t="s">
        <v>25</v>
      </c>
      <c r="C822" t="s">
        <v>127</v>
      </c>
      <c r="D822" t="s">
        <v>49</v>
      </c>
      <c r="E822" t="s">
        <v>50</v>
      </c>
      <c r="F822" t="s">
        <v>12</v>
      </c>
      <c r="G822">
        <v>35</v>
      </c>
      <c r="H822" t="s">
        <v>35</v>
      </c>
      <c r="I822" t="s">
        <v>181</v>
      </c>
      <c r="J822" t="s">
        <v>124</v>
      </c>
      <c r="K822">
        <v>201607</v>
      </c>
      <c r="L822">
        <v>2019</v>
      </c>
      <c r="M822" s="10">
        <v>7</v>
      </c>
      <c r="N822" s="31">
        <v>4390.5328128000001</v>
      </c>
    </row>
    <row r="823" spans="1:14" ht="15" customHeight="1">
      <c r="A823" t="s">
        <v>7</v>
      </c>
      <c r="B823" t="s">
        <v>25</v>
      </c>
      <c r="C823" t="s">
        <v>127</v>
      </c>
      <c r="D823" t="s">
        <v>49</v>
      </c>
      <c r="E823" t="s">
        <v>50</v>
      </c>
      <c r="F823" t="s">
        <v>12</v>
      </c>
      <c r="G823">
        <v>35</v>
      </c>
      <c r="H823" t="s">
        <v>35</v>
      </c>
      <c r="I823" t="s">
        <v>181</v>
      </c>
      <c r="J823" t="s">
        <v>121</v>
      </c>
      <c r="K823">
        <v>201607</v>
      </c>
      <c r="L823">
        <v>2019</v>
      </c>
      <c r="M823" s="10">
        <v>7</v>
      </c>
      <c r="N823" s="31">
        <v>8754.0092927999995</v>
      </c>
    </row>
    <row r="824" spans="1:14" ht="15" customHeight="1">
      <c r="A824" t="s">
        <v>7</v>
      </c>
      <c r="B824" t="s">
        <v>25</v>
      </c>
      <c r="C824" t="s">
        <v>127</v>
      </c>
      <c r="D824" t="s">
        <v>49</v>
      </c>
      <c r="E824" t="s">
        <v>50</v>
      </c>
      <c r="F824" t="s">
        <v>12</v>
      </c>
      <c r="G824">
        <v>35</v>
      </c>
      <c r="H824" t="s">
        <v>35</v>
      </c>
      <c r="I824" t="s">
        <v>181</v>
      </c>
      <c r="J824" t="s">
        <v>122</v>
      </c>
      <c r="K824">
        <v>201607</v>
      </c>
      <c r="L824">
        <v>2019</v>
      </c>
      <c r="M824" s="10">
        <v>7</v>
      </c>
      <c r="N824" s="31">
        <v>10478.287872000003</v>
      </c>
    </row>
    <row r="825" spans="1:14" ht="15" customHeight="1">
      <c r="A825" t="s">
        <v>7</v>
      </c>
      <c r="B825" t="s">
        <v>25</v>
      </c>
      <c r="C825" t="s">
        <v>127</v>
      </c>
      <c r="D825" t="s">
        <v>49</v>
      </c>
      <c r="E825" t="s">
        <v>50</v>
      </c>
      <c r="F825" t="s">
        <v>12</v>
      </c>
      <c r="G825">
        <v>35</v>
      </c>
      <c r="H825" t="s">
        <v>35</v>
      </c>
      <c r="I825" t="s">
        <v>181</v>
      </c>
      <c r="J825" t="s">
        <v>123</v>
      </c>
      <c r="K825">
        <v>201607</v>
      </c>
      <c r="L825">
        <v>2019</v>
      </c>
      <c r="M825" s="10">
        <v>7</v>
      </c>
      <c r="N825" s="31">
        <v>2445.7641984000002</v>
      </c>
    </row>
    <row r="826" spans="1:14" ht="15" customHeight="1">
      <c r="A826" t="s">
        <v>7</v>
      </c>
      <c r="B826" t="s">
        <v>25</v>
      </c>
      <c r="C826" t="s">
        <v>130</v>
      </c>
      <c r="D826" t="s">
        <v>47</v>
      </c>
      <c r="E826" t="s">
        <v>48</v>
      </c>
      <c r="F826" t="s">
        <v>11</v>
      </c>
      <c r="G826">
        <v>28</v>
      </c>
      <c r="H826" t="s">
        <v>37</v>
      </c>
      <c r="I826" t="s">
        <v>183</v>
      </c>
      <c r="J826" t="s">
        <v>124</v>
      </c>
      <c r="K826">
        <v>201607</v>
      </c>
      <c r="L826">
        <v>2019</v>
      </c>
      <c r="M826" s="10">
        <v>7</v>
      </c>
      <c r="N826" s="31">
        <v>19110.872678399999</v>
      </c>
    </row>
    <row r="827" spans="1:14" ht="15" customHeight="1">
      <c r="A827" t="s">
        <v>7</v>
      </c>
      <c r="B827" t="s">
        <v>25</v>
      </c>
      <c r="C827" t="s">
        <v>130</v>
      </c>
      <c r="D827" t="s">
        <v>47</v>
      </c>
      <c r="E827" t="s">
        <v>48</v>
      </c>
      <c r="F827" t="s">
        <v>11</v>
      </c>
      <c r="G827">
        <v>28</v>
      </c>
      <c r="H827" t="s">
        <v>37</v>
      </c>
      <c r="I827" t="s">
        <v>183</v>
      </c>
      <c r="J827" t="s">
        <v>121</v>
      </c>
      <c r="K827">
        <v>201607</v>
      </c>
      <c r="L827">
        <v>2019</v>
      </c>
      <c r="M827" s="10">
        <v>7</v>
      </c>
      <c r="N827" s="31">
        <v>9017.4357504</v>
      </c>
    </row>
    <row r="828" spans="1:14" ht="15" customHeight="1">
      <c r="A828" t="s">
        <v>7</v>
      </c>
      <c r="B828" t="s">
        <v>25</v>
      </c>
      <c r="C828" t="s">
        <v>130</v>
      </c>
      <c r="D828" t="s">
        <v>47</v>
      </c>
      <c r="E828" t="s">
        <v>48</v>
      </c>
      <c r="F828" t="s">
        <v>11</v>
      </c>
      <c r="G828">
        <v>28</v>
      </c>
      <c r="H828" t="s">
        <v>37</v>
      </c>
      <c r="I828" t="s">
        <v>183</v>
      </c>
      <c r="J828" t="s">
        <v>122</v>
      </c>
      <c r="K828">
        <v>201607</v>
      </c>
      <c r="L828">
        <v>2019</v>
      </c>
      <c r="M828" s="10">
        <v>7</v>
      </c>
      <c r="N828" s="31">
        <v>3668.0417280000001</v>
      </c>
    </row>
    <row r="829" spans="1:14" ht="15" customHeight="1">
      <c r="A829" t="s">
        <v>7</v>
      </c>
      <c r="B829" t="s">
        <v>25</v>
      </c>
      <c r="C829" t="s">
        <v>130</v>
      </c>
      <c r="D829" t="s">
        <v>47</v>
      </c>
      <c r="E829" t="s">
        <v>48</v>
      </c>
      <c r="F829" t="s">
        <v>11</v>
      </c>
      <c r="G829">
        <v>28</v>
      </c>
      <c r="H829" t="s">
        <v>37</v>
      </c>
      <c r="I829" t="s">
        <v>183</v>
      </c>
      <c r="J829" t="s">
        <v>123</v>
      </c>
      <c r="K829">
        <v>201607</v>
      </c>
      <c r="L829">
        <v>2019</v>
      </c>
      <c r="M829" s="10">
        <v>7</v>
      </c>
      <c r="N829" s="31">
        <v>356.13573119999995</v>
      </c>
    </row>
    <row r="830" spans="1:14" ht="15" customHeight="1">
      <c r="A830" t="s">
        <v>7</v>
      </c>
      <c r="B830" t="s">
        <v>26</v>
      </c>
      <c r="C830" t="s">
        <v>132</v>
      </c>
      <c r="D830" t="s">
        <v>55</v>
      </c>
      <c r="E830" t="s">
        <v>56</v>
      </c>
      <c r="F830" t="s">
        <v>11</v>
      </c>
      <c r="G830">
        <v>36</v>
      </c>
      <c r="H830" t="s">
        <v>34</v>
      </c>
      <c r="I830" t="s">
        <v>182</v>
      </c>
      <c r="J830" t="s">
        <v>124</v>
      </c>
      <c r="K830">
        <v>201607</v>
      </c>
      <c r="L830">
        <v>2019</v>
      </c>
      <c r="M830" s="10">
        <v>7</v>
      </c>
      <c r="N830" s="31">
        <v>21429.141995519996</v>
      </c>
    </row>
    <row r="831" spans="1:14" ht="15" customHeight="1">
      <c r="A831" t="s">
        <v>7</v>
      </c>
      <c r="B831" t="s">
        <v>26</v>
      </c>
      <c r="C831" t="s">
        <v>132</v>
      </c>
      <c r="D831" t="s">
        <v>55</v>
      </c>
      <c r="E831" t="s">
        <v>56</v>
      </c>
      <c r="F831" t="s">
        <v>11</v>
      </c>
      <c r="G831">
        <v>36</v>
      </c>
      <c r="H831" t="s">
        <v>34</v>
      </c>
      <c r="I831" t="s">
        <v>182</v>
      </c>
      <c r="J831" t="s">
        <v>121</v>
      </c>
      <c r="K831">
        <v>201607</v>
      </c>
      <c r="L831">
        <v>2019</v>
      </c>
      <c r="M831" s="10">
        <v>7</v>
      </c>
      <c r="N831" s="31">
        <v>6888.5987143680004</v>
      </c>
    </row>
    <row r="832" spans="1:14" ht="15" customHeight="1">
      <c r="A832" t="s">
        <v>7</v>
      </c>
      <c r="B832" t="s">
        <v>26</v>
      </c>
      <c r="C832" t="s">
        <v>132</v>
      </c>
      <c r="D832" t="s">
        <v>55</v>
      </c>
      <c r="E832" t="s">
        <v>56</v>
      </c>
      <c r="F832" t="s">
        <v>11</v>
      </c>
      <c r="G832">
        <v>36</v>
      </c>
      <c r="H832" t="s">
        <v>34</v>
      </c>
      <c r="I832" t="s">
        <v>182</v>
      </c>
      <c r="J832" t="s">
        <v>122</v>
      </c>
      <c r="K832">
        <v>201607</v>
      </c>
      <c r="L832">
        <v>2019</v>
      </c>
      <c r="M832" s="10">
        <v>7</v>
      </c>
      <c r="N832" s="31">
        <v>2658.7911168000001</v>
      </c>
    </row>
    <row r="833" spans="1:14" ht="15" customHeight="1">
      <c r="A833" t="s">
        <v>7</v>
      </c>
      <c r="B833" t="s">
        <v>26</v>
      </c>
      <c r="C833" t="s">
        <v>132</v>
      </c>
      <c r="D833" t="s">
        <v>55</v>
      </c>
      <c r="E833" t="s">
        <v>56</v>
      </c>
      <c r="F833" t="s">
        <v>11</v>
      </c>
      <c r="G833">
        <v>36</v>
      </c>
      <c r="H833" t="s">
        <v>34</v>
      </c>
      <c r="I833" t="s">
        <v>182</v>
      </c>
      <c r="J833" t="s">
        <v>123</v>
      </c>
      <c r="K833">
        <v>201607</v>
      </c>
      <c r="L833">
        <v>2019</v>
      </c>
      <c r="M833" s="10">
        <v>7</v>
      </c>
      <c r="N833" s="31">
        <v>4544.4812636160004</v>
      </c>
    </row>
    <row r="834" spans="1:14" ht="15" customHeight="1">
      <c r="A834" t="s">
        <v>7</v>
      </c>
      <c r="B834" t="s">
        <v>26</v>
      </c>
      <c r="C834" t="s">
        <v>128</v>
      </c>
      <c r="D834" t="s">
        <v>53</v>
      </c>
      <c r="E834" t="s">
        <v>54</v>
      </c>
      <c r="F834" t="s">
        <v>12</v>
      </c>
      <c r="G834">
        <v>32</v>
      </c>
      <c r="H834" t="s">
        <v>36</v>
      </c>
      <c r="I834" t="s">
        <v>184</v>
      </c>
      <c r="J834" t="s">
        <v>124</v>
      </c>
      <c r="K834">
        <v>201607</v>
      </c>
      <c r="L834">
        <v>2019</v>
      </c>
      <c r="M834" s="10">
        <v>7</v>
      </c>
      <c r="N834" s="31">
        <v>20614.754377727997</v>
      </c>
    </row>
    <row r="835" spans="1:14" ht="15" customHeight="1">
      <c r="A835" t="s">
        <v>7</v>
      </c>
      <c r="B835" t="s">
        <v>26</v>
      </c>
      <c r="C835" t="s">
        <v>128</v>
      </c>
      <c r="D835" t="s">
        <v>53</v>
      </c>
      <c r="E835" t="s">
        <v>54</v>
      </c>
      <c r="F835" t="s">
        <v>12</v>
      </c>
      <c r="G835">
        <v>32</v>
      </c>
      <c r="H835" t="s">
        <v>36</v>
      </c>
      <c r="I835" t="s">
        <v>184</v>
      </c>
      <c r="J835" t="s">
        <v>121</v>
      </c>
      <c r="K835">
        <v>201607</v>
      </c>
      <c r="L835">
        <v>2019</v>
      </c>
      <c r="M835" s="10">
        <v>7</v>
      </c>
      <c r="N835" s="31">
        <v>2441.663250432001</v>
      </c>
    </row>
    <row r="836" spans="1:14" ht="15" customHeight="1">
      <c r="A836" t="s">
        <v>7</v>
      </c>
      <c r="B836" t="s">
        <v>26</v>
      </c>
      <c r="C836" t="s">
        <v>128</v>
      </c>
      <c r="D836" t="s">
        <v>53</v>
      </c>
      <c r="E836" t="s">
        <v>54</v>
      </c>
      <c r="F836" t="s">
        <v>12</v>
      </c>
      <c r="G836">
        <v>32</v>
      </c>
      <c r="H836" t="s">
        <v>36</v>
      </c>
      <c r="I836" t="s">
        <v>184</v>
      </c>
      <c r="J836" t="s">
        <v>122</v>
      </c>
      <c r="K836">
        <v>201607</v>
      </c>
      <c r="L836">
        <v>2019</v>
      </c>
      <c r="M836" s="10">
        <v>7</v>
      </c>
      <c r="N836" s="31">
        <v>20382.941429760005</v>
      </c>
    </row>
    <row r="837" spans="1:14" ht="15" customHeight="1">
      <c r="A837" t="s">
        <v>7</v>
      </c>
      <c r="B837" t="s">
        <v>26</v>
      </c>
      <c r="C837" t="s">
        <v>128</v>
      </c>
      <c r="D837" t="s">
        <v>53</v>
      </c>
      <c r="E837" t="s">
        <v>54</v>
      </c>
      <c r="F837" t="s">
        <v>12</v>
      </c>
      <c r="G837">
        <v>32</v>
      </c>
      <c r="H837" t="s">
        <v>36</v>
      </c>
      <c r="I837" t="s">
        <v>184</v>
      </c>
      <c r="J837" t="s">
        <v>123</v>
      </c>
      <c r="K837">
        <v>201607</v>
      </c>
      <c r="L837">
        <v>2019</v>
      </c>
      <c r="M837" s="10">
        <v>7</v>
      </c>
      <c r="N837" s="31">
        <v>2377.2455239680003</v>
      </c>
    </row>
    <row r="838" spans="1:14" ht="15" customHeight="1">
      <c r="A838" t="s">
        <v>7</v>
      </c>
      <c r="B838" t="s">
        <v>27</v>
      </c>
      <c r="C838" t="s">
        <v>137</v>
      </c>
      <c r="D838" t="s">
        <v>21</v>
      </c>
      <c r="E838" t="s">
        <v>58</v>
      </c>
      <c r="F838" t="s">
        <v>11</v>
      </c>
      <c r="G838">
        <v>45</v>
      </c>
      <c r="H838" t="s">
        <v>33</v>
      </c>
      <c r="I838" t="s">
        <v>180</v>
      </c>
      <c r="J838" t="s">
        <v>124</v>
      </c>
      <c r="K838">
        <v>201607</v>
      </c>
      <c r="L838">
        <v>2019</v>
      </c>
      <c r="M838" s="10">
        <v>7</v>
      </c>
      <c r="N838" s="31">
        <v>69084.24506880001</v>
      </c>
    </row>
    <row r="839" spans="1:14" ht="15" customHeight="1">
      <c r="A839" t="s">
        <v>7</v>
      </c>
      <c r="B839" t="s">
        <v>27</v>
      </c>
      <c r="C839" t="s">
        <v>137</v>
      </c>
      <c r="D839" t="s">
        <v>21</v>
      </c>
      <c r="E839" t="s">
        <v>58</v>
      </c>
      <c r="F839" t="s">
        <v>11</v>
      </c>
      <c r="G839">
        <v>45</v>
      </c>
      <c r="H839" t="s">
        <v>33</v>
      </c>
      <c r="I839" t="s">
        <v>180</v>
      </c>
      <c r="J839" t="s">
        <v>121</v>
      </c>
      <c r="K839">
        <v>201607</v>
      </c>
      <c r="L839">
        <v>2019</v>
      </c>
      <c r="M839" s="10">
        <v>7</v>
      </c>
      <c r="N839" s="31">
        <v>15363.413278720005</v>
      </c>
    </row>
    <row r="840" spans="1:14" ht="15" customHeight="1">
      <c r="A840" t="s">
        <v>7</v>
      </c>
      <c r="B840" t="s">
        <v>27</v>
      </c>
      <c r="C840" t="s">
        <v>137</v>
      </c>
      <c r="D840" t="s">
        <v>21</v>
      </c>
      <c r="E840" t="s">
        <v>58</v>
      </c>
      <c r="F840" t="s">
        <v>11</v>
      </c>
      <c r="G840">
        <v>45</v>
      </c>
      <c r="H840" t="s">
        <v>33</v>
      </c>
      <c r="I840" t="s">
        <v>180</v>
      </c>
      <c r="J840" t="s">
        <v>122</v>
      </c>
      <c r="K840">
        <v>201607</v>
      </c>
      <c r="L840">
        <v>2019</v>
      </c>
      <c r="M840" s="10">
        <v>7</v>
      </c>
      <c r="N840" s="31">
        <v>97680.490086400008</v>
      </c>
    </row>
    <row r="841" spans="1:14" ht="15" customHeight="1">
      <c r="A841" t="s">
        <v>7</v>
      </c>
      <c r="B841" t="s">
        <v>27</v>
      </c>
      <c r="C841" t="s">
        <v>137</v>
      </c>
      <c r="D841" t="s">
        <v>21</v>
      </c>
      <c r="E841" t="s">
        <v>58</v>
      </c>
      <c r="F841" t="s">
        <v>11</v>
      </c>
      <c r="G841">
        <v>45</v>
      </c>
      <c r="H841" t="s">
        <v>33</v>
      </c>
      <c r="I841" t="s">
        <v>180</v>
      </c>
      <c r="J841" t="s">
        <v>123</v>
      </c>
      <c r="K841">
        <v>201607</v>
      </c>
      <c r="L841">
        <v>2019</v>
      </c>
      <c r="M841" s="10">
        <v>7</v>
      </c>
      <c r="N841" s="31">
        <v>30647.331553280015</v>
      </c>
    </row>
    <row r="842" spans="1:14" ht="15" customHeight="1">
      <c r="A842" t="s">
        <v>7</v>
      </c>
      <c r="B842" t="s">
        <v>27</v>
      </c>
      <c r="C842" t="s">
        <v>136</v>
      </c>
      <c r="D842" t="s">
        <v>18</v>
      </c>
      <c r="E842" t="s">
        <v>62</v>
      </c>
      <c r="F842" t="s">
        <v>11</v>
      </c>
      <c r="G842">
        <v>38</v>
      </c>
      <c r="H842" t="s">
        <v>34</v>
      </c>
      <c r="I842" t="s">
        <v>182</v>
      </c>
      <c r="J842" t="s">
        <v>124</v>
      </c>
      <c r="K842">
        <v>201607</v>
      </c>
      <c r="L842">
        <v>2019</v>
      </c>
      <c r="M842" s="10">
        <v>7</v>
      </c>
      <c r="N842" s="31">
        <v>18370.934120448004</v>
      </c>
    </row>
    <row r="843" spans="1:14" ht="15" customHeight="1">
      <c r="A843" t="s">
        <v>7</v>
      </c>
      <c r="B843" t="s">
        <v>27</v>
      </c>
      <c r="C843" t="s">
        <v>136</v>
      </c>
      <c r="D843" t="s">
        <v>18</v>
      </c>
      <c r="E843" t="s">
        <v>62</v>
      </c>
      <c r="F843" t="s">
        <v>11</v>
      </c>
      <c r="G843">
        <v>38</v>
      </c>
      <c r="H843" t="s">
        <v>34</v>
      </c>
      <c r="I843" t="s">
        <v>182</v>
      </c>
      <c r="J843" t="s">
        <v>121</v>
      </c>
      <c r="K843">
        <v>201607</v>
      </c>
      <c r="L843">
        <v>2019</v>
      </c>
      <c r="M843" s="10">
        <v>7</v>
      </c>
      <c r="N843" s="31">
        <v>14458.040303616002</v>
      </c>
    </row>
    <row r="844" spans="1:14" ht="15" customHeight="1">
      <c r="A844" t="s">
        <v>7</v>
      </c>
      <c r="B844" t="s">
        <v>27</v>
      </c>
      <c r="C844" t="s">
        <v>136</v>
      </c>
      <c r="D844" t="s">
        <v>18</v>
      </c>
      <c r="E844" t="s">
        <v>62</v>
      </c>
      <c r="F844" t="s">
        <v>11</v>
      </c>
      <c r="G844">
        <v>38</v>
      </c>
      <c r="H844" t="s">
        <v>34</v>
      </c>
      <c r="I844" t="s">
        <v>182</v>
      </c>
      <c r="J844" t="s">
        <v>122</v>
      </c>
      <c r="K844">
        <v>201607</v>
      </c>
      <c r="L844">
        <v>2019</v>
      </c>
      <c r="M844" s="10">
        <v>7</v>
      </c>
      <c r="N844" s="31">
        <v>20078.330388480004</v>
      </c>
    </row>
    <row r="845" spans="1:14" ht="15" customHeight="1">
      <c r="A845" t="s">
        <v>7</v>
      </c>
      <c r="B845" t="s">
        <v>27</v>
      </c>
      <c r="C845" t="s">
        <v>136</v>
      </c>
      <c r="D845" t="s">
        <v>18</v>
      </c>
      <c r="E845" t="s">
        <v>62</v>
      </c>
      <c r="F845" t="s">
        <v>11</v>
      </c>
      <c r="G845">
        <v>38</v>
      </c>
      <c r="H845" t="s">
        <v>34</v>
      </c>
      <c r="I845" t="s">
        <v>182</v>
      </c>
      <c r="J845" t="s">
        <v>123</v>
      </c>
      <c r="K845">
        <v>201607</v>
      </c>
      <c r="L845">
        <v>2019</v>
      </c>
      <c r="M845" s="10">
        <v>7</v>
      </c>
      <c r="N845" s="31">
        <v>504.46938931200009</v>
      </c>
    </row>
    <row r="846" spans="1:14" ht="15" customHeight="1">
      <c r="A846" t="s">
        <v>7</v>
      </c>
      <c r="B846" t="s">
        <v>27</v>
      </c>
      <c r="C846" t="s">
        <v>135</v>
      </c>
      <c r="D846" t="s">
        <v>19</v>
      </c>
      <c r="E846" t="s">
        <v>57</v>
      </c>
      <c r="F846" t="s">
        <v>12</v>
      </c>
      <c r="G846">
        <v>29</v>
      </c>
      <c r="H846" t="s">
        <v>37</v>
      </c>
      <c r="I846" t="s">
        <v>183</v>
      </c>
      <c r="J846" t="s">
        <v>124</v>
      </c>
      <c r="K846">
        <v>201607</v>
      </c>
      <c r="L846">
        <v>2019</v>
      </c>
      <c r="M846" s="10">
        <v>7</v>
      </c>
      <c r="N846" s="31">
        <v>20010.483302400004</v>
      </c>
    </row>
    <row r="847" spans="1:14" ht="15" customHeight="1">
      <c r="A847" t="s">
        <v>7</v>
      </c>
      <c r="B847" t="s">
        <v>27</v>
      </c>
      <c r="C847" t="s">
        <v>135</v>
      </c>
      <c r="D847" t="s">
        <v>19</v>
      </c>
      <c r="E847" t="s">
        <v>57</v>
      </c>
      <c r="F847" t="s">
        <v>12</v>
      </c>
      <c r="G847">
        <v>29</v>
      </c>
      <c r="H847" t="s">
        <v>37</v>
      </c>
      <c r="I847" t="s">
        <v>183</v>
      </c>
      <c r="J847" t="s">
        <v>121</v>
      </c>
      <c r="K847">
        <v>201607</v>
      </c>
      <c r="L847">
        <v>2019</v>
      </c>
      <c r="M847" s="10">
        <v>7</v>
      </c>
      <c r="N847" s="31">
        <v>6615.5692032000006</v>
      </c>
    </row>
    <row r="848" spans="1:14" ht="15" customHeight="1">
      <c r="A848" t="s">
        <v>7</v>
      </c>
      <c r="B848" t="s">
        <v>27</v>
      </c>
      <c r="C848" t="s">
        <v>135</v>
      </c>
      <c r="D848" t="s">
        <v>19</v>
      </c>
      <c r="E848" t="s">
        <v>57</v>
      </c>
      <c r="F848" t="s">
        <v>12</v>
      </c>
      <c r="G848">
        <v>29</v>
      </c>
      <c r="H848" t="s">
        <v>37</v>
      </c>
      <c r="I848" t="s">
        <v>183</v>
      </c>
      <c r="J848" t="s">
        <v>122</v>
      </c>
      <c r="K848">
        <v>201607</v>
      </c>
      <c r="L848">
        <v>2019</v>
      </c>
      <c r="M848" s="10">
        <v>7</v>
      </c>
      <c r="N848" s="31">
        <v>18910.973952000004</v>
      </c>
    </row>
    <row r="849" spans="1:14" ht="15" customHeight="1">
      <c r="A849" t="s">
        <v>7</v>
      </c>
      <c r="B849" t="s">
        <v>27</v>
      </c>
      <c r="C849" t="s">
        <v>135</v>
      </c>
      <c r="D849" t="s">
        <v>19</v>
      </c>
      <c r="E849" t="s">
        <v>57</v>
      </c>
      <c r="F849" t="s">
        <v>12</v>
      </c>
      <c r="G849">
        <v>29</v>
      </c>
      <c r="H849" t="s">
        <v>37</v>
      </c>
      <c r="I849" t="s">
        <v>183</v>
      </c>
      <c r="J849" t="s">
        <v>123</v>
      </c>
      <c r="K849">
        <v>201607</v>
      </c>
      <c r="L849">
        <v>2019</v>
      </c>
      <c r="M849" s="10">
        <v>7</v>
      </c>
      <c r="N849" s="31">
        <v>2850.1475328000001</v>
      </c>
    </row>
    <row r="850" spans="1:14" ht="15" customHeight="1">
      <c r="A850" t="s">
        <v>7</v>
      </c>
      <c r="B850" t="s">
        <v>42</v>
      </c>
      <c r="C850" t="s">
        <v>139</v>
      </c>
      <c r="D850" t="s">
        <v>59</v>
      </c>
      <c r="E850" t="s">
        <v>60</v>
      </c>
      <c r="F850" t="s">
        <v>11</v>
      </c>
      <c r="G850">
        <v>35</v>
      </c>
      <c r="H850" t="s">
        <v>34</v>
      </c>
      <c r="I850" t="s">
        <v>182</v>
      </c>
      <c r="J850" t="s">
        <v>124</v>
      </c>
      <c r="K850">
        <v>201607</v>
      </c>
      <c r="L850">
        <v>2019</v>
      </c>
      <c r="M850" s="10">
        <v>7</v>
      </c>
      <c r="N850" s="31">
        <v>19566.720294912</v>
      </c>
    </row>
    <row r="851" spans="1:14" ht="15" customHeight="1">
      <c r="A851" t="s">
        <v>7</v>
      </c>
      <c r="B851" t="s">
        <v>42</v>
      </c>
      <c r="C851" t="s">
        <v>139</v>
      </c>
      <c r="D851" t="s">
        <v>59</v>
      </c>
      <c r="E851" t="s">
        <v>60</v>
      </c>
      <c r="F851" t="s">
        <v>11</v>
      </c>
      <c r="G851">
        <v>35</v>
      </c>
      <c r="H851" t="s">
        <v>34</v>
      </c>
      <c r="I851" t="s">
        <v>182</v>
      </c>
      <c r="J851" t="s">
        <v>121</v>
      </c>
      <c r="K851">
        <v>201607</v>
      </c>
      <c r="L851">
        <v>2019</v>
      </c>
      <c r="M851" s="10">
        <v>7</v>
      </c>
      <c r="N851" s="31">
        <v>5784.9458688000004</v>
      </c>
    </row>
    <row r="852" spans="1:14" ht="15" customHeight="1">
      <c r="A852" t="s">
        <v>7</v>
      </c>
      <c r="B852" t="s">
        <v>42</v>
      </c>
      <c r="C852" t="s">
        <v>139</v>
      </c>
      <c r="D852" t="s">
        <v>59</v>
      </c>
      <c r="E852" t="s">
        <v>60</v>
      </c>
      <c r="F852" t="s">
        <v>11</v>
      </c>
      <c r="G852">
        <v>35</v>
      </c>
      <c r="H852" t="s">
        <v>34</v>
      </c>
      <c r="I852" t="s">
        <v>182</v>
      </c>
      <c r="J852" t="s">
        <v>122</v>
      </c>
      <c r="K852">
        <v>201607</v>
      </c>
      <c r="L852">
        <v>2019</v>
      </c>
      <c r="M852" s="10">
        <v>7</v>
      </c>
      <c r="N852" s="31">
        <v>3743.6261990400012</v>
      </c>
    </row>
    <row r="853" spans="1:14" ht="15" customHeight="1">
      <c r="A853" t="s">
        <v>7</v>
      </c>
      <c r="B853" t="s">
        <v>42</v>
      </c>
      <c r="C853" t="s">
        <v>139</v>
      </c>
      <c r="D853" t="s">
        <v>59</v>
      </c>
      <c r="E853" t="s">
        <v>60</v>
      </c>
      <c r="F853" t="s">
        <v>11</v>
      </c>
      <c r="G853">
        <v>35</v>
      </c>
      <c r="H853" t="s">
        <v>34</v>
      </c>
      <c r="I853" t="s">
        <v>182</v>
      </c>
      <c r="J853" t="s">
        <v>123</v>
      </c>
      <c r="K853">
        <v>201607</v>
      </c>
      <c r="L853">
        <v>2019</v>
      </c>
      <c r="M853" s="10">
        <v>7</v>
      </c>
      <c r="N853" s="31">
        <v>7811.5464806399987</v>
      </c>
    </row>
    <row r="854" spans="1:14" ht="15" customHeight="1">
      <c r="A854" t="s">
        <v>7</v>
      </c>
      <c r="B854" t="s">
        <v>42</v>
      </c>
      <c r="C854" t="s">
        <v>138</v>
      </c>
      <c r="D854" t="s">
        <v>61</v>
      </c>
      <c r="E854" t="s">
        <v>60</v>
      </c>
      <c r="F854" t="s">
        <v>11</v>
      </c>
      <c r="G854">
        <v>32</v>
      </c>
      <c r="H854" t="s">
        <v>36</v>
      </c>
      <c r="I854" t="s">
        <v>184</v>
      </c>
      <c r="J854" t="s">
        <v>124</v>
      </c>
      <c r="K854">
        <v>201607</v>
      </c>
      <c r="L854">
        <v>2019</v>
      </c>
      <c r="M854" s="10">
        <v>7</v>
      </c>
      <c r="N854" s="31">
        <v>18455.167180799996</v>
      </c>
    </row>
    <row r="855" spans="1:14" ht="15" customHeight="1">
      <c r="A855" t="s">
        <v>7</v>
      </c>
      <c r="B855" t="s">
        <v>42</v>
      </c>
      <c r="C855" t="s">
        <v>138</v>
      </c>
      <c r="D855" t="s">
        <v>61</v>
      </c>
      <c r="E855" t="s">
        <v>60</v>
      </c>
      <c r="F855" t="s">
        <v>11</v>
      </c>
      <c r="G855">
        <v>32</v>
      </c>
      <c r="H855" t="s">
        <v>36</v>
      </c>
      <c r="I855" t="s">
        <v>184</v>
      </c>
      <c r="J855" t="s">
        <v>121</v>
      </c>
      <c r="K855">
        <v>201607</v>
      </c>
      <c r="L855">
        <v>2019</v>
      </c>
      <c r="M855" s="10">
        <v>7</v>
      </c>
      <c r="N855" s="31">
        <v>7234.4100864000011</v>
      </c>
    </row>
    <row r="856" spans="1:14" ht="15" customHeight="1">
      <c r="A856" t="s">
        <v>7</v>
      </c>
      <c r="B856" t="s">
        <v>42</v>
      </c>
      <c r="C856" t="s">
        <v>138</v>
      </c>
      <c r="D856" t="s">
        <v>61</v>
      </c>
      <c r="E856" t="s">
        <v>60</v>
      </c>
      <c r="F856" t="s">
        <v>11</v>
      </c>
      <c r="G856">
        <v>32</v>
      </c>
      <c r="H856" t="s">
        <v>36</v>
      </c>
      <c r="I856" t="s">
        <v>184</v>
      </c>
      <c r="J856" t="s">
        <v>122</v>
      </c>
      <c r="K856">
        <v>201607</v>
      </c>
      <c r="L856">
        <v>2019</v>
      </c>
      <c r="M856" s="10">
        <v>7</v>
      </c>
      <c r="N856" s="31">
        <v>5693.0764800000015</v>
      </c>
    </row>
    <row r="857" spans="1:14" ht="15" customHeight="1">
      <c r="A857" t="s">
        <v>7</v>
      </c>
      <c r="B857" t="s">
        <v>42</v>
      </c>
      <c r="C857" t="s">
        <v>138</v>
      </c>
      <c r="D857" t="s">
        <v>61</v>
      </c>
      <c r="E857" t="s">
        <v>60</v>
      </c>
      <c r="F857" t="s">
        <v>11</v>
      </c>
      <c r="G857">
        <v>32</v>
      </c>
      <c r="H857" t="s">
        <v>36</v>
      </c>
      <c r="I857" t="s">
        <v>184</v>
      </c>
      <c r="J857" t="s">
        <v>123</v>
      </c>
      <c r="K857">
        <v>201607</v>
      </c>
      <c r="L857">
        <v>2019</v>
      </c>
      <c r="M857" s="10">
        <v>7</v>
      </c>
      <c r="N857" s="31">
        <v>1286.5585152000001</v>
      </c>
    </row>
    <row r="858" spans="1:14" ht="15" customHeight="1">
      <c r="A858" t="s">
        <v>69</v>
      </c>
      <c r="B858" t="s">
        <v>5</v>
      </c>
      <c r="C858" t="s">
        <v>134</v>
      </c>
      <c r="D858" t="s">
        <v>46</v>
      </c>
      <c r="E858" t="s">
        <v>13</v>
      </c>
      <c r="F858" t="s">
        <v>11</v>
      </c>
      <c r="G858">
        <v>46</v>
      </c>
      <c r="H858" t="s">
        <v>33</v>
      </c>
      <c r="I858" t="s">
        <v>180</v>
      </c>
      <c r="J858" t="s">
        <v>124</v>
      </c>
      <c r="K858">
        <v>201607</v>
      </c>
      <c r="L858">
        <v>2019</v>
      </c>
      <c r="M858" s="10">
        <v>7</v>
      </c>
      <c r="N858" s="31">
        <v>8953.2994559999988</v>
      </c>
    </row>
    <row r="859" spans="1:14" ht="15" customHeight="1">
      <c r="A859" t="s">
        <v>69</v>
      </c>
      <c r="B859" t="s">
        <v>5</v>
      </c>
      <c r="C859" t="s">
        <v>134</v>
      </c>
      <c r="D859" t="s">
        <v>46</v>
      </c>
      <c r="E859" t="s">
        <v>13</v>
      </c>
      <c r="F859" t="s">
        <v>11</v>
      </c>
      <c r="G859">
        <v>46</v>
      </c>
      <c r="H859" t="s">
        <v>33</v>
      </c>
      <c r="I859" t="s">
        <v>180</v>
      </c>
      <c r="J859" t="s">
        <v>121</v>
      </c>
      <c r="K859">
        <v>201607</v>
      </c>
      <c r="L859">
        <v>2019</v>
      </c>
      <c r="M859" s="10">
        <v>7</v>
      </c>
      <c r="N859" s="31">
        <v>50291.542016000007</v>
      </c>
    </row>
    <row r="860" spans="1:14" ht="15" customHeight="1">
      <c r="A860" t="s">
        <v>69</v>
      </c>
      <c r="B860" t="s">
        <v>5</v>
      </c>
      <c r="C860" t="s">
        <v>134</v>
      </c>
      <c r="D860" t="s">
        <v>46</v>
      </c>
      <c r="E860" t="s">
        <v>13</v>
      </c>
      <c r="F860" t="s">
        <v>11</v>
      </c>
      <c r="G860">
        <v>46</v>
      </c>
      <c r="H860" t="s">
        <v>33</v>
      </c>
      <c r="I860" t="s">
        <v>180</v>
      </c>
      <c r="J860" t="s">
        <v>122</v>
      </c>
      <c r="K860">
        <v>201607</v>
      </c>
      <c r="L860">
        <v>2019</v>
      </c>
      <c r="M860" s="10">
        <v>7</v>
      </c>
      <c r="N860" s="31">
        <v>10860.495359999999</v>
      </c>
    </row>
    <row r="861" spans="1:14" ht="15" customHeight="1">
      <c r="A861" t="s">
        <v>69</v>
      </c>
      <c r="B861" t="s">
        <v>5</v>
      </c>
      <c r="C861" t="s">
        <v>134</v>
      </c>
      <c r="D861" t="s">
        <v>46</v>
      </c>
      <c r="E861" t="s">
        <v>13</v>
      </c>
      <c r="F861" t="s">
        <v>11</v>
      </c>
      <c r="G861">
        <v>46</v>
      </c>
      <c r="H861" t="s">
        <v>33</v>
      </c>
      <c r="I861" t="s">
        <v>180</v>
      </c>
      <c r="J861" t="s">
        <v>123</v>
      </c>
      <c r="K861">
        <v>201607</v>
      </c>
      <c r="L861">
        <v>2019</v>
      </c>
      <c r="M861" s="10">
        <v>7</v>
      </c>
      <c r="N861" s="31">
        <v>21653.610496000001</v>
      </c>
    </row>
    <row r="862" spans="1:14" ht="15" customHeight="1">
      <c r="A862" t="s">
        <v>69</v>
      </c>
      <c r="B862" t="s">
        <v>5</v>
      </c>
      <c r="C862" t="s">
        <v>129</v>
      </c>
      <c r="D862" t="s">
        <v>22</v>
      </c>
      <c r="E862" t="s">
        <v>16</v>
      </c>
      <c r="F862" t="s">
        <v>12</v>
      </c>
      <c r="G862">
        <v>38</v>
      </c>
      <c r="H862" t="s">
        <v>34</v>
      </c>
      <c r="I862" t="s">
        <v>182</v>
      </c>
      <c r="J862" t="s">
        <v>124</v>
      </c>
      <c r="K862">
        <v>201607</v>
      </c>
      <c r="L862">
        <v>2019</v>
      </c>
      <c r="M862" s="10">
        <v>7</v>
      </c>
      <c r="N862" s="31">
        <v>16012.924784640001</v>
      </c>
    </row>
    <row r="863" spans="1:14" ht="15" customHeight="1">
      <c r="A863" t="s">
        <v>69</v>
      </c>
      <c r="B863" t="s">
        <v>5</v>
      </c>
      <c r="C863" t="s">
        <v>129</v>
      </c>
      <c r="D863" t="s">
        <v>22</v>
      </c>
      <c r="E863" t="s">
        <v>16</v>
      </c>
      <c r="F863" t="s">
        <v>12</v>
      </c>
      <c r="G863">
        <v>38</v>
      </c>
      <c r="H863" t="s">
        <v>34</v>
      </c>
      <c r="I863" t="s">
        <v>182</v>
      </c>
      <c r="J863" t="s">
        <v>121</v>
      </c>
      <c r="K863">
        <v>201607</v>
      </c>
      <c r="L863">
        <v>2019</v>
      </c>
      <c r="M863" s="10">
        <v>7</v>
      </c>
      <c r="N863" s="31">
        <v>14215.993344000002</v>
      </c>
    </row>
    <row r="864" spans="1:14" ht="15" customHeight="1">
      <c r="A864" t="s">
        <v>69</v>
      </c>
      <c r="B864" t="s">
        <v>5</v>
      </c>
      <c r="C864" t="s">
        <v>129</v>
      </c>
      <c r="D864" t="s">
        <v>22</v>
      </c>
      <c r="E864" t="s">
        <v>16</v>
      </c>
      <c r="F864" t="s">
        <v>12</v>
      </c>
      <c r="G864">
        <v>38</v>
      </c>
      <c r="H864" t="s">
        <v>34</v>
      </c>
      <c r="I864" t="s">
        <v>182</v>
      </c>
      <c r="J864" t="s">
        <v>122</v>
      </c>
      <c r="K864">
        <v>201607</v>
      </c>
      <c r="L864">
        <v>2019</v>
      </c>
      <c r="M864" s="10">
        <v>7</v>
      </c>
      <c r="N864" s="31">
        <v>12750.925824000002</v>
      </c>
    </row>
    <row r="865" spans="1:14" ht="15" customHeight="1">
      <c r="A865" t="s">
        <v>69</v>
      </c>
      <c r="B865" t="s">
        <v>5</v>
      </c>
      <c r="C865" t="s">
        <v>129</v>
      </c>
      <c r="D865" t="s">
        <v>22</v>
      </c>
      <c r="E865" t="s">
        <v>16</v>
      </c>
      <c r="F865" t="s">
        <v>12</v>
      </c>
      <c r="G865">
        <v>38</v>
      </c>
      <c r="H865" t="s">
        <v>34</v>
      </c>
      <c r="I865" t="s">
        <v>182</v>
      </c>
      <c r="J865" t="s">
        <v>123</v>
      </c>
      <c r="K865">
        <v>201607</v>
      </c>
      <c r="L865">
        <v>2019</v>
      </c>
      <c r="M865" s="10">
        <v>7</v>
      </c>
      <c r="N865" s="31">
        <v>2536.0957439999997</v>
      </c>
    </row>
    <row r="866" spans="1:14" ht="15" customHeight="1">
      <c r="A866" t="s">
        <v>69</v>
      </c>
      <c r="B866" t="s">
        <v>5</v>
      </c>
      <c r="C866" t="s">
        <v>133</v>
      </c>
      <c r="D866" t="s">
        <v>9</v>
      </c>
      <c r="E866" t="s">
        <v>10</v>
      </c>
      <c r="F866" t="s">
        <v>11</v>
      </c>
      <c r="G866">
        <v>25</v>
      </c>
      <c r="H866" t="s">
        <v>37</v>
      </c>
      <c r="I866" t="s">
        <v>183</v>
      </c>
      <c r="J866" t="s">
        <v>124</v>
      </c>
      <c r="K866">
        <v>201607</v>
      </c>
      <c r="L866">
        <v>2019</v>
      </c>
      <c r="M866" s="10">
        <v>7</v>
      </c>
      <c r="N866" s="31">
        <v>3952.0327679999996</v>
      </c>
    </row>
    <row r="867" spans="1:14" ht="15" customHeight="1">
      <c r="A867" t="s">
        <v>69</v>
      </c>
      <c r="B867" t="s">
        <v>5</v>
      </c>
      <c r="C867" t="s">
        <v>133</v>
      </c>
      <c r="D867" t="s">
        <v>9</v>
      </c>
      <c r="E867" t="s">
        <v>10</v>
      </c>
      <c r="F867" t="s">
        <v>11</v>
      </c>
      <c r="G867">
        <v>25</v>
      </c>
      <c r="H867" t="s">
        <v>37</v>
      </c>
      <c r="I867" t="s">
        <v>183</v>
      </c>
      <c r="J867" t="s">
        <v>121</v>
      </c>
      <c r="K867">
        <v>201607</v>
      </c>
      <c r="L867">
        <v>2019</v>
      </c>
      <c r="M867" s="10">
        <v>7</v>
      </c>
      <c r="N867" s="31">
        <v>11635.660799999998</v>
      </c>
    </row>
    <row r="868" spans="1:14" ht="15" customHeight="1">
      <c r="A868" t="s">
        <v>69</v>
      </c>
      <c r="B868" t="s">
        <v>5</v>
      </c>
      <c r="C868" t="s">
        <v>133</v>
      </c>
      <c r="D868" t="s">
        <v>9</v>
      </c>
      <c r="E868" t="s">
        <v>10</v>
      </c>
      <c r="F868" t="s">
        <v>11</v>
      </c>
      <c r="G868">
        <v>25</v>
      </c>
      <c r="H868" t="s">
        <v>37</v>
      </c>
      <c r="I868" t="s">
        <v>183</v>
      </c>
      <c r="J868" t="s">
        <v>122</v>
      </c>
      <c r="K868">
        <v>201607</v>
      </c>
      <c r="L868">
        <v>2019</v>
      </c>
      <c r="M868" s="10">
        <v>7</v>
      </c>
      <c r="N868" s="31">
        <v>9464.6323200000006</v>
      </c>
    </row>
    <row r="869" spans="1:14" ht="15" customHeight="1">
      <c r="A869" t="s">
        <v>69</v>
      </c>
      <c r="B869" t="s">
        <v>5</v>
      </c>
      <c r="C869" t="s">
        <v>133</v>
      </c>
      <c r="D869" t="s">
        <v>9</v>
      </c>
      <c r="E869" t="s">
        <v>10</v>
      </c>
      <c r="F869" t="s">
        <v>11</v>
      </c>
      <c r="G869">
        <v>25</v>
      </c>
      <c r="H869" t="s">
        <v>37</v>
      </c>
      <c r="I869" t="s">
        <v>183</v>
      </c>
      <c r="J869" t="s">
        <v>123</v>
      </c>
      <c r="K869">
        <v>201607</v>
      </c>
      <c r="L869">
        <v>2019</v>
      </c>
      <c r="M869" s="10">
        <v>7</v>
      </c>
      <c r="N869" s="31">
        <v>791.05228800000032</v>
      </c>
    </row>
    <row r="870" spans="1:14" ht="15" customHeight="1">
      <c r="A870" t="s">
        <v>69</v>
      </c>
      <c r="B870" t="s">
        <v>6</v>
      </c>
      <c r="C870" t="s">
        <v>140</v>
      </c>
      <c r="D870" t="s">
        <v>14</v>
      </c>
      <c r="E870" t="s">
        <v>15</v>
      </c>
      <c r="F870" t="s">
        <v>11</v>
      </c>
      <c r="G870">
        <v>32</v>
      </c>
      <c r="H870" t="s">
        <v>36</v>
      </c>
      <c r="I870" t="s">
        <v>184</v>
      </c>
      <c r="J870" t="s">
        <v>124</v>
      </c>
      <c r="K870">
        <v>201607</v>
      </c>
      <c r="L870">
        <v>2019</v>
      </c>
      <c r="M870" s="10">
        <v>7</v>
      </c>
      <c r="N870" s="31">
        <v>49797.234278399999</v>
      </c>
    </row>
    <row r="871" spans="1:14" ht="15" customHeight="1">
      <c r="A871" t="s">
        <v>69</v>
      </c>
      <c r="B871" t="s">
        <v>6</v>
      </c>
      <c r="C871" t="s">
        <v>140</v>
      </c>
      <c r="D871" t="s">
        <v>14</v>
      </c>
      <c r="E871" t="s">
        <v>15</v>
      </c>
      <c r="F871" t="s">
        <v>11</v>
      </c>
      <c r="G871">
        <v>32</v>
      </c>
      <c r="H871" t="s">
        <v>36</v>
      </c>
      <c r="I871" t="s">
        <v>184</v>
      </c>
      <c r="J871" t="s">
        <v>121</v>
      </c>
      <c r="K871">
        <v>201607</v>
      </c>
      <c r="L871">
        <v>2019</v>
      </c>
      <c r="M871" s="10">
        <v>7</v>
      </c>
      <c r="N871" s="31">
        <v>6985.4293196800018</v>
      </c>
    </row>
    <row r="872" spans="1:14" ht="15" customHeight="1">
      <c r="A872" t="s">
        <v>69</v>
      </c>
      <c r="B872" t="s">
        <v>6</v>
      </c>
      <c r="C872" t="s">
        <v>140</v>
      </c>
      <c r="D872" t="s">
        <v>14</v>
      </c>
      <c r="E872" t="s">
        <v>15</v>
      </c>
      <c r="F872" t="s">
        <v>11</v>
      </c>
      <c r="G872">
        <v>32</v>
      </c>
      <c r="H872" t="s">
        <v>36</v>
      </c>
      <c r="I872" t="s">
        <v>184</v>
      </c>
      <c r="J872" t="s">
        <v>122</v>
      </c>
      <c r="K872">
        <v>201607</v>
      </c>
      <c r="L872">
        <v>2019</v>
      </c>
      <c r="M872" s="10">
        <v>7</v>
      </c>
      <c r="N872" s="31">
        <v>63031.8194688</v>
      </c>
    </row>
    <row r="873" spans="1:14" ht="15" customHeight="1">
      <c r="A873" t="s">
        <v>69</v>
      </c>
      <c r="B873" t="s">
        <v>6</v>
      </c>
      <c r="C873" t="s">
        <v>140</v>
      </c>
      <c r="D873" t="s">
        <v>14</v>
      </c>
      <c r="E873" t="s">
        <v>15</v>
      </c>
      <c r="F873" t="s">
        <v>11</v>
      </c>
      <c r="G873">
        <v>32</v>
      </c>
      <c r="H873" t="s">
        <v>36</v>
      </c>
      <c r="I873" t="s">
        <v>184</v>
      </c>
      <c r="J873" t="s">
        <v>123</v>
      </c>
      <c r="K873">
        <v>201607</v>
      </c>
      <c r="L873">
        <v>2019</v>
      </c>
      <c r="M873" s="10">
        <v>7</v>
      </c>
      <c r="N873" s="31">
        <v>1001.3638656000001</v>
      </c>
    </row>
    <row r="874" spans="1:14" ht="15" customHeight="1">
      <c r="A874" t="s">
        <v>68</v>
      </c>
      <c r="B874" t="s">
        <v>24</v>
      </c>
      <c r="C874" t="s">
        <v>142</v>
      </c>
      <c r="D874" t="s">
        <v>43</v>
      </c>
      <c r="E874" t="s">
        <v>17</v>
      </c>
      <c r="F874" t="s">
        <v>11</v>
      </c>
      <c r="G874">
        <v>32</v>
      </c>
      <c r="H874" t="s">
        <v>36</v>
      </c>
      <c r="I874" t="s">
        <v>184</v>
      </c>
      <c r="J874" t="s">
        <v>124</v>
      </c>
      <c r="K874">
        <v>201607</v>
      </c>
      <c r="L874">
        <v>2019</v>
      </c>
      <c r="M874" s="10">
        <v>7</v>
      </c>
      <c r="N874" s="31">
        <v>54669.920255999998</v>
      </c>
    </row>
    <row r="875" spans="1:14" ht="15" customHeight="1">
      <c r="A875" t="s">
        <v>68</v>
      </c>
      <c r="B875" t="s">
        <v>24</v>
      </c>
      <c r="C875" t="s">
        <v>142</v>
      </c>
      <c r="D875" t="s">
        <v>43</v>
      </c>
      <c r="E875" t="s">
        <v>17</v>
      </c>
      <c r="F875" t="s">
        <v>11</v>
      </c>
      <c r="G875">
        <v>32</v>
      </c>
      <c r="H875" t="s">
        <v>36</v>
      </c>
      <c r="I875" t="s">
        <v>184</v>
      </c>
      <c r="J875" t="s">
        <v>121</v>
      </c>
      <c r="K875">
        <v>201607</v>
      </c>
      <c r="L875">
        <v>2019</v>
      </c>
      <c r="M875" s="10">
        <v>7</v>
      </c>
      <c r="N875" s="31">
        <v>10156.382207999999</v>
      </c>
    </row>
    <row r="876" spans="1:14" ht="15" customHeight="1">
      <c r="A876" t="s">
        <v>68</v>
      </c>
      <c r="B876" t="s">
        <v>24</v>
      </c>
      <c r="C876" t="s">
        <v>142</v>
      </c>
      <c r="D876" t="s">
        <v>43</v>
      </c>
      <c r="E876" t="s">
        <v>17</v>
      </c>
      <c r="F876" t="s">
        <v>11</v>
      </c>
      <c r="G876">
        <v>32</v>
      </c>
      <c r="H876" t="s">
        <v>36</v>
      </c>
      <c r="I876" t="s">
        <v>184</v>
      </c>
      <c r="J876" t="s">
        <v>122</v>
      </c>
      <c r="K876">
        <v>201607</v>
      </c>
      <c r="L876">
        <v>2019</v>
      </c>
      <c r="M876" s="10">
        <v>7</v>
      </c>
      <c r="N876" s="31">
        <v>26462.858240000001</v>
      </c>
    </row>
    <row r="877" spans="1:14" ht="15" customHeight="1">
      <c r="A877" t="s">
        <v>68</v>
      </c>
      <c r="B877" t="s">
        <v>24</v>
      </c>
      <c r="C877" t="s">
        <v>142</v>
      </c>
      <c r="D877" t="s">
        <v>43</v>
      </c>
      <c r="E877" t="s">
        <v>17</v>
      </c>
      <c r="F877" t="s">
        <v>11</v>
      </c>
      <c r="G877">
        <v>32</v>
      </c>
      <c r="H877" t="s">
        <v>36</v>
      </c>
      <c r="I877" t="s">
        <v>184</v>
      </c>
      <c r="J877" t="s">
        <v>123</v>
      </c>
      <c r="K877">
        <v>201607</v>
      </c>
      <c r="L877">
        <v>2019</v>
      </c>
      <c r="M877" s="10">
        <v>7</v>
      </c>
      <c r="N877" s="31">
        <v>4086.3334399999999</v>
      </c>
    </row>
    <row r="878" spans="1:14" ht="15" customHeight="1">
      <c r="A878" t="s">
        <v>68</v>
      </c>
      <c r="B878" t="s">
        <v>70</v>
      </c>
      <c r="C878" t="s">
        <v>126</v>
      </c>
      <c r="D878" t="s">
        <v>20</v>
      </c>
      <c r="E878" t="s">
        <v>0</v>
      </c>
      <c r="F878" t="s">
        <v>12</v>
      </c>
      <c r="G878">
        <v>28</v>
      </c>
      <c r="H878" t="s">
        <v>37</v>
      </c>
      <c r="I878" t="s">
        <v>183</v>
      </c>
      <c r="J878" t="s">
        <v>124</v>
      </c>
      <c r="K878">
        <v>201607</v>
      </c>
      <c r="L878">
        <v>2019</v>
      </c>
      <c r="M878" s="10">
        <v>7</v>
      </c>
      <c r="N878" s="31">
        <v>5190.0958310400019</v>
      </c>
    </row>
    <row r="879" spans="1:14" ht="15" customHeight="1">
      <c r="A879" t="s">
        <v>68</v>
      </c>
      <c r="B879" t="s">
        <v>70</v>
      </c>
      <c r="C879" t="s">
        <v>126</v>
      </c>
      <c r="D879" t="s">
        <v>20</v>
      </c>
      <c r="E879" t="s">
        <v>0</v>
      </c>
      <c r="F879" t="s">
        <v>12</v>
      </c>
      <c r="G879">
        <v>28</v>
      </c>
      <c r="H879" t="s">
        <v>37</v>
      </c>
      <c r="I879" t="s">
        <v>183</v>
      </c>
      <c r="J879" t="s">
        <v>121</v>
      </c>
      <c r="K879">
        <v>201607</v>
      </c>
      <c r="L879">
        <v>2019</v>
      </c>
      <c r="M879" s="10">
        <v>7</v>
      </c>
      <c r="N879" s="31">
        <v>4016.5215436800013</v>
      </c>
    </row>
    <row r="880" spans="1:14" ht="15" customHeight="1">
      <c r="A880" t="s">
        <v>68</v>
      </c>
      <c r="B880" t="s">
        <v>70</v>
      </c>
      <c r="C880" t="s">
        <v>126</v>
      </c>
      <c r="D880" t="s">
        <v>20</v>
      </c>
      <c r="E880" t="s">
        <v>0</v>
      </c>
      <c r="F880" t="s">
        <v>12</v>
      </c>
      <c r="G880">
        <v>28</v>
      </c>
      <c r="H880" t="s">
        <v>37</v>
      </c>
      <c r="I880" t="s">
        <v>183</v>
      </c>
      <c r="J880" t="s">
        <v>122</v>
      </c>
      <c r="K880">
        <v>201607</v>
      </c>
      <c r="L880">
        <v>2019</v>
      </c>
      <c r="M880" s="10">
        <v>7</v>
      </c>
      <c r="N880" s="31">
        <v>8995.1846400000031</v>
      </c>
    </row>
    <row r="881" spans="1:14" ht="15" customHeight="1">
      <c r="A881" t="s">
        <v>68</v>
      </c>
      <c r="B881" t="s">
        <v>70</v>
      </c>
      <c r="C881" t="s">
        <v>126</v>
      </c>
      <c r="D881" t="s">
        <v>20</v>
      </c>
      <c r="E881" t="s">
        <v>0</v>
      </c>
      <c r="F881" t="s">
        <v>12</v>
      </c>
      <c r="G881">
        <v>28</v>
      </c>
      <c r="H881" t="s">
        <v>37</v>
      </c>
      <c r="I881" t="s">
        <v>183</v>
      </c>
      <c r="J881" t="s">
        <v>123</v>
      </c>
      <c r="K881">
        <v>201607</v>
      </c>
      <c r="L881">
        <v>2019</v>
      </c>
      <c r="M881" s="10">
        <v>7</v>
      </c>
      <c r="N881" s="31">
        <v>1413.8789068799999</v>
      </c>
    </row>
    <row r="882" spans="1:14" ht="15" customHeight="1">
      <c r="A882" t="s">
        <v>68</v>
      </c>
      <c r="B882" t="s">
        <v>23</v>
      </c>
      <c r="C882" t="s">
        <v>141</v>
      </c>
      <c r="D882" t="s">
        <v>44</v>
      </c>
      <c r="E882" t="s">
        <v>45</v>
      </c>
      <c r="F882" t="s">
        <v>11</v>
      </c>
      <c r="G882">
        <v>27</v>
      </c>
      <c r="H882" t="s">
        <v>33</v>
      </c>
      <c r="I882" t="s">
        <v>180</v>
      </c>
      <c r="J882" t="s">
        <v>124</v>
      </c>
      <c r="K882">
        <v>201607</v>
      </c>
      <c r="L882">
        <v>2019</v>
      </c>
      <c r="M882" s="10">
        <v>7</v>
      </c>
      <c r="N882" s="31">
        <v>28537.124290560005</v>
      </c>
    </row>
    <row r="883" spans="1:14" ht="15" customHeight="1">
      <c r="A883" t="s">
        <v>68</v>
      </c>
      <c r="B883" t="s">
        <v>23</v>
      </c>
      <c r="C883" t="s">
        <v>141</v>
      </c>
      <c r="D883" t="s">
        <v>44</v>
      </c>
      <c r="E883" t="s">
        <v>45</v>
      </c>
      <c r="F883" t="s">
        <v>11</v>
      </c>
      <c r="G883">
        <v>27</v>
      </c>
      <c r="H883" t="s">
        <v>33</v>
      </c>
      <c r="I883" t="s">
        <v>180</v>
      </c>
      <c r="J883" t="s">
        <v>121</v>
      </c>
      <c r="K883">
        <v>201607</v>
      </c>
      <c r="L883">
        <v>2019</v>
      </c>
      <c r="M883" s="10">
        <v>7</v>
      </c>
      <c r="N883" s="31">
        <v>29890.392883200006</v>
      </c>
    </row>
    <row r="884" spans="1:14" ht="15" customHeight="1">
      <c r="A884" t="s">
        <v>68</v>
      </c>
      <c r="B884" t="s">
        <v>23</v>
      </c>
      <c r="C884" t="s">
        <v>141</v>
      </c>
      <c r="D884" t="s">
        <v>44</v>
      </c>
      <c r="E884" t="s">
        <v>45</v>
      </c>
      <c r="F884" t="s">
        <v>11</v>
      </c>
      <c r="G884">
        <v>27</v>
      </c>
      <c r="H884" t="s">
        <v>33</v>
      </c>
      <c r="I884" t="s">
        <v>180</v>
      </c>
      <c r="J884" t="s">
        <v>122</v>
      </c>
      <c r="K884">
        <v>201607</v>
      </c>
      <c r="L884">
        <v>2019</v>
      </c>
      <c r="M884" s="10">
        <v>7</v>
      </c>
      <c r="N884" s="31">
        <v>40757.723136000008</v>
      </c>
    </row>
    <row r="885" spans="1:14" ht="15" customHeight="1">
      <c r="A885" t="s">
        <v>68</v>
      </c>
      <c r="B885" t="s">
        <v>23</v>
      </c>
      <c r="C885" t="s">
        <v>141</v>
      </c>
      <c r="D885" t="s">
        <v>44</v>
      </c>
      <c r="E885" t="s">
        <v>45</v>
      </c>
      <c r="F885" t="s">
        <v>11</v>
      </c>
      <c r="G885">
        <v>27</v>
      </c>
      <c r="H885" t="s">
        <v>33</v>
      </c>
      <c r="I885" t="s">
        <v>180</v>
      </c>
      <c r="J885" t="s">
        <v>123</v>
      </c>
      <c r="K885">
        <v>201607</v>
      </c>
      <c r="L885">
        <v>2019</v>
      </c>
      <c r="M885" s="10">
        <v>7</v>
      </c>
      <c r="N885" s="31">
        <v>12033.730805760002</v>
      </c>
    </row>
    <row r="886" spans="1:14" ht="15" customHeight="1">
      <c r="A886" t="s">
        <v>7</v>
      </c>
      <c r="B886" t="s">
        <v>25</v>
      </c>
      <c r="C886" t="s">
        <v>131</v>
      </c>
      <c r="D886" t="s">
        <v>51</v>
      </c>
      <c r="E886" t="s">
        <v>52</v>
      </c>
      <c r="F886" t="s">
        <v>11</v>
      </c>
      <c r="G886">
        <v>44</v>
      </c>
      <c r="H886" t="s">
        <v>33</v>
      </c>
      <c r="I886" t="s">
        <v>180</v>
      </c>
      <c r="J886" t="s">
        <v>124</v>
      </c>
      <c r="K886">
        <v>201607</v>
      </c>
      <c r="L886">
        <v>2019</v>
      </c>
      <c r="M886" s="10">
        <v>7</v>
      </c>
      <c r="N886" s="31">
        <v>127762.3302144</v>
      </c>
    </row>
    <row r="887" spans="1:14" ht="15" customHeight="1">
      <c r="A887" t="s">
        <v>7</v>
      </c>
      <c r="B887" t="s">
        <v>25</v>
      </c>
      <c r="C887" t="s">
        <v>131</v>
      </c>
      <c r="D887" t="s">
        <v>51</v>
      </c>
      <c r="E887" t="s">
        <v>52</v>
      </c>
      <c r="F887" t="s">
        <v>11</v>
      </c>
      <c r="G887">
        <v>44</v>
      </c>
      <c r="H887" t="s">
        <v>33</v>
      </c>
      <c r="I887" t="s">
        <v>180</v>
      </c>
      <c r="J887" t="s">
        <v>121</v>
      </c>
      <c r="K887">
        <v>201607</v>
      </c>
      <c r="L887">
        <v>2019</v>
      </c>
      <c r="M887" s="10">
        <v>7</v>
      </c>
      <c r="N887" s="31">
        <v>63351.070720000003</v>
      </c>
    </row>
    <row r="888" spans="1:14" ht="15" customHeight="1">
      <c r="A888" t="s">
        <v>7</v>
      </c>
      <c r="B888" t="s">
        <v>25</v>
      </c>
      <c r="C888" t="s">
        <v>131</v>
      </c>
      <c r="D888" t="s">
        <v>51</v>
      </c>
      <c r="E888" t="s">
        <v>52</v>
      </c>
      <c r="F888" t="s">
        <v>11</v>
      </c>
      <c r="G888">
        <v>44</v>
      </c>
      <c r="H888" t="s">
        <v>33</v>
      </c>
      <c r="I888" t="s">
        <v>180</v>
      </c>
      <c r="J888" t="s">
        <v>122</v>
      </c>
      <c r="K888">
        <v>201607</v>
      </c>
      <c r="L888">
        <v>2019</v>
      </c>
      <c r="M888" s="10">
        <v>7</v>
      </c>
      <c r="N888" s="31">
        <v>111264.63129599996</v>
      </c>
    </row>
    <row r="889" spans="1:14" ht="15" customHeight="1">
      <c r="A889" t="s">
        <v>7</v>
      </c>
      <c r="B889" t="s">
        <v>25</v>
      </c>
      <c r="C889" t="s">
        <v>131</v>
      </c>
      <c r="D889" t="s">
        <v>51</v>
      </c>
      <c r="E889" t="s">
        <v>52</v>
      </c>
      <c r="F889" t="s">
        <v>11</v>
      </c>
      <c r="G889">
        <v>44</v>
      </c>
      <c r="H889" t="s">
        <v>33</v>
      </c>
      <c r="I889" t="s">
        <v>180</v>
      </c>
      <c r="J889" t="s">
        <v>123</v>
      </c>
      <c r="K889">
        <v>201607</v>
      </c>
      <c r="L889">
        <v>2019</v>
      </c>
      <c r="M889" s="10">
        <v>7</v>
      </c>
      <c r="N889" s="31">
        <v>11228.081356799999</v>
      </c>
    </row>
    <row r="890" spans="1:14" ht="15" customHeight="1">
      <c r="A890" t="s">
        <v>7</v>
      </c>
      <c r="B890" t="s">
        <v>25</v>
      </c>
      <c r="C890" t="s">
        <v>127</v>
      </c>
      <c r="D890" t="s">
        <v>49</v>
      </c>
      <c r="E890" t="s">
        <v>50</v>
      </c>
      <c r="F890" t="s">
        <v>12</v>
      </c>
      <c r="G890">
        <v>35</v>
      </c>
      <c r="H890" t="s">
        <v>35</v>
      </c>
      <c r="I890" t="s">
        <v>181</v>
      </c>
      <c r="J890" t="s">
        <v>124</v>
      </c>
      <c r="K890">
        <v>201607</v>
      </c>
      <c r="L890">
        <v>2019</v>
      </c>
      <c r="M890" s="10">
        <v>7</v>
      </c>
      <c r="N890" s="31">
        <v>23109.168844800006</v>
      </c>
    </row>
    <row r="891" spans="1:14" ht="15" customHeight="1">
      <c r="A891" t="s">
        <v>7</v>
      </c>
      <c r="B891" t="s">
        <v>25</v>
      </c>
      <c r="C891" t="s">
        <v>127</v>
      </c>
      <c r="D891" t="s">
        <v>49</v>
      </c>
      <c r="E891" t="s">
        <v>50</v>
      </c>
      <c r="F891" t="s">
        <v>12</v>
      </c>
      <c r="G891">
        <v>35</v>
      </c>
      <c r="H891" t="s">
        <v>35</v>
      </c>
      <c r="I891" t="s">
        <v>181</v>
      </c>
      <c r="J891" t="s">
        <v>121</v>
      </c>
      <c r="K891">
        <v>201607</v>
      </c>
      <c r="L891">
        <v>2019</v>
      </c>
      <c r="M891" s="10">
        <v>7</v>
      </c>
      <c r="N891" s="31">
        <v>3847.0699008000006</v>
      </c>
    </row>
    <row r="892" spans="1:14" ht="15" customHeight="1">
      <c r="A892" t="s">
        <v>7</v>
      </c>
      <c r="B892" t="s">
        <v>25</v>
      </c>
      <c r="C892" t="s">
        <v>127</v>
      </c>
      <c r="D892" t="s">
        <v>49</v>
      </c>
      <c r="E892" t="s">
        <v>50</v>
      </c>
      <c r="F892" t="s">
        <v>12</v>
      </c>
      <c r="G892">
        <v>35</v>
      </c>
      <c r="H892" t="s">
        <v>35</v>
      </c>
      <c r="I892" t="s">
        <v>181</v>
      </c>
      <c r="J892" t="s">
        <v>122</v>
      </c>
      <c r="K892">
        <v>201607</v>
      </c>
      <c r="L892">
        <v>2019</v>
      </c>
      <c r="M892" s="10">
        <v>7</v>
      </c>
      <c r="N892" s="31">
        <v>11730.161664000001</v>
      </c>
    </row>
    <row r="893" spans="1:14" ht="15" customHeight="1">
      <c r="A893" t="s">
        <v>7</v>
      </c>
      <c r="B893" t="s">
        <v>25</v>
      </c>
      <c r="C893" t="s">
        <v>127</v>
      </c>
      <c r="D893" t="s">
        <v>49</v>
      </c>
      <c r="E893" t="s">
        <v>50</v>
      </c>
      <c r="F893" t="s">
        <v>12</v>
      </c>
      <c r="G893">
        <v>35</v>
      </c>
      <c r="H893" t="s">
        <v>35</v>
      </c>
      <c r="I893" t="s">
        <v>181</v>
      </c>
      <c r="J893" t="s">
        <v>123</v>
      </c>
      <c r="K893">
        <v>201607</v>
      </c>
      <c r="L893">
        <v>2019</v>
      </c>
      <c r="M893" s="10">
        <v>7</v>
      </c>
      <c r="N893" s="31">
        <v>4089.5152128000018</v>
      </c>
    </row>
    <row r="894" spans="1:14" ht="15" customHeight="1">
      <c r="A894" t="s">
        <v>7</v>
      </c>
      <c r="B894" t="s">
        <v>25</v>
      </c>
      <c r="C894" t="s">
        <v>130</v>
      </c>
      <c r="D894" t="s">
        <v>47</v>
      </c>
      <c r="E894" t="s">
        <v>48</v>
      </c>
      <c r="F894" t="s">
        <v>11</v>
      </c>
      <c r="G894">
        <v>28</v>
      </c>
      <c r="H894" t="s">
        <v>37</v>
      </c>
      <c r="I894" t="s">
        <v>183</v>
      </c>
      <c r="J894" t="s">
        <v>124</v>
      </c>
      <c r="K894">
        <v>201607</v>
      </c>
      <c r="L894">
        <v>2019</v>
      </c>
      <c r="M894" s="10">
        <v>7</v>
      </c>
      <c r="N894" s="31">
        <v>29465.855999999996</v>
      </c>
    </row>
    <row r="895" spans="1:14" ht="15" customHeight="1">
      <c r="A895" t="s">
        <v>7</v>
      </c>
      <c r="B895" t="s">
        <v>25</v>
      </c>
      <c r="C895" t="s">
        <v>130</v>
      </c>
      <c r="D895" t="s">
        <v>47</v>
      </c>
      <c r="E895" t="s">
        <v>48</v>
      </c>
      <c r="F895" t="s">
        <v>11</v>
      </c>
      <c r="G895">
        <v>28</v>
      </c>
      <c r="H895" t="s">
        <v>37</v>
      </c>
      <c r="I895" t="s">
        <v>183</v>
      </c>
      <c r="J895" t="s">
        <v>121</v>
      </c>
      <c r="K895">
        <v>201607</v>
      </c>
      <c r="L895">
        <v>2019</v>
      </c>
      <c r="M895" s="10">
        <v>7</v>
      </c>
      <c r="N895" s="31">
        <v>7924.6467071999996</v>
      </c>
    </row>
    <row r="896" spans="1:14" ht="15" customHeight="1">
      <c r="A896" t="s">
        <v>7</v>
      </c>
      <c r="B896" t="s">
        <v>25</v>
      </c>
      <c r="C896" t="s">
        <v>130</v>
      </c>
      <c r="D896" t="s">
        <v>47</v>
      </c>
      <c r="E896" t="s">
        <v>48</v>
      </c>
      <c r="F896" t="s">
        <v>11</v>
      </c>
      <c r="G896">
        <v>28</v>
      </c>
      <c r="H896" t="s">
        <v>37</v>
      </c>
      <c r="I896" t="s">
        <v>183</v>
      </c>
      <c r="J896" t="s">
        <v>122</v>
      </c>
      <c r="K896">
        <v>201607</v>
      </c>
      <c r="L896">
        <v>2019</v>
      </c>
      <c r="M896" s="10">
        <v>7</v>
      </c>
      <c r="N896" s="31">
        <v>4720.4352000000017</v>
      </c>
    </row>
    <row r="897" spans="1:14" ht="15" customHeight="1">
      <c r="A897" t="s">
        <v>7</v>
      </c>
      <c r="B897" t="s">
        <v>25</v>
      </c>
      <c r="C897" t="s">
        <v>130</v>
      </c>
      <c r="D897" t="s">
        <v>47</v>
      </c>
      <c r="E897" t="s">
        <v>48</v>
      </c>
      <c r="F897" t="s">
        <v>11</v>
      </c>
      <c r="G897">
        <v>28</v>
      </c>
      <c r="H897" t="s">
        <v>37</v>
      </c>
      <c r="I897" t="s">
        <v>183</v>
      </c>
      <c r="J897" t="s">
        <v>123</v>
      </c>
      <c r="K897">
        <v>201607</v>
      </c>
      <c r="L897">
        <v>2019</v>
      </c>
      <c r="M897" s="10">
        <v>7</v>
      </c>
      <c r="N897" s="31">
        <v>5290.131456000001</v>
      </c>
    </row>
    <row r="898" spans="1:14" ht="15" customHeight="1">
      <c r="A898" t="s">
        <v>7</v>
      </c>
      <c r="B898" t="s">
        <v>26</v>
      </c>
      <c r="C898" t="s">
        <v>132</v>
      </c>
      <c r="D898" t="s">
        <v>55</v>
      </c>
      <c r="E898" t="s">
        <v>56</v>
      </c>
      <c r="F898" t="s">
        <v>11</v>
      </c>
      <c r="G898">
        <v>36</v>
      </c>
      <c r="H898" t="s">
        <v>34</v>
      </c>
      <c r="I898" t="s">
        <v>182</v>
      </c>
      <c r="J898" t="s">
        <v>124</v>
      </c>
      <c r="K898">
        <v>201607</v>
      </c>
      <c r="L898">
        <v>2019</v>
      </c>
      <c r="M898" s="10">
        <v>7</v>
      </c>
      <c r="N898" s="31">
        <v>20408.837621760002</v>
      </c>
    </row>
    <row r="899" spans="1:14" ht="15" customHeight="1">
      <c r="A899" t="s">
        <v>7</v>
      </c>
      <c r="B899" t="s">
        <v>26</v>
      </c>
      <c r="C899" t="s">
        <v>132</v>
      </c>
      <c r="D899" t="s">
        <v>55</v>
      </c>
      <c r="E899" t="s">
        <v>56</v>
      </c>
      <c r="F899" t="s">
        <v>11</v>
      </c>
      <c r="G899">
        <v>36</v>
      </c>
      <c r="H899" t="s">
        <v>34</v>
      </c>
      <c r="I899" t="s">
        <v>182</v>
      </c>
      <c r="J899" t="s">
        <v>121</v>
      </c>
      <c r="K899">
        <v>201607</v>
      </c>
      <c r="L899">
        <v>2019</v>
      </c>
      <c r="M899" s="10">
        <v>7</v>
      </c>
      <c r="N899" s="31">
        <v>6210.3936061439981</v>
      </c>
    </row>
    <row r="900" spans="1:14" ht="15" customHeight="1">
      <c r="A900" t="s">
        <v>7</v>
      </c>
      <c r="B900" t="s">
        <v>26</v>
      </c>
      <c r="C900" t="s">
        <v>132</v>
      </c>
      <c r="D900" t="s">
        <v>55</v>
      </c>
      <c r="E900" t="s">
        <v>56</v>
      </c>
      <c r="F900" t="s">
        <v>11</v>
      </c>
      <c r="G900">
        <v>36</v>
      </c>
      <c r="H900" t="s">
        <v>34</v>
      </c>
      <c r="I900" t="s">
        <v>182</v>
      </c>
      <c r="J900" t="s">
        <v>122</v>
      </c>
      <c r="K900">
        <v>201607</v>
      </c>
      <c r="L900">
        <v>2019</v>
      </c>
      <c r="M900" s="10">
        <v>7</v>
      </c>
      <c r="N900" s="31">
        <v>12018.393354239999</v>
      </c>
    </row>
    <row r="901" spans="1:14" ht="15" customHeight="1">
      <c r="A901" t="s">
        <v>7</v>
      </c>
      <c r="B901" t="s">
        <v>26</v>
      </c>
      <c r="C901" t="s">
        <v>132</v>
      </c>
      <c r="D901" t="s">
        <v>55</v>
      </c>
      <c r="E901" t="s">
        <v>56</v>
      </c>
      <c r="F901" t="s">
        <v>11</v>
      </c>
      <c r="G901">
        <v>36</v>
      </c>
      <c r="H901" t="s">
        <v>34</v>
      </c>
      <c r="I901" t="s">
        <v>182</v>
      </c>
      <c r="J901" t="s">
        <v>123</v>
      </c>
      <c r="K901">
        <v>201607</v>
      </c>
      <c r="L901">
        <v>2019</v>
      </c>
      <c r="M901" s="10">
        <v>7</v>
      </c>
      <c r="N901" s="31">
        <v>3651.7900124159996</v>
      </c>
    </row>
    <row r="902" spans="1:14" ht="15" customHeight="1">
      <c r="A902" t="s">
        <v>7</v>
      </c>
      <c r="B902" t="s">
        <v>26</v>
      </c>
      <c r="C902" t="s">
        <v>128</v>
      </c>
      <c r="D902" t="s">
        <v>53</v>
      </c>
      <c r="E902" t="s">
        <v>54</v>
      </c>
      <c r="F902" t="s">
        <v>12</v>
      </c>
      <c r="G902">
        <v>32</v>
      </c>
      <c r="H902" t="s">
        <v>36</v>
      </c>
      <c r="I902" t="s">
        <v>184</v>
      </c>
      <c r="J902" t="s">
        <v>124</v>
      </c>
      <c r="K902">
        <v>201607</v>
      </c>
      <c r="L902">
        <v>2019</v>
      </c>
      <c r="M902" s="10">
        <v>7</v>
      </c>
      <c r="N902" s="31">
        <v>22745.246146559999</v>
      </c>
    </row>
    <row r="903" spans="1:14" ht="15" customHeight="1">
      <c r="A903" t="s">
        <v>7</v>
      </c>
      <c r="B903" t="s">
        <v>26</v>
      </c>
      <c r="C903" t="s">
        <v>128</v>
      </c>
      <c r="D903" t="s">
        <v>53</v>
      </c>
      <c r="E903" t="s">
        <v>54</v>
      </c>
      <c r="F903" t="s">
        <v>12</v>
      </c>
      <c r="G903">
        <v>32</v>
      </c>
      <c r="H903" t="s">
        <v>36</v>
      </c>
      <c r="I903" t="s">
        <v>184</v>
      </c>
      <c r="J903" t="s">
        <v>121</v>
      </c>
      <c r="K903">
        <v>201607</v>
      </c>
      <c r="L903">
        <v>2019</v>
      </c>
      <c r="M903" s="10">
        <v>7</v>
      </c>
      <c r="N903" s="31">
        <v>7679.2284119040023</v>
      </c>
    </row>
    <row r="904" spans="1:14" ht="15" customHeight="1">
      <c r="A904" t="s">
        <v>7</v>
      </c>
      <c r="B904" t="s">
        <v>26</v>
      </c>
      <c r="C904" t="s">
        <v>128</v>
      </c>
      <c r="D904" t="s">
        <v>53</v>
      </c>
      <c r="E904" t="s">
        <v>54</v>
      </c>
      <c r="F904" t="s">
        <v>12</v>
      </c>
      <c r="G904">
        <v>32</v>
      </c>
      <c r="H904" t="s">
        <v>36</v>
      </c>
      <c r="I904" t="s">
        <v>184</v>
      </c>
      <c r="J904" t="s">
        <v>122</v>
      </c>
      <c r="K904">
        <v>201607</v>
      </c>
      <c r="L904">
        <v>2019</v>
      </c>
      <c r="M904" s="10">
        <v>7</v>
      </c>
      <c r="N904" s="31">
        <v>10545.215815680001</v>
      </c>
    </row>
    <row r="905" spans="1:14" ht="15" customHeight="1">
      <c r="A905" t="s">
        <v>7</v>
      </c>
      <c r="B905" t="s">
        <v>26</v>
      </c>
      <c r="C905" t="s">
        <v>128</v>
      </c>
      <c r="D905" t="s">
        <v>53</v>
      </c>
      <c r="E905" t="s">
        <v>54</v>
      </c>
      <c r="F905" t="s">
        <v>12</v>
      </c>
      <c r="G905">
        <v>32</v>
      </c>
      <c r="H905" t="s">
        <v>36</v>
      </c>
      <c r="I905" t="s">
        <v>184</v>
      </c>
      <c r="J905" t="s">
        <v>123</v>
      </c>
      <c r="K905">
        <v>201607</v>
      </c>
      <c r="L905">
        <v>2019</v>
      </c>
      <c r="M905" s="10">
        <v>7</v>
      </c>
      <c r="N905" s="31">
        <v>3947.641700352001</v>
      </c>
    </row>
    <row r="906" spans="1:14" ht="15" customHeight="1">
      <c r="A906" t="s">
        <v>7</v>
      </c>
      <c r="B906" t="s">
        <v>27</v>
      </c>
      <c r="C906" t="s">
        <v>137</v>
      </c>
      <c r="D906" t="s">
        <v>21</v>
      </c>
      <c r="E906" t="s">
        <v>58</v>
      </c>
      <c r="F906" t="s">
        <v>11</v>
      </c>
      <c r="G906">
        <v>45</v>
      </c>
      <c r="H906" t="s">
        <v>33</v>
      </c>
      <c r="I906" t="s">
        <v>180</v>
      </c>
      <c r="J906" t="s">
        <v>124</v>
      </c>
      <c r="K906">
        <v>201607</v>
      </c>
      <c r="L906">
        <v>2019</v>
      </c>
      <c r="M906" s="10">
        <v>7</v>
      </c>
      <c r="N906" s="31">
        <v>30316.72969728</v>
      </c>
    </row>
    <row r="907" spans="1:14" ht="15" customHeight="1">
      <c r="A907" t="s">
        <v>7</v>
      </c>
      <c r="B907" t="s">
        <v>27</v>
      </c>
      <c r="C907" t="s">
        <v>137</v>
      </c>
      <c r="D907" t="s">
        <v>21</v>
      </c>
      <c r="E907" t="s">
        <v>58</v>
      </c>
      <c r="F907" t="s">
        <v>11</v>
      </c>
      <c r="G907">
        <v>45</v>
      </c>
      <c r="H907" t="s">
        <v>33</v>
      </c>
      <c r="I907" t="s">
        <v>180</v>
      </c>
      <c r="J907" t="s">
        <v>121</v>
      </c>
      <c r="K907">
        <v>201607</v>
      </c>
      <c r="L907">
        <v>2019</v>
      </c>
      <c r="M907" s="10">
        <v>7</v>
      </c>
      <c r="N907" s="31">
        <v>93319.004712960013</v>
      </c>
    </row>
    <row r="908" spans="1:14" ht="15" customHeight="1">
      <c r="A908" t="s">
        <v>7</v>
      </c>
      <c r="B908" t="s">
        <v>27</v>
      </c>
      <c r="C908" t="s">
        <v>137</v>
      </c>
      <c r="D908" t="s">
        <v>21</v>
      </c>
      <c r="E908" t="s">
        <v>58</v>
      </c>
      <c r="F908" t="s">
        <v>11</v>
      </c>
      <c r="G908">
        <v>45</v>
      </c>
      <c r="H908" t="s">
        <v>33</v>
      </c>
      <c r="I908" t="s">
        <v>180</v>
      </c>
      <c r="J908" t="s">
        <v>122</v>
      </c>
      <c r="K908">
        <v>201607</v>
      </c>
      <c r="L908">
        <v>2019</v>
      </c>
      <c r="M908" s="10">
        <v>7</v>
      </c>
      <c r="N908" s="31">
        <v>45896.194739200015</v>
      </c>
    </row>
    <row r="909" spans="1:14" ht="15" customHeight="1">
      <c r="A909" t="s">
        <v>7</v>
      </c>
      <c r="B909" t="s">
        <v>27</v>
      </c>
      <c r="C909" t="s">
        <v>137</v>
      </c>
      <c r="D909" t="s">
        <v>21</v>
      </c>
      <c r="E909" t="s">
        <v>58</v>
      </c>
      <c r="F909" t="s">
        <v>11</v>
      </c>
      <c r="G909">
        <v>45</v>
      </c>
      <c r="H909" t="s">
        <v>33</v>
      </c>
      <c r="I909" t="s">
        <v>180</v>
      </c>
      <c r="J909" t="s">
        <v>123</v>
      </c>
      <c r="K909">
        <v>201607</v>
      </c>
      <c r="L909">
        <v>2019</v>
      </c>
      <c r="M909" s="10">
        <v>7</v>
      </c>
      <c r="N909" s="31">
        <v>34848.522076160007</v>
      </c>
    </row>
    <row r="910" spans="1:14" ht="15" customHeight="1">
      <c r="A910" t="s">
        <v>7</v>
      </c>
      <c r="B910" t="s">
        <v>27</v>
      </c>
      <c r="C910" t="s">
        <v>136</v>
      </c>
      <c r="D910" t="s">
        <v>18</v>
      </c>
      <c r="E910" t="s">
        <v>62</v>
      </c>
      <c r="F910" t="s">
        <v>11</v>
      </c>
      <c r="G910">
        <v>38</v>
      </c>
      <c r="H910" t="s">
        <v>34</v>
      </c>
      <c r="I910" t="s">
        <v>182</v>
      </c>
      <c r="J910" t="s">
        <v>124</v>
      </c>
      <c r="K910">
        <v>201607</v>
      </c>
      <c r="L910">
        <v>2019</v>
      </c>
      <c r="M910" s="10">
        <v>7</v>
      </c>
      <c r="N910" s="31">
        <v>9650.3877550080033</v>
      </c>
    </row>
    <row r="911" spans="1:14" ht="15" customHeight="1">
      <c r="A911" t="s">
        <v>7</v>
      </c>
      <c r="B911" t="s">
        <v>27</v>
      </c>
      <c r="C911" t="s">
        <v>136</v>
      </c>
      <c r="D911" t="s">
        <v>18</v>
      </c>
      <c r="E911" t="s">
        <v>62</v>
      </c>
      <c r="F911" t="s">
        <v>11</v>
      </c>
      <c r="G911">
        <v>38</v>
      </c>
      <c r="H911" t="s">
        <v>34</v>
      </c>
      <c r="I911" t="s">
        <v>182</v>
      </c>
      <c r="J911" t="s">
        <v>121</v>
      </c>
      <c r="K911">
        <v>201607</v>
      </c>
      <c r="L911">
        <v>2019</v>
      </c>
      <c r="M911" s="10">
        <v>7</v>
      </c>
      <c r="N911" s="31">
        <v>5411.8146539520021</v>
      </c>
    </row>
    <row r="912" spans="1:14" ht="15" customHeight="1">
      <c r="A912" t="s">
        <v>7</v>
      </c>
      <c r="B912" t="s">
        <v>27</v>
      </c>
      <c r="C912" t="s">
        <v>136</v>
      </c>
      <c r="D912" t="s">
        <v>18</v>
      </c>
      <c r="E912" t="s">
        <v>62</v>
      </c>
      <c r="F912" t="s">
        <v>11</v>
      </c>
      <c r="G912">
        <v>38</v>
      </c>
      <c r="H912" t="s">
        <v>34</v>
      </c>
      <c r="I912" t="s">
        <v>182</v>
      </c>
      <c r="J912" t="s">
        <v>122</v>
      </c>
      <c r="K912">
        <v>201607</v>
      </c>
      <c r="L912">
        <v>2019</v>
      </c>
      <c r="M912" s="10">
        <v>7</v>
      </c>
      <c r="N912" s="31">
        <v>24553.935544320007</v>
      </c>
    </row>
    <row r="913" spans="1:14" ht="15" customHeight="1">
      <c r="A913" t="s">
        <v>7</v>
      </c>
      <c r="B913" t="s">
        <v>27</v>
      </c>
      <c r="C913" t="s">
        <v>136</v>
      </c>
      <c r="D913" t="s">
        <v>18</v>
      </c>
      <c r="E913" t="s">
        <v>62</v>
      </c>
      <c r="F913" t="s">
        <v>11</v>
      </c>
      <c r="G913">
        <v>38</v>
      </c>
      <c r="H913" t="s">
        <v>34</v>
      </c>
      <c r="I913" t="s">
        <v>182</v>
      </c>
      <c r="J913" t="s">
        <v>123</v>
      </c>
      <c r="K913">
        <v>201607</v>
      </c>
      <c r="L913">
        <v>2019</v>
      </c>
      <c r="M913" s="10">
        <v>7</v>
      </c>
      <c r="N913" s="31">
        <v>3881.5456296960015</v>
      </c>
    </row>
    <row r="914" spans="1:14" ht="15" customHeight="1">
      <c r="A914" t="s">
        <v>7</v>
      </c>
      <c r="B914" t="s">
        <v>27</v>
      </c>
      <c r="C914" t="s">
        <v>135</v>
      </c>
      <c r="D914" t="s">
        <v>19</v>
      </c>
      <c r="E914" t="s">
        <v>57</v>
      </c>
      <c r="F914" t="s">
        <v>12</v>
      </c>
      <c r="G914">
        <v>29</v>
      </c>
      <c r="H914" t="s">
        <v>37</v>
      </c>
      <c r="I914" t="s">
        <v>183</v>
      </c>
      <c r="J914" t="s">
        <v>124</v>
      </c>
      <c r="K914">
        <v>201607</v>
      </c>
      <c r="L914">
        <v>2019</v>
      </c>
      <c r="M914" s="10">
        <v>7</v>
      </c>
      <c r="N914" s="31">
        <v>12521.104588799999</v>
      </c>
    </row>
    <row r="915" spans="1:14" ht="15" customHeight="1">
      <c r="A915" t="s">
        <v>7</v>
      </c>
      <c r="B915" t="s">
        <v>27</v>
      </c>
      <c r="C915" t="s">
        <v>135</v>
      </c>
      <c r="D915" t="s">
        <v>19</v>
      </c>
      <c r="E915" t="s">
        <v>57</v>
      </c>
      <c r="F915" t="s">
        <v>12</v>
      </c>
      <c r="G915">
        <v>29</v>
      </c>
      <c r="H915" t="s">
        <v>37</v>
      </c>
      <c r="I915" t="s">
        <v>183</v>
      </c>
      <c r="J915" t="s">
        <v>121</v>
      </c>
      <c r="K915">
        <v>201607</v>
      </c>
      <c r="L915">
        <v>2019</v>
      </c>
      <c r="M915" s="10">
        <v>7</v>
      </c>
      <c r="N915" s="31">
        <v>13736.418508799999</v>
      </c>
    </row>
    <row r="916" spans="1:14" ht="15" customHeight="1">
      <c r="A916" t="s">
        <v>7</v>
      </c>
      <c r="B916" t="s">
        <v>27</v>
      </c>
      <c r="C916" t="s">
        <v>135</v>
      </c>
      <c r="D916" t="s">
        <v>19</v>
      </c>
      <c r="E916" t="s">
        <v>57</v>
      </c>
      <c r="F916" t="s">
        <v>12</v>
      </c>
      <c r="G916">
        <v>29</v>
      </c>
      <c r="H916" t="s">
        <v>37</v>
      </c>
      <c r="I916" t="s">
        <v>183</v>
      </c>
      <c r="J916" t="s">
        <v>122</v>
      </c>
      <c r="K916">
        <v>201607</v>
      </c>
      <c r="L916">
        <v>2019</v>
      </c>
      <c r="M916" s="10">
        <v>7</v>
      </c>
      <c r="N916" s="31">
        <v>15672.324096</v>
      </c>
    </row>
    <row r="917" spans="1:14" ht="15" customHeight="1">
      <c r="A917" t="s">
        <v>7</v>
      </c>
      <c r="B917" t="s">
        <v>27</v>
      </c>
      <c r="C917" t="s">
        <v>135</v>
      </c>
      <c r="D917" t="s">
        <v>19</v>
      </c>
      <c r="E917" t="s">
        <v>57</v>
      </c>
      <c r="F917" t="s">
        <v>12</v>
      </c>
      <c r="G917">
        <v>29</v>
      </c>
      <c r="H917" t="s">
        <v>37</v>
      </c>
      <c r="I917" t="s">
        <v>183</v>
      </c>
      <c r="J917" t="s">
        <v>123</v>
      </c>
      <c r="K917">
        <v>201607</v>
      </c>
      <c r="L917">
        <v>2019</v>
      </c>
      <c r="M917" s="10">
        <v>7</v>
      </c>
      <c r="N917" s="31">
        <v>1097.1316224</v>
      </c>
    </row>
    <row r="918" spans="1:14" ht="15" customHeight="1">
      <c r="A918" t="s">
        <v>7</v>
      </c>
      <c r="B918" t="s">
        <v>42</v>
      </c>
      <c r="C918" t="s">
        <v>139</v>
      </c>
      <c r="D918" t="s">
        <v>59</v>
      </c>
      <c r="E918" t="s">
        <v>60</v>
      </c>
      <c r="F918" t="s">
        <v>11</v>
      </c>
      <c r="G918">
        <v>35</v>
      </c>
      <c r="H918" t="s">
        <v>34</v>
      </c>
      <c r="I918" t="s">
        <v>182</v>
      </c>
      <c r="J918" t="s">
        <v>124</v>
      </c>
      <c r="K918">
        <v>201607</v>
      </c>
      <c r="L918">
        <v>2019</v>
      </c>
      <c r="M918" s="10">
        <v>7</v>
      </c>
      <c r="N918" s="31">
        <v>13314.189127680002</v>
      </c>
    </row>
    <row r="919" spans="1:14" ht="15" customHeight="1">
      <c r="A919" t="s">
        <v>7</v>
      </c>
      <c r="B919" t="s">
        <v>42</v>
      </c>
      <c r="C919" t="s">
        <v>139</v>
      </c>
      <c r="D919" t="s">
        <v>59</v>
      </c>
      <c r="E919" t="s">
        <v>60</v>
      </c>
      <c r="F919" t="s">
        <v>11</v>
      </c>
      <c r="G919">
        <v>35</v>
      </c>
      <c r="H919" t="s">
        <v>34</v>
      </c>
      <c r="I919" t="s">
        <v>182</v>
      </c>
      <c r="J919" t="s">
        <v>121</v>
      </c>
      <c r="K919">
        <v>201607</v>
      </c>
      <c r="L919">
        <v>2019</v>
      </c>
      <c r="M919" s="10">
        <v>7</v>
      </c>
      <c r="N919" s="31">
        <v>6396.142878720002</v>
      </c>
    </row>
    <row r="920" spans="1:14" ht="15" customHeight="1">
      <c r="A920" t="s">
        <v>7</v>
      </c>
      <c r="B920" t="s">
        <v>42</v>
      </c>
      <c r="C920" t="s">
        <v>139</v>
      </c>
      <c r="D920" t="s">
        <v>59</v>
      </c>
      <c r="E920" t="s">
        <v>60</v>
      </c>
      <c r="F920" t="s">
        <v>11</v>
      </c>
      <c r="G920">
        <v>35</v>
      </c>
      <c r="H920" t="s">
        <v>34</v>
      </c>
      <c r="I920" t="s">
        <v>182</v>
      </c>
      <c r="J920" t="s">
        <v>122</v>
      </c>
      <c r="K920">
        <v>201607</v>
      </c>
      <c r="L920">
        <v>2019</v>
      </c>
      <c r="M920" s="10">
        <v>7</v>
      </c>
      <c r="N920" s="31">
        <v>30079.403827199996</v>
      </c>
    </row>
    <row r="921" spans="1:14" ht="15" customHeight="1">
      <c r="A921" t="s">
        <v>7</v>
      </c>
      <c r="B921" t="s">
        <v>42</v>
      </c>
      <c r="C921" t="s">
        <v>139</v>
      </c>
      <c r="D921" t="s">
        <v>59</v>
      </c>
      <c r="E921" t="s">
        <v>60</v>
      </c>
      <c r="F921" t="s">
        <v>11</v>
      </c>
      <c r="G921">
        <v>35</v>
      </c>
      <c r="H921" t="s">
        <v>34</v>
      </c>
      <c r="I921" t="s">
        <v>182</v>
      </c>
      <c r="J921" t="s">
        <v>123</v>
      </c>
      <c r="K921">
        <v>201607</v>
      </c>
      <c r="L921">
        <v>2019</v>
      </c>
      <c r="M921" s="10">
        <v>7</v>
      </c>
      <c r="N921" s="31">
        <v>7985.3263257600011</v>
      </c>
    </row>
    <row r="922" spans="1:14" ht="15" customHeight="1">
      <c r="A922" t="s">
        <v>7</v>
      </c>
      <c r="B922" t="s">
        <v>42</v>
      </c>
      <c r="C922" t="s">
        <v>138</v>
      </c>
      <c r="D922" t="s">
        <v>61</v>
      </c>
      <c r="E922" t="s">
        <v>60</v>
      </c>
      <c r="F922" t="s">
        <v>11</v>
      </c>
      <c r="G922">
        <v>32</v>
      </c>
      <c r="H922" t="s">
        <v>36</v>
      </c>
      <c r="I922" t="s">
        <v>184</v>
      </c>
      <c r="J922" t="s">
        <v>124</v>
      </c>
      <c r="K922">
        <v>201607</v>
      </c>
      <c r="L922">
        <v>2019</v>
      </c>
      <c r="M922" s="10">
        <v>7</v>
      </c>
      <c r="N922" s="31">
        <v>4274.5135104000001</v>
      </c>
    </row>
    <row r="923" spans="1:14" ht="15" customHeight="1">
      <c r="A923" t="s">
        <v>7</v>
      </c>
      <c r="B923" t="s">
        <v>42</v>
      </c>
      <c r="C923" t="s">
        <v>138</v>
      </c>
      <c r="D923" t="s">
        <v>61</v>
      </c>
      <c r="E923" t="s">
        <v>60</v>
      </c>
      <c r="F923" t="s">
        <v>11</v>
      </c>
      <c r="G923">
        <v>32</v>
      </c>
      <c r="H923" t="s">
        <v>36</v>
      </c>
      <c r="I923" t="s">
        <v>184</v>
      </c>
      <c r="J923" t="s">
        <v>121</v>
      </c>
      <c r="K923">
        <v>201607</v>
      </c>
      <c r="L923">
        <v>2019</v>
      </c>
      <c r="M923" s="10">
        <v>7</v>
      </c>
      <c r="N923" s="31">
        <v>6316.7483904000001</v>
      </c>
    </row>
    <row r="924" spans="1:14" ht="15" customHeight="1">
      <c r="A924" t="s">
        <v>7</v>
      </c>
      <c r="B924" t="s">
        <v>42</v>
      </c>
      <c r="C924" t="s">
        <v>138</v>
      </c>
      <c r="D924" t="s">
        <v>61</v>
      </c>
      <c r="E924" t="s">
        <v>60</v>
      </c>
      <c r="F924" t="s">
        <v>11</v>
      </c>
      <c r="G924">
        <v>32</v>
      </c>
      <c r="H924" t="s">
        <v>36</v>
      </c>
      <c r="I924" t="s">
        <v>184</v>
      </c>
      <c r="J924" t="s">
        <v>122</v>
      </c>
      <c r="K924">
        <v>201607</v>
      </c>
      <c r="L924">
        <v>2019</v>
      </c>
      <c r="M924" s="10">
        <v>7</v>
      </c>
      <c r="N924" s="31">
        <v>8684.4226559999988</v>
      </c>
    </row>
    <row r="925" spans="1:14" ht="15" customHeight="1">
      <c r="A925" t="s">
        <v>7</v>
      </c>
      <c r="B925" t="s">
        <v>42</v>
      </c>
      <c r="C925" t="s">
        <v>138</v>
      </c>
      <c r="D925" t="s">
        <v>61</v>
      </c>
      <c r="E925" t="s">
        <v>60</v>
      </c>
      <c r="F925" t="s">
        <v>11</v>
      </c>
      <c r="G925">
        <v>32</v>
      </c>
      <c r="H925" t="s">
        <v>36</v>
      </c>
      <c r="I925" t="s">
        <v>184</v>
      </c>
      <c r="J925" t="s">
        <v>123</v>
      </c>
      <c r="K925">
        <v>201607</v>
      </c>
      <c r="L925">
        <v>2019</v>
      </c>
      <c r="M925" s="10">
        <v>7</v>
      </c>
      <c r="N925" s="31">
        <v>2662.3672319999996</v>
      </c>
    </row>
    <row r="926" spans="1:14" ht="15" customHeight="1">
      <c r="A926" t="s">
        <v>69</v>
      </c>
      <c r="B926" t="s">
        <v>5</v>
      </c>
      <c r="C926" t="s">
        <v>134</v>
      </c>
      <c r="D926" t="s">
        <v>46</v>
      </c>
      <c r="E926" t="s">
        <v>13</v>
      </c>
      <c r="F926" t="s">
        <v>11</v>
      </c>
      <c r="G926">
        <v>46</v>
      </c>
      <c r="H926" t="s">
        <v>33</v>
      </c>
      <c r="I926" t="s">
        <v>180</v>
      </c>
      <c r="J926" t="s">
        <v>124</v>
      </c>
      <c r="K926">
        <v>201607</v>
      </c>
      <c r="L926">
        <v>2019</v>
      </c>
      <c r="M926" s="10">
        <v>7</v>
      </c>
      <c r="N926" s="31">
        <v>102039.969792</v>
      </c>
    </row>
    <row r="927" spans="1:14" ht="15" customHeight="1">
      <c r="A927" t="s">
        <v>69</v>
      </c>
      <c r="B927" t="s">
        <v>5</v>
      </c>
      <c r="C927" t="s">
        <v>134</v>
      </c>
      <c r="D927" t="s">
        <v>46</v>
      </c>
      <c r="E927" t="s">
        <v>13</v>
      </c>
      <c r="F927" t="s">
        <v>11</v>
      </c>
      <c r="G927">
        <v>46</v>
      </c>
      <c r="H927" t="s">
        <v>33</v>
      </c>
      <c r="I927" t="s">
        <v>180</v>
      </c>
      <c r="J927" t="s">
        <v>121</v>
      </c>
      <c r="K927">
        <v>201607</v>
      </c>
      <c r="L927">
        <v>2019</v>
      </c>
      <c r="M927" s="10">
        <v>7</v>
      </c>
      <c r="N927" s="31">
        <v>37904.568320000006</v>
      </c>
    </row>
    <row r="928" spans="1:14" ht="15" customHeight="1">
      <c r="A928" t="s">
        <v>69</v>
      </c>
      <c r="B928" t="s">
        <v>5</v>
      </c>
      <c r="C928" t="s">
        <v>134</v>
      </c>
      <c r="D928" t="s">
        <v>46</v>
      </c>
      <c r="E928" t="s">
        <v>13</v>
      </c>
      <c r="F928" t="s">
        <v>11</v>
      </c>
      <c r="G928">
        <v>46</v>
      </c>
      <c r="H928" t="s">
        <v>33</v>
      </c>
      <c r="I928" t="s">
        <v>180</v>
      </c>
      <c r="J928" t="s">
        <v>122</v>
      </c>
      <c r="K928">
        <v>201607</v>
      </c>
      <c r="L928">
        <v>2019</v>
      </c>
      <c r="M928" s="10">
        <v>7</v>
      </c>
      <c r="N928" s="31">
        <v>22707.343360000003</v>
      </c>
    </row>
    <row r="929" spans="1:14" ht="15" customHeight="1">
      <c r="A929" t="s">
        <v>69</v>
      </c>
      <c r="B929" t="s">
        <v>5</v>
      </c>
      <c r="C929" t="s">
        <v>134</v>
      </c>
      <c r="D929" t="s">
        <v>46</v>
      </c>
      <c r="E929" t="s">
        <v>13</v>
      </c>
      <c r="F929" t="s">
        <v>11</v>
      </c>
      <c r="G929">
        <v>46</v>
      </c>
      <c r="H929" t="s">
        <v>33</v>
      </c>
      <c r="I929" t="s">
        <v>180</v>
      </c>
      <c r="J929" t="s">
        <v>123</v>
      </c>
      <c r="K929">
        <v>201607</v>
      </c>
      <c r="L929">
        <v>2019</v>
      </c>
      <c r="M929" s="10">
        <v>7</v>
      </c>
      <c r="N929" s="31">
        <v>12010.487808000002</v>
      </c>
    </row>
    <row r="930" spans="1:14" ht="15" customHeight="1">
      <c r="A930" t="s">
        <v>69</v>
      </c>
      <c r="B930" t="s">
        <v>5</v>
      </c>
      <c r="C930" t="s">
        <v>129</v>
      </c>
      <c r="D930" t="s">
        <v>22</v>
      </c>
      <c r="E930" t="s">
        <v>16</v>
      </c>
      <c r="F930" t="s">
        <v>12</v>
      </c>
      <c r="G930">
        <v>38</v>
      </c>
      <c r="H930" t="s">
        <v>34</v>
      </c>
      <c r="I930" t="s">
        <v>182</v>
      </c>
      <c r="J930" t="s">
        <v>124</v>
      </c>
      <c r="K930">
        <v>201607</v>
      </c>
      <c r="L930">
        <v>2019</v>
      </c>
      <c r="M930" s="10">
        <v>7</v>
      </c>
      <c r="N930" s="31">
        <v>11174.12610048</v>
      </c>
    </row>
    <row r="931" spans="1:14" ht="15" customHeight="1">
      <c r="A931" t="s">
        <v>69</v>
      </c>
      <c r="B931" t="s">
        <v>5</v>
      </c>
      <c r="C931" t="s">
        <v>129</v>
      </c>
      <c r="D931" t="s">
        <v>22</v>
      </c>
      <c r="E931" t="s">
        <v>16</v>
      </c>
      <c r="F931" t="s">
        <v>12</v>
      </c>
      <c r="G931">
        <v>38</v>
      </c>
      <c r="H931" t="s">
        <v>34</v>
      </c>
      <c r="I931" t="s">
        <v>182</v>
      </c>
      <c r="J931" t="s">
        <v>121</v>
      </c>
      <c r="K931">
        <v>201607</v>
      </c>
      <c r="L931">
        <v>2019</v>
      </c>
      <c r="M931" s="10">
        <v>7</v>
      </c>
      <c r="N931" s="31">
        <v>2681.6967475200004</v>
      </c>
    </row>
    <row r="932" spans="1:14" ht="15" customHeight="1">
      <c r="A932" t="s">
        <v>69</v>
      </c>
      <c r="B932" t="s">
        <v>5</v>
      </c>
      <c r="C932" t="s">
        <v>129</v>
      </c>
      <c r="D932" t="s">
        <v>22</v>
      </c>
      <c r="E932" t="s">
        <v>16</v>
      </c>
      <c r="F932" t="s">
        <v>12</v>
      </c>
      <c r="G932">
        <v>38</v>
      </c>
      <c r="H932" t="s">
        <v>34</v>
      </c>
      <c r="I932" t="s">
        <v>182</v>
      </c>
      <c r="J932" t="s">
        <v>122</v>
      </c>
      <c r="K932">
        <v>201607</v>
      </c>
      <c r="L932">
        <v>2019</v>
      </c>
      <c r="M932" s="10">
        <v>7</v>
      </c>
      <c r="N932" s="31">
        <v>18255.612211200005</v>
      </c>
    </row>
    <row r="933" spans="1:14" ht="15" customHeight="1">
      <c r="A933" t="s">
        <v>69</v>
      </c>
      <c r="B933" t="s">
        <v>5</v>
      </c>
      <c r="C933" t="s">
        <v>129</v>
      </c>
      <c r="D933" t="s">
        <v>22</v>
      </c>
      <c r="E933" t="s">
        <v>16</v>
      </c>
      <c r="F933" t="s">
        <v>12</v>
      </c>
      <c r="G933">
        <v>38</v>
      </c>
      <c r="H933" t="s">
        <v>34</v>
      </c>
      <c r="I933" t="s">
        <v>182</v>
      </c>
      <c r="J933" t="s">
        <v>123</v>
      </c>
      <c r="K933">
        <v>201607</v>
      </c>
      <c r="L933">
        <v>2019</v>
      </c>
      <c r="M933" s="10">
        <v>7</v>
      </c>
      <c r="N933" s="31">
        <v>3137.3888716800006</v>
      </c>
    </row>
    <row r="934" spans="1:14" ht="15" customHeight="1">
      <c r="A934" t="s">
        <v>69</v>
      </c>
      <c r="B934" t="s">
        <v>5</v>
      </c>
      <c r="C934" t="s">
        <v>133</v>
      </c>
      <c r="D934" t="s">
        <v>9</v>
      </c>
      <c r="E934" t="s">
        <v>10</v>
      </c>
      <c r="F934" t="s">
        <v>11</v>
      </c>
      <c r="G934">
        <v>25</v>
      </c>
      <c r="H934" t="s">
        <v>37</v>
      </c>
      <c r="I934" t="s">
        <v>183</v>
      </c>
      <c r="J934" t="s">
        <v>124</v>
      </c>
      <c r="K934">
        <v>201607</v>
      </c>
      <c r="L934">
        <v>2019</v>
      </c>
      <c r="M934" s="10">
        <v>7</v>
      </c>
      <c r="N934" s="31">
        <v>22985.773056000002</v>
      </c>
    </row>
    <row r="935" spans="1:14" ht="15" customHeight="1">
      <c r="A935" t="s">
        <v>69</v>
      </c>
      <c r="B935" t="s">
        <v>5</v>
      </c>
      <c r="C935" t="s">
        <v>133</v>
      </c>
      <c r="D935" t="s">
        <v>9</v>
      </c>
      <c r="E935" t="s">
        <v>10</v>
      </c>
      <c r="F935" t="s">
        <v>11</v>
      </c>
      <c r="G935">
        <v>25</v>
      </c>
      <c r="H935" t="s">
        <v>37</v>
      </c>
      <c r="I935" t="s">
        <v>183</v>
      </c>
      <c r="J935" t="s">
        <v>121</v>
      </c>
      <c r="K935">
        <v>201607</v>
      </c>
      <c r="L935">
        <v>2019</v>
      </c>
      <c r="M935" s="10">
        <v>7</v>
      </c>
      <c r="N935" s="31">
        <v>8471.4147840000023</v>
      </c>
    </row>
    <row r="936" spans="1:14" ht="15" customHeight="1">
      <c r="A936" t="s">
        <v>69</v>
      </c>
      <c r="B936" t="s">
        <v>5</v>
      </c>
      <c r="C936" t="s">
        <v>133</v>
      </c>
      <c r="D936" t="s">
        <v>9</v>
      </c>
      <c r="E936" t="s">
        <v>10</v>
      </c>
      <c r="F936" t="s">
        <v>11</v>
      </c>
      <c r="G936">
        <v>25</v>
      </c>
      <c r="H936" t="s">
        <v>37</v>
      </c>
      <c r="I936" t="s">
        <v>183</v>
      </c>
      <c r="J936" t="s">
        <v>122</v>
      </c>
      <c r="K936">
        <v>201607</v>
      </c>
      <c r="L936">
        <v>2019</v>
      </c>
      <c r="M936" s="10">
        <v>7</v>
      </c>
      <c r="N936" s="31">
        <v>2291.1283200000003</v>
      </c>
    </row>
    <row r="937" spans="1:14" ht="15" customHeight="1">
      <c r="A937" t="s">
        <v>69</v>
      </c>
      <c r="B937" t="s">
        <v>5</v>
      </c>
      <c r="C937" t="s">
        <v>133</v>
      </c>
      <c r="D937" t="s">
        <v>9</v>
      </c>
      <c r="E937" t="s">
        <v>10</v>
      </c>
      <c r="F937" t="s">
        <v>11</v>
      </c>
      <c r="G937">
        <v>25</v>
      </c>
      <c r="H937" t="s">
        <v>37</v>
      </c>
      <c r="I937" t="s">
        <v>183</v>
      </c>
      <c r="J937" t="s">
        <v>123</v>
      </c>
      <c r="K937">
        <v>201607</v>
      </c>
      <c r="L937">
        <v>2019</v>
      </c>
      <c r="M937" s="10">
        <v>7</v>
      </c>
      <c r="N937" s="31">
        <v>1862.1235200000001</v>
      </c>
    </row>
    <row r="938" spans="1:14" ht="15" customHeight="1">
      <c r="A938" t="s">
        <v>69</v>
      </c>
      <c r="B938" t="s">
        <v>6</v>
      </c>
      <c r="C938" t="s">
        <v>140</v>
      </c>
      <c r="D938" t="s">
        <v>14</v>
      </c>
      <c r="E938" t="s">
        <v>15</v>
      </c>
      <c r="F938" t="s">
        <v>11</v>
      </c>
      <c r="G938">
        <v>32</v>
      </c>
      <c r="H938" t="s">
        <v>36</v>
      </c>
      <c r="I938" t="s">
        <v>184</v>
      </c>
      <c r="J938" t="s">
        <v>124</v>
      </c>
      <c r="K938">
        <v>201607</v>
      </c>
      <c r="L938">
        <v>2019</v>
      </c>
      <c r="M938" s="10">
        <v>7</v>
      </c>
      <c r="N938" s="31">
        <v>65993.739141119993</v>
      </c>
    </row>
    <row r="939" spans="1:14" ht="15" customHeight="1">
      <c r="A939" t="s">
        <v>69</v>
      </c>
      <c r="B939" t="s">
        <v>6</v>
      </c>
      <c r="C939" t="s">
        <v>140</v>
      </c>
      <c r="D939" t="s">
        <v>14</v>
      </c>
      <c r="E939" t="s">
        <v>15</v>
      </c>
      <c r="F939" t="s">
        <v>11</v>
      </c>
      <c r="G939">
        <v>32</v>
      </c>
      <c r="H939" t="s">
        <v>36</v>
      </c>
      <c r="I939" t="s">
        <v>184</v>
      </c>
      <c r="J939" t="s">
        <v>121</v>
      </c>
      <c r="K939">
        <v>201607</v>
      </c>
      <c r="L939">
        <v>2019</v>
      </c>
      <c r="M939" s="10">
        <v>7</v>
      </c>
      <c r="N939" s="31">
        <v>21866.464542719994</v>
      </c>
    </row>
    <row r="940" spans="1:14" ht="15" customHeight="1">
      <c r="A940" t="s">
        <v>69</v>
      </c>
      <c r="B940" t="s">
        <v>6</v>
      </c>
      <c r="C940" t="s">
        <v>140</v>
      </c>
      <c r="D940" t="s">
        <v>14</v>
      </c>
      <c r="E940" t="s">
        <v>15</v>
      </c>
      <c r="F940" t="s">
        <v>11</v>
      </c>
      <c r="G940">
        <v>32</v>
      </c>
      <c r="H940" t="s">
        <v>36</v>
      </c>
      <c r="I940" t="s">
        <v>184</v>
      </c>
      <c r="J940" t="s">
        <v>122</v>
      </c>
      <c r="K940">
        <v>201607</v>
      </c>
      <c r="L940">
        <v>2019</v>
      </c>
      <c r="M940" s="10">
        <v>7</v>
      </c>
      <c r="N940" s="31">
        <v>13698.905292800004</v>
      </c>
    </row>
    <row r="941" spans="1:14" ht="15" customHeight="1">
      <c r="A941" t="s">
        <v>69</v>
      </c>
      <c r="B941" t="s">
        <v>6</v>
      </c>
      <c r="C941" t="s">
        <v>140</v>
      </c>
      <c r="D941" t="s">
        <v>14</v>
      </c>
      <c r="E941" t="s">
        <v>15</v>
      </c>
      <c r="F941" t="s">
        <v>11</v>
      </c>
      <c r="G941">
        <v>32</v>
      </c>
      <c r="H941" t="s">
        <v>36</v>
      </c>
      <c r="I941" t="s">
        <v>184</v>
      </c>
      <c r="J941" t="s">
        <v>123</v>
      </c>
      <c r="K941">
        <v>201607</v>
      </c>
      <c r="L941">
        <v>2019</v>
      </c>
      <c r="M941" s="10">
        <v>7</v>
      </c>
      <c r="N941" s="31">
        <v>13339.66405632</v>
      </c>
    </row>
    <row r="942" spans="1:14" ht="15" customHeight="1">
      <c r="A942" t="s">
        <v>68</v>
      </c>
      <c r="B942" t="s">
        <v>24</v>
      </c>
      <c r="C942" t="s">
        <v>142</v>
      </c>
      <c r="D942" t="s">
        <v>43</v>
      </c>
      <c r="E942" t="s">
        <v>17</v>
      </c>
      <c r="F942" t="s">
        <v>11</v>
      </c>
      <c r="G942">
        <v>32</v>
      </c>
      <c r="H942" t="s">
        <v>36</v>
      </c>
      <c r="I942" t="s">
        <v>184</v>
      </c>
      <c r="J942" t="s">
        <v>124</v>
      </c>
      <c r="K942">
        <v>201607</v>
      </c>
      <c r="L942">
        <v>2019</v>
      </c>
      <c r="M942" s="10">
        <v>7</v>
      </c>
      <c r="N942" s="31">
        <v>11016.17664</v>
      </c>
    </row>
    <row r="943" spans="1:14" ht="15" customHeight="1">
      <c r="A943" t="s">
        <v>68</v>
      </c>
      <c r="B943" t="s">
        <v>24</v>
      </c>
      <c r="C943" t="s">
        <v>142</v>
      </c>
      <c r="D943" t="s">
        <v>43</v>
      </c>
      <c r="E943" t="s">
        <v>17</v>
      </c>
      <c r="F943" t="s">
        <v>11</v>
      </c>
      <c r="G943">
        <v>32</v>
      </c>
      <c r="H943" t="s">
        <v>36</v>
      </c>
      <c r="I943" t="s">
        <v>184</v>
      </c>
      <c r="J943" t="s">
        <v>121</v>
      </c>
      <c r="K943">
        <v>201607</v>
      </c>
      <c r="L943">
        <v>2019</v>
      </c>
      <c r="M943" s="10">
        <v>7</v>
      </c>
      <c r="N943" s="31">
        <v>6342.1890560000002</v>
      </c>
    </row>
    <row r="944" spans="1:14" ht="15" customHeight="1">
      <c r="A944" t="s">
        <v>68</v>
      </c>
      <c r="B944" t="s">
        <v>24</v>
      </c>
      <c r="C944" t="s">
        <v>142</v>
      </c>
      <c r="D944" t="s">
        <v>43</v>
      </c>
      <c r="E944" t="s">
        <v>17</v>
      </c>
      <c r="F944" t="s">
        <v>11</v>
      </c>
      <c r="G944">
        <v>32</v>
      </c>
      <c r="H944" t="s">
        <v>36</v>
      </c>
      <c r="I944" t="s">
        <v>184</v>
      </c>
      <c r="J944" t="s">
        <v>122</v>
      </c>
      <c r="K944">
        <v>201607</v>
      </c>
      <c r="L944">
        <v>2019</v>
      </c>
      <c r="M944" s="10">
        <v>7</v>
      </c>
      <c r="N944" s="31">
        <v>41278.64832</v>
      </c>
    </row>
    <row r="945" spans="1:14" ht="15" customHeight="1">
      <c r="A945" t="s">
        <v>68</v>
      </c>
      <c r="B945" t="s">
        <v>24</v>
      </c>
      <c r="C945" t="s">
        <v>142</v>
      </c>
      <c r="D945" t="s">
        <v>43</v>
      </c>
      <c r="E945" t="s">
        <v>17</v>
      </c>
      <c r="F945" t="s">
        <v>11</v>
      </c>
      <c r="G945">
        <v>32</v>
      </c>
      <c r="H945" t="s">
        <v>36</v>
      </c>
      <c r="I945" t="s">
        <v>184</v>
      </c>
      <c r="J945" t="s">
        <v>123</v>
      </c>
      <c r="K945">
        <v>201607</v>
      </c>
      <c r="L945">
        <v>2019</v>
      </c>
      <c r="M945" s="10">
        <v>7</v>
      </c>
      <c r="N945" s="31">
        <v>2025.0460160000002</v>
      </c>
    </row>
    <row r="946" spans="1:14" ht="15" customHeight="1">
      <c r="A946" t="s">
        <v>68</v>
      </c>
      <c r="B946" t="s">
        <v>70</v>
      </c>
      <c r="C946" t="s">
        <v>126</v>
      </c>
      <c r="D946" t="s">
        <v>20</v>
      </c>
      <c r="E946" t="s">
        <v>0</v>
      </c>
      <c r="F946" t="s">
        <v>12</v>
      </c>
      <c r="G946">
        <v>28</v>
      </c>
      <c r="H946" t="s">
        <v>37</v>
      </c>
      <c r="I946" t="s">
        <v>183</v>
      </c>
      <c r="J946" t="s">
        <v>124</v>
      </c>
      <c r="K946">
        <v>201607</v>
      </c>
      <c r="L946">
        <v>2019</v>
      </c>
      <c r="M946" s="10">
        <v>7</v>
      </c>
      <c r="N946" s="31">
        <v>9984.8119910399964</v>
      </c>
    </row>
    <row r="947" spans="1:14" ht="15" customHeight="1">
      <c r="A947" t="s">
        <v>68</v>
      </c>
      <c r="B947" t="s">
        <v>70</v>
      </c>
      <c r="C947" t="s">
        <v>126</v>
      </c>
      <c r="D947" t="s">
        <v>20</v>
      </c>
      <c r="E947" t="s">
        <v>0</v>
      </c>
      <c r="F947" t="s">
        <v>12</v>
      </c>
      <c r="G947">
        <v>28</v>
      </c>
      <c r="H947" t="s">
        <v>37</v>
      </c>
      <c r="I947" t="s">
        <v>183</v>
      </c>
      <c r="J947" t="s">
        <v>121</v>
      </c>
      <c r="K947">
        <v>201607</v>
      </c>
      <c r="L947">
        <v>2019</v>
      </c>
      <c r="M947" s="10">
        <v>7</v>
      </c>
      <c r="N947" s="31">
        <v>5285.3951692800001</v>
      </c>
    </row>
    <row r="948" spans="1:14" ht="15" customHeight="1">
      <c r="A948" t="s">
        <v>68</v>
      </c>
      <c r="B948" t="s">
        <v>70</v>
      </c>
      <c r="C948" t="s">
        <v>126</v>
      </c>
      <c r="D948" t="s">
        <v>20</v>
      </c>
      <c r="E948" t="s">
        <v>0</v>
      </c>
      <c r="F948" t="s">
        <v>12</v>
      </c>
      <c r="G948">
        <v>28</v>
      </c>
      <c r="H948" t="s">
        <v>37</v>
      </c>
      <c r="I948" t="s">
        <v>183</v>
      </c>
      <c r="J948" t="s">
        <v>122</v>
      </c>
      <c r="K948">
        <v>201607</v>
      </c>
      <c r="L948">
        <v>2019</v>
      </c>
      <c r="M948" s="10">
        <v>7</v>
      </c>
      <c r="N948" s="31">
        <v>8876.4309503999993</v>
      </c>
    </row>
    <row r="949" spans="1:14" ht="15" customHeight="1">
      <c r="A949" t="s">
        <v>68</v>
      </c>
      <c r="B949" t="s">
        <v>70</v>
      </c>
      <c r="C949" t="s">
        <v>126</v>
      </c>
      <c r="D949" t="s">
        <v>20</v>
      </c>
      <c r="E949" t="s">
        <v>0</v>
      </c>
      <c r="F949" t="s">
        <v>12</v>
      </c>
      <c r="G949">
        <v>28</v>
      </c>
      <c r="H949" t="s">
        <v>37</v>
      </c>
      <c r="I949" t="s">
        <v>183</v>
      </c>
      <c r="J949" t="s">
        <v>123</v>
      </c>
      <c r="K949">
        <v>201607</v>
      </c>
      <c r="L949">
        <v>2019</v>
      </c>
      <c r="M949" s="10">
        <v>7</v>
      </c>
      <c r="N949" s="31">
        <v>1269.4899916800002</v>
      </c>
    </row>
    <row r="950" spans="1:14" ht="15" customHeight="1">
      <c r="A950" t="s">
        <v>68</v>
      </c>
      <c r="B950" t="s">
        <v>23</v>
      </c>
      <c r="C950" t="s">
        <v>141</v>
      </c>
      <c r="D950" t="s">
        <v>44</v>
      </c>
      <c r="E950" t="s">
        <v>45</v>
      </c>
      <c r="F950" t="s">
        <v>11</v>
      </c>
      <c r="G950">
        <v>27</v>
      </c>
      <c r="H950" t="s">
        <v>33</v>
      </c>
      <c r="I950" t="s">
        <v>180</v>
      </c>
      <c r="J950" t="s">
        <v>124</v>
      </c>
      <c r="K950">
        <v>201607</v>
      </c>
      <c r="L950">
        <v>2019</v>
      </c>
      <c r="M950" s="10">
        <v>7</v>
      </c>
      <c r="N950" s="31">
        <v>34915.540008960008</v>
      </c>
    </row>
    <row r="951" spans="1:14" ht="15" customHeight="1">
      <c r="A951" t="s">
        <v>68</v>
      </c>
      <c r="B951" t="s">
        <v>23</v>
      </c>
      <c r="C951" t="s">
        <v>141</v>
      </c>
      <c r="D951" t="s">
        <v>44</v>
      </c>
      <c r="E951" t="s">
        <v>45</v>
      </c>
      <c r="F951" t="s">
        <v>11</v>
      </c>
      <c r="G951">
        <v>27</v>
      </c>
      <c r="H951" t="s">
        <v>33</v>
      </c>
      <c r="I951" t="s">
        <v>180</v>
      </c>
      <c r="J951" t="s">
        <v>121</v>
      </c>
      <c r="K951">
        <v>201607</v>
      </c>
      <c r="L951">
        <v>2019</v>
      </c>
      <c r="M951" s="10">
        <v>7</v>
      </c>
      <c r="N951" s="31">
        <v>7277.1541401600007</v>
      </c>
    </row>
    <row r="952" spans="1:14" ht="15" customHeight="1">
      <c r="A952" t="s">
        <v>68</v>
      </c>
      <c r="B952" t="s">
        <v>23</v>
      </c>
      <c r="C952" t="s">
        <v>141</v>
      </c>
      <c r="D952" t="s">
        <v>44</v>
      </c>
      <c r="E952" t="s">
        <v>45</v>
      </c>
      <c r="F952" t="s">
        <v>11</v>
      </c>
      <c r="G952">
        <v>27</v>
      </c>
      <c r="H952" t="s">
        <v>33</v>
      </c>
      <c r="I952" t="s">
        <v>180</v>
      </c>
      <c r="J952" t="s">
        <v>122</v>
      </c>
      <c r="K952">
        <v>201607</v>
      </c>
      <c r="L952">
        <v>2019</v>
      </c>
      <c r="M952" s="10">
        <v>7</v>
      </c>
      <c r="N952" s="31">
        <v>39802.326220799994</v>
      </c>
    </row>
    <row r="953" spans="1:14" ht="15" customHeight="1">
      <c r="A953" t="s">
        <v>68</v>
      </c>
      <c r="B953" t="s">
        <v>23</v>
      </c>
      <c r="C953" t="s">
        <v>141</v>
      </c>
      <c r="D953" t="s">
        <v>44</v>
      </c>
      <c r="E953" t="s">
        <v>45</v>
      </c>
      <c r="F953" t="s">
        <v>11</v>
      </c>
      <c r="G953">
        <v>27</v>
      </c>
      <c r="H953" t="s">
        <v>33</v>
      </c>
      <c r="I953" t="s">
        <v>180</v>
      </c>
      <c r="J953" t="s">
        <v>123</v>
      </c>
      <c r="K953">
        <v>201607</v>
      </c>
      <c r="L953">
        <v>2019</v>
      </c>
      <c r="M953" s="10">
        <v>7</v>
      </c>
      <c r="N953" s="31">
        <v>7202.0813414400018</v>
      </c>
    </row>
    <row r="954" spans="1:14" ht="15" customHeight="1">
      <c r="A954" t="s">
        <v>7</v>
      </c>
      <c r="B954" t="s">
        <v>25</v>
      </c>
      <c r="C954" t="s">
        <v>131</v>
      </c>
      <c r="D954" t="s">
        <v>51</v>
      </c>
      <c r="E954" t="s">
        <v>52</v>
      </c>
      <c r="F954" t="s">
        <v>11</v>
      </c>
      <c r="G954">
        <v>44</v>
      </c>
      <c r="H954" t="s">
        <v>33</v>
      </c>
      <c r="I954" t="s">
        <v>180</v>
      </c>
      <c r="J954" t="s">
        <v>124</v>
      </c>
      <c r="K954">
        <v>201608</v>
      </c>
      <c r="L954">
        <v>2019</v>
      </c>
      <c r="M954" s="10">
        <v>8</v>
      </c>
      <c r="N954" s="31">
        <v>85669.594496639998</v>
      </c>
    </row>
    <row r="955" spans="1:14" ht="15" customHeight="1">
      <c r="A955" t="s">
        <v>7</v>
      </c>
      <c r="B955" t="s">
        <v>25</v>
      </c>
      <c r="C955" t="s">
        <v>131</v>
      </c>
      <c r="D955" t="s">
        <v>51</v>
      </c>
      <c r="E955" t="s">
        <v>52</v>
      </c>
      <c r="F955" t="s">
        <v>11</v>
      </c>
      <c r="G955">
        <v>44</v>
      </c>
      <c r="H955" t="s">
        <v>33</v>
      </c>
      <c r="I955" t="s">
        <v>180</v>
      </c>
      <c r="J955" t="s">
        <v>121</v>
      </c>
      <c r="K955">
        <v>201608</v>
      </c>
      <c r="L955">
        <v>2019</v>
      </c>
      <c r="M955" s="10">
        <v>8</v>
      </c>
      <c r="N955" s="31">
        <v>26985.038277120002</v>
      </c>
    </row>
    <row r="956" spans="1:14" ht="15" customHeight="1">
      <c r="A956" t="s">
        <v>7</v>
      </c>
      <c r="B956" t="s">
        <v>25</v>
      </c>
      <c r="C956" t="s">
        <v>131</v>
      </c>
      <c r="D956" t="s">
        <v>51</v>
      </c>
      <c r="E956" t="s">
        <v>52</v>
      </c>
      <c r="F956" t="s">
        <v>11</v>
      </c>
      <c r="G956">
        <v>44</v>
      </c>
      <c r="H956" t="s">
        <v>33</v>
      </c>
      <c r="I956" t="s">
        <v>180</v>
      </c>
      <c r="J956" t="s">
        <v>122</v>
      </c>
      <c r="K956">
        <v>201608</v>
      </c>
      <c r="L956">
        <v>2019</v>
      </c>
      <c r="M956" s="10">
        <v>8</v>
      </c>
      <c r="N956" s="31">
        <v>57307.513263000008</v>
      </c>
    </row>
    <row r="957" spans="1:14" ht="15" customHeight="1">
      <c r="A957" t="s">
        <v>7</v>
      </c>
      <c r="B957" t="s">
        <v>25</v>
      </c>
      <c r="C957" t="s">
        <v>131</v>
      </c>
      <c r="D957" t="s">
        <v>51</v>
      </c>
      <c r="E957" t="s">
        <v>52</v>
      </c>
      <c r="F957" t="s">
        <v>11</v>
      </c>
      <c r="G957">
        <v>44</v>
      </c>
      <c r="H957" t="s">
        <v>33</v>
      </c>
      <c r="I957" t="s">
        <v>180</v>
      </c>
      <c r="J957" t="s">
        <v>123</v>
      </c>
      <c r="K957">
        <v>201608</v>
      </c>
      <c r="L957">
        <v>2019</v>
      </c>
      <c r="M957" s="10">
        <v>8</v>
      </c>
      <c r="N957" s="31">
        <v>9161.3766182399977</v>
      </c>
    </row>
    <row r="958" spans="1:14" ht="15" customHeight="1">
      <c r="A958" t="s">
        <v>7</v>
      </c>
      <c r="B958" t="s">
        <v>25</v>
      </c>
      <c r="C958" t="s">
        <v>127</v>
      </c>
      <c r="D958" t="s">
        <v>49</v>
      </c>
      <c r="E958" t="s">
        <v>50</v>
      </c>
      <c r="F958" t="s">
        <v>12</v>
      </c>
      <c r="G958">
        <v>35</v>
      </c>
      <c r="H958" t="s">
        <v>35</v>
      </c>
      <c r="I958" t="s">
        <v>181</v>
      </c>
      <c r="J958" t="s">
        <v>124</v>
      </c>
      <c r="K958">
        <v>201608</v>
      </c>
      <c r="L958">
        <v>2019</v>
      </c>
      <c r="M958" s="10">
        <v>8</v>
      </c>
      <c r="N958" s="31">
        <v>16320.59041536</v>
      </c>
    </row>
    <row r="959" spans="1:14" ht="15" customHeight="1">
      <c r="A959" t="s">
        <v>7</v>
      </c>
      <c r="B959" t="s">
        <v>25</v>
      </c>
      <c r="C959" t="s">
        <v>127</v>
      </c>
      <c r="D959" t="s">
        <v>49</v>
      </c>
      <c r="E959" t="s">
        <v>50</v>
      </c>
      <c r="F959" t="s">
        <v>12</v>
      </c>
      <c r="G959">
        <v>35</v>
      </c>
      <c r="H959" t="s">
        <v>35</v>
      </c>
      <c r="I959" t="s">
        <v>181</v>
      </c>
      <c r="J959" t="s">
        <v>121</v>
      </c>
      <c r="K959">
        <v>201608</v>
      </c>
      <c r="L959">
        <v>2019</v>
      </c>
      <c r="M959" s="10">
        <v>8</v>
      </c>
      <c r="N959" s="31">
        <v>3161.8117238400005</v>
      </c>
    </row>
    <row r="960" spans="1:14" ht="15" customHeight="1">
      <c r="A960" t="s">
        <v>7</v>
      </c>
      <c r="B960" t="s">
        <v>25</v>
      </c>
      <c r="C960" t="s">
        <v>127</v>
      </c>
      <c r="D960" t="s">
        <v>49</v>
      </c>
      <c r="E960" t="s">
        <v>50</v>
      </c>
      <c r="F960" t="s">
        <v>12</v>
      </c>
      <c r="G960">
        <v>35</v>
      </c>
      <c r="H960" t="s">
        <v>35</v>
      </c>
      <c r="I960" t="s">
        <v>181</v>
      </c>
      <c r="J960" t="s">
        <v>122</v>
      </c>
      <c r="K960">
        <v>201608</v>
      </c>
      <c r="L960">
        <v>2019</v>
      </c>
      <c r="M960" s="10">
        <v>8</v>
      </c>
      <c r="N960" s="31">
        <v>561.97241100000008</v>
      </c>
    </row>
    <row r="961" spans="1:14" ht="15" customHeight="1">
      <c r="A961" t="s">
        <v>7</v>
      </c>
      <c r="B961" t="s">
        <v>25</v>
      </c>
      <c r="C961" t="s">
        <v>127</v>
      </c>
      <c r="D961" t="s">
        <v>49</v>
      </c>
      <c r="E961" t="s">
        <v>50</v>
      </c>
      <c r="F961" t="s">
        <v>12</v>
      </c>
      <c r="G961">
        <v>35</v>
      </c>
      <c r="H961" t="s">
        <v>35</v>
      </c>
      <c r="I961" t="s">
        <v>181</v>
      </c>
      <c r="J961" t="s">
        <v>123</v>
      </c>
      <c r="K961">
        <v>201608</v>
      </c>
      <c r="L961">
        <v>2019</v>
      </c>
      <c r="M961" s="10">
        <v>8</v>
      </c>
      <c r="N961" s="31">
        <v>963.72726911999985</v>
      </c>
    </row>
    <row r="962" spans="1:14" ht="15" customHeight="1">
      <c r="A962" t="s">
        <v>7</v>
      </c>
      <c r="B962" t="s">
        <v>25</v>
      </c>
      <c r="C962" t="s">
        <v>130</v>
      </c>
      <c r="D962" t="s">
        <v>47</v>
      </c>
      <c r="E962" t="s">
        <v>48</v>
      </c>
      <c r="F962" t="s">
        <v>11</v>
      </c>
      <c r="G962">
        <v>28</v>
      </c>
      <c r="H962" t="s">
        <v>37</v>
      </c>
      <c r="I962" t="s">
        <v>183</v>
      </c>
      <c r="J962" t="s">
        <v>124</v>
      </c>
      <c r="K962">
        <v>201608</v>
      </c>
      <c r="L962">
        <v>2019</v>
      </c>
      <c r="M962" s="10">
        <v>8</v>
      </c>
      <c r="N962" s="31">
        <v>24976.101427199999</v>
      </c>
    </row>
    <row r="963" spans="1:14" ht="15" customHeight="1">
      <c r="A963" t="s">
        <v>7</v>
      </c>
      <c r="B963" t="s">
        <v>25</v>
      </c>
      <c r="C963" t="s">
        <v>130</v>
      </c>
      <c r="D963" t="s">
        <v>47</v>
      </c>
      <c r="E963" t="s">
        <v>48</v>
      </c>
      <c r="F963" t="s">
        <v>11</v>
      </c>
      <c r="G963">
        <v>28</v>
      </c>
      <c r="H963" t="s">
        <v>37</v>
      </c>
      <c r="I963" t="s">
        <v>183</v>
      </c>
      <c r="J963" t="s">
        <v>121</v>
      </c>
      <c r="K963">
        <v>201608</v>
      </c>
      <c r="L963">
        <v>2019</v>
      </c>
      <c r="M963" s="10">
        <v>8</v>
      </c>
      <c r="N963" s="31">
        <v>4361.3654515199996</v>
      </c>
    </row>
    <row r="964" spans="1:14" ht="15" customHeight="1">
      <c r="A964" t="s">
        <v>7</v>
      </c>
      <c r="B964" t="s">
        <v>25</v>
      </c>
      <c r="C964" t="s">
        <v>130</v>
      </c>
      <c r="D964" t="s">
        <v>47</v>
      </c>
      <c r="E964" t="s">
        <v>48</v>
      </c>
      <c r="F964" t="s">
        <v>11</v>
      </c>
      <c r="G964">
        <v>28</v>
      </c>
      <c r="H964" t="s">
        <v>37</v>
      </c>
      <c r="I964" t="s">
        <v>183</v>
      </c>
      <c r="J964" t="s">
        <v>122</v>
      </c>
      <c r="K964">
        <v>201608</v>
      </c>
      <c r="L964">
        <v>2019</v>
      </c>
      <c r="M964" s="10">
        <v>8</v>
      </c>
      <c r="N964" s="31">
        <v>9427.6662479999995</v>
      </c>
    </row>
    <row r="965" spans="1:14" ht="15" customHeight="1">
      <c r="A965" t="s">
        <v>7</v>
      </c>
      <c r="B965" t="s">
        <v>25</v>
      </c>
      <c r="C965" t="s">
        <v>130</v>
      </c>
      <c r="D965" t="s">
        <v>47</v>
      </c>
      <c r="E965" t="s">
        <v>48</v>
      </c>
      <c r="F965" t="s">
        <v>11</v>
      </c>
      <c r="G965">
        <v>28</v>
      </c>
      <c r="H965" t="s">
        <v>37</v>
      </c>
      <c r="I965" t="s">
        <v>183</v>
      </c>
      <c r="J965" t="s">
        <v>123</v>
      </c>
      <c r="K965">
        <v>201608</v>
      </c>
      <c r="L965">
        <v>2019</v>
      </c>
      <c r="M965" s="10">
        <v>8</v>
      </c>
      <c r="N965" s="31">
        <v>3053.2839321599999</v>
      </c>
    </row>
    <row r="966" spans="1:14" ht="15" customHeight="1">
      <c r="A966" t="s">
        <v>7</v>
      </c>
      <c r="B966" t="s">
        <v>26</v>
      </c>
      <c r="C966" t="s">
        <v>132</v>
      </c>
      <c r="D966" t="s">
        <v>55</v>
      </c>
      <c r="E966" t="s">
        <v>56</v>
      </c>
      <c r="F966" t="s">
        <v>11</v>
      </c>
      <c r="G966">
        <v>36</v>
      </c>
      <c r="H966" t="s">
        <v>34</v>
      </c>
      <c r="I966" t="s">
        <v>182</v>
      </c>
      <c r="J966" t="s">
        <v>124</v>
      </c>
      <c r="K966">
        <v>201608</v>
      </c>
      <c r="L966">
        <v>2019</v>
      </c>
      <c r="M966" s="10">
        <v>8</v>
      </c>
      <c r="N966" s="31">
        <v>32611.105557676801</v>
      </c>
    </row>
    <row r="967" spans="1:14" ht="15" customHeight="1">
      <c r="A967" t="s">
        <v>7</v>
      </c>
      <c r="B967" t="s">
        <v>26</v>
      </c>
      <c r="C967" t="s">
        <v>132</v>
      </c>
      <c r="D967" t="s">
        <v>55</v>
      </c>
      <c r="E967" t="s">
        <v>56</v>
      </c>
      <c r="F967" t="s">
        <v>11</v>
      </c>
      <c r="G967">
        <v>36</v>
      </c>
      <c r="H967" t="s">
        <v>34</v>
      </c>
      <c r="I967" t="s">
        <v>182</v>
      </c>
      <c r="J967" t="s">
        <v>121</v>
      </c>
      <c r="K967">
        <v>201608</v>
      </c>
      <c r="L967">
        <v>2019</v>
      </c>
      <c r="M967" s="10">
        <v>8</v>
      </c>
      <c r="N967" s="31">
        <v>1071.0739759104001</v>
      </c>
    </row>
    <row r="968" spans="1:14" ht="15" customHeight="1">
      <c r="A968" t="s">
        <v>7</v>
      </c>
      <c r="B968" t="s">
        <v>26</v>
      </c>
      <c r="C968" t="s">
        <v>132</v>
      </c>
      <c r="D968" t="s">
        <v>55</v>
      </c>
      <c r="E968" t="s">
        <v>56</v>
      </c>
      <c r="F968" t="s">
        <v>11</v>
      </c>
      <c r="G968">
        <v>36</v>
      </c>
      <c r="H968" t="s">
        <v>34</v>
      </c>
      <c r="I968" t="s">
        <v>182</v>
      </c>
      <c r="J968" t="s">
        <v>122</v>
      </c>
      <c r="K968">
        <v>201608</v>
      </c>
      <c r="L968">
        <v>2019</v>
      </c>
      <c r="M968" s="10">
        <v>8</v>
      </c>
      <c r="N968" s="31">
        <v>7591.8802459499993</v>
      </c>
    </row>
    <row r="969" spans="1:14" ht="15" customHeight="1">
      <c r="A969" t="s">
        <v>7</v>
      </c>
      <c r="B969" t="s">
        <v>26</v>
      </c>
      <c r="C969" t="s">
        <v>132</v>
      </c>
      <c r="D969" t="s">
        <v>55</v>
      </c>
      <c r="E969" t="s">
        <v>56</v>
      </c>
      <c r="F969" t="s">
        <v>11</v>
      </c>
      <c r="G969">
        <v>36</v>
      </c>
      <c r="H969" t="s">
        <v>34</v>
      </c>
      <c r="I969" t="s">
        <v>182</v>
      </c>
      <c r="J969" t="s">
        <v>123</v>
      </c>
      <c r="K969">
        <v>201608</v>
      </c>
      <c r="L969">
        <v>2019</v>
      </c>
      <c r="M969" s="10">
        <v>8</v>
      </c>
      <c r="N969" s="31">
        <v>1426.1027235839999</v>
      </c>
    </row>
    <row r="970" spans="1:14" ht="15" customHeight="1">
      <c r="A970" t="s">
        <v>7</v>
      </c>
      <c r="B970" t="s">
        <v>26</v>
      </c>
      <c r="C970" t="s">
        <v>128</v>
      </c>
      <c r="D970" t="s">
        <v>53</v>
      </c>
      <c r="E970" t="s">
        <v>54</v>
      </c>
      <c r="F970" t="s">
        <v>12</v>
      </c>
      <c r="G970">
        <v>32</v>
      </c>
      <c r="H970" t="s">
        <v>36</v>
      </c>
      <c r="I970" t="s">
        <v>184</v>
      </c>
      <c r="J970" t="s">
        <v>124</v>
      </c>
      <c r="K970">
        <v>201608</v>
      </c>
      <c r="L970">
        <v>2019</v>
      </c>
      <c r="M970" s="10">
        <v>8</v>
      </c>
      <c r="N970" s="31">
        <v>3330.0326416896</v>
      </c>
    </row>
    <row r="971" spans="1:14" ht="15" customHeight="1">
      <c r="A971" t="s">
        <v>7</v>
      </c>
      <c r="B971" t="s">
        <v>26</v>
      </c>
      <c r="C971" t="s">
        <v>128</v>
      </c>
      <c r="D971" t="s">
        <v>53</v>
      </c>
      <c r="E971" t="s">
        <v>54</v>
      </c>
      <c r="F971" t="s">
        <v>12</v>
      </c>
      <c r="G971">
        <v>32</v>
      </c>
      <c r="H971" t="s">
        <v>36</v>
      </c>
      <c r="I971" t="s">
        <v>184</v>
      </c>
      <c r="J971" t="s">
        <v>121</v>
      </c>
      <c r="K971">
        <v>201608</v>
      </c>
      <c r="L971">
        <v>2019</v>
      </c>
      <c r="M971" s="10">
        <v>8</v>
      </c>
      <c r="N971" s="31">
        <v>2609.9712511487996</v>
      </c>
    </row>
    <row r="972" spans="1:14" ht="15" customHeight="1">
      <c r="A972" t="s">
        <v>7</v>
      </c>
      <c r="B972" t="s">
        <v>26</v>
      </c>
      <c r="C972" t="s">
        <v>128</v>
      </c>
      <c r="D972" t="s">
        <v>53</v>
      </c>
      <c r="E972" t="s">
        <v>54</v>
      </c>
      <c r="F972" t="s">
        <v>12</v>
      </c>
      <c r="G972">
        <v>32</v>
      </c>
      <c r="H972" t="s">
        <v>36</v>
      </c>
      <c r="I972" t="s">
        <v>184</v>
      </c>
      <c r="J972" t="s">
        <v>122</v>
      </c>
      <c r="K972">
        <v>201608</v>
      </c>
      <c r="L972">
        <v>2019</v>
      </c>
      <c r="M972" s="10">
        <v>8</v>
      </c>
      <c r="N972" s="31">
        <v>2534.2345828800003</v>
      </c>
    </row>
    <row r="973" spans="1:14" ht="15" customHeight="1">
      <c r="A973" t="s">
        <v>7</v>
      </c>
      <c r="B973" t="s">
        <v>26</v>
      </c>
      <c r="C973" t="s">
        <v>128</v>
      </c>
      <c r="D973" t="s">
        <v>53</v>
      </c>
      <c r="E973" t="s">
        <v>54</v>
      </c>
      <c r="F973" t="s">
        <v>12</v>
      </c>
      <c r="G973">
        <v>32</v>
      </c>
      <c r="H973" t="s">
        <v>36</v>
      </c>
      <c r="I973" t="s">
        <v>184</v>
      </c>
      <c r="J973" t="s">
        <v>123</v>
      </c>
      <c r="K973">
        <v>201608</v>
      </c>
      <c r="L973">
        <v>2019</v>
      </c>
      <c r="M973" s="10">
        <v>8</v>
      </c>
      <c r="N973" s="31">
        <v>1591.4628043775997</v>
      </c>
    </row>
    <row r="974" spans="1:14" ht="15" customHeight="1">
      <c r="A974" t="s">
        <v>7</v>
      </c>
      <c r="B974" t="s">
        <v>27</v>
      </c>
      <c r="C974" t="s">
        <v>137</v>
      </c>
      <c r="D974" t="s">
        <v>21</v>
      </c>
      <c r="E974" t="s">
        <v>58</v>
      </c>
      <c r="F974" t="s">
        <v>11</v>
      </c>
      <c r="G974">
        <v>45</v>
      </c>
      <c r="H974" t="s">
        <v>33</v>
      </c>
      <c r="I974" t="s">
        <v>180</v>
      </c>
      <c r="J974" t="s">
        <v>124</v>
      </c>
      <c r="K974">
        <v>201608</v>
      </c>
      <c r="L974">
        <v>2019</v>
      </c>
      <c r="M974" s="10">
        <v>8</v>
      </c>
      <c r="N974" s="31">
        <v>271781.106813216</v>
      </c>
    </row>
    <row r="975" spans="1:14" ht="15" customHeight="1">
      <c r="A975" t="s">
        <v>7</v>
      </c>
      <c r="B975" t="s">
        <v>27</v>
      </c>
      <c r="C975" t="s">
        <v>137</v>
      </c>
      <c r="D975" t="s">
        <v>21</v>
      </c>
      <c r="E975" t="s">
        <v>58</v>
      </c>
      <c r="F975" t="s">
        <v>11</v>
      </c>
      <c r="G975">
        <v>45</v>
      </c>
      <c r="H975" t="s">
        <v>33</v>
      </c>
      <c r="I975" t="s">
        <v>180</v>
      </c>
      <c r="J975" t="s">
        <v>121</v>
      </c>
      <c r="K975">
        <v>201608</v>
      </c>
      <c r="L975">
        <v>2019</v>
      </c>
      <c r="M975" s="10">
        <v>8</v>
      </c>
      <c r="N975" s="31">
        <v>23404.444535472001</v>
      </c>
    </row>
    <row r="976" spans="1:14" ht="15" customHeight="1">
      <c r="A976" t="s">
        <v>7</v>
      </c>
      <c r="B976" t="s">
        <v>27</v>
      </c>
      <c r="C976" t="s">
        <v>137</v>
      </c>
      <c r="D976" t="s">
        <v>21</v>
      </c>
      <c r="E976" t="s">
        <v>58</v>
      </c>
      <c r="F976" t="s">
        <v>11</v>
      </c>
      <c r="G976">
        <v>45</v>
      </c>
      <c r="H976" t="s">
        <v>33</v>
      </c>
      <c r="I976" t="s">
        <v>180</v>
      </c>
      <c r="J976" t="s">
        <v>122</v>
      </c>
      <c r="K976">
        <v>201608</v>
      </c>
      <c r="L976">
        <v>2019</v>
      </c>
      <c r="M976" s="10">
        <v>8</v>
      </c>
      <c r="N976" s="31">
        <v>51283.10021835001</v>
      </c>
    </row>
    <row r="977" spans="1:14" ht="15" customHeight="1">
      <c r="A977" t="s">
        <v>7</v>
      </c>
      <c r="B977" t="s">
        <v>27</v>
      </c>
      <c r="C977" t="s">
        <v>137</v>
      </c>
      <c r="D977" t="s">
        <v>21</v>
      </c>
      <c r="E977" t="s">
        <v>58</v>
      </c>
      <c r="F977" t="s">
        <v>11</v>
      </c>
      <c r="G977">
        <v>45</v>
      </c>
      <c r="H977" t="s">
        <v>33</v>
      </c>
      <c r="I977" t="s">
        <v>180</v>
      </c>
      <c r="J977" t="s">
        <v>123</v>
      </c>
      <c r="K977">
        <v>201608</v>
      </c>
      <c r="L977">
        <v>2019</v>
      </c>
      <c r="M977" s="10">
        <v>8</v>
      </c>
      <c r="N977" s="31">
        <v>8677.3765478400019</v>
      </c>
    </row>
    <row r="978" spans="1:14" ht="15" customHeight="1">
      <c r="A978" t="s">
        <v>7</v>
      </c>
      <c r="B978" t="s">
        <v>27</v>
      </c>
      <c r="C978" t="s">
        <v>136</v>
      </c>
      <c r="D978" t="s">
        <v>18</v>
      </c>
      <c r="E978" t="s">
        <v>62</v>
      </c>
      <c r="F978" t="s">
        <v>11</v>
      </c>
      <c r="G978">
        <v>38</v>
      </c>
      <c r="H978" t="s">
        <v>34</v>
      </c>
      <c r="I978" t="s">
        <v>182</v>
      </c>
      <c r="J978" t="s">
        <v>124</v>
      </c>
      <c r="K978">
        <v>201608</v>
      </c>
      <c r="L978">
        <v>2019</v>
      </c>
      <c r="M978" s="10">
        <v>8</v>
      </c>
      <c r="N978" s="31">
        <v>56539.031454259195</v>
      </c>
    </row>
    <row r="979" spans="1:14" ht="15" customHeight="1">
      <c r="A979" t="s">
        <v>7</v>
      </c>
      <c r="B979" t="s">
        <v>27</v>
      </c>
      <c r="C979" t="s">
        <v>136</v>
      </c>
      <c r="D979" t="s">
        <v>18</v>
      </c>
      <c r="E979" t="s">
        <v>62</v>
      </c>
      <c r="F979" t="s">
        <v>11</v>
      </c>
      <c r="G979">
        <v>38</v>
      </c>
      <c r="H979" t="s">
        <v>34</v>
      </c>
      <c r="I979" t="s">
        <v>182</v>
      </c>
      <c r="J979" t="s">
        <v>121</v>
      </c>
      <c r="K979">
        <v>201608</v>
      </c>
      <c r="L979">
        <v>2019</v>
      </c>
      <c r="M979" s="10">
        <v>8</v>
      </c>
      <c r="N979" s="31">
        <v>5171.0507557632018</v>
      </c>
    </row>
    <row r="980" spans="1:14" ht="15" customHeight="1">
      <c r="A980" t="s">
        <v>7</v>
      </c>
      <c r="B980" t="s">
        <v>27</v>
      </c>
      <c r="C980" t="s">
        <v>136</v>
      </c>
      <c r="D980" t="s">
        <v>18</v>
      </c>
      <c r="E980" t="s">
        <v>62</v>
      </c>
      <c r="F980" t="s">
        <v>11</v>
      </c>
      <c r="G980">
        <v>38</v>
      </c>
      <c r="H980" t="s">
        <v>34</v>
      </c>
      <c r="I980" t="s">
        <v>182</v>
      </c>
      <c r="J980" t="s">
        <v>122</v>
      </c>
      <c r="K980">
        <v>201608</v>
      </c>
      <c r="L980">
        <v>2019</v>
      </c>
      <c r="M980" s="10">
        <v>8</v>
      </c>
      <c r="N980" s="31">
        <v>1402.0721114400003</v>
      </c>
    </row>
    <row r="981" spans="1:14" ht="15" customHeight="1">
      <c r="A981" t="s">
        <v>7</v>
      </c>
      <c r="B981" t="s">
        <v>27</v>
      </c>
      <c r="C981" t="s">
        <v>136</v>
      </c>
      <c r="D981" t="s">
        <v>18</v>
      </c>
      <c r="E981" t="s">
        <v>62</v>
      </c>
      <c r="F981" t="s">
        <v>11</v>
      </c>
      <c r="G981">
        <v>38</v>
      </c>
      <c r="H981" t="s">
        <v>34</v>
      </c>
      <c r="I981" t="s">
        <v>182</v>
      </c>
      <c r="J981" t="s">
        <v>123</v>
      </c>
      <c r="K981">
        <v>201608</v>
      </c>
      <c r="L981">
        <v>2019</v>
      </c>
      <c r="M981" s="10">
        <v>8</v>
      </c>
      <c r="N981" s="31">
        <v>2592.0117780480005</v>
      </c>
    </row>
    <row r="982" spans="1:14" ht="15" customHeight="1">
      <c r="A982" t="s">
        <v>7</v>
      </c>
      <c r="B982" t="s">
        <v>27</v>
      </c>
      <c r="C982" t="s">
        <v>135</v>
      </c>
      <c r="D982" t="s">
        <v>19</v>
      </c>
      <c r="E982" t="s">
        <v>57</v>
      </c>
      <c r="F982" t="s">
        <v>12</v>
      </c>
      <c r="G982">
        <v>29</v>
      </c>
      <c r="H982" t="s">
        <v>37</v>
      </c>
      <c r="I982" t="s">
        <v>183</v>
      </c>
      <c r="J982" t="s">
        <v>124</v>
      </c>
      <c r="K982">
        <v>201608</v>
      </c>
      <c r="L982">
        <v>2019</v>
      </c>
      <c r="M982" s="10">
        <v>8</v>
      </c>
      <c r="N982" s="31">
        <v>24510.288337919996</v>
      </c>
    </row>
    <row r="983" spans="1:14" ht="15" customHeight="1">
      <c r="A983" t="s">
        <v>7</v>
      </c>
      <c r="B983" t="s">
        <v>27</v>
      </c>
      <c r="C983" t="s">
        <v>135</v>
      </c>
      <c r="D983" t="s">
        <v>19</v>
      </c>
      <c r="E983" t="s">
        <v>57</v>
      </c>
      <c r="F983" t="s">
        <v>12</v>
      </c>
      <c r="G983">
        <v>29</v>
      </c>
      <c r="H983" t="s">
        <v>37</v>
      </c>
      <c r="I983" t="s">
        <v>183</v>
      </c>
      <c r="J983" t="s">
        <v>121</v>
      </c>
      <c r="K983">
        <v>201608</v>
      </c>
      <c r="L983">
        <v>2019</v>
      </c>
      <c r="M983" s="10">
        <v>8</v>
      </c>
      <c r="N983" s="31">
        <v>1367.0253273600003</v>
      </c>
    </row>
    <row r="984" spans="1:14" ht="15" customHeight="1">
      <c r="A984" t="s">
        <v>7</v>
      </c>
      <c r="B984" t="s">
        <v>27</v>
      </c>
      <c r="C984" t="s">
        <v>135</v>
      </c>
      <c r="D984" t="s">
        <v>19</v>
      </c>
      <c r="E984" t="s">
        <v>57</v>
      </c>
      <c r="F984" t="s">
        <v>12</v>
      </c>
      <c r="G984">
        <v>29</v>
      </c>
      <c r="H984" t="s">
        <v>37</v>
      </c>
      <c r="I984" t="s">
        <v>183</v>
      </c>
      <c r="J984" t="s">
        <v>122</v>
      </c>
      <c r="K984">
        <v>201608</v>
      </c>
      <c r="L984">
        <v>2019</v>
      </c>
      <c r="M984" s="10">
        <v>8</v>
      </c>
      <c r="N984" s="31">
        <v>7071.0199560000001</v>
      </c>
    </row>
    <row r="985" spans="1:14" ht="15" customHeight="1">
      <c r="A985" t="s">
        <v>7</v>
      </c>
      <c r="B985" t="s">
        <v>27</v>
      </c>
      <c r="C985" t="s">
        <v>135</v>
      </c>
      <c r="D985" t="s">
        <v>19</v>
      </c>
      <c r="E985" t="s">
        <v>57</v>
      </c>
      <c r="F985" t="s">
        <v>12</v>
      </c>
      <c r="G985">
        <v>29</v>
      </c>
      <c r="H985" t="s">
        <v>37</v>
      </c>
      <c r="I985" t="s">
        <v>183</v>
      </c>
      <c r="J985" t="s">
        <v>123</v>
      </c>
      <c r="K985">
        <v>201608</v>
      </c>
      <c r="L985">
        <v>2019</v>
      </c>
      <c r="M985" s="10">
        <v>8</v>
      </c>
      <c r="N985" s="31">
        <v>1361.2267468800001</v>
      </c>
    </row>
    <row r="986" spans="1:14" ht="15" customHeight="1">
      <c r="A986" t="s">
        <v>7</v>
      </c>
      <c r="B986" t="s">
        <v>42</v>
      </c>
      <c r="C986" t="s">
        <v>139</v>
      </c>
      <c r="D986" t="s">
        <v>59</v>
      </c>
      <c r="E986" t="s">
        <v>60</v>
      </c>
      <c r="F986" t="s">
        <v>11</v>
      </c>
      <c r="G986">
        <v>35</v>
      </c>
      <c r="H986" t="s">
        <v>34</v>
      </c>
      <c r="I986" t="s">
        <v>182</v>
      </c>
      <c r="J986" t="s">
        <v>124</v>
      </c>
      <c r="K986">
        <v>201608</v>
      </c>
      <c r="L986">
        <v>2019</v>
      </c>
      <c r="M986" s="10">
        <v>8</v>
      </c>
      <c r="N986" s="31">
        <v>64899.788352537602</v>
      </c>
    </row>
    <row r="987" spans="1:14" ht="15" customHeight="1">
      <c r="A987" t="s">
        <v>7</v>
      </c>
      <c r="B987" t="s">
        <v>42</v>
      </c>
      <c r="C987" t="s">
        <v>139</v>
      </c>
      <c r="D987" t="s">
        <v>59</v>
      </c>
      <c r="E987" t="s">
        <v>60</v>
      </c>
      <c r="F987" t="s">
        <v>11</v>
      </c>
      <c r="G987">
        <v>35</v>
      </c>
      <c r="H987" t="s">
        <v>34</v>
      </c>
      <c r="I987" t="s">
        <v>182</v>
      </c>
      <c r="J987" t="s">
        <v>121</v>
      </c>
      <c r="K987">
        <v>201608</v>
      </c>
      <c r="L987">
        <v>2019</v>
      </c>
      <c r="M987" s="10">
        <v>8</v>
      </c>
      <c r="N987" s="31">
        <v>6174.3048643584007</v>
      </c>
    </row>
    <row r="988" spans="1:14" ht="15" customHeight="1">
      <c r="A988" t="s">
        <v>7</v>
      </c>
      <c r="B988" t="s">
        <v>42</v>
      </c>
      <c r="C988" t="s">
        <v>139</v>
      </c>
      <c r="D988" t="s">
        <v>59</v>
      </c>
      <c r="E988" t="s">
        <v>60</v>
      </c>
      <c r="F988" t="s">
        <v>11</v>
      </c>
      <c r="G988">
        <v>35</v>
      </c>
      <c r="H988" t="s">
        <v>34</v>
      </c>
      <c r="I988" t="s">
        <v>182</v>
      </c>
      <c r="J988" t="s">
        <v>122</v>
      </c>
      <c r="K988">
        <v>201608</v>
      </c>
      <c r="L988">
        <v>2019</v>
      </c>
      <c r="M988" s="10">
        <v>8</v>
      </c>
      <c r="N988" s="31">
        <v>6035.4923428800012</v>
      </c>
    </row>
    <row r="989" spans="1:14" ht="15" customHeight="1">
      <c r="A989" t="s">
        <v>7</v>
      </c>
      <c r="B989" t="s">
        <v>42</v>
      </c>
      <c r="C989" t="s">
        <v>139</v>
      </c>
      <c r="D989" t="s">
        <v>59</v>
      </c>
      <c r="E989" t="s">
        <v>60</v>
      </c>
      <c r="F989" t="s">
        <v>11</v>
      </c>
      <c r="G989">
        <v>35</v>
      </c>
      <c r="H989" t="s">
        <v>34</v>
      </c>
      <c r="I989" t="s">
        <v>182</v>
      </c>
      <c r="J989" t="s">
        <v>123</v>
      </c>
      <c r="K989">
        <v>201608</v>
      </c>
      <c r="L989">
        <v>2019</v>
      </c>
      <c r="M989" s="10">
        <v>8</v>
      </c>
      <c r="N989" s="31">
        <v>1136.0694901248</v>
      </c>
    </row>
    <row r="990" spans="1:14" ht="15" customHeight="1">
      <c r="A990" t="s">
        <v>7</v>
      </c>
      <c r="B990" t="s">
        <v>42</v>
      </c>
      <c r="C990" t="s">
        <v>138</v>
      </c>
      <c r="D990" t="s">
        <v>61</v>
      </c>
      <c r="E990" t="s">
        <v>60</v>
      </c>
      <c r="F990" t="s">
        <v>11</v>
      </c>
      <c r="G990">
        <v>32</v>
      </c>
      <c r="H990" t="s">
        <v>36</v>
      </c>
      <c r="I990" t="s">
        <v>184</v>
      </c>
      <c r="J990" t="s">
        <v>124</v>
      </c>
      <c r="K990">
        <v>201608</v>
      </c>
      <c r="L990">
        <v>2019</v>
      </c>
      <c r="M990" s="10">
        <v>8</v>
      </c>
      <c r="N990" s="31">
        <v>2178.1160755200003</v>
      </c>
    </row>
    <row r="991" spans="1:14" ht="15" customHeight="1">
      <c r="A991" t="s">
        <v>7</v>
      </c>
      <c r="B991" t="s">
        <v>42</v>
      </c>
      <c r="C991" t="s">
        <v>138</v>
      </c>
      <c r="D991" t="s">
        <v>61</v>
      </c>
      <c r="E991" t="s">
        <v>60</v>
      </c>
      <c r="F991" t="s">
        <v>11</v>
      </c>
      <c r="G991">
        <v>32</v>
      </c>
      <c r="H991" t="s">
        <v>36</v>
      </c>
      <c r="I991" t="s">
        <v>184</v>
      </c>
      <c r="J991" t="s">
        <v>121</v>
      </c>
      <c r="K991">
        <v>201608</v>
      </c>
      <c r="L991">
        <v>2019</v>
      </c>
      <c r="M991" s="10">
        <v>8</v>
      </c>
      <c r="N991" s="31">
        <v>1849.3378041599999</v>
      </c>
    </row>
    <row r="992" spans="1:14" ht="15" customHeight="1">
      <c r="A992" t="s">
        <v>7</v>
      </c>
      <c r="B992" t="s">
        <v>42</v>
      </c>
      <c r="C992" t="s">
        <v>138</v>
      </c>
      <c r="D992" t="s">
        <v>61</v>
      </c>
      <c r="E992" t="s">
        <v>60</v>
      </c>
      <c r="F992" t="s">
        <v>11</v>
      </c>
      <c r="G992">
        <v>32</v>
      </c>
      <c r="H992" t="s">
        <v>36</v>
      </c>
      <c r="I992" t="s">
        <v>184</v>
      </c>
      <c r="J992" t="s">
        <v>122</v>
      </c>
      <c r="K992">
        <v>201608</v>
      </c>
      <c r="L992">
        <v>2019</v>
      </c>
      <c r="M992" s="10">
        <v>8</v>
      </c>
      <c r="N992" s="31">
        <v>5393.0846970000011</v>
      </c>
    </row>
    <row r="993" spans="1:14" ht="15" customHeight="1">
      <c r="A993" t="s">
        <v>7</v>
      </c>
      <c r="B993" t="s">
        <v>42</v>
      </c>
      <c r="C993" t="s">
        <v>138</v>
      </c>
      <c r="D993" t="s">
        <v>61</v>
      </c>
      <c r="E993" t="s">
        <v>60</v>
      </c>
      <c r="F993" t="s">
        <v>11</v>
      </c>
      <c r="G993">
        <v>32</v>
      </c>
      <c r="H993" t="s">
        <v>36</v>
      </c>
      <c r="I993" t="s">
        <v>184</v>
      </c>
      <c r="J993" t="s">
        <v>123</v>
      </c>
      <c r="K993">
        <v>201608</v>
      </c>
      <c r="L993">
        <v>2019</v>
      </c>
      <c r="M993" s="10">
        <v>8</v>
      </c>
      <c r="N993" s="31">
        <v>654.47053055999982</v>
      </c>
    </row>
    <row r="994" spans="1:14" ht="15" customHeight="1">
      <c r="A994" t="s">
        <v>69</v>
      </c>
      <c r="B994" t="s">
        <v>5</v>
      </c>
      <c r="C994" t="s">
        <v>134</v>
      </c>
      <c r="D994" t="s">
        <v>46</v>
      </c>
      <c r="E994" t="s">
        <v>13</v>
      </c>
      <c r="F994" t="s">
        <v>11</v>
      </c>
      <c r="G994">
        <v>46</v>
      </c>
      <c r="H994" t="s">
        <v>33</v>
      </c>
      <c r="I994" t="s">
        <v>180</v>
      </c>
      <c r="J994" t="s">
        <v>124</v>
      </c>
      <c r="K994">
        <v>201608</v>
      </c>
      <c r="L994">
        <v>2019</v>
      </c>
      <c r="M994" s="10">
        <v>8</v>
      </c>
      <c r="N994" s="31">
        <v>40951.705132800009</v>
      </c>
    </row>
    <row r="995" spans="1:14" ht="15" customHeight="1">
      <c r="A995" t="s">
        <v>69</v>
      </c>
      <c r="B995" t="s">
        <v>5</v>
      </c>
      <c r="C995" t="s">
        <v>134</v>
      </c>
      <c r="D995" t="s">
        <v>46</v>
      </c>
      <c r="E995" t="s">
        <v>13</v>
      </c>
      <c r="F995" t="s">
        <v>11</v>
      </c>
      <c r="G995">
        <v>46</v>
      </c>
      <c r="H995" t="s">
        <v>33</v>
      </c>
      <c r="I995" t="s">
        <v>180</v>
      </c>
      <c r="J995" t="s">
        <v>121</v>
      </c>
      <c r="K995">
        <v>201608</v>
      </c>
      <c r="L995">
        <v>2019</v>
      </c>
      <c r="M995" s="10">
        <v>8</v>
      </c>
      <c r="N995" s="31">
        <v>11201.746247999999</v>
      </c>
    </row>
    <row r="996" spans="1:14" ht="15" customHeight="1">
      <c r="A996" t="s">
        <v>69</v>
      </c>
      <c r="B996" t="s">
        <v>5</v>
      </c>
      <c r="C996" t="s">
        <v>134</v>
      </c>
      <c r="D996" t="s">
        <v>46</v>
      </c>
      <c r="E996" t="s">
        <v>13</v>
      </c>
      <c r="F996" t="s">
        <v>11</v>
      </c>
      <c r="G996">
        <v>46</v>
      </c>
      <c r="H996" t="s">
        <v>33</v>
      </c>
      <c r="I996" t="s">
        <v>180</v>
      </c>
      <c r="J996" t="s">
        <v>122</v>
      </c>
      <c r="K996">
        <v>201608</v>
      </c>
      <c r="L996">
        <v>2019</v>
      </c>
      <c r="M996" s="10">
        <v>8</v>
      </c>
      <c r="N996" s="31">
        <v>23190.832664999998</v>
      </c>
    </row>
    <row r="997" spans="1:14" ht="15" customHeight="1">
      <c r="A997" t="s">
        <v>69</v>
      </c>
      <c r="B997" t="s">
        <v>5</v>
      </c>
      <c r="C997" t="s">
        <v>134</v>
      </c>
      <c r="D997" t="s">
        <v>46</v>
      </c>
      <c r="E997" t="s">
        <v>13</v>
      </c>
      <c r="F997" t="s">
        <v>11</v>
      </c>
      <c r="G997">
        <v>46</v>
      </c>
      <c r="H997" t="s">
        <v>33</v>
      </c>
      <c r="I997" t="s">
        <v>180</v>
      </c>
      <c r="J997" t="s">
        <v>123</v>
      </c>
      <c r="K997">
        <v>201608</v>
      </c>
      <c r="L997">
        <v>2019</v>
      </c>
      <c r="M997" s="10">
        <v>8</v>
      </c>
      <c r="N997" s="31">
        <v>5354.0980416000011</v>
      </c>
    </row>
    <row r="998" spans="1:14" ht="15" customHeight="1">
      <c r="A998" t="s">
        <v>69</v>
      </c>
      <c r="B998" t="s">
        <v>5</v>
      </c>
      <c r="C998" t="s">
        <v>129</v>
      </c>
      <c r="D998" t="s">
        <v>22</v>
      </c>
      <c r="E998" t="s">
        <v>16</v>
      </c>
      <c r="F998" t="s">
        <v>12</v>
      </c>
      <c r="G998">
        <v>38</v>
      </c>
      <c r="H998" t="s">
        <v>34</v>
      </c>
      <c r="I998" t="s">
        <v>182</v>
      </c>
      <c r="J998" t="s">
        <v>124</v>
      </c>
      <c r="K998">
        <v>201608</v>
      </c>
      <c r="L998">
        <v>2019</v>
      </c>
      <c r="M998" s="10">
        <v>8</v>
      </c>
      <c r="N998" s="31">
        <v>48148.033747968009</v>
      </c>
    </row>
    <row r="999" spans="1:14" ht="15" customHeight="1">
      <c r="A999" t="s">
        <v>69</v>
      </c>
      <c r="B999" t="s">
        <v>5</v>
      </c>
      <c r="C999" t="s">
        <v>129</v>
      </c>
      <c r="D999" t="s">
        <v>22</v>
      </c>
      <c r="E999" t="s">
        <v>16</v>
      </c>
      <c r="F999" t="s">
        <v>12</v>
      </c>
      <c r="G999">
        <v>38</v>
      </c>
      <c r="H999" t="s">
        <v>34</v>
      </c>
      <c r="I999" t="s">
        <v>182</v>
      </c>
      <c r="J999" t="s">
        <v>121</v>
      </c>
      <c r="K999">
        <v>201608</v>
      </c>
      <c r="L999">
        <v>2019</v>
      </c>
      <c r="M999" s="10">
        <v>8</v>
      </c>
      <c r="N999" s="31">
        <v>1802.6486755200001</v>
      </c>
    </row>
    <row r="1000" spans="1:14" ht="15" customHeight="1">
      <c r="A1000" t="s">
        <v>69</v>
      </c>
      <c r="B1000" t="s">
        <v>5</v>
      </c>
      <c r="C1000" t="s">
        <v>129</v>
      </c>
      <c r="D1000" t="s">
        <v>22</v>
      </c>
      <c r="E1000" t="s">
        <v>16</v>
      </c>
      <c r="F1000" t="s">
        <v>12</v>
      </c>
      <c r="G1000">
        <v>38</v>
      </c>
      <c r="H1000" t="s">
        <v>34</v>
      </c>
      <c r="I1000" t="s">
        <v>182</v>
      </c>
      <c r="J1000" t="s">
        <v>122</v>
      </c>
      <c r="K1000">
        <v>201608</v>
      </c>
      <c r="L1000">
        <v>2019</v>
      </c>
      <c r="M1000" s="10">
        <v>8</v>
      </c>
      <c r="N1000" s="31">
        <v>5652.6267797999999</v>
      </c>
    </row>
    <row r="1001" spans="1:14" ht="15" customHeight="1">
      <c r="A1001" t="s">
        <v>69</v>
      </c>
      <c r="B1001" t="s">
        <v>5</v>
      </c>
      <c r="C1001" t="s">
        <v>129</v>
      </c>
      <c r="D1001" t="s">
        <v>22</v>
      </c>
      <c r="E1001" t="s">
        <v>16</v>
      </c>
      <c r="F1001" t="s">
        <v>12</v>
      </c>
      <c r="G1001">
        <v>38</v>
      </c>
      <c r="H1001" t="s">
        <v>34</v>
      </c>
      <c r="I1001" t="s">
        <v>182</v>
      </c>
      <c r="J1001" t="s">
        <v>123</v>
      </c>
      <c r="K1001">
        <v>201608</v>
      </c>
      <c r="L1001">
        <v>2019</v>
      </c>
      <c r="M1001" s="10">
        <v>8</v>
      </c>
      <c r="N1001" s="31">
        <v>427.37480755199999</v>
      </c>
    </row>
    <row r="1002" spans="1:14" ht="15" customHeight="1">
      <c r="A1002" t="s">
        <v>69</v>
      </c>
      <c r="B1002" t="s">
        <v>5</v>
      </c>
      <c r="C1002" t="s">
        <v>133</v>
      </c>
      <c r="D1002" t="s">
        <v>9</v>
      </c>
      <c r="E1002" t="s">
        <v>10</v>
      </c>
      <c r="F1002" t="s">
        <v>11</v>
      </c>
      <c r="G1002">
        <v>25</v>
      </c>
      <c r="H1002" t="s">
        <v>37</v>
      </c>
      <c r="I1002" t="s">
        <v>183</v>
      </c>
      <c r="J1002" t="s">
        <v>124</v>
      </c>
      <c r="K1002">
        <v>201608</v>
      </c>
      <c r="L1002">
        <v>2019</v>
      </c>
      <c r="M1002" s="10">
        <v>8</v>
      </c>
      <c r="N1002" s="31">
        <v>34567.483103999999</v>
      </c>
    </row>
    <row r="1003" spans="1:14" ht="15" customHeight="1">
      <c r="A1003" t="s">
        <v>69</v>
      </c>
      <c r="B1003" t="s">
        <v>5</v>
      </c>
      <c r="C1003" t="s">
        <v>133</v>
      </c>
      <c r="D1003" t="s">
        <v>9</v>
      </c>
      <c r="E1003" t="s">
        <v>10</v>
      </c>
      <c r="F1003" t="s">
        <v>11</v>
      </c>
      <c r="G1003">
        <v>25</v>
      </c>
      <c r="H1003" t="s">
        <v>37</v>
      </c>
      <c r="I1003" t="s">
        <v>183</v>
      </c>
      <c r="J1003" t="s">
        <v>121</v>
      </c>
      <c r="K1003">
        <v>201608</v>
      </c>
      <c r="L1003">
        <v>2019</v>
      </c>
      <c r="M1003" s="10">
        <v>8</v>
      </c>
      <c r="N1003" s="31">
        <v>2122.6468031999998</v>
      </c>
    </row>
    <row r="1004" spans="1:14" ht="15" customHeight="1">
      <c r="A1004" t="s">
        <v>69</v>
      </c>
      <c r="B1004" t="s">
        <v>5</v>
      </c>
      <c r="C1004" t="s">
        <v>133</v>
      </c>
      <c r="D1004" t="s">
        <v>9</v>
      </c>
      <c r="E1004" t="s">
        <v>10</v>
      </c>
      <c r="F1004" t="s">
        <v>11</v>
      </c>
      <c r="G1004">
        <v>25</v>
      </c>
      <c r="H1004" t="s">
        <v>37</v>
      </c>
      <c r="I1004" t="s">
        <v>183</v>
      </c>
      <c r="J1004" t="s">
        <v>122</v>
      </c>
      <c r="K1004">
        <v>201608</v>
      </c>
      <c r="L1004">
        <v>2019</v>
      </c>
      <c r="M1004" s="10">
        <v>8</v>
      </c>
      <c r="N1004" s="31">
        <v>8603.5950000000012</v>
      </c>
    </row>
    <row r="1005" spans="1:14" ht="15" customHeight="1">
      <c r="A1005" t="s">
        <v>69</v>
      </c>
      <c r="B1005" t="s">
        <v>5</v>
      </c>
      <c r="C1005" t="s">
        <v>133</v>
      </c>
      <c r="D1005" t="s">
        <v>9</v>
      </c>
      <c r="E1005" t="s">
        <v>10</v>
      </c>
      <c r="F1005" t="s">
        <v>11</v>
      </c>
      <c r="G1005">
        <v>25</v>
      </c>
      <c r="H1005" t="s">
        <v>37</v>
      </c>
      <c r="I1005" t="s">
        <v>183</v>
      </c>
      <c r="J1005" t="s">
        <v>123</v>
      </c>
      <c r="K1005">
        <v>201608</v>
      </c>
      <c r="L1005">
        <v>2019</v>
      </c>
      <c r="M1005" s="10">
        <v>8</v>
      </c>
      <c r="N1005" s="31">
        <v>2449.5609600000003</v>
      </c>
    </row>
    <row r="1006" spans="1:14" ht="15" customHeight="1">
      <c r="A1006" t="s">
        <v>69</v>
      </c>
      <c r="B1006" t="s">
        <v>6</v>
      </c>
      <c r="C1006" t="s">
        <v>140</v>
      </c>
      <c r="D1006" t="s">
        <v>14</v>
      </c>
      <c r="E1006" t="s">
        <v>15</v>
      </c>
      <c r="F1006" t="s">
        <v>11</v>
      </c>
      <c r="G1006">
        <v>32</v>
      </c>
      <c r="H1006" t="s">
        <v>36</v>
      </c>
      <c r="I1006" t="s">
        <v>184</v>
      </c>
      <c r="J1006" t="s">
        <v>124</v>
      </c>
      <c r="K1006">
        <v>201608</v>
      </c>
      <c r="L1006">
        <v>2019</v>
      </c>
      <c r="M1006" s="10">
        <v>8</v>
      </c>
      <c r="N1006" s="31">
        <v>65036.500429823995</v>
      </c>
    </row>
    <row r="1007" spans="1:14" ht="15" customHeight="1">
      <c r="A1007" t="s">
        <v>69</v>
      </c>
      <c r="B1007" t="s">
        <v>6</v>
      </c>
      <c r="C1007" t="s">
        <v>140</v>
      </c>
      <c r="D1007" t="s">
        <v>14</v>
      </c>
      <c r="E1007" t="s">
        <v>15</v>
      </c>
      <c r="F1007" t="s">
        <v>11</v>
      </c>
      <c r="G1007">
        <v>32</v>
      </c>
      <c r="H1007" t="s">
        <v>36</v>
      </c>
      <c r="I1007" t="s">
        <v>184</v>
      </c>
      <c r="J1007" t="s">
        <v>121</v>
      </c>
      <c r="K1007">
        <v>201608</v>
      </c>
      <c r="L1007">
        <v>2019</v>
      </c>
      <c r="M1007" s="10">
        <v>8</v>
      </c>
      <c r="N1007" s="31">
        <v>12360.095903232002</v>
      </c>
    </row>
    <row r="1008" spans="1:14" ht="15" customHeight="1">
      <c r="A1008" t="s">
        <v>69</v>
      </c>
      <c r="B1008" t="s">
        <v>6</v>
      </c>
      <c r="C1008" t="s">
        <v>140</v>
      </c>
      <c r="D1008" t="s">
        <v>14</v>
      </c>
      <c r="E1008" t="s">
        <v>15</v>
      </c>
      <c r="F1008" t="s">
        <v>11</v>
      </c>
      <c r="G1008">
        <v>32</v>
      </c>
      <c r="H1008" t="s">
        <v>36</v>
      </c>
      <c r="I1008" t="s">
        <v>184</v>
      </c>
      <c r="J1008" t="s">
        <v>122</v>
      </c>
      <c r="K1008">
        <v>201608</v>
      </c>
      <c r="L1008">
        <v>2019</v>
      </c>
      <c r="M1008" s="10">
        <v>8</v>
      </c>
      <c r="N1008" s="31">
        <v>25076.741289600002</v>
      </c>
    </row>
    <row r="1009" spans="1:14" ht="15" customHeight="1">
      <c r="A1009" t="s">
        <v>69</v>
      </c>
      <c r="B1009" t="s">
        <v>6</v>
      </c>
      <c r="C1009" t="s">
        <v>140</v>
      </c>
      <c r="D1009" t="s">
        <v>14</v>
      </c>
      <c r="E1009" t="s">
        <v>15</v>
      </c>
      <c r="F1009" t="s">
        <v>11</v>
      </c>
      <c r="G1009">
        <v>32</v>
      </c>
      <c r="H1009" t="s">
        <v>36</v>
      </c>
      <c r="I1009" t="s">
        <v>184</v>
      </c>
      <c r="J1009" t="s">
        <v>123</v>
      </c>
      <c r="K1009">
        <v>201608</v>
      </c>
      <c r="L1009">
        <v>2019</v>
      </c>
      <c r="M1009" s="10">
        <v>8</v>
      </c>
      <c r="N1009" s="31">
        <v>4166.8292413440004</v>
      </c>
    </row>
    <row r="1010" spans="1:14" ht="15" customHeight="1">
      <c r="A1010" t="s">
        <v>68</v>
      </c>
      <c r="B1010" t="s">
        <v>24</v>
      </c>
      <c r="C1010" t="s">
        <v>142</v>
      </c>
      <c r="D1010" t="s">
        <v>43</v>
      </c>
      <c r="E1010" t="s">
        <v>17</v>
      </c>
      <c r="F1010" t="s">
        <v>11</v>
      </c>
      <c r="G1010">
        <v>32</v>
      </c>
      <c r="H1010" t="s">
        <v>36</v>
      </c>
      <c r="I1010" t="s">
        <v>184</v>
      </c>
      <c r="J1010" t="s">
        <v>124</v>
      </c>
      <c r="K1010">
        <v>201608</v>
      </c>
      <c r="L1010">
        <v>2019</v>
      </c>
      <c r="M1010" s="10">
        <v>8</v>
      </c>
      <c r="N1010" s="31">
        <v>9381.6011519999993</v>
      </c>
    </row>
    <row r="1011" spans="1:14" ht="15" customHeight="1">
      <c r="A1011" t="s">
        <v>68</v>
      </c>
      <c r="B1011" t="s">
        <v>24</v>
      </c>
      <c r="C1011" t="s">
        <v>142</v>
      </c>
      <c r="D1011" t="s">
        <v>43</v>
      </c>
      <c r="E1011" t="s">
        <v>17</v>
      </c>
      <c r="F1011" t="s">
        <v>11</v>
      </c>
      <c r="G1011">
        <v>32</v>
      </c>
      <c r="H1011" t="s">
        <v>36</v>
      </c>
      <c r="I1011" t="s">
        <v>184</v>
      </c>
      <c r="J1011" t="s">
        <v>121</v>
      </c>
      <c r="K1011">
        <v>201608</v>
      </c>
      <c r="L1011">
        <v>2019</v>
      </c>
      <c r="M1011" s="10">
        <v>8</v>
      </c>
      <c r="N1011" s="31">
        <v>4725.9347520000001</v>
      </c>
    </row>
    <row r="1012" spans="1:14" ht="15" customHeight="1">
      <c r="A1012" t="s">
        <v>68</v>
      </c>
      <c r="B1012" t="s">
        <v>24</v>
      </c>
      <c r="C1012" t="s">
        <v>142</v>
      </c>
      <c r="D1012" t="s">
        <v>43</v>
      </c>
      <c r="E1012" t="s">
        <v>17</v>
      </c>
      <c r="F1012" t="s">
        <v>11</v>
      </c>
      <c r="G1012">
        <v>32</v>
      </c>
      <c r="H1012" t="s">
        <v>36</v>
      </c>
      <c r="I1012" t="s">
        <v>184</v>
      </c>
      <c r="J1012" t="s">
        <v>122</v>
      </c>
      <c r="K1012">
        <v>201608</v>
      </c>
      <c r="L1012">
        <v>2019</v>
      </c>
      <c r="M1012" s="10">
        <v>8</v>
      </c>
      <c r="N1012" s="31">
        <v>5867.5917299999992</v>
      </c>
    </row>
    <row r="1013" spans="1:14" ht="15" customHeight="1">
      <c r="A1013" t="s">
        <v>68</v>
      </c>
      <c r="B1013" t="s">
        <v>24</v>
      </c>
      <c r="C1013" t="s">
        <v>142</v>
      </c>
      <c r="D1013" t="s">
        <v>43</v>
      </c>
      <c r="E1013" t="s">
        <v>17</v>
      </c>
      <c r="F1013" t="s">
        <v>11</v>
      </c>
      <c r="G1013">
        <v>32</v>
      </c>
      <c r="H1013" t="s">
        <v>36</v>
      </c>
      <c r="I1013" t="s">
        <v>184</v>
      </c>
      <c r="J1013" t="s">
        <v>123</v>
      </c>
      <c r="K1013">
        <v>201608</v>
      </c>
      <c r="L1013">
        <v>2019</v>
      </c>
      <c r="M1013" s="10">
        <v>8</v>
      </c>
      <c r="N1013" s="31">
        <v>2441.1163391999994</v>
      </c>
    </row>
    <row r="1014" spans="1:14" ht="15" customHeight="1">
      <c r="A1014" t="s">
        <v>68</v>
      </c>
      <c r="B1014" t="s">
        <v>70</v>
      </c>
      <c r="C1014" t="s">
        <v>126</v>
      </c>
      <c r="D1014" t="s">
        <v>20</v>
      </c>
      <c r="E1014" t="s">
        <v>0</v>
      </c>
      <c r="F1014" t="s">
        <v>12</v>
      </c>
      <c r="G1014">
        <v>28</v>
      </c>
      <c r="H1014" t="s">
        <v>37</v>
      </c>
      <c r="I1014" t="s">
        <v>183</v>
      </c>
      <c r="J1014" t="s">
        <v>124</v>
      </c>
      <c r="K1014">
        <v>201608</v>
      </c>
      <c r="L1014">
        <v>2019</v>
      </c>
      <c r="M1014" s="10">
        <v>8</v>
      </c>
      <c r="N1014" s="31">
        <v>18011.871618047997</v>
      </c>
    </row>
    <row r="1015" spans="1:14" ht="15" customHeight="1">
      <c r="A1015" t="s">
        <v>68</v>
      </c>
      <c r="B1015" t="s">
        <v>70</v>
      </c>
      <c r="C1015" t="s">
        <v>126</v>
      </c>
      <c r="D1015" t="s">
        <v>20</v>
      </c>
      <c r="E1015" t="s">
        <v>0</v>
      </c>
      <c r="F1015" t="s">
        <v>12</v>
      </c>
      <c r="G1015">
        <v>28</v>
      </c>
      <c r="H1015" t="s">
        <v>37</v>
      </c>
      <c r="I1015" t="s">
        <v>183</v>
      </c>
      <c r="J1015" t="s">
        <v>121</v>
      </c>
      <c r="K1015">
        <v>201608</v>
      </c>
      <c r="L1015">
        <v>2019</v>
      </c>
      <c r="M1015" s="10">
        <v>8</v>
      </c>
      <c r="N1015" s="31">
        <v>105.57195263999999</v>
      </c>
    </row>
    <row r="1016" spans="1:14" ht="15" customHeight="1">
      <c r="A1016" t="s">
        <v>68</v>
      </c>
      <c r="B1016" t="s">
        <v>70</v>
      </c>
      <c r="C1016" t="s">
        <v>126</v>
      </c>
      <c r="D1016" t="s">
        <v>20</v>
      </c>
      <c r="E1016" t="s">
        <v>0</v>
      </c>
      <c r="F1016" t="s">
        <v>12</v>
      </c>
      <c r="G1016">
        <v>28</v>
      </c>
      <c r="H1016" t="s">
        <v>37</v>
      </c>
      <c r="I1016" t="s">
        <v>183</v>
      </c>
      <c r="J1016" t="s">
        <v>122</v>
      </c>
      <c r="K1016">
        <v>201608</v>
      </c>
      <c r="L1016">
        <v>2019</v>
      </c>
      <c r="M1016" s="10">
        <v>8</v>
      </c>
      <c r="N1016" s="31">
        <v>1233.728496</v>
      </c>
    </row>
    <row r="1017" spans="1:14" ht="15" customHeight="1">
      <c r="A1017" t="s">
        <v>68</v>
      </c>
      <c r="B1017" t="s">
        <v>70</v>
      </c>
      <c r="C1017" t="s">
        <v>126</v>
      </c>
      <c r="D1017" t="s">
        <v>20</v>
      </c>
      <c r="E1017" t="s">
        <v>0</v>
      </c>
      <c r="F1017" t="s">
        <v>12</v>
      </c>
      <c r="G1017">
        <v>28</v>
      </c>
      <c r="H1017" t="s">
        <v>37</v>
      </c>
      <c r="I1017" t="s">
        <v>183</v>
      </c>
      <c r="J1017" t="s">
        <v>123</v>
      </c>
      <c r="K1017">
        <v>201608</v>
      </c>
      <c r="L1017">
        <v>2019</v>
      </c>
      <c r="M1017" s="10">
        <v>8</v>
      </c>
      <c r="N1017" s="31">
        <v>653.67751680000003</v>
      </c>
    </row>
    <row r="1018" spans="1:14" ht="15" customHeight="1">
      <c r="A1018" t="s">
        <v>68</v>
      </c>
      <c r="B1018" t="s">
        <v>23</v>
      </c>
      <c r="C1018" t="s">
        <v>141</v>
      </c>
      <c r="D1018" t="s">
        <v>44</v>
      </c>
      <c r="E1018" t="s">
        <v>45</v>
      </c>
      <c r="F1018" t="s">
        <v>11</v>
      </c>
      <c r="G1018">
        <v>27</v>
      </c>
      <c r="H1018" t="s">
        <v>33</v>
      </c>
      <c r="I1018" t="s">
        <v>180</v>
      </c>
      <c r="J1018" t="s">
        <v>124</v>
      </c>
      <c r="K1018">
        <v>201608</v>
      </c>
      <c r="L1018">
        <v>2019</v>
      </c>
      <c r="M1018" s="10">
        <v>8</v>
      </c>
      <c r="N1018" s="31">
        <v>125097.948315648</v>
      </c>
    </row>
    <row r="1019" spans="1:14" ht="15" customHeight="1">
      <c r="A1019" t="s">
        <v>68</v>
      </c>
      <c r="B1019" t="s">
        <v>23</v>
      </c>
      <c r="C1019" t="s">
        <v>141</v>
      </c>
      <c r="D1019" t="s">
        <v>44</v>
      </c>
      <c r="E1019" t="s">
        <v>45</v>
      </c>
      <c r="F1019" t="s">
        <v>11</v>
      </c>
      <c r="G1019">
        <v>27</v>
      </c>
      <c r="H1019" t="s">
        <v>33</v>
      </c>
      <c r="I1019" t="s">
        <v>180</v>
      </c>
      <c r="J1019" t="s">
        <v>121</v>
      </c>
      <c r="K1019">
        <v>201608</v>
      </c>
      <c r="L1019">
        <v>2019</v>
      </c>
      <c r="M1019" s="10">
        <v>8</v>
      </c>
      <c r="N1019" s="31">
        <v>10217.4234624</v>
      </c>
    </row>
    <row r="1020" spans="1:14" ht="15" customHeight="1">
      <c r="A1020" t="s">
        <v>68</v>
      </c>
      <c r="B1020" t="s">
        <v>23</v>
      </c>
      <c r="C1020" t="s">
        <v>141</v>
      </c>
      <c r="D1020" t="s">
        <v>44</v>
      </c>
      <c r="E1020" t="s">
        <v>45</v>
      </c>
      <c r="F1020" t="s">
        <v>11</v>
      </c>
      <c r="G1020">
        <v>27</v>
      </c>
      <c r="H1020" t="s">
        <v>33</v>
      </c>
      <c r="I1020" t="s">
        <v>180</v>
      </c>
      <c r="J1020" t="s">
        <v>122</v>
      </c>
      <c r="K1020">
        <v>201608</v>
      </c>
      <c r="L1020">
        <v>2019</v>
      </c>
      <c r="M1020" s="10">
        <v>8</v>
      </c>
      <c r="N1020" s="31">
        <v>9823.4712576000002</v>
      </c>
    </row>
    <row r="1021" spans="1:14" ht="15" customHeight="1">
      <c r="A1021" t="s">
        <v>68</v>
      </c>
      <c r="B1021" t="s">
        <v>23</v>
      </c>
      <c r="C1021" t="s">
        <v>141</v>
      </c>
      <c r="D1021" t="s">
        <v>44</v>
      </c>
      <c r="E1021" t="s">
        <v>45</v>
      </c>
      <c r="F1021" t="s">
        <v>11</v>
      </c>
      <c r="G1021">
        <v>27</v>
      </c>
      <c r="H1021" t="s">
        <v>33</v>
      </c>
      <c r="I1021" t="s">
        <v>180</v>
      </c>
      <c r="J1021" t="s">
        <v>123</v>
      </c>
      <c r="K1021">
        <v>201608</v>
      </c>
      <c r="L1021">
        <v>2019</v>
      </c>
      <c r="M1021" s="10">
        <v>8</v>
      </c>
      <c r="N1021" s="31">
        <v>8637.3568512000002</v>
      </c>
    </row>
    <row r="1022" spans="1:14" ht="15" customHeight="1">
      <c r="A1022" t="s">
        <v>7</v>
      </c>
      <c r="B1022" t="s">
        <v>25</v>
      </c>
      <c r="C1022" t="s">
        <v>131</v>
      </c>
      <c r="D1022" t="s">
        <v>51</v>
      </c>
      <c r="E1022" t="s">
        <v>52</v>
      </c>
      <c r="F1022" t="s">
        <v>11</v>
      </c>
      <c r="G1022">
        <v>44</v>
      </c>
      <c r="H1022" t="s">
        <v>33</v>
      </c>
      <c r="I1022" t="s">
        <v>180</v>
      </c>
      <c r="J1022" t="s">
        <v>124</v>
      </c>
      <c r="K1022">
        <v>201608</v>
      </c>
      <c r="L1022">
        <v>2019</v>
      </c>
      <c r="M1022" s="10">
        <v>8</v>
      </c>
      <c r="N1022" s="31">
        <v>102641.10905664001</v>
      </c>
    </row>
    <row r="1023" spans="1:14" ht="15" customHeight="1">
      <c r="A1023" t="s">
        <v>7</v>
      </c>
      <c r="B1023" t="s">
        <v>25</v>
      </c>
      <c r="C1023" t="s">
        <v>131</v>
      </c>
      <c r="D1023" t="s">
        <v>51</v>
      </c>
      <c r="E1023" t="s">
        <v>52</v>
      </c>
      <c r="F1023" t="s">
        <v>11</v>
      </c>
      <c r="G1023">
        <v>44</v>
      </c>
      <c r="H1023" t="s">
        <v>33</v>
      </c>
      <c r="I1023" t="s">
        <v>180</v>
      </c>
      <c r="J1023" t="s">
        <v>121</v>
      </c>
      <c r="K1023">
        <v>201608</v>
      </c>
      <c r="L1023">
        <v>2019</v>
      </c>
      <c r="M1023" s="10">
        <v>8</v>
      </c>
      <c r="N1023" s="31">
        <v>22488.577298880002</v>
      </c>
    </row>
    <row r="1024" spans="1:14" ht="15" customHeight="1">
      <c r="A1024" t="s">
        <v>7</v>
      </c>
      <c r="B1024" t="s">
        <v>25</v>
      </c>
      <c r="C1024" t="s">
        <v>131</v>
      </c>
      <c r="D1024" t="s">
        <v>51</v>
      </c>
      <c r="E1024" t="s">
        <v>52</v>
      </c>
      <c r="F1024" t="s">
        <v>11</v>
      </c>
      <c r="G1024">
        <v>44</v>
      </c>
      <c r="H1024" t="s">
        <v>33</v>
      </c>
      <c r="I1024" t="s">
        <v>180</v>
      </c>
      <c r="J1024" t="s">
        <v>122</v>
      </c>
      <c r="K1024">
        <v>201608</v>
      </c>
      <c r="L1024">
        <v>2019</v>
      </c>
      <c r="M1024" s="10">
        <v>8</v>
      </c>
      <c r="N1024" s="31">
        <v>28007.875895999998</v>
      </c>
    </row>
    <row r="1025" spans="1:14" ht="15" customHeight="1">
      <c r="A1025" t="s">
        <v>7</v>
      </c>
      <c r="B1025" t="s">
        <v>25</v>
      </c>
      <c r="C1025" t="s">
        <v>131</v>
      </c>
      <c r="D1025" t="s">
        <v>51</v>
      </c>
      <c r="E1025" t="s">
        <v>52</v>
      </c>
      <c r="F1025" t="s">
        <v>11</v>
      </c>
      <c r="G1025">
        <v>44</v>
      </c>
      <c r="H1025" t="s">
        <v>33</v>
      </c>
      <c r="I1025" t="s">
        <v>180</v>
      </c>
      <c r="J1025" t="s">
        <v>123</v>
      </c>
      <c r="K1025">
        <v>201608</v>
      </c>
      <c r="L1025">
        <v>2019</v>
      </c>
      <c r="M1025" s="10">
        <v>8</v>
      </c>
      <c r="N1025" s="31">
        <v>2254.2853132800001</v>
      </c>
    </row>
    <row r="1026" spans="1:14" ht="15" customHeight="1">
      <c r="A1026" t="s">
        <v>7</v>
      </c>
      <c r="B1026" t="s">
        <v>25</v>
      </c>
      <c r="C1026" t="s">
        <v>127</v>
      </c>
      <c r="D1026" t="s">
        <v>49</v>
      </c>
      <c r="E1026" t="s">
        <v>50</v>
      </c>
      <c r="F1026" t="s">
        <v>12</v>
      </c>
      <c r="G1026">
        <v>35</v>
      </c>
      <c r="H1026" t="s">
        <v>35</v>
      </c>
      <c r="I1026" t="s">
        <v>181</v>
      </c>
      <c r="J1026" t="s">
        <v>124</v>
      </c>
      <c r="K1026">
        <v>201608</v>
      </c>
      <c r="L1026">
        <v>2019</v>
      </c>
      <c r="M1026" s="10">
        <v>8</v>
      </c>
      <c r="N1026" s="31">
        <v>3748.4988710400003</v>
      </c>
    </row>
    <row r="1027" spans="1:14" ht="15" customHeight="1">
      <c r="A1027" t="s">
        <v>7</v>
      </c>
      <c r="B1027" t="s">
        <v>25</v>
      </c>
      <c r="C1027" t="s">
        <v>127</v>
      </c>
      <c r="D1027" t="s">
        <v>49</v>
      </c>
      <c r="E1027" t="s">
        <v>50</v>
      </c>
      <c r="F1027" t="s">
        <v>12</v>
      </c>
      <c r="G1027">
        <v>35</v>
      </c>
      <c r="H1027" t="s">
        <v>35</v>
      </c>
      <c r="I1027" t="s">
        <v>181</v>
      </c>
      <c r="J1027" t="s">
        <v>121</v>
      </c>
      <c r="K1027">
        <v>201608</v>
      </c>
      <c r="L1027">
        <v>2019</v>
      </c>
      <c r="M1027" s="10">
        <v>8</v>
      </c>
      <c r="N1027" s="31">
        <v>1253.9703052800003</v>
      </c>
    </row>
    <row r="1028" spans="1:14" ht="15" customHeight="1">
      <c r="A1028" t="s">
        <v>7</v>
      </c>
      <c r="B1028" t="s">
        <v>25</v>
      </c>
      <c r="C1028" t="s">
        <v>127</v>
      </c>
      <c r="D1028" t="s">
        <v>49</v>
      </c>
      <c r="E1028" t="s">
        <v>50</v>
      </c>
      <c r="F1028" t="s">
        <v>12</v>
      </c>
      <c r="G1028">
        <v>35</v>
      </c>
      <c r="H1028" t="s">
        <v>35</v>
      </c>
      <c r="I1028" t="s">
        <v>181</v>
      </c>
      <c r="J1028" t="s">
        <v>122</v>
      </c>
      <c r="K1028">
        <v>201608</v>
      </c>
      <c r="L1028">
        <v>2019</v>
      </c>
      <c r="M1028" s="10">
        <v>8</v>
      </c>
      <c r="N1028" s="31">
        <v>6063.0750180000005</v>
      </c>
    </row>
    <row r="1029" spans="1:14" ht="15" customHeight="1">
      <c r="A1029" t="s">
        <v>7</v>
      </c>
      <c r="B1029" t="s">
        <v>25</v>
      </c>
      <c r="C1029" t="s">
        <v>127</v>
      </c>
      <c r="D1029" t="s">
        <v>49</v>
      </c>
      <c r="E1029" t="s">
        <v>50</v>
      </c>
      <c r="F1029" t="s">
        <v>12</v>
      </c>
      <c r="G1029">
        <v>35</v>
      </c>
      <c r="H1029" t="s">
        <v>35</v>
      </c>
      <c r="I1029" t="s">
        <v>181</v>
      </c>
      <c r="J1029" t="s">
        <v>123</v>
      </c>
      <c r="K1029">
        <v>201608</v>
      </c>
      <c r="L1029">
        <v>2019</v>
      </c>
      <c r="M1029" s="10">
        <v>8</v>
      </c>
      <c r="N1029" s="31">
        <v>1161.1956787199999</v>
      </c>
    </row>
    <row r="1030" spans="1:14" ht="15" customHeight="1">
      <c r="A1030" t="s">
        <v>7</v>
      </c>
      <c r="B1030" t="s">
        <v>25</v>
      </c>
      <c r="C1030" t="s">
        <v>130</v>
      </c>
      <c r="D1030" t="s">
        <v>47</v>
      </c>
      <c r="E1030" t="s">
        <v>48</v>
      </c>
      <c r="F1030" t="s">
        <v>11</v>
      </c>
      <c r="G1030">
        <v>28</v>
      </c>
      <c r="H1030" t="s">
        <v>37</v>
      </c>
      <c r="I1030" t="s">
        <v>183</v>
      </c>
      <c r="J1030" t="s">
        <v>124</v>
      </c>
      <c r="K1030">
        <v>201608</v>
      </c>
      <c r="L1030">
        <v>2019</v>
      </c>
      <c r="M1030" s="10">
        <v>8</v>
      </c>
      <c r="N1030" s="31">
        <v>43273.387745280008</v>
      </c>
    </row>
    <row r="1031" spans="1:14" ht="15" customHeight="1">
      <c r="A1031" t="s">
        <v>7</v>
      </c>
      <c r="B1031" t="s">
        <v>25</v>
      </c>
      <c r="C1031" t="s">
        <v>130</v>
      </c>
      <c r="D1031" t="s">
        <v>47</v>
      </c>
      <c r="E1031" t="s">
        <v>48</v>
      </c>
      <c r="F1031" t="s">
        <v>11</v>
      </c>
      <c r="G1031">
        <v>28</v>
      </c>
      <c r="H1031" t="s">
        <v>37</v>
      </c>
      <c r="I1031" t="s">
        <v>183</v>
      </c>
      <c r="J1031" t="s">
        <v>121</v>
      </c>
      <c r="K1031">
        <v>201608</v>
      </c>
      <c r="L1031">
        <v>2019</v>
      </c>
      <c r="M1031" s="10">
        <v>8</v>
      </c>
      <c r="N1031" s="31">
        <v>3963.7515455999992</v>
      </c>
    </row>
    <row r="1032" spans="1:14" ht="15" customHeight="1">
      <c r="A1032" t="s">
        <v>7</v>
      </c>
      <c r="B1032" t="s">
        <v>25</v>
      </c>
      <c r="C1032" t="s">
        <v>130</v>
      </c>
      <c r="D1032" t="s">
        <v>47</v>
      </c>
      <c r="E1032" t="s">
        <v>48</v>
      </c>
      <c r="F1032" t="s">
        <v>11</v>
      </c>
      <c r="G1032">
        <v>28</v>
      </c>
      <c r="H1032" t="s">
        <v>37</v>
      </c>
      <c r="I1032" t="s">
        <v>183</v>
      </c>
      <c r="J1032" t="s">
        <v>122</v>
      </c>
      <c r="K1032">
        <v>201608</v>
      </c>
      <c r="L1032">
        <v>2019</v>
      </c>
      <c r="M1032" s="10">
        <v>8</v>
      </c>
      <c r="N1032" s="31">
        <v>9000.0991079999985</v>
      </c>
    </row>
    <row r="1033" spans="1:14" ht="15" customHeight="1">
      <c r="A1033" t="s">
        <v>7</v>
      </c>
      <c r="B1033" t="s">
        <v>25</v>
      </c>
      <c r="C1033" t="s">
        <v>130</v>
      </c>
      <c r="D1033" t="s">
        <v>47</v>
      </c>
      <c r="E1033" t="s">
        <v>48</v>
      </c>
      <c r="F1033" t="s">
        <v>11</v>
      </c>
      <c r="G1033">
        <v>28</v>
      </c>
      <c r="H1033" t="s">
        <v>37</v>
      </c>
      <c r="I1033" t="s">
        <v>183</v>
      </c>
      <c r="J1033" t="s">
        <v>123</v>
      </c>
      <c r="K1033">
        <v>201608</v>
      </c>
      <c r="L1033">
        <v>2019</v>
      </c>
      <c r="M1033" s="10">
        <v>8</v>
      </c>
      <c r="N1033" s="31">
        <v>2672.15832576</v>
      </c>
    </row>
    <row r="1034" spans="1:14" ht="15" customHeight="1">
      <c r="A1034" t="s">
        <v>7</v>
      </c>
      <c r="B1034" t="s">
        <v>26</v>
      </c>
      <c r="C1034" t="s">
        <v>132</v>
      </c>
      <c r="D1034" t="s">
        <v>55</v>
      </c>
      <c r="E1034" t="s">
        <v>56</v>
      </c>
      <c r="F1034" t="s">
        <v>11</v>
      </c>
      <c r="G1034">
        <v>36</v>
      </c>
      <c r="H1034" t="s">
        <v>34</v>
      </c>
      <c r="I1034" t="s">
        <v>182</v>
      </c>
      <c r="J1034" t="s">
        <v>124</v>
      </c>
      <c r="K1034">
        <v>201608</v>
      </c>
      <c r="L1034">
        <v>2019</v>
      </c>
      <c r="M1034" s="10">
        <v>8</v>
      </c>
      <c r="N1034" s="31">
        <v>37515.893973465594</v>
      </c>
    </row>
    <row r="1035" spans="1:14" ht="15" customHeight="1">
      <c r="A1035" t="s">
        <v>7</v>
      </c>
      <c r="B1035" t="s">
        <v>26</v>
      </c>
      <c r="C1035" t="s">
        <v>132</v>
      </c>
      <c r="D1035" t="s">
        <v>55</v>
      </c>
      <c r="E1035" t="s">
        <v>56</v>
      </c>
      <c r="F1035" t="s">
        <v>11</v>
      </c>
      <c r="G1035">
        <v>36</v>
      </c>
      <c r="H1035" t="s">
        <v>34</v>
      </c>
      <c r="I1035" t="s">
        <v>182</v>
      </c>
      <c r="J1035" t="s">
        <v>121</v>
      </c>
      <c r="K1035">
        <v>201608</v>
      </c>
      <c r="L1035">
        <v>2019</v>
      </c>
      <c r="M1035" s="10">
        <v>8</v>
      </c>
      <c r="N1035" s="31">
        <v>3119.0954056416008</v>
      </c>
    </row>
    <row r="1036" spans="1:14" ht="15" customHeight="1">
      <c r="A1036" t="s">
        <v>7</v>
      </c>
      <c r="B1036" t="s">
        <v>26</v>
      </c>
      <c r="C1036" t="s">
        <v>132</v>
      </c>
      <c r="D1036" t="s">
        <v>55</v>
      </c>
      <c r="E1036" t="s">
        <v>56</v>
      </c>
      <c r="F1036" t="s">
        <v>11</v>
      </c>
      <c r="G1036">
        <v>36</v>
      </c>
      <c r="H1036" t="s">
        <v>34</v>
      </c>
      <c r="I1036" t="s">
        <v>182</v>
      </c>
      <c r="J1036" t="s">
        <v>122</v>
      </c>
      <c r="K1036">
        <v>201608</v>
      </c>
      <c r="L1036">
        <v>2019</v>
      </c>
      <c r="M1036" s="10">
        <v>8</v>
      </c>
      <c r="N1036" s="31">
        <v>3426.5665734299996</v>
      </c>
    </row>
    <row r="1037" spans="1:14" ht="15" customHeight="1">
      <c r="A1037" t="s">
        <v>7</v>
      </c>
      <c r="B1037" t="s">
        <v>26</v>
      </c>
      <c r="C1037" t="s">
        <v>132</v>
      </c>
      <c r="D1037" t="s">
        <v>55</v>
      </c>
      <c r="E1037" t="s">
        <v>56</v>
      </c>
      <c r="F1037" t="s">
        <v>11</v>
      </c>
      <c r="G1037">
        <v>36</v>
      </c>
      <c r="H1037" t="s">
        <v>34</v>
      </c>
      <c r="I1037" t="s">
        <v>182</v>
      </c>
      <c r="J1037" t="s">
        <v>123</v>
      </c>
      <c r="K1037">
        <v>201608</v>
      </c>
      <c r="L1037">
        <v>2019</v>
      </c>
      <c r="M1037" s="10">
        <v>8</v>
      </c>
      <c r="N1037" s="31">
        <v>355.70419315200002</v>
      </c>
    </row>
    <row r="1038" spans="1:14" ht="15" customHeight="1">
      <c r="A1038" t="s">
        <v>7</v>
      </c>
      <c r="B1038" t="s">
        <v>26</v>
      </c>
      <c r="C1038" t="s">
        <v>128</v>
      </c>
      <c r="D1038" t="s">
        <v>53</v>
      </c>
      <c r="E1038" t="s">
        <v>54</v>
      </c>
      <c r="F1038" t="s">
        <v>12</v>
      </c>
      <c r="G1038">
        <v>32</v>
      </c>
      <c r="H1038" t="s">
        <v>36</v>
      </c>
      <c r="I1038" t="s">
        <v>184</v>
      </c>
      <c r="J1038" t="s">
        <v>124</v>
      </c>
      <c r="K1038">
        <v>201608</v>
      </c>
      <c r="L1038">
        <v>2019</v>
      </c>
      <c r="M1038" s="10">
        <v>8</v>
      </c>
      <c r="N1038" s="31">
        <v>39498.924965068807</v>
      </c>
    </row>
    <row r="1039" spans="1:14" ht="15" customHeight="1">
      <c r="A1039" t="s">
        <v>7</v>
      </c>
      <c r="B1039" t="s">
        <v>26</v>
      </c>
      <c r="C1039" t="s">
        <v>128</v>
      </c>
      <c r="D1039" t="s">
        <v>53</v>
      </c>
      <c r="E1039" t="s">
        <v>54</v>
      </c>
      <c r="F1039" t="s">
        <v>12</v>
      </c>
      <c r="G1039">
        <v>32</v>
      </c>
      <c r="H1039" t="s">
        <v>36</v>
      </c>
      <c r="I1039" t="s">
        <v>184</v>
      </c>
      <c r="J1039" t="s">
        <v>121</v>
      </c>
      <c r="K1039">
        <v>201608</v>
      </c>
      <c r="L1039">
        <v>2019</v>
      </c>
      <c r="M1039" s="10">
        <v>8</v>
      </c>
      <c r="N1039" s="31">
        <v>2075.9891910911997</v>
      </c>
    </row>
    <row r="1040" spans="1:14" ht="15" customHeight="1">
      <c r="A1040" t="s">
        <v>7</v>
      </c>
      <c r="B1040" t="s">
        <v>26</v>
      </c>
      <c r="C1040" t="s">
        <v>128</v>
      </c>
      <c r="D1040" t="s">
        <v>53</v>
      </c>
      <c r="E1040" t="s">
        <v>54</v>
      </c>
      <c r="F1040" t="s">
        <v>12</v>
      </c>
      <c r="G1040">
        <v>32</v>
      </c>
      <c r="H1040" t="s">
        <v>36</v>
      </c>
      <c r="I1040" t="s">
        <v>184</v>
      </c>
      <c r="J1040" t="s">
        <v>122</v>
      </c>
      <c r="K1040">
        <v>201608</v>
      </c>
      <c r="L1040">
        <v>2019</v>
      </c>
      <c r="M1040" s="10">
        <v>8</v>
      </c>
      <c r="N1040" s="31">
        <v>4948.6494657600015</v>
      </c>
    </row>
    <row r="1041" spans="1:14" ht="15" customHeight="1">
      <c r="A1041" t="s">
        <v>7</v>
      </c>
      <c r="B1041" t="s">
        <v>26</v>
      </c>
      <c r="C1041" t="s">
        <v>128</v>
      </c>
      <c r="D1041" t="s">
        <v>53</v>
      </c>
      <c r="E1041" t="s">
        <v>54</v>
      </c>
      <c r="F1041" t="s">
        <v>12</v>
      </c>
      <c r="G1041">
        <v>32</v>
      </c>
      <c r="H1041" t="s">
        <v>36</v>
      </c>
      <c r="I1041" t="s">
        <v>184</v>
      </c>
      <c r="J1041" t="s">
        <v>123</v>
      </c>
      <c r="K1041">
        <v>201608</v>
      </c>
      <c r="L1041">
        <v>2019</v>
      </c>
      <c r="M1041" s="10">
        <v>8</v>
      </c>
      <c r="N1041" s="31">
        <v>506.45818460160001</v>
      </c>
    </row>
    <row r="1042" spans="1:14" ht="15" customHeight="1">
      <c r="A1042" t="s">
        <v>7</v>
      </c>
      <c r="B1042" t="s">
        <v>27</v>
      </c>
      <c r="C1042" t="s">
        <v>137</v>
      </c>
      <c r="D1042" t="s">
        <v>21</v>
      </c>
      <c r="E1042" t="s">
        <v>58</v>
      </c>
      <c r="F1042" t="s">
        <v>11</v>
      </c>
      <c r="G1042">
        <v>45</v>
      </c>
      <c r="H1042" t="s">
        <v>33</v>
      </c>
      <c r="I1042" t="s">
        <v>180</v>
      </c>
      <c r="J1042" t="s">
        <v>124</v>
      </c>
      <c r="K1042">
        <v>201608</v>
      </c>
      <c r="L1042">
        <v>2019</v>
      </c>
      <c r="M1042" s="10">
        <v>8</v>
      </c>
      <c r="N1042" s="31">
        <v>83987.419003488016</v>
      </c>
    </row>
    <row r="1043" spans="1:14" ht="15" customHeight="1">
      <c r="A1043" t="s">
        <v>7</v>
      </c>
      <c r="B1043" t="s">
        <v>27</v>
      </c>
      <c r="C1043" t="s">
        <v>137</v>
      </c>
      <c r="D1043" t="s">
        <v>21</v>
      </c>
      <c r="E1043" t="s">
        <v>58</v>
      </c>
      <c r="F1043" t="s">
        <v>11</v>
      </c>
      <c r="G1043">
        <v>45</v>
      </c>
      <c r="H1043" t="s">
        <v>33</v>
      </c>
      <c r="I1043" t="s">
        <v>180</v>
      </c>
      <c r="J1043" t="s">
        <v>121</v>
      </c>
      <c r="K1043">
        <v>201608</v>
      </c>
      <c r="L1043">
        <v>2019</v>
      </c>
      <c r="M1043" s="10">
        <v>8</v>
      </c>
      <c r="N1043" s="31">
        <v>26028.035857824005</v>
      </c>
    </row>
    <row r="1044" spans="1:14" ht="15" customHeight="1">
      <c r="A1044" t="s">
        <v>7</v>
      </c>
      <c r="B1044" t="s">
        <v>27</v>
      </c>
      <c r="C1044" t="s">
        <v>137</v>
      </c>
      <c r="D1044" t="s">
        <v>21</v>
      </c>
      <c r="E1044" t="s">
        <v>58</v>
      </c>
      <c r="F1044" t="s">
        <v>11</v>
      </c>
      <c r="G1044">
        <v>45</v>
      </c>
      <c r="H1044" t="s">
        <v>33</v>
      </c>
      <c r="I1044" t="s">
        <v>180</v>
      </c>
      <c r="J1044" t="s">
        <v>122</v>
      </c>
      <c r="K1044">
        <v>201608</v>
      </c>
      <c r="L1044">
        <v>2019</v>
      </c>
      <c r="M1044" s="10">
        <v>8</v>
      </c>
      <c r="N1044" s="31">
        <v>6494.1864487500006</v>
      </c>
    </row>
    <row r="1045" spans="1:14" ht="15" customHeight="1">
      <c r="A1045" t="s">
        <v>7</v>
      </c>
      <c r="B1045" t="s">
        <v>27</v>
      </c>
      <c r="C1045" t="s">
        <v>137</v>
      </c>
      <c r="D1045" t="s">
        <v>21</v>
      </c>
      <c r="E1045" t="s">
        <v>58</v>
      </c>
      <c r="F1045" t="s">
        <v>11</v>
      </c>
      <c r="G1045">
        <v>45</v>
      </c>
      <c r="H1045" t="s">
        <v>33</v>
      </c>
      <c r="I1045" t="s">
        <v>180</v>
      </c>
      <c r="J1045" t="s">
        <v>123</v>
      </c>
      <c r="K1045">
        <v>201608</v>
      </c>
      <c r="L1045">
        <v>2019</v>
      </c>
      <c r="M1045" s="10">
        <v>8</v>
      </c>
      <c r="N1045" s="31">
        <v>4225.6563148800005</v>
      </c>
    </row>
    <row r="1046" spans="1:14" ht="15" customHeight="1">
      <c r="A1046" t="s">
        <v>7</v>
      </c>
      <c r="B1046" t="s">
        <v>27</v>
      </c>
      <c r="C1046" t="s">
        <v>136</v>
      </c>
      <c r="D1046" t="s">
        <v>18</v>
      </c>
      <c r="E1046" t="s">
        <v>62</v>
      </c>
      <c r="F1046" t="s">
        <v>11</v>
      </c>
      <c r="G1046">
        <v>38</v>
      </c>
      <c r="H1046" t="s">
        <v>34</v>
      </c>
      <c r="I1046" t="s">
        <v>182</v>
      </c>
      <c r="J1046" t="s">
        <v>124</v>
      </c>
      <c r="K1046">
        <v>201608</v>
      </c>
      <c r="L1046">
        <v>2019</v>
      </c>
      <c r="M1046" s="10">
        <v>8</v>
      </c>
      <c r="N1046" s="31">
        <v>26316.504058521601</v>
      </c>
    </row>
    <row r="1047" spans="1:14" ht="15" customHeight="1">
      <c r="A1047" t="s">
        <v>7</v>
      </c>
      <c r="B1047" t="s">
        <v>27</v>
      </c>
      <c r="C1047" t="s">
        <v>136</v>
      </c>
      <c r="D1047" t="s">
        <v>18</v>
      </c>
      <c r="E1047" t="s">
        <v>62</v>
      </c>
      <c r="F1047" t="s">
        <v>11</v>
      </c>
      <c r="G1047">
        <v>38</v>
      </c>
      <c r="H1047" t="s">
        <v>34</v>
      </c>
      <c r="I1047" t="s">
        <v>182</v>
      </c>
      <c r="J1047" t="s">
        <v>121</v>
      </c>
      <c r="K1047">
        <v>201608</v>
      </c>
      <c r="L1047">
        <v>2019</v>
      </c>
      <c r="M1047" s="10">
        <v>8</v>
      </c>
      <c r="N1047" s="31">
        <v>4258.9545901056008</v>
      </c>
    </row>
    <row r="1048" spans="1:14" ht="15" customHeight="1">
      <c r="A1048" t="s">
        <v>7</v>
      </c>
      <c r="B1048" t="s">
        <v>27</v>
      </c>
      <c r="C1048" t="s">
        <v>136</v>
      </c>
      <c r="D1048" t="s">
        <v>18</v>
      </c>
      <c r="E1048" t="s">
        <v>62</v>
      </c>
      <c r="F1048" t="s">
        <v>11</v>
      </c>
      <c r="G1048">
        <v>38</v>
      </c>
      <c r="H1048" t="s">
        <v>34</v>
      </c>
      <c r="I1048" t="s">
        <v>182</v>
      </c>
      <c r="J1048" t="s">
        <v>122</v>
      </c>
      <c r="K1048">
        <v>201608</v>
      </c>
      <c r="L1048">
        <v>2019</v>
      </c>
      <c r="M1048" s="10">
        <v>8</v>
      </c>
      <c r="N1048" s="31">
        <v>1789.4706429600003</v>
      </c>
    </row>
    <row r="1049" spans="1:14" ht="15" customHeight="1">
      <c r="A1049" t="s">
        <v>7</v>
      </c>
      <c r="B1049" t="s">
        <v>27</v>
      </c>
      <c r="C1049" t="s">
        <v>136</v>
      </c>
      <c r="D1049" t="s">
        <v>18</v>
      </c>
      <c r="E1049" t="s">
        <v>62</v>
      </c>
      <c r="F1049" t="s">
        <v>11</v>
      </c>
      <c r="G1049">
        <v>38</v>
      </c>
      <c r="H1049" t="s">
        <v>34</v>
      </c>
      <c r="I1049" t="s">
        <v>182</v>
      </c>
      <c r="J1049" t="s">
        <v>123</v>
      </c>
      <c r="K1049">
        <v>201608</v>
      </c>
      <c r="L1049">
        <v>2019</v>
      </c>
      <c r="M1049" s="10">
        <v>8</v>
      </c>
      <c r="N1049" s="31">
        <v>3733.5109109760006</v>
      </c>
    </row>
    <row r="1050" spans="1:14" ht="15" customHeight="1">
      <c r="A1050" t="s">
        <v>7</v>
      </c>
      <c r="B1050" t="s">
        <v>27</v>
      </c>
      <c r="C1050" t="s">
        <v>135</v>
      </c>
      <c r="D1050" t="s">
        <v>19</v>
      </c>
      <c r="E1050" t="s">
        <v>57</v>
      </c>
      <c r="F1050" t="s">
        <v>12</v>
      </c>
      <c r="G1050">
        <v>29</v>
      </c>
      <c r="H1050" t="s">
        <v>37</v>
      </c>
      <c r="I1050" t="s">
        <v>183</v>
      </c>
      <c r="J1050" t="s">
        <v>124</v>
      </c>
      <c r="K1050">
        <v>201608</v>
      </c>
      <c r="L1050">
        <v>2019</v>
      </c>
      <c r="M1050" s="10">
        <v>8</v>
      </c>
      <c r="N1050" s="31">
        <v>44270.301841919994</v>
      </c>
    </row>
    <row r="1051" spans="1:14" ht="15" customHeight="1">
      <c r="A1051" t="s">
        <v>7</v>
      </c>
      <c r="B1051" t="s">
        <v>27</v>
      </c>
      <c r="C1051" t="s">
        <v>135</v>
      </c>
      <c r="D1051" t="s">
        <v>19</v>
      </c>
      <c r="E1051" t="s">
        <v>57</v>
      </c>
      <c r="F1051" t="s">
        <v>12</v>
      </c>
      <c r="G1051">
        <v>29</v>
      </c>
      <c r="H1051" t="s">
        <v>37</v>
      </c>
      <c r="I1051" t="s">
        <v>183</v>
      </c>
      <c r="J1051" t="s">
        <v>121</v>
      </c>
      <c r="K1051">
        <v>201608</v>
      </c>
      <c r="L1051">
        <v>2019</v>
      </c>
      <c r="M1051" s="10">
        <v>8</v>
      </c>
      <c r="N1051" s="31">
        <v>735.91943040000001</v>
      </c>
    </row>
    <row r="1052" spans="1:14" ht="15" customHeight="1">
      <c r="A1052" t="s">
        <v>7</v>
      </c>
      <c r="B1052" t="s">
        <v>27</v>
      </c>
      <c r="C1052" t="s">
        <v>135</v>
      </c>
      <c r="D1052" t="s">
        <v>19</v>
      </c>
      <c r="E1052" t="s">
        <v>57</v>
      </c>
      <c r="F1052" t="s">
        <v>12</v>
      </c>
      <c r="G1052">
        <v>29</v>
      </c>
      <c r="H1052" t="s">
        <v>37</v>
      </c>
      <c r="I1052" t="s">
        <v>183</v>
      </c>
      <c r="J1052" t="s">
        <v>122</v>
      </c>
      <c r="K1052">
        <v>201608</v>
      </c>
      <c r="L1052">
        <v>2019</v>
      </c>
      <c r="M1052" s="10">
        <v>8</v>
      </c>
      <c r="N1052" s="31">
        <v>9554.6931480000003</v>
      </c>
    </row>
    <row r="1053" spans="1:14" ht="15" customHeight="1">
      <c r="A1053" t="s">
        <v>7</v>
      </c>
      <c r="B1053" t="s">
        <v>27</v>
      </c>
      <c r="C1053" t="s">
        <v>135</v>
      </c>
      <c r="D1053" t="s">
        <v>19</v>
      </c>
      <c r="E1053" t="s">
        <v>57</v>
      </c>
      <c r="F1053" t="s">
        <v>12</v>
      </c>
      <c r="G1053">
        <v>29</v>
      </c>
      <c r="H1053" t="s">
        <v>37</v>
      </c>
      <c r="I1053" t="s">
        <v>183</v>
      </c>
      <c r="J1053" t="s">
        <v>123</v>
      </c>
      <c r="K1053">
        <v>201608</v>
      </c>
      <c r="L1053">
        <v>2019</v>
      </c>
      <c r="M1053" s="10">
        <v>8</v>
      </c>
      <c r="N1053" s="31">
        <v>1625.1246950399998</v>
      </c>
    </row>
    <row r="1054" spans="1:14" ht="15" customHeight="1">
      <c r="A1054" t="s">
        <v>7</v>
      </c>
      <c r="B1054" t="s">
        <v>42</v>
      </c>
      <c r="C1054" t="s">
        <v>139</v>
      </c>
      <c r="D1054" t="s">
        <v>59</v>
      </c>
      <c r="E1054" t="s">
        <v>60</v>
      </c>
      <c r="F1054" t="s">
        <v>11</v>
      </c>
      <c r="G1054">
        <v>35</v>
      </c>
      <c r="H1054" t="s">
        <v>34</v>
      </c>
      <c r="I1054" t="s">
        <v>182</v>
      </c>
      <c r="J1054" t="s">
        <v>124</v>
      </c>
      <c r="K1054">
        <v>201608</v>
      </c>
      <c r="L1054">
        <v>2019</v>
      </c>
      <c r="M1054" s="10">
        <v>8</v>
      </c>
      <c r="N1054" s="31">
        <v>13982.3383569408</v>
      </c>
    </row>
    <row r="1055" spans="1:14" ht="15" customHeight="1">
      <c r="A1055" t="s">
        <v>7</v>
      </c>
      <c r="B1055" t="s">
        <v>42</v>
      </c>
      <c r="C1055" t="s">
        <v>139</v>
      </c>
      <c r="D1055" t="s">
        <v>59</v>
      </c>
      <c r="E1055" t="s">
        <v>60</v>
      </c>
      <c r="F1055" t="s">
        <v>11</v>
      </c>
      <c r="G1055">
        <v>35</v>
      </c>
      <c r="H1055" t="s">
        <v>34</v>
      </c>
      <c r="I1055" t="s">
        <v>182</v>
      </c>
      <c r="J1055" t="s">
        <v>121</v>
      </c>
      <c r="K1055">
        <v>201608</v>
      </c>
      <c r="L1055">
        <v>2019</v>
      </c>
      <c r="M1055" s="10">
        <v>8</v>
      </c>
      <c r="N1055" s="31">
        <v>4531.497585753601</v>
      </c>
    </row>
    <row r="1056" spans="1:14" ht="15" customHeight="1">
      <c r="A1056" t="s">
        <v>7</v>
      </c>
      <c r="B1056" t="s">
        <v>42</v>
      </c>
      <c r="C1056" t="s">
        <v>139</v>
      </c>
      <c r="D1056" t="s">
        <v>59</v>
      </c>
      <c r="E1056" t="s">
        <v>60</v>
      </c>
      <c r="F1056" t="s">
        <v>11</v>
      </c>
      <c r="G1056">
        <v>35</v>
      </c>
      <c r="H1056" t="s">
        <v>34</v>
      </c>
      <c r="I1056" t="s">
        <v>182</v>
      </c>
      <c r="J1056" t="s">
        <v>122</v>
      </c>
      <c r="K1056">
        <v>201608</v>
      </c>
      <c r="L1056">
        <v>2019</v>
      </c>
      <c r="M1056" s="10">
        <v>8</v>
      </c>
      <c r="N1056" s="31">
        <v>5750.5661413200014</v>
      </c>
    </row>
    <row r="1057" spans="1:14" ht="15" customHeight="1">
      <c r="A1057" t="s">
        <v>7</v>
      </c>
      <c r="B1057" t="s">
        <v>42</v>
      </c>
      <c r="C1057" t="s">
        <v>139</v>
      </c>
      <c r="D1057" t="s">
        <v>59</v>
      </c>
      <c r="E1057" t="s">
        <v>60</v>
      </c>
      <c r="F1057" t="s">
        <v>11</v>
      </c>
      <c r="G1057">
        <v>35</v>
      </c>
      <c r="H1057" t="s">
        <v>34</v>
      </c>
      <c r="I1057" t="s">
        <v>182</v>
      </c>
      <c r="J1057" t="s">
        <v>123</v>
      </c>
      <c r="K1057">
        <v>201608</v>
      </c>
      <c r="L1057">
        <v>2019</v>
      </c>
      <c r="M1057" s="10">
        <v>8</v>
      </c>
      <c r="N1057" s="31">
        <v>1379.3550414336003</v>
      </c>
    </row>
    <row r="1058" spans="1:14" ht="15" customHeight="1">
      <c r="A1058" t="s">
        <v>7</v>
      </c>
      <c r="B1058" t="s">
        <v>42</v>
      </c>
      <c r="C1058" t="s">
        <v>138</v>
      </c>
      <c r="D1058" t="s">
        <v>61</v>
      </c>
      <c r="E1058" t="s">
        <v>60</v>
      </c>
      <c r="F1058" t="s">
        <v>11</v>
      </c>
      <c r="G1058">
        <v>32</v>
      </c>
      <c r="H1058" t="s">
        <v>36</v>
      </c>
      <c r="I1058" t="s">
        <v>184</v>
      </c>
      <c r="J1058" t="s">
        <v>124</v>
      </c>
      <c r="K1058">
        <v>201608</v>
      </c>
      <c r="L1058">
        <v>2019</v>
      </c>
      <c r="M1058" s="10">
        <v>8</v>
      </c>
      <c r="N1058" s="31">
        <v>9076.0238553599993</v>
      </c>
    </row>
    <row r="1059" spans="1:14" ht="15" customHeight="1">
      <c r="A1059" t="s">
        <v>7</v>
      </c>
      <c r="B1059" t="s">
        <v>42</v>
      </c>
      <c r="C1059" t="s">
        <v>138</v>
      </c>
      <c r="D1059" t="s">
        <v>61</v>
      </c>
      <c r="E1059" t="s">
        <v>60</v>
      </c>
      <c r="F1059" t="s">
        <v>11</v>
      </c>
      <c r="G1059">
        <v>32</v>
      </c>
      <c r="H1059" t="s">
        <v>36</v>
      </c>
      <c r="I1059" t="s">
        <v>184</v>
      </c>
      <c r="J1059" t="s">
        <v>121</v>
      </c>
      <c r="K1059">
        <v>201608</v>
      </c>
      <c r="L1059">
        <v>2019</v>
      </c>
      <c r="M1059" s="10">
        <v>8</v>
      </c>
      <c r="N1059" s="31">
        <v>301.60646208000003</v>
      </c>
    </row>
    <row r="1060" spans="1:14" ht="15" customHeight="1">
      <c r="A1060" t="s">
        <v>7</v>
      </c>
      <c r="B1060" t="s">
        <v>42</v>
      </c>
      <c r="C1060" t="s">
        <v>138</v>
      </c>
      <c r="D1060" t="s">
        <v>61</v>
      </c>
      <c r="E1060" t="s">
        <v>60</v>
      </c>
      <c r="F1060" t="s">
        <v>11</v>
      </c>
      <c r="G1060">
        <v>32</v>
      </c>
      <c r="H1060" t="s">
        <v>36</v>
      </c>
      <c r="I1060" t="s">
        <v>184</v>
      </c>
      <c r="J1060" t="s">
        <v>122</v>
      </c>
      <c r="K1060">
        <v>201608</v>
      </c>
      <c r="L1060">
        <v>2019</v>
      </c>
      <c r="M1060" s="10">
        <v>8</v>
      </c>
      <c r="N1060" s="31">
        <v>6165.2280689999998</v>
      </c>
    </row>
    <row r="1061" spans="1:14" ht="15" customHeight="1">
      <c r="A1061" t="s">
        <v>7</v>
      </c>
      <c r="B1061" t="s">
        <v>42</v>
      </c>
      <c r="C1061" t="s">
        <v>138</v>
      </c>
      <c r="D1061" t="s">
        <v>61</v>
      </c>
      <c r="E1061" t="s">
        <v>60</v>
      </c>
      <c r="F1061" t="s">
        <v>11</v>
      </c>
      <c r="G1061">
        <v>32</v>
      </c>
      <c r="H1061" t="s">
        <v>36</v>
      </c>
      <c r="I1061" t="s">
        <v>184</v>
      </c>
      <c r="J1061" t="s">
        <v>123</v>
      </c>
      <c r="K1061">
        <v>201608</v>
      </c>
      <c r="L1061">
        <v>2019</v>
      </c>
      <c r="M1061" s="10">
        <v>8</v>
      </c>
      <c r="N1061" s="31">
        <v>719.31404159999988</v>
      </c>
    </row>
    <row r="1062" spans="1:14" ht="15" customHeight="1">
      <c r="A1062" t="s">
        <v>69</v>
      </c>
      <c r="B1062" t="s">
        <v>5</v>
      </c>
      <c r="C1062" t="s">
        <v>134</v>
      </c>
      <c r="D1062" t="s">
        <v>46</v>
      </c>
      <c r="E1062" t="s">
        <v>13</v>
      </c>
      <c r="F1062" t="s">
        <v>11</v>
      </c>
      <c r="G1062">
        <v>46</v>
      </c>
      <c r="H1062" t="s">
        <v>33</v>
      </c>
      <c r="I1062" t="s">
        <v>180</v>
      </c>
      <c r="J1062" t="s">
        <v>124</v>
      </c>
      <c r="K1062">
        <v>201608</v>
      </c>
      <c r="L1062">
        <v>2019</v>
      </c>
      <c r="M1062" s="10">
        <v>8</v>
      </c>
      <c r="N1062" s="31">
        <v>103086.09843840002</v>
      </c>
    </row>
    <row r="1063" spans="1:14" ht="15" customHeight="1">
      <c r="A1063" t="s">
        <v>69</v>
      </c>
      <c r="B1063" t="s">
        <v>5</v>
      </c>
      <c r="C1063" t="s">
        <v>134</v>
      </c>
      <c r="D1063" t="s">
        <v>46</v>
      </c>
      <c r="E1063" t="s">
        <v>13</v>
      </c>
      <c r="F1063" t="s">
        <v>11</v>
      </c>
      <c r="G1063">
        <v>46</v>
      </c>
      <c r="H1063" t="s">
        <v>33</v>
      </c>
      <c r="I1063" t="s">
        <v>180</v>
      </c>
      <c r="J1063" t="s">
        <v>121</v>
      </c>
      <c r="K1063">
        <v>201608</v>
      </c>
      <c r="L1063">
        <v>2019</v>
      </c>
      <c r="M1063" s="10">
        <v>8</v>
      </c>
      <c r="N1063" s="31">
        <v>8209.9299744000018</v>
      </c>
    </row>
    <row r="1064" spans="1:14" ht="15" customHeight="1">
      <c r="A1064" t="s">
        <v>69</v>
      </c>
      <c r="B1064" t="s">
        <v>5</v>
      </c>
      <c r="C1064" t="s">
        <v>134</v>
      </c>
      <c r="D1064" t="s">
        <v>46</v>
      </c>
      <c r="E1064" t="s">
        <v>13</v>
      </c>
      <c r="F1064" t="s">
        <v>11</v>
      </c>
      <c r="G1064">
        <v>46</v>
      </c>
      <c r="H1064" t="s">
        <v>33</v>
      </c>
      <c r="I1064" t="s">
        <v>180</v>
      </c>
      <c r="J1064" t="s">
        <v>122</v>
      </c>
      <c r="K1064">
        <v>201608</v>
      </c>
      <c r="L1064">
        <v>2019</v>
      </c>
      <c r="M1064" s="10">
        <v>8</v>
      </c>
      <c r="N1064" s="31">
        <v>13142.734605000001</v>
      </c>
    </row>
    <row r="1065" spans="1:14" ht="15" customHeight="1">
      <c r="A1065" t="s">
        <v>69</v>
      </c>
      <c r="B1065" t="s">
        <v>5</v>
      </c>
      <c r="C1065" t="s">
        <v>134</v>
      </c>
      <c r="D1065" t="s">
        <v>46</v>
      </c>
      <c r="E1065" t="s">
        <v>13</v>
      </c>
      <c r="F1065" t="s">
        <v>11</v>
      </c>
      <c r="G1065">
        <v>46</v>
      </c>
      <c r="H1065" t="s">
        <v>33</v>
      </c>
      <c r="I1065" t="s">
        <v>180</v>
      </c>
      <c r="J1065" t="s">
        <v>123</v>
      </c>
      <c r="K1065">
        <v>201608</v>
      </c>
      <c r="L1065">
        <v>2019</v>
      </c>
      <c r="M1065" s="10">
        <v>8</v>
      </c>
      <c r="N1065" s="31">
        <v>2165.0739263999999</v>
      </c>
    </row>
    <row r="1066" spans="1:14" ht="15" customHeight="1">
      <c r="A1066" t="s">
        <v>69</v>
      </c>
      <c r="B1066" t="s">
        <v>5</v>
      </c>
      <c r="C1066" t="s">
        <v>129</v>
      </c>
      <c r="D1066" t="s">
        <v>22</v>
      </c>
      <c r="E1066" t="s">
        <v>16</v>
      </c>
      <c r="F1066" t="s">
        <v>12</v>
      </c>
      <c r="G1066">
        <v>38</v>
      </c>
      <c r="H1066" t="s">
        <v>34</v>
      </c>
      <c r="I1066" t="s">
        <v>182</v>
      </c>
      <c r="J1066" t="s">
        <v>124</v>
      </c>
      <c r="K1066">
        <v>201608</v>
      </c>
      <c r="L1066">
        <v>2019</v>
      </c>
      <c r="M1066" s="10">
        <v>8</v>
      </c>
      <c r="N1066" s="31">
        <v>29068.125875711998</v>
      </c>
    </row>
    <row r="1067" spans="1:14" ht="15" customHeight="1">
      <c r="A1067" t="s">
        <v>69</v>
      </c>
      <c r="B1067" t="s">
        <v>5</v>
      </c>
      <c r="C1067" t="s">
        <v>129</v>
      </c>
      <c r="D1067" t="s">
        <v>22</v>
      </c>
      <c r="E1067" t="s">
        <v>16</v>
      </c>
      <c r="F1067" t="s">
        <v>12</v>
      </c>
      <c r="G1067">
        <v>38</v>
      </c>
      <c r="H1067" t="s">
        <v>34</v>
      </c>
      <c r="I1067" t="s">
        <v>182</v>
      </c>
      <c r="J1067" t="s">
        <v>121</v>
      </c>
      <c r="K1067">
        <v>201608</v>
      </c>
      <c r="L1067">
        <v>2019</v>
      </c>
      <c r="M1067" s="10">
        <v>8</v>
      </c>
      <c r="N1067" s="31">
        <v>4291.7956583039995</v>
      </c>
    </row>
    <row r="1068" spans="1:14" ht="15" customHeight="1">
      <c r="A1068" t="s">
        <v>69</v>
      </c>
      <c r="B1068" t="s">
        <v>5</v>
      </c>
      <c r="C1068" t="s">
        <v>129</v>
      </c>
      <c r="D1068" t="s">
        <v>22</v>
      </c>
      <c r="E1068" t="s">
        <v>16</v>
      </c>
      <c r="F1068" t="s">
        <v>12</v>
      </c>
      <c r="G1068">
        <v>38</v>
      </c>
      <c r="H1068" t="s">
        <v>34</v>
      </c>
      <c r="I1068" t="s">
        <v>182</v>
      </c>
      <c r="J1068" t="s">
        <v>122</v>
      </c>
      <c r="K1068">
        <v>201608</v>
      </c>
      <c r="L1068">
        <v>2019</v>
      </c>
      <c r="M1068" s="10">
        <v>8</v>
      </c>
      <c r="N1068" s="31">
        <v>2394.5651730000004</v>
      </c>
    </row>
    <row r="1069" spans="1:14" ht="15" customHeight="1">
      <c r="A1069" t="s">
        <v>69</v>
      </c>
      <c r="B1069" t="s">
        <v>5</v>
      </c>
      <c r="C1069" t="s">
        <v>129</v>
      </c>
      <c r="D1069" t="s">
        <v>22</v>
      </c>
      <c r="E1069" t="s">
        <v>16</v>
      </c>
      <c r="F1069" t="s">
        <v>12</v>
      </c>
      <c r="G1069">
        <v>38</v>
      </c>
      <c r="H1069" t="s">
        <v>34</v>
      </c>
      <c r="I1069" t="s">
        <v>182</v>
      </c>
      <c r="J1069" t="s">
        <v>123</v>
      </c>
      <c r="K1069">
        <v>201608</v>
      </c>
      <c r="L1069">
        <v>2019</v>
      </c>
      <c r="M1069" s="10">
        <v>8</v>
      </c>
      <c r="N1069" s="31">
        <v>2342.8159856640004</v>
      </c>
    </row>
    <row r="1070" spans="1:14" ht="15" customHeight="1">
      <c r="A1070" t="s">
        <v>69</v>
      </c>
      <c r="B1070" t="s">
        <v>5</v>
      </c>
      <c r="C1070" t="s">
        <v>133</v>
      </c>
      <c r="D1070" t="s">
        <v>9</v>
      </c>
      <c r="E1070" t="s">
        <v>10</v>
      </c>
      <c r="F1070" t="s">
        <v>11</v>
      </c>
      <c r="G1070">
        <v>25</v>
      </c>
      <c r="H1070" t="s">
        <v>37</v>
      </c>
      <c r="I1070" t="s">
        <v>183</v>
      </c>
      <c r="J1070" t="s">
        <v>124</v>
      </c>
      <c r="K1070">
        <v>201608</v>
      </c>
      <c r="L1070">
        <v>2019</v>
      </c>
      <c r="M1070" s="10">
        <v>8</v>
      </c>
      <c r="N1070" s="31">
        <v>25445.310105600001</v>
      </c>
    </row>
    <row r="1071" spans="1:14" ht="15" customHeight="1">
      <c r="A1071" t="s">
        <v>69</v>
      </c>
      <c r="B1071" t="s">
        <v>5</v>
      </c>
      <c r="C1071" t="s">
        <v>133</v>
      </c>
      <c r="D1071" t="s">
        <v>9</v>
      </c>
      <c r="E1071" t="s">
        <v>10</v>
      </c>
      <c r="F1071" t="s">
        <v>11</v>
      </c>
      <c r="G1071">
        <v>25</v>
      </c>
      <c r="H1071" t="s">
        <v>37</v>
      </c>
      <c r="I1071" t="s">
        <v>183</v>
      </c>
      <c r="J1071" t="s">
        <v>121</v>
      </c>
      <c r="K1071">
        <v>201608</v>
      </c>
      <c r="L1071">
        <v>2019</v>
      </c>
      <c r="M1071" s="10">
        <v>8</v>
      </c>
      <c r="N1071" s="31">
        <v>906.05813760000012</v>
      </c>
    </row>
    <row r="1072" spans="1:14" ht="15" customHeight="1">
      <c r="A1072" t="s">
        <v>69</v>
      </c>
      <c r="B1072" t="s">
        <v>5</v>
      </c>
      <c r="C1072" t="s">
        <v>133</v>
      </c>
      <c r="D1072" t="s">
        <v>9</v>
      </c>
      <c r="E1072" t="s">
        <v>10</v>
      </c>
      <c r="F1072" t="s">
        <v>11</v>
      </c>
      <c r="G1072">
        <v>25</v>
      </c>
      <c r="H1072" t="s">
        <v>37</v>
      </c>
      <c r="I1072" t="s">
        <v>183</v>
      </c>
      <c r="J1072" t="s">
        <v>122</v>
      </c>
      <c r="K1072">
        <v>201608</v>
      </c>
      <c r="L1072">
        <v>2019</v>
      </c>
      <c r="M1072" s="10">
        <v>8</v>
      </c>
      <c r="N1072" s="31">
        <v>7199.0018099999998</v>
      </c>
    </row>
    <row r="1073" spans="1:14" ht="15" customHeight="1">
      <c r="A1073" t="s">
        <v>69</v>
      </c>
      <c r="B1073" t="s">
        <v>5</v>
      </c>
      <c r="C1073" t="s">
        <v>133</v>
      </c>
      <c r="D1073" t="s">
        <v>9</v>
      </c>
      <c r="E1073" t="s">
        <v>10</v>
      </c>
      <c r="F1073" t="s">
        <v>11</v>
      </c>
      <c r="G1073">
        <v>25</v>
      </c>
      <c r="H1073" t="s">
        <v>37</v>
      </c>
      <c r="I1073" t="s">
        <v>183</v>
      </c>
      <c r="J1073" t="s">
        <v>123</v>
      </c>
      <c r="K1073">
        <v>201608</v>
      </c>
      <c r="L1073">
        <v>2019</v>
      </c>
      <c r="M1073" s="10">
        <v>8</v>
      </c>
      <c r="N1073" s="31">
        <v>569.90545920000011</v>
      </c>
    </row>
    <row r="1074" spans="1:14" ht="15" customHeight="1">
      <c r="A1074" t="s">
        <v>69</v>
      </c>
      <c r="B1074" t="s">
        <v>6</v>
      </c>
      <c r="C1074" t="s">
        <v>140</v>
      </c>
      <c r="D1074" t="s">
        <v>14</v>
      </c>
      <c r="E1074" t="s">
        <v>15</v>
      </c>
      <c r="F1074" t="s">
        <v>11</v>
      </c>
      <c r="G1074">
        <v>32</v>
      </c>
      <c r="H1074" t="s">
        <v>36</v>
      </c>
      <c r="I1074" t="s">
        <v>184</v>
      </c>
      <c r="J1074" t="s">
        <v>124</v>
      </c>
      <c r="K1074">
        <v>201608</v>
      </c>
      <c r="L1074">
        <v>2019</v>
      </c>
      <c r="M1074" s="10">
        <v>8</v>
      </c>
      <c r="N1074" s="31">
        <v>20153.551993344001</v>
      </c>
    </row>
    <row r="1075" spans="1:14" ht="15" customHeight="1">
      <c r="A1075" t="s">
        <v>69</v>
      </c>
      <c r="B1075" t="s">
        <v>6</v>
      </c>
      <c r="C1075" t="s">
        <v>140</v>
      </c>
      <c r="D1075" t="s">
        <v>14</v>
      </c>
      <c r="E1075" t="s">
        <v>15</v>
      </c>
      <c r="F1075" t="s">
        <v>11</v>
      </c>
      <c r="G1075">
        <v>32</v>
      </c>
      <c r="H1075" t="s">
        <v>36</v>
      </c>
      <c r="I1075" t="s">
        <v>184</v>
      </c>
      <c r="J1075" t="s">
        <v>121</v>
      </c>
      <c r="K1075">
        <v>201608</v>
      </c>
      <c r="L1075">
        <v>2019</v>
      </c>
      <c r="M1075" s="10">
        <v>8</v>
      </c>
      <c r="N1075" s="31">
        <v>5042.7404966400018</v>
      </c>
    </row>
    <row r="1076" spans="1:14" ht="15" customHeight="1">
      <c r="A1076" t="s">
        <v>69</v>
      </c>
      <c r="B1076" t="s">
        <v>6</v>
      </c>
      <c r="C1076" t="s">
        <v>140</v>
      </c>
      <c r="D1076" t="s">
        <v>14</v>
      </c>
      <c r="E1076" t="s">
        <v>15</v>
      </c>
      <c r="F1076" t="s">
        <v>11</v>
      </c>
      <c r="G1076">
        <v>32</v>
      </c>
      <c r="H1076" t="s">
        <v>36</v>
      </c>
      <c r="I1076" t="s">
        <v>184</v>
      </c>
      <c r="J1076" t="s">
        <v>122</v>
      </c>
      <c r="K1076">
        <v>201608</v>
      </c>
      <c r="L1076">
        <v>2019</v>
      </c>
      <c r="M1076" s="10">
        <v>8</v>
      </c>
      <c r="N1076" s="31">
        <v>17339.8192968</v>
      </c>
    </row>
    <row r="1077" spans="1:14" ht="15" customHeight="1">
      <c r="A1077" t="s">
        <v>69</v>
      </c>
      <c r="B1077" t="s">
        <v>6</v>
      </c>
      <c r="C1077" t="s">
        <v>140</v>
      </c>
      <c r="D1077" t="s">
        <v>14</v>
      </c>
      <c r="E1077" t="s">
        <v>15</v>
      </c>
      <c r="F1077" t="s">
        <v>11</v>
      </c>
      <c r="G1077">
        <v>32</v>
      </c>
      <c r="H1077" t="s">
        <v>36</v>
      </c>
      <c r="I1077" t="s">
        <v>184</v>
      </c>
      <c r="J1077" t="s">
        <v>123</v>
      </c>
      <c r="K1077">
        <v>201608</v>
      </c>
      <c r="L1077">
        <v>2019</v>
      </c>
      <c r="M1077" s="10">
        <v>8</v>
      </c>
      <c r="N1077" s="31">
        <v>6793.2752025600003</v>
      </c>
    </row>
    <row r="1078" spans="1:14" ht="15" customHeight="1">
      <c r="A1078" t="s">
        <v>68</v>
      </c>
      <c r="B1078" t="s">
        <v>24</v>
      </c>
      <c r="C1078" t="s">
        <v>142</v>
      </c>
      <c r="D1078" t="s">
        <v>43</v>
      </c>
      <c r="E1078" t="s">
        <v>17</v>
      </c>
      <c r="F1078" t="s">
        <v>11</v>
      </c>
      <c r="G1078">
        <v>32</v>
      </c>
      <c r="H1078" t="s">
        <v>36</v>
      </c>
      <c r="I1078" t="s">
        <v>184</v>
      </c>
      <c r="J1078" t="s">
        <v>124</v>
      </c>
      <c r="K1078">
        <v>201608</v>
      </c>
      <c r="L1078">
        <v>2019</v>
      </c>
      <c r="M1078" s="10">
        <v>8</v>
      </c>
      <c r="N1078" s="31">
        <v>13953.556108800001</v>
      </c>
    </row>
    <row r="1079" spans="1:14" ht="15" customHeight="1">
      <c r="A1079" t="s">
        <v>68</v>
      </c>
      <c r="B1079" t="s">
        <v>24</v>
      </c>
      <c r="C1079" t="s">
        <v>142</v>
      </c>
      <c r="D1079" t="s">
        <v>43</v>
      </c>
      <c r="E1079" t="s">
        <v>17</v>
      </c>
      <c r="F1079" t="s">
        <v>11</v>
      </c>
      <c r="G1079">
        <v>32</v>
      </c>
      <c r="H1079" t="s">
        <v>36</v>
      </c>
      <c r="I1079" t="s">
        <v>184</v>
      </c>
      <c r="J1079" t="s">
        <v>121</v>
      </c>
      <c r="K1079">
        <v>201608</v>
      </c>
      <c r="L1079">
        <v>2019</v>
      </c>
      <c r="M1079" s="10">
        <v>8</v>
      </c>
      <c r="N1079" s="31">
        <v>1099.0477344000001</v>
      </c>
    </row>
    <row r="1080" spans="1:14" ht="15" customHeight="1">
      <c r="A1080" t="s">
        <v>68</v>
      </c>
      <c r="B1080" t="s">
        <v>24</v>
      </c>
      <c r="C1080" t="s">
        <v>142</v>
      </c>
      <c r="D1080" t="s">
        <v>43</v>
      </c>
      <c r="E1080" t="s">
        <v>17</v>
      </c>
      <c r="F1080" t="s">
        <v>11</v>
      </c>
      <c r="G1080">
        <v>32</v>
      </c>
      <c r="H1080" t="s">
        <v>36</v>
      </c>
      <c r="I1080" t="s">
        <v>184</v>
      </c>
      <c r="J1080" t="s">
        <v>122</v>
      </c>
      <c r="K1080">
        <v>201608</v>
      </c>
      <c r="L1080">
        <v>2019</v>
      </c>
      <c r="M1080" s="10">
        <v>8</v>
      </c>
      <c r="N1080" s="31">
        <v>13029.866849999999</v>
      </c>
    </row>
    <row r="1081" spans="1:14" ht="15" customHeight="1">
      <c r="A1081" t="s">
        <v>68</v>
      </c>
      <c r="B1081" t="s">
        <v>24</v>
      </c>
      <c r="C1081" t="s">
        <v>142</v>
      </c>
      <c r="D1081" t="s">
        <v>43</v>
      </c>
      <c r="E1081" t="s">
        <v>17</v>
      </c>
      <c r="F1081" t="s">
        <v>11</v>
      </c>
      <c r="G1081">
        <v>32</v>
      </c>
      <c r="H1081" t="s">
        <v>36</v>
      </c>
      <c r="I1081" t="s">
        <v>184</v>
      </c>
      <c r="J1081" t="s">
        <v>123</v>
      </c>
      <c r="K1081">
        <v>201608</v>
      </c>
      <c r="L1081">
        <v>2019</v>
      </c>
      <c r="M1081" s="10">
        <v>8</v>
      </c>
      <c r="N1081" s="31">
        <v>1310.4064512</v>
      </c>
    </row>
    <row r="1082" spans="1:14" ht="15" customHeight="1">
      <c r="A1082" t="s">
        <v>68</v>
      </c>
      <c r="B1082" t="s">
        <v>70</v>
      </c>
      <c r="C1082" t="s">
        <v>126</v>
      </c>
      <c r="D1082" t="s">
        <v>20</v>
      </c>
      <c r="E1082" t="s">
        <v>0</v>
      </c>
      <c r="F1082" t="s">
        <v>12</v>
      </c>
      <c r="G1082">
        <v>28</v>
      </c>
      <c r="H1082" t="s">
        <v>37</v>
      </c>
      <c r="I1082" t="s">
        <v>183</v>
      </c>
      <c r="J1082" t="s">
        <v>124</v>
      </c>
      <c r="K1082">
        <v>201608</v>
      </c>
      <c r="L1082">
        <v>2019</v>
      </c>
      <c r="M1082" s="10">
        <v>8</v>
      </c>
      <c r="N1082" s="31">
        <v>6846.6189496319985</v>
      </c>
    </row>
    <row r="1083" spans="1:14" ht="15" customHeight="1">
      <c r="A1083" t="s">
        <v>68</v>
      </c>
      <c r="B1083" t="s">
        <v>70</v>
      </c>
      <c r="C1083" t="s">
        <v>126</v>
      </c>
      <c r="D1083" t="s">
        <v>20</v>
      </c>
      <c r="E1083" t="s">
        <v>0</v>
      </c>
      <c r="F1083" t="s">
        <v>12</v>
      </c>
      <c r="G1083">
        <v>28</v>
      </c>
      <c r="H1083" t="s">
        <v>37</v>
      </c>
      <c r="I1083" t="s">
        <v>183</v>
      </c>
      <c r="J1083" t="s">
        <v>121</v>
      </c>
      <c r="K1083">
        <v>201608</v>
      </c>
      <c r="L1083">
        <v>2019</v>
      </c>
      <c r="M1083" s="10">
        <v>8</v>
      </c>
      <c r="N1083" s="31">
        <v>806.7962327040002</v>
      </c>
    </row>
    <row r="1084" spans="1:14" ht="15" customHeight="1">
      <c r="A1084" t="s">
        <v>68</v>
      </c>
      <c r="B1084" t="s">
        <v>70</v>
      </c>
      <c r="C1084" t="s">
        <v>126</v>
      </c>
      <c r="D1084" t="s">
        <v>20</v>
      </c>
      <c r="E1084" t="s">
        <v>0</v>
      </c>
      <c r="F1084" t="s">
        <v>12</v>
      </c>
      <c r="G1084">
        <v>28</v>
      </c>
      <c r="H1084" t="s">
        <v>37</v>
      </c>
      <c r="I1084" t="s">
        <v>183</v>
      </c>
      <c r="J1084" t="s">
        <v>122</v>
      </c>
      <c r="K1084">
        <v>201608</v>
      </c>
      <c r="L1084">
        <v>2019</v>
      </c>
      <c r="M1084" s="10">
        <v>8</v>
      </c>
      <c r="N1084" s="31">
        <v>1477.1012256000004</v>
      </c>
    </row>
    <row r="1085" spans="1:14" ht="15" customHeight="1">
      <c r="A1085" t="s">
        <v>68</v>
      </c>
      <c r="B1085" t="s">
        <v>70</v>
      </c>
      <c r="C1085" t="s">
        <v>126</v>
      </c>
      <c r="D1085" t="s">
        <v>20</v>
      </c>
      <c r="E1085" t="s">
        <v>0</v>
      </c>
      <c r="F1085" t="s">
        <v>12</v>
      </c>
      <c r="G1085">
        <v>28</v>
      </c>
      <c r="H1085" t="s">
        <v>37</v>
      </c>
      <c r="I1085" t="s">
        <v>183</v>
      </c>
      <c r="J1085" t="s">
        <v>123</v>
      </c>
      <c r="K1085">
        <v>201608</v>
      </c>
      <c r="L1085">
        <v>2019</v>
      </c>
      <c r="M1085" s="10">
        <v>8</v>
      </c>
      <c r="N1085" s="31">
        <v>174.65037004800001</v>
      </c>
    </row>
    <row r="1086" spans="1:14" ht="15" customHeight="1">
      <c r="A1086" t="s">
        <v>68</v>
      </c>
      <c r="B1086" t="s">
        <v>23</v>
      </c>
      <c r="C1086" t="s">
        <v>141</v>
      </c>
      <c r="D1086" t="s">
        <v>44</v>
      </c>
      <c r="E1086" t="s">
        <v>45</v>
      </c>
      <c r="F1086" t="s">
        <v>11</v>
      </c>
      <c r="G1086">
        <v>27</v>
      </c>
      <c r="H1086" t="s">
        <v>33</v>
      </c>
      <c r="I1086" t="s">
        <v>180</v>
      </c>
      <c r="J1086" t="s">
        <v>124</v>
      </c>
      <c r="K1086">
        <v>201608</v>
      </c>
      <c r="L1086">
        <v>2019</v>
      </c>
      <c r="M1086" s="10">
        <v>8</v>
      </c>
      <c r="N1086" s="31">
        <v>18493.242679296003</v>
      </c>
    </row>
    <row r="1087" spans="1:14" ht="15" customHeight="1">
      <c r="A1087" t="s">
        <v>68</v>
      </c>
      <c r="B1087" t="s">
        <v>23</v>
      </c>
      <c r="C1087" t="s">
        <v>141</v>
      </c>
      <c r="D1087" t="s">
        <v>44</v>
      </c>
      <c r="E1087" t="s">
        <v>45</v>
      </c>
      <c r="F1087" t="s">
        <v>11</v>
      </c>
      <c r="G1087">
        <v>27</v>
      </c>
      <c r="H1087" t="s">
        <v>33</v>
      </c>
      <c r="I1087" t="s">
        <v>180</v>
      </c>
      <c r="J1087" t="s">
        <v>121</v>
      </c>
      <c r="K1087">
        <v>201608</v>
      </c>
      <c r="L1087">
        <v>2019</v>
      </c>
      <c r="M1087" s="10">
        <v>8</v>
      </c>
      <c r="N1087" s="31">
        <v>3612.2596392959999</v>
      </c>
    </row>
    <row r="1088" spans="1:14" ht="15" customHeight="1">
      <c r="A1088" t="s">
        <v>68</v>
      </c>
      <c r="B1088" t="s">
        <v>23</v>
      </c>
      <c r="C1088" t="s">
        <v>141</v>
      </c>
      <c r="D1088" t="s">
        <v>44</v>
      </c>
      <c r="E1088" t="s">
        <v>45</v>
      </c>
      <c r="F1088" t="s">
        <v>11</v>
      </c>
      <c r="G1088">
        <v>27</v>
      </c>
      <c r="H1088" t="s">
        <v>33</v>
      </c>
      <c r="I1088" t="s">
        <v>180</v>
      </c>
      <c r="J1088" t="s">
        <v>122</v>
      </c>
      <c r="K1088">
        <v>201608</v>
      </c>
      <c r="L1088">
        <v>2019</v>
      </c>
      <c r="M1088" s="10">
        <v>8</v>
      </c>
      <c r="N1088" s="31">
        <v>9991.2548736000008</v>
      </c>
    </row>
    <row r="1089" spans="1:14" ht="15" customHeight="1">
      <c r="A1089" t="s">
        <v>68</v>
      </c>
      <c r="B1089" t="s">
        <v>23</v>
      </c>
      <c r="C1089" t="s">
        <v>141</v>
      </c>
      <c r="D1089" t="s">
        <v>44</v>
      </c>
      <c r="E1089" t="s">
        <v>45</v>
      </c>
      <c r="F1089" t="s">
        <v>11</v>
      </c>
      <c r="G1089">
        <v>27</v>
      </c>
      <c r="H1089" t="s">
        <v>33</v>
      </c>
      <c r="I1089" t="s">
        <v>180</v>
      </c>
      <c r="J1089" t="s">
        <v>123</v>
      </c>
      <c r="K1089">
        <v>201608</v>
      </c>
      <c r="L1089">
        <v>2019</v>
      </c>
      <c r="M1089" s="10">
        <v>8</v>
      </c>
      <c r="N1089" s="31">
        <v>7391.7994106879996</v>
      </c>
    </row>
    <row r="1090" spans="1:14" ht="15" customHeight="1">
      <c r="A1090" t="s">
        <v>7</v>
      </c>
      <c r="B1090" t="s">
        <v>25</v>
      </c>
      <c r="C1090" t="s">
        <v>131</v>
      </c>
      <c r="D1090" t="s">
        <v>51</v>
      </c>
      <c r="E1090" t="s">
        <v>52</v>
      </c>
      <c r="F1090" t="s">
        <v>11</v>
      </c>
      <c r="G1090">
        <v>44</v>
      </c>
      <c r="H1090" t="s">
        <v>33</v>
      </c>
      <c r="I1090" t="s">
        <v>180</v>
      </c>
      <c r="J1090" t="s">
        <v>124</v>
      </c>
      <c r="K1090">
        <v>201609</v>
      </c>
      <c r="L1090">
        <v>2019</v>
      </c>
      <c r="M1090" s="10">
        <v>9</v>
      </c>
      <c r="N1090" s="31">
        <v>133469.37074687995</v>
      </c>
    </row>
    <row r="1091" spans="1:14" ht="15" customHeight="1">
      <c r="A1091" t="s">
        <v>7</v>
      </c>
      <c r="B1091" t="s">
        <v>25</v>
      </c>
      <c r="C1091" t="s">
        <v>131</v>
      </c>
      <c r="D1091" t="s">
        <v>51</v>
      </c>
      <c r="E1091" t="s">
        <v>52</v>
      </c>
      <c r="F1091" t="s">
        <v>11</v>
      </c>
      <c r="G1091">
        <v>44</v>
      </c>
      <c r="H1091" t="s">
        <v>33</v>
      </c>
      <c r="I1091" t="s">
        <v>180</v>
      </c>
      <c r="J1091" t="s">
        <v>121</v>
      </c>
      <c r="K1091">
        <v>201609</v>
      </c>
      <c r="L1091">
        <v>2019</v>
      </c>
      <c r="M1091" s="10">
        <v>9</v>
      </c>
      <c r="N1091" s="31">
        <v>23308.984032319997</v>
      </c>
    </row>
    <row r="1092" spans="1:14" ht="15" customHeight="1">
      <c r="A1092" t="s">
        <v>7</v>
      </c>
      <c r="B1092" t="s">
        <v>25</v>
      </c>
      <c r="C1092" t="s">
        <v>131</v>
      </c>
      <c r="D1092" t="s">
        <v>51</v>
      </c>
      <c r="E1092" t="s">
        <v>52</v>
      </c>
      <c r="F1092" t="s">
        <v>11</v>
      </c>
      <c r="G1092">
        <v>44</v>
      </c>
      <c r="H1092" t="s">
        <v>33</v>
      </c>
      <c r="I1092" t="s">
        <v>180</v>
      </c>
      <c r="J1092" t="s">
        <v>122</v>
      </c>
      <c r="K1092">
        <v>201609</v>
      </c>
      <c r="L1092">
        <v>2019</v>
      </c>
      <c r="M1092" s="10">
        <v>9</v>
      </c>
      <c r="N1092" s="31">
        <v>12195.431248000001</v>
      </c>
    </row>
    <row r="1093" spans="1:14" ht="15" customHeight="1">
      <c r="A1093" t="s">
        <v>7</v>
      </c>
      <c r="B1093" t="s">
        <v>25</v>
      </c>
      <c r="C1093" t="s">
        <v>131</v>
      </c>
      <c r="D1093" t="s">
        <v>51</v>
      </c>
      <c r="E1093" t="s">
        <v>52</v>
      </c>
      <c r="F1093" t="s">
        <v>11</v>
      </c>
      <c r="G1093">
        <v>44</v>
      </c>
      <c r="H1093" t="s">
        <v>33</v>
      </c>
      <c r="I1093" t="s">
        <v>180</v>
      </c>
      <c r="J1093" t="s">
        <v>123</v>
      </c>
      <c r="K1093">
        <v>201609</v>
      </c>
      <c r="L1093">
        <v>2019</v>
      </c>
      <c r="M1093" s="10">
        <v>9</v>
      </c>
      <c r="N1093" s="31">
        <v>13318.992529919995</v>
      </c>
    </row>
    <row r="1094" spans="1:14" ht="15" customHeight="1">
      <c r="A1094" t="s">
        <v>7</v>
      </c>
      <c r="B1094" t="s">
        <v>25</v>
      </c>
      <c r="C1094" t="s">
        <v>127</v>
      </c>
      <c r="D1094" t="s">
        <v>49</v>
      </c>
      <c r="E1094" t="s">
        <v>50</v>
      </c>
      <c r="F1094" t="s">
        <v>12</v>
      </c>
      <c r="G1094">
        <v>35</v>
      </c>
      <c r="H1094" t="s">
        <v>35</v>
      </c>
      <c r="I1094" t="s">
        <v>181</v>
      </c>
      <c r="J1094" t="s">
        <v>124</v>
      </c>
      <c r="K1094">
        <v>201609</v>
      </c>
      <c r="L1094">
        <v>2019</v>
      </c>
      <c r="M1094" s="10">
        <v>9</v>
      </c>
      <c r="N1094" s="31">
        <v>3070.1422483199999</v>
      </c>
    </row>
    <row r="1095" spans="1:14" ht="15" customHeight="1">
      <c r="A1095" t="s">
        <v>7</v>
      </c>
      <c r="B1095" t="s">
        <v>25</v>
      </c>
      <c r="C1095" t="s">
        <v>127</v>
      </c>
      <c r="D1095" t="s">
        <v>49</v>
      </c>
      <c r="E1095" t="s">
        <v>50</v>
      </c>
      <c r="F1095" t="s">
        <v>12</v>
      </c>
      <c r="G1095">
        <v>35</v>
      </c>
      <c r="H1095" t="s">
        <v>35</v>
      </c>
      <c r="I1095" t="s">
        <v>181</v>
      </c>
      <c r="J1095" t="s">
        <v>121</v>
      </c>
      <c r="K1095">
        <v>201609</v>
      </c>
      <c r="L1095">
        <v>2019</v>
      </c>
      <c r="M1095" s="10">
        <v>9</v>
      </c>
      <c r="N1095" s="31">
        <v>1645.19970048</v>
      </c>
    </row>
    <row r="1096" spans="1:14" ht="15" customHeight="1">
      <c r="A1096" t="s">
        <v>7</v>
      </c>
      <c r="B1096" t="s">
        <v>25</v>
      </c>
      <c r="C1096" t="s">
        <v>127</v>
      </c>
      <c r="D1096" t="s">
        <v>49</v>
      </c>
      <c r="E1096" t="s">
        <v>50</v>
      </c>
      <c r="F1096" t="s">
        <v>12</v>
      </c>
      <c r="G1096">
        <v>35</v>
      </c>
      <c r="H1096" t="s">
        <v>35</v>
      </c>
      <c r="I1096" t="s">
        <v>181</v>
      </c>
      <c r="J1096" t="s">
        <v>122</v>
      </c>
      <c r="K1096">
        <v>201609</v>
      </c>
      <c r="L1096">
        <v>2019</v>
      </c>
      <c r="M1096" s="10">
        <v>9</v>
      </c>
      <c r="N1096" s="31">
        <v>3596.7580740000008</v>
      </c>
    </row>
    <row r="1097" spans="1:14" ht="15" customHeight="1">
      <c r="A1097" t="s">
        <v>7</v>
      </c>
      <c r="B1097" t="s">
        <v>25</v>
      </c>
      <c r="C1097" t="s">
        <v>127</v>
      </c>
      <c r="D1097" t="s">
        <v>49</v>
      </c>
      <c r="E1097" t="s">
        <v>50</v>
      </c>
      <c r="F1097" t="s">
        <v>12</v>
      </c>
      <c r="G1097">
        <v>35</v>
      </c>
      <c r="H1097" t="s">
        <v>35</v>
      </c>
      <c r="I1097" t="s">
        <v>181</v>
      </c>
      <c r="J1097" t="s">
        <v>123</v>
      </c>
      <c r="K1097">
        <v>201609</v>
      </c>
      <c r="L1097">
        <v>2019</v>
      </c>
      <c r="M1097" s="10">
        <v>9</v>
      </c>
      <c r="N1097" s="31">
        <v>1272.9910233600001</v>
      </c>
    </row>
    <row r="1098" spans="1:14" ht="15" customHeight="1">
      <c r="A1098" t="s">
        <v>7</v>
      </c>
      <c r="B1098" t="s">
        <v>25</v>
      </c>
      <c r="C1098" t="s">
        <v>130</v>
      </c>
      <c r="D1098" t="s">
        <v>47</v>
      </c>
      <c r="E1098" t="s">
        <v>48</v>
      </c>
      <c r="F1098" t="s">
        <v>11</v>
      </c>
      <c r="G1098">
        <v>28</v>
      </c>
      <c r="H1098" t="s">
        <v>37</v>
      </c>
      <c r="I1098" t="s">
        <v>183</v>
      </c>
      <c r="J1098" t="s">
        <v>124</v>
      </c>
      <c r="K1098">
        <v>201609</v>
      </c>
      <c r="L1098">
        <v>2019</v>
      </c>
      <c r="M1098" s="10">
        <v>9</v>
      </c>
      <c r="N1098" s="31">
        <v>36194.033433599994</v>
      </c>
    </row>
    <row r="1099" spans="1:14" ht="15" customHeight="1">
      <c r="A1099" t="s">
        <v>7</v>
      </c>
      <c r="B1099" t="s">
        <v>25</v>
      </c>
      <c r="C1099" t="s">
        <v>130</v>
      </c>
      <c r="D1099" t="s">
        <v>47</v>
      </c>
      <c r="E1099" t="s">
        <v>48</v>
      </c>
      <c r="F1099" t="s">
        <v>11</v>
      </c>
      <c r="G1099">
        <v>28</v>
      </c>
      <c r="H1099" t="s">
        <v>37</v>
      </c>
      <c r="I1099" t="s">
        <v>183</v>
      </c>
      <c r="J1099" t="s">
        <v>121</v>
      </c>
      <c r="K1099">
        <v>201609</v>
      </c>
      <c r="L1099">
        <v>2019</v>
      </c>
      <c r="M1099" s="10">
        <v>9</v>
      </c>
      <c r="N1099" s="31">
        <v>1182.8642918399999</v>
      </c>
    </row>
    <row r="1100" spans="1:14" ht="15" customHeight="1">
      <c r="A1100" t="s">
        <v>7</v>
      </c>
      <c r="B1100" t="s">
        <v>25</v>
      </c>
      <c r="C1100" t="s">
        <v>130</v>
      </c>
      <c r="D1100" t="s">
        <v>47</v>
      </c>
      <c r="E1100" t="s">
        <v>48</v>
      </c>
      <c r="F1100" t="s">
        <v>11</v>
      </c>
      <c r="G1100">
        <v>28</v>
      </c>
      <c r="H1100" t="s">
        <v>37</v>
      </c>
      <c r="I1100" t="s">
        <v>183</v>
      </c>
      <c r="J1100" t="s">
        <v>122</v>
      </c>
      <c r="K1100">
        <v>201609</v>
      </c>
      <c r="L1100">
        <v>2019</v>
      </c>
      <c r="M1100" s="10">
        <v>9</v>
      </c>
      <c r="N1100" s="31">
        <v>6672.6354239999982</v>
      </c>
    </row>
    <row r="1101" spans="1:14" ht="15" customHeight="1">
      <c r="A1101" t="s">
        <v>7</v>
      </c>
      <c r="B1101" t="s">
        <v>25</v>
      </c>
      <c r="C1101" t="s">
        <v>130</v>
      </c>
      <c r="D1101" t="s">
        <v>47</v>
      </c>
      <c r="E1101" t="s">
        <v>48</v>
      </c>
      <c r="F1101" t="s">
        <v>11</v>
      </c>
      <c r="G1101">
        <v>28</v>
      </c>
      <c r="H1101" t="s">
        <v>37</v>
      </c>
      <c r="I1101" t="s">
        <v>183</v>
      </c>
      <c r="J1101" t="s">
        <v>123</v>
      </c>
      <c r="K1101">
        <v>201609</v>
      </c>
      <c r="L1101">
        <v>2019</v>
      </c>
      <c r="M1101" s="10">
        <v>9</v>
      </c>
      <c r="N1101" s="31">
        <v>781.71996671999977</v>
      </c>
    </row>
    <row r="1102" spans="1:14" ht="15" customHeight="1">
      <c r="A1102" t="s">
        <v>7</v>
      </c>
      <c r="B1102" t="s">
        <v>26</v>
      </c>
      <c r="C1102" t="s">
        <v>132</v>
      </c>
      <c r="D1102" t="s">
        <v>55</v>
      </c>
      <c r="E1102" t="s">
        <v>56</v>
      </c>
      <c r="F1102" t="s">
        <v>11</v>
      </c>
      <c r="G1102">
        <v>36</v>
      </c>
      <c r="H1102" t="s">
        <v>34</v>
      </c>
      <c r="I1102" t="s">
        <v>182</v>
      </c>
      <c r="J1102" t="s">
        <v>124</v>
      </c>
      <c r="K1102">
        <v>201609</v>
      </c>
      <c r="L1102">
        <v>2019</v>
      </c>
      <c r="M1102" s="10">
        <v>9</v>
      </c>
      <c r="N1102" s="31">
        <v>7749.2117187071999</v>
      </c>
    </row>
    <row r="1103" spans="1:14" ht="15" customHeight="1">
      <c r="A1103" t="s">
        <v>7</v>
      </c>
      <c r="B1103" t="s">
        <v>26</v>
      </c>
      <c r="C1103" t="s">
        <v>132</v>
      </c>
      <c r="D1103" t="s">
        <v>55</v>
      </c>
      <c r="E1103" t="s">
        <v>56</v>
      </c>
      <c r="F1103" t="s">
        <v>11</v>
      </c>
      <c r="G1103">
        <v>36</v>
      </c>
      <c r="H1103" t="s">
        <v>34</v>
      </c>
      <c r="I1103" t="s">
        <v>182</v>
      </c>
      <c r="J1103" t="s">
        <v>121</v>
      </c>
      <c r="K1103">
        <v>201609</v>
      </c>
      <c r="L1103">
        <v>2019</v>
      </c>
      <c r="M1103" s="10">
        <v>9</v>
      </c>
      <c r="N1103" s="31">
        <v>1671.1776877823993</v>
      </c>
    </row>
    <row r="1104" spans="1:14" ht="15" customHeight="1">
      <c r="A1104" t="s">
        <v>7</v>
      </c>
      <c r="B1104" t="s">
        <v>26</v>
      </c>
      <c r="C1104" t="s">
        <v>132</v>
      </c>
      <c r="D1104" t="s">
        <v>55</v>
      </c>
      <c r="E1104" t="s">
        <v>56</v>
      </c>
      <c r="F1104" t="s">
        <v>11</v>
      </c>
      <c r="G1104">
        <v>36</v>
      </c>
      <c r="H1104" t="s">
        <v>34</v>
      </c>
      <c r="I1104" t="s">
        <v>182</v>
      </c>
      <c r="J1104" t="s">
        <v>122</v>
      </c>
      <c r="K1104">
        <v>201609</v>
      </c>
      <c r="L1104">
        <v>2019</v>
      </c>
      <c r="M1104" s="10">
        <v>9</v>
      </c>
      <c r="N1104" s="31">
        <v>4594.0435795799995</v>
      </c>
    </row>
    <row r="1105" spans="1:14" ht="15" customHeight="1">
      <c r="A1105" t="s">
        <v>7</v>
      </c>
      <c r="B1105" t="s">
        <v>26</v>
      </c>
      <c r="C1105" t="s">
        <v>132</v>
      </c>
      <c r="D1105" t="s">
        <v>55</v>
      </c>
      <c r="E1105" t="s">
        <v>56</v>
      </c>
      <c r="F1105" t="s">
        <v>11</v>
      </c>
      <c r="G1105">
        <v>36</v>
      </c>
      <c r="H1105" t="s">
        <v>34</v>
      </c>
      <c r="I1105" t="s">
        <v>182</v>
      </c>
      <c r="J1105" t="s">
        <v>123</v>
      </c>
      <c r="K1105">
        <v>201609</v>
      </c>
      <c r="L1105">
        <v>2019</v>
      </c>
      <c r="M1105" s="10">
        <v>9</v>
      </c>
      <c r="N1105" s="31">
        <v>2379.2815912319993</v>
      </c>
    </row>
    <row r="1106" spans="1:14" ht="15" customHeight="1">
      <c r="A1106" t="s">
        <v>7</v>
      </c>
      <c r="B1106" t="s">
        <v>26</v>
      </c>
      <c r="C1106" t="s">
        <v>128</v>
      </c>
      <c r="D1106" t="s">
        <v>53</v>
      </c>
      <c r="E1106" t="s">
        <v>54</v>
      </c>
      <c r="F1106" t="s">
        <v>12</v>
      </c>
      <c r="G1106">
        <v>32</v>
      </c>
      <c r="H1106" t="s">
        <v>36</v>
      </c>
      <c r="I1106" t="s">
        <v>184</v>
      </c>
      <c r="J1106" t="s">
        <v>124</v>
      </c>
      <c r="K1106">
        <v>201609</v>
      </c>
      <c r="L1106">
        <v>2019</v>
      </c>
      <c r="M1106" s="10">
        <v>9</v>
      </c>
      <c r="N1106" s="31">
        <v>9914.9410031616007</v>
      </c>
    </row>
    <row r="1107" spans="1:14" ht="15" customHeight="1">
      <c r="A1107" t="s">
        <v>7</v>
      </c>
      <c r="B1107" t="s">
        <v>26</v>
      </c>
      <c r="C1107" t="s">
        <v>128</v>
      </c>
      <c r="D1107" t="s">
        <v>53</v>
      </c>
      <c r="E1107" t="s">
        <v>54</v>
      </c>
      <c r="F1107" t="s">
        <v>12</v>
      </c>
      <c r="G1107">
        <v>32</v>
      </c>
      <c r="H1107" t="s">
        <v>36</v>
      </c>
      <c r="I1107" t="s">
        <v>184</v>
      </c>
      <c r="J1107" t="s">
        <v>121</v>
      </c>
      <c r="K1107">
        <v>201609</v>
      </c>
      <c r="L1107">
        <v>2019</v>
      </c>
      <c r="M1107" s="10">
        <v>9</v>
      </c>
      <c r="N1107" s="31">
        <v>1379.6958104831997</v>
      </c>
    </row>
    <row r="1108" spans="1:14" ht="15" customHeight="1">
      <c r="A1108" t="s">
        <v>7</v>
      </c>
      <c r="B1108" t="s">
        <v>26</v>
      </c>
      <c r="C1108" t="s">
        <v>128</v>
      </c>
      <c r="D1108" t="s">
        <v>53</v>
      </c>
      <c r="E1108" t="s">
        <v>54</v>
      </c>
      <c r="F1108" t="s">
        <v>12</v>
      </c>
      <c r="G1108">
        <v>32</v>
      </c>
      <c r="H1108" t="s">
        <v>36</v>
      </c>
      <c r="I1108" t="s">
        <v>184</v>
      </c>
      <c r="J1108" t="s">
        <v>122</v>
      </c>
      <c r="K1108">
        <v>201609</v>
      </c>
      <c r="L1108">
        <v>2019</v>
      </c>
      <c r="M1108" s="10">
        <v>9</v>
      </c>
      <c r="N1108" s="31">
        <v>2460.5156939999997</v>
      </c>
    </row>
    <row r="1109" spans="1:14" ht="15" customHeight="1">
      <c r="A1109" t="s">
        <v>7</v>
      </c>
      <c r="B1109" t="s">
        <v>26</v>
      </c>
      <c r="C1109" t="s">
        <v>128</v>
      </c>
      <c r="D1109" t="s">
        <v>53</v>
      </c>
      <c r="E1109" t="s">
        <v>54</v>
      </c>
      <c r="F1109" t="s">
        <v>12</v>
      </c>
      <c r="G1109">
        <v>32</v>
      </c>
      <c r="H1109" t="s">
        <v>36</v>
      </c>
      <c r="I1109" t="s">
        <v>184</v>
      </c>
      <c r="J1109" t="s">
        <v>123</v>
      </c>
      <c r="K1109">
        <v>201609</v>
      </c>
      <c r="L1109">
        <v>2019</v>
      </c>
      <c r="M1109" s="10">
        <v>9</v>
      </c>
      <c r="N1109" s="31">
        <v>2657.8614859776003</v>
      </c>
    </row>
    <row r="1110" spans="1:14" ht="15" customHeight="1">
      <c r="A1110" t="s">
        <v>7</v>
      </c>
      <c r="B1110" t="s">
        <v>27</v>
      </c>
      <c r="C1110" t="s">
        <v>137</v>
      </c>
      <c r="D1110" t="s">
        <v>21</v>
      </c>
      <c r="E1110" t="s">
        <v>58</v>
      </c>
      <c r="F1110" t="s">
        <v>11</v>
      </c>
      <c r="G1110">
        <v>45</v>
      </c>
      <c r="H1110" t="s">
        <v>33</v>
      </c>
      <c r="I1110" t="s">
        <v>180</v>
      </c>
      <c r="J1110" t="s">
        <v>124</v>
      </c>
      <c r="K1110">
        <v>201609</v>
      </c>
      <c r="L1110">
        <v>2019</v>
      </c>
      <c r="M1110" s="10">
        <v>9</v>
      </c>
      <c r="N1110" s="31">
        <v>228055.07220787203</v>
      </c>
    </row>
    <row r="1111" spans="1:14" ht="15" customHeight="1">
      <c r="A1111" t="s">
        <v>7</v>
      </c>
      <c r="B1111" t="s">
        <v>27</v>
      </c>
      <c r="C1111" t="s">
        <v>137</v>
      </c>
      <c r="D1111" t="s">
        <v>21</v>
      </c>
      <c r="E1111" t="s">
        <v>58</v>
      </c>
      <c r="F1111" t="s">
        <v>11</v>
      </c>
      <c r="G1111">
        <v>45</v>
      </c>
      <c r="H1111" t="s">
        <v>33</v>
      </c>
      <c r="I1111" t="s">
        <v>180</v>
      </c>
      <c r="J1111" t="s">
        <v>121</v>
      </c>
      <c r="K1111">
        <v>201609</v>
      </c>
      <c r="L1111">
        <v>2019</v>
      </c>
      <c r="M1111" s="10">
        <v>9</v>
      </c>
      <c r="N1111" s="31">
        <v>26730.232082736005</v>
      </c>
    </row>
    <row r="1112" spans="1:14" ht="15" customHeight="1">
      <c r="A1112" t="s">
        <v>7</v>
      </c>
      <c r="B1112" t="s">
        <v>27</v>
      </c>
      <c r="C1112" t="s">
        <v>137</v>
      </c>
      <c r="D1112" t="s">
        <v>21</v>
      </c>
      <c r="E1112" t="s">
        <v>58</v>
      </c>
      <c r="F1112" t="s">
        <v>11</v>
      </c>
      <c r="G1112">
        <v>45</v>
      </c>
      <c r="H1112" t="s">
        <v>33</v>
      </c>
      <c r="I1112" t="s">
        <v>180</v>
      </c>
      <c r="J1112" t="s">
        <v>122</v>
      </c>
      <c r="K1112">
        <v>201609</v>
      </c>
      <c r="L1112">
        <v>2019</v>
      </c>
      <c r="M1112" s="10">
        <v>9</v>
      </c>
      <c r="N1112" s="31">
        <v>11424.193262299999</v>
      </c>
    </row>
    <row r="1113" spans="1:14" ht="15" customHeight="1">
      <c r="A1113" t="s">
        <v>7</v>
      </c>
      <c r="B1113" t="s">
        <v>27</v>
      </c>
      <c r="C1113" t="s">
        <v>137</v>
      </c>
      <c r="D1113" t="s">
        <v>21</v>
      </c>
      <c r="E1113" t="s">
        <v>58</v>
      </c>
      <c r="F1113" t="s">
        <v>11</v>
      </c>
      <c r="G1113">
        <v>45</v>
      </c>
      <c r="H1113" t="s">
        <v>33</v>
      </c>
      <c r="I1113" t="s">
        <v>180</v>
      </c>
      <c r="J1113" t="s">
        <v>123</v>
      </c>
      <c r="K1113">
        <v>201609</v>
      </c>
      <c r="L1113">
        <v>2019</v>
      </c>
      <c r="M1113" s="10">
        <v>9</v>
      </c>
      <c r="N1113" s="31">
        <v>11401.242565439999</v>
      </c>
    </row>
    <row r="1114" spans="1:14" ht="15" customHeight="1">
      <c r="A1114" t="s">
        <v>7</v>
      </c>
      <c r="B1114" t="s">
        <v>27</v>
      </c>
      <c r="C1114" t="s">
        <v>136</v>
      </c>
      <c r="D1114" t="s">
        <v>18</v>
      </c>
      <c r="E1114" t="s">
        <v>62</v>
      </c>
      <c r="F1114" t="s">
        <v>11</v>
      </c>
      <c r="G1114">
        <v>38</v>
      </c>
      <c r="H1114" t="s">
        <v>34</v>
      </c>
      <c r="I1114" t="s">
        <v>182</v>
      </c>
      <c r="J1114" t="s">
        <v>124</v>
      </c>
      <c r="K1114">
        <v>201609</v>
      </c>
      <c r="L1114">
        <v>2019</v>
      </c>
      <c r="M1114" s="10">
        <v>9</v>
      </c>
      <c r="N1114" s="31">
        <v>26966.4383374848</v>
      </c>
    </row>
    <row r="1115" spans="1:14" ht="15" customHeight="1">
      <c r="A1115" t="s">
        <v>7</v>
      </c>
      <c r="B1115" t="s">
        <v>27</v>
      </c>
      <c r="C1115" t="s">
        <v>136</v>
      </c>
      <c r="D1115" t="s">
        <v>18</v>
      </c>
      <c r="E1115" t="s">
        <v>62</v>
      </c>
      <c r="F1115" t="s">
        <v>11</v>
      </c>
      <c r="G1115">
        <v>38</v>
      </c>
      <c r="H1115" t="s">
        <v>34</v>
      </c>
      <c r="I1115" t="s">
        <v>182</v>
      </c>
      <c r="J1115" t="s">
        <v>121</v>
      </c>
      <c r="K1115">
        <v>201609</v>
      </c>
      <c r="L1115">
        <v>2019</v>
      </c>
      <c r="M1115" s="10">
        <v>9</v>
      </c>
      <c r="N1115" s="31">
        <v>2537.7768218880001</v>
      </c>
    </row>
    <row r="1116" spans="1:14" ht="15" customHeight="1">
      <c r="A1116" t="s">
        <v>7</v>
      </c>
      <c r="B1116" t="s">
        <v>27</v>
      </c>
      <c r="C1116" t="s">
        <v>136</v>
      </c>
      <c r="D1116" t="s">
        <v>18</v>
      </c>
      <c r="E1116" t="s">
        <v>62</v>
      </c>
      <c r="F1116" t="s">
        <v>11</v>
      </c>
      <c r="G1116">
        <v>38</v>
      </c>
      <c r="H1116" t="s">
        <v>34</v>
      </c>
      <c r="I1116" t="s">
        <v>182</v>
      </c>
      <c r="J1116" t="s">
        <v>122</v>
      </c>
      <c r="K1116">
        <v>201609</v>
      </c>
      <c r="L1116">
        <v>2019</v>
      </c>
      <c r="M1116" s="10">
        <v>9</v>
      </c>
      <c r="N1116" s="31">
        <v>7907.8346474400005</v>
      </c>
    </row>
    <row r="1117" spans="1:14" ht="15" customHeight="1">
      <c r="A1117" t="s">
        <v>7</v>
      </c>
      <c r="B1117" t="s">
        <v>27</v>
      </c>
      <c r="C1117" t="s">
        <v>136</v>
      </c>
      <c r="D1117" t="s">
        <v>18</v>
      </c>
      <c r="E1117" t="s">
        <v>62</v>
      </c>
      <c r="F1117" t="s">
        <v>11</v>
      </c>
      <c r="G1117">
        <v>38</v>
      </c>
      <c r="H1117" t="s">
        <v>34</v>
      </c>
      <c r="I1117" t="s">
        <v>182</v>
      </c>
      <c r="J1117" t="s">
        <v>123</v>
      </c>
      <c r="K1117">
        <v>201609</v>
      </c>
      <c r="L1117">
        <v>2019</v>
      </c>
      <c r="M1117" s="10">
        <v>9</v>
      </c>
      <c r="N1117" s="31">
        <v>1117.0319053824001</v>
      </c>
    </row>
    <row r="1118" spans="1:14" ht="15" customHeight="1">
      <c r="A1118" t="s">
        <v>7</v>
      </c>
      <c r="B1118" t="s">
        <v>27</v>
      </c>
      <c r="C1118" t="s">
        <v>135</v>
      </c>
      <c r="D1118" t="s">
        <v>19</v>
      </c>
      <c r="E1118" t="s">
        <v>57</v>
      </c>
      <c r="F1118" t="s">
        <v>12</v>
      </c>
      <c r="G1118">
        <v>29</v>
      </c>
      <c r="H1118" t="s">
        <v>37</v>
      </c>
      <c r="I1118" t="s">
        <v>183</v>
      </c>
      <c r="J1118" t="s">
        <v>124</v>
      </c>
      <c r="K1118">
        <v>201609</v>
      </c>
      <c r="L1118">
        <v>2019</v>
      </c>
      <c r="M1118" s="10">
        <v>9</v>
      </c>
      <c r="N1118" s="31">
        <v>16288.402475519995</v>
      </c>
    </row>
    <row r="1119" spans="1:14" ht="15" customHeight="1">
      <c r="A1119" t="s">
        <v>7</v>
      </c>
      <c r="B1119" t="s">
        <v>27</v>
      </c>
      <c r="C1119" t="s">
        <v>135</v>
      </c>
      <c r="D1119" t="s">
        <v>19</v>
      </c>
      <c r="E1119" t="s">
        <v>57</v>
      </c>
      <c r="F1119" t="s">
        <v>12</v>
      </c>
      <c r="G1119">
        <v>29</v>
      </c>
      <c r="H1119" t="s">
        <v>37</v>
      </c>
      <c r="I1119" t="s">
        <v>183</v>
      </c>
      <c r="J1119" t="s">
        <v>121</v>
      </c>
      <c r="K1119">
        <v>201609</v>
      </c>
      <c r="L1119">
        <v>2019</v>
      </c>
      <c r="M1119" s="10">
        <v>9</v>
      </c>
      <c r="N1119" s="31">
        <v>4597.8957158399999</v>
      </c>
    </row>
    <row r="1120" spans="1:14" ht="15" customHeight="1">
      <c r="A1120" t="s">
        <v>7</v>
      </c>
      <c r="B1120" t="s">
        <v>27</v>
      </c>
      <c r="C1120" t="s">
        <v>135</v>
      </c>
      <c r="D1120" t="s">
        <v>19</v>
      </c>
      <c r="E1120" t="s">
        <v>57</v>
      </c>
      <c r="F1120" t="s">
        <v>12</v>
      </c>
      <c r="G1120">
        <v>29</v>
      </c>
      <c r="H1120" t="s">
        <v>37</v>
      </c>
      <c r="I1120" t="s">
        <v>183</v>
      </c>
      <c r="J1120" t="s">
        <v>122</v>
      </c>
      <c r="K1120">
        <v>201609</v>
      </c>
      <c r="L1120">
        <v>2019</v>
      </c>
      <c r="M1120" s="10">
        <v>9</v>
      </c>
      <c r="N1120" s="31">
        <v>6354.7651439999991</v>
      </c>
    </row>
    <row r="1121" spans="1:14" ht="15" customHeight="1">
      <c r="A1121" t="s">
        <v>7</v>
      </c>
      <c r="B1121" t="s">
        <v>27</v>
      </c>
      <c r="C1121" t="s">
        <v>135</v>
      </c>
      <c r="D1121" t="s">
        <v>19</v>
      </c>
      <c r="E1121" t="s">
        <v>57</v>
      </c>
      <c r="F1121" t="s">
        <v>12</v>
      </c>
      <c r="G1121">
        <v>29</v>
      </c>
      <c r="H1121" t="s">
        <v>37</v>
      </c>
      <c r="I1121" t="s">
        <v>183</v>
      </c>
      <c r="J1121" t="s">
        <v>123</v>
      </c>
      <c r="K1121">
        <v>201609</v>
      </c>
      <c r="L1121">
        <v>2019</v>
      </c>
      <c r="M1121" s="10">
        <v>9</v>
      </c>
      <c r="N1121" s="31">
        <v>2320.47148032</v>
      </c>
    </row>
    <row r="1122" spans="1:14" ht="15" customHeight="1">
      <c r="A1122" t="s">
        <v>7</v>
      </c>
      <c r="B1122" t="s">
        <v>42</v>
      </c>
      <c r="C1122" t="s">
        <v>139</v>
      </c>
      <c r="D1122" t="s">
        <v>59</v>
      </c>
      <c r="E1122" t="s">
        <v>60</v>
      </c>
      <c r="F1122" t="s">
        <v>11</v>
      </c>
      <c r="G1122">
        <v>35</v>
      </c>
      <c r="H1122" t="s">
        <v>34</v>
      </c>
      <c r="I1122" t="s">
        <v>182</v>
      </c>
      <c r="J1122" t="s">
        <v>124</v>
      </c>
      <c r="K1122">
        <v>201609</v>
      </c>
      <c r="L1122">
        <v>2019</v>
      </c>
      <c r="M1122" s="10">
        <v>9</v>
      </c>
      <c r="N1122" s="31">
        <v>69053.592037247989</v>
      </c>
    </row>
    <row r="1123" spans="1:14" ht="15" customHeight="1">
      <c r="A1123" t="s">
        <v>7</v>
      </c>
      <c r="B1123" t="s">
        <v>42</v>
      </c>
      <c r="C1123" t="s">
        <v>139</v>
      </c>
      <c r="D1123" t="s">
        <v>59</v>
      </c>
      <c r="E1123" t="s">
        <v>60</v>
      </c>
      <c r="F1123" t="s">
        <v>11</v>
      </c>
      <c r="G1123">
        <v>35</v>
      </c>
      <c r="H1123" t="s">
        <v>34</v>
      </c>
      <c r="I1123" t="s">
        <v>182</v>
      </c>
      <c r="J1123" t="s">
        <v>121</v>
      </c>
      <c r="K1123">
        <v>201609</v>
      </c>
      <c r="L1123">
        <v>2019</v>
      </c>
      <c r="M1123" s="10">
        <v>9</v>
      </c>
      <c r="N1123" s="31">
        <v>702.45439004160005</v>
      </c>
    </row>
    <row r="1124" spans="1:14" ht="15" customHeight="1">
      <c r="A1124" t="s">
        <v>7</v>
      </c>
      <c r="B1124" t="s">
        <v>42</v>
      </c>
      <c r="C1124" t="s">
        <v>139</v>
      </c>
      <c r="D1124" t="s">
        <v>59</v>
      </c>
      <c r="E1124" t="s">
        <v>60</v>
      </c>
      <c r="F1124" t="s">
        <v>11</v>
      </c>
      <c r="G1124">
        <v>35</v>
      </c>
      <c r="H1124" t="s">
        <v>34</v>
      </c>
      <c r="I1124" t="s">
        <v>182</v>
      </c>
      <c r="J1124" t="s">
        <v>122</v>
      </c>
      <c r="K1124">
        <v>201609</v>
      </c>
      <c r="L1124">
        <v>2019</v>
      </c>
      <c r="M1124" s="10">
        <v>9</v>
      </c>
      <c r="N1124" s="31">
        <v>4710.09314412</v>
      </c>
    </row>
    <row r="1125" spans="1:14" ht="15" customHeight="1">
      <c r="A1125" t="s">
        <v>7</v>
      </c>
      <c r="B1125" t="s">
        <v>42</v>
      </c>
      <c r="C1125" t="s">
        <v>139</v>
      </c>
      <c r="D1125" t="s">
        <v>59</v>
      </c>
      <c r="E1125" t="s">
        <v>60</v>
      </c>
      <c r="F1125" t="s">
        <v>11</v>
      </c>
      <c r="G1125">
        <v>35</v>
      </c>
      <c r="H1125" t="s">
        <v>34</v>
      </c>
      <c r="I1125" t="s">
        <v>182</v>
      </c>
      <c r="J1125" t="s">
        <v>123</v>
      </c>
      <c r="K1125">
        <v>201609</v>
      </c>
      <c r="L1125">
        <v>2019</v>
      </c>
      <c r="M1125" s="10">
        <v>9</v>
      </c>
      <c r="N1125" s="31">
        <v>3582.4232102399997</v>
      </c>
    </row>
    <row r="1126" spans="1:14" ht="15" customHeight="1">
      <c r="A1126" t="s">
        <v>7</v>
      </c>
      <c r="B1126" t="s">
        <v>42</v>
      </c>
      <c r="C1126" t="s">
        <v>138</v>
      </c>
      <c r="D1126" t="s">
        <v>61</v>
      </c>
      <c r="E1126" t="s">
        <v>60</v>
      </c>
      <c r="F1126" t="s">
        <v>11</v>
      </c>
      <c r="G1126">
        <v>32</v>
      </c>
      <c r="H1126" t="s">
        <v>36</v>
      </c>
      <c r="I1126" t="s">
        <v>184</v>
      </c>
      <c r="J1126" t="s">
        <v>124</v>
      </c>
      <c r="K1126">
        <v>201609</v>
      </c>
      <c r="L1126">
        <v>2019</v>
      </c>
      <c r="M1126" s="10">
        <v>9</v>
      </c>
      <c r="N1126" s="31">
        <v>22090.568613119995</v>
      </c>
    </row>
    <row r="1127" spans="1:14" ht="15" customHeight="1">
      <c r="A1127" t="s">
        <v>7</v>
      </c>
      <c r="B1127" t="s">
        <v>42</v>
      </c>
      <c r="C1127" t="s">
        <v>138</v>
      </c>
      <c r="D1127" t="s">
        <v>61</v>
      </c>
      <c r="E1127" t="s">
        <v>60</v>
      </c>
      <c r="F1127" t="s">
        <v>11</v>
      </c>
      <c r="G1127">
        <v>32</v>
      </c>
      <c r="H1127" t="s">
        <v>36</v>
      </c>
      <c r="I1127" t="s">
        <v>184</v>
      </c>
      <c r="J1127" t="s">
        <v>121</v>
      </c>
      <c r="K1127">
        <v>201609</v>
      </c>
      <c r="L1127">
        <v>2019</v>
      </c>
      <c r="M1127" s="10">
        <v>9</v>
      </c>
      <c r="N1127" s="31">
        <v>657.17189663999989</v>
      </c>
    </row>
    <row r="1128" spans="1:14" ht="15" customHeight="1">
      <c r="A1128" t="s">
        <v>7</v>
      </c>
      <c r="B1128" t="s">
        <v>42</v>
      </c>
      <c r="C1128" t="s">
        <v>138</v>
      </c>
      <c r="D1128" t="s">
        <v>61</v>
      </c>
      <c r="E1128" t="s">
        <v>60</v>
      </c>
      <c r="F1128" t="s">
        <v>11</v>
      </c>
      <c r="G1128">
        <v>32</v>
      </c>
      <c r="H1128" t="s">
        <v>36</v>
      </c>
      <c r="I1128" t="s">
        <v>184</v>
      </c>
      <c r="J1128" t="s">
        <v>122</v>
      </c>
      <c r="K1128">
        <v>201609</v>
      </c>
      <c r="L1128">
        <v>2019</v>
      </c>
      <c r="M1128" s="10">
        <v>9</v>
      </c>
      <c r="N1128" s="31">
        <v>5157.6399419999998</v>
      </c>
    </row>
    <row r="1129" spans="1:14" ht="15" customHeight="1">
      <c r="A1129" t="s">
        <v>7</v>
      </c>
      <c r="B1129" t="s">
        <v>42</v>
      </c>
      <c r="C1129" t="s">
        <v>138</v>
      </c>
      <c r="D1129" t="s">
        <v>61</v>
      </c>
      <c r="E1129" t="s">
        <v>60</v>
      </c>
      <c r="F1129" t="s">
        <v>11</v>
      </c>
      <c r="G1129">
        <v>32</v>
      </c>
      <c r="H1129" t="s">
        <v>36</v>
      </c>
      <c r="I1129" t="s">
        <v>184</v>
      </c>
      <c r="J1129" t="s">
        <v>123</v>
      </c>
      <c r="K1129">
        <v>201609</v>
      </c>
      <c r="L1129">
        <v>2019</v>
      </c>
      <c r="M1129" s="10">
        <v>9</v>
      </c>
      <c r="N1129" s="31">
        <v>1672.1754739199996</v>
      </c>
    </row>
    <row r="1130" spans="1:14" ht="15" customHeight="1">
      <c r="A1130" t="s">
        <v>69</v>
      </c>
      <c r="B1130" t="s">
        <v>5</v>
      </c>
      <c r="C1130" t="s">
        <v>134</v>
      </c>
      <c r="D1130" t="s">
        <v>46</v>
      </c>
      <c r="E1130" t="s">
        <v>13</v>
      </c>
      <c r="F1130" t="s">
        <v>11</v>
      </c>
      <c r="G1130">
        <v>46</v>
      </c>
      <c r="H1130" t="s">
        <v>33</v>
      </c>
      <c r="I1130" t="s">
        <v>180</v>
      </c>
      <c r="J1130" t="s">
        <v>124</v>
      </c>
      <c r="K1130">
        <v>201609</v>
      </c>
      <c r="L1130">
        <v>2019</v>
      </c>
      <c r="M1130" s="10">
        <v>9</v>
      </c>
      <c r="N1130" s="31">
        <v>68642.23161599999</v>
      </c>
    </row>
    <row r="1131" spans="1:14" ht="15" customHeight="1">
      <c r="A1131" t="s">
        <v>69</v>
      </c>
      <c r="B1131" t="s">
        <v>5</v>
      </c>
      <c r="C1131" t="s">
        <v>134</v>
      </c>
      <c r="D1131" t="s">
        <v>46</v>
      </c>
      <c r="E1131" t="s">
        <v>13</v>
      </c>
      <c r="F1131" t="s">
        <v>11</v>
      </c>
      <c r="G1131">
        <v>46</v>
      </c>
      <c r="H1131" t="s">
        <v>33</v>
      </c>
      <c r="I1131" t="s">
        <v>180</v>
      </c>
      <c r="J1131" t="s">
        <v>121</v>
      </c>
      <c r="K1131">
        <v>201609</v>
      </c>
      <c r="L1131">
        <v>2019</v>
      </c>
      <c r="M1131" s="10">
        <v>9</v>
      </c>
      <c r="N1131" s="31">
        <v>2052.9175632000001</v>
      </c>
    </row>
    <row r="1132" spans="1:14" ht="15" customHeight="1">
      <c r="A1132" t="s">
        <v>69</v>
      </c>
      <c r="B1132" t="s">
        <v>5</v>
      </c>
      <c r="C1132" t="s">
        <v>134</v>
      </c>
      <c r="D1132" t="s">
        <v>46</v>
      </c>
      <c r="E1132" t="s">
        <v>13</v>
      </c>
      <c r="F1132" t="s">
        <v>11</v>
      </c>
      <c r="G1132">
        <v>46</v>
      </c>
      <c r="H1132" t="s">
        <v>33</v>
      </c>
      <c r="I1132" t="s">
        <v>180</v>
      </c>
      <c r="J1132" t="s">
        <v>122</v>
      </c>
      <c r="K1132">
        <v>201609</v>
      </c>
      <c r="L1132">
        <v>2019</v>
      </c>
      <c r="M1132" s="10">
        <v>9</v>
      </c>
      <c r="N1132" s="31">
        <v>32401.681584999995</v>
      </c>
    </row>
    <row r="1133" spans="1:14" ht="15" customHeight="1">
      <c r="A1133" t="s">
        <v>69</v>
      </c>
      <c r="B1133" t="s">
        <v>5</v>
      </c>
      <c r="C1133" t="s">
        <v>134</v>
      </c>
      <c r="D1133" t="s">
        <v>46</v>
      </c>
      <c r="E1133" t="s">
        <v>13</v>
      </c>
      <c r="F1133" t="s">
        <v>11</v>
      </c>
      <c r="G1133">
        <v>46</v>
      </c>
      <c r="H1133" t="s">
        <v>33</v>
      </c>
      <c r="I1133" t="s">
        <v>180</v>
      </c>
      <c r="J1133" t="s">
        <v>123</v>
      </c>
      <c r="K1133">
        <v>201609</v>
      </c>
      <c r="L1133">
        <v>2019</v>
      </c>
      <c r="M1133" s="10">
        <v>9</v>
      </c>
      <c r="N1133" s="31">
        <v>8428.7938559999984</v>
      </c>
    </row>
    <row r="1134" spans="1:14" ht="15" customHeight="1">
      <c r="A1134" t="s">
        <v>69</v>
      </c>
      <c r="B1134" t="s">
        <v>5</v>
      </c>
      <c r="C1134" t="s">
        <v>129</v>
      </c>
      <c r="D1134" t="s">
        <v>22</v>
      </c>
      <c r="E1134" t="s">
        <v>16</v>
      </c>
      <c r="F1134" t="s">
        <v>12</v>
      </c>
      <c r="G1134">
        <v>38</v>
      </c>
      <c r="H1134" t="s">
        <v>34</v>
      </c>
      <c r="I1134" t="s">
        <v>182</v>
      </c>
      <c r="J1134" t="s">
        <v>124</v>
      </c>
      <c r="K1134">
        <v>201609</v>
      </c>
      <c r="L1134">
        <v>2019</v>
      </c>
      <c r="M1134" s="10">
        <v>9</v>
      </c>
      <c r="N1134" s="31">
        <v>37472.112131327995</v>
      </c>
    </row>
    <row r="1135" spans="1:14" ht="15" customHeight="1">
      <c r="A1135" t="s">
        <v>69</v>
      </c>
      <c r="B1135" t="s">
        <v>5</v>
      </c>
      <c r="C1135" t="s">
        <v>129</v>
      </c>
      <c r="D1135" t="s">
        <v>22</v>
      </c>
      <c r="E1135" t="s">
        <v>16</v>
      </c>
      <c r="F1135" t="s">
        <v>12</v>
      </c>
      <c r="G1135">
        <v>38</v>
      </c>
      <c r="H1135" t="s">
        <v>34</v>
      </c>
      <c r="I1135" t="s">
        <v>182</v>
      </c>
      <c r="J1135" t="s">
        <v>121</v>
      </c>
      <c r="K1135">
        <v>201609</v>
      </c>
      <c r="L1135">
        <v>2019</v>
      </c>
      <c r="M1135" s="10">
        <v>9</v>
      </c>
      <c r="N1135" s="31">
        <v>3341.1617769599993</v>
      </c>
    </row>
    <row r="1136" spans="1:14" ht="15" customHeight="1">
      <c r="A1136" t="s">
        <v>69</v>
      </c>
      <c r="B1136" t="s">
        <v>5</v>
      </c>
      <c r="C1136" t="s">
        <v>129</v>
      </c>
      <c r="D1136" t="s">
        <v>22</v>
      </c>
      <c r="E1136" t="s">
        <v>16</v>
      </c>
      <c r="F1136" t="s">
        <v>12</v>
      </c>
      <c r="G1136">
        <v>38</v>
      </c>
      <c r="H1136" t="s">
        <v>34</v>
      </c>
      <c r="I1136" t="s">
        <v>182</v>
      </c>
      <c r="J1136" t="s">
        <v>122</v>
      </c>
      <c r="K1136">
        <v>201609</v>
      </c>
      <c r="L1136">
        <v>2019</v>
      </c>
      <c r="M1136" s="10">
        <v>9</v>
      </c>
      <c r="N1136" s="31">
        <v>9384.7341041999989</v>
      </c>
    </row>
    <row r="1137" spans="1:14" ht="15" customHeight="1">
      <c r="A1137" t="s">
        <v>69</v>
      </c>
      <c r="B1137" t="s">
        <v>5</v>
      </c>
      <c r="C1137" t="s">
        <v>129</v>
      </c>
      <c r="D1137" t="s">
        <v>22</v>
      </c>
      <c r="E1137" t="s">
        <v>16</v>
      </c>
      <c r="F1137" t="s">
        <v>12</v>
      </c>
      <c r="G1137">
        <v>38</v>
      </c>
      <c r="H1137" t="s">
        <v>34</v>
      </c>
      <c r="I1137" t="s">
        <v>182</v>
      </c>
      <c r="J1137" t="s">
        <v>123</v>
      </c>
      <c r="K1137">
        <v>201609</v>
      </c>
      <c r="L1137">
        <v>2019</v>
      </c>
      <c r="M1137" s="10">
        <v>9</v>
      </c>
      <c r="N1137" s="31">
        <v>1282.1569367039997</v>
      </c>
    </row>
    <row r="1138" spans="1:14" ht="15" customHeight="1">
      <c r="A1138" t="s">
        <v>69</v>
      </c>
      <c r="B1138" t="s">
        <v>5</v>
      </c>
      <c r="C1138" t="s">
        <v>133</v>
      </c>
      <c r="D1138" t="s">
        <v>9</v>
      </c>
      <c r="E1138" t="s">
        <v>10</v>
      </c>
      <c r="F1138" t="s">
        <v>11</v>
      </c>
      <c r="G1138">
        <v>25</v>
      </c>
      <c r="H1138" t="s">
        <v>37</v>
      </c>
      <c r="I1138" t="s">
        <v>183</v>
      </c>
      <c r="J1138" t="s">
        <v>124</v>
      </c>
      <c r="K1138">
        <v>201609</v>
      </c>
      <c r="L1138">
        <v>2019</v>
      </c>
      <c r="M1138" s="10">
        <v>9</v>
      </c>
      <c r="N1138" s="31">
        <v>17090.781119999996</v>
      </c>
    </row>
    <row r="1139" spans="1:14" ht="15" customHeight="1">
      <c r="A1139" t="s">
        <v>69</v>
      </c>
      <c r="B1139" t="s">
        <v>5</v>
      </c>
      <c r="C1139" t="s">
        <v>133</v>
      </c>
      <c r="D1139" t="s">
        <v>9</v>
      </c>
      <c r="E1139" t="s">
        <v>10</v>
      </c>
      <c r="F1139" t="s">
        <v>11</v>
      </c>
      <c r="G1139">
        <v>25</v>
      </c>
      <c r="H1139" t="s">
        <v>37</v>
      </c>
      <c r="I1139" t="s">
        <v>183</v>
      </c>
      <c r="J1139" t="s">
        <v>121</v>
      </c>
      <c r="K1139">
        <v>201609</v>
      </c>
      <c r="L1139">
        <v>2019</v>
      </c>
      <c r="M1139" s="10">
        <v>9</v>
      </c>
      <c r="N1139" s="31">
        <v>855.06402239999989</v>
      </c>
    </row>
    <row r="1140" spans="1:14" ht="15" customHeight="1">
      <c r="A1140" t="s">
        <v>69</v>
      </c>
      <c r="B1140" t="s">
        <v>5</v>
      </c>
      <c r="C1140" t="s">
        <v>133</v>
      </c>
      <c r="D1140" t="s">
        <v>9</v>
      </c>
      <c r="E1140" t="s">
        <v>10</v>
      </c>
      <c r="F1140" t="s">
        <v>11</v>
      </c>
      <c r="G1140">
        <v>25</v>
      </c>
      <c r="H1140" t="s">
        <v>37</v>
      </c>
      <c r="I1140" t="s">
        <v>183</v>
      </c>
      <c r="J1140" t="s">
        <v>122</v>
      </c>
      <c r="K1140">
        <v>201609</v>
      </c>
      <c r="L1140">
        <v>2019</v>
      </c>
      <c r="M1140" s="10">
        <v>9</v>
      </c>
      <c r="N1140" s="31">
        <v>1608.9855600000001</v>
      </c>
    </row>
    <row r="1141" spans="1:14" ht="15" customHeight="1">
      <c r="A1141" t="s">
        <v>69</v>
      </c>
      <c r="B1141" t="s">
        <v>5</v>
      </c>
      <c r="C1141" t="s">
        <v>133</v>
      </c>
      <c r="D1141" t="s">
        <v>9</v>
      </c>
      <c r="E1141" t="s">
        <v>10</v>
      </c>
      <c r="F1141" t="s">
        <v>11</v>
      </c>
      <c r="G1141">
        <v>25</v>
      </c>
      <c r="H1141" t="s">
        <v>37</v>
      </c>
      <c r="I1141" t="s">
        <v>183</v>
      </c>
      <c r="J1141" t="s">
        <v>123</v>
      </c>
      <c r="K1141">
        <v>201609</v>
      </c>
      <c r="L1141">
        <v>2019</v>
      </c>
      <c r="M1141" s="10">
        <v>9</v>
      </c>
      <c r="N1141" s="31">
        <v>2046.0440447999999</v>
      </c>
    </row>
    <row r="1142" spans="1:14" ht="15" customHeight="1">
      <c r="A1142" t="s">
        <v>69</v>
      </c>
      <c r="B1142" t="s">
        <v>6</v>
      </c>
      <c r="C1142" t="s">
        <v>140</v>
      </c>
      <c r="D1142" t="s">
        <v>14</v>
      </c>
      <c r="E1142" t="s">
        <v>15</v>
      </c>
      <c r="F1142" t="s">
        <v>11</v>
      </c>
      <c r="G1142">
        <v>32</v>
      </c>
      <c r="H1142" t="s">
        <v>36</v>
      </c>
      <c r="I1142" t="s">
        <v>184</v>
      </c>
      <c r="J1142" t="s">
        <v>124</v>
      </c>
      <c r="K1142">
        <v>201609</v>
      </c>
      <c r="L1142">
        <v>2019</v>
      </c>
      <c r="M1142" s="10">
        <v>9</v>
      </c>
      <c r="N1142" s="31">
        <v>53092.537526783985</v>
      </c>
    </row>
    <row r="1143" spans="1:14" ht="15" customHeight="1">
      <c r="A1143" t="s">
        <v>69</v>
      </c>
      <c r="B1143" t="s">
        <v>6</v>
      </c>
      <c r="C1143" t="s">
        <v>140</v>
      </c>
      <c r="D1143" t="s">
        <v>14</v>
      </c>
      <c r="E1143" t="s">
        <v>15</v>
      </c>
      <c r="F1143" t="s">
        <v>11</v>
      </c>
      <c r="G1143">
        <v>32</v>
      </c>
      <c r="H1143" t="s">
        <v>36</v>
      </c>
      <c r="I1143" t="s">
        <v>184</v>
      </c>
      <c r="J1143" t="s">
        <v>121</v>
      </c>
      <c r="K1143">
        <v>201609</v>
      </c>
      <c r="L1143">
        <v>2019</v>
      </c>
      <c r="M1143" s="10">
        <v>9</v>
      </c>
      <c r="N1143" s="31">
        <v>7141.6650708480011</v>
      </c>
    </row>
    <row r="1144" spans="1:14" ht="15" customHeight="1">
      <c r="A1144" t="s">
        <v>69</v>
      </c>
      <c r="B1144" t="s">
        <v>6</v>
      </c>
      <c r="C1144" t="s">
        <v>140</v>
      </c>
      <c r="D1144" t="s">
        <v>14</v>
      </c>
      <c r="E1144" t="s">
        <v>15</v>
      </c>
      <c r="F1144" t="s">
        <v>11</v>
      </c>
      <c r="G1144">
        <v>32</v>
      </c>
      <c r="H1144" t="s">
        <v>36</v>
      </c>
      <c r="I1144" t="s">
        <v>184</v>
      </c>
      <c r="J1144" t="s">
        <v>122</v>
      </c>
      <c r="K1144">
        <v>201609</v>
      </c>
      <c r="L1144">
        <v>2019</v>
      </c>
      <c r="M1144" s="10">
        <v>9</v>
      </c>
      <c r="N1144" s="31">
        <v>11670.508595199999</v>
      </c>
    </row>
    <row r="1145" spans="1:14" ht="15" customHeight="1">
      <c r="A1145" t="s">
        <v>69</v>
      </c>
      <c r="B1145" t="s">
        <v>6</v>
      </c>
      <c r="C1145" t="s">
        <v>140</v>
      </c>
      <c r="D1145" t="s">
        <v>14</v>
      </c>
      <c r="E1145" t="s">
        <v>15</v>
      </c>
      <c r="F1145" t="s">
        <v>11</v>
      </c>
      <c r="G1145">
        <v>32</v>
      </c>
      <c r="H1145" t="s">
        <v>36</v>
      </c>
      <c r="I1145" t="s">
        <v>184</v>
      </c>
      <c r="J1145" t="s">
        <v>123</v>
      </c>
      <c r="K1145">
        <v>201609</v>
      </c>
      <c r="L1145">
        <v>2019</v>
      </c>
      <c r="M1145" s="10">
        <v>9</v>
      </c>
      <c r="N1145" s="31">
        <v>6896.0052940800006</v>
      </c>
    </row>
    <row r="1146" spans="1:14" ht="15" customHeight="1">
      <c r="A1146" t="s">
        <v>68</v>
      </c>
      <c r="B1146" t="s">
        <v>24</v>
      </c>
      <c r="C1146" t="s">
        <v>142</v>
      </c>
      <c r="D1146" t="s">
        <v>43</v>
      </c>
      <c r="E1146" t="s">
        <v>17</v>
      </c>
      <c r="F1146" t="s">
        <v>11</v>
      </c>
      <c r="G1146">
        <v>32</v>
      </c>
      <c r="H1146" t="s">
        <v>36</v>
      </c>
      <c r="I1146" t="s">
        <v>184</v>
      </c>
      <c r="J1146" t="s">
        <v>124</v>
      </c>
      <c r="K1146">
        <v>201609</v>
      </c>
      <c r="L1146">
        <v>2019</v>
      </c>
      <c r="M1146" s="10">
        <v>9</v>
      </c>
      <c r="N1146" s="31">
        <v>13681.324339199997</v>
      </c>
    </row>
    <row r="1147" spans="1:14" ht="15" customHeight="1">
      <c r="A1147" t="s">
        <v>68</v>
      </c>
      <c r="B1147" t="s">
        <v>24</v>
      </c>
      <c r="C1147" t="s">
        <v>142</v>
      </c>
      <c r="D1147" t="s">
        <v>43</v>
      </c>
      <c r="E1147" t="s">
        <v>17</v>
      </c>
      <c r="F1147" t="s">
        <v>11</v>
      </c>
      <c r="G1147">
        <v>32</v>
      </c>
      <c r="H1147" t="s">
        <v>36</v>
      </c>
      <c r="I1147" t="s">
        <v>184</v>
      </c>
      <c r="J1147" t="s">
        <v>121</v>
      </c>
      <c r="K1147">
        <v>201609</v>
      </c>
      <c r="L1147">
        <v>2019</v>
      </c>
      <c r="M1147" s="10">
        <v>9</v>
      </c>
      <c r="N1147" s="31">
        <v>5269.9724223999992</v>
      </c>
    </row>
    <row r="1148" spans="1:14" ht="15" customHeight="1">
      <c r="A1148" t="s">
        <v>68</v>
      </c>
      <c r="B1148" t="s">
        <v>24</v>
      </c>
      <c r="C1148" t="s">
        <v>142</v>
      </c>
      <c r="D1148" t="s">
        <v>43</v>
      </c>
      <c r="E1148" t="s">
        <v>17</v>
      </c>
      <c r="F1148" t="s">
        <v>11</v>
      </c>
      <c r="G1148">
        <v>32</v>
      </c>
      <c r="H1148" t="s">
        <v>36</v>
      </c>
      <c r="I1148" t="s">
        <v>184</v>
      </c>
      <c r="J1148" t="s">
        <v>122</v>
      </c>
      <c r="K1148">
        <v>201609</v>
      </c>
      <c r="L1148">
        <v>2019</v>
      </c>
      <c r="M1148" s="10">
        <v>9</v>
      </c>
      <c r="N1148" s="31">
        <v>8372.9254700000001</v>
      </c>
    </row>
    <row r="1149" spans="1:14" ht="15" customHeight="1">
      <c r="A1149" t="s">
        <v>68</v>
      </c>
      <c r="B1149" t="s">
        <v>24</v>
      </c>
      <c r="C1149" t="s">
        <v>142</v>
      </c>
      <c r="D1149" t="s">
        <v>43</v>
      </c>
      <c r="E1149" t="s">
        <v>17</v>
      </c>
      <c r="F1149" t="s">
        <v>11</v>
      </c>
      <c r="G1149">
        <v>32</v>
      </c>
      <c r="H1149" t="s">
        <v>36</v>
      </c>
      <c r="I1149" t="s">
        <v>184</v>
      </c>
      <c r="J1149" t="s">
        <v>123</v>
      </c>
      <c r="K1149">
        <v>201609</v>
      </c>
      <c r="L1149">
        <v>2019</v>
      </c>
      <c r="M1149" s="10">
        <v>9</v>
      </c>
      <c r="N1149" s="31">
        <v>2017.9125120000001</v>
      </c>
    </row>
    <row r="1150" spans="1:14" ht="15" customHeight="1">
      <c r="A1150" t="s">
        <v>68</v>
      </c>
      <c r="B1150" t="s">
        <v>70</v>
      </c>
      <c r="C1150" t="s">
        <v>126</v>
      </c>
      <c r="D1150" t="s">
        <v>20</v>
      </c>
      <c r="E1150" t="s">
        <v>0</v>
      </c>
      <c r="F1150" t="s">
        <v>12</v>
      </c>
      <c r="G1150">
        <v>28</v>
      </c>
      <c r="H1150" t="s">
        <v>37</v>
      </c>
      <c r="I1150" t="s">
        <v>183</v>
      </c>
      <c r="J1150" t="s">
        <v>124</v>
      </c>
      <c r="K1150">
        <v>201609</v>
      </c>
      <c r="L1150">
        <v>2019</v>
      </c>
      <c r="M1150" s="10">
        <v>9</v>
      </c>
      <c r="N1150" s="31">
        <v>10046.290996223999</v>
      </c>
    </row>
    <row r="1151" spans="1:14" ht="15" customHeight="1">
      <c r="A1151" t="s">
        <v>68</v>
      </c>
      <c r="B1151" t="s">
        <v>70</v>
      </c>
      <c r="C1151" t="s">
        <v>126</v>
      </c>
      <c r="D1151" t="s">
        <v>20</v>
      </c>
      <c r="E1151" t="s">
        <v>0</v>
      </c>
      <c r="F1151" t="s">
        <v>12</v>
      </c>
      <c r="G1151">
        <v>28</v>
      </c>
      <c r="H1151" t="s">
        <v>37</v>
      </c>
      <c r="I1151" t="s">
        <v>183</v>
      </c>
      <c r="J1151" t="s">
        <v>121</v>
      </c>
      <c r="K1151">
        <v>201609</v>
      </c>
      <c r="L1151">
        <v>2019</v>
      </c>
      <c r="M1151" s="10">
        <v>9</v>
      </c>
      <c r="N1151" s="31">
        <v>156.17000448000002</v>
      </c>
    </row>
    <row r="1152" spans="1:14" ht="15" customHeight="1">
      <c r="A1152" t="s">
        <v>68</v>
      </c>
      <c r="B1152" t="s">
        <v>70</v>
      </c>
      <c r="C1152" t="s">
        <v>126</v>
      </c>
      <c r="D1152" t="s">
        <v>20</v>
      </c>
      <c r="E1152" t="s">
        <v>0</v>
      </c>
      <c r="F1152" t="s">
        <v>12</v>
      </c>
      <c r="G1152">
        <v>28</v>
      </c>
      <c r="H1152" t="s">
        <v>37</v>
      </c>
      <c r="I1152" t="s">
        <v>183</v>
      </c>
      <c r="J1152" t="s">
        <v>122</v>
      </c>
      <c r="K1152">
        <v>201609</v>
      </c>
      <c r="L1152">
        <v>2019</v>
      </c>
      <c r="M1152" s="10">
        <v>9</v>
      </c>
      <c r="N1152" s="31">
        <v>3660.1188624000001</v>
      </c>
    </row>
    <row r="1153" spans="1:14" ht="15" customHeight="1">
      <c r="A1153" t="s">
        <v>68</v>
      </c>
      <c r="B1153" t="s">
        <v>70</v>
      </c>
      <c r="C1153" t="s">
        <v>126</v>
      </c>
      <c r="D1153" t="s">
        <v>20</v>
      </c>
      <c r="E1153" t="s">
        <v>0</v>
      </c>
      <c r="F1153" t="s">
        <v>12</v>
      </c>
      <c r="G1153">
        <v>28</v>
      </c>
      <c r="H1153" t="s">
        <v>37</v>
      </c>
      <c r="I1153" t="s">
        <v>183</v>
      </c>
      <c r="J1153" t="s">
        <v>123</v>
      </c>
      <c r="K1153">
        <v>201609</v>
      </c>
      <c r="L1153">
        <v>2019</v>
      </c>
      <c r="M1153" s="10">
        <v>9</v>
      </c>
      <c r="N1153" s="31">
        <v>922.48895692799999</v>
      </c>
    </row>
    <row r="1154" spans="1:14" ht="15" customHeight="1">
      <c r="A1154" t="s">
        <v>68</v>
      </c>
      <c r="B1154" t="s">
        <v>23</v>
      </c>
      <c r="C1154" t="s">
        <v>141</v>
      </c>
      <c r="D1154" t="s">
        <v>44</v>
      </c>
      <c r="E1154" t="s">
        <v>45</v>
      </c>
      <c r="F1154" t="s">
        <v>11</v>
      </c>
      <c r="G1154">
        <v>27</v>
      </c>
      <c r="H1154" t="s">
        <v>33</v>
      </c>
      <c r="I1154" t="s">
        <v>180</v>
      </c>
      <c r="J1154" t="s">
        <v>124</v>
      </c>
      <c r="K1154">
        <v>201609</v>
      </c>
      <c r="L1154">
        <v>2019</v>
      </c>
      <c r="M1154" s="10">
        <v>9</v>
      </c>
      <c r="N1154" s="31">
        <v>19308.588171264</v>
      </c>
    </row>
    <row r="1155" spans="1:14" ht="15" customHeight="1">
      <c r="A1155" t="s">
        <v>68</v>
      </c>
      <c r="B1155" t="s">
        <v>23</v>
      </c>
      <c r="C1155" t="s">
        <v>141</v>
      </c>
      <c r="D1155" t="s">
        <v>44</v>
      </c>
      <c r="E1155" t="s">
        <v>45</v>
      </c>
      <c r="F1155" t="s">
        <v>11</v>
      </c>
      <c r="G1155">
        <v>27</v>
      </c>
      <c r="H1155" t="s">
        <v>33</v>
      </c>
      <c r="I1155" t="s">
        <v>180</v>
      </c>
      <c r="J1155" t="s">
        <v>121</v>
      </c>
      <c r="K1155">
        <v>201609</v>
      </c>
      <c r="L1155">
        <v>2019</v>
      </c>
      <c r="M1155" s="10">
        <v>9</v>
      </c>
      <c r="N1155" s="31">
        <v>9458.0506460159995</v>
      </c>
    </row>
    <row r="1156" spans="1:14" ht="15" customHeight="1">
      <c r="A1156" t="s">
        <v>68</v>
      </c>
      <c r="B1156" t="s">
        <v>23</v>
      </c>
      <c r="C1156" t="s">
        <v>141</v>
      </c>
      <c r="D1156" t="s">
        <v>44</v>
      </c>
      <c r="E1156" t="s">
        <v>45</v>
      </c>
      <c r="F1156" t="s">
        <v>11</v>
      </c>
      <c r="G1156">
        <v>27</v>
      </c>
      <c r="H1156" t="s">
        <v>33</v>
      </c>
      <c r="I1156" t="s">
        <v>180</v>
      </c>
      <c r="J1156" t="s">
        <v>122</v>
      </c>
      <c r="K1156">
        <v>201609</v>
      </c>
      <c r="L1156">
        <v>2019</v>
      </c>
      <c r="M1156" s="10">
        <v>9</v>
      </c>
      <c r="N1156" s="31">
        <v>20021.643532799997</v>
      </c>
    </row>
    <row r="1157" spans="1:14" ht="15" customHeight="1">
      <c r="A1157" t="s">
        <v>68</v>
      </c>
      <c r="B1157" t="s">
        <v>23</v>
      </c>
      <c r="C1157" t="s">
        <v>141</v>
      </c>
      <c r="D1157" t="s">
        <v>44</v>
      </c>
      <c r="E1157" t="s">
        <v>45</v>
      </c>
      <c r="F1157" t="s">
        <v>11</v>
      </c>
      <c r="G1157">
        <v>27</v>
      </c>
      <c r="H1157" t="s">
        <v>33</v>
      </c>
      <c r="I1157" t="s">
        <v>180</v>
      </c>
      <c r="J1157" t="s">
        <v>123</v>
      </c>
      <c r="K1157">
        <v>201609</v>
      </c>
      <c r="L1157">
        <v>2019</v>
      </c>
      <c r="M1157" s="10">
        <v>9</v>
      </c>
      <c r="N1157" s="31">
        <v>3975.9695216639989</v>
      </c>
    </row>
    <row r="1158" spans="1:14" ht="15" customHeight="1">
      <c r="A1158" t="s">
        <v>7</v>
      </c>
      <c r="B1158" t="s">
        <v>25</v>
      </c>
      <c r="C1158" t="s">
        <v>131</v>
      </c>
      <c r="D1158" t="s">
        <v>51</v>
      </c>
      <c r="E1158" t="s">
        <v>52</v>
      </c>
      <c r="F1158" t="s">
        <v>11</v>
      </c>
      <c r="G1158">
        <v>44</v>
      </c>
      <c r="H1158" t="s">
        <v>33</v>
      </c>
      <c r="I1158" t="s">
        <v>180</v>
      </c>
      <c r="J1158" t="s">
        <v>124</v>
      </c>
      <c r="K1158">
        <v>201609</v>
      </c>
      <c r="L1158">
        <v>2019</v>
      </c>
      <c r="M1158" s="10">
        <v>9</v>
      </c>
      <c r="N1158" s="31">
        <v>189713.60296896001</v>
      </c>
    </row>
    <row r="1159" spans="1:14" ht="15" customHeight="1">
      <c r="A1159" t="s">
        <v>7</v>
      </c>
      <c r="B1159" t="s">
        <v>25</v>
      </c>
      <c r="C1159" t="s">
        <v>131</v>
      </c>
      <c r="D1159" t="s">
        <v>51</v>
      </c>
      <c r="E1159" t="s">
        <v>52</v>
      </c>
      <c r="F1159" t="s">
        <v>11</v>
      </c>
      <c r="G1159">
        <v>44</v>
      </c>
      <c r="H1159" t="s">
        <v>33</v>
      </c>
      <c r="I1159" t="s">
        <v>180</v>
      </c>
      <c r="J1159" t="s">
        <v>121</v>
      </c>
      <c r="K1159">
        <v>201609</v>
      </c>
      <c r="L1159">
        <v>2019</v>
      </c>
      <c r="M1159" s="10">
        <v>9</v>
      </c>
      <c r="N1159" s="31">
        <v>10786.052981759998</v>
      </c>
    </row>
    <row r="1160" spans="1:14" ht="15" customHeight="1">
      <c r="A1160" t="s">
        <v>7</v>
      </c>
      <c r="B1160" t="s">
        <v>25</v>
      </c>
      <c r="C1160" t="s">
        <v>131</v>
      </c>
      <c r="D1160" t="s">
        <v>51</v>
      </c>
      <c r="E1160" t="s">
        <v>52</v>
      </c>
      <c r="F1160" t="s">
        <v>11</v>
      </c>
      <c r="G1160">
        <v>44</v>
      </c>
      <c r="H1160" t="s">
        <v>33</v>
      </c>
      <c r="I1160" t="s">
        <v>180</v>
      </c>
      <c r="J1160" t="s">
        <v>122</v>
      </c>
      <c r="K1160">
        <v>201609</v>
      </c>
      <c r="L1160">
        <v>2019</v>
      </c>
      <c r="M1160" s="10">
        <v>9</v>
      </c>
      <c r="N1160" s="31">
        <v>9030.3228469999995</v>
      </c>
    </row>
    <row r="1161" spans="1:14" ht="15" customHeight="1">
      <c r="A1161" t="s">
        <v>7</v>
      </c>
      <c r="B1161" t="s">
        <v>25</v>
      </c>
      <c r="C1161" t="s">
        <v>131</v>
      </c>
      <c r="D1161" t="s">
        <v>51</v>
      </c>
      <c r="E1161" t="s">
        <v>52</v>
      </c>
      <c r="F1161" t="s">
        <v>11</v>
      </c>
      <c r="G1161">
        <v>44</v>
      </c>
      <c r="H1161" t="s">
        <v>33</v>
      </c>
      <c r="I1161" t="s">
        <v>180</v>
      </c>
      <c r="J1161" t="s">
        <v>123</v>
      </c>
      <c r="K1161">
        <v>201609</v>
      </c>
      <c r="L1161">
        <v>2019</v>
      </c>
      <c r="M1161" s="10">
        <v>9</v>
      </c>
      <c r="N1161" s="31">
        <v>9991.02053376</v>
      </c>
    </row>
    <row r="1162" spans="1:14" ht="15" customHeight="1">
      <c r="A1162" t="s">
        <v>7</v>
      </c>
      <c r="B1162" t="s">
        <v>25</v>
      </c>
      <c r="C1162" t="s">
        <v>127</v>
      </c>
      <c r="D1162" t="s">
        <v>49</v>
      </c>
      <c r="E1162" t="s">
        <v>50</v>
      </c>
      <c r="F1162" t="s">
        <v>12</v>
      </c>
      <c r="G1162">
        <v>35</v>
      </c>
      <c r="H1162" t="s">
        <v>35</v>
      </c>
      <c r="I1162" t="s">
        <v>181</v>
      </c>
      <c r="J1162" t="s">
        <v>124</v>
      </c>
      <c r="K1162">
        <v>201609</v>
      </c>
      <c r="L1162">
        <v>2019</v>
      </c>
      <c r="M1162" s="10">
        <v>9</v>
      </c>
      <c r="N1162" s="31">
        <v>4386.4767475199997</v>
      </c>
    </row>
    <row r="1163" spans="1:14" ht="15" customHeight="1">
      <c r="A1163" t="s">
        <v>7</v>
      </c>
      <c r="B1163" t="s">
        <v>25</v>
      </c>
      <c r="C1163" t="s">
        <v>127</v>
      </c>
      <c r="D1163" t="s">
        <v>49</v>
      </c>
      <c r="E1163" t="s">
        <v>50</v>
      </c>
      <c r="F1163" t="s">
        <v>12</v>
      </c>
      <c r="G1163">
        <v>35</v>
      </c>
      <c r="H1163" t="s">
        <v>35</v>
      </c>
      <c r="I1163" t="s">
        <v>181</v>
      </c>
      <c r="J1163" t="s">
        <v>121</v>
      </c>
      <c r="K1163">
        <v>201609</v>
      </c>
      <c r="L1163">
        <v>2019</v>
      </c>
      <c r="M1163" s="10">
        <v>9</v>
      </c>
      <c r="N1163" s="31">
        <v>860.03932896000015</v>
      </c>
    </row>
    <row r="1164" spans="1:14" ht="15" customHeight="1">
      <c r="A1164" t="s">
        <v>7</v>
      </c>
      <c r="B1164" t="s">
        <v>25</v>
      </c>
      <c r="C1164" t="s">
        <v>127</v>
      </c>
      <c r="D1164" t="s">
        <v>49</v>
      </c>
      <c r="E1164" t="s">
        <v>50</v>
      </c>
      <c r="F1164" t="s">
        <v>12</v>
      </c>
      <c r="G1164">
        <v>35</v>
      </c>
      <c r="H1164" t="s">
        <v>35</v>
      </c>
      <c r="I1164" t="s">
        <v>181</v>
      </c>
      <c r="J1164" t="s">
        <v>122</v>
      </c>
      <c r="K1164">
        <v>201609</v>
      </c>
      <c r="L1164">
        <v>2019</v>
      </c>
      <c r="M1164" s="10">
        <v>9</v>
      </c>
      <c r="N1164" s="31">
        <v>1469.1852629999998</v>
      </c>
    </row>
    <row r="1165" spans="1:14" ht="15" customHeight="1">
      <c r="A1165" t="s">
        <v>7</v>
      </c>
      <c r="B1165" t="s">
        <v>25</v>
      </c>
      <c r="C1165" t="s">
        <v>127</v>
      </c>
      <c r="D1165" t="s">
        <v>49</v>
      </c>
      <c r="E1165" t="s">
        <v>50</v>
      </c>
      <c r="F1165" t="s">
        <v>12</v>
      </c>
      <c r="G1165">
        <v>35</v>
      </c>
      <c r="H1165" t="s">
        <v>35</v>
      </c>
      <c r="I1165" t="s">
        <v>181</v>
      </c>
      <c r="J1165" t="s">
        <v>123</v>
      </c>
      <c r="K1165">
        <v>201609</v>
      </c>
      <c r="L1165">
        <v>2019</v>
      </c>
      <c r="M1165" s="10">
        <v>9</v>
      </c>
      <c r="N1165" s="31">
        <v>1798.8498662400002</v>
      </c>
    </row>
    <row r="1166" spans="1:14" ht="15" customHeight="1">
      <c r="A1166" t="s">
        <v>7</v>
      </c>
      <c r="B1166" t="s">
        <v>25</v>
      </c>
      <c r="C1166" t="s">
        <v>130</v>
      </c>
      <c r="D1166" t="s">
        <v>47</v>
      </c>
      <c r="E1166" t="s">
        <v>48</v>
      </c>
      <c r="F1166" t="s">
        <v>11</v>
      </c>
      <c r="G1166">
        <v>28</v>
      </c>
      <c r="H1166" t="s">
        <v>37</v>
      </c>
      <c r="I1166" t="s">
        <v>183</v>
      </c>
      <c r="J1166" t="s">
        <v>124</v>
      </c>
      <c r="K1166">
        <v>201609</v>
      </c>
      <c r="L1166">
        <v>2019</v>
      </c>
      <c r="M1166" s="10">
        <v>9</v>
      </c>
      <c r="N1166" s="31">
        <v>3977.3854310399988</v>
      </c>
    </row>
    <row r="1167" spans="1:14" ht="15" customHeight="1">
      <c r="A1167" t="s">
        <v>7</v>
      </c>
      <c r="B1167" t="s">
        <v>25</v>
      </c>
      <c r="C1167" t="s">
        <v>130</v>
      </c>
      <c r="D1167" t="s">
        <v>47</v>
      </c>
      <c r="E1167" t="s">
        <v>48</v>
      </c>
      <c r="F1167" t="s">
        <v>11</v>
      </c>
      <c r="G1167">
        <v>28</v>
      </c>
      <c r="H1167" t="s">
        <v>37</v>
      </c>
      <c r="I1167" t="s">
        <v>183</v>
      </c>
      <c r="J1167" t="s">
        <v>121</v>
      </c>
      <c r="K1167">
        <v>201609</v>
      </c>
      <c r="L1167">
        <v>2019</v>
      </c>
      <c r="M1167" s="10">
        <v>9</v>
      </c>
      <c r="N1167" s="31">
        <v>2210.22353664</v>
      </c>
    </row>
    <row r="1168" spans="1:14" ht="15" customHeight="1">
      <c r="A1168" t="s">
        <v>7</v>
      </c>
      <c r="B1168" t="s">
        <v>25</v>
      </c>
      <c r="C1168" t="s">
        <v>130</v>
      </c>
      <c r="D1168" t="s">
        <v>47</v>
      </c>
      <c r="E1168" t="s">
        <v>48</v>
      </c>
      <c r="F1168" t="s">
        <v>11</v>
      </c>
      <c r="G1168">
        <v>28</v>
      </c>
      <c r="H1168" t="s">
        <v>37</v>
      </c>
      <c r="I1168" t="s">
        <v>183</v>
      </c>
      <c r="J1168" t="s">
        <v>122</v>
      </c>
      <c r="K1168">
        <v>201609</v>
      </c>
      <c r="L1168">
        <v>2019</v>
      </c>
      <c r="M1168" s="10">
        <v>9</v>
      </c>
      <c r="N1168" s="31">
        <v>5990.8899959999999</v>
      </c>
    </row>
    <row r="1169" spans="1:14" ht="15" customHeight="1">
      <c r="A1169" t="s">
        <v>7</v>
      </c>
      <c r="B1169" t="s">
        <v>25</v>
      </c>
      <c r="C1169" t="s">
        <v>130</v>
      </c>
      <c r="D1169" t="s">
        <v>47</v>
      </c>
      <c r="E1169" t="s">
        <v>48</v>
      </c>
      <c r="F1169" t="s">
        <v>11</v>
      </c>
      <c r="G1169">
        <v>28</v>
      </c>
      <c r="H1169" t="s">
        <v>37</v>
      </c>
      <c r="I1169" t="s">
        <v>183</v>
      </c>
      <c r="J1169" t="s">
        <v>123</v>
      </c>
      <c r="K1169">
        <v>201609</v>
      </c>
      <c r="L1169">
        <v>2019</v>
      </c>
      <c r="M1169" s="10">
        <v>9</v>
      </c>
      <c r="N1169" s="31">
        <v>2648.4704870399996</v>
      </c>
    </row>
    <row r="1170" spans="1:14" ht="15" customHeight="1">
      <c r="A1170" t="s">
        <v>7</v>
      </c>
      <c r="B1170" t="s">
        <v>26</v>
      </c>
      <c r="C1170" t="s">
        <v>132</v>
      </c>
      <c r="D1170" t="s">
        <v>55</v>
      </c>
      <c r="E1170" t="s">
        <v>56</v>
      </c>
      <c r="F1170" t="s">
        <v>11</v>
      </c>
      <c r="G1170">
        <v>36</v>
      </c>
      <c r="H1170" t="s">
        <v>34</v>
      </c>
      <c r="I1170" t="s">
        <v>182</v>
      </c>
      <c r="J1170" t="s">
        <v>124</v>
      </c>
      <c r="K1170">
        <v>201609</v>
      </c>
      <c r="L1170">
        <v>2019</v>
      </c>
      <c r="M1170" s="10">
        <v>9</v>
      </c>
      <c r="N1170" s="31">
        <v>36496.564182892791</v>
      </c>
    </row>
    <row r="1171" spans="1:14" ht="15" customHeight="1">
      <c r="A1171" t="s">
        <v>7</v>
      </c>
      <c r="B1171" t="s">
        <v>26</v>
      </c>
      <c r="C1171" t="s">
        <v>132</v>
      </c>
      <c r="D1171" t="s">
        <v>55</v>
      </c>
      <c r="E1171" t="s">
        <v>56</v>
      </c>
      <c r="F1171" t="s">
        <v>11</v>
      </c>
      <c r="G1171">
        <v>36</v>
      </c>
      <c r="H1171" t="s">
        <v>34</v>
      </c>
      <c r="I1171" t="s">
        <v>182</v>
      </c>
      <c r="J1171" t="s">
        <v>121</v>
      </c>
      <c r="K1171">
        <v>201609</v>
      </c>
      <c r="L1171">
        <v>2019</v>
      </c>
      <c r="M1171" s="10">
        <v>9</v>
      </c>
      <c r="N1171" s="31">
        <v>746.92258764479982</v>
      </c>
    </row>
    <row r="1172" spans="1:14" ht="15" customHeight="1">
      <c r="A1172" t="s">
        <v>7</v>
      </c>
      <c r="B1172" t="s">
        <v>26</v>
      </c>
      <c r="C1172" t="s">
        <v>132</v>
      </c>
      <c r="D1172" t="s">
        <v>55</v>
      </c>
      <c r="E1172" t="s">
        <v>56</v>
      </c>
      <c r="F1172" t="s">
        <v>11</v>
      </c>
      <c r="G1172">
        <v>36</v>
      </c>
      <c r="H1172" t="s">
        <v>34</v>
      </c>
      <c r="I1172" t="s">
        <v>182</v>
      </c>
      <c r="J1172" t="s">
        <v>122</v>
      </c>
      <c r="K1172">
        <v>201609</v>
      </c>
      <c r="L1172">
        <v>2019</v>
      </c>
      <c r="M1172" s="10">
        <v>9</v>
      </c>
      <c r="N1172" s="31">
        <v>6324.6692772899987</v>
      </c>
    </row>
    <row r="1173" spans="1:14" ht="15" customHeight="1">
      <c r="A1173" t="s">
        <v>7</v>
      </c>
      <c r="B1173" t="s">
        <v>26</v>
      </c>
      <c r="C1173" t="s">
        <v>132</v>
      </c>
      <c r="D1173" t="s">
        <v>55</v>
      </c>
      <c r="E1173" t="s">
        <v>56</v>
      </c>
      <c r="F1173" t="s">
        <v>11</v>
      </c>
      <c r="G1173">
        <v>36</v>
      </c>
      <c r="H1173" t="s">
        <v>34</v>
      </c>
      <c r="I1173" t="s">
        <v>182</v>
      </c>
      <c r="J1173" t="s">
        <v>123</v>
      </c>
      <c r="K1173">
        <v>201609</v>
      </c>
      <c r="L1173">
        <v>2019</v>
      </c>
      <c r="M1173" s="10">
        <v>9</v>
      </c>
      <c r="N1173" s="31">
        <v>1706.3072143487996</v>
      </c>
    </row>
    <row r="1174" spans="1:14" ht="15" customHeight="1">
      <c r="A1174" t="s">
        <v>7</v>
      </c>
      <c r="B1174" t="s">
        <v>26</v>
      </c>
      <c r="C1174" t="s">
        <v>128</v>
      </c>
      <c r="D1174" t="s">
        <v>53</v>
      </c>
      <c r="E1174" t="s">
        <v>54</v>
      </c>
      <c r="F1174" t="s">
        <v>12</v>
      </c>
      <c r="G1174">
        <v>32</v>
      </c>
      <c r="H1174" t="s">
        <v>36</v>
      </c>
      <c r="I1174" t="s">
        <v>184</v>
      </c>
      <c r="J1174" t="s">
        <v>124</v>
      </c>
      <c r="K1174">
        <v>201609</v>
      </c>
      <c r="L1174">
        <v>2019</v>
      </c>
      <c r="M1174" s="10">
        <v>9</v>
      </c>
      <c r="N1174" s="31">
        <v>14953.017645619202</v>
      </c>
    </row>
    <row r="1175" spans="1:14" ht="15" customHeight="1">
      <c r="A1175" t="s">
        <v>7</v>
      </c>
      <c r="B1175" t="s">
        <v>26</v>
      </c>
      <c r="C1175" t="s">
        <v>128</v>
      </c>
      <c r="D1175" t="s">
        <v>53</v>
      </c>
      <c r="E1175" t="s">
        <v>54</v>
      </c>
      <c r="F1175" t="s">
        <v>12</v>
      </c>
      <c r="G1175">
        <v>32</v>
      </c>
      <c r="H1175" t="s">
        <v>36</v>
      </c>
      <c r="I1175" t="s">
        <v>184</v>
      </c>
      <c r="J1175" t="s">
        <v>121</v>
      </c>
      <c r="K1175">
        <v>201609</v>
      </c>
      <c r="L1175">
        <v>2019</v>
      </c>
      <c r="M1175" s="10">
        <v>9</v>
      </c>
      <c r="N1175" s="31">
        <v>987.44628272640011</v>
      </c>
    </row>
    <row r="1176" spans="1:14" ht="15" customHeight="1">
      <c r="A1176" t="s">
        <v>7</v>
      </c>
      <c r="B1176" t="s">
        <v>26</v>
      </c>
      <c r="C1176" t="s">
        <v>128</v>
      </c>
      <c r="D1176" t="s">
        <v>53</v>
      </c>
      <c r="E1176" t="s">
        <v>54</v>
      </c>
      <c r="F1176" t="s">
        <v>12</v>
      </c>
      <c r="G1176">
        <v>32</v>
      </c>
      <c r="H1176" t="s">
        <v>36</v>
      </c>
      <c r="I1176" t="s">
        <v>184</v>
      </c>
      <c r="J1176" t="s">
        <v>122</v>
      </c>
      <c r="K1176">
        <v>201609</v>
      </c>
      <c r="L1176">
        <v>2019</v>
      </c>
      <c r="M1176" s="10">
        <v>9</v>
      </c>
      <c r="N1176" s="31">
        <v>4102.2402002399995</v>
      </c>
    </row>
    <row r="1177" spans="1:14" ht="15" customHeight="1">
      <c r="A1177" t="s">
        <v>7</v>
      </c>
      <c r="B1177" t="s">
        <v>26</v>
      </c>
      <c r="C1177" t="s">
        <v>128</v>
      </c>
      <c r="D1177" t="s">
        <v>53</v>
      </c>
      <c r="E1177" t="s">
        <v>54</v>
      </c>
      <c r="F1177" t="s">
        <v>12</v>
      </c>
      <c r="G1177">
        <v>32</v>
      </c>
      <c r="H1177" t="s">
        <v>36</v>
      </c>
      <c r="I1177" t="s">
        <v>184</v>
      </c>
      <c r="J1177" t="s">
        <v>123</v>
      </c>
      <c r="K1177">
        <v>201609</v>
      </c>
      <c r="L1177">
        <v>2019</v>
      </c>
      <c r="M1177" s="10">
        <v>9</v>
      </c>
      <c r="N1177" s="31">
        <v>1913.0825548799996</v>
      </c>
    </row>
    <row r="1178" spans="1:14" ht="15" customHeight="1">
      <c r="A1178" t="s">
        <v>7</v>
      </c>
      <c r="B1178" t="s">
        <v>27</v>
      </c>
      <c r="C1178" t="s">
        <v>137</v>
      </c>
      <c r="D1178" t="s">
        <v>21</v>
      </c>
      <c r="E1178" t="s">
        <v>58</v>
      </c>
      <c r="F1178" t="s">
        <v>11</v>
      </c>
      <c r="G1178">
        <v>45</v>
      </c>
      <c r="H1178" t="s">
        <v>33</v>
      </c>
      <c r="I1178" t="s">
        <v>180</v>
      </c>
      <c r="J1178" t="s">
        <v>124</v>
      </c>
      <c r="K1178">
        <v>201609</v>
      </c>
      <c r="L1178">
        <v>2019</v>
      </c>
      <c r="M1178" s="10">
        <v>9</v>
      </c>
      <c r="N1178" s="31">
        <v>232268.33518761597</v>
      </c>
    </row>
    <row r="1179" spans="1:14" ht="15" customHeight="1">
      <c r="A1179" t="s">
        <v>7</v>
      </c>
      <c r="B1179" t="s">
        <v>27</v>
      </c>
      <c r="C1179" t="s">
        <v>137</v>
      </c>
      <c r="D1179" t="s">
        <v>21</v>
      </c>
      <c r="E1179" t="s">
        <v>58</v>
      </c>
      <c r="F1179" t="s">
        <v>11</v>
      </c>
      <c r="G1179">
        <v>45</v>
      </c>
      <c r="H1179" t="s">
        <v>33</v>
      </c>
      <c r="I1179" t="s">
        <v>180</v>
      </c>
      <c r="J1179" t="s">
        <v>121</v>
      </c>
      <c r="K1179">
        <v>201609</v>
      </c>
      <c r="L1179">
        <v>2019</v>
      </c>
      <c r="M1179" s="10">
        <v>9</v>
      </c>
      <c r="N1179" s="31">
        <v>22530.445990415999</v>
      </c>
    </row>
    <row r="1180" spans="1:14" ht="15" customHeight="1">
      <c r="A1180" t="s">
        <v>7</v>
      </c>
      <c r="B1180" t="s">
        <v>27</v>
      </c>
      <c r="C1180" t="s">
        <v>137</v>
      </c>
      <c r="D1180" t="s">
        <v>21</v>
      </c>
      <c r="E1180" t="s">
        <v>58</v>
      </c>
      <c r="F1180" t="s">
        <v>11</v>
      </c>
      <c r="G1180">
        <v>45</v>
      </c>
      <c r="H1180" t="s">
        <v>33</v>
      </c>
      <c r="I1180" t="s">
        <v>180</v>
      </c>
      <c r="J1180" t="s">
        <v>122</v>
      </c>
      <c r="K1180">
        <v>201609</v>
      </c>
      <c r="L1180">
        <v>2019</v>
      </c>
      <c r="M1180" s="10">
        <v>9</v>
      </c>
      <c r="N1180" s="31">
        <v>63494.62369249999</v>
      </c>
    </row>
    <row r="1181" spans="1:14" ht="15" customHeight="1">
      <c r="A1181" t="s">
        <v>7</v>
      </c>
      <c r="B1181" t="s">
        <v>27</v>
      </c>
      <c r="C1181" t="s">
        <v>137</v>
      </c>
      <c r="D1181" t="s">
        <v>21</v>
      </c>
      <c r="E1181" t="s">
        <v>58</v>
      </c>
      <c r="F1181" t="s">
        <v>11</v>
      </c>
      <c r="G1181">
        <v>45</v>
      </c>
      <c r="H1181" t="s">
        <v>33</v>
      </c>
      <c r="I1181" t="s">
        <v>180</v>
      </c>
      <c r="J1181" t="s">
        <v>123</v>
      </c>
      <c r="K1181">
        <v>201609</v>
      </c>
      <c r="L1181">
        <v>2019</v>
      </c>
      <c r="M1181" s="10">
        <v>9</v>
      </c>
      <c r="N1181" s="31">
        <v>14158.287019967998</v>
      </c>
    </row>
    <row r="1182" spans="1:14" ht="15" customHeight="1">
      <c r="A1182" t="s">
        <v>7</v>
      </c>
      <c r="B1182" t="s">
        <v>27</v>
      </c>
      <c r="C1182" t="s">
        <v>136</v>
      </c>
      <c r="D1182" t="s">
        <v>18</v>
      </c>
      <c r="E1182" t="s">
        <v>62</v>
      </c>
      <c r="F1182" t="s">
        <v>11</v>
      </c>
      <c r="G1182">
        <v>38</v>
      </c>
      <c r="H1182" t="s">
        <v>34</v>
      </c>
      <c r="I1182" t="s">
        <v>182</v>
      </c>
      <c r="J1182" t="s">
        <v>124</v>
      </c>
      <c r="K1182">
        <v>201609</v>
      </c>
      <c r="L1182">
        <v>2019</v>
      </c>
      <c r="M1182" s="10">
        <v>9</v>
      </c>
      <c r="N1182" s="31">
        <v>30247.70302310399</v>
      </c>
    </row>
    <row r="1183" spans="1:14" ht="15" customHeight="1">
      <c r="A1183" t="s">
        <v>7</v>
      </c>
      <c r="B1183" t="s">
        <v>27</v>
      </c>
      <c r="C1183" t="s">
        <v>136</v>
      </c>
      <c r="D1183" t="s">
        <v>18</v>
      </c>
      <c r="E1183" t="s">
        <v>62</v>
      </c>
      <c r="F1183" t="s">
        <v>11</v>
      </c>
      <c r="G1183">
        <v>38</v>
      </c>
      <c r="H1183" t="s">
        <v>34</v>
      </c>
      <c r="I1183" t="s">
        <v>182</v>
      </c>
      <c r="J1183" t="s">
        <v>121</v>
      </c>
      <c r="K1183">
        <v>201609</v>
      </c>
      <c r="L1183">
        <v>2019</v>
      </c>
      <c r="M1183" s="10">
        <v>9</v>
      </c>
      <c r="N1183" s="31">
        <v>655.67463413760015</v>
      </c>
    </row>
    <row r="1184" spans="1:14" ht="15" customHeight="1">
      <c r="A1184" t="s">
        <v>7</v>
      </c>
      <c r="B1184" t="s">
        <v>27</v>
      </c>
      <c r="C1184" t="s">
        <v>136</v>
      </c>
      <c r="D1184" t="s">
        <v>18</v>
      </c>
      <c r="E1184" t="s">
        <v>62</v>
      </c>
      <c r="F1184" t="s">
        <v>11</v>
      </c>
      <c r="G1184">
        <v>38</v>
      </c>
      <c r="H1184" t="s">
        <v>34</v>
      </c>
      <c r="I1184" t="s">
        <v>182</v>
      </c>
      <c r="J1184" t="s">
        <v>122</v>
      </c>
      <c r="K1184">
        <v>201609</v>
      </c>
      <c r="L1184">
        <v>2019</v>
      </c>
      <c r="M1184" s="10">
        <v>9</v>
      </c>
      <c r="N1184" s="31">
        <v>2310.4558713600004</v>
      </c>
    </row>
    <row r="1185" spans="1:14" ht="15" customHeight="1">
      <c r="A1185" t="s">
        <v>7</v>
      </c>
      <c r="B1185" t="s">
        <v>27</v>
      </c>
      <c r="C1185" t="s">
        <v>136</v>
      </c>
      <c r="D1185" t="s">
        <v>18</v>
      </c>
      <c r="E1185" t="s">
        <v>62</v>
      </c>
      <c r="F1185" t="s">
        <v>11</v>
      </c>
      <c r="G1185">
        <v>38</v>
      </c>
      <c r="H1185" t="s">
        <v>34</v>
      </c>
      <c r="I1185" t="s">
        <v>182</v>
      </c>
      <c r="J1185" t="s">
        <v>123</v>
      </c>
      <c r="K1185">
        <v>201609</v>
      </c>
      <c r="L1185">
        <v>2019</v>
      </c>
      <c r="M1185" s="10">
        <v>9</v>
      </c>
      <c r="N1185" s="31">
        <v>2690.2806110208003</v>
      </c>
    </row>
    <row r="1186" spans="1:14" ht="15" customHeight="1">
      <c r="A1186" t="s">
        <v>7</v>
      </c>
      <c r="B1186" t="s">
        <v>27</v>
      </c>
      <c r="C1186" t="s">
        <v>135</v>
      </c>
      <c r="D1186" t="s">
        <v>19</v>
      </c>
      <c r="E1186" t="s">
        <v>57</v>
      </c>
      <c r="F1186" t="s">
        <v>12</v>
      </c>
      <c r="G1186">
        <v>29</v>
      </c>
      <c r="H1186" t="s">
        <v>37</v>
      </c>
      <c r="I1186" t="s">
        <v>183</v>
      </c>
      <c r="J1186" t="s">
        <v>124</v>
      </c>
      <c r="K1186">
        <v>201609</v>
      </c>
      <c r="L1186">
        <v>2019</v>
      </c>
      <c r="M1186" s="10">
        <v>9</v>
      </c>
      <c r="N1186" s="31">
        <v>40090.079070719992</v>
      </c>
    </row>
    <row r="1187" spans="1:14" ht="15" customHeight="1">
      <c r="A1187" t="s">
        <v>7</v>
      </c>
      <c r="B1187" t="s">
        <v>27</v>
      </c>
      <c r="C1187" t="s">
        <v>135</v>
      </c>
      <c r="D1187" t="s">
        <v>19</v>
      </c>
      <c r="E1187" t="s">
        <v>57</v>
      </c>
      <c r="F1187" t="s">
        <v>12</v>
      </c>
      <c r="G1187">
        <v>29</v>
      </c>
      <c r="H1187" t="s">
        <v>37</v>
      </c>
      <c r="I1187" t="s">
        <v>183</v>
      </c>
      <c r="J1187" t="s">
        <v>121</v>
      </c>
      <c r="K1187">
        <v>201609</v>
      </c>
      <c r="L1187">
        <v>2019</v>
      </c>
      <c r="M1187" s="10">
        <v>9</v>
      </c>
      <c r="N1187" s="31">
        <v>3339.9387302399996</v>
      </c>
    </row>
    <row r="1188" spans="1:14" ht="15" customHeight="1">
      <c r="A1188" t="s">
        <v>7</v>
      </c>
      <c r="B1188" t="s">
        <v>27</v>
      </c>
      <c r="C1188" t="s">
        <v>135</v>
      </c>
      <c r="D1188" t="s">
        <v>19</v>
      </c>
      <c r="E1188" t="s">
        <v>57</v>
      </c>
      <c r="F1188" t="s">
        <v>12</v>
      </c>
      <c r="G1188">
        <v>29</v>
      </c>
      <c r="H1188" t="s">
        <v>37</v>
      </c>
      <c r="I1188" t="s">
        <v>183</v>
      </c>
      <c r="J1188" t="s">
        <v>122</v>
      </c>
      <c r="K1188">
        <v>201609</v>
      </c>
      <c r="L1188">
        <v>2019</v>
      </c>
      <c r="M1188" s="10">
        <v>9</v>
      </c>
      <c r="N1188" s="31">
        <v>2736.9341999999997</v>
      </c>
    </row>
    <row r="1189" spans="1:14" ht="15" customHeight="1">
      <c r="A1189" t="s">
        <v>7</v>
      </c>
      <c r="B1189" t="s">
        <v>27</v>
      </c>
      <c r="C1189" t="s">
        <v>135</v>
      </c>
      <c r="D1189" t="s">
        <v>19</v>
      </c>
      <c r="E1189" t="s">
        <v>57</v>
      </c>
      <c r="F1189" t="s">
        <v>12</v>
      </c>
      <c r="G1189">
        <v>29</v>
      </c>
      <c r="H1189" t="s">
        <v>37</v>
      </c>
      <c r="I1189" t="s">
        <v>183</v>
      </c>
      <c r="J1189" t="s">
        <v>123</v>
      </c>
      <c r="K1189">
        <v>201609</v>
      </c>
      <c r="L1189">
        <v>2019</v>
      </c>
      <c r="M1189" s="10">
        <v>9</v>
      </c>
      <c r="N1189" s="31">
        <v>1701.9110707199995</v>
      </c>
    </row>
    <row r="1190" spans="1:14" ht="15" customHeight="1">
      <c r="A1190" t="s">
        <v>7</v>
      </c>
      <c r="B1190" t="s">
        <v>42</v>
      </c>
      <c r="C1190" t="s">
        <v>139</v>
      </c>
      <c r="D1190" t="s">
        <v>59</v>
      </c>
      <c r="E1190" t="s">
        <v>60</v>
      </c>
      <c r="F1190" t="s">
        <v>11</v>
      </c>
      <c r="G1190">
        <v>35</v>
      </c>
      <c r="H1190" t="s">
        <v>34</v>
      </c>
      <c r="I1190" t="s">
        <v>182</v>
      </c>
      <c r="J1190" t="s">
        <v>124</v>
      </c>
      <c r="K1190">
        <v>201609</v>
      </c>
      <c r="L1190">
        <v>2019</v>
      </c>
      <c r="M1190" s="10">
        <v>9</v>
      </c>
      <c r="N1190" s="31">
        <v>8389.6560276479977</v>
      </c>
    </row>
    <row r="1191" spans="1:14" ht="15" customHeight="1">
      <c r="A1191" t="s">
        <v>7</v>
      </c>
      <c r="B1191" t="s">
        <v>42</v>
      </c>
      <c r="C1191" t="s">
        <v>139</v>
      </c>
      <c r="D1191" t="s">
        <v>59</v>
      </c>
      <c r="E1191" t="s">
        <v>60</v>
      </c>
      <c r="F1191" t="s">
        <v>11</v>
      </c>
      <c r="G1191">
        <v>35</v>
      </c>
      <c r="H1191" t="s">
        <v>34</v>
      </c>
      <c r="I1191" t="s">
        <v>182</v>
      </c>
      <c r="J1191" t="s">
        <v>121</v>
      </c>
      <c r="K1191">
        <v>201609</v>
      </c>
      <c r="L1191">
        <v>2019</v>
      </c>
      <c r="M1191" s="10">
        <v>9</v>
      </c>
      <c r="N1191" s="31">
        <v>1710.9421426944</v>
      </c>
    </row>
    <row r="1192" spans="1:14" ht="15" customHeight="1">
      <c r="A1192" t="s">
        <v>7</v>
      </c>
      <c r="B1192" t="s">
        <v>42</v>
      </c>
      <c r="C1192" t="s">
        <v>139</v>
      </c>
      <c r="D1192" t="s">
        <v>59</v>
      </c>
      <c r="E1192" t="s">
        <v>60</v>
      </c>
      <c r="F1192" t="s">
        <v>11</v>
      </c>
      <c r="G1192">
        <v>35</v>
      </c>
      <c r="H1192" t="s">
        <v>34</v>
      </c>
      <c r="I1192" t="s">
        <v>182</v>
      </c>
      <c r="J1192" t="s">
        <v>122</v>
      </c>
      <c r="K1192">
        <v>201609</v>
      </c>
      <c r="L1192">
        <v>2019</v>
      </c>
      <c r="M1192" s="10">
        <v>9</v>
      </c>
      <c r="N1192" s="31">
        <v>9744.5805256800013</v>
      </c>
    </row>
    <row r="1193" spans="1:14" ht="15" customHeight="1">
      <c r="A1193" t="s">
        <v>7</v>
      </c>
      <c r="B1193" t="s">
        <v>42</v>
      </c>
      <c r="C1193" t="s">
        <v>139</v>
      </c>
      <c r="D1193" t="s">
        <v>59</v>
      </c>
      <c r="E1193" t="s">
        <v>60</v>
      </c>
      <c r="F1193" t="s">
        <v>11</v>
      </c>
      <c r="G1193">
        <v>35</v>
      </c>
      <c r="H1193" t="s">
        <v>34</v>
      </c>
      <c r="I1193" t="s">
        <v>182</v>
      </c>
      <c r="J1193" t="s">
        <v>123</v>
      </c>
      <c r="K1193">
        <v>201609</v>
      </c>
      <c r="L1193">
        <v>2019</v>
      </c>
      <c r="M1193" s="10">
        <v>9</v>
      </c>
      <c r="N1193" s="31">
        <v>1749.3140367360004</v>
      </c>
    </row>
    <row r="1194" spans="1:14" ht="15" customHeight="1">
      <c r="A1194" t="s">
        <v>7</v>
      </c>
      <c r="B1194" t="s">
        <v>42</v>
      </c>
      <c r="C1194" t="s">
        <v>138</v>
      </c>
      <c r="D1194" t="s">
        <v>61</v>
      </c>
      <c r="E1194" t="s">
        <v>60</v>
      </c>
      <c r="F1194" t="s">
        <v>11</v>
      </c>
      <c r="G1194">
        <v>32</v>
      </c>
      <c r="H1194" t="s">
        <v>36</v>
      </c>
      <c r="I1194" t="s">
        <v>184</v>
      </c>
      <c r="J1194" t="s">
        <v>124</v>
      </c>
      <c r="K1194">
        <v>201609</v>
      </c>
      <c r="L1194">
        <v>2019</v>
      </c>
      <c r="M1194" s="10">
        <v>9</v>
      </c>
      <c r="N1194" s="31">
        <v>9100.161302399998</v>
      </c>
    </row>
    <row r="1195" spans="1:14" ht="15" customHeight="1">
      <c r="A1195" t="s">
        <v>7</v>
      </c>
      <c r="B1195" t="s">
        <v>42</v>
      </c>
      <c r="C1195" t="s">
        <v>138</v>
      </c>
      <c r="D1195" t="s">
        <v>61</v>
      </c>
      <c r="E1195" t="s">
        <v>60</v>
      </c>
      <c r="F1195" t="s">
        <v>11</v>
      </c>
      <c r="G1195">
        <v>32</v>
      </c>
      <c r="H1195" t="s">
        <v>36</v>
      </c>
      <c r="I1195" t="s">
        <v>184</v>
      </c>
      <c r="J1195" t="s">
        <v>121</v>
      </c>
      <c r="K1195">
        <v>201609</v>
      </c>
      <c r="L1195">
        <v>2019</v>
      </c>
      <c r="M1195" s="10">
        <v>9</v>
      </c>
      <c r="N1195" s="31">
        <v>727.96215743999983</v>
      </c>
    </row>
    <row r="1196" spans="1:14" ht="15" customHeight="1">
      <c r="A1196" t="s">
        <v>7</v>
      </c>
      <c r="B1196" t="s">
        <v>42</v>
      </c>
      <c r="C1196" t="s">
        <v>138</v>
      </c>
      <c r="D1196" t="s">
        <v>61</v>
      </c>
      <c r="E1196" t="s">
        <v>60</v>
      </c>
      <c r="F1196" t="s">
        <v>11</v>
      </c>
      <c r="G1196">
        <v>32</v>
      </c>
      <c r="H1196" t="s">
        <v>36</v>
      </c>
      <c r="I1196" t="s">
        <v>184</v>
      </c>
      <c r="J1196" t="s">
        <v>122</v>
      </c>
      <c r="K1196">
        <v>201609</v>
      </c>
      <c r="L1196">
        <v>2019</v>
      </c>
      <c r="M1196" s="10">
        <v>9</v>
      </c>
      <c r="N1196" s="31">
        <v>2356.251534</v>
      </c>
    </row>
    <row r="1197" spans="1:14" ht="15" customHeight="1">
      <c r="A1197" t="s">
        <v>7</v>
      </c>
      <c r="B1197" t="s">
        <v>42</v>
      </c>
      <c r="C1197" t="s">
        <v>138</v>
      </c>
      <c r="D1197" t="s">
        <v>61</v>
      </c>
      <c r="E1197" t="s">
        <v>60</v>
      </c>
      <c r="F1197" t="s">
        <v>11</v>
      </c>
      <c r="G1197">
        <v>32</v>
      </c>
      <c r="H1197" t="s">
        <v>36</v>
      </c>
      <c r="I1197" t="s">
        <v>184</v>
      </c>
      <c r="J1197" t="s">
        <v>123</v>
      </c>
      <c r="K1197">
        <v>201609</v>
      </c>
      <c r="L1197">
        <v>2019</v>
      </c>
      <c r="M1197" s="10">
        <v>9</v>
      </c>
      <c r="N1197" s="31">
        <v>397.48705919999992</v>
      </c>
    </row>
    <row r="1198" spans="1:14" ht="15" customHeight="1">
      <c r="A1198" t="s">
        <v>69</v>
      </c>
      <c r="B1198" t="s">
        <v>5</v>
      </c>
      <c r="C1198" t="s">
        <v>134</v>
      </c>
      <c r="D1198" t="s">
        <v>46</v>
      </c>
      <c r="E1198" t="s">
        <v>13</v>
      </c>
      <c r="F1198" t="s">
        <v>11</v>
      </c>
      <c r="G1198">
        <v>46</v>
      </c>
      <c r="H1198" t="s">
        <v>33</v>
      </c>
      <c r="I1198" t="s">
        <v>180</v>
      </c>
      <c r="J1198" t="s">
        <v>124</v>
      </c>
      <c r="K1198">
        <v>201609</v>
      </c>
      <c r="L1198">
        <v>2019</v>
      </c>
      <c r="M1198" s="10">
        <v>9</v>
      </c>
      <c r="N1198" s="31">
        <v>47818.301932799994</v>
      </c>
    </row>
    <row r="1199" spans="1:14" ht="15" customHeight="1">
      <c r="A1199" t="s">
        <v>69</v>
      </c>
      <c r="B1199" t="s">
        <v>5</v>
      </c>
      <c r="C1199" t="s">
        <v>134</v>
      </c>
      <c r="D1199" t="s">
        <v>46</v>
      </c>
      <c r="E1199" t="s">
        <v>13</v>
      </c>
      <c r="F1199" t="s">
        <v>11</v>
      </c>
      <c r="G1199">
        <v>46</v>
      </c>
      <c r="H1199" t="s">
        <v>33</v>
      </c>
      <c r="I1199" t="s">
        <v>180</v>
      </c>
      <c r="J1199" t="s">
        <v>121</v>
      </c>
      <c r="K1199">
        <v>201609</v>
      </c>
      <c r="L1199">
        <v>2019</v>
      </c>
      <c r="M1199" s="10">
        <v>9</v>
      </c>
      <c r="N1199" s="31">
        <v>6383.1560351999988</v>
      </c>
    </row>
    <row r="1200" spans="1:14" ht="15" customHeight="1">
      <c r="A1200" t="s">
        <v>69</v>
      </c>
      <c r="B1200" t="s">
        <v>5</v>
      </c>
      <c r="C1200" t="s">
        <v>134</v>
      </c>
      <c r="D1200" t="s">
        <v>46</v>
      </c>
      <c r="E1200" t="s">
        <v>13</v>
      </c>
      <c r="F1200" t="s">
        <v>11</v>
      </c>
      <c r="G1200">
        <v>46</v>
      </c>
      <c r="H1200" t="s">
        <v>33</v>
      </c>
      <c r="I1200" t="s">
        <v>180</v>
      </c>
      <c r="J1200" t="s">
        <v>122</v>
      </c>
      <c r="K1200">
        <v>201609</v>
      </c>
      <c r="L1200">
        <v>2019</v>
      </c>
      <c r="M1200" s="10">
        <v>9</v>
      </c>
      <c r="N1200" s="31">
        <v>34117.216314999998</v>
      </c>
    </row>
    <row r="1201" spans="1:14" ht="15" customHeight="1">
      <c r="A1201" t="s">
        <v>69</v>
      </c>
      <c r="B1201" t="s">
        <v>5</v>
      </c>
      <c r="C1201" t="s">
        <v>134</v>
      </c>
      <c r="D1201" t="s">
        <v>46</v>
      </c>
      <c r="E1201" t="s">
        <v>13</v>
      </c>
      <c r="F1201" t="s">
        <v>11</v>
      </c>
      <c r="G1201">
        <v>46</v>
      </c>
      <c r="H1201" t="s">
        <v>33</v>
      </c>
      <c r="I1201" t="s">
        <v>180</v>
      </c>
      <c r="J1201" t="s">
        <v>123</v>
      </c>
      <c r="K1201">
        <v>201609</v>
      </c>
      <c r="L1201">
        <v>2019</v>
      </c>
      <c r="M1201" s="10">
        <v>9</v>
      </c>
      <c r="N1201" s="31">
        <v>6126.8245247999985</v>
      </c>
    </row>
    <row r="1202" spans="1:14" ht="15" customHeight="1">
      <c r="A1202" t="s">
        <v>69</v>
      </c>
      <c r="B1202" t="s">
        <v>5</v>
      </c>
      <c r="C1202" t="s">
        <v>129</v>
      </c>
      <c r="D1202" t="s">
        <v>22</v>
      </c>
      <c r="E1202" t="s">
        <v>16</v>
      </c>
      <c r="F1202" t="s">
        <v>12</v>
      </c>
      <c r="G1202">
        <v>38</v>
      </c>
      <c r="H1202" t="s">
        <v>34</v>
      </c>
      <c r="I1202" t="s">
        <v>182</v>
      </c>
      <c r="J1202" t="s">
        <v>124</v>
      </c>
      <c r="K1202">
        <v>201609</v>
      </c>
      <c r="L1202">
        <v>2019</v>
      </c>
      <c r="M1202" s="10">
        <v>9</v>
      </c>
      <c r="N1202" s="31">
        <v>32498.422967807994</v>
      </c>
    </row>
    <row r="1203" spans="1:14" ht="15" customHeight="1">
      <c r="A1203" t="s">
        <v>69</v>
      </c>
      <c r="B1203" t="s">
        <v>5</v>
      </c>
      <c r="C1203" t="s">
        <v>129</v>
      </c>
      <c r="D1203" t="s">
        <v>22</v>
      </c>
      <c r="E1203" t="s">
        <v>16</v>
      </c>
      <c r="F1203" t="s">
        <v>12</v>
      </c>
      <c r="G1203">
        <v>38</v>
      </c>
      <c r="H1203" t="s">
        <v>34</v>
      </c>
      <c r="I1203" t="s">
        <v>182</v>
      </c>
      <c r="J1203" t="s">
        <v>121</v>
      </c>
      <c r="K1203">
        <v>201609</v>
      </c>
      <c r="L1203">
        <v>2019</v>
      </c>
      <c r="M1203" s="10">
        <v>9</v>
      </c>
      <c r="N1203" s="31">
        <v>3823.7213911679996</v>
      </c>
    </row>
    <row r="1204" spans="1:14" ht="15" customHeight="1">
      <c r="A1204" t="s">
        <v>69</v>
      </c>
      <c r="B1204" t="s">
        <v>5</v>
      </c>
      <c r="C1204" t="s">
        <v>129</v>
      </c>
      <c r="D1204" t="s">
        <v>22</v>
      </c>
      <c r="E1204" t="s">
        <v>16</v>
      </c>
      <c r="F1204" t="s">
        <v>12</v>
      </c>
      <c r="G1204">
        <v>38</v>
      </c>
      <c r="H1204" t="s">
        <v>34</v>
      </c>
      <c r="I1204" t="s">
        <v>182</v>
      </c>
      <c r="J1204" t="s">
        <v>122</v>
      </c>
      <c r="K1204">
        <v>201609</v>
      </c>
      <c r="L1204">
        <v>2019</v>
      </c>
      <c r="M1204" s="10">
        <v>9</v>
      </c>
      <c r="N1204" s="31">
        <v>9503.3108897999991</v>
      </c>
    </row>
    <row r="1205" spans="1:14" ht="15" customHeight="1">
      <c r="A1205" t="s">
        <v>69</v>
      </c>
      <c r="B1205" t="s">
        <v>5</v>
      </c>
      <c r="C1205" t="s">
        <v>129</v>
      </c>
      <c r="D1205" t="s">
        <v>22</v>
      </c>
      <c r="E1205" t="s">
        <v>16</v>
      </c>
      <c r="F1205" t="s">
        <v>12</v>
      </c>
      <c r="G1205">
        <v>38</v>
      </c>
      <c r="H1205" t="s">
        <v>34</v>
      </c>
      <c r="I1205" t="s">
        <v>182</v>
      </c>
      <c r="J1205" t="s">
        <v>123</v>
      </c>
      <c r="K1205">
        <v>201609</v>
      </c>
      <c r="L1205">
        <v>2019</v>
      </c>
      <c r="M1205" s="10">
        <v>9</v>
      </c>
      <c r="N1205" s="31">
        <v>500.72345164799992</v>
      </c>
    </row>
    <row r="1206" spans="1:14" ht="15" customHeight="1">
      <c r="A1206" t="s">
        <v>69</v>
      </c>
      <c r="B1206" t="s">
        <v>5</v>
      </c>
      <c r="C1206" t="s">
        <v>133</v>
      </c>
      <c r="D1206" t="s">
        <v>9</v>
      </c>
      <c r="E1206" t="s">
        <v>10</v>
      </c>
      <c r="F1206" t="s">
        <v>11</v>
      </c>
      <c r="G1206">
        <v>25</v>
      </c>
      <c r="H1206" t="s">
        <v>37</v>
      </c>
      <c r="I1206" t="s">
        <v>183</v>
      </c>
      <c r="J1206" t="s">
        <v>124</v>
      </c>
      <c r="K1206">
        <v>201609</v>
      </c>
      <c r="L1206">
        <v>2019</v>
      </c>
      <c r="M1206" s="10">
        <v>9</v>
      </c>
      <c r="N1206" s="31">
        <v>16652.909145599995</v>
      </c>
    </row>
    <row r="1207" spans="1:14" ht="15" customHeight="1">
      <c r="A1207" t="s">
        <v>69</v>
      </c>
      <c r="B1207" t="s">
        <v>5</v>
      </c>
      <c r="C1207" t="s">
        <v>133</v>
      </c>
      <c r="D1207" t="s">
        <v>9</v>
      </c>
      <c r="E1207" t="s">
        <v>10</v>
      </c>
      <c r="F1207" t="s">
        <v>11</v>
      </c>
      <c r="G1207">
        <v>25</v>
      </c>
      <c r="H1207" t="s">
        <v>37</v>
      </c>
      <c r="I1207" t="s">
        <v>183</v>
      </c>
      <c r="J1207" t="s">
        <v>121</v>
      </c>
      <c r="K1207">
        <v>201609</v>
      </c>
      <c r="L1207">
        <v>2019</v>
      </c>
      <c r="M1207" s="10">
        <v>9</v>
      </c>
      <c r="N1207" s="31">
        <v>2278.5874943999997</v>
      </c>
    </row>
    <row r="1208" spans="1:14" ht="15" customHeight="1">
      <c r="A1208" t="s">
        <v>69</v>
      </c>
      <c r="B1208" t="s">
        <v>5</v>
      </c>
      <c r="C1208" t="s">
        <v>133</v>
      </c>
      <c r="D1208" t="s">
        <v>9</v>
      </c>
      <c r="E1208" t="s">
        <v>10</v>
      </c>
      <c r="F1208" t="s">
        <v>11</v>
      </c>
      <c r="G1208">
        <v>25</v>
      </c>
      <c r="H1208" t="s">
        <v>37</v>
      </c>
      <c r="I1208" t="s">
        <v>183</v>
      </c>
      <c r="J1208" t="s">
        <v>122</v>
      </c>
      <c r="K1208">
        <v>201609</v>
      </c>
      <c r="L1208">
        <v>2019</v>
      </c>
      <c r="M1208" s="10">
        <v>9</v>
      </c>
      <c r="N1208" s="31">
        <v>1710.11841</v>
      </c>
    </row>
    <row r="1209" spans="1:14" ht="15" customHeight="1">
      <c r="A1209" t="s">
        <v>69</v>
      </c>
      <c r="B1209" t="s">
        <v>5</v>
      </c>
      <c r="C1209" t="s">
        <v>133</v>
      </c>
      <c r="D1209" t="s">
        <v>9</v>
      </c>
      <c r="E1209" t="s">
        <v>10</v>
      </c>
      <c r="F1209" t="s">
        <v>11</v>
      </c>
      <c r="G1209">
        <v>25</v>
      </c>
      <c r="H1209" t="s">
        <v>37</v>
      </c>
      <c r="I1209" t="s">
        <v>183</v>
      </c>
      <c r="J1209" t="s">
        <v>123</v>
      </c>
      <c r="K1209">
        <v>201609</v>
      </c>
      <c r="L1209">
        <v>2019</v>
      </c>
      <c r="M1209" s="10">
        <v>9</v>
      </c>
      <c r="N1209" s="31">
        <v>790.17442559999984</v>
      </c>
    </row>
    <row r="1210" spans="1:14" ht="15" customHeight="1">
      <c r="A1210" t="s">
        <v>69</v>
      </c>
      <c r="B1210" t="s">
        <v>6</v>
      </c>
      <c r="C1210" t="s">
        <v>140</v>
      </c>
      <c r="D1210" t="s">
        <v>14</v>
      </c>
      <c r="E1210" t="s">
        <v>15</v>
      </c>
      <c r="F1210" t="s">
        <v>11</v>
      </c>
      <c r="G1210">
        <v>32</v>
      </c>
      <c r="H1210" t="s">
        <v>36</v>
      </c>
      <c r="I1210" t="s">
        <v>184</v>
      </c>
      <c r="J1210" t="s">
        <v>124</v>
      </c>
      <c r="K1210">
        <v>201609</v>
      </c>
      <c r="L1210">
        <v>2019</v>
      </c>
      <c r="M1210" s="10">
        <v>9</v>
      </c>
      <c r="N1210" s="31">
        <v>36061.792230911997</v>
      </c>
    </row>
    <row r="1211" spans="1:14" ht="15" customHeight="1">
      <c r="A1211" t="s">
        <v>69</v>
      </c>
      <c r="B1211" t="s">
        <v>6</v>
      </c>
      <c r="C1211" t="s">
        <v>140</v>
      </c>
      <c r="D1211" t="s">
        <v>14</v>
      </c>
      <c r="E1211" t="s">
        <v>15</v>
      </c>
      <c r="F1211" t="s">
        <v>11</v>
      </c>
      <c r="G1211">
        <v>32</v>
      </c>
      <c r="H1211" t="s">
        <v>36</v>
      </c>
      <c r="I1211" t="s">
        <v>184</v>
      </c>
      <c r="J1211" t="s">
        <v>121</v>
      </c>
      <c r="K1211">
        <v>201609</v>
      </c>
      <c r="L1211">
        <v>2019</v>
      </c>
      <c r="M1211" s="10">
        <v>9</v>
      </c>
      <c r="N1211" s="31">
        <v>8722.002922751999</v>
      </c>
    </row>
    <row r="1212" spans="1:14" ht="15" customHeight="1">
      <c r="A1212" t="s">
        <v>69</v>
      </c>
      <c r="B1212" t="s">
        <v>6</v>
      </c>
      <c r="C1212" t="s">
        <v>140</v>
      </c>
      <c r="D1212" t="s">
        <v>14</v>
      </c>
      <c r="E1212" t="s">
        <v>15</v>
      </c>
      <c r="F1212" t="s">
        <v>11</v>
      </c>
      <c r="G1212">
        <v>32</v>
      </c>
      <c r="H1212" t="s">
        <v>36</v>
      </c>
      <c r="I1212" t="s">
        <v>184</v>
      </c>
      <c r="J1212" t="s">
        <v>122</v>
      </c>
      <c r="K1212">
        <v>201609</v>
      </c>
      <c r="L1212">
        <v>2019</v>
      </c>
      <c r="M1212" s="10">
        <v>9</v>
      </c>
      <c r="N1212" s="31">
        <v>16531.9672336</v>
      </c>
    </row>
    <row r="1213" spans="1:14" ht="15" customHeight="1">
      <c r="A1213" t="s">
        <v>69</v>
      </c>
      <c r="B1213" t="s">
        <v>6</v>
      </c>
      <c r="C1213" t="s">
        <v>140</v>
      </c>
      <c r="D1213" t="s">
        <v>14</v>
      </c>
      <c r="E1213" t="s">
        <v>15</v>
      </c>
      <c r="F1213" t="s">
        <v>11</v>
      </c>
      <c r="G1213">
        <v>32</v>
      </c>
      <c r="H1213" t="s">
        <v>36</v>
      </c>
      <c r="I1213" t="s">
        <v>184</v>
      </c>
      <c r="J1213" t="s">
        <v>123</v>
      </c>
      <c r="K1213">
        <v>201609</v>
      </c>
      <c r="L1213">
        <v>2019</v>
      </c>
      <c r="M1213" s="10">
        <v>9</v>
      </c>
      <c r="N1213" s="31">
        <v>2883.6614338559993</v>
      </c>
    </row>
    <row r="1214" spans="1:14" ht="15" customHeight="1">
      <c r="A1214" t="s">
        <v>68</v>
      </c>
      <c r="B1214" t="s">
        <v>24</v>
      </c>
      <c r="C1214" t="s">
        <v>142</v>
      </c>
      <c r="D1214" t="s">
        <v>43</v>
      </c>
      <c r="E1214" t="s">
        <v>17</v>
      </c>
      <c r="F1214" t="s">
        <v>11</v>
      </c>
      <c r="G1214">
        <v>32</v>
      </c>
      <c r="H1214" t="s">
        <v>36</v>
      </c>
      <c r="I1214" t="s">
        <v>184</v>
      </c>
      <c r="J1214" t="s">
        <v>124</v>
      </c>
      <c r="K1214">
        <v>201609</v>
      </c>
      <c r="L1214">
        <v>2019</v>
      </c>
      <c r="M1214" s="10">
        <v>9</v>
      </c>
      <c r="N1214" s="31">
        <v>11456.925043199999</v>
      </c>
    </row>
    <row r="1215" spans="1:14" ht="15" customHeight="1">
      <c r="A1215" t="s">
        <v>68</v>
      </c>
      <c r="B1215" t="s">
        <v>24</v>
      </c>
      <c r="C1215" t="s">
        <v>142</v>
      </c>
      <c r="D1215" t="s">
        <v>43</v>
      </c>
      <c r="E1215" t="s">
        <v>17</v>
      </c>
      <c r="F1215" t="s">
        <v>11</v>
      </c>
      <c r="G1215">
        <v>32</v>
      </c>
      <c r="H1215" t="s">
        <v>36</v>
      </c>
      <c r="I1215" t="s">
        <v>184</v>
      </c>
      <c r="J1215" t="s">
        <v>121</v>
      </c>
      <c r="K1215">
        <v>201609</v>
      </c>
      <c r="L1215">
        <v>2019</v>
      </c>
      <c r="M1215" s="10">
        <v>9</v>
      </c>
      <c r="N1215" s="31">
        <v>4927.6116959999999</v>
      </c>
    </row>
    <row r="1216" spans="1:14" ht="15" customHeight="1">
      <c r="A1216" t="s">
        <v>68</v>
      </c>
      <c r="B1216" t="s">
        <v>24</v>
      </c>
      <c r="C1216" t="s">
        <v>142</v>
      </c>
      <c r="D1216" t="s">
        <v>43</v>
      </c>
      <c r="E1216" t="s">
        <v>17</v>
      </c>
      <c r="F1216" t="s">
        <v>11</v>
      </c>
      <c r="G1216">
        <v>32</v>
      </c>
      <c r="H1216" t="s">
        <v>36</v>
      </c>
      <c r="I1216" t="s">
        <v>184</v>
      </c>
      <c r="J1216" t="s">
        <v>122</v>
      </c>
      <c r="K1216">
        <v>201609</v>
      </c>
      <c r="L1216">
        <v>2019</v>
      </c>
      <c r="M1216" s="10">
        <v>9</v>
      </c>
      <c r="N1216" s="31">
        <v>7987.4640299999992</v>
      </c>
    </row>
    <row r="1217" spans="1:14" ht="15" customHeight="1">
      <c r="A1217" t="s">
        <v>68</v>
      </c>
      <c r="B1217" t="s">
        <v>24</v>
      </c>
      <c r="C1217" t="s">
        <v>142</v>
      </c>
      <c r="D1217" t="s">
        <v>43</v>
      </c>
      <c r="E1217" t="s">
        <v>17</v>
      </c>
      <c r="F1217" t="s">
        <v>11</v>
      </c>
      <c r="G1217">
        <v>32</v>
      </c>
      <c r="H1217" t="s">
        <v>36</v>
      </c>
      <c r="I1217" t="s">
        <v>184</v>
      </c>
      <c r="J1217" t="s">
        <v>123</v>
      </c>
      <c r="K1217">
        <v>201609</v>
      </c>
      <c r="L1217">
        <v>2019</v>
      </c>
      <c r="M1217" s="10">
        <v>9</v>
      </c>
      <c r="N1217" s="31">
        <v>2399.913062399999</v>
      </c>
    </row>
    <row r="1218" spans="1:14" ht="15" customHeight="1">
      <c r="A1218" t="s">
        <v>68</v>
      </c>
      <c r="B1218" t="s">
        <v>70</v>
      </c>
      <c r="C1218" t="s">
        <v>126</v>
      </c>
      <c r="D1218" t="s">
        <v>20</v>
      </c>
      <c r="E1218" t="s">
        <v>0</v>
      </c>
      <c r="F1218" t="s">
        <v>12</v>
      </c>
      <c r="G1218">
        <v>28</v>
      </c>
      <c r="H1218" t="s">
        <v>37</v>
      </c>
      <c r="I1218" t="s">
        <v>183</v>
      </c>
      <c r="J1218" t="s">
        <v>124</v>
      </c>
      <c r="K1218">
        <v>201609</v>
      </c>
      <c r="L1218">
        <v>2019</v>
      </c>
      <c r="M1218" s="10">
        <v>9</v>
      </c>
      <c r="N1218" s="31">
        <v>11117.540431871999</v>
      </c>
    </row>
    <row r="1219" spans="1:14" ht="15" customHeight="1">
      <c r="A1219" t="s">
        <v>68</v>
      </c>
      <c r="B1219" t="s">
        <v>70</v>
      </c>
      <c r="C1219" t="s">
        <v>126</v>
      </c>
      <c r="D1219" t="s">
        <v>20</v>
      </c>
      <c r="E1219" t="s">
        <v>0</v>
      </c>
      <c r="F1219" t="s">
        <v>12</v>
      </c>
      <c r="G1219">
        <v>28</v>
      </c>
      <c r="H1219" t="s">
        <v>37</v>
      </c>
      <c r="I1219" t="s">
        <v>183</v>
      </c>
      <c r="J1219" t="s">
        <v>121</v>
      </c>
      <c r="K1219">
        <v>201609</v>
      </c>
      <c r="L1219">
        <v>2019</v>
      </c>
      <c r="M1219" s="10">
        <v>9</v>
      </c>
      <c r="N1219" s="31">
        <v>1750.9279334399998</v>
      </c>
    </row>
    <row r="1220" spans="1:14" ht="15" customHeight="1">
      <c r="A1220" t="s">
        <v>68</v>
      </c>
      <c r="B1220" t="s">
        <v>70</v>
      </c>
      <c r="C1220" t="s">
        <v>126</v>
      </c>
      <c r="D1220" t="s">
        <v>20</v>
      </c>
      <c r="E1220" t="s">
        <v>0</v>
      </c>
      <c r="F1220" t="s">
        <v>12</v>
      </c>
      <c r="G1220">
        <v>28</v>
      </c>
      <c r="H1220" t="s">
        <v>37</v>
      </c>
      <c r="I1220" t="s">
        <v>183</v>
      </c>
      <c r="J1220" t="s">
        <v>122</v>
      </c>
      <c r="K1220">
        <v>201609</v>
      </c>
      <c r="L1220">
        <v>2019</v>
      </c>
      <c r="M1220" s="10">
        <v>9</v>
      </c>
      <c r="N1220" s="31">
        <v>685.86860160000003</v>
      </c>
    </row>
    <row r="1221" spans="1:14" ht="15" customHeight="1">
      <c r="A1221" t="s">
        <v>68</v>
      </c>
      <c r="B1221" t="s">
        <v>70</v>
      </c>
      <c r="C1221" t="s">
        <v>126</v>
      </c>
      <c r="D1221" t="s">
        <v>20</v>
      </c>
      <c r="E1221" t="s">
        <v>0</v>
      </c>
      <c r="F1221" t="s">
        <v>12</v>
      </c>
      <c r="G1221">
        <v>28</v>
      </c>
      <c r="H1221" t="s">
        <v>37</v>
      </c>
      <c r="I1221" t="s">
        <v>183</v>
      </c>
      <c r="J1221" t="s">
        <v>123</v>
      </c>
      <c r="K1221">
        <v>201609</v>
      </c>
      <c r="L1221">
        <v>2019</v>
      </c>
      <c r="M1221" s="10">
        <v>9</v>
      </c>
      <c r="N1221" s="31">
        <v>126.47190527999997</v>
      </c>
    </row>
    <row r="1222" spans="1:14" ht="15" customHeight="1">
      <c r="A1222" t="s">
        <v>68</v>
      </c>
      <c r="B1222" t="s">
        <v>23</v>
      </c>
      <c r="C1222" t="s">
        <v>141</v>
      </c>
      <c r="D1222" t="s">
        <v>44</v>
      </c>
      <c r="E1222" t="s">
        <v>45</v>
      </c>
      <c r="F1222" t="s">
        <v>11</v>
      </c>
      <c r="G1222">
        <v>27</v>
      </c>
      <c r="H1222" t="s">
        <v>33</v>
      </c>
      <c r="I1222" t="s">
        <v>180</v>
      </c>
      <c r="J1222" t="s">
        <v>124</v>
      </c>
      <c r="K1222">
        <v>201609</v>
      </c>
      <c r="L1222">
        <v>2019</v>
      </c>
      <c r="M1222" s="10">
        <v>9</v>
      </c>
      <c r="N1222" s="31">
        <v>60928.116350975979</v>
      </c>
    </row>
    <row r="1223" spans="1:14" ht="15" customHeight="1">
      <c r="A1223" t="s">
        <v>68</v>
      </c>
      <c r="B1223" t="s">
        <v>23</v>
      </c>
      <c r="C1223" t="s">
        <v>141</v>
      </c>
      <c r="D1223" t="s">
        <v>44</v>
      </c>
      <c r="E1223" t="s">
        <v>45</v>
      </c>
      <c r="F1223" t="s">
        <v>11</v>
      </c>
      <c r="G1223">
        <v>27</v>
      </c>
      <c r="H1223" t="s">
        <v>33</v>
      </c>
      <c r="I1223" t="s">
        <v>180</v>
      </c>
      <c r="J1223" t="s">
        <v>121</v>
      </c>
      <c r="K1223">
        <v>201609</v>
      </c>
      <c r="L1223">
        <v>2019</v>
      </c>
      <c r="M1223" s="10">
        <v>9</v>
      </c>
      <c r="N1223" s="31">
        <v>1083.8426296319999</v>
      </c>
    </row>
    <row r="1224" spans="1:14" ht="15" customHeight="1">
      <c r="A1224" t="s">
        <v>68</v>
      </c>
      <c r="B1224" t="s">
        <v>23</v>
      </c>
      <c r="C1224" t="s">
        <v>141</v>
      </c>
      <c r="D1224" t="s">
        <v>44</v>
      </c>
      <c r="E1224" t="s">
        <v>45</v>
      </c>
      <c r="F1224" t="s">
        <v>11</v>
      </c>
      <c r="G1224">
        <v>27</v>
      </c>
      <c r="H1224" t="s">
        <v>33</v>
      </c>
      <c r="I1224" t="s">
        <v>180</v>
      </c>
      <c r="J1224" t="s">
        <v>122</v>
      </c>
      <c r="K1224">
        <v>201609</v>
      </c>
      <c r="L1224">
        <v>2019</v>
      </c>
      <c r="M1224" s="10">
        <v>9</v>
      </c>
      <c r="N1224" s="31">
        <v>12029.105088</v>
      </c>
    </row>
    <row r="1225" spans="1:14" ht="15" customHeight="1">
      <c r="A1225" t="s">
        <v>68</v>
      </c>
      <c r="B1225" t="s">
        <v>23</v>
      </c>
      <c r="C1225" t="s">
        <v>141</v>
      </c>
      <c r="D1225" t="s">
        <v>44</v>
      </c>
      <c r="E1225" t="s">
        <v>45</v>
      </c>
      <c r="F1225" t="s">
        <v>11</v>
      </c>
      <c r="G1225">
        <v>27</v>
      </c>
      <c r="H1225" t="s">
        <v>33</v>
      </c>
      <c r="I1225" t="s">
        <v>180</v>
      </c>
      <c r="J1225" t="s">
        <v>123</v>
      </c>
      <c r="K1225">
        <v>201609</v>
      </c>
      <c r="L1225">
        <v>2019</v>
      </c>
      <c r="M1225" s="10">
        <v>9</v>
      </c>
      <c r="N1225" s="31">
        <v>2133.5594434559998</v>
      </c>
    </row>
    <row r="1226" spans="1:14" ht="15" customHeight="1">
      <c r="A1226" t="s">
        <v>7</v>
      </c>
      <c r="B1226" t="s">
        <v>25</v>
      </c>
      <c r="C1226" t="s">
        <v>131</v>
      </c>
      <c r="D1226" t="s">
        <v>51</v>
      </c>
      <c r="E1226" t="s">
        <v>52</v>
      </c>
      <c r="F1226" t="s">
        <v>11</v>
      </c>
      <c r="G1226">
        <v>44</v>
      </c>
      <c r="H1226" t="s">
        <v>33</v>
      </c>
      <c r="I1226" t="s">
        <v>180</v>
      </c>
      <c r="J1226" t="s">
        <v>124</v>
      </c>
      <c r="K1226">
        <v>201610</v>
      </c>
      <c r="L1226">
        <v>2019</v>
      </c>
      <c r="M1226" s="10">
        <v>10</v>
      </c>
      <c r="N1226" s="31">
        <v>134831.70355199996</v>
      </c>
    </row>
    <row r="1227" spans="1:14" ht="15" customHeight="1">
      <c r="A1227" t="s">
        <v>7</v>
      </c>
      <c r="B1227" t="s">
        <v>25</v>
      </c>
      <c r="C1227" t="s">
        <v>131</v>
      </c>
      <c r="D1227" t="s">
        <v>51</v>
      </c>
      <c r="E1227" t="s">
        <v>52</v>
      </c>
      <c r="F1227" t="s">
        <v>11</v>
      </c>
      <c r="G1227">
        <v>44</v>
      </c>
      <c r="H1227" t="s">
        <v>33</v>
      </c>
      <c r="I1227" t="s">
        <v>180</v>
      </c>
      <c r="J1227" t="s">
        <v>121</v>
      </c>
      <c r="K1227">
        <v>201610</v>
      </c>
      <c r="L1227">
        <v>2019</v>
      </c>
      <c r="M1227" s="10">
        <v>10</v>
      </c>
      <c r="N1227" s="31">
        <v>29406.82204096</v>
      </c>
    </row>
    <row r="1228" spans="1:14" ht="15" customHeight="1">
      <c r="A1228" t="s">
        <v>7</v>
      </c>
      <c r="B1228" t="s">
        <v>25</v>
      </c>
      <c r="C1228" t="s">
        <v>131</v>
      </c>
      <c r="D1228" t="s">
        <v>51</v>
      </c>
      <c r="E1228" t="s">
        <v>52</v>
      </c>
      <c r="F1228" t="s">
        <v>11</v>
      </c>
      <c r="G1228">
        <v>44</v>
      </c>
      <c r="H1228" t="s">
        <v>33</v>
      </c>
      <c r="I1228" t="s">
        <v>180</v>
      </c>
      <c r="J1228" t="s">
        <v>122</v>
      </c>
      <c r="K1228">
        <v>201610</v>
      </c>
      <c r="L1228">
        <v>2019</v>
      </c>
      <c r="M1228" s="10">
        <v>10</v>
      </c>
      <c r="N1228" s="31">
        <v>38621.516933999999</v>
      </c>
    </row>
    <row r="1229" spans="1:14" ht="15" customHeight="1">
      <c r="A1229" t="s">
        <v>7</v>
      </c>
      <c r="B1229" t="s">
        <v>25</v>
      </c>
      <c r="C1229" t="s">
        <v>131</v>
      </c>
      <c r="D1229" t="s">
        <v>51</v>
      </c>
      <c r="E1229" t="s">
        <v>52</v>
      </c>
      <c r="F1229" t="s">
        <v>11</v>
      </c>
      <c r="G1229">
        <v>44</v>
      </c>
      <c r="H1229" t="s">
        <v>33</v>
      </c>
      <c r="I1229" t="s">
        <v>180</v>
      </c>
      <c r="J1229" t="s">
        <v>123</v>
      </c>
      <c r="K1229">
        <v>201610</v>
      </c>
      <c r="L1229">
        <v>2019</v>
      </c>
      <c r="M1229" s="10">
        <v>10</v>
      </c>
      <c r="N1229" s="31">
        <v>22721.916671999996</v>
      </c>
    </row>
    <row r="1230" spans="1:14" ht="15" customHeight="1">
      <c r="A1230" t="s">
        <v>7</v>
      </c>
      <c r="B1230" t="s">
        <v>25</v>
      </c>
      <c r="C1230" t="s">
        <v>127</v>
      </c>
      <c r="D1230" t="s">
        <v>49</v>
      </c>
      <c r="E1230" t="s">
        <v>50</v>
      </c>
      <c r="F1230" t="s">
        <v>12</v>
      </c>
      <c r="G1230">
        <v>35</v>
      </c>
      <c r="H1230" t="s">
        <v>35</v>
      </c>
      <c r="I1230" t="s">
        <v>181</v>
      </c>
      <c r="J1230" t="s">
        <v>124</v>
      </c>
      <c r="K1230">
        <v>201610</v>
      </c>
      <c r="L1230">
        <v>2019</v>
      </c>
      <c r="M1230" s="10">
        <v>10</v>
      </c>
      <c r="N1230" s="31">
        <v>47675.048428800001</v>
      </c>
    </row>
    <row r="1231" spans="1:14" ht="15" customHeight="1">
      <c r="A1231" t="s">
        <v>7</v>
      </c>
      <c r="B1231" t="s">
        <v>25</v>
      </c>
      <c r="C1231" t="s">
        <v>127</v>
      </c>
      <c r="D1231" t="s">
        <v>49</v>
      </c>
      <c r="E1231" t="s">
        <v>50</v>
      </c>
      <c r="F1231" t="s">
        <v>12</v>
      </c>
      <c r="G1231">
        <v>35</v>
      </c>
      <c r="H1231" t="s">
        <v>35</v>
      </c>
      <c r="I1231" t="s">
        <v>181</v>
      </c>
      <c r="J1231" t="s">
        <v>121</v>
      </c>
      <c r="K1231">
        <v>201610</v>
      </c>
      <c r="L1231">
        <v>2019</v>
      </c>
      <c r="M1231" s="10">
        <v>10</v>
      </c>
      <c r="N1231" s="31">
        <v>7736.5158998400002</v>
      </c>
    </row>
    <row r="1232" spans="1:14" ht="15" customHeight="1">
      <c r="A1232" t="s">
        <v>7</v>
      </c>
      <c r="B1232" t="s">
        <v>25</v>
      </c>
      <c r="C1232" t="s">
        <v>127</v>
      </c>
      <c r="D1232" t="s">
        <v>49</v>
      </c>
      <c r="E1232" t="s">
        <v>50</v>
      </c>
      <c r="F1232" t="s">
        <v>12</v>
      </c>
      <c r="G1232">
        <v>35</v>
      </c>
      <c r="H1232" t="s">
        <v>35</v>
      </c>
      <c r="I1232" t="s">
        <v>181</v>
      </c>
      <c r="J1232" t="s">
        <v>122</v>
      </c>
      <c r="K1232">
        <v>201610</v>
      </c>
      <c r="L1232">
        <v>2019</v>
      </c>
      <c r="M1232" s="10">
        <v>10</v>
      </c>
      <c r="N1232" s="31">
        <v>6679.1231910000006</v>
      </c>
    </row>
    <row r="1233" spans="1:14" ht="15" customHeight="1">
      <c r="A1233" t="s">
        <v>7</v>
      </c>
      <c r="B1233" t="s">
        <v>25</v>
      </c>
      <c r="C1233" t="s">
        <v>127</v>
      </c>
      <c r="D1233" t="s">
        <v>49</v>
      </c>
      <c r="E1233" t="s">
        <v>50</v>
      </c>
      <c r="F1233" t="s">
        <v>12</v>
      </c>
      <c r="G1233">
        <v>35</v>
      </c>
      <c r="H1233" t="s">
        <v>35</v>
      </c>
      <c r="I1233" t="s">
        <v>181</v>
      </c>
      <c r="J1233" t="s">
        <v>123</v>
      </c>
      <c r="K1233">
        <v>201610</v>
      </c>
      <c r="L1233">
        <v>2019</v>
      </c>
      <c r="M1233" s="10">
        <v>10</v>
      </c>
      <c r="N1233" s="31">
        <v>2810.4283584</v>
      </c>
    </row>
    <row r="1234" spans="1:14" ht="15" customHeight="1">
      <c r="A1234" t="s">
        <v>7</v>
      </c>
      <c r="B1234" t="s">
        <v>25</v>
      </c>
      <c r="C1234" t="s">
        <v>130</v>
      </c>
      <c r="D1234" t="s">
        <v>47</v>
      </c>
      <c r="E1234" t="s">
        <v>48</v>
      </c>
      <c r="F1234" t="s">
        <v>11</v>
      </c>
      <c r="G1234">
        <v>28</v>
      </c>
      <c r="H1234" t="s">
        <v>37</v>
      </c>
      <c r="I1234" t="s">
        <v>183</v>
      </c>
      <c r="J1234" t="s">
        <v>124</v>
      </c>
      <c r="K1234">
        <v>201610</v>
      </c>
      <c r="L1234">
        <v>2019</v>
      </c>
      <c r="M1234" s="10">
        <v>10</v>
      </c>
      <c r="N1234" s="31">
        <v>61032.932213760003</v>
      </c>
    </row>
    <row r="1235" spans="1:14" ht="15" customHeight="1">
      <c r="A1235" t="s">
        <v>7</v>
      </c>
      <c r="B1235" t="s">
        <v>25</v>
      </c>
      <c r="C1235" t="s">
        <v>130</v>
      </c>
      <c r="D1235" t="s">
        <v>47</v>
      </c>
      <c r="E1235" t="s">
        <v>48</v>
      </c>
      <c r="F1235" t="s">
        <v>11</v>
      </c>
      <c r="G1235">
        <v>28</v>
      </c>
      <c r="H1235" t="s">
        <v>37</v>
      </c>
      <c r="I1235" t="s">
        <v>183</v>
      </c>
      <c r="J1235" t="s">
        <v>121</v>
      </c>
      <c r="K1235">
        <v>201610</v>
      </c>
      <c r="L1235">
        <v>2019</v>
      </c>
      <c r="M1235" s="10">
        <v>10</v>
      </c>
      <c r="N1235" s="31">
        <v>3114.0096998399999</v>
      </c>
    </row>
    <row r="1236" spans="1:14" ht="15" customHeight="1">
      <c r="A1236" t="s">
        <v>7</v>
      </c>
      <c r="B1236" t="s">
        <v>25</v>
      </c>
      <c r="C1236" t="s">
        <v>130</v>
      </c>
      <c r="D1236" t="s">
        <v>47</v>
      </c>
      <c r="E1236" t="s">
        <v>48</v>
      </c>
      <c r="F1236" t="s">
        <v>11</v>
      </c>
      <c r="G1236">
        <v>28</v>
      </c>
      <c r="H1236" t="s">
        <v>37</v>
      </c>
      <c r="I1236" t="s">
        <v>183</v>
      </c>
      <c r="J1236" t="s">
        <v>122</v>
      </c>
      <c r="K1236">
        <v>201610</v>
      </c>
      <c r="L1236">
        <v>2019</v>
      </c>
      <c r="M1236" s="10">
        <v>10</v>
      </c>
      <c r="N1236" s="31">
        <v>16870.043736</v>
      </c>
    </row>
    <row r="1237" spans="1:14" ht="15" customHeight="1">
      <c r="A1237" t="s">
        <v>7</v>
      </c>
      <c r="B1237" t="s">
        <v>25</v>
      </c>
      <c r="C1237" t="s">
        <v>130</v>
      </c>
      <c r="D1237" t="s">
        <v>47</v>
      </c>
      <c r="E1237" t="s">
        <v>48</v>
      </c>
      <c r="F1237" t="s">
        <v>11</v>
      </c>
      <c r="G1237">
        <v>28</v>
      </c>
      <c r="H1237" t="s">
        <v>37</v>
      </c>
      <c r="I1237" t="s">
        <v>183</v>
      </c>
      <c r="J1237" t="s">
        <v>123</v>
      </c>
      <c r="K1237">
        <v>201610</v>
      </c>
      <c r="L1237">
        <v>2019</v>
      </c>
      <c r="M1237" s="10">
        <v>10</v>
      </c>
      <c r="N1237" s="31">
        <v>5153.9065344000001</v>
      </c>
    </row>
    <row r="1238" spans="1:14" ht="15" customHeight="1">
      <c r="A1238" t="s">
        <v>7</v>
      </c>
      <c r="B1238" t="s">
        <v>26</v>
      </c>
      <c r="C1238" t="s">
        <v>132</v>
      </c>
      <c r="D1238" t="s">
        <v>55</v>
      </c>
      <c r="E1238" t="s">
        <v>56</v>
      </c>
      <c r="F1238" t="s">
        <v>11</v>
      </c>
      <c r="G1238">
        <v>36</v>
      </c>
      <c r="H1238" t="s">
        <v>34</v>
      </c>
      <c r="I1238" t="s">
        <v>182</v>
      </c>
      <c r="J1238" t="s">
        <v>124</v>
      </c>
      <c r="K1238">
        <v>201610</v>
      </c>
      <c r="L1238">
        <v>2019</v>
      </c>
      <c r="M1238" s="10">
        <v>10</v>
      </c>
      <c r="N1238" s="31">
        <v>34020.462852230405</v>
      </c>
    </row>
    <row r="1239" spans="1:14" ht="15" customHeight="1">
      <c r="A1239" t="s">
        <v>7</v>
      </c>
      <c r="B1239" t="s">
        <v>26</v>
      </c>
      <c r="C1239" t="s">
        <v>132</v>
      </c>
      <c r="D1239" t="s">
        <v>55</v>
      </c>
      <c r="E1239" t="s">
        <v>56</v>
      </c>
      <c r="F1239" t="s">
        <v>11</v>
      </c>
      <c r="G1239">
        <v>36</v>
      </c>
      <c r="H1239" t="s">
        <v>34</v>
      </c>
      <c r="I1239" t="s">
        <v>182</v>
      </c>
      <c r="J1239" t="s">
        <v>121</v>
      </c>
      <c r="K1239">
        <v>201610</v>
      </c>
      <c r="L1239">
        <v>2019</v>
      </c>
      <c r="M1239" s="10">
        <v>10</v>
      </c>
      <c r="N1239" s="31">
        <v>6276.3556145472003</v>
      </c>
    </row>
    <row r="1240" spans="1:14" ht="15" customHeight="1">
      <c r="A1240" t="s">
        <v>7</v>
      </c>
      <c r="B1240" t="s">
        <v>26</v>
      </c>
      <c r="C1240" t="s">
        <v>132</v>
      </c>
      <c r="D1240" t="s">
        <v>55</v>
      </c>
      <c r="E1240" t="s">
        <v>56</v>
      </c>
      <c r="F1240" t="s">
        <v>11</v>
      </c>
      <c r="G1240">
        <v>36</v>
      </c>
      <c r="H1240" t="s">
        <v>34</v>
      </c>
      <c r="I1240" t="s">
        <v>182</v>
      </c>
      <c r="J1240" t="s">
        <v>122</v>
      </c>
      <c r="K1240">
        <v>201610</v>
      </c>
      <c r="L1240">
        <v>2019</v>
      </c>
      <c r="M1240" s="10">
        <v>10</v>
      </c>
      <c r="N1240" s="31">
        <v>8232.1551011699976</v>
      </c>
    </row>
    <row r="1241" spans="1:14" ht="15" customHeight="1">
      <c r="A1241" t="s">
        <v>7</v>
      </c>
      <c r="B1241" t="s">
        <v>26</v>
      </c>
      <c r="C1241" t="s">
        <v>132</v>
      </c>
      <c r="D1241" t="s">
        <v>55</v>
      </c>
      <c r="E1241" t="s">
        <v>56</v>
      </c>
      <c r="F1241" t="s">
        <v>11</v>
      </c>
      <c r="G1241">
        <v>36</v>
      </c>
      <c r="H1241" t="s">
        <v>34</v>
      </c>
      <c r="I1241" t="s">
        <v>182</v>
      </c>
      <c r="J1241" t="s">
        <v>123</v>
      </c>
      <c r="K1241">
        <v>201610</v>
      </c>
      <c r="L1241">
        <v>2019</v>
      </c>
      <c r="M1241" s="10">
        <v>10</v>
      </c>
      <c r="N1241" s="31">
        <v>4061.0019026303989</v>
      </c>
    </row>
    <row r="1242" spans="1:14" ht="15" customHeight="1">
      <c r="A1242" t="s">
        <v>7</v>
      </c>
      <c r="B1242" t="s">
        <v>26</v>
      </c>
      <c r="C1242" t="s">
        <v>128</v>
      </c>
      <c r="D1242" t="s">
        <v>53</v>
      </c>
      <c r="E1242" t="s">
        <v>54</v>
      </c>
      <c r="F1242" t="s">
        <v>12</v>
      </c>
      <c r="G1242">
        <v>32</v>
      </c>
      <c r="H1242" t="s">
        <v>36</v>
      </c>
      <c r="I1242" t="s">
        <v>184</v>
      </c>
      <c r="J1242" t="s">
        <v>124</v>
      </c>
      <c r="K1242">
        <v>201610</v>
      </c>
      <c r="L1242">
        <v>2019</v>
      </c>
      <c r="M1242" s="10">
        <v>10</v>
      </c>
      <c r="N1242" s="31">
        <v>58238.972063999987</v>
      </c>
    </row>
    <row r="1243" spans="1:14" ht="15" customHeight="1">
      <c r="A1243" t="s">
        <v>7</v>
      </c>
      <c r="B1243" t="s">
        <v>26</v>
      </c>
      <c r="C1243" t="s">
        <v>128</v>
      </c>
      <c r="D1243" t="s">
        <v>53</v>
      </c>
      <c r="E1243" t="s">
        <v>54</v>
      </c>
      <c r="F1243" t="s">
        <v>12</v>
      </c>
      <c r="G1243">
        <v>32</v>
      </c>
      <c r="H1243" t="s">
        <v>36</v>
      </c>
      <c r="I1243" t="s">
        <v>184</v>
      </c>
      <c r="J1243" t="s">
        <v>121</v>
      </c>
      <c r="K1243">
        <v>201610</v>
      </c>
      <c r="L1243">
        <v>2019</v>
      </c>
      <c r="M1243" s="10">
        <v>10</v>
      </c>
      <c r="N1243" s="31">
        <v>3491.8277162495997</v>
      </c>
    </row>
    <row r="1244" spans="1:14" ht="15" customHeight="1">
      <c r="A1244" t="s">
        <v>7</v>
      </c>
      <c r="B1244" t="s">
        <v>26</v>
      </c>
      <c r="C1244" t="s">
        <v>128</v>
      </c>
      <c r="D1244" t="s">
        <v>53</v>
      </c>
      <c r="E1244" t="s">
        <v>54</v>
      </c>
      <c r="F1244" t="s">
        <v>12</v>
      </c>
      <c r="G1244">
        <v>32</v>
      </c>
      <c r="H1244" t="s">
        <v>36</v>
      </c>
      <c r="I1244" t="s">
        <v>184</v>
      </c>
      <c r="J1244" t="s">
        <v>122</v>
      </c>
      <c r="K1244">
        <v>201610</v>
      </c>
      <c r="L1244">
        <v>2019</v>
      </c>
      <c r="M1244" s="10">
        <v>10</v>
      </c>
      <c r="N1244" s="31">
        <v>14386.862380799997</v>
      </c>
    </row>
    <row r="1245" spans="1:14" ht="15" customHeight="1">
      <c r="A1245" t="s">
        <v>7</v>
      </c>
      <c r="B1245" t="s">
        <v>26</v>
      </c>
      <c r="C1245" t="s">
        <v>128</v>
      </c>
      <c r="D1245" t="s">
        <v>53</v>
      </c>
      <c r="E1245" t="s">
        <v>54</v>
      </c>
      <c r="F1245" t="s">
        <v>12</v>
      </c>
      <c r="G1245">
        <v>32</v>
      </c>
      <c r="H1245" t="s">
        <v>36</v>
      </c>
      <c r="I1245" t="s">
        <v>184</v>
      </c>
      <c r="J1245" t="s">
        <v>123</v>
      </c>
      <c r="K1245">
        <v>201610</v>
      </c>
      <c r="L1245">
        <v>2019</v>
      </c>
      <c r="M1245" s="10">
        <v>10</v>
      </c>
      <c r="N1245" s="31">
        <v>1588.9640352767997</v>
      </c>
    </row>
    <row r="1246" spans="1:14" ht="15" customHeight="1">
      <c r="A1246" t="s">
        <v>7</v>
      </c>
      <c r="B1246" t="s">
        <v>27</v>
      </c>
      <c r="C1246" t="s">
        <v>137</v>
      </c>
      <c r="D1246" t="s">
        <v>21</v>
      </c>
      <c r="E1246" t="s">
        <v>58</v>
      </c>
      <c r="F1246" t="s">
        <v>11</v>
      </c>
      <c r="G1246">
        <v>45</v>
      </c>
      <c r="H1246" t="s">
        <v>33</v>
      </c>
      <c r="I1246" t="s">
        <v>180</v>
      </c>
      <c r="J1246" t="s">
        <v>124</v>
      </c>
      <c r="K1246">
        <v>201610</v>
      </c>
      <c r="L1246">
        <v>2019</v>
      </c>
      <c r="M1246" s="10">
        <v>10</v>
      </c>
      <c r="N1246" s="31">
        <v>101916.03042441601</v>
      </c>
    </row>
    <row r="1247" spans="1:14" ht="15" customHeight="1">
      <c r="A1247" t="s">
        <v>7</v>
      </c>
      <c r="B1247" t="s">
        <v>27</v>
      </c>
      <c r="C1247" t="s">
        <v>137</v>
      </c>
      <c r="D1247" t="s">
        <v>21</v>
      </c>
      <c r="E1247" t="s">
        <v>58</v>
      </c>
      <c r="F1247" t="s">
        <v>11</v>
      </c>
      <c r="G1247">
        <v>45</v>
      </c>
      <c r="H1247" t="s">
        <v>33</v>
      </c>
      <c r="I1247" t="s">
        <v>180</v>
      </c>
      <c r="J1247" t="s">
        <v>121</v>
      </c>
      <c r="K1247">
        <v>201610</v>
      </c>
      <c r="L1247">
        <v>2019</v>
      </c>
      <c r="M1247" s="10">
        <v>10</v>
      </c>
      <c r="N1247" s="31">
        <v>32580.061526688009</v>
      </c>
    </row>
    <row r="1248" spans="1:14" ht="15" customHeight="1">
      <c r="A1248" t="s">
        <v>7</v>
      </c>
      <c r="B1248" t="s">
        <v>27</v>
      </c>
      <c r="C1248" t="s">
        <v>137</v>
      </c>
      <c r="D1248" t="s">
        <v>21</v>
      </c>
      <c r="E1248" t="s">
        <v>58</v>
      </c>
      <c r="F1248" t="s">
        <v>11</v>
      </c>
      <c r="G1248">
        <v>45</v>
      </c>
      <c r="H1248" t="s">
        <v>33</v>
      </c>
      <c r="I1248" t="s">
        <v>180</v>
      </c>
      <c r="J1248" t="s">
        <v>122</v>
      </c>
      <c r="K1248">
        <v>201610</v>
      </c>
      <c r="L1248">
        <v>2019</v>
      </c>
      <c r="M1248" s="10">
        <v>10</v>
      </c>
      <c r="N1248" s="31">
        <v>137828.64131985002</v>
      </c>
    </row>
    <row r="1249" spans="1:14" ht="15" customHeight="1">
      <c r="A1249" t="s">
        <v>7</v>
      </c>
      <c r="B1249" t="s">
        <v>27</v>
      </c>
      <c r="C1249" t="s">
        <v>137</v>
      </c>
      <c r="D1249" t="s">
        <v>21</v>
      </c>
      <c r="E1249" t="s">
        <v>58</v>
      </c>
      <c r="F1249" t="s">
        <v>11</v>
      </c>
      <c r="G1249">
        <v>45</v>
      </c>
      <c r="H1249" t="s">
        <v>33</v>
      </c>
      <c r="I1249" t="s">
        <v>180</v>
      </c>
      <c r="J1249" t="s">
        <v>123</v>
      </c>
      <c r="K1249">
        <v>201610</v>
      </c>
      <c r="L1249">
        <v>2019</v>
      </c>
      <c r="M1249" s="10">
        <v>10</v>
      </c>
      <c r="N1249" s="31">
        <v>26701.243647935997</v>
      </c>
    </row>
    <row r="1250" spans="1:14" ht="15" customHeight="1">
      <c r="A1250" t="s">
        <v>7</v>
      </c>
      <c r="B1250" t="s">
        <v>27</v>
      </c>
      <c r="C1250" t="s">
        <v>136</v>
      </c>
      <c r="D1250" t="s">
        <v>18</v>
      </c>
      <c r="E1250" t="s">
        <v>62</v>
      </c>
      <c r="F1250" t="s">
        <v>11</v>
      </c>
      <c r="G1250">
        <v>38</v>
      </c>
      <c r="H1250" t="s">
        <v>34</v>
      </c>
      <c r="I1250" t="s">
        <v>182</v>
      </c>
      <c r="J1250" t="s">
        <v>124</v>
      </c>
      <c r="K1250">
        <v>201610</v>
      </c>
      <c r="L1250">
        <v>2019</v>
      </c>
      <c r="M1250" s="10">
        <v>10</v>
      </c>
      <c r="N1250" s="31">
        <v>83256.297252710414</v>
      </c>
    </row>
    <row r="1251" spans="1:14" ht="15" customHeight="1">
      <c r="A1251" t="s">
        <v>7</v>
      </c>
      <c r="B1251" t="s">
        <v>27</v>
      </c>
      <c r="C1251" t="s">
        <v>136</v>
      </c>
      <c r="D1251" t="s">
        <v>18</v>
      </c>
      <c r="E1251" t="s">
        <v>62</v>
      </c>
      <c r="F1251" t="s">
        <v>11</v>
      </c>
      <c r="G1251">
        <v>38</v>
      </c>
      <c r="H1251" t="s">
        <v>34</v>
      </c>
      <c r="I1251" t="s">
        <v>182</v>
      </c>
      <c r="J1251" t="s">
        <v>121</v>
      </c>
      <c r="K1251">
        <v>201610</v>
      </c>
      <c r="L1251">
        <v>2019</v>
      </c>
      <c r="M1251" s="10">
        <v>10</v>
      </c>
      <c r="N1251" s="31">
        <v>4805.0081404416014</v>
      </c>
    </row>
    <row r="1252" spans="1:14" ht="15" customHeight="1">
      <c r="A1252" t="s">
        <v>7</v>
      </c>
      <c r="B1252" t="s">
        <v>27</v>
      </c>
      <c r="C1252" t="s">
        <v>136</v>
      </c>
      <c r="D1252" t="s">
        <v>18</v>
      </c>
      <c r="E1252" t="s">
        <v>62</v>
      </c>
      <c r="F1252" t="s">
        <v>11</v>
      </c>
      <c r="G1252">
        <v>38</v>
      </c>
      <c r="H1252" t="s">
        <v>34</v>
      </c>
      <c r="I1252" t="s">
        <v>182</v>
      </c>
      <c r="J1252" t="s">
        <v>122</v>
      </c>
      <c r="K1252">
        <v>201610</v>
      </c>
      <c r="L1252">
        <v>2019</v>
      </c>
      <c r="M1252" s="10">
        <v>10</v>
      </c>
      <c r="N1252" s="31">
        <v>9623.488558320003</v>
      </c>
    </row>
    <row r="1253" spans="1:14" ht="15" customHeight="1">
      <c r="A1253" t="s">
        <v>7</v>
      </c>
      <c r="B1253" t="s">
        <v>27</v>
      </c>
      <c r="C1253" t="s">
        <v>136</v>
      </c>
      <c r="D1253" t="s">
        <v>18</v>
      </c>
      <c r="E1253" t="s">
        <v>62</v>
      </c>
      <c r="F1253" t="s">
        <v>11</v>
      </c>
      <c r="G1253">
        <v>38</v>
      </c>
      <c r="H1253" t="s">
        <v>34</v>
      </c>
      <c r="I1253" t="s">
        <v>182</v>
      </c>
      <c r="J1253" t="s">
        <v>123</v>
      </c>
      <c r="K1253">
        <v>201610</v>
      </c>
      <c r="L1253">
        <v>2019</v>
      </c>
      <c r="M1253" s="10">
        <v>10</v>
      </c>
      <c r="N1253" s="31">
        <v>3686.647658803201</v>
      </c>
    </row>
    <row r="1254" spans="1:14" ht="15" customHeight="1">
      <c r="A1254" t="s">
        <v>7</v>
      </c>
      <c r="B1254" t="s">
        <v>27</v>
      </c>
      <c r="C1254" t="s">
        <v>135</v>
      </c>
      <c r="D1254" t="s">
        <v>19</v>
      </c>
      <c r="E1254" t="s">
        <v>57</v>
      </c>
      <c r="F1254" t="s">
        <v>12</v>
      </c>
      <c r="G1254">
        <v>29</v>
      </c>
      <c r="H1254" t="s">
        <v>37</v>
      </c>
      <c r="I1254" t="s">
        <v>183</v>
      </c>
      <c r="J1254" t="s">
        <v>124</v>
      </c>
      <c r="K1254">
        <v>201610</v>
      </c>
      <c r="L1254">
        <v>2019</v>
      </c>
      <c r="M1254" s="10">
        <v>10</v>
      </c>
      <c r="N1254" s="31">
        <v>43474.707694079996</v>
      </c>
    </row>
    <row r="1255" spans="1:14" ht="15" customHeight="1">
      <c r="A1255" t="s">
        <v>7</v>
      </c>
      <c r="B1255" t="s">
        <v>27</v>
      </c>
      <c r="C1255" t="s">
        <v>135</v>
      </c>
      <c r="D1255" t="s">
        <v>19</v>
      </c>
      <c r="E1255" t="s">
        <v>57</v>
      </c>
      <c r="F1255" t="s">
        <v>12</v>
      </c>
      <c r="G1255">
        <v>29</v>
      </c>
      <c r="H1255" t="s">
        <v>37</v>
      </c>
      <c r="I1255" t="s">
        <v>183</v>
      </c>
      <c r="J1255" t="s">
        <v>121</v>
      </c>
      <c r="K1255">
        <v>201610</v>
      </c>
      <c r="L1255">
        <v>2019</v>
      </c>
      <c r="M1255" s="10">
        <v>10</v>
      </c>
      <c r="N1255" s="31">
        <v>6975.6217689600016</v>
      </c>
    </row>
    <row r="1256" spans="1:14" ht="15" customHeight="1">
      <c r="A1256" t="s">
        <v>7</v>
      </c>
      <c r="B1256" t="s">
        <v>27</v>
      </c>
      <c r="C1256" t="s">
        <v>135</v>
      </c>
      <c r="D1256" t="s">
        <v>19</v>
      </c>
      <c r="E1256" t="s">
        <v>57</v>
      </c>
      <c r="F1256" t="s">
        <v>12</v>
      </c>
      <c r="G1256">
        <v>29</v>
      </c>
      <c r="H1256" t="s">
        <v>37</v>
      </c>
      <c r="I1256" t="s">
        <v>183</v>
      </c>
      <c r="J1256" t="s">
        <v>122</v>
      </c>
      <c r="K1256">
        <v>201610</v>
      </c>
      <c r="L1256">
        <v>2019</v>
      </c>
      <c r="M1256" s="10">
        <v>10</v>
      </c>
      <c r="N1256" s="31">
        <v>18373.089852000001</v>
      </c>
    </row>
    <row r="1257" spans="1:14" ht="15" customHeight="1">
      <c r="A1257" t="s">
        <v>7</v>
      </c>
      <c r="B1257" t="s">
        <v>27</v>
      </c>
      <c r="C1257" t="s">
        <v>135</v>
      </c>
      <c r="D1257" t="s">
        <v>19</v>
      </c>
      <c r="E1257" t="s">
        <v>57</v>
      </c>
      <c r="F1257" t="s">
        <v>12</v>
      </c>
      <c r="G1257">
        <v>29</v>
      </c>
      <c r="H1257" t="s">
        <v>37</v>
      </c>
      <c r="I1257" t="s">
        <v>183</v>
      </c>
      <c r="J1257" t="s">
        <v>123</v>
      </c>
      <c r="K1257">
        <v>201610</v>
      </c>
      <c r="L1257">
        <v>2019</v>
      </c>
      <c r="M1257" s="10">
        <v>10</v>
      </c>
      <c r="N1257" s="31">
        <v>2045.4047078399999</v>
      </c>
    </row>
    <row r="1258" spans="1:14" ht="15" customHeight="1">
      <c r="A1258" t="s">
        <v>7</v>
      </c>
      <c r="B1258" t="s">
        <v>42</v>
      </c>
      <c r="C1258" t="s">
        <v>139</v>
      </c>
      <c r="D1258" t="s">
        <v>59</v>
      </c>
      <c r="E1258" t="s">
        <v>60</v>
      </c>
      <c r="F1258" t="s">
        <v>11</v>
      </c>
      <c r="G1258">
        <v>35</v>
      </c>
      <c r="H1258" t="s">
        <v>34</v>
      </c>
      <c r="I1258" t="s">
        <v>182</v>
      </c>
      <c r="J1258" t="s">
        <v>124</v>
      </c>
      <c r="K1258">
        <v>201610</v>
      </c>
      <c r="L1258">
        <v>2019</v>
      </c>
      <c r="M1258" s="10">
        <v>10</v>
      </c>
      <c r="N1258" s="31">
        <v>31247.584752384002</v>
      </c>
    </row>
    <row r="1259" spans="1:14" ht="15" customHeight="1">
      <c r="A1259" t="s">
        <v>7</v>
      </c>
      <c r="B1259" t="s">
        <v>42</v>
      </c>
      <c r="C1259" t="s">
        <v>139</v>
      </c>
      <c r="D1259" t="s">
        <v>59</v>
      </c>
      <c r="E1259" t="s">
        <v>60</v>
      </c>
      <c r="F1259" t="s">
        <v>11</v>
      </c>
      <c r="G1259">
        <v>35</v>
      </c>
      <c r="H1259" t="s">
        <v>34</v>
      </c>
      <c r="I1259" t="s">
        <v>182</v>
      </c>
      <c r="J1259" t="s">
        <v>121</v>
      </c>
      <c r="K1259">
        <v>201610</v>
      </c>
      <c r="L1259">
        <v>2019</v>
      </c>
      <c r="M1259" s="10">
        <v>10</v>
      </c>
      <c r="N1259" s="31">
        <v>15567.142735872003</v>
      </c>
    </row>
    <row r="1260" spans="1:14" ht="15" customHeight="1">
      <c r="A1260" t="s">
        <v>7</v>
      </c>
      <c r="B1260" t="s">
        <v>42</v>
      </c>
      <c r="C1260" t="s">
        <v>139</v>
      </c>
      <c r="D1260" t="s">
        <v>59</v>
      </c>
      <c r="E1260" t="s">
        <v>60</v>
      </c>
      <c r="F1260" t="s">
        <v>11</v>
      </c>
      <c r="G1260">
        <v>35</v>
      </c>
      <c r="H1260" t="s">
        <v>34</v>
      </c>
      <c r="I1260" t="s">
        <v>182</v>
      </c>
      <c r="J1260" t="s">
        <v>122</v>
      </c>
      <c r="K1260">
        <v>201610</v>
      </c>
      <c r="L1260">
        <v>2019</v>
      </c>
      <c r="M1260" s="10">
        <v>10</v>
      </c>
      <c r="N1260" s="31">
        <v>11856.697234200001</v>
      </c>
    </row>
    <row r="1261" spans="1:14" ht="15" customHeight="1">
      <c r="A1261" t="s">
        <v>7</v>
      </c>
      <c r="B1261" t="s">
        <v>42</v>
      </c>
      <c r="C1261" t="s">
        <v>139</v>
      </c>
      <c r="D1261" t="s">
        <v>59</v>
      </c>
      <c r="E1261" t="s">
        <v>60</v>
      </c>
      <c r="F1261" t="s">
        <v>11</v>
      </c>
      <c r="G1261">
        <v>35</v>
      </c>
      <c r="H1261" t="s">
        <v>34</v>
      </c>
      <c r="I1261" t="s">
        <v>182</v>
      </c>
      <c r="J1261" t="s">
        <v>123</v>
      </c>
      <c r="K1261">
        <v>201610</v>
      </c>
      <c r="L1261">
        <v>2019</v>
      </c>
      <c r="M1261" s="10">
        <v>10</v>
      </c>
      <c r="N1261" s="31">
        <v>790.38291870720013</v>
      </c>
    </row>
    <row r="1262" spans="1:14" ht="15" customHeight="1">
      <c r="A1262" t="s">
        <v>7</v>
      </c>
      <c r="B1262" t="s">
        <v>42</v>
      </c>
      <c r="C1262" t="s">
        <v>138</v>
      </c>
      <c r="D1262" t="s">
        <v>61</v>
      </c>
      <c r="E1262" t="s">
        <v>60</v>
      </c>
      <c r="F1262" t="s">
        <v>11</v>
      </c>
      <c r="G1262">
        <v>32</v>
      </c>
      <c r="H1262" t="s">
        <v>36</v>
      </c>
      <c r="I1262" t="s">
        <v>184</v>
      </c>
      <c r="J1262" t="s">
        <v>124</v>
      </c>
      <c r="K1262">
        <v>201610</v>
      </c>
      <c r="L1262">
        <v>2019</v>
      </c>
      <c r="M1262" s="10">
        <v>10</v>
      </c>
      <c r="N1262" s="31">
        <v>27462.023447039996</v>
      </c>
    </row>
    <row r="1263" spans="1:14" ht="15" customHeight="1">
      <c r="A1263" t="s">
        <v>7</v>
      </c>
      <c r="B1263" t="s">
        <v>42</v>
      </c>
      <c r="C1263" t="s">
        <v>138</v>
      </c>
      <c r="D1263" t="s">
        <v>61</v>
      </c>
      <c r="E1263" t="s">
        <v>60</v>
      </c>
      <c r="F1263" t="s">
        <v>11</v>
      </c>
      <c r="G1263">
        <v>32</v>
      </c>
      <c r="H1263" t="s">
        <v>36</v>
      </c>
      <c r="I1263" t="s">
        <v>184</v>
      </c>
      <c r="J1263" t="s">
        <v>121</v>
      </c>
      <c r="K1263">
        <v>201610</v>
      </c>
      <c r="L1263">
        <v>2019</v>
      </c>
      <c r="M1263" s="10">
        <v>10</v>
      </c>
      <c r="N1263" s="31">
        <v>386.90870399999994</v>
      </c>
    </row>
    <row r="1264" spans="1:14" ht="15" customHeight="1">
      <c r="A1264" t="s">
        <v>7</v>
      </c>
      <c r="B1264" t="s">
        <v>42</v>
      </c>
      <c r="C1264" t="s">
        <v>138</v>
      </c>
      <c r="D1264" t="s">
        <v>61</v>
      </c>
      <c r="E1264" t="s">
        <v>60</v>
      </c>
      <c r="F1264" t="s">
        <v>11</v>
      </c>
      <c r="G1264">
        <v>32</v>
      </c>
      <c r="H1264" t="s">
        <v>36</v>
      </c>
      <c r="I1264" t="s">
        <v>184</v>
      </c>
      <c r="J1264" t="s">
        <v>122</v>
      </c>
      <c r="K1264">
        <v>201610</v>
      </c>
      <c r="L1264">
        <v>2019</v>
      </c>
      <c r="M1264" s="10">
        <v>10</v>
      </c>
      <c r="N1264" s="31">
        <v>8953.5769049999999</v>
      </c>
    </row>
    <row r="1265" spans="1:14" ht="15" customHeight="1">
      <c r="A1265" t="s">
        <v>7</v>
      </c>
      <c r="B1265" t="s">
        <v>42</v>
      </c>
      <c r="C1265" t="s">
        <v>138</v>
      </c>
      <c r="D1265" t="s">
        <v>61</v>
      </c>
      <c r="E1265" t="s">
        <v>60</v>
      </c>
      <c r="F1265" t="s">
        <v>11</v>
      </c>
      <c r="G1265">
        <v>32</v>
      </c>
      <c r="H1265" t="s">
        <v>36</v>
      </c>
      <c r="I1265" t="s">
        <v>184</v>
      </c>
      <c r="J1265" t="s">
        <v>123</v>
      </c>
      <c r="K1265">
        <v>201610</v>
      </c>
      <c r="L1265">
        <v>2019</v>
      </c>
      <c r="M1265" s="10">
        <v>10</v>
      </c>
      <c r="N1265" s="31">
        <v>3697.1017574399993</v>
      </c>
    </row>
    <row r="1266" spans="1:14" ht="15" customHeight="1">
      <c r="A1266" t="s">
        <v>69</v>
      </c>
      <c r="B1266" t="s">
        <v>5</v>
      </c>
      <c r="C1266" t="s">
        <v>134</v>
      </c>
      <c r="D1266" t="s">
        <v>46</v>
      </c>
      <c r="E1266" t="s">
        <v>13</v>
      </c>
      <c r="F1266" t="s">
        <v>11</v>
      </c>
      <c r="G1266">
        <v>46</v>
      </c>
      <c r="H1266" t="s">
        <v>33</v>
      </c>
      <c r="I1266" t="s">
        <v>180</v>
      </c>
      <c r="J1266" t="s">
        <v>124</v>
      </c>
      <c r="K1266">
        <v>201610</v>
      </c>
      <c r="L1266">
        <v>2019</v>
      </c>
      <c r="M1266" s="10">
        <v>10</v>
      </c>
      <c r="N1266" s="31">
        <v>146369.28970560001</v>
      </c>
    </row>
    <row r="1267" spans="1:14" ht="15" customHeight="1">
      <c r="A1267" t="s">
        <v>69</v>
      </c>
      <c r="B1267" t="s">
        <v>5</v>
      </c>
      <c r="C1267" t="s">
        <v>134</v>
      </c>
      <c r="D1267" t="s">
        <v>46</v>
      </c>
      <c r="E1267" t="s">
        <v>13</v>
      </c>
      <c r="F1267" t="s">
        <v>11</v>
      </c>
      <c r="G1267">
        <v>46</v>
      </c>
      <c r="H1267" t="s">
        <v>33</v>
      </c>
      <c r="I1267" t="s">
        <v>180</v>
      </c>
      <c r="J1267" t="s">
        <v>121</v>
      </c>
      <c r="K1267">
        <v>201610</v>
      </c>
      <c r="L1267">
        <v>2019</v>
      </c>
      <c r="M1267" s="10">
        <v>10</v>
      </c>
      <c r="N1267" s="31">
        <v>8974.5857344000015</v>
      </c>
    </row>
    <row r="1268" spans="1:14" ht="15" customHeight="1">
      <c r="A1268" t="s">
        <v>69</v>
      </c>
      <c r="B1268" t="s">
        <v>5</v>
      </c>
      <c r="C1268" t="s">
        <v>134</v>
      </c>
      <c r="D1268" t="s">
        <v>46</v>
      </c>
      <c r="E1268" t="s">
        <v>13</v>
      </c>
      <c r="F1268" t="s">
        <v>11</v>
      </c>
      <c r="G1268">
        <v>46</v>
      </c>
      <c r="H1268" t="s">
        <v>33</v>
      </c>
      <c r="I1268" t="s">
        <v>180</v>
      </c>
      <c r="J1268" t="s">
        <v>122</v>
      </c>
      <c r="K1268">
        <v>201610</v>
      </c>
      <c r="L1268">
        <v>2019</v>
      </c>
      <c r="M1268" s="10">
        <v>10</v>
      </c>
      <c r="N1268" s="31">
        <v>23552.956244999998</v>
      </c>
    </row>
    <row r="1269" spans="1:14" ht="15" customHeight="1">
      <c r="A1269" t="s">
        <v>69</v>
      </c>
      <c r="B1269" t="s">
        <v>5</v>
      </c>
      <c r="C1269" t="s">
        <v>134</v>
      </c>
      <c r="D1269" t="s">
        <v>46</v>
      </c>
      <c r="E1269" t="s">
        <v>13</v>
      </c>
      <c r="F1269" t="s">
        <v>11</v>
      </c>
      <c r="G1269">
        <v>46</v>
      </c>
      <c r="H1269" t="s">
        <v>33</v>
      </c>
      <c r="I1269" t="s">
        <v>180</v>
      </c>
      <c r="J1269" t="s">
        <v>123</v>
      </c>
      <c r="K1269">
        <v>201610</v>
      </c>
      <c r="L1269">
        <v>2019</v>
      </c>
      <c r="M1269" s="10">
        <v>10</v>
      </c>
      <c r="N1269" s="31">
        <v>14199.858816</v>
      </c>
    </row>
    <row r="1270" spans="1:14" ht="15" customHeight="1">
      <c r="A1270" t="s">
        <v>69</v>
      </c>
      <c r="B1270" t="s">
        <v>5</v>
      </c>
      <c r="C1270" t="s">
        <v>129</v>
      </c>
      <c r="D1270" t="s">
        <v>22</v>
      </c>
      <c r="E1270" t="s">
        <v>16</v>
      </c>
      <c r="F1270" t="s">
        <v>12</v>
      </c>
      <c r="G1270">
        <v>38</v>
      </c>
      <c r="H1270" t="s">
        <v>34</v>
      </c>
      <c r="I1270" t="s">
        <v>182</v>
      </c>
      <c r="J1270" t="s">
        <v>124</v>
      </c>
      <c r="K1270">
        <v>201610</v>
      </c>
      <c r="L1270">
        <v>2019</v>
      </c>
      <c r="M1270" s="10">
        <v>10</v>
      </c>
      <c r="N1270" s="31">
        <v>94027.228154495999</v>
      </c>
    </row>
    <row r="1271" spans="1:14" ht="15" customHeight="1">
      <c r="A1271" t="s">
        <v>69</v>
      </c>
      <c r="B1271" t="s">
        <v>5</v>
      </c>
      <c r="C1271" t="s">
        <v>129</v>
      </c>
      <c r="D1271" t="s">
        <v>22</v>
      </c>
      <c r="E1271" t="s">
        <v>16</v>
      </c>
      <c r="F1271" t="s">
        <v>12</v>
      </c>
      <c r="G1271">
        <v>38</v>
      </c>
      <c r="H1271" t="s">
        <v>34</v>
      </c>
      <c r="I1271" t="s">
        <v>182</v>
      </c>
      <c r="J1271" t="s">
        <v>121</v>
      </c>
      <c r="K1271">
        <v>201610</v>
      </c>
      <c r="L1271">
        <v>2019</v>
      </c>
      <c r="M1271" s="10">
        <v>10</v>
      </c>
      <c r="N1271" s="31">
        <v>6691.420217664001</v>
      </c>
    </row>
    <row r="1272" spans="1:14" ht="15" customHeight="1">
      <c r="A1272" t="s">
        <v>69</v>
      </c>
      <c r="B1272" t="s">
        <v>5</v>
      </c>
      <c r="C1272" t="s">
        <v>129</v>
      </c>
      <c r="D1272" t="s">
        <v>22</v>
      </c>
      <c r="E1272" t="s">
        <v>16</v>
      </c>
      <c r="F1272" t="s">
        <v>12</v>
      </c>
      <c r="G1272">
        <v>38</v>
      </c>
      <c r="H1272" t="s">
        <v>34</v>
      </c>
      <c r="I1272" t="s">
        <v>182</v>
      </c>
      <c r="J1272" t="s">
        <v>122</v>
      </c>
      <c r="K1272">
        <v>201610</v>
      </c>
      <c r="L1272">
        <v>2019</v>
      </c>
      <c r="M1272" s="10">
        <v>10</v>
      </c>
      <c r="N1272" s="31">
        <v>9388.3542479999996</v>
      </c>
    </row>
    <row r="1273" spans="1:14" ht="15" customHeight="1">
      <c r="A1273" t="s">
        <v>69</v>
      </c>
      <c r="B1273" t="s">
        <v>5</v>
      </c>
      <c r="C1273" t="s">
        <v>129</v>
      </c>
      <c r="D1273" t="s">
        <v>22</v>
      </c>
      <c r="E1273" t="s">
        <v>16</v>
      </c>
      <c r="F1273" t="s">
        <v>12</v>
      </c>
      <c r="G1273">
        <v>38</v>
      </c>
      <c r="H1273" t="s">
        <v>34</v>
      </c>
      <c r="I1273" t="s">
        <v>182</v>
      </c>
      <c r="J1273" t="s">
        <v>123</v>
      </c>
      <c r="K1273">
        <v>201610</v>
      </c>
      <c r="L1273">
        <v>2019</v>
      </c>
      <c r="M1273" s="10">
        <v>10</v>
      </c>
      <c r="N1273" s="31">
        <v>3496.7703214079997</v>
      </c>
    </row>
    <row r="1274" spans="1:14" ht="15" customHeight="1">
      <c r="A1274" t="s">
        <v>69</v>
      </c>
      <c r="B1274" t="s">
        <v>5</v>
      </c>
      <c r="C1274" t="s">
        <v>133</v>
      </c>
      <c r="D1274" t="s">
        <v>9</v>
      </c>
      <c r="E1274" t="s">
        <v>10</v>
      </c>
      <c r="F1274" t="s">
        <v>11</v>
      </c>
      <c r="G1274">
        <v>25</v>
      </c>
      <c r="H1274" t="s">
        <v>37</v>
      </c>
      <c r="I1274" t="s">
        <v>183</v>
      </c>
      <c r="J1274" t="s">
        <v>124</v>
      </c>
      <c r="K1274">
        <v>201610</v>
      </c>
      <c r="L1274">
        <v>2019</v>
      </c>
      <c r="M1274" s="10">
        <v>10</v>
      </c>
      <c r="N1274" s="31">
        <v>37531.3356288</v>
      </c>
    </row>
    <row r="1275" spans="1:14" ht="15" customHeight="1">
      <c r="A1275" t="s">
        <v>69</v>
      </c>
      <c r="B1275" t="s">
        <v>5</v>
      </c>
      <c r="C1275" t="s">
        <v>133</v>
      </c>
      <c r="D1275" t="s">
        <v>9</v>
      </c>
      <c r="E1275" t="s">
        <v>10</v>
      </c>
      <c r="F1275" t="s">
        <v>11</v>
      </c>
      <c r="G1275">
        <v>25</v>
      </c>
      <c r="H1275" t="s">
        <v>37</v>
      </c>
      <c r="I1275" t="s">
        <v>183</v>
      </c>
      <c r="J1275" t="s">
        <v>121</v>
      </c>
      <c r="K1275">
        <v>201610</v>
      </c>
      <c r="L1275">
        <v>2019</v>
      </c>
      <c r="M1275" s="10">
        <v>10</v>
      </c>
      <c r="N1275" s="31">
        <v>6532.9666271999995</v>
      </c>
    </row>
    <row r="1276" spans="1:14" ht="15" customHeight="1">
      <c r="A1276" t="s">
        <v>69</v>
      </c>
      <c r="B1276" t="s">
        <v>5</v>
      </c>
      <c r="C1276" t="s">
        <v>133</v>
      </c>
      <c r="D1276" t="s">
        <v>9</v>
      </c>
      <c r="E1276" t="s">
        <v>10</v>
      </c>
      <c r="F1276" t="s">
        <v>11</v>
      </c>
      <c r="G1276">
        <v>25</v>
      </c>
      <c r="H1276" t="s">
        <v>37</v>
      </c>
      <c r="I1276" t="s">
        <v>183</v>
      </c>
      <c r="J1276" t="s">
        <v>122</v>
      </c>
      <c r="K1276">
        <v>201610</v>
      </c>
      <c r="L1276">
        <v>2019</v>
      </c>
      <c r="M1276" s="10">
        <v>10</v>
      </c>
      <c r="N1276" s="31">
        <v>7952.8780499999993</v>
      </c>
    </row>
    <row r="1277" spans="1:14" ht="15" customHeight="1">
      <c r="A1277" t="s">
        <v>69</v>
      </c>
      <c r="B1277" t="s">
        <v>5</v>
      </c>
      <c r="C1277" t="s">
        <v>133</v>
      </c>
      <c r="D1277" t="s">
        <v>9</v>
      </c>
      <c r="E1277" t="s">
        <v>10</v>
      </c>
      <c r="F1277" t="s">
        <v>11</v>
      </c>
      <c r="G1277">
        <v>25</v>
      </c>
      <c r="H1277" t="s">
        <v>37</v>
      </c>
      <c r="I1277" t="s">
        <v>183</v>
      </c>
      <c r="J1277" t="s">
        <v>123</v>
      </c>
      <c r="K1277">
        <v>201610</v>
      </c>
      <c r="L1277">
        <v>2019</v>
      </c>
      <c r="M1277" s="10">
        <v>10</v>
      </c>
      <c r="N1277" s="31">
        <v>4468.6362239999999</v>
      </c>
    </row>
    <row r="1278" spans="1:14" ht="15" customHeight="1">
      <c r="A1278" t="s">
        <v>69</v>
      </c>
      <c r="B1278" t="s">
        <v>6</v>
      </c>
      <c r="C1278" t="s">
        <v>140</v>
      </c>
      <c r="D1278" t="s">
        <v>14</v>
      </c>
      <c r="E1278" t="s">
        <v>15</v>
      </c>
      <c r="F1278" t="s">
        <v>11</v>
      </c>
      <c r="G1278">
        <v>32</v>
      </c>
      <c r="H1278" t="s">
        <v>36</v>
      </c>
      <c r="I1278" t="s">
        <v>184</v>
      </c>
      <c r="J1278" t="s">
        <v>124</v>
      </c>
      <c r="K1278">
        <v>201610</v>
      </c>
      <c r="L1278">
        <v>2019</v>
      </c>
      <c r="M1278" s="10">
        <v>10</v>
      </c>
      <c r="N1278" s="31">
        <v>200836.24684032</v>
      </c>
    </row>
    <row r="1279" spans="1:14" ht="15" customHeight="1">
      <c r="A1279" t="s">
        <v>69</v>
      </c>
      <c r="B1279" t="s">
        <v>6</v>
      </c>
      <c r="C1279" t="s">
        <v>140</v>
      </c>
      <c r="D1279" t="s">
        <v>14</v>
      </c>
      <c r="E1279" t="s">
        <v>15</v>
      </c>
      <c r="F1279" t="s">
        <v>11</v>
      </c>
      <c r="G1279">
        <v>32</v>
      </c>
      <c r="H1279" t="s">
        <v>36</v>
      </c>
      <c r="I1279" t="s">
        <v>184</v>
      </c>
      <c r="J1279" t="s">
        <v>121</v>
      </c>
      <c r="K1279">
        <v>201610</v>
      </c>
      <c r="L1279">
        <v>2019</v>
      </c>
      <c r="M1279" s="10">
        <v>10</v>
      </c>
      <c r="N1279" s="31">
        <v>7443.3046105600006</v>
      </c>
    </row>
    <row r="1280" spans="1:14" ht="15" customHeight="1">
      <c r="A1280" t="s">
        <v>69</v>
      </c>
      <c r="B1280" t="s">
        <v>6</v>
      </c>
      <c r="C1280" t="s">
        <v>140</v>
      </c>
      <c r="D1280" t="s">
        <v>14</v>
      </c>
      <c r="E1280" t="s">
        <v>15</v>
      </c>
      <c r="F1280" t="s">
        <v>11</v>
      </c>
      <c r="G1280">
        <v>32</v>
      </c>
      <c r="H1280" t="s">
        <v>36</v>
      </c>
      <c r="I1280" t="s">
        <v>184</v>
      </c>
      <c r="J1280" t="s">
        <v>122</v>
      </c>
      <c r="K1280">
        <v>201610</v>
      </c>
      <c r="L1280">
        <v>2019</v>
      </c>
      <c r="M1280" s="10">
        <v>10</v>
      </c>
      <c r="N1280" s="31">
        <v>6873.7628231999997</v>
      </c>
    </row>
    <row r="1281" spans="1:14" ht="15" customHeight="1">
      <c r="A1281" t="s">
        <v>69</v>
      </c>
      <c r="B1281" t="s">
        <v>6</v>
      </c>
      <c r="C1281" t="s">
        <v>140</v>
      </c>
      <c r="D1281" t="s">
        <v>14</v>
      </c>
      <c r="E1281" t="s">
        <v>15</v>
      </c>
      <c r="F1281" t="s">
        <v>11</v>
      </c>
      <c r="G1281">
        <v>32</v>
      </c>
      <c r="H1281" t="s">
        <v>36</v>
      </c>
      <c r="I1281" t="s">
        <v>184</v>
      </c>
      <c r="J1281" t="s">
        <v>123</v>
      </c>
      <c r="K1281">
        <v>201610</v>
      </c>
      <c r="L1281">
        <v>2019</v>
      </c>
      <c r="M1281" s="10">
        <v>10</v>
      </c>
      <c r="N1281" s="31">
        <v>17080.571848703999</v>
      </c>
    </row>
    <row r="1282" spans="1:14" ht="15" customHeight="1">
      <c r="A1282" t="s">
        <v>68</v>
      </c>
      <c r="B1282" t="s">
        <v>24</v>
      </c>
      <c r="C1282" t="s">
        <v>142</v>
      </c>
      <c r="D1282" t="s">
        <v>43</v>
      </c>
      <c r="E1282" t="s">
        <v>17</v>
      </c>
      <c r="F1282" t="s">
        <v>11</v>
      </c>
      <c r="G1282">
        <v>32</v>
      </c>
      <c r="H1282" t="s">
        <v>36</v>
      </c>
      <c r="I1282" t="s">
        <v>184</v>
      </c>
      <c r="J1282" t="s">
        <v>124</v>
      </c>
      <c r="K1282">
        <v>201610</v>
      </c>
      <c r="L1282">
        <v>2019</v>
      </c>
      <c r="M1282" s="10">
        <v>10</v>
      </c>
      <c r="N1282" s="31">
        <v>17002.067846400001</v>
      </c>
    </row>
    <row r="1283" spans="1:14" ht="15" customHeight="1">
      <c r="A1283" t="s">
        <v>68</v>
      </c>
      <c r="B1283" t="s">
        <v>24</v>
      </c>
      <c r="C1283" t="s">
        <v>142</v>
      </c>
      <c r="D1283" t="s">
        <v>43</v>
      </c>
      <c r="E1283" t="s">
        <v>17</v>
      </c>
      <c r="F1283" t="s">
        <v>11</v>
      </c>
      <c r="G1283">
        <v>32</v>
      </c>
      <c r="H1283" t="s">
        <v>36</v>
      </c>
      <c r="I1283" t="s">
        <v>184</v>
      </c>
      <c r="J1283" t="s">
        <v>121</v>
      </c>
      <c r="K1283">
        <v>201610</v>
      </c>
      <c r="L1283">
        <v>2019</v>
      </c>
      <c r="M1283" s="10">
        <v>10</v>
      </c>
      <c r="N1283" s="31">
        <v>12209.3238176</v>
      </c>
    </row>
    <row r="1284" spans="1:14" ht="15" customHeight="1">
      <c r="A1284" t="s">
        <v>68</v>
      </c>
      <c r="B1284" t="s">
        <v>24</v>
      </c>
      <c r="C1284" t="s">
        <v>142</v>
      </c>
      <c r="D1284" t="s">
        <v>43</v>
      </c>
      <c r="E1284" t="s">
        <v>17</v>
      </c>
      <c r="F1284" t="s">
        <v>11</v>
      </c>
      <c r="G1284">
        <v>32</v>
      </c>
      <c r="H1284" t="s">
        <v>36</v>
      </c>
      <c r="I1284" t="s">
        <v>184</v>
      </c>
      <c r="J1284" t="s">
        <v>122</v>
      </c>
      <c r="K1284">
        <v>201610</v>
      </c>
      <c r="L1284">
        <v>2019</v>
      </c>
      <c r="M1284" s="10">
        <v>10</v>
      </c>
      <c r="N1284" s="31">
        <v>3701.2757600000004</v>
      </c>
    </row>
    <row r="1285" spans="1:14" ht="15" customHeight="1">
      <c r="A1285" t="s">
        <v>68</v>
      </c>
      <c r="B1285" t="s">
        <v>24</v>
      </c>
      <c r="C1285" t="s">
        <v>142</v>
      </c>
      <c r="D1285" t="s">
        <v>43</v>
      </c>
      <c r="E1285" t="s">
        <v>17</v>
      </c>
      <c r="F1285" t="s">
        <v>11</v>
      </c>
      <c r="G1285">
        <v>32</v>
      </c>
      <c r="H1285" t="s">
        <v>36</v>
      </c>
      <c r="I1285" t="s">
        <v>184</v>
      </c>
      <c r="J1285" t="s">
        <v>123</v>
      </c>
      <c r="K1285">
        <v>201610</v>
      </c>
      <c r="L1285">
        <v>2019</v>
      </c>
      <c r="M1285" s="10">
        <v>10</v>
      </c>
      <c r="N1285" s="31">
        <v>7579.4025215999991</v>
      </c>
    </row>
    <row r="1286" spans="1:14" ht="15" customHeight="1">
      <c r="A1286" t="s">
        <v>68</v>
      </c>
      <c r="B1286" t="s">
        <v>70</v>
      </c>
      <c r="C1286" t="s">
        <v>126</v>
      </c>
      <c r="D1286" t="s">
        <v>20</v>
      </c>
      <c r="E1286" t="s">
        <v>0</v>
      </c>
      <c r="F1286" t="s">
        <v>12</v>
      </c>
      <c r="G1286">
        <v>28</v>
      </c>
      <c r="H1286" t="s">
        <v>37</v>
      </c>
      <c r="I1286" t="s">
        <v>183</v>
      </c>
      <c r="J1286" t="s">
        <v>124</v>
      </c>
      <c r="K1286">
        <v>201610</v>
      </c>
      <c r="L1286">
        <v>2019</v>
      </c>
      <c r="M1286" s="10">
        <v>10</v>
      </c>
      <c r="N1286" s="31">
        <v>37698.841469952</v>
      </c>
    </row>
    <row r="1287" spans="1:14" ht="15" customHeight="1">
      <c r="A1287" t="s">
        <v>68</v>
      </c>
      <c r="B1287" t="s">
        <v>70</v>
      </c>
      <c r="C1287" t="s">
        <v>126</v>
      </c>
      <c r="D1287" t="s">
        <v>20</v>
      </c>
      <c r="E1287" t="s">
        <v>0</v>
      </c>
      <c r="F1287" t="s">
        <v>12</v>
      </c>
      <c r="G1287">
        <v>28</v>
      </c>
      <c r="H1287" t="s">
        <v>37</v>
      </c>
      <c r="I1287" t="s">
        <v>183</v>
      </c>
      <c r="J1287" t="s">
        <v>121</v>
      </c>
      <c r="K1287">
        <v>201610</v>
      </c>
      <c r="L1287">
        <v>2019</v>
      </c>
      <c r="M1287" s="10">
        <v>10</v>
      </c>
      <c r="N1287" s="31">
        <v>3681.1388989440002</v>
      </c>
    </row>
    <row r="1288" spans="1:14" ht="15" customHeight="1">
      <c r="A1288" t="s">
        <v>68</v>
      </c>
      <c r="B1288" t="s">
        <v>70</v>
      </c>
      <c r="C1288" t="s">
        <v>126</v>
      </c>
      <c r="D1288" t="s">
        <v>20</v>
      </c>
      <c r="E1288" t="s">
        <v>0</v>
      </c>
      <c r="F1288" t="s">
        <v>12</v>
      </c>
      <c r="G1288">
        <v>28</v>
      </c>
      <c r="H1288" t="s">
        <v>37</v>
      </c>
      <c r="I1288" t="s">
        <v>183</v>
      </c>
      <c r="J1288" t="s">
        <v>122</v>
      </c>
      <c r="K1288">
        <v>201610</v>
      </c>
      <c r="L1288">
        <v>2019</v>
      </c>
      <c r="M1288" s="10">
        <v>10</v>
      </c>
      <c r="N1288" s="31">
        <v>5087.0806272000009</v>
      </c>
    </row>
    <row r="1289" spans="1:14" ht="15" customHeight="1">
      <c r="A1289" t="s">
        <v>68</v>
      </c>
      <c r="B1289" t="s">
        <v>70</v>
      </c>
      <c r="C1289" t="s">
        <v>126</v>
      </c>
      <c r="D1289" t="s">
        <v>20</v>
      </c>
      <c r="E1289" t="s">
        <v>0</v>
      </c>
      <c r="F1289" t="s">
        <v>12</v>
      </c>
      <c r="G1289">
        <v>28</v>
      </c>
      <c r="H1289" t="s">
        <v>37</v>
      </c>
      <c r="I1289" t="s">
        <v>183</v>
      </c>
      <c r="J1289" t="s">
        <v>123</v>
      </c>
      <c r="K1289">
        <v>201610</v>
      </c>
      <c r="L1289">
        <v>2019</v>
      </c>
      <c r="M1289" s="10">
        <v>10</v>
      </c>
      <c r="N1289" s="31">
        <v>1663.3467002879997</v>
      </c>
    </row>
    <row r="1290" spans="1:14" ht="15" customHeight="1">
      <c r="A1290" t="s">
        <v>68</v>
      </c>
      <c r="B1290" t="s">
        <v>23</v>
      </c>
      <c r="C1290" t="s">
        <v>141</v>
      </c>
      <c r="D1290" t="s">
        <v>44</v>
      </c>
      <c r="E1290" t="s">
        <v>45</v>
      </c>
      <c r="F1290" t="s">
        <v>11</v>
      </c>
      <c r="G1290">
        <v>27</v>
      </c>
      <c r="H1290" t="s">
        <v>33</v>
      </c>
      <c r="I1290" t="s">
        <v>180</v>
      </c>
      <c r="J1290" t="s">
        <v>124</v>
      </c>
      <c r="K1290">
        <v>201610</v>
      </c>
      <c r="L1290">
        <v>2019</v>
      </c>
      <c r="M1290" s="10">
        <v>10</v>
      </c>
      <c r="N1290" s="31">
        <v>272459.37055334396</v>
      </c>
    </row>
    <row r="1291" spans="1:14" ht="15" customHeight="1">
      <c r="A1291" t="s">
        <v>68</v>
      </c>
      <c r="B1291" t="s">
        <v>23</v>
      </c>
      <c r="C1291" t="s">
        <v>141</v>
      </c>
      <c r="D1291" t="s">
        <v>44</v>
      </c>
      <c r="E1291" t="s">
        <v>45</v>
      </c>
      <c r="F1291" t="s">
        <v>11</v>
      </c>
      <c r="G1291">
        <v>27</v>
      </c>
      <c r="H1291" t="s">
        <v>33</v>
      </c>
      <c r="I1291" t="s">
        <v>180</v>
      </c>
      <c r="J1291" t="s">
        <v>121</v>
      </c>
      <c r="K1291">
        <v>201610</v>
      </c>
      <c r="L1291">
        <v>2019</v>
      </c>
      <c r="M1291" s="10">
        <v>10</v>
      </c>
      <c r="N1291" s="31">
        <v>27350.560493568002</v>
      </c>
    </row>
    <row r="1292" spans="1:14" ht="15" customHeight="1">
      <c r="A1292" t="s">
        <v>68</v>
      </c>
      <c r="B1292" t="s">
        <v>23</v>
      </c>
      <c r="C1292" t="s">
        <v>141</v>
      </c>
      <c r="D1292" t="s">
        <v>44</v>
      </c>
      <c r="E1292" t="s">
        <v>45</v>
      </c>
      <c r="F1292" t="s">
        <v>11</v>
      </c>
      <c r="G1292">
        <v>27</v>
      </c>
      <c r="H1292" t="s">
        <v>33</v>
      </c>
      <c r="I1292" t="s">
        <v>180</v>
      </c>
      <c r="J1292" t="s">
        <v>122</v>
      </c>
      <c r="K1292">
        <v>201610</v>
      </c>
      <c r="L1292">
        <v>2019</v>
      </c>
      <c r="M1292" s="10">
        <v>10</v>
      </c>
      <c r="N1292" s="31">
        <v>55733.859417600012</v>
      </c>
    </row>
    <row r="1293" spans="1:14" ht="15" customHeight="1">
      <c r="A1293" t="s">
        <v>68</v>
      </c>
      <c r="B1293" t="s">
        <v>23</v>
      </c>
      <c r="C1293" t="s">
        <v>141</v>
      </c>
      <c r="D1293" t="s">
        <v>44</v>
      </c>
      <c r="E1293" t="s">
        <v>45</v>
      </c>
      <c r="F1293" t="s">
        <v>11</v>
      </c>
      <c r="G1293">
        <v>27</v>
      </c>
      <c r="H1293" t="s">
        <v>33</v>
      </c>
      <c r="I1293" t="s">
        <v>180</v>
      </c>
      <c r="J1293" t="s">
        <v>123</v>
      </c>
      <c r="K1293">
        <v>201610</v>
      </c>
      <c r="L1293">
        <v>2019</v>
      </c>
      <c r="M1293" s="10">
        <v>10</v>
      </c>
      <c r="N1293" s="31">
        <v>14833.88854272</v>
      </c>
    </row>
    <row r="1294" spans="1:14" ht="15" customHeight="1">
      <c r="A1294" t="s">
        <v>7</v>
      </c>
      <c r="B1294" t="s">
        <v>25</v>
      </c>
      <c r="C1294" t="s">
        <v>131</v>
      </c>
      <c r="D1294" t="s">
        <v>51</v>
      </c>
      <c r="E1294" t="s">
        <v>52</v>
      </c>
      <c r="F1294" t="s">
        <v>11</v>
      </c>
      <c r="G1294">
        <v>44</v>
      </c>
      <c r="H1294" t="s">
        <v>33</v>
      </c>
      <c r="I1294" t="s">
        <v>180</v>
      </c>
      <c r="J1294" t="s">
        <v>124</v>
      </c>
      <c r="K1294">
        <v>201610</v>
      </c>
      <c r="L1294">
        <v>2019</v>
      </c>
      <c r="M1294" s="10">
        <v>10</v>
      </c>
      <c r="N1294" s="31">
        <v>253228.07485247997</v>
      </c>
    </row>
    <row r="1295" spans="1:14" ht="15" customHeight="1">
      <c r="A1295" t="s">
        <v>7</v>
      </c>
      <c r="B1295" t="s">
        <v>25</v>
      </c>
      <c r="C1295" t="s">
        <v>131</v>
      </c>
      <c r="D1295" t="s">
        <v>51</v>
      </c>
      <c r="E1295" t="s">
        <v>52</v>
      </c>
      <c r="F1295" t="s">
        <v>11</v>
      </c>
      <c r="G1295">
        <v>44</v>
      </c>
      <c r="H1295" t="s">
        <v>33</v>
      </c>
      <c r="I1295" t="s">
        <v>180</v>
      </c>
      <c r="J1295" t="s">
        <v>121</v>
      </c>
      <c r="K1295">
        <v>201610</v>
      </c>
      <c r="L1295">
        <v>2019</v>
      </c>
      <c r="M1295" s="10">
        <v>10</v>
      </c>
      <c r="N1295" s="31">
        <v>41943.33960544</v>
      </c>
    </row>
    <row r="1296" spans="1:14" ht="15" customHeight="1">
      <c r="A1296" t="s">
        <v>7</v>
      </c>
      <c r="B1296" t="s">
        <v>25</v>
      </c>
      <c r="C1296" t="s">
        <v>131</v>
      </c>
      <c r="D1296" t="s">
        <v>51</v>
      </c>
      <c r="E1296" t="s">
        <v>52</v>
      </c>
      <c r="F1296" t="s">
        <v>11</v>
      </c>
      <c r="G1296">
        <v>44</v>
      </c>
      <c r="H1296" t="s">
        <v>33</v>
      </c>
      <c r="I1296" t="s">
        <v>180</v>
      </c>
      <c r="J1296" t="s">
        <v>122</v>
      </c>
      <c r="K1296">
        <v>201610</v>
      </c>
      <c r="L1296">
        <v>2019</v>
      </c>
      <c r="M1296" s="10">
        <v>10</v>
      </c>
      <c r="N1296" s="31">
        <v>88551.753198999984</v>
      </c>
    </row>
    <row r="1297" spans="1:14" ht="15" customHeight="1">
      <c r="A1297" t="s">
        <v>7</v>
      </c>
      <c r="B1297" t="s">
        <v>25</v>
      </c>
      <c r="C1297" t="s">
        <v>131</v>
      </c>
      <c r="D1297" t="s">
        <v>51</v>
      </c>
      <c r="E1297" t="s">
        <v>52</v>
      </c>
      <c r="F1297" t="s">
        <v>11</v>
      </c>
      <c r="G1297">
        <v>44</v>
      </c>
      <c r="H1297" t="s">
        <v>33</v>
      </c>
      <c r="I1297" t="s">
        <v>180</v>
      </c>
      <c r="J1297" t="s">
        <v>123</v>
      </c>
      <c r="K1297">
        <v>201610</v>
      </c>
      <c r="L1297">
        <v>2019</v>
      </c>
      <c r="M1297" s="10">
        <v>10</v>
      </c>
      <c r="N1297" s="31">
        <v>9185.5035417599975</v>
      </c>
    </row>
    <row r="1298" spans="1:14" ht="15" customHeight="1">
      <c r="A1298" t="s">
        <v>7</v>
      </c>
      <c r="B1298" t="s">
        <v>25</v>
      </c>
      <c r="C1298" t="s">
        <v>127</v>
      </c>
      <c r="D1298" t="s">
        <v>49</v>
      </c>
      <c r="E1298" t="s">
        <v>50</v>
      </c>
      <c r="F1298" t="s">
        <v>12</v>
      </c>
      <c r="G1298">
        <v>35</v>
      </c>
      <c r="H1298" t="s">
        <v>35</v>
      </c>
      <c r="I1298" t="s">
        <v>181</v>
      </c>
      <c r="J1298" t="s">
        <v>124</v>
      </c>
      <c r="K1298">
        <v>201610</v>
      </c>
      <c r="L1298">
        <v>2019</v>
      </c>
      <c r="M1298" s="10">
        <v>10</v>
      </c>
      <c r="N1298" s="31">
        <v>16951.289022720004</v>
      </c>
    </row>
    <row r="1299" spans="1:14" ht="15" customHeight="1">
      <c r="A1299" t="s">
        <v>7</v>
      </c>
      <c r="B1299" t="s">
        <v>25</v>
      </c>
      <c r="C1299" t="s">
        <v>127</v>
      </c>
      <c r="D1299" t="s">
        <v>49</v>
      </c>
      <c r="E1299" t="s">
        <v>50</v>
      </c>
      <c r="F1299" t="s">
        <v>12</v>
      </c>
      <c r="G1299">
        <v>35</v>
      </c>
      <c r="H1299" t="s">
        <v>35</v>
      </c>
      <c r="I1299" t="s">
        <v>181</v>
      </c>
      <c r="J1299" t="s">
        <v>121</v>
      </c>
      <c r="K1299">
        <v>201610</v>
      </c>
      <c r="L1299">
        <v>2019</v>
      </c>
      <c r="M1299" s="10">
        <v>10</v>
      </c>
      <c r="N1299" s="31">
        <v>1153.6985865600002</v>
      </c>
    </row>
    <row r="1300" spans="1:14" ht="15" customHeight="1">
      <c r="A1300" t="s">
        <v>7</v>
      </c>
      <c r="B1300" t="s">
        <v>25</v>
      </c>
      <c r="C1300" t="s">
        <v>127</v>
      </c>
      <c r="D1300" t="s">
        <v>49</v>
      </c>
      <c r="E1300" t="s">
        <v>50</v>
      </c>
      <c r="F1300" t="s">
        <v>12</v>
      </c>
      <c r="G1300">
        <v>35</v>
      </c>
      <c r="H1300" t="s">
        <v>35</v>
      </c>
      <c r="I1300" t="s">
        <v>181</v>
      </c>
      <c r="J1300" t="s">
        <v>122</v>
      </c>
      <c r="K1300">
        <v>201610</v>
      </c>
      <c r="L1300">
        <v>2019</v>
      </c>
      <c r="M1300" s="10">
        <v>10</v>
      </c>
      <c r="N1300" s="31">
        <v>11071.768149000001</v>
      </c>
    </row>
    <row r="1301" spans="1:14" ht="15" customHeight="1">
      <c r="A1301" t="s">
        <v>7</v>
      </c>
      <c r="B1301" t="s">
        <v>25</v>
      </c>
      <c r="C1301" t="s">
        <v>127</v>
      </c>
      <c r="D1301" t="s">
        <v>49</v>
      </c>
      <c r="E1301" t="s">
        <v>50</v>
      </c>
      <c r="F1301" t="s">
        <v>12</v>
      </c>
      <c r="G1301">
        <v>35</v>
      </c>
      <c r="H1301" t="s">
        <v>35</v>
      </c>
      <c r="I1301" t="s">
        <v>181</v>
      </c>
      <c r="J1301" t="s">
        <v>123</v>
      </c>
      <c r="K1301">
        <v>201610</v>
      </c>
      <c r="L1301">
        <v>2019</v>
      </c>
      <c r="M1301" s="10">
        <v>10</v>
      </c>
      <c r="N1301" s="31">
        <v>3496.5907891200004</v>
      </c>
    </row>
    <row r="1302" spans="1:14" ht="15" customHeight="1">
      <c r="A1302" t="s">
        <v>7</v>
      </c>
      <c r="B1302" t="s">
        <v>25</v>
      </c>
      <c r="C1302" t="s">
        <v>130</v>
      </c>
      <c r="D1302" t="s">
        <v>47</v>
      </c>
      <c r="E1302" t="s">
        <v>48</v>
      </c>
      <c r="F1302" t="s">
        <v>11</v>
      </c>
      <c r="G1302">
        <v>28</v>
      </c>
      <c r="H1302" t="s">
        <v>37</v>
      </c>
      <c r="I1302" t="s">
        <v>183</v>
      </c>
      <c r="J1302" t="s">
        <v>124</v>
      </c>
      <c r="K1302">
        <v>201610</v>
      </c>
      <c r="L1302">
        <v>2019</v>
      </c>
      <c r="M1302" s="10">
        <v>10</v>
      </c>
      <c r="N1302" s="31">
        <v>30062.3491584</v>
      </c>
    </row>
    <row r="1303" spans="1:14" ht="15" customHeight="1">
      <c r="A1303" t="s">
        <v>7</v>
      </c>
      <c r="B1303" t="s">
        <v>25</v>
      </c>
      <c r="C1303" t="s">
        <v>130</v>
      </c>
      <c r="D1303" t="s">
        <v>47</v>
      </c>
      <c r="E1303" t="s">
        <v>48</v>
      </c>
      <c r="F1303" t="s">
        <v>11</v>
      </c>
      <c r="G1303">
        <v>28</v>
      </c>
      <c r="H1303" t="s">
        <v>37</v>
      </c>
      <c r="I1303" t="s">
        <v>183</v>
      </c>
      <c r="J1303" t="s">
        <v>121</v>
      </c>
      <c r="K1303">
        <v>201610</v>
      </c>
      <c r="L1303">
        <v>2019</v>
      </c>
      <c r="M1303" s="10">
        <v>10</v>
      </c>
      <c r="N1303" s="31">
        <v>6149.7954086399996</v>
      </c>
    </row>
    <row r="1304" spans="1:14" ht="15" customHeight="1">
      <c r="A1304" t="s">
        <v>7</v>
      </c>
      <c r="B1304" t="s">
        <v>25</v>
      </c>
      <c r="C1304" t="s">
        <v>130</v>
      </c>
      <c r="D1304" t="s">
        <v>47</v>
      </c>
      <c r="E1304" t="s">
        <v>48</v>
      </c>
      <c r="F1304" t="s">
        <v>11</v>
      </c>
      <c r="G1304">
        <v>28</v>
      </c>
      <c r="H1304" t="s">
        <v>37</v>
      </c>
      <c r="I1304" t="s">
        <v>183</v>
      </c>
      <c r="J1304" t="s">
        <v>122</v>
      </c>
      <c r="K1304">
        <v>201610</v>
      </c>
      <c r="L1304">
        <v>2019</v>
      </c>
      <c r="M1304" s="10">
        <v>10</v>
      </c>
      <c r="N1304" s="31">
        <v>15236.209871999998</v>
      </c>
    </row>
    <row r="1305" spans="1:14" ht="15" customHeight="1">
      <c r="A1305" t="s">
        <v>7</v>
      </c>
      <c r="B1305" t="s">
        <v>25</v>
      </c>
      <c r="C1305" t="s">
        <v>130</v>
      </c>
      <c r="D1305" t="s">
        <v>47</v>
      </c>
      <c r="E1305" t="s">
        <v>48</v>
      </c>
      <c r="F1305" t="s">
        <v>11</v>
      </c>
      <c r="G1305">
        <v>28</v>
      </c>
      <c r="H1305" t="s">
        <v>37</v>
      </c>
      <c r="I1305" t="s">
        <v>183</v>
      </c>
      <c r="J1305" t="s">
        <v>123</v>
      </c>
      <c r="K1305">
        <v>201610</v>
      </c>
      <c r="L1305">
        <v>2019</v>
      </c>
      <c r="M1305" s="10">
        <v>10</v>
      </c>
      <c r="N1305" s="31">
        <v>494.91067391999997</v>
      </c>
    </row>
    <row r="1306" spans="1:14" ht="15" customHeight="1">
      <c r="A1306" t="s">
        <v>7</v>
      </c>
      <c r="B1306" t="s">
        <v>26</v>
      </c>
      <c r="C1306" t="s">
        <v>132</v>
      </c>
      <c r="D1306" t="s">
        <v>55</v>
      </c>
      <c r="E1306" t="s">
        <v>56</v>
      </c>
      <c r="F1306" t="s">
        <v>11</v>
      </c>
      <c r="G1306">
        <v>36</v>
      </c>
      <c r="H1306" t="s">
        <v>34</v>
      </c>
      <c r="I1306" t="s">
        <v>182</v>
      </c>
      <c r="J1306" t="s">
        <v>124</v>
      </c>
      <c r="K1306">
        <v>201610</v>
      </c>
      <c r="L1306">
        <v>2019</v>
      </c>
      <c r="M1306" s="10">
        <v>10</v>
      </c>
      <c r="N1306" s="31">
        <v>79379.977638124808</v>
      </c>
    </row>
    <row r="1307" spans="1:14" ht="15" customHeight="1">
      <c r="A1307" t="s">
        <v>7</v>
      </c>
      <c r="B1307" t="s">
        <v>26</v>
      </c>
      <c r="C1307" t="s">
        <v>132</v>
      </c>
      <c r="D1307" t="s">
        <v>55</v>
      </c>
      <c r="E1307" t="s">
        <v>56</v>
      </c>
      <c r="F1307" t="s">
        <v>11</v>
      </c>
      <c r="G1307">
        <v>36</v>
      </c>
      <c r="H1307" t="s">
        <v>34</v>
      </c>
      <c r="I1307" t="s">
        <v>182</v>
      </c>
      <c r="J1307" t="s">
        <v>121</v>
      </c>
      <c r="K1307">
        <v>201610</v>
      </c>
      <c r="L1307">
        <v>2019</v>
      </c>
      <c r="M1307" s="10">
        <v>10</v>
      </c>
      <c r="N1307" s="31">
        <v>4333.1969274047997</v>
      </c>
    </row>
    <row r="1308" spans="1:14" ht="15" customHeight="1">
      <c r="A1308" t="s">
        <v>7</v>
      </c>
      <c r="B1308" t="s">
        <v>26</v>
      </c>
      <c r="C1308" t="s">
        <v>132</v>
      </c>
      <c r="D1308" t="s">
        <v>55</v>
      </c>
      <c r="E1308" t="s">
        <v>56</v>
      </c>
      <c r="F1308" t="s">
        <v>11</v>
      </c>
      <c r="G1308">
        <v>36</v>
      </c>
      <c r="H1308" t="s">
        <v>34</v>
      </c>
      <c r="I1308" t="s">
        <v>182</v>
      </c>
      <c r="J1308" t="s">
        <v>122</v>
      </c>
      <c r="K1308">
        <v>201610</v>
      </c>
      <c r="L1308">
        <v>2019</v>
      </c>
      <c r="M1308" s="10">
        <v>10</v>
      </c>
      <c r="N1308" s="31">
        <v>1379.7792262799999</v>
      </c>
    </row>
    <row r="1309" spans="1:14" ht="15" customHeight="1">
      <c r="A1309" t="s">
        <v>7</v>
      </c>
      <c r="B1309" t="s">
        <v>26</v>
      </c>
      <c r="C1309" t="s">
        <v>132</v>
      </c>
      <c r="D1309" t="s">
        <v>55</v>
      </c>
      <c r="E1309" t="s">
        <v>56</v>
      </c>
      <c r="F1309" t="s">
        <v>11</v>
      </c>
      <c r="G1309">
        <v>36</v>
      </c>
      <c r="H1309" t="s">
        <v>34</v>
      </c>
      <c r="I1309" t="s">
        <v>182</v>
      </c>
      <c r="J1309" t="s">
        <v>123</v>
      </c>
      <c r="K1309">
        <v>201610</v>
      </c>
      <c r="L1309">
        <v>2019</v>
      </c>
      <c r="M1309" s="10">
        <v>10</v>
      </c>
      <c r="N1309" s="31">
        <v>1327.7240540927999</v>
      </c>
    </row>
    <row r="1310" spans="1:14" ht="15" customHeight="1">
      <c r="A1310" t="s">
        <v>7</v>
      </c>
      <c r="B1310" t="s">
        <v>26</v>
      </c>
      <c r="C1310" t="s">
        <v>128</v>
      </c>
      <c r="D1310" t="s">
        <v>53</v>
      </c>
      <c r="E1310" t="s">
        <v>54</v>
      </c>
      <c r="F1310" t="s">
        <v>12</v>
      </c>
      <c r="G1310">
        <v>32</v>
      </c>
      <c r="H1310" t="s">
        <v>36</v>
      </c>
      <c r="I1310" t="s">
        <v>184</v>
      </c>
      <c r="J1310" t="s">
        <v>124</v>
      </c>
      <c r="K1310">
        <v>201610</v>
      </c>
      <c r="L1310">
        <v>2019</v>
      </c>
      <c r="M1310" s="10">
        <v>10</v>
      </c>
      <c r="N1310" s="31">
        <v>73215.684747878389</v>
      </c>
    </row>
    <row r="1311" spans="1:14" ht="15" customHeight="1">
      <c r="A1311" t="s">
        <v>7</v>
      </c>
      <c r="B1311" t="s">
        <v>26</v>
      </c>
      <c r="C1311" t="s">
        <v>128</v>
      </c>
      <c r="D1311" t="s">
        <v>53</v>
      </c>
      <c r="E1311" t="s">
        <v>54</v>
      </c>
      <c r="F1311" t="s">
        <v>12</v>
      </c>
      <c r="G1311">
        <v>32</v>
      </c>
      <c r="H1311" t="s">
        <v>36</v>
      </c>
      <c r="I1311" t="s">
        <v>184</v>
      </c>
      <c r="J1311" t="s">
        <v>121</v>
      </c>
      <c r="K1311">
        <v>201610</v>
      </c>
      <c r="L1311">
        <v>2019</v>
      </c>
      <c r="M1311" s="10">
        <v>10</v>
      </c>
      <c r="N1311" s="31">
        <v>1748.9010389760001</v>
      </c>
    </row>
    <row r="1312" spans="1:14" ht="15" customHeight="1">
      <c r="A1312" t="s">
        <v>7</v>
      </c>
      <c r="B1312" t="s">
        <v>26</v>
      </c>
      <c r="C1312" t="s">
        <v>128</v>
      </c>
      <c r="D1312" t="s">
        <v>53</v>
      </c>
      <c r="E1312" t="s">
        <v>54</v>
      </c>
      <c r="F1312" t="s">
        <v>12</v>
      </c>
      <c r="G1312">
        <v>32</v>
      </c>
      <c r="H1312" t="s">
        <v>36</v>
      </c>
      <c r="I1312" t="s">
        <v>184</v>
      </c>
      <c r="J1312" t="s">
        <v>122</v>
      </c>
      <c r="K1312">
        <v>201610</v>
      </c>
      <c r="L1312">
        <v>2019</v>
      </c>
      <c r="M1312" s="10">
        <v>10</v>
      </c>
      <c r="N1312" s="31">
        <v>17487.981703920002</v>
      </c>
    </row>
    <row r="1313" spans="1:14" ht="15" customHeight="1">
      <c r="A1313" t="s">
        <v>7</v>
      </c>
      <c r="B1313" t="s">
        <v>26</v>
      </c>
      <c r="C1313" t="s">
        <v>128</v>
      </c>
      <c r="D1313" t="s">
        <v>53</v>
      </c>
      <c r="E1313" t="s">
        <v>54</v>
      </c>
      <c r="F1313" t="s">
        <v>12</v>
      </c>
      <c r="G1313">
        <v>32</v>
      </c>
      <c r="H1313" t="s">
        <v>36</v>
      </c>
      <c r="I1313" t="s">
        <v>184</v>
      </c>
      <c r="J1313" t="s">
        <v>123</v>
      </c>
      <c r="K1313">
        <v>201610</v>
      </c>
      <c r="L1313">
        <v>2019</v>
      </c>
      <c r="M1313" s="10">
        <v>10</v>
      </c>
      <c r="N1313" s="31">
        <v>3307.7525225471995</v>
      </c>
    </row>
    <row r="1314" spans="1:14" ht="15" customHeight="1">
      <c r="A1314" t="s">
        <v>7</v>
      </c>
      <c r="B1314" t="s">
        <v>27</v>
      </c>
      <c r="C1314" t="s">
        <v>137</v>
      </c>
      <c r="D1314" t="s">
        <v>21</v>
      </c>
      <c r="E1314" t="s">
        <v>58</v>
      </c>
      <c r="F1314" t="s">
        <v>11</v>
      </c>
      <c r="G1314">
        <v>45</v>
      </c>
      <c r="H1314" t="s">
        <v>33</v>
      </c>
      <c r="I1314" t="s">
        <v>180</v>
      </c>
      <c r="J1314" t="s">
        <v>124</v>
      </c>
      <c r="K1314">
        <v>201610</v>
      </c>
      <c r="L1314">
        <v>2019</v>
      </c>
      <c r="M1314" s="10">
        <v>10</v>
      </c>
      <c r="N1314" s="31">
        <v>538168.3566767039</v>
      </c>
    </row>
    <row r="1315" spans="1:14" ht="15" customHeight="1">
      <c r="A1315" t="s">
        <v>7</v>
      </c>
      <c r="B1315" t="s">
        <v>27</v>
      </c>
      <c r="C1315" t="s">
        <v>137</v>
      </c>
      <c r="D1315" t="s">
        <v>21</v>
      </c>
      <c r="E1315" t="s">
        <v>58</v>
      </c>
      <c r="F1315" t="s">
        <v>11</v>
      </c>
      <c r="G1315">
        <v>45</v>
      </c>
      <c r="H1315" t="s">
        <v>33</v>
      </c>
      <c r="I1315" t="s">
        <v>180</v>
      </c>
      <c r="J1315" t="s">
        <v>121</v>
      </c>
      <c r="K1315">
        <v>201610</v>
      </c>
      <c r="L1315">
        <v>2019</v>
      </c>
      <c r="M1315" s="10">
        <v>10</v>
      </c>
      <c r="N1315" s="31">
        <v>8478.6130817440026</v>
      </c>
    </row>
    <row r="1316" spans="1:14" ht="15" customHeight="1">
      <c r="A1316" t="s">
        <v>7</v>
      </c>
      <c r="B1316" t="s">
        <v>27</v>
      </c>
      <c r="C1316" t="s">
        <v>137</v>
      </c>
      <c r="D1316" t="s">
        <v>21</v>
      </c>
      <c r="E1316" t="s">
        <v>58</v>
      </c>
      <c r="F1316" t="s">
        <v>11</v>
      </c>
      <c r="G1316">
        <v>45</v>
      </c>
      <c r="H1316" t="s">
        <v>33</v>
      </c>
      <c r="I1316" t="s">
        <v>180</v>
      </c>
      <c r="J1316" t="s">
        <v>122</v>
      </c>
      <c r="K1316">
        <v>201610</v>
      </c>
      <c r="L1316">
        <v>2019</v>
      </c>
      <c r="M1316" s="10">
        <v>10</v>
      </c>
      <c r="N1316" s="31">
        <v>86338.8433869</v>
      </c>
    </row>
    <row r="1317" spans="1:14" ht="15" customHeight="1">
      <c r="A1317" t="s">
        <v>7</v>
      </c>
      <c r="B1317" t="s">
        <v>27</v>
      </c>
      <c r="C1317" t="s">
        <v>137</v>
      </c>
      <c r="D1317" t="s">
        <v>21</v>
      </c>
      <c r="E1317" t="s">
        <v>58</v>
      </c>
      <c r="F1317" t="s">
        <v>11</v>
      </c>
      <c r="G1317">
        <v>45</v>
      </c>
      <c r="H1317" t="s">
        <v>33</v>
      </c>
      <c r="I1317" t="s">
        <v>180</v>
      </c>
      <c r="J1317" t="s">
        <v>123</v>
      </c>
      <c r="K1317">
        <v>201610</v>
      </c>
      <c r="L1317">
        <v>2019</v>
      </c>
      <c r="M1317" s="10">
        <v>10</v>
      </c>
      <c r="N1317" s="31">
        <v>42001.51385414401</v>
      </c>
    </row>
    <row r="1318" spans="1:14" ht="15" customHeight="1">
      <c r="A1318" t="s">
        <v>7</v>
      </c>
      <c r="B1318" t="s">
        <v>27</v>
      </c>
      <c r="C1318" t="s">
        <v>136</v>
      </c>
      <c r="D1318" t="s">
        <v>18</v>
      </c>
      <c r="E1318" t="s">
        <v>62</v>
      </c>
      <c r="F1318" t="s">
        <v>11</v>
      </c>
      <c r="G1318">
        <v>38</v>
      </c>
      <c r="H1318" t="s">
        <v>34</v>
      </c>
      <c r="I1318" t="s">
        <v>182</v>
      </c>
      <c r="J1318" t="s">
        <v>124</v>
      </c>
      <c r="K1318">
        <v>201610</v>
      </c>
      <c r="L1318">
        <v>2019</v>
      </c>
      <c r="M1318" s="10">
        <v>10</v>
      </c>
      <c r="N1318" s="31">
        <v>25690.118891673606</v>
      </c>
    </row>
    <row r="1319" spans="1:14" ht="15" customHeight="1">
      <c r="A1319" t="s">
        <v>7</v>
      </c>
      <c r="B1319" t="s">
        <v>27</v>
      </c>
      <c r="C1319" t="s">
        <v>136</v>
      </c>
      <c r="D1319" t="s">
        <v>18</v>
      </c>
      <c r="E1319" t="s">
        <v>62</v>
      </c>
      <c r="F1319" t="s">
        <v>11</v>
      </c>
      <c r="G1319">
        <v>38</v>
      </c>
      <c r="H1319" t="s">
        <v>34</v>
      </c>
      <c r="I1319" t="s">
        <v>182</v>
      </c>
      <c r="J1319" t="s">
        <v>121</v>
      </c>
      <c r="K1319">
        <v>201610</v>
      </c>
      <c r="L1319">
        <v>2019</v>
      </c>
      <c r="M1319" s="10">
        <v>10</v>
      </c>
      <c r="N1319" s="31">
        <v>5110.5112531200002</v>
      </c>
    </row>
    <row r="1320" spans="1:14" ht="15" customHeight="1">
      <c r="A1320" t="s">
        <v>7</v>
      </c>
      <c r="B1320" t="s">
        <v>27</v>
      </c>
      <c r="C1320" t="s">
        <v>136</v>
      </c>
      <c r="D1320" t="s">
        <v>18</v>
      </c>
      <c r="E1320" t="s">
        <v>62</v>
      </c>
      <c r="F1320" t="s">
        <v>11</v>
      </c>
      <c r="G1320">
        <v>38</v>
      </c>
      <c r="H1320" t="s">
        <v>34</v>
      </c>
      <c r="I1320" t="s">
        <v>182</v>
      </c>
      <c r="J1320" t="s">
        <v>122</v>
      </c>
      <c r="K1320">
        <v>201610</v>
      </c>
      <c r="L1320">
        <v>2019</v>
      </c>
      <c r="M1320" s="10">
        <v>10</v>
      </c>
      <c r="N1320" s="31">
        <v>1723.3728220800001</v>
      </c>
    </row>
    <row r="1321" spans="1:14" ht="15" customHeight="1">
      <c r="A1321" t="s">
        <v>7</v>
      </c>
      <c r="B1321" t="s">
        <v>27</v>
      </c>
      <c r="C1321" t="s">
        <v>136</v>
      </c>
      <c r="D1321" t="s">
        <v>18</v>
      </c>
      <c r="E1321" t="s">
        <v>62</v>
      </c>
      <c r="F1321" t="s">
        <v>11</v>
      </c>
      <c r="G1321">
        <v>38</v>
      </c>
      <c r="H1321" t="s">
        <v>34</v>
      </c>
      <c r="I1321" t="s">
        <v>182</v>
      </c>
      <c r="J1321" t="s">
        <v>123</v>
      </c>
      <c r="K1321">
        <v>201610</v>
      </c>
      <c r="L1321">
        <v>2019</v>
      </c>
      <c r="M1321" s="10">
        <v>10</v>
      </c>
      <c r="N1321" s="31">
        <v>774.22700759040004</v>
      </c>
    </row>
    <row r="1322" spans="1:14" ht="15" customHeight="1">
      <c r="A1322" t="s">
        <v>7</v>
      </c>
      <c r="B1322" t="s">
        <v>27</v>
      </c>
      <c r="C1322" t="s">
        <v>135</v>
      </c>
      <c r="D1322" t="s">
        <v>19</v>
      </c>
      <c r="E1322" t="s">
        <v>57</v>
      </c>
      <c r="F1322" t="s">
        <v>12</v>
      </c>
      <c r="G1322">
        <v>29</v>
      </c>
      <c r="H1322" t="s">
        <v>37</v>
      </c>
      <c r="I1322" t="s">
        <v>183</v>
      </c>
      <c r="J1322" t="s">
        <v>124</v>
      </c>
      <c r="K1322">
        <v>201610</v>
      </c>
      <c r="L1322">
        <v>2019</v>
      </c>
      <c r="M1322" s="10">
        <v>10</v>
      </c>
      <c r="N1322" s="31">
        <v>57441.455285760007</v>
      </c>
    </row>
    <row r="1323" spans="1:14" ht="15" customHeight="1">
      <c r="A1323" t="s">
        <v>7</v>
      </c>
      <c r="B1323" t="s">
        <v>27</v>
      </c>
      <c r="C1323" t="s">
        <v>135</v>
      </c>
      <c r="D1323" t="s">
        <v>19</v>
      </c>
      <c r="E1323" t="s">
        <v>57</v>
      </c>
      <c r="F1323" t="s">
        <v>12</v>
      </c>
      <c r="G1323">
        <v>29</v>
      </c>
      <c r="H1323" t="s">
        <v>37</v>
      </c>
      <c r="I1323" t="s">
        <v>183</v>
      </c>
      <c r="J1323" t="s">
        <v>121</v>
      </c>
      <c r="K1323">
        <v>201610</v>
      </c>
      <c r="L1323">
        <v>2019</v>
      </c>
      <c r="M1323" s="10">
        <v>10</v>
      </c>
      <c r="N1323" s="31">
        <v>8605.4812646399987</v>
      </c>
    </row>
    <row r="1324" spans="1:14" ht="15" customHeight="1">
      <c r="A1324" t="s">
        <v>7</v>
      </c>
      <c r="B1324" t="s">
        <v>27</v>
      </c>
      <c r="C1324" t="s">
        <v>135</v>
      </c>
      <c r="D1324" t="s">
        <v>19</v>
      </c>
      <c r="E1324" t="s">
        <v>57</v>
      </c>
      <c r="F1324" t="s">
        <v>12</v>
      </c>
      <c r="G1324">
        <v>29</v>
      </c>
      <c r="H1324" t="s">
        <v>37</v>
      </c>
      <c r="I1324" t="s">
        <v>183</v>
      </c>
      <c r="J1324" t="s">
        <v>122</v>
      </c>
      <c r="K1324">
        <v>201610</v>
      </c>
      <c r="L1324">
        <v>2019</v>
      </c>
      <c r="M1324" s="10">
        <v>10</v>
      </c>
      <c r="N1324" s="31">
        <v>7796.8406879999993</v>
      </c>
    </row>
    <row r="1325" spans="1:14" ht="15" customHeight="1">
      <c r="A1325" t="s">
        <v>7</v>
      </c>
      <c r="B1325" t="s">
        <v>27</v>
      </c>
      <c r="C1325" t="s">
        <v>135</v>
      </c>
      <c r="D1325" t="s">
        <v>19</v>
      </c>
      <c r="E1325" t="s">
        <v>57</v>
      </c>
      <c r="F1325" t="s">
        <v>12</v>
      </c>
      <c r="G1325">
        <v>29</v>
      </c>
      <c r="H1325" t="s">
        <v>37</v>
      </c>
      <c r="I1325" t="s">
        <v>183</v>
      </c>
      <c r="J1325" t="s">
        <v>123</v>
      </c>
      <c r="K1325">
        <v>201610</v>
      </c>
      <c r="L1325">
        <v>2019</v>
      </c>
      <c r="M1325" s="10">
        <v>10</v>
      </c>
      <c r="N1325" s="31">
        <v>3621.8311833599996</v>
      </c>
    </row>
    <row r="1326" spans="1:14" ht="15" customHeight="1">
      <c r="A1326" t="s">
        <v>7</v>
      </c>
      <c r="B1326" t="s">
        <v>42</v>
      </c>
      <c r="C1326" t="s">
        <v>139</v>
      </c>
      <c r="D1326" t="s">
        <v>59</v>
      </c>
      <c r="E1326" t="s">
        <v>60</v>
      </c>
      <c r="F1326" t="s">
        <v>11</v>
      </c>
      <c r="G1326">
        <v>35</v>
      </c>
      <c r="H1326" t="s">
        <v>34</v>
      </c>
      <c r="I1326" t="s">
        <v>182</v>
      </c>
      <c r="J1326" t="s">
        <v>124</v>
      </c>
      <c r="K1326">
        <v>201610</v>
      </c>
      <c r="L1326">
        <v>2019</v>
      </c>
      <c r="M1326" s="10">
        <v>10</v>
      </c>
      <c r="N1326" s="31">
        <v>114395.96414937598</v>
      </c>
    </row>
    <row r="1327" spans="1:14" ht="15" customHeight="1">
      <c r="A1327" t="s">
        <v>7</v>
      </c>
      <c r="B1327" t="s">
        <v>42</v>
      </c>
      <c r="C1327" t="s">
        <v>139</v>
      </c>
      <c r="D1327" t="s">
        <v>59</v>
      </c>
      <c r="E1327" t="s">
        <v>60</v>
      </c>
      <c r="F1327" t="s">
        <v>11</v>
      </c>
      <c r="G1327">
        <v>35</v>
      </c>
      <c r="H1327" t="s">
        <v>34</v>
      </c>
      <c r="I1327" t="s">
        <v>182</v>
      </c>
      <c r="J1327" t="s">
        <v>121</v>
      </c>
      <c r="K1327">
        <v>201610</v>
      </c>
      <c r="L1327">
        <v>2019</v>
      </c>
      <c r="M1327" s="10">
        <v>10</v>
      </c>
      <c r="N1327" s="31">
        <v>2201.1641503488004</v>
      </c>
    </row>
    <row r="1328" spans="1:14" ht="15" customHeight="1">
      <c r="A1328" t="s">
        <v>7</v>
      </c>
      <c r="B1328" t="s">
        <v>42</v>
      </c>
      <c r="C1328" t="s">
        <v>139</v>
      </c>
      <c r="D1328" t="s">
        <v>59</v>
      </c>
      <c r="E1328" t="s">
        <v>60</v>
      </c>
      <c r="F1328" t="s">
        <v>11</v>
      </c>
      <c r="G1328">
        <v>35</v>
      </c>
      <c r="H1328" t="s">
        <v>34</v>
      </c>
      <c r="I1328" t="s">
        <v>182</v>
      </c>
      <c r="J1328" t="s">
        <v>122</v>
      </c>
      <c r="K1328">
        <v>201610</v>
      </c>
      <c r="L1328">
        <v>2019</v>
      </c>
      <c r="M1328" s="10">
        <v>10</v>
      </c>
      <c r="N1328" s="31">
        <v>10002.53666412</v>
      </c>
    </row>
    <row r="1329" spans="1:14" ht="15" customHeight="1">
      <c r="A1329" t="s">
        <v>7</v>
      </c>
      <c r="B1329" t="s">
        <v>42</v>
      </c>
      <c r="C1329" t="s">
        <v>139</v>
      </c>
      <c r="D1329" t="s">
        <v>59</v>
      </c>
      <c r="E1329" t="s">
        <v>60</v>
      </c>
      <c r="F1329" t="s">
        <v>11</v>
      </c>
      <c r="G1329">
        <v>35</v>
      </c>
      <c r="H1329" t="s">
        <v>34</v>
      </c>
      <c r="I1329" t="s">
        <v>182</v>
      </c>
      <c r="J1329" t="s">
        <v>123</v>
      </c>
      <c r="K1329">
        <v>201610</v>
      </c>
      <c r="L1329">
        <v>2019</v>
      </c>
      <c r="M1329" s="10">
        <v>10</v>
      </c>
      <c r="N1329" s="31">
        <v>6817.6548550656007</v>
      </c>
    </row>
    <row r="1330" spans="1:14" ht="15" customHeight="1">
      <c r="A1330" t="s">
        <v>7</v>
      </c>
      <c r="B1330" t="s">
        <v>42</v>
      </c>
      <c r="C1330" t="s">
        <v>138</v>
      </c>
      <c r="D1330" t="s">
        <v>61</v>
      </c>
      <c r="E1330" t="s">
        <v>60</v>
      </c>
      <c r="F1330" t="s">
        <v>11</v>
      </c>
      <c r="G1330">
        <v>32</v>
      </c>
      <c r="H1330" t="s">
        <v>36</v>
      </c>
      <c r="I1330" t="s">
        <v>184</v>
      </c>
      <c r="J1330" t="s">
        <v>124</v>
      </c>
      <c r="K1330">
        <v>201610</v>
      </c>
      <c r="L1330">
        <v>2019</v>
      </c>
      <c r="M1330" s="10">
        <v>10</v>
      </c>
      <c r="N1330" s="31">
        <v>10694.486275199999</v>
      </c>
    </row>
    <row r="1331" spans="1:14" ht="15" customHeight="1">
      <c r="A1331" t="s">
        <v>7</v>
      </c>
      <c r="B1331" t="s">
        <v>42</v>
      </c>
      <c r="C1331" t="s">
        <v>138</v>
      </c>
      <c r="D1331" t="s">
        <v>61</v>
      </c>
      <c r="E1331" t="s">
        <v>60</v>
      </c>
      <c r="F1331" t="s">
        <v>11</v>
      </c>
      <c r="G1331">
        <v>32</v>
      </c>
      <c r="H1331" t="s">
        <v>36</v>
      </c>
      <c r="I1331" t="s">
        <v>184</v>
      </c>
      <c r="J1331" t="s">
        <v>121</v>
      </c>
      <c r="K1331">
        <v>201610</v>
      </c>
      <c r="L1331">
        <v>2019</v>
      </c>
      <c r="M1331" s="10">
        <v>10</v>
      </c>
      <c r="N1331" s="31">
        <v>4286.2114713599995</v>
      </c>
    </row>
    <row r="1332" spans="1:14" ht="15" customHeight="1">
      <c r="A1332" t="s">
        <v>7</v>
      </c>
      <c r="B1332" t="s">
        <v>42</v>
      </c>
      <c r="C1332" t="s">
        <v>138</v>
      </c>
      <c r="D1332" t="s">
        <v>61</v>
      </c>
      <c r="E1332" t="s">
        <v>60</v>
      </c>
      <c r="F1332" t="s">
        <v>11</v>
      </c>
      <c r="G1332">
        <v>32</v>
      </c>
      <c r="H1332" t="s">
        <v>36</v>
      </c>
      <c r="I1332" t="s">
        <v>184</v>
      </c>
      <c r="J1332" t="s">
        <v>122</v>
      </c>
      <c r="K1332">
        <v>201610</v>
      </c>
      <c r="L1332">
        <v>2019</v>
      </c>
      <c r="M1332" s="10">
        <v>10</v>
      </c>
      <c r="N1332" s="31">
        <v>7143.5585129999999</v>
      </c>
    </row>
    <row r="1333" spans="1:14" ht="15" customHeight="1">
      <c r="A1333" t="s">
        <v>7</v>
      </c>
      <c r="B1333" t="s">
        <v>42</v>
      </c>
      <c r="C1333" t="s">
        <v>138</v>
      </c>
      <c r="D1333" t="s">
        <v>61</v>
      </c>
      <c r="E1333" t="s">
        <v>60</v>
      </c>
      <c r="F1333" t="s">
        <v>11</v>
      </c>
      <c r="G1333">
        <v>32</v>
      </c>
      <c r="H1333" t="s">
        <v>36</v>
      </c>
      <c r="I1333" t="s">
        <v>184</v>
      </c>
      <c r="J1333" t="s">
        <v>123</v>
      </c>
      <c r="K1333">
        <v>201610</v>
      </c>
      <c r="L1333">
        <v>2019</v>
      </c>
      <c r="M1333" s="10">
        <v>10</v>
      </c>
      <c r="N1333" s="31">
        <v>2489.9466009600001</v>
      </c>
    </row>
    <row r="1334" spans="1:14" ht="15" customHeight="1">
      <c r="A1334" t="s">
        <v>69</v>
      </c>
      <c r="B1334" t="s">
        <v>5</v>
      </c>
      <c r="C1334" t="s">
        <v>134</v>
      </c>
      <c r="D1334" t="s">
        <v>46</v>
      </c>
      <c r="E1334" t="s">
        <v>13</v>
      </c>
      <c r="F1334" t="s">
        <v>11</v>
      </c>
      <c r="G1334">
        <v>46</v>
      </c>
      <c r="H1334" t="s">
        <v>33</v>
      </c>
      <c r="I1334" t="s">
        <v>180</v>
      </c>
      <c r="J1334" t="s">
        <v>124</v>
      </c>
      <c r="K1334">
        <v>201610</v>
      </c>
      <c r="L1334">
        <v>2019</v>
      </c>
      <c r="M1334" s="10">
        <v>10</v>
      </c>
      <c r="N1334" s="31">
        <v>54095.784288000003</v>
      </c>
    </row>
    <row r="1335" spans="1:14" ht="15" customHeight="1">
      <c r="A1335" t="s">
        <v>69</v>
      </c>
      <c r="B1335" t="s">
        <v>5</v>
      </c>
      <c r="C1335" t="s">
        <v>134</v>
      </c>
      <c r="D1335" t="s">
        <v>46</v>
      </c>
      <c r="E1335" t="s">
        <v>13</v>
      </c>
      <c r="F1335" t="s">
        <v>11</v>
      </c>
      <c r="G1335">
        <v>46</v>
      </c>
      <c r="H1335" t="s">
        <v>33</v>
      </c>
      <c r="I1335" t="s">
        <v>180</v>
      </c>
      <c r="J1335" t="s">
        <v>121</v>
      </c>
      <c r="K1335">
        <v>201610</v>
      </c>
      <c r="L1335">
        <v>2019</v>
      </c>
      <c r="M1335" s="10">
        <v>10</v>
      </c>
      <c r="N1335" s="31">
        <v>9999.9376671999999</v>
      </c>
    </row>
    <row r="1336" spans="1:14" ht="15" customHeight="1">
      <c r="A1336" t="s">
        <v>69</v>
      </c>
      <c r="B1336" t="s">
        <v>5</v>
      </c>
      <c r="C1336" t="s">
        <v>134</v>
      </c>
      <c r="D1336" t="s">
        <v>46</v>
      </c>
      <c r="E1336" t="s">
        <v>13</v>
      </c>
      <c r="F1336" t="s">
        <v>11</v>
      </c>
      <c r="G1336">
        <v>46</v>
      </c>
      <c r="H1336" t="s">
        <v>33</v>
      </c>
      <c r="I1336" t="s">
        <v>180</v>
      </c>
      <c r="J1336" t="s">
        <v>122</v>
      </c>
      <c r="K1336">
        <v>201610</v>
      </c>
      <c r="L1336">
        <v>2019</v>
      </c>
      <c r="M1336" s="10">
        <v>10</v>
      </c>
      <c r="N1336" s="31">
        <v>81720.425734999997</v>
      </c>
    </row>
    <row r="1337" spans="1:14" ht="15" customHeight="1">
      <c r="A1337" t="s">
        <v>69</v>
      </c>
      <c r="B1337" t="s">
        <v>5</v>
      </c>
      <c r="C1337" t="s">
        <v>134</v>
      </c>
      <c r="D1337" t="s">
        <v>46</v>
      </c>
      <c r="E1337" t="s">
        <v>13</v>
      </c>
      <c r="F1337" t="s">
        <v>11</v>
      </c>
      <c r="G1337">
        <v>46</v>
      </c>
      <c r="H1337" t="s">
        <v>33</v>
      </c>
      <c r="I1337" t="s">
        <v>180</v>
      </c>
      <c r="J1337" t="s">
        <v>123</v>
      </c>
      <c r="K1337">
        <v>201610</v>
      </c>
      <c r="L1337">
        <v>2019</v>
      </c>
      <c r="M1337" s="10">
        <v>10</v>
      </c>
      <c r="N1337" s="31">
        <v>6764.0821248000002</v>
      </c>
    </row>
    <row r="1338" spans="1:14" ht="15" customHeight="1">
      <c r="A1338" t="s">
        <v>69</v>
      </c>
      <c r="B1338" t="s">
        <v>5</v>
      </c>
      <c r="C1338" t="s">
        <v>129</v>
      </c>
      <c r="D1338" t="s">
        <v>22</v>
      </c>
      <c r="E1338" t="s">
        <v>16</v>
      </c>
      <c r="F1338" t="s">
        <v>12</v>
      </c>
      <c r="G1338">
        <v>38</v>
      </c>
      <c r="H1338" t="s">
        <v>34</v>
      </c>
      <c r="I1338" t="s">
        <v>182</v>
      </c>
      <c r="J1338" t="s">
        <v>124</v>
      </c>
      <c r="K1338">
        <v>201610</v>
      </c>
      <c r="L1338">
        <v>2019</v>
      </c>
      <c r="M1338" s="10">
        <v>10</v>
      </c>
      <c r="N1338" s="31">
        <v>32419.900670975996</v>
      </c>
    </row>
    <row r="1339" spans="1:14" ht="15" customHeight="1">
      <c r="A1339" t="s">
        <v>69</v>
      </c>
      <c r="B1339" t="s">
        <v>5</v>
      </c>
      <c r="C1339" t="s">
        <v>129</v>
      </c>
      <c r="D1339" t="s">
        <v>22</v>
      </c>
      <c r="E1339" t="s">
        <v>16</v>
      </c>
      <c r="F1339" t="s">
        <v>12</v>
      </c>
      <c r="G1339">
        <v>38</v>
      </c>
      <c r="H1339" t="s">
        <v>34</v>
      </c>
      <c r="I1339" t="s">
        <v>182</v>
      </c>
      <c r="J1339" t="s">
        <v>121</v>
      </c>
      <c r="K1339">
        <v>201610</v>
      </c>
      <c r="L1339">
        <v>2019</v>
      </c>
      <c r="M1339" s="10">
        <v>10</v>
      </c>
      <c r="N1339" s="31">
        <v>7114.9194305279998</v>
      </c>
    </row>
    <row r="1340" spans="1:14" ht="15" customHeight="1">
      <c r="A1340" t="s">
        <v>69</v>
      </c>
      <c r="B1340" t="s">
        <v>5</v>
      </c>
      <c r="C1340" t="s">
        <v>129</v>
      </c>
      <c r="D1340" t="s">
        <v>22</v>
      </c>
      <c r="E1340" t="s">
        <v>16</v>
      </c>
      <c r="F1340" t="s">
        <v>12</v>
      </c>
      <c r="G1340">
        <v>38</v>
      </c>
      <c r="H1340" t="s">
        <v>34</v>
      </c>
      <c r="I1340" t="s">
        <v>182</v>
      </c>
      <c r="J1340" t="s">
        <v>122</v>
      </c>
      <c r="K1340">
        <v>201610</v>
      </c>
      <c r="L1340">
        <v>2019</v>
      </c>
      <c r="M1340" s="10">
        <v>10</v>
      </c>
      <c r="N1340" s="31">
        <v>8326.1371284000015</v>
      </c>
    </row>
    <row r="1341" spans="1:14" ht="15" customHeight="1">
      <c r="A1341" t="s">
        <v>69</v>
      </c>
      <c r="B1341" t="s">
        <v>5</v>
      </c>
      <c r="C1341" t="s">
        <v>129</v>
      </c>
      <c r="D1341" t="s">
        <v>22</v>
      </c>
      <c r="E1341" t="s">
        <v>16</v>
      </c>
      <c r="F1341" t="s">
        <v>12</v>
      </c>
      <c r="G1341">
        <v>38</v>
      </c>
      <c r="H1341" t="s">
        <v>34</v>
      </c>
      <c r="I1341" t="s">
        <v>182</v>
      </c>
      <c r="J1341" t="s">
        <v>123</v>
      </c>
      <c r="K1341">
        <v>201610</v>
      </c>
      <c r="L1341">
        <v>2019</v>
      </c>
      <c r="M1341" s="10">
        <v>10</v>
      </c>
      <c r="N1341" s="31">
        <v>716.33382912000002</v>
      </c>
    </row>
    <row r="1342" spans="1:14" ht="15" customHeight="1">
      <c r="A1342" t="s">
        <v>69</v>
      </c>
      <c r="B1342" t="s">
        <v>5</v>
      </c>
      <c r="C1342" t="s">
        <v>133</v>
      </c>
      <c r="D1342" t="s">
        <v>9</v>
      </c>
      <c r="E1342" t="s">
        <v>10</v>
      </c>
      <c r="F1342" t="s">
        <v>11</v>
      </c>
      <c r="G1342">
        <v>25</v>
      </c>
      <c r="H1342" t="s">
        <v>37</v>
      </c>
      <c r="I1342" t="s">
        <v>183</v>
      </c>
      <c r="J1342" t="s">
        <v>124</v>
      </c>
      <c r="K1342">
        <v>201610</v>
      </c>
      <c r="L1342">
        <v>2019</v>
      </c>
      <c r="M1342" s="10">
        <v>10</v>
      </c>
      <c r="N1342" s="31">
        <v>53770.917657600003</v>
      </c>
    </row>
    <row r="1343" spans="1:14" ht="15" customHeight="1">
      <c r="A1343" t="s">
        <v>69</v>
      </c>
      <c r="B1343" t="s">
        <v>5</v>
      </c>
      <c r="C1343" t="s">
        <v>133</v>
      </c>
      <c r="D1343" t="s">
        <v>9</v>
      </c>
      <c r="E1343" t="s">
        <v>10</v>
      </c>
      <c r="F1343" t="s">
        <v>11</v>
      </c>
      <c r="G1343">
        <v>25</v>
      </c>
      <c r="H1343" t="s">
        <v>37</v>
      </c>
      <c r="I1343" t="s">
        <v>183</v>
      </c>
      <c r="J1343" t="s">
        <v>121</v>
      </c>
      <c r="K1343">
        <v>201610</v>
      </c>
      <c r="L1343">
        <v>2019</v>
      </c>
      <c r="M1343" s="10">
        <v>10</v>
      </c>
      <c r="N1343" s="31">
        <v>2662.8267744000004</v>
      </c>
    </row>
    <row r="1344" spans="1:14" ht="15" customHeight="1">
      <c r="A1344" t="s">
        <v>69</v>
      </c>
      <c r="B1344" t="s">
        <v>5</v>
      </c>
      <c r="C1344" t="s">
        <v>133</v>
      </c>
      <c r="D1344" t="s">
        <v>9</v>
      </c>
      <c r="E1344" t="s">
        <v>10</v>
      </c>
      <c r="F1344" t="s">
        <v>11</v>
      </c>
      <c r="G1344">
        <v>25</v>
      </c>
      <c r="H1344" t="s">
        <v>37</v>
      </c>
      <c r="I1344" t="s">
        <v>183</v>
      </c>
      <c r="J1344" t="s">
        <v>122</v>
      </c>
      <c r="K1344">
        <v>201610</v>
      </c>
      <c r="L1344">
        <v>2019</v>
      </c>
      <c r="M1344" s="10">
        <v>10</v>
      </c>
      <c r="N1344" s="31">
        <v>10960.696109999999</v>
      </c>
    </row>
    <row r="1345" spans="1:14" ht="15" customHeight="1">
      <c r="A1345" t="s">
        <v>69</v>
      </c>
      <c r="B1345" t="s">
        <v>5</v>
      </c>
      <c r="C1345" t="s">
        <v>133</v>
      </c>
      <c r="D1345" t="s">
        <v>9</v>
      </c>
      <c r="E1345" t="s">
        <v>10</v>
      </c>
      <c r="F1345" t="s">
        <v>11</v>
      </c>
      <c r="G1345">
        <v>25</v>
      </c>
      <c r="H1345" t="s">
        <v>37</v>
      </c>
      <c r="I1345" t="s">
        <v>183</v>
      </c>
      <c r="J1345" t="s">
        <v>123</v>
      </c>
      <c r="K1345">
        <v>201610</v>
      </c>
      <c r="L1345">
        <v>2019</v>
      </c>
      <c r="M1345" s="10">
        <v>10</v>
      </c>
      <c r="N1345" s="31">
        <v>4649.9970815999995</v>
      </c>
    </row>
    <row r="1346" spans="1:14" ht="15" customHeight="1">
      <c r="A1346" t="s">
        <v>69</v>
      </c>
      <c r="B1346" t="s">
        <v>6</v>
      </c>
      <c r="C1346" t="s">
        <v>140</v>
      </c>
      <c r="D1346" t="s">
        <v>14</v>
      </c>
      <c r="E1346" t="s">
        <v>15</v>
      </c>
      <c r="F1346" t="s">
        <v>11</v>
      </c>
      <c r="G1346">
        <v>32</v>
      </c>
      <c r="H1346" t="s">
        <v>36</v>
      </c>
      <c r="I1346" t="s">
        <v>184</v>
      </c>
      <c r="J1346" t="s">
        <v>124</v>
      </c>
      <c r="K1346">
        <v>201610</v>
      </c>
      <c r="L1346">
        <v>2019</v>
      </c>
      <c r="M1346" s="10">
        <v>10</v>
      </c>
      <c r="N1346" s="31">
        <v>26343.025293311995</v>
      </c>
    </row>
    <row r="1347" spans="1:14" ht="15" customHeight="1">
      <c r="A1347" t="s">
        <v>69</v>
      </c>
      <c r="B1347" t="s">
        <v>6</v>
      </c>
      <c r="C1347" t="s">
        <v>140</v>
      </c>
      <c r="D1347" t="s">
        <v>14</v>
      </c>
      <c r="E1347" t="s">
        <v>15</v>
      </c>
      <c r="F1347" t="s">
        <v>11</v>
      </c>
      <c r="G1347">
        <v>32</v>
      </c>
      <c r="H1347" t="s">
        <v>36</v>
      </c>
      <c r="I1347" t="s">
        <v>184</v>
      </c>
      <c r="J1347" t="s">
        <v>121</v>
      </c>
      <c r="K1347">
        <v>201610</v>
      </c>
      <c r="L1347">
        <v>2019</v>
      </c>
      <c r="M1347" s="10">
        <v>10</v>
      </c>
      <c r="N1347" s="31">
        <v>22679.875825152005</v>
      </c>
    </row>
    <row r="1348" spans="1:14" ht="15" customHeight="1">
      <c r="A1348" t="s">
        <v>69</v>
      </c>
      <c r="B1348" t="s">
        <v>6</v>
      </c>
      <c r="C1348" t="s">
        <v>140</v>
      </c>
      <c r="D1348" t="s">
        <v>14</v>
      </c>
      <c r="E1348" t="s">
        <v>15</v>
      </c>
      <c r="F1348" t="s">
        <v>11</v>
      </c>
      <c r="G1348">
        <v>32</v>
      </c>
      <c r="H1348" t="s">
        <v>36</v>
      </c>
      <c r="I1348" t="s">
        <v>184</v>
      </c>
      <c r="J1348" t="s">
        <v>122</v>
      </c>
      <c r="K1348">
        <v>201610</v>
      </c>
      <c r="L1348">
        <v>2019</v>
      </c>
      <c r="M1348" s="10">
        <v>10</v>
      </c>
      <c r="N1348" s="31">
        <v>18969.966215200002</v>
      </c>
    </row>
    <row r="1349" spans="1:14" ht="15" customHeight="1">
      <c r="A1349" t="s">
        <v>69</v>
      </c>
      <c r="B1349" t="s">
        <v>6</v>
      </c>
      <c r="C1349" t="s">
        <v>140</v>
      </c>
      <c r="D1349" t="s">
        <v>14</v>
      </c>
      <c r="E1349" t="s">
        <v>15</v>
      </c>
      <c r="F1349" t="s">
        <v>11</v>
      </c>
      <c r="G1349">
        <v>32</v>
      </c>
      <c r="H1349" t="s">
        <v>36</v>
      </c>
      <c r="I1349" t="s">
        <v>184</v>
      </c>
      <c r="J1349" t="s">
        <v>123</v>
      </c>
      <c r="K1349">
        <v>201610</v>
      </c>
      <c r="L1349">
        <v>2019</v>
      </c>
      <c r="M1349" s="10">
        <v>10</v>
      </c>
      <c r="N1349" s="31">
        <v>2439.0517831680004</v>
      </c>
    </row>
    <row r="1350" spans="1:14" ht="15" customHeight="1">
      <c r="A1350" t="s">
        <v>68</v>
      </c>
      <c r="B1350" t="s">
        <v>24</v>
      </c>
      <c r="C1350" t="s">
        <v>142</v>
      </c>
      <c r="D1350" t="s">
        <v>43</v>
      </c>
      <c r="E1350" t="s">
        <v>17</v>
      </c>
      <c r="F1350" t="s">
        <v>11</v>
      </c>
      <c r="G1350">
        <v>32</v>
      </c>
      <c r="H1350" t="s">
        <v>36</v>
      </c>
      <c r="I1350" t="s">
        <v>184</v>
      </c>
      <c r="J1350" t="s">
        <v>124</v>
      </c>
      <c r="K1350">
        <v>201610</v>
      </c>
      <c r="L1350">
        <v>2019</v>
      </c>
      <c r="M1350" s="10">
        <v>10</v>
      </c>
      <c r="N1350" s="31">
        <v>186297.21976319997</v>
      </c>
    </row>
    <row r="1351" spans="1:14" ht="15" customHeight="1">
      <c r="A1351" t="s">
        <v>68</v>
      </c>
      <c r="B1351" t="s">
        <v>24</v>
      </c>
      <c r="C1351" t="s">
        <v>142</v>
      </c>
      <c r="D1351" t="s">
        <v>43</v>
      </c>
      <c r="E1351" t="s">
        <v>17</v>
      </c>
      <c r="F1351" t="s">
        <v>11</v>
      </c>
      <c r="G1351">
        <v>32</v>
      </c>
      <c r="H1351" t="s">
        <v>36</v>
      </c>
      <c r="I1351" t="s">
        <v>184</v>
      </c>
      <c r="J1351" t="s">
        <v>121</v>
      </c>
      <c r="K1351">
        <v>201610</v>
      </c>
      <c r="L1351">
        <v>2019</v>
      </c>
      <c r="M1351" s="10">
        <v>10</v>
      </c>
      <c r="N1351" s="31">
        <v>2196.3722144000003</v>
      </c>
    </row>
    <row r="1352" spans="1:14" ht="15" customHeight="1">
      <c r="A1352" t="s">
        <v>68</v>
      </c>
      <c r="B1352" t="s">
        <v>24</v>
      </c>
      <c r="C1352" t="s">
        <v>142</v>
      </c>
      <c r="D1352" t="s">
        <v>43</v>
      </c>
      <c r="E1352" t="s">
        <v>17</v>
      </c>
      <c r="F1352" t="s">
        <v>11</v>
      </c>
      <c r="G1352">
        <v>32</v>
      </c>
      <c r="H1352" t="s">
        <v>36</v>
      </c>
      <c r="I1352" t="s">
        <v>184</v>
      </c>
      <c r="J1352" t="s">
        <v>122</v>
      </c>
      <c r="K1352">
        <v>201610</v>
      </c>
      <c r="L1352">
        <v>2019</v>
      </c>
      <c r="M1352" s="10">
        <v>10</v>
      </c>
      <c r="N1352" s="31">
        <v>7773.7295999999997</v>
      </c>
    </row>
    <row r="1353" spans="1:14" ht="15" customHeight="1">
      <c r="A1353" t="s">
        <v>68</v>
      </c>
      <c r="B1353" t="s">
        <v>24</v>
      </c>
      <c r="C1353" t="s">
        <v>142</v>
      </c>
      <c r="D1353" t="s">
        <v>43</v>
      </c>
      <c r="E1353" t="s">
        <v>17</v>
      </c>
      <c r="F1353" t="s">
        <v>11</v>
      </c>
      <c r="G1353">
        <v>32</v>
      </c>
      <c r="H1353" t="s">
        <v>36</v>
      </c>
      <c r="I1353" t="s">
        <v>184</v>
      </c>
      <c r="J1353" t="s">
        <v>123</v>
      </c>
      <c r="K1353">
        <v>201610</v>
      </c>
      <c r="L1353">
        <v>2019</v>
      </c>
      <c r="M1353" s="10">
        <v>10</v>
      </c>
      <c r="N1353" s="31">
        <v>7102.6999679999999</v>
      </c>
    </row>
    <row r="1354" spans="1:14" ht="15" customHeight="1">
      <c r="A1354" t="s">
        <v>68</v>
      </c>
      <c r="B1354" t="s">
        <v>70</v>
      </c>
      <c r="C1354" t="s">
        <v>126</v>
      </c>
      <c r="D1354" t="s">
        <v>20</v>
      </c>
      <c r="E1354" t="s">
        <v>0</v>
      </c>
      <c r="F1354" t="s">
        <v>12</v>
      </c>
      <c r="G1354">
        <v>28</v>
      </c>
      <c r="H1354" t="s">
        <v>37</v>
      </c>
      <c r="I1354" t="s">
        <v>183</v>
      </c>
      <c r="J1354" t="s">
        <v>124</v>
      </c>
      <c r="K1354">
        <v>201610</v>
      </c>
      <c r="L1354">
        <v>2019</v>
      </c>
      <c r="M1354" s="10">
        <v>10</v>
      </c>
      <c r="N1354" s="31">
        <v>31518.223027199998</v>
      </c>
    </row>
    <row r="1355" spans="1:14" ht="15" customHeight="1">
      <c r="A1355" t="s">
        <v>68</v>
      </c>
      <c r="B1355" t="s">
        <v>70</v>
      </c>
      <c r="C1355" t="s">
        <v>126</v>
      </c>
      <c r="D1355" t="s">
        <v>20</v>
      </c>
      <c r="E1355" t="s">
        <v>0</v>
      </c>
      <c r="F1355" t="s">
        <v>12</v>
      </c>
      <c r="G1355">
        <v>28</v>
      </c>
      <c r="H1355" t="s">
        <v>37</v>
      </c>
      <c r="I1355" t="s">
        <v>183</v>
      </c>
      <c r="J1355" t="s">
        <v>121</v>
      </c>
      <c r="K1355">
        <v>201610</v>
      </c>
      <c r="L1355">
        <v>2019</v>
      </c>
      <c r="M1355" s="10">
        <v>10</v>
      </c>
      <c r="N1355" s="31">
        <v>1554.5412679680001</v>
      </c>
    </row>
    <row r="1356" spans="1:14" ht="15" customHeight="1">
      <c r="A1356" t="s">
        <v>68</v>
      </c>
      <c r="B1356" t="s">
        <v>70</v>
      </c>
      <c r="C1356" t="s">
        <v>126</v>
      </c>
      <c r="D1356" t="s">
        <v>20</v>
      </c>
      <c r="E1356" t="s">
        <v>0</v>
      </c>
      <c r="F1356" t="s">
        <v>12</v>
      </c>
      <c r="G1356">
        <v>28</v>
      </c>
      <c r="H1356" t="s">
        <v>37</v>
      </c>
      <c r="I1356" t="s">
        <v>183</v>
      </c>
      <c r="J1356" t="s">
        <v>122</v>
      </c>
      <c r="K1356">
        <v>201610</v>
      </c>
      <c r="L1356">
        <v>2019</v>
      </c>
      <c r="M1356" s="10">
        <v>10</v>
      </c>
      <c r="N1356" s="31">
        <v>4768.867958400001</v>
      </c>
    </row>
    <row r="1357" spans="1:14" ht="15" customHeight="1">
      <c r="A1357" t="s">
        <v>68</v>
      </c>
      <c r="B1357" t="s">
        <v>70</v>
      </c>
      <c r="C1357" t="s">
        <v>126</v>
      </c>
      <c r="D1357" t="s">
        <v>20</v>
      </c>
      <c r="E1357" t="s">
        <v>0</v>
      </c>
      <c r="F1357" t="s">
        <v>12</v>
      </c>
      <c r="G1357">
        <v>28</v>
      </c>
      <c r="H1357" t="s">
        <v>37</v>
      </c>
      <c r="I1357" t="s">
        <v>183</v>
      </c>
      <c r="J1357" t="s">
        <v>123</v>
      </c>
      <c r="K1357">
        <v>201610</v>
      </c>
      <c r="L1357">
        <v>2019</v>
      </c>
      <c r="M1357" s="10">
        <v>10</v>
      </c>
      <c r="N1357" s="31">
        <v>2554.7577569280002</v>
      </c>
    </row>
    <row r="1358" spans="1:14" ht="15" customHeight="1">
      <c r="A1358" t="s">
        <v>68</v>
      </c>
      <c r="B1358" t="s">
        <v>23</v>
      </c>
      <c r="C1358" t="s">
        <v>141</v>
      </c>
      <c r="D1358" t="s">
        <v>44</v>
      </c>
      <c r="E1358" t="s">
        <v>45</v>
      </c>
      <c r="F1358" t="s">
        <v>11</v>
      </c>
      <c r="G1358">
        <v>27</v>
      </c>
      <c r="H1358" t="s">
        <v>33</v>
      </c>
      <c r="I1358" t="s">
        <v>180</v>
      </c>
      <c r="J1358" t="s">
        <v>124</v>
      </c>
      <c r="K1358">
        <v>201610</v>
      </c>
      <c r="L1358">
        <v>2019</v>
      </c>
      <c r="M1358" s="10">
        <v>10</v>
      </c>
      <c r="N1358" s="31">
        <v>203570.89003929601</v>
      </c>
    </row>
    <row r="1359" spans="1:14" ht="15" customHeight="1">
      <c r="A1359" t="s">
        <v>68</v>
      </c>
      <c r="B1359" t="s">
        <v>23</v>
      </c>
      <c r="C1359" t="s">
        <v>141</v>
      </c>
      <c r="D1359" t="s">
        <v>44</v>
      </c>
      <c r="E1359" t="s">
        <v>45</v>
      </c>
      <c r="F1359" t="s">
        <v>11</v>
      </c>
      <c r="G1359">
        <v>27</v>
      </c>
      <c r="H1359" t="s">
        <v>33</v>
      </c>
      <c r="I1359" t="s">
        <v>180</v>
      </c>
      <c r="J1359" t="s">
        <v>121</v>
      </c>
      <c r="K1359">
        <v>201610</v>
      </c>
      <c r="L1359">
        <v>2019</v>
      </c>
      <c r="M1359" s="10">
        <v>10</v>
      </c>
      <c r="N1359" s="31">
        <v>4106.4752701440011</v>
      </c>
    </row>
    <row r="1360" spans="1:14" ht="15" customHeight="1">
      <c r="A1360" t="s">
        <v>68</v>
      </c>
      <c r="B1360" t="s">
        <v>23</v>
      </c>
      <c r="C1360" t="s">
        <v>141</v>
      </c>
      <c r="D1360" t="s">
        <v>44</v>
      </c>
      <c r="E1360" t="s">
        <v>45</v>
      </c>
      <c r="F1360" t="s">
        <v>11</v>
      </c>
      <c r="G1360">
        <v>27</v>
      </c>
      <c r="H1360" t="s">
        <v>33</v>
      </c>
      <c r="I1360" t="s">
        <v>180</v>
      </c>
      <c r="J1360" t="s">
        <v>122</v>
      </c>
      <c r="K1360">
        <v>201610</v>
      </c>
      <c r="L1360">
        <v>2019</v>
      </c>
      <c r="M1360" s="10">
        <v>10</v>
      </c>
      <c r="N1360" s="31">
        <v>8012.4041087999994</v>
      </c>
    </row>
    <row r="1361" spans="1:14" ht="15" customHeight="1">
      <c r="A1361" t="s">
        <v>68</v>
      </c>
      <c r="B1361" t="s">
        <v>23</v>
      </c>
      <c r="C1361" t="s">
        <v>141</v>
      </c>
      <c r="D1361" t="s">
        <v>44</v>
      </c>
      <c r="E1361" t="s">
        <v>45</v>
      </c>
      <c r="F1361" t="s">
        <v>11</v>
      </c>
      <c r="G1361">
        <v>27</v>
      </c>
      <c r="H1361" t="s">
        <v>33</v>
      </c>
      <c r="I1361" t="s">
        <v>180</v>
      </c>
      <c r="J1361" t="s">
        <v>123</v>
      </c>
      <c r="K1361">
        <v>201610</v>
      </c>
      <c r="L1361">
        <v>2019</v>
      </c>
      <c r="M1361" s="10">
        <v>10</v>
      </c>
      <c r="N1361" s="31">
        <v>1780.1091809279999</v>
      </c>
    </row>
    <row r="1362" spans="1:14" ht="15" customHeight="1">
      <c r="A1362" t="s">
        <v>7</v>
      </c>
      <c r="B1362" t="s">
        <v>25</v>
      </c>
      <c r="C1362" t="s">
        <v>131</v>
      </c>
      <c r="D1362" t="s">
        <v>51</v>
      </c>
      <c r="E1362" t="s">
        <v>52</v>
      </c>
      <c r="F1362" t="s">
        <v>11</v>
      </c>
      <c r="G1362">
        <v>44</v>
      </c>
      <c r="H1362" t="s">
        <v>33</v>
      </c>
      <c r="I1362" t="s">
        <v>180</v>
      </c>
      <c r="J1362" t="s">
        <v>124</v>
      </c>
      <c r="K1362">
        <v>201611</v>
      </c>
      <c r="L1362">
        <v>2019</v>
      </c>
      <c r="M1362" s="10">
        <v>11</v>
      </c>
      <c r="N1362" s="31">
        <v>988691.76099455997</v>
      </c>
    </row>
    <row r="1363" spans="1:14" ht="15" customHeight="1">
      <c r="A1363" t="s">
        <v>7</v>
      </c>
      <c r="B1363" t="s">
        <v>25</v>
      </c>
      <c r="C1363" t="s">
        <v>131</v>
      </c>
      <c r="D1363" t="s">
        <v>51</v>
      </c>
      <c r="E1363" t="s">
        <v>52</v>
      </c>
      <c r="F1363" t="s">
        <v>11</v>
      </c>
      <c r="G1363">
        <v>44</v>
      </c>
      <c r="H1363" t="s">
        <v>33</v>
      </c>
      <c r="I1363" t="s">
        <v>180</v>
      </c>
      <c r="J1363" t="s">
        <v>121</v>
      </c>
      <c r="K1363">
        <v>201611</v>
      </c>
      <c r="L1363">
        <v>2019</v>
      </c>
      <c r="M1363" s="10">
        <v>11</v>
      </c>
      <c r="N1363" s="31">
        <v>29943.195591679996</v>
      </c>
    </row>
    <row r="1364" spans="1:14" ht="15" customHeight="1">
      <c r="A1364" t="s">
        <v>7</v>
      </c>
      <c r="B1364" t="s">
        <v>25</v>
      </c>
      <c r="C1364" t="s">
        <v>131</v>
      </c>
      <c r="D1364" t="s">
        <v>51</v>
      </c>
      <c r="E1364" t="s">
        <v>52</v>
      </c>
      <c r="F1364" t="s">
        <v>11</v>
      </c>
      <c r="G1364">
        <v>44</v>
      </c>
      <c r="H1364" t="s">
        <v>33</v>
      </c>
      <c r="I1364" t="s">
        <v>180</v>
      </c>
      <c r="J1364" t="s">
        <v>122</v>
      </c>
      <c r="K1364">
        <v>201611</v>
      </c>
      <c r="L1364">
        <v>2019</v>
      </c>
      <c r="M1364" s="10">
        <v>11</v>
      </c>
      <c r="N1364" s="31">
        <v>222997.26285200001</v>
      </c>
    </row>
    <row r="1365" spans="1:14" ht="15" customHeight="1">
      <c r="A1365" t="s">
        <v>7</v>
      </c>
      <c r="B1365" t="s">
        <v>25</v>
      </c>
      <c r="C1365" t="s">
        <v>131</v>
      </c>
      <c r="D1365" t="s">
        <v>51</v>
      </c>
      <c r="E1365" t="s">
        <v>52</v>
      </c>
      <c r="F1365" t="s">
        <v>11</v>
      </c>
      <c r="G1365">
        <v>44</v>
      </c>
      <c r="H1365" t="s">
        <v>33</v>
      </c>
      <c r="I1365" t="s">
        <v>180</v>
      </c>
      <c r="J1365" t="s">
        <v>123</v>
      </c>
      <c r="K1365">
        <v>201611</v>
      </c>
      <c r="L1365">
        <v>2019</v>
      </c>
      <c r="M1365" s="10">
        <v>11</v>
      </c>
      <c r="N1365" s="31">
        <v>56151.717619199997</v>
      </c>
    </row>
    <row r="1366" spans="1:14" ht="15" customHeight="1">
      <c r="A1366" t="s">
        <v>7</v>
      </c>
      <c r="B1366" t="s">
        <v>25</v>
      </c>
      <c r="C1366" t="s">
        <v>127</v>
      </c>
      <c r="D1366" t="s">
        <v>49</v>
      </c>
      <c r="E1366" t="s">
        <v>50</v>
      </c>
      <c r="F1366" t="s">
        <v>12</v>
      </c>
      <c r="G1366">
        <v>35</v>
      </c>
      <c r="H1366" t="s">
        <v>35</v>
      </c>
      <c r="I1366" t="s">
        <v>181</v>
      </c>
      <c r="J1366" t="s">
        <v>124</v>
      </c>
      <c r="K1366">
        <v>201611</v>
      </c>
      <c r="L1366">
        <v>2019</v>
      </c>
      <c r="M1366" s="10">
        <v>11</v>
      </c>
      <c r="N1366" s="31">
        <v>79148.993495040006</v>
      </c>
    </row>
    <row r="1367" spans="1:14" ht="15" customHeight="1">
      <c r="A1367" t="s">
        <v>7</v>
      </c>
      <c r="B1367" t="s">
        <v>25</v>
      </c>
      <c r="C1367" t="s">
        <v>127</v>
      </c>
      <c r="D1367" t="s">
        <v>49</v>
      </c>
      <c r="E1367" t="s">
        <v>50</v>
      </c>
      <c r="F1367" t="s">
        <v>12</v>
      </c>
      <c r="G1367">
        <v>35</v>
      </c>
      <c r="H1367" t="s">
        <v>35</v>
      </c>
      <c r="I1367" t="s">
        <v>181</v>
      </c>
      <c r="J1367" t="s">
        <v>121</v>
      </c>
      <c r="K1367">
        <v>201611</v>
      </c>
      <c r="L1367">
        <v>2019</v>
      </c>
      <c r="M1367" s="10">
        <v>11</v>
      </c>
      <c r="N1367" s="31">
        <v>6421.8226464000018</v>
      </c>
    </row>
    <row r="1368" spans="1:14" ht="15" customHeight="1">
      <c r="A1368" t="s">
        <v>7</v>
      </c>
      <c r="B1368" t="s">
        <v>25</v>
      </c>
      <c r="C1368" t="s">
        <v>127</v>
      </c>
      <c r="D1368" t="s">
        <v>49</v>
      </c>
      <c r="E1368" t="s">
        <v>50</v>
      </c>
      <c r="F1368" t="s">
        <v>12</v>
      </c>
      <c r="G1368">
        <v>35</v>
      </c>
      <c r="H1368" t="s">
        <v>35</v>
      </c>
      <c r="I1368" t="s">
        <v>181</v>
      </c>
      <c r="J1368" t="s">
        <v>122</v>
      </c>
      <c r="K1368">
        <v>201611</v>
      </c>
      <c r="L1368">
        <v>2019</v>
      </c>
      <c r="M1368" s="10">
        <v>11</v>
      </c>
      <c r="N1368" s="31">
        <v>18720.472680000003</v>
      </c>
    </row>
    <row r="1369" spans="1:14" ht="15" customHeight="1">
      <c r="A1369" t="s">
        <v>7</v>
      </c>
      <c r="B1369" t="s">
        <v>25</v>
      </c>
      <c r="C1369" t="s">
        <v>127</v>
      </c>
      <c r="D1369" t="s">
        <v>49</v>
      </c>
      <c r="E1369" t="s">
        <v>50</v>
      </c>
      <c r="F1369" t="s">
        <v>12</v>
      </c>
      <c r="G1369">
        <v>35</v>
      </c>
      <c r="H1369" t="s">
        <v>35</v>
      </c>
      <c r="I1369" t="s">
        <v>181</v>
      </c>
      <c r="J1369" t="s">
        <v>123</v>
      </c>
      <c r="K1369">
        <v>201611</v>
      </c>
      <c r="L1369">
        <v>2019</v>
      </c>
      <c r="M1369" s="10">
        <v>11</v>
      </c>
      <c r="N1369" s="31">
        <v>8375.23120896</v>
      </c>
    </row>
    <row r="1370" spans="1:14" ht="15" customHeight="1">
      <c r="A1370" t="s">
        <v>7</v>
      </c>
      <c r="B1370" t="s">
        <v>25</v>
      </c>
      <c r="C1370" t="s">
        <v>130</v>
      </c>
      <c r="D1370" t="s">
        <v>47</v>
      </c>
      <c r="E1370" t="s">
        <v>48</v>
      </c>
      <c r="F1370" t="s">
        <v>11</v>
      </c>
      <c r="G1370">
        <v>28</v>
      </c>
      <c r="H1370" t="s">
        <v>37</v>
      </c>
      <c r="I1370" t="s">
        <v>183</v>
      </c>
      <c r="J1370" t="s">
        <v>124</v>
      </c>
      <c r="K1370">
        <v>201611</v>
      </c>
      <c r="L1370">
        <v>2019</v>
      </c>
      <c r="M1370" s="10">
        <v>11</v>
      </c>
      <c r="N1370" s="31">
        <v>59908.883973119991</v>
      </c>
    </row>
    <row r="1371" spans="1:14" ht="15" customHeight="1">
      <c r="A1371" t="s">
        <v>7</v>
      </c>
      <c r="B1371" t="s">
        <v>25</v>
      </c>
      <c r="C1371" t="s">
        <v>130</v>
      </c>
      <c r="D1371" t="s">
        <v>47</v>
      </c>
      <c r="E1371" t="s">
        <v>48</v>
      </c>
      <c r="F1371" t="s">
        <v>11</v>
      </c>
      <c r="G1371">
        <v>28</v>
      </c>
      <c r="H1371" t="s">
        <v>37</v>
      </c>
      <c r="I1371" t="s">
        <v>183</v>
      </c>
      <c r="J1371" t="s">
        <v>121</v>
      </c>
      <c r="K1371">
        <v>201611</v>
      </c>
      <c r="L1371">
        <v>2019</v>
      </c>
      <c r="M1371" s="10">
        <v>11</v>
      </c>
      <c r="N1371" s="31">
        <v>2180.7968716800001</v>
      </c>
    </row>
    <row r="1372" spans="1:14" ht="15" customHeight="1">
      <c r="A1372" t="s">
        <v>7</v>
      </c>
      <c r="B1372" t="s">
        <v>25</v>
      </c>
      <c r="C1372" t="s">
        <v>130</v>
      </c>
      <c r="D1372" t="s">
        <v>47</v>
      </c>
      <c r="E1372" t="s">
        <v>48</v>
      </c>
      <c r="F1372" t="s">
        <v>11</v>
      </c>
      <c r="G1372">
        <v>28</v>
      </c>
      <c r="H1372" t="s">
        <v>37</v>
      </c>
      <c r="I1372" t="s">
        <v>183</v>
      </c>
      <c r="J1372" t="s">
        <v>122</v>
      </c>
      <c r="K1372">
        <v>201611</v>
      </c>
      <c r="L1372">
        <v>2019</v>
      </c>
      <c r="M1372" s="10">
        <v>11</v>
      </c>
      <c r="N1372" s="31">
        <v>39998.466144000005</v>
      </c>
    </row>
    <row r="1373" spans="1:14" ht="15" customHeight="1">
      <c r="A1373" t="s">
        <v>7</v>
      </c>
      <c r="B1373" t="s">
        <v>25</v>
      </c>
      <c r="C1373" t="s">
        <v>130</v>
      </c>
      <c r="D1373" t="s">
        <v>47</v>
      </c>
      <c r="E1373" t="s">
        <v>48</v>
      </c>
      <c r="F1373" t="s">
        <v>11</v>
      </c>
      <c r="G1373">
        <v>28</v>
      </c>
      <c r="H1373" t="s">
        <v>37</v>
      </c>
      <c r="I1373" t="s">
        <v>183</v>
      </c>
      <c r="J1373" t="s">
        <v>123</v>
      </c>
      <c r="K1373">
        <v>201611</v>
      </c>
      <c r="L1373">
        <v>2019</v>
      </c>
      <c r="M1373" s="10">
        <v>11</v>
      </c>
      <c r="N1373" s="31">
        <v>9710.0127129599987</v>
      </c>
    </row>
    <row r="1374" spans="1:14" ht="15" customHeight="1">
      <c r="A1374" t="s">
        <v>7</v>
      </c>
      <c r="B1374" t="s">
        <v>26</v>
      </c>
      <c r="C1374" t="s">
        <v>132</v>
      </c>
      <c r="D1374" t="s">
        <v>55</v>
      </c>
      <c r="E1374" t="s">
        <v>56</v>
      </c>
      <c r="F1374" t="s">
        <v>11</v>
      </c>
      <c r="G1374">
        <v>36</v>
      </c>
      <c r="H1374" t="s">
        <v>34</v>
      </c>
      <c r="I1374" t="s">
        <v>182</v>
      </c>
      <c r="J1374" t="s">
        <v>124</v>
      </c>
      <c r="K1374">
        <v>201611</v>
      </c>
      <c r="L1374">
        <v>2019</v>
      </c>
      <c r="M1374" s="10">
        <v>11</v>
      </c>
      <c r="N1374" s="31">
        <v>17651.169410918399</v>
      </c>
    </row>
    <row r="1375" spans="1:14" ht="15" customHeight="1">
      <c r="A1375" t="s">
        <v>7</v>
      </c>
      <c r="B1375" t="s">
        <v>26</v>
      </c>
      <c r="C1375" t="s">
        <v>132</v>
      </c>
      <c r="D1375" t="s">
        <v>55</v>
      </c>
      <c r="E1375" t="s">
        <v>56</v>
      </c>
      <c r="F1375" t="s">
        <v>11</v>
      </c>
      <c r="G1375">
        <v>36</v>
      </c>
      <c r="H1375" t="s">
        <v>34</v>
      </c>
      <c r="I1375" t="s">
        <v>182</v>
      </c>
      <c r="J1375" t="s">
        <v>121</v>
      </c>
      <c r="K1375">
        <v>201611</v>
      </c>
      <c r="L1375">
        <v>2019</v>
      </c>
      <c r="M1375" s="10">
        <v>11</v>
      </c>
      <c r="N1375" s="31">
        <v>13688.8128945792</v>
      </c>
    </row>
    <row r="1376" spans="1:14" ht="15" customHeight="1">
      <c r="A1376" t="s">
        <v>7</v>
      </c>
      <c r="B1376" t="s">
        <v>26</v>
      </c>
      <c r="C1376" t="s">
        <v>132</v>
      </c>
      <c r="D1376" t="s">
        <v>55</v>
      </c>
      <c r="E1376" t="s">
        <v>56</v>
      </c>
      <c r="F1376" t="s">
        <v>11</v>
      </c>
      <c r="G1376">
        <v>36</v>
      </c>
      <c r="H1376" t="s">
        <v>34</v>
      </c>
      <c r="I1376" t="s">
        <v>182</v>
      </c>
      <c r="J1376" t="s">
        <v>122</v>
      </c>
      <c r="K1376">
        <v>201611</v>
      </c>
      <c r="L1376">
        <v>2019</v>
      </c>
      <c r="M1376" s="10">
        <v>11</v>
      </c>
      <c r="N1376" s="31">
        <v>21154.168149659996</v>
      </c>
    </row>
    <row r="1377" spans="1:14" ht="15" customHeight="1">
      <c r="A1377" t="s">
        <v>7</v>
      </c>
      <c r="B1377" t="s">
        <v>26</v>
      </c>
      <c r="C1377" t="s">
        <v>132</v>
      </c>
      <c r="D1377" t="s">
        <v>55</v>
      </c>
      <c r="E1377" t="s">
        <v>56</v>
      </c>
      <c r="F1377" t="s">
        <v>11</v>
      </c>
      <c r="G1377">
        <v>36</v>
      </c>
      <c r="H1377" t="s">
        <v>34</v>
      </c>
      <c r="I1377" t="s">
        <v>182</v>
      </c>
      <c r="J1377" t="s">
        <v>123</v>
      </c>
      <c r="K1377">
        <v>201611</v>
      </c>
      <c r="L1377">
        <v>2019</v>
      </c>
      <c r="M1377" s="10">
        <v>11</v>
      </c>
      <c r="N1377" s="31">
        <v>4661.1380551679986</v>
      </c>
    </row>
    <row r="1378" spans="1:14" ht="15" customHeight="1">
      <c r="A1378" t="s">
        <v>7</v>
      </c>
      <c r="B1378" t="s">
        <v>26</v>
      </c>
      <c r="C1378" t="s">
        <v>128</v>
      </c>
      <c r="D1378" t="s">
        <v>53</v>
      </c>
      <c r="E1378" t="s">
        <v>54</v>
      </c>
      <c r="F1378" t="s">
        <v>12</v>
      </c>
      <c r="G1378">
        <v>32</v>
      </c>
      <c r="H1378" t="s">
        <v>36</v>
      </c>
      <c r="I1378" t="s">
        <v>184</v>
      </c>
      <c r="J1378" t="s">
        <v>124</v>
      </c>
      <c r="K1378">
        <v>201611</v>
      </c>
      <c r="L1378">
        <v>2019</v>
      </c>
      <c r="M1378" s="10">
        <v>11</v>
      </c>
      <c r="N1378" s="31">
        <v>100670.26465198082</v>
      </c>
    </row>
    <row r="1379" spans="1:14" ht="15" customHeight="1">
      <c r="A1379" t="s">
        <v>7</v>
      </c>
      <c r="B1379" t="s">
        <v>26</v>
      </c>
      <c r="C1379" t="s">
        <v>128</v>
      </c>
      <c r="D1379" t="s">
        <v>53</v>
      </c>
      <c r="E1379" t="s">
        <v>54</v>
      </c>
      <c r="F1379" t="s">
        <v>12</v>
      </c>
      <c r="G1379">
        <v>32</v>
      </c>
      <c r="H1379" t="s">
        <v>36</v>
      </c>
      <c r="I1379" t="s">
        <v>184</v>
      </c>
      <c r="J1379" t="s">
        <v>121</v>
      </c>
      <c r="K1379">
        <v>201611</v>
      </c>
      <c r="L1379">
        <v>2019</v>
      </c>
      <c r="M1379" s="10">
        <v>11</v>
      </c>
      <c r="N1379" s="31">
        <v>6945.2296359935999</v>
      </c>
    </row>
    <row r="1380" spans="1:14" ht="15" customHeight="1">
      <c r="A1380" t="s">
        <v>7</v>
      </c>
      <c r="B1380" t="s">
        <v>26</v>
      </c>
      <c r="C1380" t="s">
        <v>128</v>
      </c>
      <c r="D1380" t="s">
        <v>53</v>
      </c>
      <c r="E1380" t="s">
        <v>54</v>
      </c>
      <c r="F1380" t="s">
        <v>12</v>
      </c>
      <c r="G1380">
        <v>32</v>
      </c>
      <c r="H1380" t="s">
        <v>36</v>
      </c>
      <c r="I1380" t="s">
        <v>184</v>
      </c>
      <c r="J1380" t="s">
        <v>122</v>
      </c>
      <c r="K1380">
        <v>201611</v>
      </c>
      <c r="L1380">
        <v>2019</v>
      </c>
      <c r="M1380" s="10">
        <v>11</v>
      </c>
      <c r="N1380" s="31">
        <v>27500.442409439998</v>
      </c>
    </row>
    <row r="1381" spans="1:14" ht="15" customHeight="1">
      <c r="A1381" t="s">
        <v>7</v>
      </c>
      <c r="B1381" t="s">
        <v>26</v>
      </c>
      <c r="C1381" t="s">
        <v>128</v>
      </c>
      <c r="D1381" t="s">
        <v>53</v>
      </c>
      <c r="E1381" t="s">
        <v>54</v>
      </c>
      <c r="F1381" t="s">
        <v>12</v>
      </c>
      <c r="G1381">
        <v>32</v>
      </c>
      <c r="H1381" t="s">
        <v>36</v>
      </c>
      <c r="I1381" t="s">
        <v>184</v>
      </c>
      <c r="J1381" t="s">
        <v>123</v>
      </c>
      <c r="K1381">
        <v>201611</v>
      </c>
      <c r="L1381">
        <v>2019</v>
      </c>
      <c r="M1381" s="10">
        <v>11</v>
      </c>
      <c r="N1381" s="31">
        <v>7322.0737443839989</v>
      </c>
    </row>
    <row r="1382" spans="1:14" ht="15" customHeight="1">
      <c r="A1382" t="s">
        <v>7</v>
      </c>
      <c r="B1382" t="s">
        <v>27</v>
      </c>
      <c r="C1382" t="s">
        <v>137</v>
      </c>
      <c r="D1382" t="s">
        <v>21</v>
      </c>
      <c r="E1382" t="s">
        <v>58</v>
      </c>
      <c r="F1382" t="s">
        <v>11</v>
      </c>
      <c r="G1382">
        <v>45</v>
      </c>
      <c r="H1382" t="s">
        <v>33</v>
      </c>
      <c r="I1382" t="s">
        <v>180</v>
      </c>
      <c r="J1382" t="s">
        <v>124</v>
      </c>
      <c r="K1382">
        <v>201611</v>
      </c>
      <c r="L1382">
        <v>2019</v>
      </c>
      <c r="M1382" s="10">
        <v>11</v>
      </c>
      <c r="N1382" s="31">
        <v>1094137.96809408</v>
      </c>
    </row>
    <row r="1383" spans="1:14" ht="15" customHeight="1">
      <c r="A1383" t="s">
        <v>7</v>
      </c>
      <c r="B1383" t="s">
        <v>27</v>
      </c>
      <c r="C1383" t="s">
        <v>137</v>
      </c>
      <c r="D1383" t="s">
        <v>21</v>
      </c>
      <c r="E1383" t="s">
        <v>58</v>
      </c>
      <c r="F1383" t="s">
        <v>11</v>
      </c>
      <c r="G1383">
        <v>45</v>
      </c>
      <c r="H1383" t="s">
        <v>33</v>
      </c>
      <c r="I1383" t="s">
        <v>180</v>
      </c>
      <c r="J1383" t="s">
        <v>121</v>
      </c>
      <c r="K1383">
        <v>201611</v>
      </c>
      <c r="L1383">
        <v>2019</v>
      </c>
      <c r="M1383" s="10">
        <v>11</v>
      </c>
      <c r="N1383" s="31">
        <v>122240.54737148799</v>
      </c>
    </row>
    <row r="1384" spans="1:14" ht="15" customHeight="1">
      <c r="A1384" t="s">
        <v>7</v>
      </c>
      <c r="B1384" t="s">
        <v>27</v>
      </c>
      <c r="C1384" t="s">
        <v>137</v>
      </c>
      <c r="D1384" t="s">
        <v>21</v>
      </c>
      <c r="E1384" t="s">
        <v>58</v>
      </c>
      <c r="F1384" t="s">
        <v>11</v>
      </c>
      <c r="G1384">
        <v>45</v>
      </c>
      <c r="H1384" t="s">
        <v>33</v>
      </c>
      <c r="I1384" t="s">
        <v>180</v>
      </c>
      <c r="J1384" t="s">
        <v>122</v>
      </c>
      <c r="K1384">
        <v>201611</v>
      </c>
      <c r="L1384">
        <v>2019</v>
      </c>
      <c r="M1384" s="10">
        <v>11</v>
      </c>
      <c r="N1384" s="31">
        <v>69997.172472500009</v>
      </c>
    </row>
    <row r="1385" spans="1:14" ht="15" customHeight="1">
      <c r="A1385" t="s">
        <v>7</v>
      </c>
      <c r="B1385" t="s">
        <v>27</v>
      </c>
      <c r="C1385" t="s">
        <v>137</v>
      </c>
      <c r="D1385" t="s">
        <v>21</v>
      </c>
      <c r="E1385" t="s">
        <v>58</v>
      </c>
      <c r="F1385" t="s">
        <v>11</v>
      </c>
      <c r="G1385">
        <v>45</v>
      </c>
      <c r="H1385" t="s">
        <v>33</v>
      </c>
      <c r="I1385" t="s">
        <v>180</v>
      </c>
      <c r="J1385" t="s">
        <v>123</v>
      </c>
      <c r="K1385">
        <v>201611</v>
      </c>
      <c r="L1385">
        <v>2019</v>
      </c>
      <c r="M1385" s="10">
        <v>11</v>
      </c>
      <c r="N1385" s="31">
        <v>37403.197418495998</v>
      </c>
    </row>
    <row r="1386" spans="1:14" ht="15" customHeight="1">
      <c r="A1386" t="s">
        <v>7</v>
      </c>
      <c r="B1386" t="s">
        <v>27</v>
      </c>
      <c r="C1386" t="s">
        <v>136</v>
      </c>
      <c r="D1386" t="s">
        <v>18</v>
      </c>
      <c r="E1386" t="s">
        <v>62</v>
      </c>
      <c r="F1386" t="s">
        <v>11</v>
      </c>
      <c r="G1386">
        <v>38</v>
      </c>
      <c r="H1386" t="s">
        <v>34</v>
      </c>
      <c r="I1386" t="s">
        <v>182</v>
      </c>
      <c r="J1386" t="s">
        <v>124</v>
      </c>
      <c r="K1386">
        <v>201611</v>
      </c>
      <c r="L1386">
        <v>2019</v>
      </c>
      <c r="M1386" s="10">
        <v>11</v>
      </c>
      <c r="N1386" s="31">
        <v>147568.42488729602</v>
      </c>
    </row>
    <row r="1387" spans="1:14" ht="15" customHeight="1">
      <c r="A1387" t="s">
        <v>7</v>
      </c>
      <c r="B1387" t="s">
        <v>27</v>
      </c>
      <c r="C1387" t="s">
        <v>136</v>
      </c>
      <c r="D1387" t="s">
        <v>18</v>
      </c>
      <c r="E1387" t="s">
        <v>62</v>
      </c>
      <c r="F1387" t="s">
        <v>11</v>
      </c>
      <c r="G1387">
        <v>38</v>
      </c>
      <c r="H1387" t="s">
        <v>34</v>
      </c>
      <c r="I1387" t="s">
        <v>182</v>
      </c>
      <c r="J1387" t="s">
        <v>121</v>
      </c>
      <c r="K1387">
        <v>201611</v>
      </c>
      <c r="L1387">
        <v>2019</v>
      </c>
      <c r="M1387" s="10">
        <v>11</v>
      </c>
      <c r="N1387" s="31">
        <v>8872.8046880256006</v>
      </c>
    </row>
    <row r="1388" spans="1:14" ht="15" customHeight="1">
      <c r="A1388" t="s">
        <v>7</v>
      </c>
      <c r="B1388" t="s">
        <v>27</v>
      </c>
      <c r="C1388" t="s">
        <v>136</v>
      </c>
      <c r="D1388" t="s">
        <v>18</v>
      </c>
      <c r="E1388" t="s">
        <v>62</v>
      </c>
      <c r="F1388" t="s">
        <v>11</v>
      </c>
      <c r="G1388">
        <v>38</v>
      </c>
      <c r="H1388" t="s">
        <v>34</v>
      </c>
      <c r="I1388" t="s">
        <v>182</v>
      </c>
      <c r="J1388" t="s">
        <v>122</v>
      </c>
      <c r="K1388">
        <v>201611</v>
      </c>
      <c r="L1388">
        <v>2019</v>
      </c>
      <c r="M1388" s="10">
        <v>11</v>
      </c>
      <c r="N1388" s="31">
        <v>31575.399186240003</v>
      </c>
    </row>
    <row r="1389" spans="1:14" ht="15" customHeight="1">
      <c r="A1389" t="s">
        <v>7</v>
      </c>
      <c r="B1389" t="s">
        <v>27</v>
      </c>
      <c r="C1389" t="s">
        <v>136</v>
      </c>
      <c r="D1389" t="s">
        <v>18</v>
      </c>
      <c r="E1389" t="s">
        <v>62</v>
      </c>
      <c r="F1389" t="s">
        <v>11</v>
      </c>
      <c r="G1389">
        <v>38</v>
      </c>
      <c r="H1389" t="s">
        <v>34</v>
      </c>
      <c r="I1389" t="s">
        <v>182</v>
      </c>
      <c r="J1389" t="s">
        <v>123</v>
      </c>
      <c r="K1389">
        <v>201611</v>
      </c>
      <c r="L1389">
        <v>2019</v>
      </c>
      <c r="M1389" s="10">
        <v>11</v>
      </c>
      <c r="N1389" s="31">
        <v>9706.0992989184015</v>
      </c>
    </row>
    <row r="1390" spans="1:14" ht="15" customHeight="1">
      <c r="A1390" t="s">
        <v>7</v>
      </c>
      <c r="B1390" t="s">
        <v>27</v>
      </c>
      <c r="C1390" t="s">
        <v>135</v>
      </c>
      <c r="D1390" t="s">
        <v>19</v>
      </c>
      <c r="E1390" t="s">
        <v>57</v>
      </c>
      <c r="F1390" t="s">
        <v>12</v>
      </c>
      <c r="G1390">
        <v>29</v>
      </c>
      <c r="H1390" t="s">
        <v>37</v>
      </c>
      <c r="I1390" t="s">
        <v>183</v>
      </c>
      <c r="J1390" t="s">
        <v>124</v>
      </c>
      <c r="K1390">
        <v>201611</v>
      </c>
      <c r="L1390">
        <v>2019</v>
      </c>
      <c r="M1390" s="10">
        <v>11</v>
      </c>
      <c r="N1390" s="31">
        <v>150045.77935872</v>
      </c>
    </row>
    <row r="1391" spans="1:14" ht="15" customHeight="1">
      <c r="A1391" t="s">
        <v>7</v>
      </c>
      <c r="B1391" t="s">
        <v>27</v>
      </c>
      <c r="C1391" t="s">
        <v>135</v>
      </c>
      <c r="D1391" t="s">
        <v>19</v>
      </c>
      <c r="E1391" t="s">
        <v>57</v>
      </c>
      <c r="F1391" t="s">
        <v>12</v>
      </c>
      <c r="G1391">
        <v>29</v>
      </c>
      <c r="H1391" t="s">
        <v>37</v>
      </c>
      <c r="I1391" t="s">
        <v>183</v>
      </c>
      <c r="J1391" t="s">
        <v>121</v>
      </c>
      <c r="K1391">
        <v>201611</v>
      </c>
      <c r="L1391">
        <v>2019</v>
      </c>
      <c r="M1391" s="10">
        <v>11</v>
      </c>
      <c r="N1391" s="31">
        <v>6770.6947123199989</v>
      </c>
    </row>
    <row r="1392" spans="1:14" ht="15" customHeight="1">
      <c r="A1392" t="s">
        <v>7</v>
      </c>
      <c r="B1392" t="s">
        <v>27</v>
      </c>
      <c r="C1392" t="s">
        <v>135</v>
      </c>
      <c r="D1392" t="s">
        <v>19</v>
      </c>
      <c r="E1392" t="s">
        <v>57</v>
      </c>
      <c r="F1392" t="s">
        <v>12</v>
      </c>
      <c r="G1392">
        <v>29</v>
      </c>
      <c r="H1392" t="s">
        <v>37</v>
      </c>
      <c r="I1392" t="s">
        <v>183</v>
      </c>
      <c r="J1392" t="s">
        <v>122</v>
      </c>
      <c r="K1392">
        <v>201611</v>
      </c>
      <c r="L1392">
        <v>2019</v>
      </c>
      <c r="M1392" s="10">
        <v>11</v>
      </c>
      <c r="N1392" s="31">
        <v>38383.005024000006</v>
      </c>
    </row>
    <row r="1393" spans="1:14" ht="15" customHeight="1">
      <c r="A1393" t="s">
        <v>7</v>
      </c>
      <c r="B1393" t="s">
        <v>27</v>
      </c>
      <c r="C1393" t="s">
        <v>135</v>
      </c>
      <c r="D1393" t="s">
        <v>19</v>
      </c>
      <c r="E1393" t="s">
        <v>57</v>
      </c>
      <c r="F1393" t="s">
        <v>12</v>
      </c>
      <c r="G1393">
        <v>29</v>
      </c>
      <c r="H1393" t="s">
        <v>37</v>
      </c>
      <c r="I1393" t="s">
        <v>183</v>
      </c>
      <c r="J1393" t="s">
        <v>123</v>
      </c>
      <c r="K1393">
        <v>201611</v>
      </c>
      <c r="L1393">
        <v>2019</v>
      </c>
      <c r="M1393" s="10">
        <v>11</v>
      </c>
      <c r="N1393" s="31">
        <v>8520.6875443200006</v>
      </c>
    </row>
    <row r="1394" spans="1:14" ht="15" customHeight="1">
      <c r="A1394" t="s">
        <v>7</v>
      </c>
      <c r="B1394" t="s">
        <v>42</v>
      </c>
      <c r="C1394" t="s">
        <v>139</v>
      </c>
      <c r="D1394" t="s">
        <v>59</v>
      </c>
      <c r="E1394" t="s">
        <v>60</v>
      </c>
      <c r="F1394" t="s">
        <v>11</v>
      </c>
      <c r="G1394">
        <v>35</v>
      </c>
      <c r="H1394" t="s">
        <v>34</v>
      </c>
      <c r="I1394" t="s">
        <v>182</v>
      </c>
      <c r="J1394" t="s">
        <v>124</v>
      </c>
      <c r="K1394">
        <v>201611</v>
      </c>
      <c r="L1394">
        <v>2019</v>
      </c>
      <c r="M1394" s="10">
        <v>11</v>
      </c>
      <c r="N1394" s="31">
        <v>239481.96097351681</v>
      </c>
    </row>
    <row r="1395" spans="1:14" ht="15" customHeight="1">
      <c r="A1395" t="s">
        <v>7</v>
      </c>
      <c r="B1395" t="s">
        <v>42</v>
      </c>
      <c r="C1395" t="s">
        <v>139</v>
      </c>
      <c r="D1395" t="s">
        <v>59</v>
      </c>
      <c r="E1395" t="s">
        <v>60</v>
      </c>
      <c r="F1395" t="s">
        <v>11</v>
      </c>
      <c r="G1395">
        <v>35</v>
      </c>
      <c r="H1395" t="s">
        <v>34</v>
      </c>
      <c r="I1395" t="s">
        <v>182</v>
      </c>
      <c r="J1395" t="s">
        <v>121</v>
      </c>
      <c r="K1395">
        <v>201611</v>
      </c>
      <c r="L1395">
        <v>2019</v>
      </c>
      <c r="M1395" s="10">
        <v>11</v>
      </c>
      <c r="N1395" s="31">
        <v>21813.536708812804</v>
      </c>
    </row>
    <row r="1396" spans="1:14" ht="15" customHeight="1">
      <c r="A1396" t="s">
        <v>7</v>
      </c>
      <c r="B1396" t="s">
        <v>42</v>
      </c>
      <c r="C1396" t="s">
        <v>139</v>
      </c>
      <c r="D1396" t="s">
        <v>59</v>
      </c>
      <c r="E1396" t="s">
        <v>60</v>
      </c>
      <c r="F1396" t="s">
        <v>11</v>
      </c>
      <c r="G1396">
        <v>35</v>
      </c>
      <c r="H1396" t="s">
        <v>34</v>
      </c>
      <c r="I1396" t="s">
        <v>182</v>
      </c>
      <c r="J1396" t="s">
        <v>122</v>
      </c>
      <c r="K1396">
        <v>201611</v>
      </c>
      <c r="L1396">
        <v>2019</v>
      </c>
      <c r="M1396" s="10">
        <v>11</v>
      </c>
      <c r="N1396" s="31">
        <v>64956.581005680004</v>
      </c>
    </row>
    <row r="1397" spans="1:14" ht="15" customHeight="1">
      <c r="A1397" t="s">
        <v>7</v>
      </c>
      <c r="B1397" t="s">
        <v>42</v>
      </c>
      <c r="C1397" t="s">
        <v>139</v>
      </c>
      <c r="D1397" t="s">
        <v>59</v>
      </c>
      <c r="E1397" t="s">
        <v>60</v>
      </c>
      <c r="F1397" t="s">
        <v>11</v>
      </c>
      <c r="G1397">
        <v>35</v>
      </c>
      <c r="H1397" t="s">
        <v>34</v>
      </c>
      <c r="I1397" t="s">
        <v>182</v>
      </c>
      <c r="J1397" t="s">
        <v>123</v>
      </c>
      <c r="K1397">
        <v>201611</v>
      </c>
      <c r="L1397">
        <v>2019</v>
      </c>
      <c r="M1397" s="10">
        <v>11</v>
      </c>
      <c r="N1397" s="31">
        <v>19763.581165977605</v>
      </c>
    </row>
    <row r="1398" spans="1:14" ht="15" customHeight="1">
      <c r="A1398" t="s">
        <v>7</v>
      </c>
      <c r="B1398" t="s">
        <v>42</v>
      </c>
      <c r="C1398" t="s">
        <v>138</v>
      </c>
      <c r="D1398" t="s">
        <v>61</v>
      </c>
      <c r="E1398" t="s">
        <v>60</v>
      </c>
      <c r="F1398" t="s">
        <v>11</v>
      </c>
      <c r="G1398">
        <v>32</v>
      </c>
      <c r="H1398" t="s">
        <v>36</v>
      </c>
      <c r="I1398" t="s">
        <v>184</v>
      </c>
      <c r="J1398" t="s">
        <v>124</v>
      </c>
      <c r="K1398">
        <v>201611</v>
      </c>
      <c r="L1398">
        <v>2019</v>
      </c>
      <c r="M1398" s="10">
        <v>11</v>
      </c>
      <c r="N1398" s="31">
        <v>28192.849171199992</v>
      </c>
    </row>
    <row r="1399" spans="1:14" ht="15" customHeight="1">
      <c r="A1399" t="s">
        <v>7</v>
      </c>
      <c r="B1399" t="s">
        <v>42</v>
      </c>
      <c r="C1399" t="s">
        <v>138</v>
      </c>
      <c r="D1399" t="s">
        <v>61</v>
      </c>
      <c r="E1399" t="s">
        <v>60</v>
      </c>
      <c r="F1399" t="s">
        <v>11</v>
      </c>
      <c r="G1399">
        <v>32</v>
      </c>
      <c r="H1399" t="s">
        <v>36</v>
      </c>
      <c r="I1399" t="s">
        <v>184</v>
      </c>
      <c r="J1399" t="s">
        <v>121</v>
      </c>
      <c r="K1399">
        <v>201611</v>
      </c>
      <c r="L1399">
        <v>2019</v>
      </c>
      <c r="M1399" s="10">
        <v>11</v>
      </c>
      <c r="N1399" s="31">
        <v>5861.8411488000002</v>
      </c>
    </row>
    <row r="1400" spans="1:14" ht="15" customHeight="1">
      <c r="A1400" t="s">
        <v>7</v>
      </c>
      <c r="B1400" t="s">
        <v>42</v>
      </c>
      <c r="C1400" t="s">
        <v>138</v>
      </c>
      <c r="D1400" t="s">
        <v>61</v>
      </c>
      <c r="E1400" t="s">
        <v>60</v>
      </c>
      <c r="F1400" t="s">
        <v>11</v>
      </c>
      <c r="G1400">
        <v>32</v>
      </c>
      <c r="H1400" t="s">
        <v>36</v>
      </c>
      <c r="I1400" t="s">
        <v>184</v>
      </c>
      <c r="J1400" t="s">
        <v>122</v>
      </c>
      <c r="K1400">
        <v>201611</v>
      </c>
      <c r="L1400">
        <v>2019</v>
      </c>
      <c r="M1400" s="10">
        <v>11</v>
      </c>
      <c r="N1400" s="31">
        <v>14961.123449999999</v>
      </c>
    </row>
    <row r="1401" spans="1:14" ht="15" customHeight="1">
      <c r="A1401" t="s">
        <v>7</v>
      </c>
      <c r="B1401" t="s">
        <v>42</v>
      </c>
      <c r="C1401" t="s">
        <v>138</v>
      </c>
      <c r="D1401" t="s">
        <v>61</v>
      </c>
      <c r="E1401" t="s">
        <v>60</v>
      </c>
      <c r="F1401" t="s">
        <v>11</v>
      </c>
      <c r="G1401">
        <v>32</v>
      </c>
      <c r="H1401" t="s">
        <v>36</v>
      </c>
      <c r="I1401" t="s">
        <v>184</v>
      </c>
      <c r="J1401" t="s">
        <v>123</v>
      </c>
      <c r="K1401">
        <v>201611</v>
      </c>
      <c r="L1401">
        <v>2019</v>
      </c>
      <c r="M1401" s="10">
        <v>11</v>
      </c>
      <c r="N1401" s="31">
        <v>963.35511552000003</v>
      </c>
    </row>
    <row r="1402" spans="1:14" ht="15" customHeight="1">
      <c r="A1402" t="s">
        <v>69</v>
      </c>
      <c r="B1402" t="s">
        <v>5</v>
      </c>
      <c r="C1402" t="s">
        <v>134</v>
      </c>
      <c r="D1402" t="s">
        <v>46</v>
      </c>
      <c r="E1402" t="s">
        <v>13</v>
      </c>
      <c r="F1402" t="s">
        <v>11</v>
      </c>
      <c r="G1402">
        <v>46</v>
      </c>
      <c r="H1402" t="s">
        <v>33</v>
      </c>
      <c r="I1402" t="s">
        <v>180</v>
      </c>
      <c r="J1402" t="s">
        <v>124</v>
      </c>
      <c r="K1402">
        <v>201611</v>
      </c>
      <c r="L1402">
        <v>2019</v>
      </c>
      <c r="M1402" s="10">
        <v>11</v>
      </c>
      <c r="N1402" s="31">
        <v>506658.88103039993</v>
      </c>
    </row>
    <row r="1403" spans="1:14" ht="15" customHeight="1">
      <c r="A1403" t="s">
        <v>69</v>
      </c>
      <c r="B1403" t="s">
        <v>5</v>
      </c>
      <c r="C1403" t="s">
        <v>134</v>
      </c>
      <c r="D1403" t="s">
        <v>46</v>
      </c>
      <c r="E1403" t="s">
        <v>13</v>
      </c>
      <c r="F1403" t="s">
        <v>11</v>
      </c>
      <c r="G1403">
        <v>46</v>
      </c>
      <c r="H1403" t="s">
        <v>33</v>
      </c>
      <c r="I1403" t="s">
        <v>180</v>
      </c>
      <c r="J1403" t="s">
        <v>121</v>
      </c>
      <c r="K1403">
        <v>201611</v>
      </c>
      <c r="L1403">
        <v>2019</v>
      </c>
      <c r="M1403" s="10">
        <v>11</v>
      </c>
      <c r="N1403" s="31">
        <v>21722.907875199999</v>
      </c>
    </row>
    <row r="1404" spans="1:14" ht="15" customHeight="1">
      <c r="A1404" t="s">
        <v>69</v>
      </c>
      <c r="B1404" t="s">
        <v>5</v>
      </c>
      <c r="C1404" t="s">
        <v>134</v>
      </c>
      <c r="D1404" t="s">
        <v>46</v>
      </c>
      <c r="E1404" t="s">
        <v>13</v>
      </c>
      <c r="F1404" t="s">
        <v>11</v>
      </c>
      <c r="G1404">
        <v>46</v>
      </c>
      <c r="H1404" t="s">
        <v>33</v>
      </c>
      <c r="I1404" t="s">
        <v>180</v>
      </c>
      <c r="J1404" t="s">
        <v>122</v>
      </c>
      <c r="K1404">
        <v>201611</v>
      </c>
      <c r="L1404">
        <v>2019</v>
      </c>
      <c r="M1404" s="10">
        <v>11</v>
      </c>
      <c r="N1404" s="31">
        <v>141070.25205000001</v>
      </c>
    </row>
    <row r="1405" spans="1:14" ht="15" customHeight="1">
      <c r="A1405" t="s">
        <v>69</v>
      </c>
      <c r="B1405" t="s">
        <v>5</v>
      </c>
      <c r="C1405" t="s">
        <v>134</v>
      </c>
      <c r="D1405" t="s">
        <v>46</v>
      </c>
      <c r="E1405" t="s">
        <v>13</v>
      </c>
      <c r="F1405" t="s">
        <v>11</v>
      </c>
      <c r="G1405">
        <v>46</v>
      </c>
      <c r="H1405" t="s">
        <v>33</v>
      </c>
      <c r="I1405" t="s">
        <v>180</v>
      </c>
      <c r="J1405" t="s">
        <v>123</v>
      </c>
      <c r="K1405">
        <v>201611</v>
      </c>
      <c r="L1405">
        <v>2019</v>
      </c>
      <c r="M1405" s="10">
        <v>11</v>
      </c>
      <c r="N1405" s="31">
        <v>50254.149926400001</v>
      </c>
    </row>
    <row r="1406" spans="1:14" ht="15" customHeight="1">
      <c r="A1406" t="s">
        <v>69</v>
      </c>
      <c r="B1406" t="s">
        <v>5</v>
      </c>
      <c r="C1406" t="s">
        <v>129</v>
      </c>
      <c r="D1406" t="s">
        <v>22</v>
      </c>
      <c r="E1406" t="s">
        <v>16</v>
      </c>
      <c r="F1406" t="s">
        <v>12</v>
      </c>
      <c r="G1406">
        <v>38</v>
      </c>
      <c r="H1406" t="s">
        <v>34</v>
      </c>
      <c r="I1406" t="s">
        <v>182</v>
      </c>
      <c r="J1406" t="s">
        <v>124</v>
      </c>
      <c r="K1406">
        <v>201611</v>
      </c>
      <c r="L1406">
        <v>2019</v>
      </c>
      <c r="M1406" s="10">
        <v>11</v>
      </c>
      <c r="N1406" s="31">
        <v>18401.633332991998</v>
      </c>
    </row>
    <row r="1407" spans="1:14" ht="15" customHeight="1">
      <c r="A1407" t="s">
        <v>69</v>
      </c>
      <c r="B1407" t="s">
        <v>5</v>
      </c>
      <c r="C1407" t="s">
        <v>129</v>
      </c>
      <c r="D1407" t="s">
        <v>22</v>
      </c>
      <c r="E1407" t="s">
        <v>16</v>
      </c>
      <c r="F1407" t="s">
        <v>12</v>
      </c>
      <c r="G1407">
        <v>38</v>
      </c>
      <c r="H1407" t="s">
        <v>34</v>
      </c>
      <c r="I1407" t="s">
        <v>182</v>
      </c>
      <c r="J1407" t="s">
        <v>121</v>
      </c>
      <c r="K1407">
        <v>201611</v>
      </c>
      <c r="L1407">
        <v>2019</v>
      </c>
      <c r="M1407" s="10">
        <v>11</v>
      </c>
      <c r="N1407" s="31">
        <v>13064.91754176</v>
      </c>
    </row>
    <row r="1408" spans="1:14" ht="15" customHeight="1">
      <c r="A1408" t="s">
        <v>69</v>
      </c>
      <c r="B1408" t="s">
        <v>5</v>
      </c>
      <c r="C1408" t="s">
        <v>129</v>
      </c>
      <c r="D1408" t="s">
        <v>22</v>
      </c>
      <c r="E1408" t="s">
        <v>16</v>
      </c>
      <c r="F1408" t="s">
        <v>12</v>
      </c>
      <c r="G1408">
        <v>38</v>
      </c>
      <c r="H1408" t="s">
        <v>34</v>
      </c>
      <c r="I1408" t="s">
        <v>182</v>
      </c>
      <c r="J1408" t="s">
        <v>122</v>
      </c>
      <c r="K1408">
        <v>201611</v>
      </c>
      <c r="L1408">
        <v>2019</v>
      </c>
      <c r="M1408" s="10">
        <v>11</v>
      </c>
      <c r="N1408" s="31">
        <v>44244.977868000009</v>
      </c>
    </row>
    <row r="1409" spans="1:14" ht="15" customHeight="1">
      <c r="A1409" t="s">
        <v>69</v>
      </c>
      <c r="B1409" t="s">
        <v>5</v>
      </c>
      <c r="C1409" t="s">
        <v>129</v>
      </c>
      <c r="D1409" t="s">
        <v>22</v>
      </c>
      <c r="E1409" t="s">
        <v>16</v>
      </c>
      <c r="F1409" t="s">
        <v>12</v>
      </c>
      <c r="G1409">
        <v>38</v>
      </c>
      <c r="H1409" t="s">
        <v>34</v>
      </c>
      <c r="I1409" t="s">
        <v>182</v>
      </c>
      <c r="J1409" t="s">
        <v>123</v>
      </c>
      <c r="K1409">
        <v>201611</v>
      </c>
      <c r="L1409">
        <v>2019</v>
      </c>
      <c r="M1409" s="10">
        <v>11</v>
      </c>
      <c r="N1409" s="31">
        <v>6700.8851804159995</v>
      </c>
    </row>
    <row r="1410" spans="1:14" ht="15" customHeight="1">
      <c r="A1410" t="s">
        <v>69</v>
      </c>
      <c r="B1410" t="s">
        <v>5</v>
      </c>
      <c r="C1410" t="s">
        <v>133</v>
      </c>
      <c r="D1410" t="s">
        <v>9</v>
      </c>
      <c r="E1410" t="s">
        <v>10</v>
      </c>
      <c r="F1410" t="s">
        <v>11</v>
      </c>
      <c r="G1410">
        <v>25</v>
      </c>
      <c r="H1410" t="s">
        <v>37</v>
      </c>
      <c r="I1410" t="s">
        <v>183</v>
      </c>
      <c r="J1410" t="s">
        <v>124</v>
      </c>
      <c r="K1410">
        <v>201611</v>
      </c>
      <c r="L1410">
        <v>2019</v>
      </c>
      <c r="M1410" s="10">
        <v>11</v>
      </c>
      <c r="N1410" s="31">
        <v>81423.724838399998</v>
      </c>
    </row>
    <row r="1411" spans="1:14" ht="15" customHeight="1">
      <c r="A1411" t="s">
        <v>69</v>
      </c>
      <c r="B1411" t="s">
        <v>5</v>
      </c>
      <c r="C1411" t="s">
        <v>133</v>
      </c>
      <c r="D1411" t="s">
        <v>9</v>
      </c>
      <c r="E1411" t="s">
        <v>10</v>
      </c>
      <c r="F1411" t="s">
        <v>11</v>
      </c>
      <c r="G1411">
        <v>25</v>
      </c>
      <c r="H1411" t="s">
        <v>37</v>
      </c>
      <c r="I1411" t="s">
        <v>183</v>
      </c>
      <c r="J1411" t="s">
        <v>121</v>
      </c>
      <c r="K1411">
        <v>201611</v>
      </c>
      <c r="L1411">
        <v>2019</v>
      </c>
      <c r="M1411" s="10">
        <v>11</v>
      </c>
      <c r="N1411" s="31">
        <v>7235.7890303999993</v>
      </c>
    </row>
    <row r="1412" spans="1:14" ht="15" customHeight="1">
      <c r="A1412" t="s">
        <v>69</v>
      </c>
      <c r="B1412" t="s">
        <v>5</v>
      </c>
      <c r="C1412" t="s">
        <v>133</v>
      </c>
      <c r="D1412" t="s">
        <v>9</v>
      </c>
      <c r="E1412" t="s">
        <v>10</v>
      </c>
      <c r="F1412" t="s">
        <v>11</v>
      </c>
      <c r="G1412">
        <v>25</v>
      </c>
      <c r="H1412" t="s">
        <v>37</v>
      </c>
      <c r="I1412" t="s">
        <v>183</v>
      </c>
      <c r="J1412" t="s">
        <v>122</v>
      </c>
      <c r="K1412">
        <v>201611</v>
      </c>
      <c r="L1412">
        <v>2019</v>
      </c>
      <c r="M1412" s="10">
        <v>11</v>
      </c>
      <c r="N1412" s="31">
        <v>21177.68562</v>
      </c>
    </row>
    <row r="1413" spans="1:14" ht="15" customHeight="1">
      <c r="A1413" t="s">
        <v>69</v>
      </c>
      <c r="B1413" t="s">
        <v>5</v>
      </c>
      <c r="C1413" t="s">
        <v>133</v>
      </c>
      <c r="D1413" t="s">
        <v>9</v>
      </c>
      <c r="E1413" t="s">
        <v>10</v>
      </c>
      <c r="F1413" t="s">
        <v>11</v>
      </c>
      <c r="G1413">
        <v>25</v>
      </c>
      <c r="H1413" t="s">
        <v>37</v>
      </c>
      <c r="I1413" t="s">
        <v>183</v>
      </c>
      <c r="J1413" t="s">
        <v>123</v>
      </c>
      <c r="K1413">
        <v>201611</v>
      </c>
      <c r="L1413">
        <v>2019</v>
      </c>
      <c r="M1413" s="10">
        <v>11</v>
      </c>
      <c r="N1413" s="31">
        <v>3806.1128447999999</v>
      </c>
    </row>
    <row r="1414" spans="1:14" ht="15" customHeight="1">
      <c r="A1414" t="s">
        <v>69</v>
      </c>
      <c r="B1414" t="s">
        <v>6</v>
      </c>
      <c r="C1414" t="s">
        <v>140</v>
      </c>
      <c r="D1414" t="s">
        <v>14</v>
      </c>
      <c r="E1414" t="s">
        <v>15</v>
      </c>
      <c r="F1414" t="s">
        <v>11</v>
      </c>
      <c r="G1414">
        <v>32</v>
      </c>
      <c r="H1414" t="s">
        <v>36</v>
      </c>
      <c r="I1414" t="s">
        <v>184</v>
      </c>
      <c r="J1414" t="s">
        <v>124</v>
      </c>
      <c r="K1414">
        <v>201611</v>
      </c>
      <c r="L1414">
        <v>2019</v>
      </c>
      <c r="M1414" s="10">
        <v>11</v>
      </c>
      <c r="N1414" s="31">
        <v>84560.340888576</v>
      </c>
    </row>
    <row r="1415" spans="1:14" ht="15" customHeight="1">
      <c r="A1415" t="s">
        <v>69</v>
      </c>
      <c r="B1415" t="s">
        <v>6</v>
      </c>
      <c r="C1415" t="s">
        <v>140</v>
      </c>
      <c r="D1415" t="s">
        <v>14</v>
      </c>
      <c r="E1415" t="s">
        <v>15</v>
      </c>
      <c r="F1415" t="s">
        <v>11</v>
      </c>
      <c r="G1415">
        <v>32</v>
      </c>
      <c r="H1415" t="s">
        <v>36</v>
      </c>
      <c r="I1415" t="s">
        <v>184</v>
      </c>
      <c r="J1415" t="s">
        <v>121</v>
      </c>
      <c r="K1415">
        <v>201611</v>
      </c>
      <c r="L1415">
        <v>2019</v>
      </c>
      <c r="M1415" s="10">
        <v>11</v>
      </c>
      <c r="N1415" s="31">
        <v>53125.642572800003</v>
      </c>
    </row>
    <row r="1416" spans="1:14" ht="15" customHeight="1">
      <c r="A1416" t="s">
        <v>69</v>
      </c>
      <c r="B1416" t="s">
        <v>6</v>
      </c>
      <c r="C1416" t="s">
        <v>140</v>
      </c>
      <c r="D1416" t="s">
        <v>14</v>
      </c>
      <c r="E1416" t="s">
        <v>15</v>
      </c>
      <c r="F1416" t="s">
        <v>11</v>
      </c>
      <c r="G1416">
        <v>32</v>
      </c>
      <c r="H1416" t="s">
        <v>36</v>
      </c>
      <c r="I1416" t="s">
        <v>184</v>
      </c>
      <c r="J1416" t="s">
        <v>122</v>
      </c>
      <c r="K1416">
        <v>201611</v>
      </c>
      <c r="L1416">
        <v>2019</v>
      </c>
      <c r="M1416" s="10">
        <v>11</v>
      </c>
      <c r="N1416" s="31">
        <v>8899.2202208000017</v>
      </c>
    </row>
    <row r="1417" spans="1:14" ht="15" customHeight="1">
      <c r="A1417" t="s">
        <v>69</v>
      </c>
      <c r="B1417" t="s">
        <v>6</v>
      </c>
      <c r="C1417" t="s">
        <v>140</v>
      </c>
      <c r="D1417" t="s">
        <v>14</v>
      </c>
      <c r="E1417" t="s">
        <v>15</v>
      </c>
      <c r="F1417" t="s">
        <v>11</v>
      </c>
      <c r="G1417">
        <v>32</v>
      </c>
      <c r="H1417" t="s">
        <v>36</v>
      </c>
      <c r="I1417" t="s">
        <v>184</v>
      </c>
      <c r="J1417" t="s">
        <v>123</v>
      </c>
      <c r="K1417">
        <v>201611</v>
      </c>
      <c r="L1417">
        <v>2019</v>
      </c>
      <c r="M1417" s="10">
        <v>11</v>
      </c>
      <c r="N1417" s="31">
        <v>11619.946641408</v>
      </c>
    </row>
    <row r="1418" spans="1:14" ht="15" customHeight="1">
      <c r="A1418" t="s">
        <v>68</v>
      </c>
      <c r="B1418" t="s">
        <v>24</v>
      </c>
      <c r="C1418" t="s">
        <v>142</v>
      </c>
      <c r="D1418" t="s">
        <v>43</v>
      </c>
      <c r="E1418" t="s">
        <v>17</v>
      </c>
      <c r="F1418" t="s">
        <v>11</v>
      </c>
      <c r="G1418">
        <v>32</v>
      </c>
      <c r="H1418" t="s">
        <v>36</v>
      </c>
      <c r="I1418" t="s">
        <v>184</v>
      </c>
      <c r="J1418" t="s">
        <v>124</v>
      </c>
      <c r="K1418">
        <v>201611</v>
      </c>
      <c r="L1418">
        <v>2019</v>
      </c>
      <c r="M1418" s="10">
        <v>11</v>
      </c>
      <c r="N1418" s="31">
        <v>296427.98465279996</v>
      </c>
    </row>
    <row r="1419" spans="1:14" ht="15" customHeight="1">
      <c r="A1419" t="s">
        <v>68</v>
      </c>
      <c r="B1419" t="s">
        <v>24</v>
      </c>
      <c r="C1419" t="s">
        <v>142</v>
      </c>
      <c r="D1419" t="s">
        <v>43</v>
      </c>
      <c r="E1419" t="s">
        <v>17</v>
      </c>
      <c r="F1419" t="s">
        <v>11</v>
      </c>
      <c r="G1419">
        <v>32</v>
      </c>
      <c r="H1419" t="s">
        <v>36</v>
      </c>
      <c r="I1419" t="s">
        <v>184</v>
      </c>
      <c r="J1419" t="s">
        <v>121</v>
      </c>
      <c r="K1419">
        <v>201611</v>
      </c>
      <c r="L1419">
        <v>2019</v>
      </c>
      <c r="M1419" s="10">
        <v>11</v>
      </c>
      <c r="N1419" s="31">
        <v>21450.5021696</v>
      </c>
    </row>
    <row r="1420" spans="1:14" ht="15" customHeight="1">
      <c r="A1420" t="s">
        <v>68</v>
      </c>
      <c r="B1420" t="s">
        <v>24</v>
      </c>
      <c r="C1420" t="s">
        <v>142</v>
      </c>
      <c r="D1420" t="s">
        <v>43</v>
      </c>
      <c r="E1420" t="s">
        <v>17</v>
      </c>
      <c r="F1420" t="s">
        <v>11</v>
      </c>
      <c r="G1420">
        <v>32</v>
      </c>
      <c r="H1420" t="s">
        <v>36</v>
      </c>
      <c r="I1420" t="s">
        <v>184</v>
      </c>
      <c r="J1420" t="s">
        <v>122</v>
      </c>
      <c r="K1420">
        <v>201611</v>
      </c>
      <c r="L1420">
        <v>2019</v>
      </c>
      <c r="M1420" s="10">
        <v>11</v>
      </c>
      <c r="N1420" s="31">
        <v>67927.896400000012</v>
      </c>
    </row>
    <row r="1421" spans="1:14" ht="15" customHeight="1">
      <c r="A1421" t="s">
        <v>68</v>
      </c>
      <c r="B1421" t="s">
        <v>24</v>
      </c>
      <c r="C1421" t="s">
        <v>142</v>
      </c>
      <c r="D1421" t="s">
        <v>43</v>
      </c>
      <c r="E1421" t="s">
        <v>17</v>
      </c>
      <c r="F1421" t="s">
        <v>11</v>
      </c>
      <c r="G1421">
        <v>32</v>
      </c>
      <c r="H1421" t="s">
        <v>36</v>
      </c>
      <c r="I1421" t="s">
        <v>184</v>
      </c>
      <c r="J1421" t="s">
        <v>123</v>
      </c>
      <c r="K1421">
        <v>201611</v>
      </c>
      <c r="L1421">
        <v>2019</v>
      </c>
      <c r="M1421" s="10">
        <v>11</v>
      </c>
      <c r="N1421" s="31">
        <v>16310.322201600004</v>
      </c>
    </row>
    <row r="1422" spans="1:14" ht="15" customHeight="1">
      <c r="A1422" t="s">
        <v>68</v>
      </c>
      <c r="B1422" t="s">
        <v>70</v>
      </c>
      <c r="C1422" t="s">
        <v>126</v>
      </c>
      <c r="D1422" t="s">
        <v>20</v>
      </c>
      <c r="E1422" t="s">
        <v>0</v>
      </c>
      <c r="F1422" t="s">
        <v>12</v>
      </c>
      <c r="G1422">
        <v>28</v>
      </c>
      <c r="H1422" t="s">
        <v>37</v>
      </c>
      <c r="I1422" t="s">
        <v>183</v>
      </c>
      <c r="J1422" t="s">
        <v>124</v>
      </c>
      <c r="K1422">
        <v>201611</v>
      </c>
      <c r="L1422">
        <v>2019</v>
      </c>
      <c r="M1422" s="10">
        <v>11</v>
      </c>
      <c r="N1422" s="31">
        <v>23432.584476672004</v>
      </c>
    </row>
    <row r="1423" spans="1:14" ht="15" customHeight="1">
      <c r="A1423" t="s">
        <v>68</v>
      </c>
      <c r="B1423" t="s">
        <v>70</v>
      </c>
      <c r="C1423" t="s">
        <v>126</v>
      </c>
      <c r="D1423" t="s">
        <v>20</v>
      </c>
      <c r="E1423" t="s">
        <v>0</v>
      </c>
      <c r="F1423" t="s">
        <v>12</v>
      </c>
      <c r="G1423">
        <v>28</v>
      </c>
      <c r="H1423" t="s">
        <v>37</v>
      </c>
      <c r="I1423" t="s">
        <v>183</v>
      </c>
      <c r="J1423" t="s">
        <v>121</v>
      </c>
      <c r="K1423">
        <v>201611</v>
      </c>
      <c r="L1423">
        <v>2019</v>
      </c>
      <c r="M1423" s="10">
        <v>11</v>
      </c>
      <c r="N1423" s="31">
        <v>1960.9515233280001</v>
      </c>
    </row>
    <row r="1424" spans="1:14" ht="15" customHeight="1">
      <c r="A1424" t="s">
        <v>68</v>
      </c>
      <c r="B1424" t="s">
        <v>70</v>
      </c>
      <c r="C1424" t="s">
        <v>126</v>
      </c>
      <c r="D1424" t="s">
        <v>20</v>
      </c>
      <c r="E1424" t="s">
        <v>0</v>
      </c>
      <c r="F1424" t="s">
        <v>12</v>
      </c>
      <c r="G1424">
        <v>28</v>
      </c>
      <c r="H1424" t="s">
        <v>37</v>
      </c>
      <c r="I1424" t="s">
        <v>183</v>
      </c>
      <c r="J1424" t="s">
        <v>122</v>
      </c>
      <c r="K1424">
        <v>201611</v>
      </c>
      <c r="L1424">
        <v>2019</v>
      </c>
      <c r="M1424" s="10">
        <v>11</v>
      </c>
      <c r="N1424" s="31">
        <v>10715.248252799998</v>
      </c>
    </row>
    <row r="1425" spans="1:14" ht="15" customHeight="1">
      <c r="A1425" t="s">
        <v>68</v>
      </c>
      <c r="B1425" t="s">
        <v>70</v>
      </c>
      <c r="C1425" t="s">
        <v>126</v>
      </c>
      <c r="D1425" t="s">
        <v>20</v>
      </c>
      <c r="E1425" t="s">
        <v>0</v>
      </c>
      <c r="F1425" t="s">
        <v>12</v>
      </c>
      <c r="G1425">
        <v>28</v>
      </c>
      <c r="H1425" t="s">
        <v>37</v>
      </c>
      <c r="I1425" t="s">
        <v>183</v>
      </c>
      <c r="J1425" t="s">
        <v>123</v>
      </c>
      <c r="K1425">
        <v>201611</v>
      </c>
      <c r="L1425">
        <v>2019</v>
      </c>
      <c r="M1425" s="10">
        <v>11</v>
      </c>
      <c r="N1425" s="31">
        <v>1324.3366563839998</v>
      </c>
    </row>
    <row r="1426" spans="1:14" ht="15" customHeight="1">
      <c r="A1426" t="s">
        <v>68</v>
      </c>
      <c r="B1426" t="s">
        <v>23</v>
      </c>
      <c r="C1426" t="s">
        <v>141</v>
      </c>
      <c r="D1426" t="s">
        <v>44</v>
      </c>
      <c r="E1426" t="s">
        <v>45</v>
      </c>
      <c r="F1426" t="s">
        <v>11</v>
      </c>
      <c r="G1426">
        <v>27</v>
      </c>
      <c r="H1426" t="s">
        <v>33</v>
      </c>
      <c r="I1426" t="s">
        <v>180</v>
      </c>
      <c r="J1426" t="s">
        <v>124</v>
      </c>
      <c r="K1426">
        <v>201611</v>
      </c>
      <c r="L1426">
        <v>2019</v>
      </c>
      <c r="M1426" s="10">
        <v>11</v>
      </c>
      <c r="N1426" s="31">
        <v>264973.14127872</v>
      </c>
    </row>
    <row r="1427" spans="1:14" ht="15" customHeight="1">
      <c r="A1427" t="s">
        <v>68</v>
      </c>
      <c r="B1427" t="s">
        <v>23</v>
      </c>
      <c r="C1427" t="s">
        <v>141</v>
      </c>
      <c r="D1427" t="s">
        <v>44</v>
      </c>
      <c r="E1427" t="s">
        <v>45</v>
      </c>
      <c r="F1427" t="s">
        <v>11</v>
      </c>
      <c r="G1427">
        <v>27</v>
      </c>
      <c r="H1427" t="s">
        <v>33</v>
      </c>
      <c r="I1427" t="s">
        <v>180</v>
      </c>
      <c r="J1427" t="s">
        <v>121</v>
      </c>
      <c r="K1427">
        <v>201611</v>
      </c>
      <c r="L1427">
        <v>2019</v>
      </c>
      <c r="M1427" s="10">
        <v>11</v>
      </c>
      <c r="N1427" s="31">
        <v>15021.424115712001</v>
      </c>
    </row>
    <row r="1428" spans="1:14" ht="15" customHeight="1">
      <c r="A1428" t="s">
        <v>68</v>
      </c>
      <c r="B1428" t="s">
        <v>23</v>
      </c>
      <c r="C1428" t="s">
        <v>141</v>
      </c>
      <c r="D1428" t="s">
        <v>44</v>
      </c>
      <c r="E1428" t="s">
        <v>45</v>
      </c>
      <c r="F1428" t="s">
        <v>11</v>
      </c>
      <c r="G1428">
        <v>27</v>
      </c>
      <c r="H1428" t="s">
        <v>33</v>
      </c>
      <c r="I1428" t="s">
        <v>180</v>
      </c>
      <c r="J1428" t="s">
        <v>122</v>
      </c>
      <c r="K1428">
        <v>201611</v>
      </c>
      <c r="L1428">
        <v>2019</v>
      </c>
      <c r="M1428" s="10">
        <v>11</v>
      </c>
      <c r="N1428" s="31">
        <v>38329.975756799999</v>
      </c>
    </row>
    <row r="1429" spans="1:14" ht="15" customHeight="1">
      <c r="A1429" t="s">
        <v>68</v>
      </c>
      <c r="B1429" t="s">
        <v>23</v>
      </c>
      <c r="C1429" t="s">
        <v>141</v>
      </c>
      <c r="D1429" t="s">
        <v>44</v>
      </c>
      <c r="E1429" t="s">
        <v>45</v>
      </c>
      <c r="F1429" t="s">
        <v>11</v>
      </c>
      <c r="G1429">
        <v>27</v>
      </c>
      <c r="H1429" t="s">
        <v>33</v>
      </c>
      <c r="I1429" t="s">
        <v>180</v>
      </c>
      <c r="J1429" t="s">
        <v>123</v>
      </c>
      <c r="K1429">
        <v>201611</v>
      </c>
      <c r="L1429">
        <v>2019</v>
      </c>
      <c r="M1429" s="10">
        <v>11</v>
      </c>
      <c r="N1429" s="31">
        <v>8922.8952207359998</v>
      </c>
    </row>
    <row r="1430" spans="1:14" ht="15" customHeight="1">
      <c r="A1430" t="s">
        <v>7</v>
      </c>
      <c r="B1430" t="s">
        <v>25</v>
      </c>
      <c r="C1430" t="s">
        <v>131</v>
      </c>
      <c r="D1430" t="s">
        <v>51</v>
      </c>
      <c r="E1430" t="s">
        <v>52</v>
      </c>
      <c r="F1430" t="s">
        <v>11</v>
      </c>
      <c r="G1430">
        <v>44</v>
      </c>
      <c r="H1430" t="s">
        <v>33</v>
      </c>
      <c r="I1430" t="s">
        <v>180</v>
      </c>
      <c r="J1430" t="s">
        <v>124</v>
      </c>
      <c r="K1430">
        <v>201611</v>
      </c>
      <c r="L1430">
        <v>2019</v>
      </c>
      <c r="M1430" s="10">
        <v>11</v>
      </c>
      <c r="N1430" s="31">
        <v>445962.50568575994</v>
      </c>
    </row>
    <row r="1431" spans="1:14" ht="15" customHeight="1">
      <c r="A1431" t="s">
        <v>7</v>
      </c>
      <c r="B1431" t="s">
        <v>25</v>
      </c>
      <c r="C1431" t="s">
        <v>131</v>
      </c>
      <c r="D1431" t="s">
        <v>51</v>
      </c>
      <c r="E1431" t="s">
        <v>52</v>
      </c>
      <c r="F1431" t="s">
        <v>11</v>
      </c>
      <c r="G1431">
        <v>44</v>
      </c>
      <c r="H1431" t="s">
        <v>33</v>
      </c>
      <c r="I1431" t="s">
        <v>180</v>
      </c>
      <c r="J1431" t="s">
        <v>121</v>
      </c>
      <c r="K1431">
        <v>201611</v>
      </c>
      <c r="L1431">
        <v>2019</v>
      </c>
      <c r="M1431" s="10">
        <v>11</v>
      </c>
      <c r="N1431" s="31">
        <v>107602.86000127997</v>
      </c>
    </row>
    <row r="1432" spans="1:14" ht="15" customHeight="1">
      <c r="A1432" t="s">
        <v>7</v>
      </c>
      <c r="B1432" t="s">
        <v>25</v>
      </c>
      <c r="C1432" t="s">
        <v>131</v>
      </c>
      <c r="D1432" t="s">
        <v>51</v>
      </c>
      <c r="E1432" t="s">
        <v>52</v>
      </c>
      <c r="F1432" t="s">
        <v>11</v>
      </c>
      <c r="G1432">
        <v>44</v>
      </c>
      <c r="H1432" t="s">
        <v>33</v>
      </c>
      <c r="I1432" t="s">
        <v>180</v>
      </c>
      <c r="J1432" t="s">
        <v>122</v>
      </c>
      <c r="K1432">
        <v>201611</v>
      </c>
      <c r="L1432">
        <v>2019</v>
      </c>
      <c r="M1432" s="10">
        <v>11</v>
      </c>
      <c r="N1432" s="31">
        <v>104980.95061999997</v>
      </c>
    </row>
    <row r="1433" spans="1:14" ht="15" customHeight="1">
      <c r="A1433" t="s">
        <v>7</v>
      </c>
      <c r="B1433" t="s">
        <v>25</v>
      </c>
      <c r="C1433" t="s">
        <v>131</v>
      </c>
      <c r="D1433" t="s">
        <v>51</v>
      </c>
      <c r="E1433" t="s">
        <v>52</v>
      </c>
      <c r="F1433" t="s">
        <v>11</v>
      </c>
      <c r="G1433">
        <v>44</v>
      </c>
      <c r="H1433" t="s">
        <v>33</v>
      </c>
      <c r="I1433" t="s">
        <v>180</v>
      </c>
      <c r="J1433" t="s">
        <v>123</v>
      </c>
      <c r="K1433">
        <v>201611</v>
      </c>
      <c r="L1433">
        <v>2019</v>
      </c>
      <c r="M1433" s="10">
        <v>11</v>
      </c>
      <c r="N1433" s="31">
        <v>22183.566128639999</v>
      </c>
    </row>
    <row r="1434" spans="1:14" ht="15" customHeight="1">
      <c r="A1434" t="s">
        <v>7</v>
      </c>
      <c r="B1434" t="s">
        <v>25</v>
      </c>
      <c r="C1434" t="s">
        <v>127</v>
      </c>
      <c r="D1434" t="s">
        <v>49</v>
      </c>
      <c r="E1434" t="s">
        <v>50</v>
      </c>
      <c r="F1434" t="s">
        <v>12</v>
      </c>
      <c r="G1434">
        <v>35</v>
      </c>
      <c r="H1434" t="s">
        <v>35</v>
      </c>
      <c r="I1434" t="s">
        <v>181</v>
      </c>
      <c r="J1434" t="s">
        <v>124</v>
      </c>
      <c r="K1434">
        <v>201611</v>
      </c>
      <c r="L1434">
        <v>2019</v>
      </c>
      <c r="M1434" s="10">
        <v>11</v>
      </c>
      <c r="N1434" s="31">
        <v>76880.059441920006</v>
      </c>
    </row>
    <row r="1435" spans="1:14" ht="15" customHeight="1">
      <c r="A1435" t="s">
        <v>7</v>
      </c>
      <c r="B1435" t="s">
        <v>25</v>
      </c>
      <c r="C1435" t="s">
        <v>127</v>
      </c>
      <c r="D1435" t="s">
        <v>49</v>
      </c>
      <c r="E1435" t="s">
        <v>50</v>
      </c>
      <c r="F1435" t="s">
        <v>12</v>
      </c>
      <c r="G1435">
        <v>35</v>
      </c>
      <c r="H1435" t="s">
        <v>35</v>
      </c>
      <c r="I1435" t="s">
        <v>181</v>
      </c>
      <c r="J1435" t="s">
        <v>121</v>
      </c>
      <c r="K1435">
        <v>201611</v>
      </c>
      <c r="L1435">
        <v>2019</v>
      </c>
      <c r="M1435" s="10">
        <v>11</v>
      </c>
      <c r="N1435" s="31">
        <v>13136.36522688</v>
      </c>
    </row>
    <row r="1436" spans="1:14" ht="15" customHeight="1">
      <c r="A1436" t="s">
        <v>7</v>
      </c>
      <c r="B1436" t="s">
        <v>25</v>
      </c>
      <c r="C1436" t="s">
        <v>127</v>
      </c>
      <c r="D1436" t="s">
        <v>49</v>
      </c>
      <c r="E1436" t="s">
        <v>50</v>
      </c>
      <c r="F1436" t="s">
        <v>12</v>
      </c>
      <c r="G1436">
        <v>35</v>
      </c>
      <c r="H1436" t="s">
        <v>35</v>
      </c>
      <c r="I1436" t="s">
        <v>181</v>
      </c>
      <c r="J1436" t="s">
        <v>122</v>
      </c>
      <c r="K1436">
        <v>201611</v>
      </c>
      <c r="L1436">
        <v>2019</v>
      </c>
      <c r="M1436" s="10">
        <v>11</v>
      </c>
      <c r="N1436" s="31">
        <v>20533.586346000004</v>
      </c>
    </row>
    <row r="1437" spans="1:14" ht="15" customHeight="1">
      <c r="A1437" t="s">
        <v>7</v>
      </c>
      <c r="B1437" t="s">
        <v>25</v>
      </c>
      <c r="C1437" t="s">
        <v>127</v>
      </c>
      <c r="D1437" t="s">
        <v>49</v>
      </c>
      <c r="E1437" t="s">
        <v>50</v>
      </c>
      <c r="F1437" t="s">
        <v>12</v>
      </c>
      <c r="G1437">
        <v>35</v>
      </c>
      <c r="H1437" t="s">
        <v>35</v>
      </c>
      <c r="I1437" t="s">
        <v>181</v>
      </c>
      <c r="J1437" t="s">
        <v>123</v>
      </c>
      <c r="K1437">
        <v>201611</v>
      </c>
      <c r="L1437">
        <v>2019</v>
      </c>
      <c r="M1437" s="10">
        <v>11</v>
      </c>
      <c r="N1437" s="31">
        <v>1431.4498329599999</v>
      </c>
    </row>
    <row r="1438" spans="1:14" ht="15" customHeight="1">
      <c r="A1438" t="s">
        <v>7</v>
      </c>
      <c r="B1438" t="s">
        <v>25</v>
      </c>
      <c r="C1438" t="s">
        <v>130</v>
      </c>
      <c r="D1438" t="s">
        <v>47</v>
      </c>
      <c r="E1438" t="s">
        <v>48</v>
      </c>
      <c r="F1438" t="s">
        <v>11</v>
      </c>
      <c r="G1438">
        <v>28</v>
      </c>
      <c r="H1438" t="s">
        <v>37</v>
      </c>
      <c r="I1438" t="s">
        <v>183</v>
      </c>
      <c r="J1438" t="s">
        <v>124</v>
      </c>
      <c r="K1438">
        <v>201611</v>
      </c>
      <c r="L1438">
        <v>2019</v>
      </c>
      <c r="M1438" s="10">
        <v>11</v>
      </c>
      <c r="N1438" s="31">
        <v>34533.67454208</v>
      </c>
    </row>
    <row r="1439" spans="1:14" ht="15" customHeight="1">
      <c r="A1439" t="s">
        <v>7</v>
      </c>
      <c r="B1439" t="s">
        <v>25</v>
      </c>
      <c r="C1439" t="s">
        <v>130</v>
      </c>
      <c r="D1439" t="s">
        <v>47</v>
      </c>
      <c r="E1439" t="s">
        <v>48</v>
      </c>
      <c r="F1439" t="s">
        <v>11</v>
      </c>
      <c r="G1439">
        <v>28</v>
      </c>
      <c r="H1439" t="s">
        <v>37</v>
      </c>
      <c r="I1439" t="s">
        <v>183</v>
      </c>
      <c r="J1439" t="s">
        <v>121</v>
      </c>
      <c r="K1439">
        <v>201611</v>
      </c>
      <c r="L1439">
        <v>2019</v>
      </c>
      <c r="M1439" s="10">
        <v>11</v>
      </c>
      <c r="N1439" s="31">
        <v>19237.083909120003</v>
      </c>
    </row>
    <row r="1440" spans="1:14" ht="15" customHeight="1">
      <c r="A1440" t="s">
        <v>7</v>
      </c>
      <c r="B1440" t="s">
        <v>25</v>
      </c>
      <c r="C1440" t="s">
        <v>130</v>
      </c>
      <c r="D1440" t="s">
        <v>47</v>
      </c>
      <c r="E1440" t="s">
        <v>48</v>
      </c>
      <c r="F1440" t="s">
        <v>11</v>
      </c>
      <c r="G1440">
        <v>28</v>
      </c>
      <c r="H1440" t="s">
        <v>37</v>
      </c>
      <c r="I1440" t="s">
        <v>183</v>
      </c>
      <c r="J1440" t="s">
        <v>122</v>
      </c>
      <c r="K1440">
        <v>201611</v>
      </c>
      <c r="L1440">
        <v>2019</v>
      </c>
      <c r="M1440" s="10">
        <v>11</v>
      </c>
      <c r="N1440" s="31">
        <v>11128.244400000001</v>
      </c>
    </row>
    <row r="1441" spans="1:14" ht="15" customHeight="1">
      <c r="A1441" t="s">
        <v>7</v>
      </c>
      <c r="B1441" t="s">
        <v>25</v>
      </c>
      <c r="C1441" t="s">
        <v>130</v>
      </c>
      <c r="D1441" t="s">
        <v>47</v>
      </c>
      <c r="E1441" t="s">
        <v>48</v>
      </c>
      <c r="F1441" t="s">
        <v>11</v>
      </c>
      <c r="G1441">
        <v>28</v>
      </c>
      <c r="H1441" t="s">
        <v>37</v>
      </c>
      <c r="I1441" t="s">
        <v>183</v>
      </c>
      <c r="J1441" t="s">
        <v>123</v>
      </c>
      <c r="K1441">
        <v>201611</v>
      </c>
      <c r="L1441">
        <v>2019</v>
      </c>
      <c r="M1441" s="10">
        <v>11</v>
      </c>
      <c r="N1441" s="31">
        <v>7898.0164300799997</v>
      </c>
    </row>
    <row r="1442" spans="1:14" ht="15" customHeight="1">
      <c r="A1442" t="s">
        <v>7</v>
      </c>
      <c r="B1442" t="s">
        <v>26</v>
      </c>
      <c r="C1442" t="s">
        <v>132</v>
      </c>
      <c r="D1442" t="s">
        <v>55</v>
      </c>
      <c r="E1442" t="s">
        <v>56</v>
      </c>
      <c r="F1442" t="s">
        <v>11</v>
      </c>
      <c r="G1442">
        <v>36</v>
      </c>
      <c r="H1442" t="s">
        <v>34</v>
      </c>
      <c r="I1442" t="s">
        <v>182</v>
      </c>
      <c r="J1442" t="s">
        <v>124</v>
      </c>
      <c r="K1442">
        <v>201611</v>
      </c>
      <c r="L1442">
        <v>2019</v>
      </c>
      <c r="M1442" s="10">
        <v>11</v>
      </c>
      <c r="N1442" s="31">
        <v>153714.14793907193</v>
      </c>
    </row>
    <row r="1443" spans="1:14" ht="15" customHeight="1">
      <c r="A1443" t="s">
        <v>7</v>
      </c>
      <c r="B1443" t="s">
        <v>26</v>
      </c>
      <c r="C1443" t="s">
        <v>132</v>
      </c>
      <c r="D1443" t="s">
        <v>55</v>
      </c>
      <c r="E1443" t="s">
        <v>56</v>
      </c>
      <c r="F1443" t="s">
        <v>11</v>
      </c>
      <c r="G1443">
        <v>36</v>
      </c>
      <c r="H1443" t="s">
        <v>34</v>
      </c>
      <c r="I1443" t="s">
        <v>182</v>
      </c>
      <c r="J1443" t="s">
        <v>121</v>
      </c>
      <c r="K1443">
        <v>201611</v>
      </c>
      <c r="L1443">
        <v>2019</v>
      </c>
      <c r="M1443" s="10">
        <v>11</v>
      </c>
      <c r="N1443" s="31">
        <v>13757.297451206399</v>
      </c>
    </row>
    <row r="1444" spans="1:14" ht="15" customHeight="1">
      <c r="A1444" t="s">
        <v>7</v>
      </c>
      <c r="B1444" t="s">
        <v>26</v>
      </c>
      <c r="C1444" t="s">
        <v>132</v>
      </c>
      <c r="D1444" t="s">
        <v>55</v>
      </c>
      <c r="E1444" t="s">
        <v>56</v>
      </c>
      <c r="F1444" t="s">
        <v>11</v>
      </c>
      <c r="G1444">
        <v>36</v>
      </c>
      <c r="H1444" t="s">
        <v>34</v>
      </c>
      <c r="I1444" t="s">
        <v>182</v>
      </c>
      <c r="J1444" t="s">
        <v>122</v>
      </c>
      <c r="K1444">
        <v>201611</v>
      </c>
      <c r="L1444">
        <v>2019</v>
      </c>
      <c r="M1444" s="10">
        <v>11</v>
      </c>
      <c r="N1444" s="31">
        <v>23281.743614219995</v>
      </c>
    </row>
    <row r="1445" spans="1:14" ht="15" customHeight="1">
      <c r="A1445" t="s">
        <v>7</v>
      </c>
      <c r="B1445" t="s">
        <v>26</v>
      </c>
      <c r="C1445" t="s">
        <v>132</v>
      </c>
      <c r="D1445" t="s">
        <v>55</v>
      </c>
      <c r="E1445" t="s">
        <v>56</v>
      </c>
      <c r="F1445" t="s">
        <v>11</v>
      </c>
      <c r="G1445">
        <v>36</v>
      </c>
      <c r="H1445" t="s">
        <v>34</v>
      </c>
      <c r="I1445" t="s">
        <v>182</v>
      </c>
      <c r="J1445" t="s">
        <v>123</v>
      </c>
      <c r="K1445">
        <v>201611</v>
      </c>
      <c r="L1445">
        <v>2019</v>
      </c>
      <c r="M1445" s="10">
        <v>11</v>
      </c>
      <c r="N1445" s="31">
        <v>10023.670644019199</v>
      </c>
    </row>
    <row r="1446" spans="1:14" ht="15" customHeight="1">
      <c r="A1446" t="s">
        <v>7</v>
      </c>
      <c r="B1446" t="s">
        <v>26</v>
      </c>
      <c r="C1446" t="s">
        <v>128</v>
      </c>
      <c r="D1446" t="s">
        <v>53</v>
      </c>
      <c r="E1446" t="s">
        <v>54</v>
      </c>
      <c r="F1446" t="s">
        <v>12</v>
      </c>
      <c r="G1446">
        <v>32</v>
      </c>
      <c r="H1446" t="s">
        <v>36</v>
      </c>
      <c r="I1446" t="s">
        <v>184</v>
      </c>
      <c r="J1446" t="s">
        <v>124</v>
      </c>
      <c r="K1446">
        <v>201611</v>
      </c>
      <c r="L1446">
        <v>2019</v>
      </c>
      <c r="M1446" s="10">
        <v>11</v>
      </c>
      <c r="N1446" s="31">
        <v>100927.00000051201</v>
      </c>
    </row>
    <row r="1447" spans="1:14" ht="15" customHeight="1">
      <c r="A1447" t="s">
        <v>7</v>
      </c>
      <c r="B1447" t="s">
        <v>26</v>
      </c>
      <c r="C1447" t="s">
        <v>128</v>
      </c>
      <c r="D1447" t="s">
        <v>53</v>
      </c>
      <c r="E1447" t="s">
        <v>54</v>
      </c>
      <c r="F1447" t="s">
        <v>12</v>
      </c>
      <c r="G1447">
        <v>32</v>
      </c>
      <c r="H1447" t="s">
        <v>36</v>
      </c>
      <c r="I1447" t="s">
        <v>184</v>
      </c>
      <c r="J1447" t="s">
        <v>121</v>
      </c>
      <c r="K1447">
        <v>201611</v>
      </c>
      <c r="L1447">
        <v>2019</v>
      </c>
      <c r="M1447" s="10">
        <v>11</v>
      </c>
      <c r="N1447" s="31">
        <v>8612.1794099711988</v>
      </c>
    </row>
    <row r="1448" spans="1:14" ht="15" customHeight="1">
      <c r="A1448" t="s">
        <v>7</v>
      </c>
      <c r="B1448" t="s">
        <v>26</v>
      </c>
      <c r="C1448" t="s">
        <v>128</v>
      </c>
      <c r="D1448" t="s">
        <v>53</v>
      </c>
      <c r="E1448" t="s">
        <v>54</v>
      </c>
      <c r="F1448" t="s">
        <v>12</v>
      </c>
      <c r="G1448">
        <v>32</v>
      </c>
      <c r="H1448" t="s">
        <v>36</v>
      </c>
      <c r="I1448" t="s">
        <v>184</v>
      </c>
      <c r="J1448" t="s">
        <v>122</v>
      </c>
      <c r="K1448">
        <v>201611</v>
      </c>
      <c r="L1448">
        <v>2019</v>
      </c>
      <c r="M1448" s="10">
        <v>11</v>
      </c>
      <c r="N1448" s="31">
        <v>16751.787474240002</v>
      </c>
    </row>
    <row r="1449" spans="1:14" ht="15" customHeight="1">
      <c r="A1449" t="s">
        <v>7</v>
      </c>
      <c r="B1449" t="s">
        <v>26</v>
      </c>
      <c r="C1449" t="s">
        <v>128</v>
      </c>
      <c r="D1449" t="s">
        <v>53</v>
      </c>
      <c r="E1449" t="s">
        <v>54</v>
      </c>
      <c r="F1449" t="s">
        <v>12</v>
      </c>
      <c r="G1449">
        <v>32</v>
      </c>
      <c r="H1449" t="s">
        <v>36</v>
      </c>
      <c r="I1449" t="s">
        <v>184</v>
      </c>
      <c r="J1449" t="s">
        <v>123</v>
      </c>
      <c r="K1449">
        <v>201611</v>
      </c>
      <c r="L1449">
        <v>2019</v>
      </c>
      <c r="M1449" s="10">
        <v>11</v>
      </c>
      <c r="N1449" s="31">
        <v>11033.066509516799</v>
      </c>
    </row>
    <row r="1450" spans="1:14" ht="15" customHeight="1">
      <c r="A1450" t="s">
        <v>7</v>
      </c>
      <c r="B1450" t="s">
        <v>27</v>
      </c>
      <c r="C1450" t="s">
        <v>137</v>
      </c>
      <c r="D1450" t="s">
        <v>21</v>
      </c>
      <c r="E1450" t="s">
        <v>58</v>
      </c>
      <c r="F1450" t="s">
        <v>11</v>
      </c>
      <c r="G1450">
        <v>45</v>
      </c>
      <c r="H1450" t="s">
        <v>33</v>
      </c>
      <c r="I1450" t="s">
        <v>180</v>
      </c>
      <c r="J1450" t="s">
        <v>124</v>
      </c>
      <c r="K1450">
        <v>201611</v>
      </c>
      <c r="L1450">
        <v>2019</v>
      </c>
      <c r="M1450" s="10">
        <v>11</v>
      </c>
      <c r="N1450" s="31">
        <v>956580.41889446438</v>
      </c>
    </row>
    <row r="1451" spans="1:14" ht="15" customHeight="1">
      <c r="A1451" t="s">
        <v>7</v>
      </c>
      <c r="B1451" t="s">
        <v>27</v>
      </c>
      <c r="C1451" t="s">
        <v>137</v>
      </c>
      <c r="D1451" t="s">
        <v>21</v>
      </c>
      <c r="E1451" t="s">
        <v>58</v>
      </c>
      <c r="F1451" t="s">
        <v>11</v>
      </c>
      <c r="G1451">
        <v>45</v>
      </c>
      <c r="H1451" t="s">
        <v>33</v>
      </c>
      <c r="I1451" t="s">
        <v>180</v>
      </c>
      <c r="J1451" t="s">
        <v>121</v>
      </c>
      <c r="K1451">
        <v>201611</v>
      </c>
      <c r="L1451">
        <v>2019</v>
      </c>
      <c r="M1451" s="10">
        <v>11</v>
      </c>
      <c r="N1451" s="31">
        <v>125580.64395676801</v>
      </c>
    </row>
    <row r="1452" spans="1:14" ht="15" customHeight="1">
      <c r="A1452" t="s">
        <v>7</v>
      </c>
      <c r="B1452" t="s">
        <v>27</v>
      </c>
      <c r="C1452" t="s">
        <v>137</v>
      </c>
      <c r="D1452" t="s">
        <v>21</v>
      </c>
      <c r="E1452" t="s">
        <v>58</v>
      </c>
      <c r="F1452" t="s">
        <v>11</v>
      </c>
      <c r="G1452">
        <v>45</v>
      </c>
      <c r="H1452" t="s">
        <v>33</v>
      </c>
      <c r="I1452" t="s">
        <v>180</v>
      </c>
      <c r="J1452" t="s">
        <v>122</v>
      </c>
      <c r="K1452">
        <v>201611</v>
      </c>
      <c r="L1452">
        <v>2019</v>
      </c>
      <c r="M1452" s="10">
        <v>11</v>
      </c>
      <c r="N1452" s="31">
        <v>222625.37206910001</v>
      </c>
    </row>
    <row r="1453" spans="1:14" ht="15" customHeight="1">
      <c r="A1453" t="s">
        <v>7</v>
      </c>
      <c r="B1453" t="s">
        <v>27</v>
      </c>
      <c r="C1453" t="s">
        <v>137</v>
      </c>
      <c r="D1453" t="s">
        <v>21</v>
      </c>
      <c r="E1453" t="s">
        <v>58</v>
      </c>
      <c r="F1453" t="s">
        <v>11</v>
      </c>
      <c r="G1453">
        <v>45</v>
      </c>
      <c r="H1453" t="s">
        <v>33</v>
      </c>
      <c r="I1453" t="s">
        <v>180</v>
      </c>
      <c r="J1453" t="s">
        <v>123</v>
      </c>
      <c r="K1453">
        <v>201611</v>
      </c>
      <c r="L1453">
        <v>2019</v>
      </c>
      <c r="M1453" s="10">
        <v>11</v>
      </c>
      <c r="N1453" s="31">
        <v>32633.354138111998</v>
      </c>
    </row>
    <row r="1454" spans="1:14" ht="15" customHeight="1">
      <c r="A1454" t="s">
        <v>7</v>
      </c>
      <c r="B1454" t="s">
        <v>27</v>
      </c>
      <c r="C1454" t="s">
        <v>136</v>
      </c>
      <c r="D1454" t="s">
        <v>18</v>
      </c>
      <c r="E1454" t="s">
        <v>62</v>
      </c>
      <c r="F1454" t="s">
        <v>11</v>
      </c>
      <c r="G1454">
        <v>38</v>
      </c>
      <c r="H1454" t="s">
        <v>34</v>
      </c>
      <c r="I1454" t="s">
        <v>182</v>
      </c>
      <c r="J1454" t="s">
        <v>124</v>
      </c>
      <c r="K1454">
        <v>201611</v>
      </c>
      <c r="L1454">
        <v>2019</v>
      </c>
      <c r="M1454" s="10">
        <v>11</v>
      </c>
      <c r="N1454" s="31">
        <v>226950.71387627523</v>
      </c>
    </row>
    <row r="1455" spans="1:14" ht="15" customHeight="1">
      <c r="A1455" t="s">
        <v>7</v>
      </c>
      <c r="B1455" t="s">
        <v>27</v>
      </c>
      <c r="C1455" t="s">
        <v>136</v>
      </c>
      <c r="D1455" t="s">
        <v>18</v>
      </c>
      <c r="E1455" t="s">
        <v>62</v>
      </c>
      <c r="F1455" t="s">
        <v>11</v>
      </c>
      <c r="G1455">
        <v>38</v>
      </c>
      <c r="H1455" t="s">
        <v>34</v>
      </c>
      <c r="I1455" t="s">
        <v>182</v>
      </c>
      <c r="J1455" t="s">
        <v>121</v>
      </c>
      <c r="K1455">
        <v>201611</v>
      </c>
      <c r="L1455">
        <v>2019</v>
      </c>
      <c r="M1455" s="10">
        <v>11</v>
      </c>
      <c r="N1455" s="31">
        <v>19475.727389798398</v>
      </c>
    </row>
    <row r="1456" spans="1:14" ht="15" customHeight="1">
      <c r="A1456" t="s">
        <v>7</v>
      </c>
      <c r="B1456" t="s">
        <v>27</v>
      </c>
      <c r="C1456" t="s">
        <v>136</v>
      </c>
      <c r="D1456" t="s">
        <v>18</v>
      </c>
      <c r="E1456" t="s">
        <v>62</v>
      </c>
      <c r="F1456" t="s">
        <v>11</v>
      </c>
      <c r="G1456">
        <v>38</v>
      </c>
      <c r="H1456" t="s">
        <v>34</v>
      </c>
      <c r="I1456" t="s">
        <v>182</v>
      </c>
      <c r="J1456" t="s">
        <v>122</v>
      </c>
      <c r="K1456">
        <v>201611</v>
      </c>
      <c r="L1456">
        <v>2019</v>
      </c>
      <c r="M1456" s="10">
        <v>11</v>
      </c>
      <c r="N1456" s="31">
        <v>48283.490193120007</v>
      </c>
    </row>
    <row r="1457" spans="1:14" ht="15" customHeight="1">
      <c r="A1457" t="s">
        <v>7</v>
      </c>
      <c r="B1457" t="s">
        <v>27</v>
      </c>
      <c r="C1457" t="s">
        <v>136</v>
      </c>
      <c r="D1457" t="s">
        <v>18</v>
      </c>
      <c r="E1457" t="s">
        <v>62</v>
      </c>
      <c r="F1457" t="s">
        <v>11</v>
      </c>
      <c r="G1457">
        <v>38</v>
      </c>
      <c r="H1457" t="s">
        <v>34</v>
      </c>
      <c r="I1457" t="s">
        <v>182</v>
      </c>
      <c r="J1457" t="s">
        <v>123</v>
      </c>
      <c r="K1457">
        <v>201611</v>
      </c>
      <c r="L1457">
        <v>2019</v>
      </c>
      <c r="M1457" s="10">
        <v>11</v>
      </c>
      <c r="N1457" s="31">
        <v>2646.9694605312002</v>
      </c>
    </row>
    <row r="1458" spans="1:14" ht="15" customHeight="1">
      <c r="A1458" t="s">
        <v>7</v>
      </c>
      <c r="B1458" t="s">
        <v>27</v>
      </c>
      <c r="C1458" t="s">
        <v>135</v>
      </c>
      <c r="D1458" t="s">
        <v>19</v>
      </c>
      <c r="E1458" t="s">
        <v>57</v>
      </c>
      <c r="F1458" t="s">
        <v>12</v>
      </c>
      <c r="G1458">
        <v>29</v>
      </c>
      <c r="H1458" t="s">
        <v>37</v>
      </c>
      <c r="I1458" t="s">
        <v>183</v>
      </c>
      <c r="J1458" t="s">
        <v>124</v>
      </c>
      <c r="K1458">
        <v>201611</v>
      </c>
      <c r="L1458">
        <v>2019</v>
      </c>
      <c r="M1458" s="10">
        <v>11</v>
      </c>
      <c r="N1458" s="31">
        <v>71575.538872319972</v>
      </c>
    </row>
    <row r="1459" spans="1:14" ht="15" customHeight="1">
      <c r="A1459" t="s">
        <v>7</v>
      </c>
      <c r="B1459" t="s">
        <v>27</v>
      </c>
      <c r="C1459" t="s">
        <v>135</v>
      </c>
      <c r="D1459" t="s">
        <v>19</v>
      </c>
      <c r="E1459" t="s">
        <v>57</v>
      </c>
      <c r="F1459" t="s">
        <v>12</v>
      </c>
      <c r="G1459">
        <v>29</v>
      </c>
      <c r="H1459" t="s">
        <v>37</v>
      </c>
      <c r="I1459" t="s">
        <v>183</v>
      </c>
      <c r="J1459" t="s">
        <v>121</v>
      </c>
      <c r="K1459">
        <v>201611</v>
      </c>
      <c r="L1459">
        <v>2019</v>
      </c>
      <c r="M1459" s="10">
        <v>11</v>
      </c>
      <c r="N1459" s="31">
        <v>20528.069667839998</v>
      </c>
    </row>
    <row r="1460" spans="1:14" ht="15" customHeight="1">
      <c r="A1460" t="s">
        <v>7</v>
      </c>
      <c r="B1460" t="s">
        <v>27</v>
      </c>
      <c r="C1460" t="s">
        <v>135</v>
      </c>
      <c r="D1460" t="s">
        <v>19</v>
      </c>
      <c r="E1460" t="s">
        <v>57</v>
      </c>
      <c r="F1460" t="s">
        <v>12</v>
      </c>
      <c r="G1460">
        <v>29</v>
      </c>
      <c r="H1460" t="s">
        <v>37</v>
      </c>
      <c r="I1460" t="s">
        <v>183</v>
      </c>
      <c r="J1460" t="s">
        <v>122</v>
      </c>
      <c r="K1460">
        <v>201611</v>
      </c>
      <c r="L1460">
        <v>2019</v>
      </c>
      <c r="M1460" s="10">
        <v>11</v>
      </c>
      <c r="N1460" s="31">
        <v>3991.2425280000002</v>
      </c>
    </row>
    <row r="1461" spans="1:14" ht="15" customHeight="1">
      <c r="A1461" t="s">
        <v>7</v>
      </c>
      <c r="B1461" t="s">
        <v>27</v>
      </c>
      <c r="C1461" t="s">
        <v>135</v>
      </c>
      <c r="D1461" t="s">
        <v>19</v>
      </c>
      <c r="E1461" t="s">
        <v>57</v>
      </c>
      <c r="F1461" t="s">
        <v>12</v>
      </c>
      <c r="G1461">
        <v>29</v>
      </c>
      <c r="H1461" t="s">
        <v>37</v>
      </c>
      <c r="I1461" t="s">
        <v>183</v>
      </c>
      <c r="J1461" t="s">
        <v>123</v>
      </c>
      <c r="K1461">
        <v>201611</v>
      </c>
      <c r="L1461">
        <v>2019</v>
      </c>
      <c r="M1461" s="10">
        <v>11</v>
      </c>
      <c r="N1461" s="31">
        <v>7549.5955046399995</v>
      </c>
    </row>
    <row r="1462" spans="1:14" ht="15" customHeight="1">
      <c r="A1462" t="s">
        <v>7</v>
      </c>
      <c r="B1462" t="s">
        <v>42</v>
      </c>
      <c r="C1462" t="s">
        <v>139</v>
      </c>
      <c r="D1462" t="s">
        <v>59</v>
      </c>
      <c r="E1462" t="s">
        <v>60</v>
      </c>
      <c r="F1462" t="s">
        <v>11</v>
      </c>
      <c r="G1462">
        <v>35</v>
      </c>
      <c r="H1462" t="s">
        <v>34</v>
      </c>
      <c r="I1462" t="s">
        <v>182</v>
      </c>
      <c r="J1462" t="s">
        <v>124</v>
      </c>
      <c r="K1462">
        <v>201611</v>
      </c>
      <c r="L1462">
        <v>2019</v>
      </c>
      <c r="M1462" s="10">
        <v>11</v>
      </c>
      <c r="N1462" s="31">
        <v>178240.1828304384</v>
      </c>
    </row>
    <row r="1463" spans="1:14" ht="15" customHeight="1">
      <c r="A1463" t="s">
        <v>7</v>
      </c>
      <c r="B1463" t="s">
        <v>42</v>
      </c>
      <c r="C1463" t="s">
        <v>139</v>
      </c>
      <c r="D1463" t="s">
        <v>59</v>
      </c>
      <c r="E1463" t="s">
        <v>60</v>
      </c>
      <c r="F1463" t="s">
        <v>11</v>
      </c>
      <c r="G1463">
        <v>35</v>
      </c>
      <c r="H1463" t="s">
        <v>34</v>
      </c>
      <c r="I1463" t="s">
        <v>182</v>
      </c>
      <c r="J1463" t="s">
        <v>121</v>
      </c>
      <c r="K1463">
        <v>201611</v>
      </c>
      <c r="L1463">
        <v>2019</v>
      </c>
      <c r="M1463" s="10">
        <v>11</v>
      </c>
      <c r="N1463" s="31">
        <v>8073.9702941184014</v>
      </c>
    </row>
    <row r="1464" spans="1:14" ht="15" customHeight="1">
      <c r="A1464" t="s">
        <v>7</v>
      </c>
      <c r="B1464" t="s">
        <v>42</v>
      </c>
      <c r="C1464" t="s">
        <v>139</v>
      </c>
      <c r="D1464" t="s">
        <v>59</v>
      </c>
      <c r="E1464" t="s">
        <v>60</v>
      </c>
      <c r="F1464" t="s">
        <v>11</v>
      </c>
      <c r="G1464">
        <v>35</v>
      </c>
      <c r="H1464" t="s">
        <v>34</v>
      </c>
      <c r="I1464" t="s">
        <v>182</v>
      </c>
      <c r="J1464" t="s">
        <v>122</v>
      </c>
      <c r="K1464">
        <v>201611</v>
      </c>
      <c r="L1464">
        <v>2019</v>
      </c>
      <c r="M1464" s="10">
        <v>11</v>
      </c>
      <c r="N1464" s="31">
        <v>45448.474453200011</v>
      </c>
    </row>
    <row r="1465" spans="1:14" ht="15" customHeight="1">
      <c r="A1465" t="s">
        <v>7</v>
      </c>
      <c r="B1465" t="s">
        <v>42</v>
      </c>
      <c r="C1465" t="s">
        <v>139</v>
      </c>
      <c r="D1465" t="s">
        <v>59</v>
      </c>
      <c r="E1465" t="s">
        <v>60</v>
      </c>
      <c r="F1465" t="s">
        <v>11</v>
      </c>
      <c r="G1465">
        <v>35</v>
      </c>
      <c r="H1465" t="s">
        <v>34</v>
      </c>
      <c r="I1465" t="s">
        <v>182</v>
      </c>
      <c r="J1465" t="s">
        <v>123</v>
      </c>
      <c r="K1465">
        <v>201611</v>
      </c>
      <c r="L1465">
        <v>2019</v>
      </c>
      <c r="M1465" s="10">
        <v>11</v>
      </c>
      <c r="N1465" s="31">
        <v>4007.4967683072</v>
      </c>
    </row>
    <row r="1466" spans="1:14" ht="15" customHeight="1">
      <c r="A1466" t="s">
        <v>7</v>
      </c>
      <c r="B1466" t="s">
        <v>42</v>
      </c>
      <c r="C1466" t="s">
        <v>138</v>
      </c>
      <c r="D1466" t="s">
        <v>61</v>
      </c>
      <c r="E1466" t="s">
        <v>60</v>
      </c>
      <c r="F1466" t="s">
        <v>11</v>
      </c>
      <c r="G1466">
        <v>32</v>
      </c>
      <c r="H1466" t="s">
        <v>36</v>
      </c>
      <c r="I1466" t="s">
        <v>184</v>
      </c>
      <c r="J1466" t="s">
        <v>124</v>
      </c>
      <c r="K1466">
        <v>201611</v>
      </c>
      <c r="L1466">
        <v>2019</v>
      </c>
      <c r="M1466" s="10">
        <v>11</v>
      </c>
      <c r="N1466" s="31">
        <v>53130.441530879987</v>
      </c>
    </row>
    <row r="1467" spans="1:14" ht="15" customHeight="1">
      <c r="A1467" t="s">
        <v>7</v>
      </c>
      <c r="B1467" t="s">
        <v>42</v>
      </c>
      <c r="C1467" t="s">
        <v>138</v>
      </c>
      <c r="D1467" t="s">
        <v>61</v>
      </c>
      <c r="E1467" t="s">
        <v>60</v>
      </c>
      <c r="F1467" t="s">
        <v>11</v>
      </c>
      <c r="G1467">
        <v>32</v>
      </c>
      <c r="H1467" t="s">
        <v>36</v>
      </c>
      <c r="I1467" t="s">
        <v>184</v>
      </c>
      <c r="J1467" t="s">
        <v>121</v>
      </c>
      <c r="K1467">
        <v>201611</v>
      </c>
      <c r="L1467">
        <v>2019</v>
      </c>
      <c r="M1467" s="10">
        <v>11</v>
      </c>
      <c r="N1467" s="31">
        <v>4911.5150783999998</v>
      </c>
    </row>
    <row r="1468" spans="1:14" ht="15" customHeight="1">
      <c r="A1468" t="s">
        <v>7</v>
      </c>
      <c r="B1468" t="s">
        <v>42</v>
      </c>
      <c r="C1468" t="s">
        <v>138</v>
      </c>
      <c r="D1468" t="s">
        <v>61</v>
      </c>
      <c r="E1468" t="s">
        <v>60</v>
      </c>
      <c r="F1468" t="s">
        <v>11</v>
      </c>
      <c r="G1468">
        <v>32</v>
      </c>
      <c r="H1468" t="s">
        <v>36</v>
      </c>
      <c r="I1468" t="s">
        <v>184</v>
      </c>
      <c r="J1468" t="s">
        <v>122</v>
      </c>
      <c r="K1468">
        <v>201611</v>
      </c>
      <c r="L1468">
        <v>2019</v>
      </c>
      <c r="M1468" s="10">
        <v>11</v>
      </c>
      <c r="N1468" s="31">
        <v>24889.368504000002</v>
      </c>
    </row>
    <row r="1469" spans="1:14" ht="15" customHeight="1">
      <c r="A1469" t="s">
        <v>7</v>
      </c>
      <c r="B1469" t="s">
        <v>42</v>
      </c>
      <c r="C1469" t="s">
        <v>138</v>
      </c>
      <c r="D1469" t="s">
        <v>61</v>
      </c>
      <c r="E1469" t="s">
        <v>60</v>
      </c>
      <c r="F1469" t="s">
        <v>11</v>
      </c>
      <c r="G1469">
        <v>32</v>
      </c>
      <c r="H1469" t="s">
        <v>36</v>
      </c>
      <c r="I1469" t="s">
        <v>184</v>
      </c>
      <c r="J1469" t="s">
        <v>123</v>
      </c>
      <c r="K1469">
        <v>201611</v>
      </c>
      <c r="L1469">
        <v>2019</v>
      </c>
      <c r="M1469" s="10">
        <v>11</v>
      </c>
      <c r="N1469" s="31">
        <v>1540.3394764799998</v>
      </c>
    </row>
    <row r="1470" spans="1:14" ht="15" customHeight="1">
      <c r="A1470" t="s">
        <v>69</v>
      </c>
      <c r="B1470" t="s">
        <v>5</v>
      </c>
      <c r="C1470" t="s">
        <v>134</v>
      </c>
      <c r="D1470" t="s">
        <v>46</v>
      </c>
      <c r="E1470" t="s">
        <v>13</v>
      </c>
      <c r="F1470" t="s">
        <v>11</v>
      </c>
      <c r="G1470">
        <v>46</v>
      </c>
      <c r="H1470" t="s">
        <v>33</v>
      </c>
      <c r="I1470" t="s">
        <v>180</v>
      </c>
      <c r="J1470" t="s">
        <v>124</v>
      </c>
      <c r="K1470">
        <v>201611</v>
      </c>
      <c r="L1470">
        <v>2019</v>
      </c>
      <c r="M1470" s="10">
        <v>11</v>
      </c>
      <c r="N1470" s="31">
        <v>195399.49551359998</v>
      </c>
    </row>
    <row r="1471" spans="1:14" ht="15" customHeight="1">
      <c r="A1471" t="s">
        <v>69</v>
      </c>
      <c r="B1471" t="s">
        <v>5</v>
      </c>
      <c r="C1471" t="s">
        <v>134</v>
      </c>
      <c r="D1471" t="s">
        <v>46</v>
      </c>
      <c r="E1471" t="s">
        <v>13</v>
      </c>
      <c r="F1471" t="s">
        <v>11</v>
      </c>
      <c r="G1471">
        <v>46</v>
      </c>
      <c r="H1471" t="s">
        <v>33</v>
      </c>
      <c r="I1471" t="s">
        <v>180</v>
      </c>
      <c r="J1471" t="s">
        <v>121</v>
      </c>
      <c r="K1471">
        <v>201611</v>
      </c>
      <c r="L1471">
        <v>2019</v>
      </c>
      <c r="M1471" s="10">
        <v>11</v>
      </c>
      <c r="N1471" s="31">
        <v>14821.259958400004</v>
      </c>
    </row>
    <row r="1472" spans="1:14" ht="15" customHeight="1">
      <c r="A1472" t="s">
        <v>69</v>
      </c>
      <c r="B1472" t="s">
        <v>5</v>
      </c>
      <c r="C1472" t="s">
        <v>134</v>
      </c>
      <c r="D1472" t="s">
        <v>46</v>
      </c>
      <c r="E1472" t="s">
        <v>13</v>
      </c>
      <c r="F1472" t="s">
        <v>11</v>
      </c>
      <c r="G1472">
        <v>46</v>
      </c>
      <c r="H1472" t="s">
        <v>33</v>
      </c>
      <c r="I1472" t="s">
        <v>180</v>
      </c>
      <c r="J1472" t="s">
        <v>122</v>
      </c>
      <c r="K1472">
        <v>201611</v>
      </c>
      <c r="L1472">
        <v>2019</v>
      </c>
      <c r="M1472" s="10">
        <v>11</v>
      </c>
      <c r="N1472" s="31">
        <v>150142.52708</v>
      </c>
    </row>
    <row r="1473" spans="1:14" ht="15" customHeight="1">
      <c r="A1473" t="s">
        <v>69</v>
      </c>
      <c r="B1473" t="s">
        <v>5</v>
      </c>
      <c r="C1473" t="s">
        <v>134</v>
      </c>
      <c r="D1473" t="s">
        <v>46</v>
      </c>
      <c r="E1473" t="s">
        <v>13</v>
      </c>
      <c r="F1473" t="s">
        <v>11</v>
      </c>
      <c r="G1473">
        <v>46</v>
      </c>
      <c r="H1473" t="s">
        <v>33</v>
      </c>
      <c r="I1473" t="s">
        <v>180</v>
      </c>
      <c r="J1473" t="s">
        <v>123</v>
      </c>
      <c r="K1473">
        <v>201611</v>
      </c>
      <c r="L1473">
        <v>2019</v>
      </c>
      <c r="M1473" s="10">
        <v>11</v>
      </c>
      <c r="N1473" s="31">
        <v>30707.358528000001</v>
      </c>
    </row>
    <row r="1474" spans="1:14" ht="15" customHeight="1">
      <c r="A1474" t="s">
        <v>69</v>
      </c>
      <c r="B1474" t="s">
        <v>5</v>
      </c>
      <c r="C1474" t="s">
        <v>129</v>
      </c>
      <c r="D1474" t="s">
        <v>22</v>
      </c>
      <c r="E1474" t="s">
        <v>16</v>
      </c>
      <c r="F1474" t="s">
        <v>12</v>
      </c>
      <c r="G1474">
        <v>38</v>
      </c>
      <c r="H1474" t="s">
        <v>34</v>
      </c>
      <c r="I1474" t="s">
        <v>182</v>
      </c>
      <c r="J1474" t="s">
        <v>124</v>
      </c>
      <c r="K1474">
        <v>201611</v>
      </c>
      <c r="L1474">
        <v>2019</v>
      </c>
      <c r="M1474" s="10">
        <v>11</v>
      </c>
      <c r="N1474" s="31">
        <v>185394.333551616</v>
      </c>
    </row>
    <row r="1475" spans="1:14" ht="15" customHeight="1">
      <c r="A1475" t="s">
        <v>69</v>
      </c>
      <c r="B1475" t="s">
        <v>5</v>
      </c>
      <c r="C1475" t="s">
        <v>129</v>
      </c>
      <c r="D1475" t="s">
        <v>22</v>
      </c>
      <c r="E1475" t="s">
        <v>16</v>
      </c>
      <c r="F1475" t="s">
        <v>12</v>
      </c>
      <c r="G1475">
        <v>38</v>
      </c>
      <c r="H1475" t="s">
        <v>34</v>
      </c>
      <c r="I1475" t="s">
        <v>182</v>
      </c>
      <c r="J1475" t="s">
        <v>121</v>
      </c>
      <c r="K1475">
        <v>201611</v>
      </c>
      <c r="L1475">
        <v>2019</v>
      </c>
      <c r="M1475" s="10">
        <v>11</v>
      </c>
      <c r="N1475" s="31">
        <v>3811.7955939839999</v>
      </c>
    </row>
    <row r="1476" spans="1:14" ht="15" customHeight="1">
      <c r="A1476" t="s">
        <v>69</v>
      </c>
      <c r="B1476" t="s">
        <v>5</v>
      </c>
      <c r="C1476" t="s">
        <v>129</v>
      </c>
      <c r="D1476" t="s">
        <v>22</v>
      </c>
      <c r="E1476" t="s">
        <v>16</v>
      </c>
      <c r="F1476" t="s">
        <v>12</v>
      </c>
      <c r="G1476">
        <v>38</v>
      </c>
      <c r="H1476" t="s">
        <v>34</v>
      </c>
      <c r="I1476" t="s">
        <v>182</v>
      </c>
      <c r="J1476" t="s">
        <v>122</v>
      </c>
      <c r="K1476">
        <v>201611</v>
      </c>
      <c r="L1476">
        <v>2019</v>
      </c>
      <c r="M1476" s="10">
        <v>11</v>
      </c>
      <c r="N1476" s="31">
        <v>43490.891152800003</v>
      </c>
    </row>
    <row r="1477" spans="1:14" ht="15" customHeight="1">
      <c r="A1477" t="s">
        <v>69</v>
      </c>
      <c r="B1477" t="s">
        <v>5</v>
      </c>
      <c r="C1477" t="s">
        <v>129</v>
      </c>
      <c r="D1477" t="s">
        <v>22</v>
      </c>
      <c r="E1477" t="s">
        <v>16</v>
      </c>
      <c r="F1477" t="s">
        <v>12</v>
      </c>
      <c r="G1477">
        <v>38</v>
      </c>
      <c r="H1477" t="s">
        <v>34</v>
      </c>
      <c r="I1477" t="s">
        <v>182</v>
      </c>
      <c r="J1477" t="s">
        <v>123</v>
      </c>
      <c r="K1477">
        <v>201611</v>
      </c>
      <c r="L1477">
        <v>2019</v>
      </c>
      <c r="M1477" s="10">
        <v>11</v>
      </c>
      <c r="N1477" s="31">
        <v>1615.0418565120001</v>
      </c>
    </row>
    <row r="1478" spans="1:14" ht="15" customHeight="1">
      <c r="A1478" t="s">
        <v>69</v>
      </c>
      <c r="B1478" t="s">
        <v>5</v>
      </c>
      <c r="C1478" t="s">
        <v>133</v>
      </c>
      <c r="D1478" t="s">
        <v>9</v>
      </c>
      <c r="E1478" t="s">
        <v>10</v>
      </c>
      <c r="F1478" t="s">
        <v>11</v>
      </c>
      <c r="G1478">
        <v>25</v>
      </c>
      <c r="H1478" t="s">
        <v>37</v>
      </c>
      <c r="I1478" t="s">
        <v>183</v>
      </c>
      <c r="J1478" t="s">
        <v>124</v>
      </c>
      <c r="K1478">
        <v>201611</v>
      </c>
      <c r="L1478">
        <v>2019</v>
      </c>
      <c r="M1478" s="10">
        <v>11</v>
      </c>
      <c r="N1478" s="31">
        <v>103041.35009280001</v>
      </c>
    </row>
    <row r="1479" spans="1:14" ht="15" customHeight="1">
      <c r="A1479" t="s">
        <v>69</v>
      </c>
      <c r="B1479" t="s">
        <v>5</v>
      </c>
      <c r="C1479" t="s">
        <v>133</v>
      </c>
      <c r="D1479" t="s">
        <v>9</v>
      </c>
      <c r="E1479" t="s">
        <v>10</v>
      </c>
      <c r="F1479" t="s">
        <v>11</v>
      </c>
      <c r="G1479">
        <v>25</v>
      </c>
      <c r="H1479" t="s">
        <v>37</v>
      </c>
      <c r="I1479" t="s">
        <v>183</v>
      </c>
      <c r="J1479" t="s">
        <v>121</v>
      </c>
      <c r="K1479">
        <v>201611</v>
      </c>
      <c r="L1479">
        <v>2019</v>
      </c>
      <c r="M1479" s="10">
        <v>11</v>
      </c>
      <c r="N1479" s="31">
        <v>14214.256895999997</v>
      </c>
    </row>
    <row r="1480" spans="1:14" ht="15" customHeight="1">
      <c r="A1480" t="s">
        <v>69</v>
      </c>
      <c r="B1480" t="s">
        <v>5</v>
      </c>
      <c r="C1480" t="s">
        <v>133</v>
      </c>
      <c r="D1480" t="s">
        <v>9</v>
      </c>
      <c r="E1480" t="s">
        <v>10</v>
      </c>
      <c r="F1480" t="s">
        <v>11</v>
      </c>
      <c r="G1480">
        <v>25</v>
      </c>
      <c r="H1480" t="s">
        <v>37</v>
      </c>
      <c r="I1480" t="s">
        <v>183</v>
      </c>
      <c r="J1480" t="s">
        <v>122</v>
      </c>
      <c r="K1480">
        <v>201611</v>
      </c>
      <c r="L1480">
        <v>2019</v>
      </c>
      <c r="M1480" s="10">
        <v>11</v>
      </c>
      <c r="N1480" s="31">
        <v>13293.898800000001</v>
      </c>
    </row>
    <row r="1481" spans="1:14" ht="15" customHeight="1">
      <c r="A1481" t="s">
        <v>69</v>
      </c>
      <c r="B1481" t="s">
        <v>5</v>
      </c>
      <c r="C1481" t="s">
        <v>133</v>
      </c>
      <c r="D1481" t="s">
        <v>9</v>
      </c>
      <c r="E1481" t="s">
        <v>10</v>
      </c>
      <c r="F1481" t="s">
        <v>11</v>
      </c>
      <c r="G1481">
        <v>25</v>
      </c>
      <c r="H1481" t="s">
        <v>37</v>
      </c>
      <c r="I1481" t="s">
        <v>183</v>
      </c>
      <c r="J1481" t="s">
        <v>123</v>
      </c>
      <c r="K1481">
        <v>201611</v>
      </c>
      <c r="L1481">
        <v>2019</v>
      </c>
      <c r="M1481" s="10">
        <v>11</v>
      </c>
      <c r="N1481" s="31">
        <v>939.56083199999978</v>
      </c>
    </row>
    <row r="1482" spans="1:14" ht="15" customHeight="1">
      <c r="A1482" t="s">
        <v>69</v>
      </c>
      <c r="B1482" t="s">
        <v>6</v>
      </c>
      <c r="C1482" t="s">
        <v>140</v>
      </c>
      <c r="D1482" t="s">
        <v>14</v>
      </c>
      <c r="E1482" t="s">
        <v>15</v>
      </c>
      <c r="F1482" t="s">
        <v>11</v>
      </c>
      <c r="G1482">
        <v>32</v>
      </c>
      <c r="H1482" t="s">
        <v>36</v>
      </c>
      <c r="I1482" t="s">
        <v>184</v>
      </c>
      <c r="J1482" t="s">
        <v>124</v>
      </c>
      <c r="K1482">
        <v>201611</v>
      </c>
      <c r="L1482">
        <v>2019</v>
      </c>
      <c r="M1482" s="10">
        <v>11</v>
      </c>
      <c r="N1482" s="31">
        <v>223152.38780620802</v>
      </c>
    </row>
    <row r="1483" spans="1:14" ht="15" customHeight="1">
      <c r="A1483" t="s">
        <v>69</v>
      </c>
      <c r="B1483" t="s">
        <v>6</v>
      </c>
      <c r="C1483" t="s">
        <v>140</v>
      </c>
      <c r="D1483" t="s">
        <v>14</v>
      </c>
      <c r="E1483" t="s">
        <v>15</v>
      </c>
      <c r="F1483" t="s">
        <v>11</v>
      </c>
      <c r="G1483">
        <v>32</v>
      </c>
      <c r="H1483" t="s">
        <v>36</v>
      </c>
      <c r="I1483" t="s">
        <v>184</v>
      </c>
      <c r="J1483" t="s">
        <v>121</v>
      </c>
      <c r="K1483">
        <v>201611</v>
      </c>
      <c r="L1483">
        <v>2019</v>
      </c>
      <c r="M1483" s="10">
        <v>11</v>
      </c>
      <c r="N1483" s="31">
        <v>5794.6855715840002</v>
      </c>
    </row>
    <row r="1484" spans="1:14" ht="15" customHeight="1">
      <c r="A1484" t="s">
        <v>69</v>
      </c>
      <c r="B1484" t="s">
        <v>6</v>
      </c>
      <c r="C1484" t="s">
        <v>140</v>
      </c>
      <c r="D1484" t="s">
        <v>14</v>
      </c>
      <c r="E1484" t="s">
        <v>15</v>
      </c>
      <c r="F1484" t="s">
        <v>11</v>
      </c>
      <c r="G1484">
        <v>32</v>
      </c>
      <c r="H1484" t="s">
        <v>36</v>
      </c>
      <c r="I1484" t="s">
        <v>184</v>
      </c>
      <c r="J1484" t="s">
        <v>122</v>
      </c>
      <c r="K1484">
        <v>201611</v>
      </c>
      <c r="L1484">
        <v>2019</v>
      </c>
      <c r="M1484" s="10">
        <v>11</v>
      </c>
      <c r="N1484" s="31">
        <v>72062.091628800001</v>
      </c>
    </row>
    <row r="1485" spans="1:14" ht="15" customHeight="1">
      <c r="A1485" t="s">
        <v>69</v>
      </c>
      <c r="B1485" t="s">
        <v>6</v>
      </c>
      <c r="C1485" t="s">
        <v>140</v>
      </c>
      <c r="D1485" t="s">
        <v>14</v>
      </c>
      <c r="E1485" t="s">
        <v>15</v>
      </c>
      <c r="F1485" t="s">
        <v>11</v>
      </c>
      <c r="G1485">
        <v>32</v>
      </c>
      <c r="H1485" t="s">
        <v>36</v>
      </c>
      <c r="I1485" t="s">
        <v>184</v>
      </c>
      <c r="J1485" t="s">
        <v>123</v>
      </c>
      <c r="K1485">
        <v>201611</v>
      </c>
      <c r="L1485">
        <v>2019</v>
      </c>
      <c r="M1485" s="10">
        <v>11</v>
      </c>
      <c r="N1485" s="31">
        <v>33069.887391743992</v>
      </c>
    </row>
    <row r="1486" spans="1:14" ht="15" customHeight="1">
      <c r="A1486" t="s">
        <v>68</v>
      </c>
      <c r="B1486" t="s">
        <v>24</v>
      </c>
      <c r="C1486" t="s">
        <v>142</v>
      </c>
      <c r="D1486" t="s">
        <v>43</v>
      </c>
      <c r="E1486" t="s">
        <v>17</v>
      </c>
      <c r="F1486" t="s">
        <v>11</v>
      </c>
      <c r="G1486">
        <v>32</v>
      </c>
      <c r="H1486" t="s">
        <v>36</v>
      </c>
      <c r="I1486" t="s">
        <v>184</v>
      </c>
      <c r="J1486" t="s">
        <v>124</v>
      </c>
      <c r="K1486">
        <v>201611</v>
      </c>
      <c r="L1486">
        <v>2019</v>
      </c>
      <c r="M1486" s="10">
        <v>11</v>
      </c>
      <c r="N1486" s="31">
        <v>25657.448678399996</v>
      </c>
    </row>
    <row r="1487" spans="1:14" ht="15" customHeight="1">
      <c r="A1487" t="s">
        <v>68</v>
      </c>
      <c r="B1487" t="s">
        <v>24</v>
      </c>
      <c r="C1487" t="s">
        <v>142</v>
      </c>
      <c r="D1487" t="s">
        <v>43</v>
      </c>
      <c r="E1487" t="s">
        <v>17</v>
      </c>
      <c r="F1487" t="s">
        <v>11</v>
      </c>
      <c r="G1487">
        <v>32</v>
      </c>
      <c r="H1487" t="s">
        <v>36</v>
      </c>
      <c r="I1487" t="s">
        <v>184</v>
      </c>
      <c r="J1487" t="s">
        <v>121</v>
      </c>
      <c r="K1487">
        <v>201611</v>
      </c>
      <c r="L1487">
        <v>2019</v>
      </c>
      <c r="M1487" s="10">
        <v>11</v>
      </c>
      <c r="N1487" s="31">
        <v>16644.379270400001</v>
      </c>
    </row>
    <row r="1488" spans="1:14" ht="15" customHeight="1">
      <c r="A1488" t="s">
        <v>68</v>
      </c>
      <c r="B1488" t="s">
        <v>24</v>
      </c>
      <c r="C1488" t="s">
        <v>142</v>
      </c>
      <c r="D1488" t="s">
        <v>43</v>
      </c>
      <c r="E1488" t="s">
        <v>17</v>
      </c>
      <c r="F1488" t="s">
        <v>11</v>
      </c>
      <c r="G1488">
        <v>32</v>
      </c>
      <c r="H1488" t="s">
        <v>36</v>
      </c>
      <c r="I1488" t="s">
        <v>184</v>
      </c>
      <c r="J1488" t="s">
        <v>122</v>
      </c>
      <c r="K1488">
        <v>201611</v>
      </c>
      <c r="L1488">
        <v>2019</v>
      </c>
      <c r="M1488" s="10">
        <v>11</v>
      </c>
      <c r="N1488" s="31">
        <v>21498.265879999995</v>
      </c>
    </row>
    <row r="1489" spans="1:14" ht="15" customHeight="1">
      <c r="A1489" t="s">
        <v>68</v>
      </c>
      <c r="B1489" t="s">
        <v>24</v>
      </c>
      <c r="C1489" t="s">
        <v>142</v>
      </c>
      <c r="D1489" t="s">
        <v>43</v>
      </c>
      <c r="E1489" t="s">
        <v>17</v>
      </c>
      <c r="F1489" t="s">
        <v>11</v>
      </c>
      <c r="G1489">
        <v>32</v>
      </c>
      <c r="H1489" t="s">
        <v>36</v>
      </c>
      <c r="I1489" t="s">
        <v>184</v>
      </c>
      <c r="J1489" t="s">
        <v>123</v>
      </c>
      <c r="K1489">
        <v>201611</v>
      </c>
      <c r="L1489">
        <v>2019</v>
      </c>
      <c r="M1489" s="10">
        <v>11</v>
      </c>
      <c r="N1489" s="31">
        <v>13628.368588799998</v>
      </c>
    </row>
    <row r="1490" spans="1:14" ht="15" customHeight="1">
      <c r="A1490" t="s">
        <v>68</v>
      </c>
      <c r="B1490" t="s">
        <v>70</v>
      </c>
      <c r="C1490" t="s">
        <v>126</v>
      </c>
      <c r="D1490" t="s">
        <v>20</v>
      </c>
      <c r="E1490" t="s">
        <v>0</v>
      </c>
      <c r="F1490" t="s">
        <v>12</v>
      </c>
      <c r="G1490">
        <v>28</v>
      </c>
      <c r="H1490" t="s">
        <v>37</v>
      </c>
      <c r="I1490" t="s">
        <v>183</v>
      </c>
      <c r="J1490" t="s">
        <v>124</v>
      </c>
      <c r="K1490">
        <v>201611</v>
      </c>
      <c r="L1490">
        <v>2019</v>
      </c>
      <c r="M1490" s="10">
        <v>11</v>
      </c>
      <c r="N1490" s="31">
        <v>39308.260110335999</v>
      </c>
    </row>
    <row r="1491" spans="1:14" ht="15" customHeight="1">
      <c r="A1491" t="s">
        <v>68</v>
      </c>
      <c r="B1491" t="s">
        <v>70</v>
      </c>
      <c r="C1491" t="s">
        <v>126</v>
      </c>
      <c r="D1491" t="s">
        <v>20</v>
      </c>
      <c r="E1491" t="s">
        <v>0</v>
      </c>
      <c r="F1491" t="s">
        <v>12</v>
      </c>
      <c r="G1491">
        <v>28</v>
      </c>
      <c r="H1491" t="s">
        <v>37</v>
      </c>
      <c r="I1491" t="s">
        <v>183</v>
      </c>
      <c r="J1491" t="s">
        <v>121</v>
      </c>
      <c r="K1491">
        <v>201611</v>
      </c>
      <c r="L1491">
        <v>2019</v>
      </c>
      <c r="M1491" s="10">
        <v>11</v>
      </c>
      <c r="N1491" s="31">
        <v>5312.4228218880007</v>
      </c>
    </row>
    <row r="1492" spans="1:14" ht="15" customHeight="1">
      <c r="A1492" t="s">
        <v>68</v>
      </c>
      <c r="B1492" t="s">
        <v>70</v>
      </c>
      <c r="C1492" t="s">
        <v>126</v>
      </c>
      <c r="D1492" t="s">
        <v>20</v>
      </c>
      <c r="E1492" t="s">
        <v>0</v>
      </c>
      <c r="F1492" t="s">
        <v>12</v>
      </c>
      <c r="G1492">
        <v>28</v>
      </c>
      <c r="H1492" t="s">
        <v>37</v>
      </c>
      <c r="I1492" t="s">
        <v>183</v>
      </c>
      <c r="J1492" t="s">
        <v>122</v>
      </c>
      <c r="K1492">
        <v>201611</v>
      </c>
      <c r="L1492">
        <v>2019</v>
      </c>
      <c r="M1492" s="10">
        <v>11</v>
      </c>
      <c r="N1492" s="31">
        <v>6547.1829695999977</v>
      </c>
    </row>
    <row r="1493" spans="1:14" ht="15" customHeight="1">
      <c r="A1493" t="s">
        <v>68</v>
      </c>
      <c r="B1493" t="s">
        <v>70</v>
      </c>
      <c r="C1493" t="s">
        <v>126</v>
      </c>
      <c r="D1493" t="s">
        <v>20</v>
      </c>
      <c r="E1493" t="s">
        <v>0</v>
      </c>
      <c r="F1493" t="s">
        <v>12</v>
      </c>
      <c r="G1493">
        <v>28</v>
      </c>
      <c r="H1493" t="s">
        <v>37</v>
      </c>
      <c r="I1493" t="s">
        <v>183</v>
      </c>
      <c r="J1493" t="s">
        <v>123</v>
      </c>
      <c r="K1493">
        <v>201611</v>
      </c>
      <c r="L1493">
        <v>2019</v>
      </c>
      <c r="M1493" s="10">
        <v>11</v>
      </c>
      <c r="N1493" s="31">
        <v>2503.8588395519996</v>
      </c>
    </row>
    <row r="1494" spans="1:14" ht="15" customHeight="1">
      <c r="A1494" t="s">
        <v>68</v>
      </c>
      <c r="B1494" t="s">
        <v>23</v>
      </c>
      <c r="C1494" t="s">
        <v>141</v>
      </c>
      <c r="D1494" t="s">
        <v>44</v>
      </c>
      <c r="E1494" t="s">
        <v>45</v>
      </c>
      <c r="F1494" t="s">
        <v>11</v>
      </c>
      <c r="G1494">
        <v>27</v>
      </c>
      <c r="H1494" t="s">
        <v>33</v>
      </c>
      <c r="I1494" t="s">
        <v>180</v>
      </c>
      <c r="J1494" t="s">
        <v>124</v>
      </c>
      <c r="K1494">
        <v>201611</v>
      </c>
      <c r="L1494">
        <v>2019</v>
      </c>
      <c r="M1494" s="10">
        <v>11</v>
      </c>
      <c r="N1494" s="31">
        <v>36906.113728511998</v>
      </c>
    </row>
    <row r="1495" spans="1:14" ht="15" customHeight="1">
      <c r="A1495" t="s">
        <v>68</v>
      </c>
      <c r="B1495" t="s">
        <v>23</v>
      </c>
      <c r="C1495" t="s">
        <v>141</v>
      </c>
      <c r="D1495" t="s">
        <v>44</v>
      </c>
      <c r="E1495" t="s">
        <v>45</v>
      </c>
      <c r="F1495" t="s">
        <v>11</v>
      </c>
      <c r="G1495">
        <v>27</v>
      </c>
      <c r="H1495" t="s">
        <v>33</v>
      </c>
      <c r="I1495" t="s">
        <v>180</v>
      </c>
      <c r="J1495" t="s">
        <v>121</v>
      </c>
      <c r="K1495">
        <v>201611</v>
      </c>
      <c r="L1495">
        <v>2019</v>
      </c>
      <c r="M1495" s="10">
        <v>11</v>
      </c>
      <c r="N1495" s="31">
        <v>50029.14734899201</v>
      </c>
    </row>
    <row r="1496" spans="1:14" ht="15" customHeight="1">
      <c r="A1496" t="s">
        <v>68</v>
      </c>
      <c r="B1496" t="s">
        <v>23</v>
      </c>
      <c r="C1496" t="s">
        <v>141</v>
      </c>
      <c r="D1496" t="s">
        <v>44</v>
      </c>
      <c r="E1496" t="s">
        <v>45</v>
      </c>
      <c r="F1496" t="s">
        <v>11</v>
      </c>
      <c r="G1496">
        <v>27</v>
      </c>
      <c r="H1496" t="s">
        <v>33</v>
      </c>
      <c r="I1496" t="s">
        <v>180</v>
      </c>
      <c r="J1496" t="s">
        <v>122</v>
      </c>
      <c r="K1496">
        <v>201611</v>
      </c>
      <c r="L1496">
        <v>2019</v>
      </c>
      <c r="M1496" s="10">
        <v>11</v>
      </c>
      <c r="N1496" s="31">
        <v>62757.15264</v>
      </c>
    </row>
    <row r="1497" spans="1:14" ht="15" customHeight="1">
      <c r="A1497" t="s">
        <v>68</v>
      </c>
      <c r="B1497" t="s">
        <v>23</v>
      </c>
      <c r="C1497" t="s">
        <v>141</v>
      </c>
      <c r="D1497" t="s">
        <v>44</v>
      </c>
      <c r="E1497" t="s">
        <v>45</v>
      </c>
      <c r="F1497" t="s">
        <v>11</v>
      </c>
      <c r="G1497">
        <v>27</v>
      </c>
      <c r="H1497" t="s">
        <v>33</v>
      </c>
      <c r="I1497" t="s">
        <v>180</v>
      </c>
      <c r="J1497" t="s">
        <v>123</v>
      </c>
      <c r="K1497">
        <v>201611</v>
      </c>
      <c r="L1497">
        <v>2019</v>
      </c>
      <c r="M1497" s="10">
        <v>11</v>
      </c>
      <c r="N1497" s="31">
        <v>3719.532773376</v>
      </c>
    </row>
    <row r="1498" spans="1:14" ht="15" customHeight="1">
      <c r="A1498" t="s">
        <v>7</v>
      </c>
      <c r="B1498" t="s">
        <v>25</v>
      </c>
      <c r="C1498" t="s">
        <v>131</v>
      </c>
      <c r="D1498" t="s">
        <v>51</v>
      </c>
      <c r="E1498" t="s">
        <v>52</v>
      </c>
      <c r="F1498" t="s">
        <v>11</v>
      </c>
      <c r="G1498">
        <v>44</v>
      </c>
      <c r="H1498" t="s">
        <v>33</v>
      </c>
      <c r="I1498" t="s">
        <v>180</v>
      </c>
      <c r="J1498" t="s">
        <v>124</v>
      </c>
      <c r="K1498">
        <v>201612</v>
      </c>
      <c r="L1498">
        <v>2019</v>
      </c>
      <c r="M1498" s="10">
        <v>12</v>
      </c>
      <c r="N1498" s="31">
        <v>371907.08997119992</v>
      </c>
    </row>
    <row r="1499" spans="1:14" ht="15" customHeight="1">
      <c r="A1499" t="s">
        <v>7</v>
      </c>
      <c r="B1499" t="s">
        <v>25</v>
      </c>
      <c r="C1499" t="s">
        <v>131</v>
      </c>
      <c r="D1499" t="s">
        <v>51</v>
      </c>
      <c r="E1499" t="s">
        <v>52</v>
      </c>
      <c r="F1499" t="s">
        <v>11</v>
      </c>
      <c r="G1499">
        <v>44</v>
      </c>
      <c r="H1499" t="s">
        <v>33</v>
      </c>
      <c r="I1499" t="s">
        <v>180</v>
      </c>
      <c r="J1499" t="s">
        <v>121</v>
      </c>
      <c r="K1499">
        <v>201612</v>
      </c>
      <c r="L1499">
        <v>2019</v>
      </c>
      <c r="M1499" s="10">
        <v>12</v>
      </c>
      <c r="N1499" s="31">
        <v>20405.689919999997</v>
      </c>
    </row>
    <row r="1500" spans="1:14" ht="15" customHeight="1">
      <c r="A1500" t="s">
        <v>7</v>
      </c>
      <c r="B1500" t="s">
        <v>25</v>
      </c>
      <c r="C1500" t="s">
        <v>131</v>
      </c>
      <c r="D1500" t="s">
        <v>51</v>
      </c>
      <c r="E1500" t="s">
        <v>52</v>
      </c>
      <c r="F1500" t="s">
        <v>11</v>
      </c>
      <c r="G1500">
        <v>44</v>
      </c>
      <c r="H1500" t="s">
        <v>33</v>
      </c>
      <c r="I1500" t="s">
        <v>180</v>
      </c>
      <c r="J1500" t="s">
        <v>122</v>
      </c>
      <c r="K1500">
        <v>201612</v>
      </c>
      <c r="L1500">
        <v>2019</v>
      </c>
      <c r="M1500" s="10">
        <v>12</v>
      </c>
      <c r="N1500" s="31">
        <v>35550.496799999994</v>
      </c>
    </row>
    <row r="1501" spans="1:14" ht="15" customHeight="1">
      <c r="A1501" t="s">
        <v>7</v>
      </c>
      <c r="B1501" t="s">
        <v>25</v>
      </c>
      <c r="C1501" t="s">
        <v>131</v>
      </c>
      <c r="D1501" t="s">
        <v>51</v>
      </c>
      <c r="E1501" t="s">
        <v>52</v>
      </c>
      <c r="F1501" t="s">
        <v>11</v>
      </c>
      <c r="G1501">
        <v>44</v>
      </c>
      <c r="H1501" t="s">
        <v>33</v>
      </c>
      <c r="I1501" t="s">
        <v>180</v>
      </c>
      <c r="J1501" t="s">
        <v>123</v>
      </c>
      <c r="K1501">
        <v>201612</v>
      </c>
      <c r="L1501">
        <v>2019</v>
      </c>
      <c r="M1501" s="10">
        <v>12</v>
      </c>
      <c r="N1501" s="31">
        <v>11599.725312</v>
      </c>
    </row>
    <row r="1502" spans="1:14" ht="15" customHeight="1">
      <c r="A1502" t="s">
        <v>7</v>
      </c>
      <c r="B1502" t="s">
        <v>25</v>
      </c>
      <c r="C1502" t="s">
        <v>127</v>
      </c>
      <c r="D1502" t="s">
        <v>49</v>
      </c>
      <c r="E1502" t="s">
        <v>50</v>
      </c>
      <c r="F1502" t="s">
        <v>12</v>
      </c>
      <c r="G1502">
        <v>35</v>
      </c>
      <c r="H1502" t="s">
        <v>35</v>
      </c>
      <c r="I1502" t="s">
        <v>181</v>
      </c>
      <c r="J1502" t="s">
        <v>124</v>
      </c>
      <c r="K1502">
        <v>201612</v>
      </c>
      <c r="L1502">
        <v>2019</v>
      </c>
      <c r="M1502" s="10">
        <v>12</v>
      </c>
      <c r="N1502" s="31">
        <v>26084.679091200003</v>
      </c>
    </row>
    <row r="1503" spans="1:14" ht="15" customHeight="1">
      <c r="A1503" t="s">
        <v>7</v>
      </c>
      <c r="B1503" t="s">
        <v>25</v>
      </c>
      <c r="C1503" t="s">
        <v>127</v>
      </c>
      <c r="D1503" t="s">
        <v>49</v>
      </c>
      <c r="E1503" t="s">
        <v>50</v>
      </c>
      <c r="F1503" t="s">
        <v>12</v>
      </c>
      <c r="G1503">
        <v>35</v>
      </c>
      <c r="H1503" t="s">
        <v>35</v>
      </c>
      <c r="I1503" t="s">
        <v>181</v>
      </c>
      <c r="J1503" t="s">
        <v>121</v>
      </c>
      <c r="K1503">
        <v>201612</v>
      </c>
      <c r="L1503">
        <v>2019</v>
      </c>
      <c r="M1503" s="10">
        <v>12</v>
      </c>
      <c r="N1503" s="31">
        <v>4464.1145088000012</v>
      </c>
    </row>
    <row r="1504" spans="1:14" ht="15" customHeight="1">
      <c r="A1504" t="s">
        <v>7</v>
      </c>
      <c r="B1504" t="s">
        <v>25</v>
      </c>
      <c r="C1504" t="s">
        <v>127</v>
      </c>
      <c r="D1504" t="s">
        <v>49</v>
      </c>
      <c r="E1504" t="s">
        <v>50</v>
      </c>
      <c r="F1504" t="s">
        <v>12</v>
      </c>
      <c r="G1504">
        <v>35</v>
      </c>
      <c r="H1504" t="s">
        <v>35</v>
      </c>
      <c r="I1504" t="s">
        <v>181</v>
      </c>
      <c r="J1504" t="s">
        <v>122</v>
      </c>
      <c r="K1504">
        <v>201612</v>
      </c>
      <c r="L1504">
        <v>2019</v>
      </c>
      <c r="M1504" s="10">
        <v>12</v>
      </c>
      <c r="N1504" s="31">
        <v>1578.8681999999999</v>
      </c>
    </row>
    <row r="1505" spans="1:14" ht="15" customHeight="1">
      <c r="A1505" t="s">
        <v>7</v>
      </c>
      <c r="B1505" t="s">
        <v>25</v>
      </c>
      <c r="C1505" t="s">
        <v>127</v>
      </c>
      <c r="D1505" t="s">
        <v>49</v>
      </c>
      <c r="E1505" t="s">
        <v>50</v>
      </c>
      <c r="F1505" t="s">
        <v>12</v>
      </c>
      <c r="G1505">
        <v>35</v>
      </c>
      <c r="H1505" t="s">
        <v>35</v>
      </c>
      <c r="I1505" t="s">
        <v>181</v>
      </c>
      <c r="J1505" t="s">
        <v>123</v>
      </c>
      <c r="K1505">
        <v>201612</v>
      </c>
      <c r="L1505">
        <v>2019</v>
      </c>
      <c r="M1505" s="10">
        <v>12</v>
      </c>
      <c r="N1505" s="31">
        <v>3006.1393920000005</v>
      </c>
    </row>
    <row r="1506" spans="1:14" ht="15" customHeight="1">
      <c r="A1506" t="s">
        <v>7</v>
      </c>
      <c r="B1506" t="s">
        <v>25</v>
      </c>
      <c r="C1506" t="s">
        <v>130</v>
      </c>
      <c r="D1506" t="s">
        <v>47</v>
      </c>
      <c r="E1506" t="s">
        <v>48</v>
      </c>
      <c r="F1506" t="s">
        <v>11</v>
      </c>
      <c r="G1506">
        <v>28</v>
      </c>
      <c r="H1506" t="s">
        <v>37</v>
      </c>
      <c r="I1506" t="s">
        <v>183</v>
      </c>
      <c r="J1506" t="s">
        <v>124</v>
      </c>
      <c r="K1506">
        <v>201612</v>
      </c>
      <c r="L1506">
        <v>2019</v>
      </c>
      <c r="M1506" s="10">
        <v>12</v>
      </c>
      <c r="N1506" s="31">
        <v>47249.762918399996</v>
      </c>
    </row>
    <row r="1507" spans="1:14" ht="15" customHeight="1">
      <c r="A1507" t="s">
        <v>7</v>
      </c>
      <c r="B1507" t="s">
        <v>25</v>
      </c>
      <c r="C1507" t="s">
        <v>130</v>
      </c>
      <c r="D1507" t="s">
        <v>47</v>
      </c>
      <c r="E1507" t="s">
        <v>48</v>
      </c>
      <c r="F1507" t="s">
        <v>11</v>
      </c>
      <c r="G1507">
        <v>28</v>
      </c>
      <c r="H1507" t="s">
        <v>37</v>
      </c>
      <c r="I1507" t="s">
        <v>183</v>
      </c>
      <c r="J1507" t="s">
        <v>121</v>
      </c>
      <c r="K1507">
        <v>201612</v>
      </c>
      <c r="L1507">
        <v>2019</v>
      </c>
      <c r="M1507" s="10">
        <v>12</v>
      </c>
      <c r="N1507" s="31">
        <v>1317.9552767999999</v>
      </c>
    </row>
    <row r="1508" spans="1:14" ht="15" customHeight="1">
      <c r="A1508" t="s">
        <v>7</v>
      </c>
      <c r="B1508" t="s">
        <v>25</v>
      </c>
      <c r="C1508" t="s">
        <v>130</v>
      </c>
      <c r="D1508" t="s">
        <v>47</v>
      </c>
      <c r="E1508" t="s">
        <v>48</v>
      </c>
      <c r="F1508" t="s">
        <v>11</v>
      </c>
      <c r="G1508">
        <v>28</v>
      </c>
      <c r="H1508" t="s">
        <v>37</v>
      </c>
      <c r="I1508" t="s">
        <v>183</v>
      </c>
      <c r="J1508" t="s">
        <v>122</v>
      </c>
      <c r="K1508">
        <v>201612</v>
      </c>
      <c r="L1508">
        <v>2019</v>
      </c>
      <c r="M1508" s="10">
        <v>12</v>
      </c>
      <c r="N1508" s="31">
        <v>8981.3318400000007</v>
      </c>
    </row>
    <row r="1509" spans="1:14" ht="15" customHeight="1">
      <c r="A1509" t="s">
        <v>7</v>
      </c>
      <c r="B1509" t="s">
        <v>25</v>
      </c>
      <c r="C1509" t="s">
        <v>130</v>
      </c>
      <c r="D1509" t="s">
        <v>47</v>
      </c>
      <c r="E1509" t="s">
        <v>48</v>
      </c>
      <c r="F1509" t="s">
        <v>11</v>
      </c>
      <c r="G1509">
        <v>28</v>
      </c>
      <c r="H1509" t="s">
        <v>37</v>
      </c>
      <c r="I1509" t="s">
        <v>183</v>
      </c>
      <c r="J1509" t="s">
        <v>123</v>
      </c>
      <c r="K1509">
        <v>201612</v>
      </c>
      <c r="L1509">
        <v>2019</v>
      </c>
      <c r="M1509" s="10">
        <v>12</v>
      </c>
      <c r="N1509" s="31">
        <v>1204.0980479999998</v>
      </c>
    </row>
    <row r="1510" spans="1:14" ht="15" customHeight="1">
      <c r="A1510" t="s">
        <v>7</v>
      </c>
      <c r="B1510" t="s">
        <v>26</v>
      </c>
      <c r="C1510" t="s">
        <v>132</v>
      </c>
      <c r="D1510" t="s">
        <v>55</v>
      </c>
      <c r="E1510" t="s">
        <v>56</v>
      </c>
      <c r="F1510" t="s">
        <v>11</v>
      </c>
      <c r="G1510">
        <v>36</v>
      </c>
      <c r="H1510" t="s">
        <v>34</v>
      </c>
      <c r="I1510" t="s">
        <v>182</v>
      </c>
      <c r="J1510" t="s">
        <v>124</v>
      </c>
      <c r="K1510">
        <v>201612</v>
      </c>
      <c r="L1510">
        <v>2019</v>
      </c>
      <c r="M1510" s="10">
        <v>12</v>
      </c>
      <c r="N1510" s="31">
        <v>28689.253899264</v>
      </c>
    </row>
    <row r="1511" spans="1:14" ht="15" customHeight="1">
      <c r="A1511" t="s">
        <v>7</v>
      </c>
      <c r="B1511" t="s">
        <v>26</v>
      </c>
      <c r="C1511" t="s">
        <v>132</v>
      </c>
      <c r="D1511" t="s">
        <v>55</v>
      </c>
      <c r="E1511" t="s">
        <v>56</v>
      </c>
      <c r="F1511" t="s">
        <v>11</v>
      </c>
      <c r="G1511">
        <v>36</v>
      </c>
      <c r="H1511" t="s">
        <v>34</v>
      </c>
      <c r="I1511" t="s">
        <v>182</v>
      </c>
      <c r="J1511" t="s">
        <v>121</v>
      </c>
      <c r="K1511">
        <v>201612</v>
      </c>
      <c r="L1511">
        <v>2019</v>
      </c>
      <c r="M1511" s="10">
        <v>12</v>
      </c>
      <c r="N1511" s="31">
        <v>2494.0118972160008</v>
      </c>
    </row>
    <row r="1512" spans="1:14" ht="15" customHeight="1">
      <c r="A1512" t="s">
        <v>7</v>
      </c>
      <c r="B1512" t="s">
        <v>26</v>
      </c>
      <c r="C1512" t="s">
        <v>132</v>
      </c>
      <c r="D1512" t="s">
        <v>55</v>
      </c>
      <c r="E1512" t="s">
        <v>56</v>
      </c>
      <c r="F1512" t="s">
        <v>11</v>
      </c>
      <c r="G1512">
        <v>36</v>
      </c>
      <c r="H1512" t="s">
        <v>34</v>
      </c>
      <c r="I1512" t="s">
        <v>182</v>
      </c>
      <c r="J1512" t="s">
        <v>122</v>
      </c>
      <c r="K1512">
        <v>201612</v>
      </c>
      <c r="L1512">
        <v>2019</v>
      </c>
      <c r="M1512" s="10">
        <v>12</v>
      </c>
      <c r="N1512" s="31">
        <v>7197.4306404000008</v>
      </c>
    </row>
    <row r="1513" spans="1:14" ht="15" customHeight="1">
      <c r="A1513" t="s">
        <v>7</v>
      </c>
      <c r="B1513" t="s">
        <v>26</v>
      </c>
      <c r="C1513" t="s">
        <v>132</v>
      </c>
      <c r="D1513" t="s">
        <v>55</v>
      </c>
      <c r="E1513" t="s">
        <v>56</v>
      </c>
      <c r="F1513" t="s">
        <v>11</v>
      </c>
      <c r="G1513">
        <v>36</v>
      </c>
      <c r="H1513" t="s">
        <v>34</v>
      </c>
      <c r="I1513" t="s">
        <v>182</v>
      </c>
      <c r="J1513" t="s">
        <v>123</v>
      </c>
      <c r="K1513">
        <v>201612</v>
      </c>
      <c r="L1513">
        <v>2019</v>
      </c>
      <c r="M1513" s="10">
        <v>12</v>
      </c>
      <c r="N1513" s="31">
        <v>1030.8924380159999</v>
      </c>
    </row>
    <row r="1514" spans="1:14" ht="15" customHeight="1">
      <c r="A1514" t="s">
        <v>7</v>
      </c>
      <c r="B1514" t="s">
        <v>26</v>
      </c>
      <c r="C1514" t="s">
        <v>128</v>
      </c>
      <c r="D1514" t="s">
        <v>53</v>
      </c>
      <c r="E1514" t="s">
        <v>54</v>
      </c>
      <c r="F1514" t="s">
        <v>12</v>
      </c>
      <c r="G1514">
        <v>32</v>
      </c>
      <c r="H1514" t="s">
        <v>36</v>
      </c>
      <c r="I1514" t="s">
        <v>184</v>
      </c>
      <c r="J1514" t="s">
        <v>124</v>
      </c>
      <c r="K1514">
        <v>201612</v>
      </c>
      <c r="L1514">
        <v>2019</v>
      </c>
      <c r="M1514" s="10">
        <v>12</v>
      </c>
      <c r="N1514" s="31">
        <v>51427.617196032013</v>
      </c>
    </row>
    <row r="1515" spans="1:14" ht="15" customHeight="1">
      <c r="A1515" t="s">
        <v>7</v>
      </c>
      <c r="B1515" t="s">
        <v>26</v>
      </c>
      <c r="C1515" t="s">
        <v>128</v>
      </c>
      <c r="D1515" t="s">
        <v>53</v>
      </c>
      <c r="E1515" t="s">
        <v>54</v>
      </c>
      <c r="F1515" t="s">
        <v>12</v>
      </c>
      <c r="G1515">
        <v>32</v>
      </c>
      <c r="H1515" t="s">
        <v>36</v>
      </c>
      <c r="I1515" t="s">
        <v>184</v>
      </c>
      <c r="J1515" t="s">
        <v>121</v>
      </c>
      <c r="K1515">
        <v>201612</v>
      </c>
      <c r="L1515">
        <v>2019</v>
      </c>
      <c r="M1515" s="10">
        <v>12</v>
      </c>
      <c r="N1515" s="31">
        <v>5946.1977415680012</v>
      </c>
    </row>
    <row r="1516" spans="1:14" ht="15" customHeight="1">
      <c r="A1516" t="s">
        <v>7</v>
      </c>
      <c r="B1516" t="s">
        <v>26</v>
      </c>
      <c r="C1516" t="s">
        <v>128</v>
      </c>
      <c r="D1516" t="s">
        <v>53</v>
      </c>
      <c r="E1516" t="s">
        <v>54</v>
      </c>
      <c r="F1516" t="s">
        <v>12</v>
      </c>
      <c r="G1516">
        <v>32</v>
      </c>
      <c r="H1516" t="s">
        <v>36</v>
      </c>
      <c r="I1516" t="s">
        <v>184</v>
      </c>
      <c r="J1516" t="s">
        <v>122</v>
      </c>
      <c r="K1516">
        <v>201612</v>
      </c>
      <c r="L1516">
        <v>2019</v>
      </c>
      <c r="M1516" s="10">
        <v>12</v>
      </c>
      <c r="N1516" s="31">
        <v>6294.3622559999994</v>
      </c>
    </row>
    <row r="1517" spans="1:14" ht="15" customHeight="1">
      <c r="A1517" t="s">
        <v>7</v>
      </c>
      <c r="B1517" t="s">
        <v>26</v>
      </c>
      <c r="C1517" t="s">
        <v>128</v>
      </c>
      <c r="D1517" t="s">
        <v>53</v>
      </c>
      <c r="E1517" t="s">
        <v>54</v>
      </c>
      <c r="F1517" t="s">
        <v>12</v>
      </c>
      <c r="G1517">
        <v>32</v>
      </c>
      <c r="H1517" t="s">
        <v>36</v>
      </c>
      <c r="I1517" t="s">
        <v>184</v>
      </c>
      <c r="J1517" t="s">
        <v>123</v>
      </c>
      <c r="K1517">
        <v>201612</v>
      </c>
      <c r="L1517">
        <v>2019</v>
      </c>
      <c r="M1517" s="10">
        <v>12</v>
      </c>
      <c r="N1517" s="31">
        <v>2634.6876272639997</v>
      </c>
    </row>
    <row r="1518" spans="1:14" ht="15" customHeight="1">
      <c r="A1518" t="s">
        <v>7</v>
      </c>
      <c r="B1518" t="s">
        <v>27</v>
      </c>
      <c r="C1518" t="s">
        <v>137</v>
      </c>
      <c r="D1518" t="s">
        <v>21</v>
      </c>
      <c r="E1518" t="s">
        <v>58</v>
      </c>
      <c r="F1518" t="s">
        <v>11</v>
      </c>
      <c r="G1518">
        <v>45</v>
      </c>
      <c r="H1518" t="s">
        <v>33</v>
      </c>
      <c r="I1518" t="s">
        <v>180</v>
      </c>
      <c r="J1518" t="s">
        <v>124</v>
      </c>
      <c r="K1518">
        <v>201612</v>
      </c>
      <c r="L1518">
        <v>2019</v>
      </c>
      <c r="M1518" s="10">
        <v>12</v>
      </c>
      <c r="N1518" s="31">
        <v>166186.95979392002</v>
      </c>
    </row>
    <row r="1519" spans="1:14" ht="15" customHeight="1">
      <c r="A1519" t="s">
        <v>7</v>
      </c>
      <c r="B1519" t="s">
        <v>27</v>
      </c>
      <c r="C1519" t="s">
        <v>137</v>
      </c>
      <c r="D1519" t="s">
        <v>21</v>
      </c>
      <c r="E1519" t="s">
        <v>58</v>
      </c>
      <c r="F1519" t="s">
        <v>11</v>
      </c>
      <c r="G1519">
        <v>45</v>
      </c>
      <c r="H1519" t="s">
        <v>33</v>
      </c>
      <c r="I1519" t="s">
        <v>180</v>
      </c>
      <c r="J1519" t="s">
        <v>121</v>
      </c>
      <c r="K1519">
        <v>201612</v>
      </c>
      <c r="L1519">
        <v>2019</v>
      </c>
      <c r="M1519" s="10">
        <v>12</v>
      </c>
      <c r="N1519" s="31">
        <v>14217.438718080004</v>
      </c>
    </row>
    <row r="1520" spans="1:14" ht="15" customHeight="1">
      <c r="A1520" t="s">
        <v>7</v>
      </c>
      <c r="B1520" t="s">
        <v>27</v>
      </c>
      <c r="C1520" t="s">
        <v>137</v>
      </c>
      <c r="D1520" t="s">
        <v>21</v>
      </c>
      <c r="E1520" t="s">
        <v>58</v>
      </c>
      <c r="F1520" t="s">
        <v>11</v>
      </c>
      <c r="G1520">
        <v>45</v>
      </c>
      <c r="H1520" t="s">
        <v>33</v>
      </c>
      <c r="I1520" t="s">
        <v>180</v>
      </c>
      <c r="J1520" t="s">
        <v>122</v>
      </c>
      <c r="K1520">
        <v>201612</v>
      </c>
      <c r="L1520">
        <v>2019</v>
      </c>
      <c r="M1520" s="10">
        <v>12</v>
      </c>
      <c r="N1520" s="31">
        <v>41833.06381800001</v>
      </c>
    </row>
    <row r="1521" spans="1:14" ht="15" customHeight="1">
      <c r="A1521" t="s">
        <v>7</v>
      </c>
      <c r="B1521" t="s">
        <v>27</v>
      </c>
      <c r="C1521" t="s">
        <v>137</v>
      </c>
      <c r="D1521" t="s">
        <v>21</v>
      </c>
      <c r="E1521" t="s">
        <v>58</v>
      </c>
      <c r="F1521" t="s">
        <v>11</v>
      </c>
      <c r="G1521">
        <v>45</v>
      </c>
      <c r="H1521" t="s">
        <v>33</v>
      </c>
      <c r="I1521" t="s">
        <v>180</v>
      </c>
      <c r="J1521" t="s">
        <v>123</v>
      </c>
      <c r="K1521">
        <v>201612</v>
      </c>
      <c r="L1521">
        <v>2019</v>
      </c>
      <c r="M1521" s="10">
        <v>12</v>
      </c>
      <c r="N1521" s="31">
        <v>1975.6315238399995</v>
      </c>
    </row>
    <row r="1522" spans="1:14" ht="15" customHeight="1">
      <c r="A1522" t="s">
        <v>7</v>
      </c>
      <c r="B1522" t="s">
        <v>27</v>
      </c>
      <c r="C1522" t="s">
        <v>136</v>
      </c>
      <c r="D1522" t="s">
        <v>18</v>
      </c>
      <c r="E1522" t="s">
        <v>62</v>
      </c>
      <c r="F1522" t="s">
        <v>11</v>
      </c>
      <c r="G1522">
        <v>38</v>
      </c>
      <c r="H1522" t="s">
        <v>34</v>
      </c>
      <c r="I1522" t="s">
        <v>182</v>
      </c>
      <c r="J1522" t="s">
        <v>124</v>
      </c>
      <c r="K1522">
        <v>201612</v>
      </c>
      <c r="L1522">
        <v>2019</v>
      </c>
      <c r="M1522" s="10">
        <v>12</v>
      </c>
      <c r="N1522" s="31">
        <v>59206.468478976014</v>
      </c>
    </row>
    <row r="1523" spans="1:14" ht="15" customHeight="1">
      <c r="A1523" t="s">
        <v>7</v>
      </c>
      <c r="B1523" t="s">
        <v>27</v>
      </c>
      <c r="C1523" t="s">
        <v>136</v>
      </c>
      <c r="D1523" t="s">
        <v>18</v>
      </c>
      <c r="E1523" t="s">
        <v>62</v>
      </c>
      <c r="F1523" t="s">
        <v>11</v>
      </c>
      <c r="G1523">
        <v>38</v>
      </c>
      <c r="H1523" t="s">
        <v>34</v>
      </c>
      <c r="I1523" t="s">
        <v>182</v>
      </c>
      <c r="J1523" t="s">
        <v>121</v>
      </c>
      <c r="K1523">
        <v>201612</v>
      </c>
      <c r="L1523">
        <v>2019</v>
      </c>
      <c r="M1523" s="10">
        <v>12</v>
      </c>
      <c r="N1523" s="31">
        <v>7779.4945966080013</v>
      </c>
    </row>
    <row r="1524" spans="1:14" ht="15" customHeight="1">
      <c r="A1524" t="s">
        <v>7</v>
      </c>
      <c r="B1524" t="s">
        <v>27</v>
      </c>
      <c r="C1524" t="s">
        <v>136</v>
      </c>
      <c r="D1524" t="s">
        <v>18</v>
      </c>
      <c r="E1524" t="s">
        <v>62</v>
      </c>
      <c r="F1524" t="s">
        <v>11</v>
      </c>
      <c r="G1524">
        <v>38</v>
      </c>
      <c r="H1524" t="s">
        <v>34</v>
      </c>
      <c r="I1524" t="s">
        <v>182</v>
      </c>
      <c r="J1524" t="s">
        <v>122</v>
      </c>
      <c r="K1524">
        <v>201612</v>
      </c>
      <c r="L1524">
        <v>2019</v>
      </c>
      <c r="M1524" s="10">
        <v>12</v>
      </c>
      <c r="N1524" s="31">
        <v>5037.5183040000011</v>
      </c>
    </row>
    <row r="1525" spans="1:14" ht="15" customHeight="1">
      <c r="A1525" t="s">
        <v>7</v>
      </c>
      <c r="B1525" t="s">
        <v>27</v>
      </c>
      <c r="C1525" t="s">
        <v>136</v>
      </c>
      <c r="D1525" t="s">
        <v>18</v>
      </c>
      <c r="E1525" t="s">
        <v>62</v>
      </c>
      <c r="F1525" t="s">
        <v>11</v>
      </c>
      <c r="G1525">
        <v>38</v>
      </c>
      <c r="H1525" t="s">
        <v>34</v>
      </c>
      <c r="I1525" t="s">
        <v>182</v>
      </c>
      <c r="J1525" t="s">
        <v>123</v>
      </c>
      <c r="K1525">
        <v>201612</v>
      </c>
      <c r="L1525">
        <v>2019</v>
      </c>
      <c r="M1525" s="10">
        <v>12</v>
      </c>
      <c r="N1525" s="31">
        <v>2849.4080778240004</v>
      </c>
    </row>
    <row r="1526" spans="1:14" ht="15" customHeight="1">
      <c r="A1526" t="s">
        <v>7</v>
      </c>
      <c r="B1526" t="s">
        <v>27</v>
      </c>
      <c r="C1526" t="s">
        <v>135</v>
      </c>
      <c r="D1526" t="s">
        <v>19</v>
      </c>
      <c r="E1526" t="s">
        <v>57</v>
      </c>
      <c r="F1526" t="s">
        <v>12</v>
      </c>
      <c r="G1526">
        <v>29</v>
      </c>
      <c r="H1526" t="s">
        <v>37</v>
      </c>
      <c r="I1526" t="s">
        <v>183</v>
      </c>
      <c r="J1526" t="s">
        <v>124</v>
      </c>
      <c r="K1526">
        <v>201612</v>
      </c>
      <c r="L1526">
        <v>2019</v>
      </c>
      <c r="M1526" s="10">
        <v>12</v>
      </c>
      <c r="N1526" s="31">
        <v>56121.270681600006</v>
      </c>
    </row>
    <row r="1527" spans="1:14" ht="15" customHeight="1">
      <c r="A1527" t="s">
        <v>7</v>
      </c>
      <c r="B1527" t="s">
        <v>27</v>
      </c>
      <c r="C1527" t="s">
        <v>135</v>
      </c>
      <c r="D1527" t="s">
        <v>19</v>
      </c>
      <c r="E1527" t="s">
        <v>57</v>
      </c>
      <c r="F1527" t="s">
        <v>12</v>
      </c>
      <c r="G1527">
        <v>29</v>
      </c>
      <c r="H1527" t="s">
        <v>37</v>
      </c>
      <c r="I1527" t="s">
        <v>183</v>
      </c>
      <c r="J1527" t="s">
        <v>121</v>
      </c>
      <c r="K1527">
        <v>201612</v>
      </c>
      <c r="L1527">
        <v>2019</v>
      </c>
      <c r="M1527" s="10">
        <v>12</v>
      </c>
      <c r="N1527" s="31">
        <v>6849.3330432000002</v>
      </c>
    </row>
    <row r="1528" spans="1:14" ht="15" customHeight="1">
      <c r="A1528" t="s">
        <v>7</v>
      </c>
      <c r="B1528" t="s">
        <v>27</v>
      </c>
      <c r="C1528" t="s">
        <v>135</v>
      </c>
      <c r="D1528" t="s">
        <v>19</v>
      </c>
      <c r="E1528" t="s">
        <v>57</v>
      </c>
      <c r="F1528" t="s">
        <v>12</v>
      </c>
      <c r="G1528">
        <v>29</v>
      </c>
      <c r="H1528" t="s">
        <v>37</v>
      </c>
      <c r="I1528" t="s">
        <v>183</v>
      </c>
      <c r="J1528" t="s">
        <v>122</v>
      </c>
      <c r="K1528">
        <v>201612</v>
      </c>
      <c r="L1528">
        <v>2019</v>
      </c>
      <c r="M1528" s="10">
        <v>12</v>
      </c>
      <c r="N1528" s="31">
        <v>10200.28464</v>
      </c>
    </row>
    <row r="1529" spans="1:14" ht="15" customHeight="1">
      <c r="A1529" t="s">
        <v>7</v>
      </c>
      <c r="B1529" t="s">
        <v>27</v>
      </c>
      <c r="C1529" t="s">
        <v>135</v>
      </c>
      <c r="D1529" t="s">
        <v>19</v>
      </c>
      <c r="E1529" t="s">
        <v>57</v>
      </c>
      <c r="F1529" t="s">
        <v>12</v>
      </c>
      <c r="G1529">
        <v>29</v>
      </c>
      <c r="H1529" t="s">
        <v>37</v>
      </c>
      <c r="I1529" t="s">
        <v>183</v>
      </c>
      <c r="J1529" t="s">
        <v>123</v>
      </c>
      <c r="K1529">
        <v>201612</v>
      </c>
      <c r="L1529">
        <v>2019</v>
      </c>
      <c r="M1529" s="10">
        <v>12</v>
      </c>
      <c r="N1529" s="31">
        <v>2226.5985024000001</v>
      </c>
    </row>
    <row r="1530" spans="1:14" ht="15" customHeight="1">
      <c r="A1530" t="s">
        <v>7</v>
      </c>
      <c r="B1530" t="s">
        <v>42</v>
      </c>
      <c r="C1530" t="s">
        <v>139</v>
      </c>
      <c r="D1530" t="s">
        <v>59</v>
      </c>
      <c r="E1530" t="s">
        <v>60</v>
      </c>
      <c r="F1530" t="s">
        <v>11</v>
      </c>
      <c r="G1530">
        <v>35</v>
      </c>
      <c r="H1530" t="s">
        <v>34</v>
      </c>
      <c r="I1530" t="s">
        <v>182</v>
      </c>
      <c r="J1530" t="s">
        <v>124</v>
      </c>
      <c r="K1530">
        <v>201612</v>
      </c>
      <c r="L1530">
        <v>2019</v>
      </c>
      <c r="M1530" s="10">
        <v>12</v>
      </c>
      <c r="N1530" s="31">
        <v>17225.958306815999</v>
      </c>
    </row>
    <row r="1531" spans="1:14" ht="15" customHeight="1">
      <c r="A1531" t="s">
        <v>7</v>
      </c>
      <c r="B1531" t="s">
        <v>42</v>
      </c>
      <c r="C1531" t="s">
        <v>139</v>
      </c>
      <c r="D1531" t="s">
        <v>59</v>
      </c>
      <c r="E1531" t="s">
        <v>60</v>
      </c>
      <c r="F1531" t="s">
        <v>11</v>
      </c>
      <c r="G1531">
        <v>35</v>
      </c>
      <c r="H1531" t="s">
        <v>34</v>
      </c>
      <c r="I1531" t="s">
        <v>182</v>
      </c>
      <c r="J1531" t="s">
        <v>121</v>
      </c>
      <c r="K1531">
        <v>201612</v>
      </c>
      <c r="L1531">
        <v>2019</v>
      </c>
      <c r="M1531" s="10">
        <v>12</v>
      </c>
      <c r="N1531" s="31">
        <v>8321.4416517120007</v>
      </c>
    </row>
    <row r="1532" spans="1:14" ht="15" customHeight="1">
      <c r="A1532" t="s">
        <v>7</v>
      </c>
      <c r="B1532" t="s">
        <v>42</v>
      </c>
      <c r="C1532" t="s">
        <v>139</v>
      </c>
      <c r="D1532" t="s">
        <v>59</v>
      </c>
      <c r="E1532" t="s">
        <v>60</v>
      </c>
      <c r="F1532" t="s">
        <v>11</v>
      </c>
      <c r="G1532">
        <v>35</v>
      </c>
      <c r="H1532" t="s">
        <v>34</v>
      </c>
      <c r="I1532" t="s">
        <v>182</v>
      </c>
      <c r="J1532" t="s">
        <v>122</v>
      </c>
      <c r="K1532">
        <v>201612</v>
      </c>
      <c r="L1532">
        <v>2019</v>
      </c>
      <c r="M1532" s="10">
        <v>12</v>
      </c>
      <c r="N1532" s="31">
        <v>10217.821723200001</v>
      </c>
    </row>
    <row r="1533" spans="1:14" ht="15" customHeight="1">
      <c r="A1533" t="s">
        <v>7</v>
      </c>
      <c r="B1533" t="s">
        <v>42</v>
      </c>
      <c r="C1533" t="s">
        <v>139</v>
      </c>
      <c r="D1533" t="s">
        <v>59</v>
      </c>
      <c r="E1533" t="s">
        <v>60</v>
      </c>
      <c r="F1533" t="s">
        <v>11</v>
      </c>
      <c r="G1533">
        <v>35</v>
      </c>
      <c r="H1533" t="s">
        <v>34</v>
      </c>
      <c r="I1533" t="s">
        <v>182</v>
      </c>
      <c r="J1533" t="s">
        <v>123</v>
      </c>
      <c r="K1533">
        <v>201612</v>
      </c>
      <c r="L1533">
        <v>2019</v>
      </c>
      <c r="M1533" s="10">
        <v>12</v>
      </c>
      <c r="N1533" s="31">
        <v>7640.7757332480005</v>
      </c>
    </row>
    <row r="1534" spans="1:14" ht="15" customHeight="1">
      <c r="A1534" t="s">
        <v>7</v>
      </c>
      <c r="B1534" t="s">
        <v>42</v>
      </c>
      <c r="C1534" t="s">
        <v>138</v>
      </c>
      <c r="D1534" t="s">
        <v>61</v>
      </c>
      <c r="E1534" t="s">
        <v>60</v>
      </c>
      <c r="F1534" t="s">
        <v>11</v>
      </c>
      <c r="G1534">
        <v>32</v>
      </c>
      <c r="H1534" t="s">
        <v>36</v>
      </c>
      <c r="I1534" t="s">
        <v>184</v>
      </c>
      <c r="J1534" t="s">
        <v>124</v>
      </c>
      <c r="K1534">
        <v>201612</v>
      </c>
      <c r="L1534">
        <v>2019</v>
      </c>
      <c r="M1534" s="10">
        <v>12</v>
      </c>
      <c r="N1534" s="31">
        <v>41641.147699200003</v>
      </c>
    </row>
    <row r="1535" spans="1:14" ht="15" customHeight="1">
      <c r="A1535" t="s">
        <v>7</v>
      </c>
      <c r="B1535" t="s">
        <v>42</v>
      </c>
      <c r="C1535" t="s">
        <v>138</v>
      </c>
      <c r="D1535" t="s">
        <v>61</v>
      </c>
      <c r="E1535" t="s">
        <v>60</v>
      </c>
      <c r="F1535" t="s">
        <v>11</v>
      </c>
      <c r="G1535">
        <v>32</v>
      </c>
      <c r="H1535" t="s">
        <v>36</v>
      </c>
      <c r="I1535" t="s">
        <v>184</v>
      </c>
      <c r="J1535" t="s">
        <v>121</v>
      </c>
      <c r="K1535">
        <v>201612</v>
      </c>
      <c r="L1535">
        <v>2019</v>
      </c>
      <c r="M1535" s="10">
        <v>12</v>
      </c>
      <c r="N1535" s="31">
        <v>1587.3024384</v>
      </c>
    </row>
    <row r="1536" spans="1:14" ht="15" customHeight="1">
      <c r="A1536" t="s">
        <v>7</v>
      </c>
      <c r="B1536" t="s">
        <v>42</v>
      </c>
      <c r="C1536" t="s">
        <v>138</v>
      </c>
      <c r="D1536" t="s">
        <v>61</v>
      </c>
      <c r="E1536" t="s">
        <v>60</v>
      </c>
      <c r="F1536" t="s">
        <v>11</v>
      </c>
      <c r="G1536">
        <v>32</v>
      </c>
      <c r="H1536" t="s">
        <v>36</v>
      </c>
      <c r="I1536" t="s">
        <v>184</v>
      </c>
      <c r="J1536" t="s">
        <v>122</v>
      </c>
      <c r="K1536">
        <v>201612</v>
      </c>
      <c r="L1536">
        <v>2019</v>
      </c>
      <c r="M1536" s="10">
        <v>12</v>
      </c>
      <c r="N1536" s="31">
        <v>2370.6118799999995</v>
      </c>
    </row>
    <row r="1537" spans="1:14" ht="15" customHeight="1">
      <c r="A1537" t="s">
        <v>7</v>
      </c>
      <c r="B1537" t="s">
        <v>42</v>
      </c>
      <c r="C1537" t="s">
        <v>138</v>
      </c>
      <c r="D1537" t="s">
        <v>61</v>
      </c>
      <c r="E1537" t="s">
        <v>60</v>
      </c>
      <c r="F1537" t="s">
        <v>11</v>
      </c>
      <c r="G1537">
        <v>32</v>
      </c>
      <c r="H1537" t="s">
        <v>36</v>
      </c>
      <c r="I1537" t="s">
        <v>184</v>
      </c>
      <c r="J1537" t="s">
        <v>123</v>
      </c>
      <c r="K1537">
        <v>201612</v>
      </c>
      <c r="L1537">
        <v>2019</v>
      </c>
      <c r="M1537" s="10">
        <v>12</v>
      </c>
      <c r="N1537" s="31">
        <v>766.63480320000008</v>
      </c>
    </row>
    <row r="1538" spans="1:14" ht="15" customHeight="1">
      <c r="A1538" t="s">
        <v>69</v>
      </c>
      <c r="B1538" t="s">
        <v>5</v>
      </c>
      <c r="C1538" t="s">
        <v>134</v>
      </c>
      <c r="D1538" t="s">
        <v>46</v>
      </c>
      <c r="E1538" t="s">
        <v>13</v>
      </c>
      <c r="F1538" t="s">
        <v>11</v>
      </c>
      <c r="G1538">
        <v>46</v>
      </c>
      <c r="H1538" t="s">
        <v>33</v>
      </c>
      <c r="I1538" t="s">
        <v>180</v>
      </c>
      <c r="J1538" t="s">
        <v>124</v>
      </c>
      <c r="K1538">
        <v>201612</v>
      </c>
      <c r="L1538">
        <v>2019</v>
      </c>
      <c r="M1538" s="10">
        <v>12</v>
      </c>
      <c r="N1538" s="31">
        <v>181345.00492799995</v>
      </c>
    </row>
    <row r="1539" spans="1:14" ht="15" customHeight="1">
      <c r="A1539" t="s">
        <v>69</v>
      </c>
      <c r="B1539" t="s">
        <v>5</v>
      </c>
      <c r="C1539" t="s">
        <v>134</v>
      </c>
      <c r="D1539" t="s">
        <v>46</v>
      </c>
      <c r="E1539" t="s">
        <v>13</v>
      </c>
      <c r="F1539" t="s">
        <v>11</v>
      </c>
      <c r="G1539">
        <v>46</v>
      </c>
      <c r="H1539" t="s">
        <v>33</v>
      </c>
      <c r="I1539" t="s">
        <v>180</v>
      </c>
      <c r="J1539" t="s">
        <v>121</v>
      </c>
      <c r="K1539">
        <v>201612</v>
      </c>
      <c r="L1539">
        <v>2019</v>
      </c>
      <c r="M1539" s="10">
        <v>12</v>
      </c>
      <c r="N1539" s="31">
        <v>3585.7140479999998</v>
      </c>
    </row>
    <row r="1540" spans="1:14" ht="15" customHeight="1">
      <c r="A1540" t="s">
        <v>69</v>
      </c>
      <c r="B1540" t="s">
        <v>5</v>
      </c>
      <c r="C1540" t="s">
        <v>134</v>
      </c>
      <c r="D1540" t="s">
        <v>46</v>
      </c>
      <c r="E1540" t="s">
        <v>13</v>
      </c>
      <c r="F1540" t="s">
        <v>11</v>
      </c>
      <c r="G1540">
        <v>46</v>
      </c>
      <c r="H1540" t="s">
        <v>33</v>
      </c>
      <c r="I1540" t="s">
        <v>180</v>
      </c>
      <c r="J1540" t="s">
        <v>122</v>
      </c>
      <c r="K1540">
        <v>201612</v>
      </c>
      <c r="L1540">
        <v>2019</v>
      </c>
      <c r="M1540" s="10">
        <v>12</v>
      </c>
      <c r="N1540" s="31">
        <v>7945.7274000000016</v>
      </c>
    </row>
    <row r="1541" spans="1:14" ht="15" customHeight="1">
      <c r="A1541" t="s">
        <v>69</v>
      </c>
      <c r="B1541" t="s">
        <v>5</v>
      </c>
      <c r="C1541" t="s">
        <v>134</v>
      </c>
      <c r="D1541" t="s">
        <v>46</v>
      </c>
      <c r="E1541" t="s">
        <v>13</v>
      </c>
      <c r="F1541" t="s">
        <v>11</v>
      </c>
      <c r="G1541">
        <v>46</v>
      </c>
      <c r="H1541" t="s">
        <v>33</v>
      </c>
      <c r="I1541" t="s">
        <v>180</v>
      </c>
      <c r="J1541" t="s">
        <v>123</v>
      </c>
      <c r="K1541">
        <v>201612</v>
      </c>
      <c r="L1541">
        <v>2019</v>
      </c>
      <c r="M1541" s="10">
        <v>12</v>
      </c>
      <c r="N1541" s="31">
        <v>8574.3636479999986</v>
      </c>
    </row>
    <row r="1542" spans="1:14" ht="15" customHeight="1">
      <c r="A1542" t="s">
        <v>69</v>
      </c>
      <c r="B1542" t="s">
        <v>5</v>
      </c>
      <c r="C1542" t="s">
        <v>129</v>
      </c>
      <c r="D1542" t="s">
        <v>22</v>
      </c>
      <c r="E1542" t="s">
        <v>16</v>
      </c>
      <c r="F1542" t="s">
        <v>12</v>
      </c>
      <c r="G1542">
        <v>38</v>
      </c>
      <c r="H1542" t="s">
        <v>34</v>
      </c>
      <c r="I1542" t="s">
        <v>182</v>
      </c>
      <c r="J1542" t="s">
        <v>124</v>
      </c>
      <c r="K1542">
        <v>201612</v>
      </c>
      <c r="L1542">
        <v>2019</v>
      </c>
      <c r="M1542" s="10">
        <v>12</v>
      </c>
      <c r="N1542" s="31">
        <v>69259.241963520006</v>
      </c>
    </row>
    <row r="1543" spans="1:14" ht="15" customHeight="1">
      <c r="A1543" t="s">
        <v>69</v>
      </c>
      <c r="B1543" t="s">
        <v>5</v>
      </c>
      <c r="C1543" t="s">
        <v>129</v>
      </c>
      <c r="D1543" t="s">
        <v>22</v>
      </c>
      <c r="E1543" t="s">
        <v>16</v>
      </c>
      <c r="F1543" t="s">
        <v>12</v>
      </c>
      <c r="G1543">
        <v>38</v>
      </c>
      <c r="H1543" t="s">
        <v>34</v>
      </c>
      <c r="I1543" t="s">
        <v>182</v>
      </c>
      <c r="J1543" t="s">
        <v>121</v>
      </c>
      <c r="K1543">
        <v>201612</v>
      </c>
      <c r="L1543">
        <v>2019</v>
      </c>
      <c r="M1543" s="10">
        <v>12</v>
      </c>
      <c r="N1543" s="31">
        <v>6831.0679449599993</v>
      </c>
    </row>
    <row r="1544" spans="1:14" ht="15" customHeight="1">
      <c r="A1544" t="s">
        <v>69</v>
      </c>
      <c r="B1544" t="s">
        <v>5</v>
      </c>
      <c r="C1544" t="s">
        <v>129</v>
      </c>
      <c r="D1544" t="s">
        <v>22</v>
      </c>
      <c r="E1544" t="s">
        <v>16</v>
      </c>
      <c r="F1544" t="s">
        <v>12</v>
      </c>
      <c r="G1544">
        <v>38</v>
      </c>
      <c r="H1544" t="s">
        <v>34</v>
      </c>
      <c r="I1544" t="s">
        <v>182</v>
      </c>
      <c r="J1544" t="s">
        <v>122</v>
      </c>
      <c r="K1544">
        <v>201612</v>
      </c>
      <c r="L1544">
        <v>2019</v>
      </c>
      <c r="M1544" s="10">
        <v>12</v>
      </c>
      <c r="N1544" s="31">
        <v>13938.443064000001</v>
      </c>
    </row>
    <row r="1545" spans="1:14" ht="15" customHeight="1">
      <c r="A1545" t="s">
        <v>69</v>
      </c>
      <c r="B1545" t="s">
        <v>5</v>
      </c>
      <c r="C1545" t="s">
        <v>129</v>
      </c>
      <c r="D1545" t="s">
        <v>22</v>
      </c>
      <c r="E1545" t="s">
        <v>16</v>
      </c>
      <c r="F1545" t="s">
        <v>12</v>
      </c>
      <c r="G1545">
        <v>38</v>
      </c>
      <c r="H1545" t="s">
        <v>34</v>
      </c>
      <c r="I1545" t="s">
        <v>182</v>
      </c>
      <c r="J1545" t="s">
        <v>123</v>
      </c>
      <c r="K1545">
        <v>201612</v>
      </c>
      <c r="L1545">
        <v>2019</v>
      </c>
      <c r="M1545" s="10">
        <v>12</v>
      </c>
      <c r="N1545" s="31">
        <v>2512.7727206400004</v>
      </c>
    </row>
    <row r="1546" spans="1:14" ht="15" customHeight="1">
      <c r="A1546" t="s">
        <v>69</v>
      </c>
      <c r="B1546" t="s">
        <v>5</v>
      </c>
      <c r="C1546" t="s">
        <v>133</v>
      </c>
      <c r="D1546" t="s">
        <v>9</v>
      </c>
      <c r="E1546" t="s">
        <v>10</v>
      </c>
      <c r="F1546" t="s">
        <v>11</v>
      </c>
      <c r="G1546">
        <v>25</v>
      </c>
      <c r="H1546" t="s">
        <v>37</v>
      </c>
      <c r="I1546" t="s">
        <v>183</v>
      </c>
      <c r="J1546" t="s">
        <v>124</v>
      </c>
      <c r="K1546">
        <v>201612</v>
      </c>
      <c r="L1546">
        <v>2019</v>
      </c>
      <c r="M1546" s="10">
        <v>12</v>
      </c>
      <c r="N1546" s="31">
        <v>53360.861184000001</v>
      </c>
    </row>
    <row r="1547" spans="1:14" ht="15" customHeight="1">
      <c r="A1547" t="s">
        <v>69</v>
      </c>
      <c r="B1547" t="s">
        <v>5</v>
      </c>
      <c r="C1547" t="s">
        <v>133</v>
      </c>
      <c r="D1547" t="s">
        <v>9</v>
      </c>
      <c r="E1547" t="s">
        <v>10</v>
      </c>
      <c r="F1547" t="s">
        <v>11</v>
      </c>
      <c r="G1547">
        <v>25</v>
      </c>
      <c r="H1547" t="s">
        <v>37</v>
      </c>
      <c r="I1547" t="s">
        <v>183</v>
      </c>
      <c r="J1547" t="s">
        <v>121</v>
      </c>
      <c r="K1547">
        <v>201612</v>
      </c>
      <c r="L1547">
        <v>2019</v>
      </c>
      <c r="M1547" s="10">
        <v>12</v>
      </c>
      <c r="N1547" s="31">
        <v>3211.7575679999991</v>
      </c>
    </row>
    <row r="1548" spans="1:14" ht="15" customHeight="1">
      <c r="A1548" t="s">
        <v>69</v>
      </c>
      <c r="B1548" t="s">
        <v>5</v>
      </c>
      <c r="C1548" t="s">
        <v>133</v>
      </c>
      <c r="D1548" t="s">
        <v>9</v>
      </c>
      <c r="E1548" t="s">
        <v>10</v>
      </c>
      <c r="F1548" t="s">
        <v>11</v>
      </c>
      <c r="G1548">
        <v>25</v>
      </c>
      <c r="H1548" t="s">
        <v>37</v>
      </c>
      <c r="I1548" t="s">
        <v>183</v>
      </c>
      <c r="J1548" t="s">
        <v>122</v>
      </c>
      <c r="K1548">
        <v>201612</v>
      </c>
      <c r="L1548">
        <v>2019</v>
      </c>
      <c r="M1548" s="10">
        <v>12</v>
      </c>
      <c r="N1548" s="31">
        <v>9730.4220000000005</v>
      </c>
    </row>
    <row r="1549" spans="1:14" ht="15" customHeight="1">
      <c r="A1549" t="s">
        <v>69</v>
      </c>
      <c r="B1549" t="s">
        <v>5</v>
      </c>
      <c r="C1549" t="s">
        <v>133</v>
      </c>
      <c r="D1549" t="s">
        <v>9</v>
      </c>
      <c r="E1549" t="s">
        <v>10</v>
      </c>
      <c r="F1549" t="s">
        <v>11</v>
      </c>
      <c r="G1549">
        <v>25</v>
      </c>
      <c r="H1549" t="s">
        <v>37</v>
      </c>
      <c r="I1549" t="s">
        <v>183</v>
      </c>
      <c r="J1549" t="s">
        <v>123</v>
      </c>
      <c r="K1549">
        <v>201612</v>
      </c>
      <c r="L1549">
        <v>2019</v>
      </c>
      <c r="M1549" s="10">
        <v>12</v>
      </c>
      <c r="N1549" s="31">
        <v>1045.7579519999999</v>
      </c>
    </row>
    <row r="1550" spans="1:14" ht="15" customHeight="1">
      <c r="A1550" t="s">
        <v>69</v>
      </c>
      <c r="B1550" t="s">
        <v>6</v>
      </c>
      <c r="C1550" t="s">
        <v>140</v>
      </c>
      <c r="D1550" t="s">
        <v>14</v>
      </c>
      <c r="E1550" t="s">
        <v>15</v>
      </c>
      <c r="F1550" t="s">
        <v>11</v>
      </c>
      <c r="G1550">
        <v>32</v>
      </c>
      <c r="H1550" t="s">
        <v>36</v>
      </c>
      <c r="I1550" t="s">
        <v>184</v>
      </c>
      <c r="J1550" t="s">
        <v>124</v>
      </c>
      <c r="K1550">
        <v>201612</v>
      </c>
      <c r="L1550">
        <v>2019</v>
      </c>
      <c r="M1550" s="10">
        <v>12</v>
      </c>
      <c r="N1550" s="31">
        <v>100687.69234944003</v>
      </c>
    </row>
    <row r="1551" spans="1:14" ht="15" customHeight="1">
      <c r="A1551" t="s">
        <v>69</v>
      </c>
      <c r="B1551" t="s">
        <v>6</v>
      </c>
      <c r="C1551" t="s">
        <v>140</v>
      </c>
      <c r="D1551" t="s">
        <v>14</v>
      </c>
      <c r="E1551" t="s">
        <v>15</v>
      </c>
      <c r="F1551" t="s">
        <v>11</v>
      </c>
      <c r="G1551">
        <v>32</v>
      </c>
      <c r="H1551" t="s">
        <v>36</v>
      </c>
      <c r="I1551" t="s">
        <v>184</v>
      </c>
      <c r="J1551" t="s">
        <v>121</v>
      </c>
      <c r="K1551">
        <v>201612</v>
      </c>
      <c r="L1551">
        <v>2019</v>
      </c>
      <c r="M1551" s="10">
        <v>12</v>
      </c>
      <c r="N1551" s="31">
        <v>10812.722780160004</v>
      </c>
    </row>
    <row r="1552" spans="1:14" ht="15" customHeight="1">
      <c r="A1552" t="s">
        <v>69</v>
      </c>
      <c r="B1552" t="s">
        <v>6</v>
      </c>
      <c r="C1552" t="s">
        <v>140</v>
      </c>
      <c r="D1552" t="s">
        <v>14</v>
      </c>
      <c r="E1552" t="s">
        <v>15</v>
      </c>
      <c r="F1552" t="s">
        <v>11</v>
      </c>
      <c r="G1552">
        <v>32</v>
      </c>
      <c r="H1552" t="s">
        <v>36</v>
      </c>
      <c r="I1552" t="s">
        <v>184</v>
      </c>
      <c r="J1552" t="s">
        <v>122</v>
      </c>
      <c r="K1552">
        <v>201612</v>
      </c>
      <c r="L1552">
        <v>2019</v>
      </c>
      <c r="M1552" s="10">
        <v>12</v>
      </c>
      <c r="N1552" s="31">
        <v>15069.809664</v>
      </c>
    </row>
    <row r="1553" spans="1:14" ht="15" customHeight="1">
      <c r="A1553" t="s">
        <v>69</v>
      </c>
      <c r="B1553" t="s">
        <v>6</v>
      </c>
      <c r="C1553" t="s">
        <v>140</v>
      </c>
      <c r="D1553" t="s">
        <v>14</v>
      </c>
      <c r="E1553" t="s">
        <v>15</v>
      </c>
      <c r="F1553" t="s">
        <v>11</v>
      </c>
      <c r="G1553">
        <v>32</v>
      </c>
      <c r="H1553" t="s">
        <v>36</v>
      </c>
      <c r="I1553" t="s">
        <v>184</v>
      </c>
      <c r="J1553" t="s">
        <v>123</v>
      </c>
      <c r="K1553">
        <v>201612</v>
      </c>
      <c r="L1553">
        <v>2019</v>
      </c>
      <c r="M1553" s="10">
        <v>12</v>
      </c>
      <c r="N1553" s="31">
        <v>5217.4596096000005</v>
      </c>
    </row>
    <row r="1554" spans="1:14" ht="15" customHeight="1">
      <c r="A1554" t="s">
        <v>68</v>
      </c>
      <c r="B1554" t="s">
        <v>24</v>
      </c>
      <c r="C1554" t="s">
        <v>142</v>
      </c>
      <c r="D1554" t="s">
        <v>43</v>
      </c>
      <c r="E1554" t="s">
        <v>17</v>
      </c>
      <c r="F1554" t="s">
        <v>11</v>
      </c>
      <c r="G1554">
        <v>32</v>
      </c>
      <c r="H1554" t="s">
        <v>36</v>
      </c>
      <c r="I1554" t="s">
        <v>184</v>
      </c>
      <c r="J1554" t="s">
        <v>124</v>
      </c>
      <c r="K1554">
        <v>201612</v>
      </c>
      <c r="L1554">
        <v>2019</v>
      </c>
      <c r="M1554" s="10">
        <v>12</v>
      </c>
      <c r="N1554" s="31">
        <v>83370.131711999988</v>
      </c>
    </row>
    <row r="1555" spans="1:14" ht="15" customHeight="1">
      <c r="A1555" t="s">
        <v>68</v>
      </c>
      <c r="B1555" t="s">
        <v>24</v>
      </c>
      <c r="C1555" t="s">
        <v>142</v>
      </c>
      <c r="D1555" t="s">
        <v>43</v>
      </c>
      <c r="E1555" t="s">
        <v>17</v>
      </c>
      <c r="F1555" t="s">
        <v>11</v>
      </c>
      <c r="G1555">
        <v>32</v>
      </c>
      <c r="H1555" t="s">
        <v>36</v>
      </c>
      <c r="I1555" t="s">
        <v>184</v>
      </c>
      <c r="J1555" t="s">
        <v>121</v>
      </c>
      <c r="K1555">
        <v>201612</v>
      </c>
      <c r="L1555">
        <v>2019</v>
      </c>
      <c r="M1555" s="10">
        <v>12</v>
      </c>
      <c r="N1555" s="31">
        <v>1915.6596480000001</v>
      </c>
    </row>
    <row r="1556" spans="1:14" ht="15" customHeight="1">
      <c r="A1556" t="s">
        <v>68</v>
      </c>
      <c r="B1556" t="s">
        <v>24</v>
      </c>
      <c r="C1556" t="s">
        <v>142</v>
      </c>
      <c r="D1556" t="s">
        <v>43</v>
      </c>
      <c r="E1556" t="s">
        <v>17</v>
      </c>
      <c r="F1556" t="s">
        <v>11</v>
      </c>
      <c r="G1556">
        <v>32</v>
      </c>
      <c r="H1556" t="s">
        <v>36</v>
      </c>
      <c r="I1556" t="s">
        <v>184</v>
      </c>
      <c r="J1556" t="s">
        <v>122</v>
      </c>
      <c r="K1556">
        <v>201612</v>
      </c>
      <c r="L1556">
        <v>2019</v>
      </c>
      <c r="M1556" s="10">
        <v>12</v>
      </c>
      <c r="N1556" s="31">
        <v>29772.288000000004</v>
      </c>
    </row>
    <row r="1557" spans="1:14" ht="15" customHeight="1">
      <c r="A1557" t="s">
        <v>68</v>
      </c>
      <c r="B1557" t="s">
        <v>24</v>
      </c>
      <c r="C1557" t="s">
        <v>142</v>
      </c>
      <c r="D1557" t="s">
        <v>43</v>
      </c>
      <c r="E1557" t="s">
        <v>17</v>
      </c>
      <c r="F1557" t="s">
        <v>11</v>
      </c>
      <c r="G1557">
        <v>32</v>
      </c>
      <c r="H1557" t="s">
        <v>36</v>
      </c>
      <c r="I1557" t="s">
        <v>184</v>
      </c>
      <c r="J1557" t="s">
        <v>123</v>
      </c>
      <c r="K1557">
        <v>201612</v>
      </c>
      <c r="L1557">
        <v>2019</v>
      </c>
      <c r="M1557" s="10">
        <v>12</v>
      </c>
      <c r="N1557" s="31">
        <v>6451.0387199999996</v>
      </c>
    </row>
    <row r="1558" spans="1:14" ht="15" customHeight="1">
      <c r="A1558" t="s">
        <v>68</v>
      </c>
      <c r="B1558" t="s">
        <v>70</v>
      </c>
      <c r="C1558" t="s">
        <v>126</v>
      </c>
      <c r="D1558" t="s">
        <v>20</v>
      </c>
      <c r="E1558" t="s">
        <v>0</v>
      </c>
      <c r="F1558" t="s">
        <v>12</v>
      </c>
      <c r="G1558">
        <v>28</v>
      </c>
      <c r="H1558" t="s">
        <v>37</v>
      </c>
      <c r="I1558" t="s">
        <v>183</v>
      </c>
      <c r="J1558" t="s">
        <v>124</v>
      </c>
      <c r="K1558">
        <v>201612</v>
      </c>
      <c r="L1558">
        <v>2019</v>
      </c>
      <c r="M1558" s="10">
        <v>12</v>
      </c>
      <c r="N1558" s="31">
        <v>14778.918789120002</v>
      </c>
    </row>
    <row r="1559" spans="1:14" ht="15" customHeight="1">
      <c r="A1559" t="s">
        <v>68</v>
      </c>
      <c r="B1559" t="s">
        <v>70</v>
      </c>
      <c r="C1559" t="s">
        <v>126</v>
      </c>
      <c r="D1559" t="s">
        <v>20</v>
      </c>
      <c r="E1559" t="s">
        <v>0</v>
      </c>
      <c r="F1559" t="s">
        <v>12</v>
      </c>
      <c r="G1559">
        <v>28</v>
      </c>
      <c r="H1559" t="s">
        <v>37</v>
      </c>
      <c r="I1559" t="s">
        <v>183</v>
      </c>
      <c r="J1559" t="s">
        <v>121</v>
      </c>
      <c r="K1559">
        <v>201612</v>
      </c>
      <c r="L1559">
        <v>2019</v>
      </c>
      <c r="M1559" s="10">
        <v>12</v>
      </c>
      <c r="N1559" s="31">
        <v>2033.3356646400007</v>
      </c>
    </row>
    <row r="1560" spans="1:14" ht="15" customHeight="1">
      <c r="A1560" t="s">
        <v>68</v>
      </c>
      <c r="B1560" t="s">
        <v>70</v>
      </c>
      <c r="C1560" t="s">
        <v>126</v>
      </c>
      <c r="D1560" t="s">
        <v>20</v>
      </c>
      <c r="E1560" t="s">
        <v>0</v>
      </c>
      <c r="F1560" t="s">
        <v>12</v>
      </c>
      <c r="G1560">
        <v>28</v>
      </c>
      <c r="H1560" t="s">
        <v>37</v>
      </c>
      <c r="I1560" t="s">
        <v>183</v>
      </c>
      <c r="J1560" t="s">
        <v>122</v>
      </c>
      <c r="K1560">
        <v>201612</v>
      </c>
      <c r="L1560">
        <v>2019</v>
      </c>
      <c r="M1560" s="10">
        <v>12</v>
      </c>
      <c r="N1560" s="31">
        <v>2553.8198400000001</v>
      </c>
    </row>
    <row r="1561" spans="1:14" ht="15" customHeight="1">
      <c r="A1561" t="s">
        <v>68</v>
      </c>
      <c r="B1561" t="s">
        <v>70</v>
      </c>
      <c r="C1561" t="s">
        <v>126</v>
      </c>
      <c r="D1561" t="s">
        <v>20</v>
      </c>
      <c r="E1561" t="s">
        <v>0</v>
      </c>
      <c r="F1561" t="s">
        <v>12</v>
      </c>
      <c r="G1561">
        <v>28</v>
      </c>
      <c r="H1561" t="s">
        <v>37</v>
      </c>
      <c r="I1561" t="s">
        <v>183</v>
      </c>
      <c r="J1561" t="s">
        <v>123</v>
      </c>
      <c r="K1561">
        <v>201612</v>
      </c>
      <c r="L1561">
        <v>2019</v>
      </c>
      <c r="M1561" s="10">
        <v>12</v>
      </c>
      <c r="N1561" s="31">
        <v>187.95773951999999</v>
      </c>
    </row>
    <row r="1562" spans="1:14" ht="15" customHeight="1">
      <c r="A1562" t="s">
        <v>68</v>
      </c>
      <c r="B1562" t="s">
        <v>23</v>
      </c>
      <c r="C1562" t="s">
        <v>141</v>
      </c>
      <c r="D1562" t="s">
        <v>44</v>
      </c>
      <c r="E1562" t="s">
        <v>45</v>
      </c>
      <c r="F1562" t="s">
        <v>11</v>
      </c>
      <c r="G1562">
        <v>27</v>
      </c>
      <c r="H1562" t="s">
        <v>33</v>
      </c>
      <c r="I1562" t="s">
        <v>180</v>
      </c>
      <c r="J1562" t="s">
        <v>124</v>
      </c>
      <c r="K1562">
        <v>201612</v>
      </c>
      <c r="L1562">
        <v>2019</v>
      </c>
      <c r="M1562" s="10">
        <v>12</v>
      </c>
      <c r="N1562" s="31">
        <v>17729.737850879999</v>
      </c>
    </row>
    <row r="1563" spans="1:14" ht="15" customHeight="1">
      <c r="A1563" t="s">
        <v>68</v>
      </c>
      <c r="B1563" t="s">
        <v>23</v>
      </c>
      <c r="C1563" t="s">
        <v>141</v>
      </c>
      <c r="D1563" t="s">
        <v>44</v>
      </c>
      <c r="E1563" t="s">
        <v>45</v>
      </c>
      <c r="F1563" t="s">
        <v>11</v>
      </c>
      <c r="G1563">
        <v>27</v>
      </c>
      <c r="H1563" t="s">
        <v>33</v>
      </c>
      <c r="I1563" t="s">
        <v>180</v>
      </c>
      <c r="J1563" t="s">
        <v>121</v>
      </c>
      <c r="K1563">
        <v>201612</v>
      </c>
      <c r="L1563">
        <v>2019</v>
      </c>
      <c r="M1563" s="10">
        <v>12</v>
      </c>
      <c r="N1563" s="31">
        <v>1571.3973043200003</v>
      </c>
    </row>
    <row r="1564" spans="1:14" ht="15" customHeight="1">
      <c r="A1564" t="s">
        <v>68</v>
      </c>
      <c r="B1564" t="s">
        <v>23</v>
      </c>
      <c r="C1564" t="s">
        <v>141</v>
      </c>
      <c r="D1564" t="s">
        <v>44</v>
      </c>
      <c r="E1564" t="s">
        <v>45</v>
      </c>
      <c r="F1564" t="s">
        <v>11</v>
      </c>
      <c r="G1564">
        <v>27</v>
      </c>
      <c r="H1564" t="s">
        <v>33</v>
      </c>
      <c r="I1564" t="s">
        <v>180</v>
      </c>
      <c r="J1564" t="s">
        <v>122</v>
      </c>
      <c r="K1564">
        <v>201612</v>
      </c>
      <c r="L1564">
        <v>2019</v>
      </c>
      <c r="M1564" s="10">
        <v>12</v>
      </c>
      <c r="N1564" s="31">
        <v>27171.376128000004</v>
      </c>
    </row>
    <row r="1565" spans="1:14" ht="15" customHeight="1">
      <c r="A1565" t="s">
        <v>68</v>
      </c>
      <c r="B1565" t="s">
        <v>23</v>
      </c>
      <c r="C1565" t="s">
        <v>141</v>
      </c>
      <c r="D1565" t="s">
        <v>44</v>
      </c>
      <c r="E1565" t="s">
        <v>45</v>
      </c>
      <c r="F1565" t="s">
        <v>11</v>
      </c>
      <c r="G1565">
        <v>27</v>
      </c>
      <c r="H1565" t="s">
        <v>33</v>
      </c>
      <c r="I1565" t="s">
        <v>180</v>
      </c>
      <c r="J1565" t="s">
        <v>123</v>
      </c>
      <c r="K1565">
        <v>201612</v>
      </c>
      <c r="L1565">
        <v>2019</v>
      </c>
      <c r="M1565" s="10">
        <v>12</v>
      </c>
      <c r="N1565" s="31">
        <v>1339.63186176</v>
      </c>
    </row>
    <row r="1566" spans="1:14" ht="15" customHeight="1">
      <c r="A1566" t="s">
        <v>7</v>
      </c>
      <c r="B1566" t="s">
        <v>25</v>
      </c>
      <c r="C1566" t="s">
        <v>131</v>
      </c>
      <c r="D1566" t="s">
        <v>51</v>
      </c>
      <c r="E1566" t="s">
        <v>52</v>
      </c>
      <c r="F1566" t="s">
        <v>11</v>
      </c>
      <c r="G1566">
        <v>44</v>
      </c>
      <c r="H1566" t="s">
        <v>33</v>
      </c>
      <c r="I1566" t="s">
        <v>180</v>
      </c>
      <c r="J1566" t="s">
        <v>124</v>
      </c>
      <c r="K1566">
        <v>201612</v>
      </c>
      <c r="L1566">
        <v>2019</v>
      </c>
      <c r="M1566" s="10">
        <v>12</v>
      </c>
      <c r="N1566" s="31">
        <v>230595.57964800001</v>
      </c>
    </row>
    <row r="1567" spans="1:14" ht="15" customHeight="1">
      <c r="A1567" t="s">
        <v>7</v>
      </c>
      <c r="B1567" t="s">
        <v>25</v>
      </c>
      <c r="C1567" t="s">
        <v>131</v>
      </c>
      <c r="D1567" t="s">
        <v>51</v>
      </c>
      <c r="E1567" t="s">
        <v>52</v>
      </c>
      <c r="F1567" t="s">
        <v>11</v>
      </c>
      <c r="G1567">
        <v>44</v>
      </c>
      <c r="H1567" t="s">
        <v>33</v>
      </c>
      <c r="I1567" t="s">
        <v>180</v>
      </c>
      <c r="J1567" t="s">
        <v>121</v>
      </c>
      <c r="K1567">
        <v>201612</v>
      </c>
      <c r="L1567">
        <v>2019</v>
      </c>
      <c r="M1567" s="10">
        <v>12</v>
      </c>
      <c r="N1567" s="31">
        <v>30874.464230400004</v>
      </c>
    </row>
    <row r="1568" spans="1:14" ht="15" customHeight="1">
      <c r="A1568" t="s">
        <v>7</v>
      </c>
      <c r="B1568" t="s">
        <v>25</v>
      </c>
      <c r="C1568" t="s">
        <v>131</v>
      </c>
      <c r="D1568" t="s">
        <v>51</v>
      </c>
      <c r="E1568" t="s">
        <v>52</v>
      </c>
      <c r="F1568" t="s">
        <v>11</v>
      </c>
      <c r="G1568">
        <v>44</v>
      </c>
      <c r="H1568" t="s">
        <v>33</v>
      </c>
      <c r="I1568" t="s">
        <v>180</v>
      </c>
      <c r="J1568" t="s">
        <v>122</v>
      </c>
      <c r="K1568">
        <v>201612</v>
      </c>
      <c r="L1568">
        <v>2019</v>
      </c>
      <c r="M1568" s="10">
        <v>12</v>
      </c>
      <c r="N1568" s="31">
        <v>73698.402959999992</v>
      </c>
    </row>
    <row r="1569" spans="1:14" ht="15" customHeight="1">
      <c r="A1569" t="s">
        <v>7</v>
      </c>
      <c r="B1569" t="s">
        <v>25</v>
      </c>
      <c r="C1569" t="s">
        <v>131</v>
      </c>
      <c r="D1569" t="s">
        <v>51</v>
      </c>
      <c r="E1569" t="s">
        <v>52</v>
      </c>
      <c r="F1569" t="s">
        <v>11</v>
      </c>
      <c r="G1569">
        <v>44</v>
      </c>
      <c r="H1569" t="s">
        <v>33</v>
      </c>
      <c r="I1569" t="s">
        <v>180</v>
      </c>
      <c r="J1569" t="s">
        <v>123</v>
      </c>
      <c r="K1569">
        <v>201612</v>
      </c>
      <c r="L1569">
        <v>2019</v>
      </c>
      <c r="M1569" s="10">
        <v>12</v>
      </c>
      <c r="N1569" s="31">
        <v>13380.866150400001</v>
      </c>
    </row>
    <row r="1570" spans="1:14" ht="15" customHeight="1">
      <c r="A1570" t="s">
        <v>7</v>
      </c>
      <c r="B1570" t="s">
        <v>25</v>
      </c>
      <c r="C1570" t="s">
        <v>127</v>
      </c>
      <c r="D1570" t="s">
        <v>49</v>
      </c>
      <c r="E1570" t="s">
        <v>50</v>
      </c>
      <c r="F1570" t="s">
        <v>12</v>
      </c>
      <c r="G1570">
        <v>35</v>
      </c>
      <c r="H1570" t="s">
        <v>35</v>
      </c>
      <c r="I1570" t="s">
        <v>181</v>
      </c>
      <c r="J1570" t="s">
        <v>124</v>
      </c>
      <c r="K1570">
        <v>201612</v>
      </c>
      <c r="L1570">
        <v>2019</v>
      </c>
      <c r="M1570" s="10">
        <v>12</v>
      </c>
      <c r="N1570" s="31">
        <v>52794.996479999994</v>
      </c>
    </row>
    <row r="1571" spans="1:14" ht="15" customHeight="1">
      <c r="A1571" t="s">
        <v>7</v>
      </c>
      <c r="B1571" t="s">
        <v>25</v>
      </c>
      <c r="C1571" t="s">
        <v>127</v>
      </c>
      <c r="D1571" t="s">
        <v>49</v>
      </c>
      <c r="E1571" t="s">
        <v>50</v>
      </c>
      <c r="F1571" t="s">
        <v>12</v>
      </c>
      <c r="G1571">
        <v>35</v>
      </c>
      <c r="H1571" t="s">
        <v>35</v>
      </c>
      <c r="I1571" t="s">
        <v>181</v>
      </c>
      <c r="J1571" t="s">
        <v>121</v>
      </c>
      <c r="K1571">
        <v>201612</v>
      </c>
      <c r="L1571">
        <v>2019</v>
      </c>
      <c r="M1571" s="10">
        <v>12</v>
      </c>
      <c r="N1571" s="31">
        <v>4115.4977664000007</v>
      </c>
    </row>
    <row r="1572" spans="1:14" ht="15" customHeight="1">
      <c r="A1572" t="s">
        <v>7</v>
      </c>
      <c r="B1572" t="s">
        <v>25</v>
      </c>
      <c r="C1572" t="s">
        <v>127</v>
      </c>
      <c r="D1572" t="s">
        <v>49</v>
      </c>
      <c r="E1572" t="s">
        <v>50</v>
      </c>
      <c r="F1572" t="s">
        <v>12</v>
      </c>
      <c r="G1572">
        <v>35</v>
      </c>
      <c r="H1572" t="s">
        <v>35</v>
      </c>
      <c r="I1572" t="s">
        <v>181</v>
      </c>
      <c r="J1572" t="s">
        <v>122</v>
      </c>
      <c r="K1572">
        <v>201612</v>
      </c>
      <c r="L1572">
        <v>2019</v>
      </c>
      <c r="M1572" s="10">
        <v>12</v>
      </c>
      <c r="N1572" s="31">
        <v>7231.7091600000012</v>
      </c>
    </row>
    <row r="1573" spans="1:14" ht="15" customHeight="1">
      <c r="A1573" t="s">
        <v>7</v>
      </c>
      <c r="B1573" t="s">
        <v>25</v>
      </c>
      <c r="C1573" t="s">
        <v>127</v>
      </c>
      <c r="D1573" t="s">
        <v>49</v>
      </c>
      <c r="E1573" t="s">
        <v>50</v>
      </c>
      <c r="F1573" t="s">
        <v>12</v>
      </c>
      <c r="G1573">
        <v>35</v>
      </c>
      <c r="H1573" t="s">
        <v>35</v>
      </c>
      <c r="I1573" t="s">
        <v>181</v>
      </c>
      <c r="J1573" t="s">
        <v>123</v>
      </c>
      <c r="K1573">
        <v>201612</v>
      </c>
      <c r="L1573">
        <v>2019</v>
      </c>
      <c r="M1573" s="10">
        <v>12</v>
      </c>
      <c r="N1573" s="31">
        <v>1585.8561024000001</v>
      </c>
    </row>
    <row r="1574" spans="1:14" ht="15" customHeight="1">
      <c r="A1574" t="s">
        <v>7</v>
      </c>
      <c r="B1574" t="s">
        <v>25</v>
      </c>
      <c r="C1574" t="s">
        <v>130</v>
      </c>
      <c r="D1574" t="s">
        <v>47</v>
      </c>
      <c r="E1574" t="s">
        <v>48</v>
      </c>
      <c r="F1574" t="s">
        <v>11</v>
      </c>
      <c r="G1574">
        <v>28</v>
      </c>
      <c r="H1574" t="s">
        <v>37</v>
      </c>
      <c r="I1574" t="s">
        <v>183</v>
      </c>
      <c r="J1574" t="s">
        <v>124</v>
      </c>
      <c r="K1574">
        <v>201612</v>
      </c>
      <c r="L1574">
        <v>2019</v>
      </c>
      <c r="M1574" s="10">
        <v>12</v>
      </c>
      <c r="N1574" s="31">
        <v>49582.737100800005</v>
      </c>
    </row>
    <row r="1575" spans="1:14" ht="15" customHeight="1">
      <c r="A1575" t="s">
        <v>7</v>
      </c>
      <c r="B1575" t="s">
        <v>25</v>
      </c>
      <c r="C1575" t="s">
        <v>130</v>
      </c>
      <c r="D1575" t="s">
        <v>47</v>
      </c>
      <c r="E1575" t="s">
        <v>48</v>
      </c>
      <c r="F1575" t="s">
        <v>11</v>
      </c>
      <c r="G1575">
        <v>28</v>
      </c>
      <c r="H1575" t="s">
        <v>37</v>
      </c>
      <c r="I1575" t="s">
        <v>183</v>
      </c>
      <c r="J1575" t="s">
        <v>121</v>
      </c>
      <c r="K1575">
        <v>201612</v>
      </c>
      <c r="L1575">
        <v>2019</v>
      </c>
      <c r="M1575" s="10">
        <v>12</v>
      </c>
      <c r="N1575" s="31">
        <v>5989.6599552000007</v>
      </c>
    </row>
    <row r="1576" spans="1:14" ht="15" customHeight="1">
      <c r="A1576" t="s">
        <v>7</v>
      </c>
      <c r="B1576" t="s">
        <v>25</v>
      </c>
      <c r="C1576" t="s">
        <v>130</v>
      </c>
      <c r="D1576" t="s">
        <v>47</v>
      </c>
      <c r="E1576" t="s">
        <v>48</v>
      </c>
      <c r="F1576" t="s">
        <v>11</v>
      </c>
      <c r="G1576">
        <v>28</v>
      </c>
      <c r="H1576" t="s">
        <v>37</v>
      </c>
      <c r="I1576" t="s">
        <v>183</v>
      </c>
      <c r="J1576" t="s">
        <v>122</v>
      </c>
      <c r="K1576">
        <v>201612</v>
      </c>
      <c r="L1576">
        <v>2019</v>
      </c>
      <c r="M1576" s="10">
        <v>12</v>
      </c>
      <c r="N1576" s="31">
        <v>9019.9137600000013</v>
      </c>
    </row>
    <row r="1577" spans="1:14" ht="15" customHeight="1">
      <c r="A1577" t="s">
        <v>7</v>
      </c>
      <c r="B1577" t="s">
        <v>25</v>
      </c>
      <c r="C1577" t="s">
        <v>130</v>
      </c>
      <c r="D1577" t="s">
        <v>47</v>
      </c>
      <c r="E1577" t="s">
        <v>48</v>
      </c>
      <c r="F1577" t="s">
        <v>11</v>
      </c>
      <c r="G1577">
        <v>28</v>
      </c>
      <c r="H1577" t="s">
        <v>37</v>
      </c>
      <c r="I1577" t="s">
        <v>183</v>
      </c>
      <c r="J1577" t="s">
        <v>123</v>
      </c>
      <c r="K1577">
        <v>201612</v>
      </c>
      <c r="L1577">
        <v>2019</v>
      </c>
      <c r="M1577" s="10">
        <v>12</v>
      </c>
      <c r="N1577" s="31">
        <v>1916.3547647999999</v>
      </c>
    </row>
    <row r="1578" spans="1:14" ht="15" customHeight="1">
      <c r="A1578" t="s">
        <v>7</v>
      </c>
      <c r="B1578" t="s">
        <v>26</v>
      </c>
      <c r="C1578" t="s">
        <v>132</v>
      </c>
      <c r="D1578" t="s">
        <v>55</v>
      </c>
      <c r="E1578" t="s">
        <v>56</v>
      </c>
      <c r="F1578" t="s">
        <v>11</v>
      </c>
      <c r="G1578">
        <v>36</v>
      </c>
      <c r="H1578" t="s">
        <v>34</v>
      </c>
      <c r="I1578" t="s">
        <v>182</v>
      </c>
      <c r="J1578" t="s">
        <v>124</v>
      </c>
      <c r="K1578">
        <v>201612</v>
      </c>
      <c r="L1578">
        <v>2019</v>
      </c>
      <c r="M1578" s="10">
        <v>12</v>
      </c>
      <c r="N1578" s="31">
        <v>39608.917076736005</v>
      </c>
    </row>
    <row r="1579" spans="1:14" ht="15" customHeight="1">
      <c r="A1579" t="s">
        <v>7</v>
      </c>
      <c r="B1579" t="s">
        <v>26</v>
      </c>
      <c r="C1579" t="s">
        <v>132</v>
      </c>
      <c r="D1579" t="s">
        <v>55</v>
      </c>
      <c r="E1579" t="s">
        <v>56</v>
      </c>
      <c r="F1579" t="s">
        <v>11</v>
      </c>
      <c r="G1579">
        <v>36</v>
      </c>
      <c r="H1579" t="s">
        <v>34</v>
      </c>
      <c r="I1579" t="s">
        <v>182</v>
      </c>
      <c r="J1579" t="s">
        <v>121</v>
      </c>
      <c r="K1579">
        <v>201612</v>
      </c>
      <c r="L1579">
        <v>2019</v>
      </c>
      <c r="M1579" s="10">
        <v>12</v>
      </c>
      <c r="N1579" s="31">
        <v>6276.4828680959981</v>
      </c>
    </row>
    <row r="1580" spans="1:14" ht="15" customHeight="1">
      <c r="A1580" t="s">
        <v>7</v>
      </c>
      <c r="B1580" t="s">
        <v>26</v>
      </c>
      <c r="C1580" t="s">
        <v>132</v>
      </c>
      <c r="D1580" t="s">
        <v>55</v>
      </c>
      <c r="E1580" t="s">
        <v>56</v>
      </c>
      <c r="F1580" t="s">
        <v>11</v>
      </c>
      <c r="G1580">
        <v>36</v>
      </c>
      <c r="H1580" t="s">
        <v>34</v>
      </c>
      <c r="I1580" t="s">
        <v>182</v>
      </c>
      <c r="J1580" t="s">
        <v>122</v>
      </c>
      <c r="K1580">
        <v>201612</v>
      </c>
      <c r="L1580">
        <v>2019</v>
      </c>
      <c r="M1580" s="10">
        <v>12</v>
      </c>
      <c r="N1580" s="31">
        <v>12138.7927752</v>
      </c>
    </row>
    <row r="1581" spans="1:14" ht="15" customHeight="1">
      <c r="A1581" t="s">
        <v>7</v>
      </c>
      <c r="B1581" t="s">
        <v>26</v>
      </c>
      <c r="C1581" t="s">
        <v>132</v>
      </c>
      <c r="D1581" t="s">
        <v>55</v>
      </c>
      <c r="E1581" t="s">
        <v>56</v>
      </c>
      <c r="F1581" t="s">
        <v>11</v>
      </c>
      <c r="G1581">
        <v>36</v>
      </c>
      <c r="H1581" t="s">
        <v>34</v>
      </c>
      <c r="I1581" t="s">
        <v>182</v>
      </c>
      <c r="J1581" t="s">
        <v>123</v>
      </c>
      <c r="K1581">
        <v>201612</v>
      </c>
      <c r="L1581">
        <v>2019</v>
      </c>
      <c r="M1581" s="10">
        <v>12</v>
      </c>
      <c r="N1581" s="31">
        <v>3752.7267133439991</v>
      </c>
    </row>
    <row r="1582" spans="1:14" ht="15" customHeight="1">
      <c r="A1582" t="s">
        <v>7</v>
      </c>
      <c r="B1582" t="s">
        <v>26</v>
      </c>
      <c r="C1582" t="s">
        <v>128</v>
      </c>
      <c r="D1582" t="s">
        <v>53</v>
      </c>
      <c r="E1582" t="s">
        <v>54</v>
      </c>
      <c r="F1582" t="s">
        <v>12</v>
      </c>
      <c r="G1582">
        <v>32</v>
      </c>
      <c r="H1582" t="s">
        <v>36</v>
      </c>
      <c r="I1582" t="s">
        <v>184</v>
      </c>
      <c r="J1582" t="s">
        <v>124</v>
      </c>
      <c r="K1582">
        <v>201612</v>
      </c>
      <c r="L1582">
        <v>2019</v>
      </c>
      <c r="M1582" s="10">
        <v>12</v>
      </c>
      <c r="N1582" s="31">
        <v>29791.765204992</v>
      </c>
    </row>
    <row r="1583" spans="1:14" ht="15" customHeight="1">
      <c r="A1583" t="s">
        <v>7</v>
      </c>
      <c r="B1583" t="s">
        <v>26</v>
      </c>
      <c r="C1583" t="s">
        <v>128</v>
      </c>
      <c r="D1583" t="s">
        <v>53</v>
      </c>
      <c r="E1583" t="s">
        <v>54</v>
      </c>
      <c r="F1583" t="s">
        <v>12</v>
      </c>
      <c r="G1583">
        <v>32</v>
      </c>
      <c r="H1583" t="s">
        <v>36</v>
      </c>
      <c r="I1583" t="s">
        <v>184</v>
      </c>
      <c r="J1583" t="s">
        <v>121</v>
      </c>
      <c r="K1583">
        <v>201612</v>
      </c>
      <c r="L1583">
        <v>2019</v>
      </c>
      <c r="M1583" s="10">
        <v>12</v>
      </c>
      <c r="N1583" s="31">
        <v>1087.611743232</v>
      </c>
    </row>
    <row r="1584" spans="1:14" ht="15" customHeight="1">
      <c r="A1584" t="s">
        <v>7</v>
      </c>
      <c r="B1584" t="s">
        <v>26</v>
      </c>
      <c r="C1584" t="s">
        <v>128</v>
      </c>
      <c r="D1584" t="s">
        <v>53</v>
      </c>
      <c r="E1584" t="s">
        <v>54</v>
      </c>
      <c r="F1584" t="s">
        <v>12</v>
      </c>
      <c r="G1584">
        <v>32</v>
      </c>
      <c r="H1584" t="s">
        <v>36</v>
      </c>
      <c r="I1584" t="s">
        <v>184</v>
      </c>
      <c r="J1584" t="s">
        <v>122</v>
      </c>
      <c r="K1584">
        <v>201612</v>
      </c>
      <c r="L1584">
        <v>2019</v>
      </c>
      <c r="M1584" s="10">
        <v>12</v>
      </c>
      <c r="N1584" s="31">
        <v>14771.995055999996</v>
      </c>
    </row>
    <row r="1585" spans="1:14" ht="15" customHeight="1">
      <c r="A1585" t="s">
        <v>7</v>
      </c>
      <c r="B1585" t="s">
        <v>26</v>
      </c>
      <c r="C1585" t="s">
        <v>128</v>
      </c>
      <c r="D1585" t="s">
        <v>53</v>
      </c>
      <c r="E1585" t="s">
        <v>54</v>
      </c>
      <c r="F1585" t="s">
        <v>12</v>
      </c>
      <c r="G1585">
        <v>32</v>
      </c>
      <c r="H1585" t="s">
        <v>36</v>
      </c>
      <c r="I1585" t="s">
        <v>184</v>
      </c>
      <c r="J1585" t="s">
        <v>123</v>
      </c>
      <c r="K1585">
        <v>201612</v>
      </c>
      <c r="L1585">
        <v>2019</v>
      </c>
      <c r="M1585" s="10">
        <v>12</v>
      </c>
      <c r="N1585" s="31">
        <v>2770.0668334079996</v>
      </c>
    </row>
    <row r="1586" spans="1:14" ht="15" customHeight="1">
      <c r="A1586" t="s">
        <v>7</v>
      </c>
      <c r="B1586" t="s">
        <v>27</v>
      </c>
      <c r="C1586" t="s">
        <v>137</v>
      </c>
      <c r="D1586" t="s">
        <v>21</v>
      </c>
      <c r="E1586" t="s">
        <v>58</v>
      </c>
      <c r="F1586" t="s">
        <v>11</v>
      </c>
      <c r="G1586">
        <v>45</v>
      </c>
      <c r="H1586" t="s">
        <v>33</v>
      </c>
      <c r="I1586" t="s">
        <v>180</v>
      </c>
      <c r="J1586" t="s">
        <v>124</v>
      </c>
      <c r="K1586">
        <v>201612</v>
      </c>
      <c r="L1586">
        <v>2019</v>
      </c>
      <c r="M1586" s="10">
        <v>12</v>
      </c>
      <c r="N1586" s="31">
        <v>42994.545534720004</v>
      </c>
    </row>
    <row r="1587" spans="1:14" ht="15" customHeight="1">
      <c r="A1587" t="s">
        <v>7</v>
      </c>
      <c r="B1587" t="s">
        <v>27</v>
      </c>
      <c r="C1587" t="s">
        <v>137</v>
      </c>
      <c r="D1587" t="s">
        <v>21</v>
      </c>
      <c r="E1587" t="s">
        <v>58</v>
      </c>
      <c r="F1587" t="s">
        <v>11</v>
      </c>
      <c r="G1587">
        <v>45</v>
      </c>
      <c r="H1587" t="s">
        <v>33</v>
      </c>
      <c r="I1587" t="s">
        <v>180</v>
      </c>
      <c r="J1587" t="s">
        <v>121</v>
      </c>
      <c r="K1587">
        <v>201612</v>
      </c>
      <c r="L1587">
        <v>2019</v>
      </c>
      <c r="M1587" s="10">
        <v>12</v>
      </c>
      <c r="N1587" s="31">
        <v>30221.510716800003</v>
      </c>
    </row>
    <row r="1588" spans="1:14" ht="15" customHeight="1">
      <c r="A1588" t="s">
        <v>7</v>
      </c>
      <c r="B1588" t="s">
        <v>27</v>
      </c>
      <c r="C1588" t="s">
        <v>137</v>
      </c>
      <c r="D1588" t="s">
        <v>21</v>
      </c>
      <c r="E1588" t="s">
        <v>58</v>
      </c>
      <c r="F1588" t="s">
        <v>11</v>
      </c>
      <c r="G1588">
        <v>45</v>
      </c>
      <c r="H1588" t="s">
        <v>33</v>
      </c>
      <c r="I1588" t="s">
        <v>180</v>
      </c>
      <c r="J1588" t="s">
        <v>122</v>
      </c>
      <c r="K1588">
        <v>201612</v>
      </c>
      <c r="L1588">
        <v>2019</v>
      </c>
      <c r="M1588" s="10">
        <v>12</v>
      </c>
      <c r="N1588" s="31">
        <v>109309.335876</v>
      </c>
    </row>
    <row r="1589" spans="1:14" ht="15" customHeight="1">
      <c r="A1589" t="s">
        <v>7</v>
      </c>
      <c r="B1589" t="s">
        <v>27</v>
      </c>
      <c r="C1589" t="s">
        <v>137</v>
      </c>
      <c r="D1589" t="s">
        <v>21</v>
      </c>
      <c r="E1589" t="s">
        <v>58</v>
      </c>
      <c r="F1589" t="s">
        <v>11</v>
      </c>
      <c r="G1589">
        <v>45</v>
      </c>
      <c r="H1589" t="s">
        <v>33</v>
      </c>
      <c r="I1589" t="s">
        <v>180</v>
      </c>
      <c r="J1589" t="s">
        <v>123</v>
      </c>
      <c r="K1589">
        <v>201612</v>
      </c>
      <c r="L1589">
        <v>2019</v>
      </c>
      <c r="M1589" s="10">
        <v>12</v>
      </c>
      <c r="N1589" s="31">
        <v>30495.932213759999</v>
      </c>
    </row>
    <row r="1590" spans="1:14" ht="15" customHeight="1">
      <c r="A1590" t="s">
        <v>7</v>
      </c>
      <c r="B1590" t="s">
        <v>27</v>
      </c>
      <c r="C1590" t="s">
        <v>136</v>
      </c>
      <c r="D1590" t="s">
        <v>18</v>
      </c>
      <c r="E1590" t="s">
        <v>62</v>
      </c>
      <c r="F1590" t="s">
        <v>11</v>
      </c>
      <c r="G1590">
        <v>38</v>
      </c>
      <c r="H1590" t="s">
        <v>34</v>
      </c>
      <c r="I1590" t="s">
        <v>182</v>
      </c>
      <c r="J1590" t="s">
        <v>124</v>
      </c>
      <c r="K1590">
        <v>201612</v>
      </c>
      <c r="L1590">
        <v>2019</v>
      </c>
      <c r="M1590" s="10">
        <v>12</v>
      </c>
      <c r="N1590" s="31">
        <v>20871.423498239994</v>
      </c>
    </row>
    <row r="1591" spans="1:14" ht="15" customHeight="1">
      <c r="A1591" t="s">
        <v>7</v>
      </c>
      <c r="B1591" t="s">
        <v>27</v>
      </c>
      <c r="C1591" t="s">
        <v>136</v>
      </c>
      <c r="D1591" t="s">
        <v>18</v>
      </c>
      <c r="E1591" t="s">
        <v>62</v>
      </c>
      <c r="F1591" t="s">
        <v>11</v>
      </c>
      <c r="G1591">
        <v>38</v>
      </c>
      <c r="H1591" t="s">
        <v>34</v>
      </c>
      <c r="I1591" t="s">
        <v>182</v>
      </c>
      <c r="J1591" t="s">
        <v>121</v>
      </c>
      <c r="K1591">
        <v>201612</v>
      </c>
      <c r="L1591">
        <v>2019</v>
      </c>
      <c r="M1591" s="10">
        <v>12</v>
      </c>
      <c r="N1591" s="31">
        <v>3163.2865044480009</v>
      </c>
    </row>
    <row r="1592" spans="1:14" ht="15" customHeight="1">
      <c r="A1592" t="s">
        <v>7</v>
      </c>
      <c r="B1592" t="s">
        <v>27</v>
      </c>
      <c r="C1592" t="s">
        <v>136</v>
      </c>
      <c r="D1592" t="s">
        <v>18</v>
      </c>
      <c r="E1592" t="s">
        <v>62</v>
      </c>
      <c r="F1592" t="s">
        <v>11</v>
      </c>
      <c r="G1592">
        <v>38</v>
      </c>
      <c r="H1592" t="s">
        <v>34</v>
      </c>
      <c r="I1592" t="s">
        <v>182</v>
      </c>
      <c r="J1592" t="s">
        <v>122</v>
      </c>
      <c r="K1592">
        <v>201612</v>
      </c>
      <c r="L1592">
        <v>2019</v>
      </c>
      <c r="M1592" s="10">
        <v>12</v>
      </c>
      <c r="N1592" s="31">
        <v>8798.5681055999994</v>
      </c>
    </row>
    <row r="1593" spans="1:14" ht="15" customHeight="1">
      <c r="A1593" t="s">
        <v>7</v>
      </c>
      <c r="B1593" t="s">
        <v>27</v>
      </c>
      <c r="C1593" t="s">
        <v>136</v>
      </c>
      <c r="D1593" t="s">
        <v>18</v>
      </c>
      <c r="E1593" t="s">
        <v>62</v>
      </c>
      <c r="F1593" t="s">
        <v>11</v>
      </c>
      <c r="G1593">
        <v>38</v>
      </c>
      <c r="H1593" t="s">
        <v>34</v>
      </c>
      <c r="I1593" t="s">
        <v>182</v>
      </c>
      <c r="J1593" t="s">
        <v>123</v>
      </c>
      <c r="K1593">
        <v>201612</v>
      </c>
      <c r="L1593">
        <v>2019</v>
      </c>
      <c r="M1593" s="10">
        <v>12</v>
      </c>
      <c r="N1593" s="31">
        <v>1855.3978920960001</v>
      </c>
    </row>
    <row r="1594" spans="1:14" ht="15" customHeight="1">
      <c r="A1594" t="s">
        <v>7</v>
      </c>
      <c r="B1594" t="s">
        <v>27</v>
      </c>
      <c r="C1594" t="s">
        <v>135</v>
      </c>
      <c r="D1594" t="s">
        <v>19</v>
      </c>
      <c r="E1594" t="s">
        <v>57</v>
      </c>
      <c r="F1594" t="s">
        <v>12</v>
      </c>
      <c r="G1594">
        <v>29</v>
      </c>
      <c r="H1594" t="s">
        <v>37</v>
      </c>
      <c r="I1594" t="s">
        <v>183</v>
      </c>
      <c r="J1594" t="s">
        <v>124</v>
      </c>
      <c r="K1594">
        <v>201612</v>
      </c>
      <c r="L1594">
        <v>2019</v>
      </c>
      <c r="M1594" s="10">
        <v>12</v>
      </c>
      <c r="N1594" s="31">
        <v>44585.568460800001</v>
      </c>
    </row>
    <row r="1595" spans="1:14" ht="15" customHeight="1">
      <c r="A1595" t="s">
        <v>7</v>
      </c>
      <c r="B1595" t="s">
        <v>27</v>
      </c>
      <c r="C1595" t="s">
        <v>135</v>
      </c>
      <c r="D1595" t="s">
        <v>19</v>
      </c>
      <c r="E1595" t="s">
        <v>57</v>
      </c>
      <c r="F1595" t="s">
        <v>12</v>
      </c>
      <c r="G1595">
        <v>29</v>
      </c>
      <c r="H1595" t="s">
        <v>37</v>
      </c>
      <c r="I1595" t="s">
        <v>183</v>
      </c>
      <c r="J1595" t="s">
        <v>121</v>
      </c>
      <c r="K1595">
        <v>201612</v>
      </c>
      <c r="L1595">
        <v>2019</v>
      </c>
      <c r="M1595" s="10">
        <v>12</v>
      </c>
      <c r="N1595" s="31">
        <v>6308.1566208000004</v>
      </c>
    </row>
    <row r="1596" spans="1:14" ht="15" customHeight="1">
      <c r="A1596" t="s">
        <v>7</v>
      </c>
      <c r="B1596" t="s">
        <v>27</v>
      </c>
      <c r="C1596" t="s">
        <v>135</v>
      </c>
      <c r="D1596" t="s">
        <v>19</v>
      </c>
      <c r="E1596" t="s">
        <v>57</v>
      </c>
      <c r="F1596" t="s">
        <v>12</v>
      </c>
      <c r="G1596">
        <v>29</v>
      </c>
      <c r="H1596" t="s">
        <v>37</v>
      </c>
      <c r="I1596" t="s">
        <v>183</v>
      </c>
      <c r="J1596" t="s">
        <v>122</v>
      </c>
      <c r="K1596">
        <v>201612</v>
      </c>
      <c r="L1596">
        <v>2019</v>
      </c>
      <c r="M1596" s="10">
        <v>12</v>
      </c>
      <c r="N1596" s="31">
        <v>8462.5819200000005</v>
      </c>
    </row>
    <row r="1597" spans="1:14" ht="15" customHeight="1">
      <c r="A1597" t="s">
        <v>7</v>
      </c>
      <c r="B1597" t="s">
        <v>27</v>
      </c>
      <c r="C1597" t="s">
        <v>135</v>
      </c>
      <c r="D1597" t="s">
        <v>19</v>
      </c>
      <c r="E1597" t="s">
        <v>57</v>
      </c>
      <c r="F1597" t="s">
        <v>12</v>
      </c>
      <c r="G1597">
        <v>29</v>
      </c>
      <c r="H1597" t="s">
        <v>37</v>
      </c>
      <c r="I1597" t="s">
        <v>183</v>
      </c>
      <c r="J1597" t="s">
        <v>123</v>
      </c>
      <c r="K1597">
        <v>201612</v>
      </c>
      <c r="L1597">
        <v>2019</v>
      </c>
      <c r="M1597" s="10">
        <v>12</v>
      </c>
      <c r="N1597" s="31">
        <v>1203.3017855999999</v>
      </c>
    </row>
    <row r="1598" spans="1:14" ht="15" customHeight="1">
      <c r="A1598" t="s">
        <v>7</v>
      </c>
      <c r="B1598" t="s">
        <v>42</v>
      </c>
      <c r="C1598" t="s">
        <v>139</v>
      </c>
      <c r="D1598" t="s">
        <v>59</v>
      </c>
      <c r="E1598" t="s">
        <v>60</v>
      </c>
      <c r="F1598" t="s">
        <v>11</v>
      </c>
      <c r="G1598">
        <v>35</v>
      </c>
      <c r="H1598" t="s">
        <v>34</v>
      </c>
      <c r="I1598" t="s">
        <v>182</v>
      </c>
      <c r="J1598" t="s">
        <v>124</v>
      </c>
      <c r="K1598">
        <v>201612</v>
      </c>
      <c r="L1598">
        <v>2019</v>
      </c>
      <c r="M1598" s="10">
        <v>12</v>
      </c>
      <c r="N1598" s="31">
        <v>108191.14732339201</v>
      </c>
    </row>
    <row r="1599" spans="1:14" ht="15" customHeight="1">
      <c r="A1599" t="s">
        <v>7</v>
      </c>
      <c r="B1599" t="s">
        <v>42</v>
      </c>
      <c r="C1599" t="s">
        <v>139</v>
      </c>
      <c r="D1599" t="s">
        <v>59</v>
      </c>
      <c r="E1599" t="s">
        <v>60</v>
      </c>
      <c r="F1599" t="s">
        <v>11</v>
      </c>
      <c r="G1599">
        <v>35</v>
      </c>
      <c r="H1599" t="s">
        <v>34</v>
      </c>
      <c r="I1599" t="s">
        <v>182</v>
      </c>
      <c r="J1599" t="s">
        <v>121</v>
      </c>
      <c r="K1599">
        <v>201612</v>
      </c>
      <c r="L1599">
        <v>2019</v>
      </c>
      <c r="M1599" s="10">
        <v>12</v>
      </c>
      <c r="N1599" s="31">
        <v>10358.351539200001</v>
      </c>
    </row>
    <row r="1600" spans="1:14" ht="15" customHeight="1">
      <c r="A1600" t="s">
        <v>7</v>
      </c>
      <c r="B1600" t="s">
        <v>42</v>
      </c>
      <c r="C1600" t="s">
        <v>139</v>
      </c>
      <c r="D1600" t="s">
        <v>59</v>
      </c>
      <c r="E1600" t="s">
        <v>60</v>
      </c>
      <c r="F1600" t="s">
        <v>11</v>
      </c>
      <c r="G1600">
        <v>35</v>
      </c>
      <c r="H1600" t="s">
        <v>34</v>
      </c>
      <c r="I1600" t="s">
        <v>182</v>
      </c>
      <c r="J1600" t="s">
        <v>122</v>
      </c>
      <c r="K1600">
        <v>201612</v>
      </c>
      <c r="L1600">
        <v>2019</v>
      </c>
      <c r="M1600" s="10">
        <v>12</v>
      </c>
      <c r="N1600" s="31">
        <v>12340.374883200002</v>
      </c>
    </row>
    <row r="1601" spans="1:14" ht="15" customHeight="1">
      <c r="A1601" t="s">
        <v>7</v>
      </c>
      <c r="B1601" t="s">
        <v>42</v>
      </c>
      <c r="C1601" t="s">
        <v>139</v>
      </c>
      <c r="D1601" t="s">
        <v>59</v>
      </c>
      <c r="E1601" t="s">
        <v>60</v>
      </c>
      <c r="F1601" t="s">
        <v>11</v>
      </c>
      <c r="G1601">
        <v>35</v>
      </c>
      <c r="H1601" t="s">
        <v>34</v>
      </c>
      <c r="I1601" t="s">
        <v>182</v>
      </c>
      <c r="J1601" t="s">
        <v>123</v>
      </c>
      <c r="K1601">
        <v>201612</v>
      </c>
      <c r="L1601">
        <v>2019</v>
      </c>
      <c r="M1601" s="10">
        <v>12</v>
      </c>
      <c r="N1601" s="31">
        <v>3671.5176529920009</v>
      </c>
    </row>
    <row r="1602" spans="1:14" ht="15" customHeight="1">
      <c r="A1602" t="s">
        <v>7</v>
      </c>
      <c r="B1602" t="s">
        <v>42</v>
      </c>
      <c r="C1602" t="s">
        <v>138</v>
      </c>
      <c r="D1602" t="s">
        <v>61</v>
      </c>
      <c r="E1602" t="s">
        <v>60</v>
      </c>
      <c r="F1602" t="s">
        <v>11</v>
      </c>
      <c r="G1602">
        <v>32</v>
      </c>
      <c r="H1602" t="s">
        <v>36</v>
      </c>
      <c r="I1602" t="s">
        <v>184</v>
      </c>
      <c r="J1602" t="s">
        <v>124</v>
      </c>
      <c r="K1602">
        <v>201612</v>
      </c>
      <c r="L1602">
        <v>2019</v>
      </c>
      <c r="M1602" s="10">
        <v>12</v>
      </c>
      <c r="N1602" s="31">
        <v>40315.605119999993</v>
      </c>
    </row>
    <row r="1603" spans="1:14" ht="15" customHeight="1">
      <c r="A1603" t="s">
        <v>7</v>
      </c>
      <c r="B1603" t="s">
        <v>42</v>
      </c>
      <c r="C1603" t="s">
        <v>138</v>
      </c>
      <c r="D1603" t="s">
        <v>61</v>
      </c>
      <c r="E1603" t="s">
        <v>60</v>
      </c>
      <c r="F1603" t="s">
        <v>11</v>
      </c>
      <c r="G1603">
        <v>32</v>
      </c>
      <c r="H1603" t="s">
        <v>36</v>
      </c>
      <c r="I1603" t="s">
        <v>184</v>
      </c>
      <c r="J1603" t="s">
        <v>121</v>
      </c>
      <c r="K1603">
        <v>201612</v>
      </c>
      <c r="L1603">
        <v>2019</v>
      </c>
      <c r="M1603" s="10">
        <v>12</v>
      </c>
      <c r="N1603" s="31">
        <v>1785.0430079999996</v>
      </c>
    </row>
    <row r="1604" spans="1:14" ht="15" customHeight="1">
      <c r="A1604" t="s">
        <v>7</v>
      </c>
      <c r="B1604" t="s">
        <v>42</v>
      </c>
      <c r="C1604" t="s">
        <v>138</v>
      </c>
      <c r="D1604" t="s">
        <v>61</v>
      </c>
      <c r="E1604" t="s">
        <v>60</v>
      </c>
      <c r="F1604" t="s">
        <v>11</v>
      </c>
      <c r="G1604">
        <v>32</v>
      </c>
      <c r="H1604" t="s">
        <v>36</v>
      </c>
      <c r="I1604" t="s">
        <v>184</v>
      </c>
      <c r="J1604" t="s">
        <v>122</v>
      </c>
      <c r="K1604">
        <v>201612</v>
      </c>
      <c r="L1604">
        <v>2019</v>
      </c>
      <c r="M1604" s="10">
        <v>12</v>
      </c>
      <c r="N1604" s="31">
        <v>996.85403999999994</v>
      </c>
    </row>
    <row r="1605" spans="1:14" ht="15" customHeight="1">
      <c r="A1605" t="s">
        <v>7</v>
      </c>
      <c r="B1605" t="s">
        <v>42</v>
      </c>
      <c r="C1605" t="s">
        <v>138</v>
      </c>
      <c r="D1605" t="s">
        <v>61</v>
      </c>
      <c r="E1605" t="s">
        <v>60</v>
      </c>
      <c r="F1605" t="s">
        <v>11</v>
      </c>
      <c r="G1605">
        <v>32</v>
      </c>
      <c r="H1605" t="s">
        <v>36</v>
      </c>
      <c r="I1605" t="s">
        <v>184</v>
      </c>
      <c r="J1605" t="s">
        <v>123</v>
      </c>
      <c r="K1605">
        <v>201612</v>
      </c>
      <c r="L1605">
        <v>2019</v>
      </c>
      <c r="M1605" s="10">
        <v>12</v>
      </c>
      <c r="N1605" s="31">
        <v>2365.5711743999996</v>
      </c>
    </row>
    <row r="1606" spans="1:14" ht="15" customHeight="1">
      <c r="A1606" t="s">
        <v>69</v>
      </c>
      <c r="B1606" t="s">
        <v>5</v>
      </c>
      <c r="C1606" t="s">
        <v>134</v>
      </c>
      <c r="D1606" t="s">
        <v>46</v>
      </c>
      <c r="E1606" t="s">
        <v>13</v>
      </c>
      <c r="F1606" t="s">
        <v>11</v>
      </c>
      <c r="G1606">
        <v>46</v>
      </c>
      <c r="H1606" t="s">
        <v>33</v>
      </c>
      <c r="I1606" t="s">
        <v>180</v>
      </c>
      <c r="J1606" t="s">
        <v>124</v>
      </c>
      <c r="K1606">
        <v>201612</v>
      </c>
      <c r="L1606">
        <v>2019</v>
      </c>
      <c r="M1606" s="10">
        <v>12</v>
      </c>
      <c r="N1606" s="31">
        <v>95891.116032000005</v>
      </c>
    </row>
    <row r="1607" spans="1:14" ht="15" customHeight="1">
      <c r="A1607" t="s">
        <v>69</v>
      </c>
      <c r="B1607" t="s">
        <v>5</v>
      </c>
      <c r="C1607" t="s">
        <v>134</v>
      </c>
      <c r="D1607" t="s">
        <v>46</v>
      </c>
      <c r="E1607" t="s">
        <v>13</v>
      </c>
      <c r="F1607" t="s">
        <v>11</v>
      </c>
      <c r="G1607">
        <v>46</v>
      </c>
      <c r="H1607" t="s">
        <v>33</v>
      </c>
      <c r="I1607" t="s">
        <v>180</v>
      </c>
      <c r="J1607" t="s">
        <v>121</v>
      </c>
      <c r="K1607">
        <v>201612</v>
      </c>
      <c r="L1607">
        <v>2019</v>
      </c>
      <c r="M1607" s="10">
        <v>12</v>
      </c>
      <c r="N1607" s="31">
        <v>17241.768576000002</v>
      </c>
    </row>
    <row r="1608" spans="1:14" ht="15" customHeight="1">
      <c r="A1608" t="s">
        <v>69</v>
      </c>
      <c r="B1608" t="s">
        <v>5</v>
      </c>
      <c r="C1608" t="s">
        <v>134</v>
      </c>
      <c r="D1608" t="s">
        <v>46</v>
      </c>
      <c r="E1608" t="s">
        <v>13</v>
      </c>
      <c r="F1608" t="s">
        <v>11</v>
      </c>
      <c r="G1608">
        <v>46</v>
      </c>
      <c r="H1608" t="s">
        <v>33</v>
      </c>
      <c r="I1608" t="s">
        <v>180</v>
      </c>
      <c r="J1608" t="s">
        <v>122</v>
      </c>
      <c r="K1608">
        <v>201612</v>
      </c>
      <c r="L1608">
        <v>2019</v>
      </c>
      <c r="M1608" s="10">
        <v>12</v>
      </c>
      <c r="N1608" s="31">
        <v>20100.132000000001</v>
      </c>
    </row>
    <row r="1609" spans="1:14" ht="15" customHeight="1">
      <c r="A1609" t="s">
        <v>69</v>
      </c>
      <c r="B1609" t="s">
        <v>5</v>
      </c>
      <c r="C1609" t="s">
        <v>134</v>
      </c>
      <c r="D1609" t="s">
        <v>46</v>
      </c>
      <c r="E1609" t="s">
        <v>13</v>
      </c>
      <c r="F1609" t="s">
        <v>11</v>
      </c>
      <c r="G1609">
        <v>46</v>
      </c>
      <c r="H1609" t="s">
        <v>33</v>
      </c>
      <c r="I1609" t="s">
        <v>180</v>
      </c>
      <c r="J1609" t="s">
        <v>123</v>
      </c>
      <c r="K1609">
        <v>201612</v>
      </c>
      <c r="L1609">
        <v>2019</v>
      </c>
      <c r="M1609" s="10">
        <v>12</v>
      </c>
      <c r="N1609" s="31">
        <v>7134.144768000001</v>
      </c>
    </row>
    <row r="1610" spans="1:14" ht="15" customHeight="1">
      <c r="A1610" t="s">
        <v>69</v>
      </c>
      <c r="B1610" t="s">
        <v>5</v>
      </c>
      <c r="C1610" t="s">
        <v>129</v>
      </c>
      <c r="D1610" t="s">
        <v>22</v>
      </c>
      <c r="E1610" t="s">
        <v>16</v>
      </c>
      <c r="F1610" t="s">
        <v>12</v>
      </c>
      <c r="G1610">
        <v>38</v>
      </c>
      <c r="H1610" t="s">
        <v>34</v>
      </c>
      <c r="I1610" t="s">
        <v>182</v>
      </c>
      <c r="J1610" t="s">
        <v>124</v>
      </c>
      <c r="K1610">
        <v>201612</v>
      </c>
      <c r="L1610">
        <v>2019</v>
      </c>
      <c r="M1610" s="10">
        <v>12</v>
      </c>
      <c r="N1610" s="31">
        <v>19991.741414399996</v>
      </c>
    </row>
    <row r="1611" spans="1:14" ht="15" customHeight="1">
      <c r="A1611" t="s">
        <v>69</v>
      </c>
      <c r="B1611" t="s">
        <v>5</v>
      </c>
      <c r="C1611" t="s">
        <v>129</v>
      </c>
      <c r="D1611" t="s">
        <v>22</v>
      </c>
      <c r="E1611" t="s">
        <v>16</v>
      </c>
      <c r="F1611" t="s">
        <v>12</v>
      </c>
      <c r="G1611">
        <v>38</v>
      </c>
      <c r="H1611" t="s">
        <v>34</v>
      </c>
      <c r="I1611" t="s">
        <v>182</v>
      </c>
      <c r="J1611" t="s">
        <v>121</v>
      </c>
      <c r="K1611">
        <v>201612</v>
      </c>
      <c r="L1611">
        <v>2019</v>
      </c>
      <c r="M1611" s="10">
        <v>12</v>
      </c>
      <c r="N1611" s="31">
        <v>2669.00126976</v>
      </c>
    </row>
    <row r="1612" spans="1:14" ht="15" customHeight="1">
      <c r="A1612" t="s">
        <v>69</v>
      </c>
      <c r="B1612" t="s">
        <v>5</v>
      </c>
      <c r="C1612" t="s">
        <v>129</v>
      </c>
      <c r="D1612" t="s">
        <v>22</v>
      </c>
      <c r="E1612" t="s">
        <v>16</v>
      </c>
      <c r="F1612" t="s">
        <v>12</v>
      </c>
      <c r="G1612">
        <v>38</v>
      </c>
      <c r="H1612" t="s">
        <v>34</v>
      </c>
      <c r="I1612" t="s">
        <v>182</v>
      </c>
      <c r="J1612" t="s">
        <v>122</v>
      </c>
      <c r="K1612">
        <v>201612</v>
      </c>
      <c r="L1612">
        <v>2019</v>
      </c>
      <c r="M1612" s="10">
        <v>12</v>
      </c>
      <c r="N1612" s="31">
        <v>7308.7887600000013</v>
      </c>
    </row>
    <row r="1613" spans="1:14" ht="15" customHeight="1">
      <c r="A1613" t="s">
        <v>69</v>
      </c>
      <c r="B1613" t="s">
        <v>5</v>
      </c>
      <c r="C1613" t="s">
        <v>129</v>
      </c>
      <c r="D1613" t="s">
        <v>22</v>
      </c>
      <c r="E1613" t="s">
        <v>16</v>
      </c>
      <c r="F1613" t="s">
        <v>12</v>
      </c>
      <c r="G1613">
        <v>38</v>
      </c>
      <c r="H1613" t="s">
        <v>34</v>
      </c>
      <c r="I1613" t="s">
        <v>182</v>
      </c>
      <c r="J1613" t="s">
        <v>123</v>
      </c>
      <c r="K1613">
        <v>201612</v>
      </c>
      <c r="L1613">
        <v>2019</v>
      </c>
      <c r="M1613" s="10">
        <v>12</v>
      </c>
      <c r="N1613" s="31">
        <v>2994.5612390400006</v>
      </c>
    </row>
    <row r="1614" spans="1:14" ht="15" customHeight="1">
      <c r="A1614" t="s">
        <v>69</v>
      </c>
      <c r="B1614" t="s">
        <v>5</v>
      </c>
      <c r="C1614" t="s">
        <v>133</v>
      </c>
      <c r="D1614" t="s">
        <v>9</v>
      </c>
      <c r="E1614" t="s">
        <v>10</v>
      </c>
      <c r="F1614" t="s">
        <v>11</v>
      </c>
      <c r="G1614">
        <v>25</v>
      </c>
      <c r="H1614" t="s">
        <v>37</v>
      </c>
      <c r="I1614" t="s">
        <v>183</v>
      </c>
      <c r="J1614" t="s">
        <v>124</v>
      </c>
      <c r="K1614">
        <v>201612</v>
      </c>
      <c r="L1614">
        <v>2019</v>
      </c>
      <c r="M1614" s="10">
        <v>12</v>
      </c>
      <c r="N1614" s="31">
        <v>42113.924352000002</v>
      </c>
    </row>
    <row r="1615" spans="1:14" ht="15" customHeight="1">
      <c r="A1615" t="s">
        <v>69</v>
      </c>
      <c r="B1615" t="s">
        <v>5</v>
      </c>
      <c r="C1615" t="s">
        <v>133</v>
      </c>
      <c r="D1615" t="s">
        <v>9</v>
      </c>
      <c r="E1615" t="s">
        <v>10</v>
      </c>
      <c r="F1615" t="s">
        <v>11</v>
      </c>
      <c r="G1615">
        <v>25</v>
      </c>
      <c r="H1615" t="s">
        <v>37</v>
      </c>
      <c r="I1615" t="s">
        <v>183</v>
      </c>
      <c r="J1615" t="s">
        <v>121</v>
      </c>
      <c r="K1615">
        <v>201612</v>
      </c>
      <c r="L1615">
        <v>2019</v>
      </c>
      <c r="M1615" s="10">
        <v>12</v>
      </c>
      <c r="N1615" s="31">
        <v>609.09926400000006</v>
      </c>
    </row>
    <row r="1616" spans="1:14" ht="15" customHeight="1">
      <c r="A1616" t="s">
        <v>69</v>
      </c>
      <c r="B1616" t="s">
        <v>5</v>
      </c>
      <c r="C1616" t="s">
        <v>133</v>
      </c>
      <c r="D1616" t="s">
        <v>9</v>
      </c>
      <c r="E1616" t="s">
        <v>10</v>
      </c>
      <c r="F1616" t="s">
        <v>11</v>
      </c>
      <c r="G1616">
        <v>25</v>
      </c>
      <c r="H1616" t="s">
        <v>37</v>
      </c>
      <c r="I1616" t="s">
        <v>183</v>
      </c>
      <c r="J1616" t="s">
        <v>122</v>
      </c>
      <c r="K1616">
        <v>201612</v>
      </c>
      <c r="L1616">
        <v>2019</v>
      </c>
      <c r="M1616" s="10">
        <v>12</v>
      </c>
      <c r="N1616" s="31">
        <v>10049.129999999999</v>
      </c>
    </row>
    <row r="1617" spans="1:14" ht="15" customHeight="1">
      <c r="A1617" t="s">
        <v>69</v>
      </c>
      <c r="B1617" t="s">
        <v>5</v>
      </c>
      <c r="C1617" t="s">
        <v>133</v>
      </c>
      <c r="D1617" t="s">
        <v>9</v>
      </c>
      <c r="E1617" t="s">
        <v>10</v>
      </c>
      <c r="F1617" t="s">
        <v>11</v>
      </c>
      <c r="G1617">
        <v>25</v>
      </c>
      <c r="H1617" t="s">
        <v>37</v>
      </c>
      <c r="I1617" t="s">
        <v>183</v>
      </c>
      <c r="J1617" t="s">
        <v>123</v>
      </c>
      <c r="K1617">
        <v>201612</v>
      </c>
      <c r="L1617">
        <v>2019</v>
      </c>
      <c r="M1617" s="10">
        <v>12</v>
      </c>
      <c r="N1617" s="31">
        <v>4067.4078720000002</v>
      </c>
    </row>
    <row r="1618" spans="1:14" ht="15" customHeight="1">
      <c r="A1618" t="s">
        <v>69</v>
      </c>
      <c r="B1618" t="s">
        <v>6</v>
      </c>
      <c r="C1618" t="s">
        <v>140</v>
      </c>
      <c r="D1618" t="s">
        <v>14</v>
      </c>
      <c r="E1618" t="s">
        <v>15</v>
      </c>
      <c r="F1618" t="s">
        <v>11</v>
      </c>
      <c r="G1618">
        <v>32</v>
      </c>
      <c r="H1618" t="s">
        <v>36</v>
      </c>
      <c r="I1618" t="s">
        <v>184</v>
      </c>
      <c r="J1618" t="s">
        <v>124</v>
      </c>
      <c r="K1618">
        <v>201612</v>
      </c>
      <c r="L1618">
        <v>2019</v>
      </c>
      <c r="M1618" s="10">
        <v>12</v>
      </c>
      <c r="N1618" s="31">
        <v>137784.36317184</v>
      </c>
    </row>
    <row r="1619" spans="1:14" ht="15" customHeight="1">
      <c r="A1619" t="s">
        <v>69</v>
      </c>
      <c r="B1619" t="s">
        <v>6</v>
      </c>
      <c r="C1619" t="s">
        <v>140</v>
      </c>
      <c r="D1619" t="s">
        <v>14</v>
      </c>
      <c r="E1619" t="s">
        <v>15</v>
      </c>
      <c r="F1619" t="s">
        <v>11</v>
      </c>
      <c r="G1619">
        <v>32</v>
      </c>
      <c r="H1619" t="s">
        <v>36</v>
      </c>
      <c r="I1619" t="s">
        <v>184</v>
      </c>
      <c r="J1619" t="s">
        <v>121</v>
      </c>
      <c r="K1619">
        <v>201612</v>
      </c>
      <c r="L1619">
        <v>2019</v>
      </c>
      <c r="M1619" s="10">
        <v>12</v>
      </c>
      <c r="N1619" s="31">
        <v>6405.8261299200012</v>
      </c>
    </row>
    <row r="1620" spans="1:14" ht="15" customHeight="1">
      <c r="A1620" t="s">
        <v>69</v>
      </c>
      <c r="B1620" t="s">
        <v>6</v>
      </c>
      <c r="C1620" t="s">
        <v>140</v>
      </c>
      <c r="D1620" t="s">
        <v>14</v>
      </c>
      <c r="E1620" t="s">
        <v>15</v>
      </c>
      <c r="F1620" t="s">
        <v>11</v>
      </c>
      <c r="G1620">
        <v>32</v>
      </c>
      <c r="H1620" t="s">
        <v>36</v>
      </c>
      <c r="I1620" t="s">
        <v>184</v>
      </c>
      <c r="J1620" t="s">
        <v>122</v>
      </c>
      <c r="K1620">
        <v>201612</v>
      </c>
      <c r="L1620">
        <v>2019</v>
      </c>
      <c r="M1620" s="10">
        <v>12</v>
      </c>
      <c r="N1620" s="31">
        <v>7170.9019199999993</v>
      </c>
    </row>
    <row r="1621" spans="1:14" ht="15" customHeight="1">
      <c r="A1621" t="s">
        <v>69</v>
      </c>
      <c r="B1621" t="s">
        <v>6</v>
      </c>
      <c r="C1621" t="s">
        <v>140</v>
      </c>
      <c r="D1621" t="s">
        <v>14</v>
      </c>
      <c r="E1621" t="s">
        <v>15</v>
      </c>
      <c r="F1621" t="s">
        <v>11</v>
      </c>
      <c r="G1621">
        <v>32</v>
      </c>
      <c r="H1621" t="s">
        <v>36</v>
      </c>
      <c r="I1621" t="s">
        <v>184</v>
      </c>
      <c r="J1621" t="s">
        <v>123</v>
      </c>
      <c r="K1621">
        <v>201612</v>
      </c>
      <c r="L1621">
        <v>2019</v>
      </c>
      <c r="M1621" s="10">
        <v>12</v>
      </c>
      <c r="N1621" s="31">
        <v>2770.0110950400008</v>
      </c>
    </row>
    <row r="1622" spans="1:14" ht="15" customHeight="1">
      <c r="A1622" t="s">
        <v>68</v>
      </c>
      <c r="B1622" t="s">
        <v>24</v>
      </c>
      <c r="C1622" t="s">
        <v>142</v>
      </c>
      <c r="D1622" t="s">
        <v>43</v>
      </c>
      <c r="E1622" t="s">
        <v>17</v>
      </c>
      <c r="F1622" t="s">
        <v>11</v>
      </c>
      <c r="G1622">
        <v>32</v>
      </c>
      <c r="H1622" t="s">
        <v>36</v>
      </c>
      <c r="I1622" t="s">
        <v>184</v>
      </c>
      <c r="J1622" t="s">
        <v>124</v>
      </c>
      <c r="K1622">
        <v>201612</v>
      </c>
      <c r="L1622">
        <v>2019</v>
      </c>
      <c r="M1622" s="10">
        <v>12</v>
      </c>
      <c r="N1622" s="31">
        <v>118531.31673600002</v>
      </c>
    </row>
    <row r="1623" spans="1:14" ht="15" customHeight="1">
      <c r="A1623" t="s">
        <v>68</v>
      </c>
      <c r="B1623" t="s">
        <v>24</v>
      </c>
      <c r="C1623" t="s">
        <v>142</v>
      </c>
      <c r="D1623" t="s">
        <v>43</v>
      </c>
      <c r="E1623" t="s">
        <v>17</v>
      </c>
      <c r="F1623" t="s">
        <v>11</v>
      </c>
      <c r="G1623">
        <v>32</v>
      </c>
      <c r="H1623" t="s">
        <v>36</v>
      </c>
      <c r="I1623" t="s">
        <v>184</v>
      </c>
      <c r="J1623" t="s">
        <v>121</v>
      </c>
      <c r="K1623">
        <v>201612</v>
      </c>
      <c r="L1623">
        <v>2019</v>
      </c>
      <c r="M1623" s="10">
        <v>12</v>
      </c>
      <c r="N1623" s="31">
        <v>3805.1193600000001</v>
      </c>
    </row>
    <row r="1624" spans="1:14" ht="15" customHeight="1">
      <c r="A1624" t="s">
        <v>68</v>
      </c>
      <c r="B1624" t="s">
        <v>24</v>
      </c>
      <c r="C1624" t="s">
        <v>142</v>
      </c>
      <c r="D1624" t="s">
        <v>43</v>
      </c>
      <c r="E1624" t="s">
        <v>17</v>
      </c>
      <c r="F1624" t="s">
        <v>11</v>
      </c>
      <c r="G1624">
        <v>32</v>
      </c>
      <c r="H1624" t="s">
        <v>36</v>
      </c>
      <c r="I1624" t="s">
        <v>184</v>
      </c>
      <c r="J1624" t="s">
        <v>122</v>
      </c>
      <c r="K1624">
        <v>201612</v>
      </c>
      <c r="L1624">
        <v>2019</v>
      </c>
      <c r="M1624" s="10">
        <v>12</v>
      </c>
      <c r="N1624" s="31">
        <v>32064.505200000003</v>
      </c>
    </row>
    <row r="1625" spans="1:14" ht="15" customHeight="1">
      <c r="A1625" t="s">
        <v>68</v>
      </c>
      <c r="B1625" t="s">
        <v>24</v>
      </c>
      <c r="C1625" t="s">
        <v>142</v>
      </c>
      <c r="D1625" t="s">
        <v>43</v>
      </c>
      <c r="E1625" t="s">
        <v>17</v>
      </c>
      <c r="F1625" t="s">
        <v>11</v>
      </c>
      <c r="G1625">
        <v>32</v>
      </c>
      <c r="H1625" t="s">
        <v>36</v>
      </c>
      <c r="I1625" t="s">
        <v>184</v>
      </c>
      <c r="J1625" t="s">
        <v>123</v>
      </c>
      <c r="K1625">
        <v>201612</v>
      </c>
      <c r="L1625">
        <v>2019</v>
      </c>
      <c r="M1625" s="10">
        <v>12</v>
      </c>
      <c r="N1625" s="31">
        <v>4509.6791040000007</v>
      </c>
    </row>
    <row r="1626" spans="1:14" ht="15" customHeight="1">
      <c r="A1626" t="s">
        <v>68</v>
      </c>
      <c r="B1626" t="s">
        <v>70</v>
      </c>
      <c r="C1626" t="s">
        <v>126</v>
      </c>
      <c r="D1626" t="s">
        <v>20</v>
      </c>
      <c r="E1626" t="s">
        <v>0</v>
      </c>
      <c r="F1626" t="s">
        <v>12</v>
      </c>
      <c r="G1626">
        <v>28</v>
      </c>
      <c r="H1626" t="s">
        <v>37</v>
      </c>
      <c r="I1626" t="s">
        <v>183</v>
      </c>
      <c r="J1626" t="s">
        <v>124</v>
      </c>
      <c r="K1626">
        <v>201612</v>
      </c>
      <c r="L1626">
        <v>2019</v>
      </c>
      <c r="M1626" s="10">
        <v>12</v>
      </c>
      <c r="N1626" s="31">
        <v>16762.488053759993</v>
      </c>
    </row>
    <row r="1627" spans="1:14" ht="15" customHeight="1">
      <c r="A1627" t="s">
        <v>68</v>
      </c>
      <c r="B1627" t="s">
        <v>70</v>
      </c>
      <c r="C1627" t="s">
        <v>126</v>
      </c>
      <c r="D1627" t="s">
        <v>20</v>
      </c>
      <c r="E1627" t="s">
        <v>0</v>
      </c>
      <c r="F1627" t="s">
        <v>12</v>
      </c>
      <c r="G1627">
        <v>28</v>
      </c>
      <c r="H1627" t="s">
        <v>37</v>
      </c>
      <c r="I1627" t="s">
        <v>183</v>
      </c>
      <c r="J1627" t="s">
        <v>121</v>
      </c>
      <c r="K1627">
        <v>201612</v>
      </c>
      <c r="L1627">
        <v>2019</v>
      </c>
      <c r="M1627" s="10">
        <v>12</v>
      </c>
      <c r="N1627" s="31">
        <v>1919.9313100800002</v>
      </c>
    </row>
    <row r="1628" spans="1:14" ht="15" customHeight="1">
      <c r="A1628" t="s">
        <v>68</v>
      </c>
      <c r="B1628" t="s">
        <v>70</v>
      </c>
      <c r="C1628" t="s">
        <v>126</v>
      </c>
      <c r="D1628" t="s">
        <v>20</v>
      </c>
      <c r="E1628" t="s">
        <v>0</v>
      </c>
      <c r="F1628" t="s">
        <v>12</v>
      </c>
      <c r="G1628">
        <v>28</v>
      </c>
      <c r="H1628" t="s">
        <v>37</v>
      </c>
      <c r="I1628" t="s">
        <v>183</v>
      </c>
      <c r="J1628" t="s">
        <v>122</v>
      </c>
      <c r="K1628">
        <v>201612</v>
      </c>
      <c r="L1628">
        <v>2019</v>
      </c>
      <c r="M1628" s="10">
        <v>12</v>
      </c>
      <c r="N1628" s="31">
        <v>4710.5660159999998</v>
      </c>
    </row>
    <row r="1629" spans="1:14" ht="15" customHeight="1">
      <c r="A1629" t="s">
        <v>68</v>
      </c>
      <c r="B1629" t="s">
        <v>70</v>
      </c>
      <c r="C1629" t="s">
        <v>126</v>
      </c>
      <c r="D1629" t="s">
        <v>20</v>
      </c>
      <c r="E1629" t="s">
        <v>0</v>
      </c>
      <c r="F1629" t="s">
        <v>12</v>
      </c>
      <c r="G1629">
        <v>28</v>
      </c>
      <c r="H1629" t="s">
        <v>37</v>
      </c>
      <c r="I1629" t="s">
        <v>183</v>
      </c>
      <c r="J1629" t="s">
        <v>123</v>
      </c>
      <c r="K1629">
        <v>201612</v>
      </c>
      <c r="L1629">
        <v>2019</v>
      </c>
      <c r="M1629" s="10">
        <v>12</v>
      </c>
      <c r="N1629" s="31">
        <v>1462.6544025600003</v>
      </c>
    </row>
    <row r="1630" spans="1:14" ht="15" customHeight="1">
      <c r="A1630" t="s">
        <v>68</v>
      </c>
      <c r="B1630" t="s">
        <v>23</v>
      </c>
      <c r="C1630" t="s">
        <v>141</v>
      </c>
      <c r="D1630" t="s">
        <v>44</v>
      </c>
      <c r="E1630" t="s">
        <v>45</v>
      </c>
      <c r="F1630" t="s">
        <v>11</v>
      </c>
      <c r="G1630">
        <v>27</v>
      </c>
      <c r="H1630" t="s">
        <v>33</v>
      </c>
      <c r="I1630" t="s">
        <v>180</v>
      </c>
      <c r="J1630" t="s">
        <v>124</v>
      </c>
      <c r="K1630">
        <v>201612</v>
      </c>
      <c r="L1630">
        <v>2019</v>
      </c>
      <c r="M1630" s="10">
        <v>12</v>
      </c>
      <c r="N1630" s="31">
        <v>206311.98597120002</v>
      </c>
    </row>
    <row r="1631" spans="1:14" ht="15" customHeight="1">
      <c r="A1631" t="s">
        <v>68</v>
      </c>
      <c r="B1631" t="s">
        <v>23</v>
      </c>
      <c r="C1631" t="s">
        <v>141</v>
      </c>
      <c r="D1631" t="s">
        <v>44</v>
      </c>
      <c r="E1631" t="s">
        <v>45</v>
      </c>
      <c r="F1631" t="s">
        <v>11</v>
      </c>
      <c r="G1631">
        <v>27</v>
      </c>
      <c r="H1631" t="s">
        <v>33</v>
      </c>
      <c r="I1631" t="s">
        <v>180</v>
      </c>
      <c r="J1631" t="s">
        <v>121</v>
      </c>
      <c r="K1631">
        <v>201612</v>
      </c>
      <c r="L1631">
        <v>2019</v>
      </c>
      <c r="M1631" s="10">
        <v>12</v>
      </c>
      <c r="N1631" s="31">
        <v>5098.7202969599994</v>
      </c>
    </row>
    <row r="1632" spans="1:14" ht="15" customHeight="1">
      <c r="A1632" t="s">
        <v>68</v>
      </c>
      <c r="B1632" t="s">
        <v>23</v>
      </c>
      <c r="C1632" t="s">
        <v>141</v>
      </c>
      <c r="D1632" t="s">
        <v>44</v>
      </c>
      <c r="E1632" t="s">
        <v>45</v>
      </c>
      <c r="F1632" t="s">
        <v>11</v>
      </c>
      <c r="G1632">
        <v>27</v>
      </c>
      <c r="H1632" t="s">
        <v>33</v>
      </c>
      <c r="I1632" t="s">
        <v>180</v>
      </c>
      <c r="J1632" t="s">
        <v>122</v>
      </c>
      <c r="K1632">
        <v>201612</v>
      </c>
      <c r="L1632">
        <v>2019</v>
      </c>
      <c r="M1632" s="10">
        <v>12</v>
      </c>
      <c r="N1632" s="31">
        <v>53619.231744000012</v>
      </c>
    </row>
    <row r="1633" spans="1:14" ht="15" customHeight="1">
      <c r="A1633" t="s">
        <v>68</v>
      </c>
      <c r="B1633" t="s">
        <v>23</v>
      </c>
      <c r="C1633" t="s">
        <v>141</v>
      </c>
      <c r="D1633" t="s">
        <v>44</v>
      </c>
      <c r="E1633" t="s">
        <v>45</v>
      </c>
      <c r="F1633" t="s">
        <v>11</v>
      </c>
      <c r="G1633">
        <v>27</v>
      </c>
      <c r="H1633" t="s">
        <v>33</v>
      </c>
      <c r="I1633" t="s">
        <v>180</v>
      </c>
      <c r="J1633" t="s">
        <v>123</v>
      </c>
      <c r="K1633">
        <v>201612</v>
      </c>
      <c r="L1633">
        <v>2019</v>
      </c>
      <c r="M1633" s="10">
        <v>12</v>
      </c>
      <c r="N1633" s="31">
        <v>8011.6737638399982</v>
      </c>
    </row>
    <row r="1634" spans="1:14" ht="15" customHeight="1">
      <c r="A1634" t="s">
        <v>7</v>
      </c>
      <c r="B1634" t="s">
        <v>25</v>
      </c>
      <c r="C1634" t="s">
        <v>131</v>
      </c>
      <c r="D1634" t="s">
        <v>51</v>
      </c>
      <c r="E1634" t="s">
        <v>52</v>
      </c>
      <c r="F1634" t="s">
        <v>11</v>
      </c>
      <c r="G1634">
        <v>44</v>
      </c>
      <c r="H1634" t="s">
        <v>33</v>
      </c>
      <c r="I1634" t="s">
        <v>180</v>
      </c>
      <c r="J1634" t="s">
        <v>124</v>
      </c>
      <c r="K1634">
        <v>201501</v>
      </c>
      <c r="L1634">
        <v>2020</v>
      </c>
      <c r="M1634" s="10">
        <v>1</v>
      </c>
      <c r="N1634" s="31">
        <v>190235.36</v>
      </c>
    </row>
    <row r="1635" spans="1:14" ht="15" customHeight="1">
      <c r="A1635" t="s">
        <v>7</v>
      </c>
      <c r="B1635" t="s">
        <v>25</v>
      </c>
      <c r="C1635" t="s">
        <v>131</v>
      </c>
      <c r="D1635" t="s">
        <v>51</v>
      </c>
      <c r="E1635" t="s">
        <v>52</v>
      </c>
      <c r="F1635" t="s">
        <v>11</v>
      </c>
      <c r="G1635">
        <v>44</v>
      </c>
      <c r="H1635" t="s">
        <v>33</v>
      </c>
      <c r="I1635" t="s">
        <v>180</v>
      </c>
      <c r="J1635" t="s">
        <v>121</v>
      </c>
      <c r="K1635">
        <v>201501</v>
      </c>
      <c r="L1635">
        <v>2020</v>
      </c>
      <c r="M1635" s="10">
        <v>1</v>
      </c>
      <c r="N1635" s="31">
        <v>26418.42</v>
      </c>
    </row>
    <row r="1636" spans="1:14" ht="15" customHeight="1">
      <c r="A1636" t="s">
        <v>7</v>
      </c>
      <c r="B1636" t="s">
        <v>25</v>
      </c>
      <c r="C1636" t="s">
        <v>131</v>
      </c>
      <c r="D1636" t="s">
        <v>51</v>
      </c>
      <c r="E1636" t="s">
        <v>52</v>
      </c>
      <c r="F1636" t="s">
        <v>11</v>
      </c>
      <c r="G1636">
        <v>44</v>
      </c>
      <c r="H1636" t="s">
        <v>33</v>
      </c>
      <c r="I1636" t="s">
        <v>180</v>
      </c>
      <c r="J1636" t="s">
        <v>122</v>
      </c>
      <c r="K1636">
        <v>201501</v>
      </c>
      <c r="L1636">
        <v>2020</v>
      </c>
      <c r="M1636" s="10">
        <v>1</v>
      </c>
      <c r="N1636" s="31">
        <v>35252.979999999996</v>
      </c>
    </row>
    <row r="1637" spans="1:14" ht="15" customHeight="1">
      <c r="A1637" t="s">
        <v>7</v>
      </c>
      <c r="B1637" t="s">
        <v>25</v>
      </c>
      <c r="C1637" t="s">
        <v>131</v>
      </c>
      <c r="D1637" t="s">
        <v>51</v>
      </c>
      <c r="E1637" t="s">
        <v>52</v>
      </c>
      <c r="F1637" t="s">
        <v>11</v>
      </c>
      <c r="G1637">
        <v>44</v>
      </c>
      <c r="H1637" t="s">
        <v>33</v>
      </c>
      <c r="I1637" t="s">
        <v>180</v>
      </c>
      <c r="J1637" t="s">
        <v>123</v>
      </c>
      <c r="K1637">
        <v>201501</v>
      </c>
      <c r="L1637">
        <v>2020</v>
      </c>
      <c r="M1637" s="10">
        <v>1</v>
      </c>
      <c r="N1637" s="31">
        <v>27947.01</v>
      </c>
    </row>
    <row r="1638" spans="1:14" ht="15" customHeight="1">
      <c r="A1638" t="s">
        <v>7</v>
      </c>
      <c r="B1638" t="s">
        <v>25</v>
      </c>
      <c r="C1638" t="s">
        <v>127</v>
      </c>
      <c r="D1638" t="s">
        <v>49</v>
      </c>
      <c r="E1638" t="s">
        <v>50</v>
      </c>
      <c r="F1638" t="s">
        <v>12</v>
      </c>
      <c r="G1638">
        <v>35</v>
      </c>
      <c r="H1638" t="s">
        <v>35</v>
      </c>
      <c r="I1638" t="s">
        <v>181</v>
      </c>
      <c r="J1638" t="s">
        <v>124</v>
      </c>
      <c r="K1638">
        <v>201501</v>
      </c>
      <c r="L1638">
        <v>2020</v>
      </c>
      <c r="M1638" s="10">
        <v>1</v>
      </c>
      <c r="N1638" s="31">
        <v>97552</v>
      </c>
    </row>
    <row r="1639" spans="1:14" ht="15" customHeight="1">
      <c r="A1639" t="s">
        <v>7</v>
      </c>
      <c r="B1639" t="s">
        <v>25</v>
      </c>
      <c r="C1639" t="s">
        <v>127</v>
      </c>
      <c r="D1639" t="s">
        <v>49</v>
      </c>
      <c r="E1639" t="s">
        <v>50</v>
      </c>
      <c r="F1639" t="s">
        <v>12</v>
      </c>
      <c r="G1639">
        <v>35</v>
      </c>
      <c r="H1639" t="s">
        <v>35</v>
      </c>
      <c r="I1639" t="s">
        <v>181</v>
      </c>
      <c r="J1639" t="s">
        <v>121</v>
      </c>
      <c r="K1639">
        <v>201501</v>
      </c>
      <c r="L1639">
        <v>2020</v>
      </c>
      <c r="M1639" s="10">
        <v>1</v>
      </c>
      <c r="N1639" s="31">
        <v>11854.64</v>
      </c>
    </row>
    <row r="1640" spans="1:14" ht="15" customHeight="1">
      <c r="A1640" t="s">
        <v>7</v>
      </c>
      <c r="B1640" t="s">
        <v>25</v>
      </c>
      <c r="C1640" t="s">
        <v>127</v>
      </c>
      <c r="D1640" t="s">
        <v>49</v>
      </c>
      <c r="E1640" t="s">
        <v>50</v>
      </c>
      <c r="F1640" t="s">
        <v>12</v>
      </c>
      <c r="G1640">
        <v>35</v>
      </c>
      <c r="H1640" t="s">
        <v>35</v>
      </c>
      <c r="I1640" t="s">
        <v>181</v>
      </c>
      <c r="J1640" t="s">
        <v>122</v>
      </c>
      <c r="K1640">
        <v>201501</v>
      </c>
      <c r="L1640">
        <v>2020</v>
      </c>
      <c r="M1640" s="10">
        <v>1</v>
      </c>
      <c r="N1640" s="31">
        <v>5312.2999999999993</v>
      </c>
    </row>
    <row r="1641" spans="1:14" ht="15" customHeight="1">
      <c r="A1641" t="s">
        <v>7</v>
      </c>
      <c r="B1641" t="s">
        <v>25</v>
      </c>
      <c r="C1641" t="s">
        <v>127</v>
      </c>
      <c r="D1641" t="s">
        <v>49</v>
      </c>
      <c r="E1641" t="s">
        <v>50</v>
      </c>
      <c r="F1641" t="s">
        <v>12</v>
      </c>
      <c r="G1641">
        <v>35</v>
      </c>
      <c r="H1641" t="s">
        <v>35</v>
      </c>
      <c r="I1641" t="s">
        <v>181</v>
      </c>
      <c r="J1641" t="s">
        <v>123</v>
      </c>
      <c r="K1641">
        <v>201501</v>
      </c>
      <c r="L1641">
        <v>2020</v>
      </c>
      <c r="M1641" s="10">
        <v>1</v>
      </c>
      <c r="N1641" s="31">
        <v>4619.16</v>
      </c>
    </row>
    <row r="1642" spans="1:14" ht="15" customHeight="1">
      <c r="A1642" t="s">
        <v>7</v>
      </c>
      <c r="B1642" t="s">
        <v>25</v>
      </c>
      <c r="C1642" t="s">
        <v>130</v>
      </c>
      <c r="D1642" t="s">
        <v>47</v>
      </c>
      <c r="E1642" t="s">
        <v>48</v>
      </c>
      <c r="F1642" t="s">
        <v>11</v>
      </c>
      <c r="G1642">
        <v>28</v>
      </c>
      <c r="H1642" t="s">
        <v>37</v>
      </c>
      <c r="I1642" t="s">
        <v>183</v>
      </c>
      <c r="J1642" t="s">
        <v>124</v>
      </c>
      <c r="K1642">
        <v>201501</v>
      </c>
      <c r="L1642">
        <v>2020</v>
      </c>
      <c r="M1642" s="10">
        <v>1</v>
      </c>
      <c r="N1642" s="31">
        <v>6525.7919999999995</v>
      </c>
    </row>
    <row r="1643" spans="1:14" ht="15" customHeight="1">
      <c r="A1643" t="s">
        <v>7</v>
      </c>
      <c r="B1643" t="s">
        <v>25</v>
      </c>
      <c r="C1643" t="s">
        <v>130</v>
      </c>
      <c r="D1643" t="s">
        <v>47</v>
      </c>
      <c r="E1643" t="s">
        <v>48</v>
      </c>
      <c r="F1643" t="s">
        <v>11</v>
      </c>
      <c r="G1643">
        <v>28</v>
      </c>
      <c r="H1643" t="s">
        <v>37</v>
      </c>
      <c r="I1643" t="s">
        <v>183</v>
      </c>
      <c r="J1643" t="s">
        <v>121</v>
      </c>
      <c r="K1643">
        <v>201501</v>
      </c>
      <c r="L1643">
        <v>2020</v>
      </c>
      <c r="M1643" s="10">
        <v>1</v>
      </c>
      <c r="N1643" s="31">
        <v>15152.759999999998</v>
      </c>
    </row>
    <row r="1644" spans="1:14" ht="15" customHeight="1">
      <c r="A1644" t="s">
        <v>7</v>
      </c>
      <c r="B1644" t="s">
        <v>25</v>
      </c>
      <c r="C1644" t="s">
        <v>130</v>
      </c>
      <c r="D1644" t="s">
        <v>47</v>
      </c>
      <c r="E1644" t="s">
        <v>48</v>
      </c>
      <c r="F1644" t="s">
        <v>11</v>
      </c>
      <c r="G1644">
        <v>28</v>
      </c>
      <c r="H1644" t="s">
        <v>37</v>
      </c>
      <c r="I1644" t="s">
        <v>183</v>
      </c>
      <c r="J1644" t="s">
        <v>122</v>
      </c>
      <c r="K1644">
        <v>201501</v>
      </c>
      <c r="L1644">
        <v>2020</v>
      </c>
      <c r="M1644" s="10">
        <v>1</v>
      </c>
      <c r="N1644" s="31">
        <v>20737.71</v>
      </c>
    </row>
    <row r="1645" spans="1:14" ht="15" customHeight="1">
      <c r="A1645" t="s">
        <v>7</v>
      </c>
      <c r="B1645" t="s">
        <v>25</v>
      </c>
      <c r="C1645" t="s">
        <v>130</v>
      </c>
      <c r="D1645" t="s">
        <v>47</v>
      </c>
      <c r="E1645" t="s">
        <v>48</v>
      </c>
      <c r="F1645" t="s">
        <v>11</v>
      </c>
      <c r="G1645">
        <v>28</v>
      </c>
      <c r="H1645" t="s">
        <v>37</v>
      </c>
      <c r="I1645" t="s">
        <v>183</v>
      </c>
      <c r="J1645" t="s">
        <v>123</v>
      </c>
      <c r="K1645">
        <v>201501</v>
      </c>
      <c r="L1645">
        <v>2020</v>
      </c>
      <c r="M1645" s="10">
        <v>1</v>
      </c>
      <c r="N1645" s="31">
        <v>14540.4</v>
      </c>
    </row>
    <row r="1646" spans="1:14" ht="15" customHeight="1">
      <c r="A1646" t="s">
        <v>7</v>
      </c>
      <c r="B1646" t="s">
        <v>26</v>
      </c>
      <c r="C1646" t="s">
        <v>132</v>
      </c>
      <c r="D1646" t="s">
        <v>55</v>
      </c>
      <c r="E1646" t="s">
        <v>56</v>
      </c>
      <c r="F1646" t="s">
        <v>11</v>
      </c>
      <c r="G1646">
        <v>36</v>
      </c>
      <c r="H1646" t="s">
        <v>34</v>
      </c>
      <c r="I1646" t="s">
        <v>182</v>
      </c>
      <c r="J1646" t="s">
        <v>124</v>
      </c>
      <c r="K1646">
        <v>201501</v>
      </c>
      <c r="L1646">
        <v>2020</v>
      </c>
      <c r="M1646" s="10">
        <v>1</v>
      </c>
      <c r="N1646" s="31">
        <v>38288.67839999999</v>
      </c>
    </row>
    <row r="1647" spans="1:14" ht="15" customHeight="1">
      <c r="A1647" t="s">
        <v>7</v>
      </c>
      <c r="B1647" t="s">
        <v>26</v>
      </c>
      <c r="C1647" t="s">
        <v>132</v>
      </c>
      <c r="D1647" t="s">
        <v>55</v>
      </c>
      <c r="E1647" t="s">
        <v>56</v>
      </c>
      <c r="F1647" t="s">
        <v>11</v>
      </c>
      <c r="G1647">
        <v>36</v>
      </c>
      <c r="H1647" t="s">
        <v>34</v>
      </c>
      <c r="I1647" t="s">
        <v>182</v>
      </c>
      <c r="J1647" t="s">
        <v>121</v>
      </c>
      <c r="K1647">
        <v>201501</v>
      </c>
      <c r="L1647">
        <v>2020</v>
      </c>
      <c r="M1647" s="10">
        <v>1</v>
      </c>
      <c r="N1647" s="31">
        <v>15297.690239999998</v>
      </c>
    </row>
    <row r="1648" spans="1:14" ht="15" customHeight="1">
      <c r="A1648" t="s">
        <v>7</v>
      </c>
      <c r="B1648" t="s">
        <v>26</v>
      </c>
      <c r="C1648" t="s">
        <v>132</v>
      </c>
      <c r="D1648" t="s">
        <v>55</v>
      </c>
      <c r="E1648" t="s">
        <v>56</v>
      </c>
      <c r="F1648" t="s">
        <v>11</v>
      </c>
      <c r="G1648">
        <v>36</v>
      </c>
      <c r="H1648" t="s">
        <v>34</v>
      </c>
      <c r="I1648" t="s">
        <v>182</v>
      </c>
      <c r="J1648" t="s">
        <v>122</v>
      </c>
      <c r="K1648">
        <v>201501</v>
      </c>
      <c r="L1648">
        <v>2020</v>
      </c>
      <c r="M1648" s="10">
        <v>1</v>
      </c>
      <c r="N1648" s="31">
        <v>19072.720799999999</v>
      </c>
    </row>
    <row r="1649" spans="1:14" ht="15" customHeight="1">
      <c r="A1649" t="s">
        <v>7</v>
      </c>
      <c r="B1649" t="s">
        <v>26</v>
      </c>
      <c r="C1649" t="s">
        <v>132</v>
      </c>
      <c r="D1649" t="s">
        <v>55</v>
      </c>
      <c r="E1649" t="s">
        <v>56</v>
      </c>
      <c r="F1649" t="s">
        <v>11</v>
      </c>
      <c r="G1649">
        <v>36</v>
      </c>
      <c r="H1649" t="s">
        <v>34</v>
      </c>
      <c r="I1649" t="s">
        <v>182</v>
      </c>
      <c r="J1649" t="s">
        <v>123</v>
      </c>
      <c r="K1649">
        <v>201501</v>
      </c>
      <c r="L1649">
        <v>2020</v>
      </c>
      <c r="M1649" s="10">
        <v>1</v>
      </c>
      <c r="N1649" s="31">
        <v>31169.192039999994</v>
      </c>
    </row>
    <row r="1650" spans="1:14" ht="15" customHeight="1">
      <c r="A1650" t="s">
        <v>7</v>
      </c>
      <c r="B1650" t="s">
        <v>26</v>
      </c>
      <c r="C1650" t="s">
        <v>128</v>
      </c>
      <c r="D1650" t="s">
        <v>53</v>
      </c>
      <c r="E1650" t="s">
        <v>54</v>
      </c>
      <c r="F1650" t="s">
        <v>12</v>
      </c>
      <c r="G1650">
        <v>32</v>
      </c>
      <c r="H1650" t="s">
        <v>36</v>
      </c>
      <c r="I1650" t="s">
        <v>184</v>
      </c>
      <c r="J1650" t="s">
        <v>124</v>
      </c>
      <c r="K1650">
        <v>201501</v>
      </c>
      <c r="L1650">
        <v>2020</v>
      </c>
      <c r="M1650" s="10">
        <v>1</v>
      </c>
      <c r="N1650" s="31">
        <v>20214.499199999995</v>
      </c>
    </row>
    <row r="1651" spans="1:14" ht="15" customHeight="1">
      <c r="A1651" t="s">
        <v>7</v>
      </c>
      <c r="B1651" t="s">
        <v>26</v>
      </c>
      <c r="C1651" t="s">
        <v>128</v>
      </c>
      <c r="D1651" t="s">
        <v>53</v>
      </c>
      <c r="E1651" t="s">
        <v>54</v>
      </c>
      <c r="F1651" t="s">
        <v>12</v>
      </c>
      <c r="G1651">
        <v>32</v>
      </c>
      <c r="H1651" t="s">
        <v>36</v>
      </c>
      <c r="I1651" t="s">
        <v>184</v>
      </c>
      <c r="J1651" t="s">
        <v>121</v>
      </c>
      <c r="K1651">
        <v>201501</v>
      </c>
      <c r="L1651">
        <v>2020</v>
      </c>
      <c r="M1651" s="10">
        <v>1</v>
      </c>
      <c r="N1651" s="31">
        <v>7847.894879999998</v>
      </c>
    </row>
    <row r="1652" spans="1:14" ht="15" customHeight="1">
      <c r="A1652" t="s">
        <v>7</v>
      </c>
      <c r="B1652" t="s">
        <v>26</v>
      </c>
      <c r="C1652" t="s">
        <v>128</v>
      </c>
      <c r="D1652" t="s">
        <v>53</v>
      </c>
      <c r="E1652" t="s">
        <v>54</v>
      </c>
      <c r="F1652" t="s">
        <v>12</v>
      </c>
      <c r="G1652">
        <v>32</v>
      </c>
      <c r="H1652" t="s">
        <v>36</v>
      </c>
      <c r="I1652" t="s">
        <v>184</v>
      </c>
      <c r="J1652" t="s">
        <v>122</v>
      </c>
      <c r="K1652">
        <v>201501</v>
      </c>
      <c r="L1652">
        <v>2020</v>
      </c>
      <c r="M1652" s="10">
        <v>1</v>
      </c>
      <c r="N1652" s="31">
        <v>18105.872399999997</v>
      </c>
    </row>
    <row r="1653" spans="1:14" ht="15" customHeight="1">
      <c r="A1653" t="s">
        <v>7</v>
      </c>
      <c r="B1653" t="s">
        <v>26</v>
      </c>
      <c r="C1653" t="s">
        <v>128</v>
      </c>
      <c r="D1653" t="s">
        <v>53</v>
      </c>
      <c r="E1653" t="s">
        <v>54</v>
      </c>
      <c r="F1653" t="s">
        <v>12</v>
      </c>
      <c r="G1653">
        <v>32</v>
      </c>
      <c r="H1653" t="s">
        <v>36</v>
      </c>
      <c r="I1653" t="s">
        <v>184</v>
      </c>
      <c r="J1653" t="s">
        <v>123</v>
      </c>
      <c r="K1653">
        <v>201501</v>
      </c>
      <c r="L1653">
        <v>2020</v>
      </c>
      <c r="M1653" s="10">
        <v>1</v>
      </c>
      <c r="N1653" s="31">
        <v>14969.23344</v>
      </c>
    </row>
    <row r="1654" spans="1:14" ht="15" customHeight="1">
      <c r="A1654" t="s">
        <v>7</v>
      </c>
      <c r="B1654" t="s">
        <v>27</v>
      </c>
      <c r="C1654" t="s">
        <v>137</v>
      </c>
      <c r="D1654" t="s">
        <v>21</v>
      </c>
      <c r="E1654" t="s">
        <v>58</v>
      </c>
      <c r="F1654" t="s">
        <v>11</v>
      </c>
      <c r="G1654">
        <v>45</v>
      </c>
      <c r="H1654" t="s">
        <v>33</v>
      </c>
      <c r="I1654" t="s">
        <v>180</v>
      </c>
      <c r="J1654" t="s">
        <v>124</v>
      </c>
      <c r="K1654">
        <v>201501</v>
      </c>
      <c r="L1654">
        <v>2020</v>
      </c>
      <c r="M1654" s="10">
        <v>1</v>
      </c>
      <c r="N1654" s="31">
        <v>90131.999999999985</v>
      </c>
    </row>
    <row r="1655" spans="1:14" ht="15" customHeight="1">
      <c r="A1655" t="s">
        <v>7</v>
      </c>
      <c r="B1655" t="s">
        <v>27</v>
      </c>
      <c r="C1655" t="s">
        <v>137</v>
      </c>
      <c r="D1655" t="s">
        <v>21</v>
      </c>
      <c r="E1655" t="s">
        <v>58</v>
      </c>
      <c r="F1655" t="s">
        <v>11</v>
      </c>
      <c r="G1655">
        <v>45</v>
      </c>
      <c r="H1655" t="s">
        <v>33</v>
      </c>
      <c r="I1655" t="s">
        <v>180</v>
      </c>
      <c r="J1655" t="s">
        <v>121</v>
      </c>
      <c r="K1655">
        <v>201501</v>
      </c>
      <c r="L1655">
        <v>2020</v>
      </c>
      <c r="M1655" s="10">
        <v>1</v>
      </c>
      <c r="N1655" s="31">
        <v>48491.016000000003</v>
      </c>
    </row>
    <row r="1656" spans="1:14" ht="15" customHeight="1">
      <c r="A1656" t="s">
        <v>7</v>
      </c>
      <c r="B1656" t="s">
        <v>27</v>
      </c>
      <c r="C1656" t="s">
        <v>137</v>
      </c>
      <c r="D1656" t="s">
        <v>21</v>
      </c>
      <c r="E1656" t="s">
        <v>58</v>
      </c>
      <c r="F1656" t="s">
        <v>11</v>
      </c>
      <c r="G1656">
        <v>45</v>
      </c>
      <c r="H1656" t="s">
        <v>33</v>
      </c>
      <c r="I1656" t="s">
        <v>180</v>
      </c>
      <c r="J1656" t="s">
        <v>122</v>
      </c>
      <c r="K1656">
        <v>201501</v>
      </c>
      <c r="L1656">
        <v>2020</v>
      </c>
      <c r="M1656" s="10">
        <v>1</v>
      </c>
      <c r="N1656" s="31">
        <v>6212.8149999999996</v>
      </c>
    </row>
    <row r="1657" spans="1:14" ht="15" customHeight="1">
      <c r="A1657" t="s">
        <v>7</v>
      </c>
      <c r="B1657" t="s">
        <v>27</v>
      </c>
      <c r="C1657" t="s">
        <v>137</v>
      </c>
      <c r="D1657" t="s">
        <v>21</v>
      </c>
      <c r="E1657" t="s">
        <v>58</v>
      </c>
      <c r="F1657" t="s">
        <v>11</v>
      </c>
      <c r="G1657">
        <v>45</v>
      </c>
      <c r="H1657" t="s">
        <v>33</v>
      </c>
      <c r="I1657" t="s">
        <v>180</v>
      </c>
      <c r="J1657" t="s">
        <v>123</v>
      </c>
      <c r="K1657">
        <v>201501</v>
      </c>
      <c r="L1657">
        <v>2020</v>
      </c>
      <c r="M1657" s="10">
        <v>1</v>
      </c>
      <c r="N1657" s="31">
        <v>72097.073999999979</v>
      </c>
    </row>
    <row r="1658" spans="1:14" ht="15" customHeight="1">
      <c r="A1658" t="s">
        <v>7</v>
      </c>
      <c r="B1658" t="s">
        <v>27</v>
      </c>
      <c r="C1658" t="s">
        <v>136</v>
      </c>
      <c r="D1658" t="s">
        <v>18</v>
      </c>
      <c r="E1658" t="s">
        <v>62</v>
      </c>
      <c r="F1658" t="s">
        <v>11</v>
      </c>
      <c r="G1658">
        <v>38</v>
      </c>
      <c r="H1658" t="s">
        <v>34</v>
      </c>
      <c r="I1658" t="s">
        <v>182</v>
      </c>
      <c r="J1658" t="s">
        <v>124</v>
      </c>
      <c r="K1658">
        <v>201501</v>
      </c>
      <c r="L1658">
        <v>2020</v>
      </c>
      <c r="M1658" s="10">
        <v>1</v>
      </c>
      <c r="N1658" s="31">
        <v>220296.78719999999</v>
      </c>
    </row>
    <row r="1659" spans="1:14" ht="15" customHeight="1">
      <c r="A1659" t="s">
        <v>7</v>
      </c>
      <c r="B1659" t="s">
        <v>27</v>
      </c>
      <c r="C1659" t="s">
        <v>136</v>
      </c>
      <c r="D1659" t="s">
        <v>18</v>
      </c>
      <c r="E1659" t="s">
        <v>62</v>
      </c>
      <c r="F1659" t="s">
        <v>11</v>
      </c>
      <c r="G1659">
        <v>38</v>
      </c>
      <c r="H1659" t="s">
        <v>34</v>
      </c>
      <c r="I1659" t="s">
        <v>182</v>
      </c>
      <c r="J1659" t="s">
        <v>121</v>
      </c>
      <c r="K1659">
        <v>201501</v>
      </c>
      <c r="L1659">
        <v>2020</v>
      </c>
      <c r="M1659" s="10">
        <v>1</v>
      </c>
      <c r="N1659" s="31">
        <v>14584.751999999999</v>
      </c>
    </row>
    <row r="1660" spans="1:14" ht="15" customHeight="1">
      <c r="A1660" t="s">
        <v>7</v>
      </c>
      <c r="B1660" t="s">
        <v>27</v>
      </c>
      <c r="C1660" t="s">
        <v>136</v>
      </c>
      <c r="D1660" t="s">
        <v>18</v>
      </c>
      <c r="E1660" t="s">
        <v>62</v>
      </c>
      <c r="F1660" t="s">
        <v>11</v>
      </c>
      <c r="G1660">
        <v>38</v>
      </c>
      <c r="H1660" t="s">
        <v>34</v>
      </c>
      <c r="I1660" t="s">
        <v>182</v>
      </c>
      <c r="J1660" t="s">
        <v>122</v>
      </c>
      <c r="K1660">
        <v>201501</v>
      </c>
      <c r="L1660">
        <v>2020</v>
      </c>
      <c r="M1660" s="10">
        <v>1</v>
      </c>
      <c r="N1660" s="31">
        <v>35889.462</v>
      </c>
    </row>
    <row r="1661" spans="1:14" ht="15" customHeight="1">
      <c r="A1661" t="s">
        <v>7</v>
      </c>
      <c r="B1661" t="s">
        <v>27</v>
      </c>
      <c r="C1661" t="s">
        <v>136</v>
      </c>
      <c r="D1661" t="s">
        <v>18</v>
      </c>
      <c r="E1661" t="s">
        <v>62</v>
      </c>
      <c r="F1661" t="s">
        <v>11</v>
      </c>
      <c r="G1661">
        <v>38</v>
      </c>
      <c r="H1661" t="s">
        <v>34</v>
      </c>
      <c r="I1661" t="s">
        <v>182</v>
      </c>
      <c r="J1661" t="s">
        <v>123</v>
      </c>
      <c r="K1661">
        <v>201501</v>
      </c>
      <c r="L1661">
        <v>2020</v>
      </c>
      <c r="M1661" s="10">
        <v>1</v>
      </c>
      <c r="N1661" s="31">
        <v>41166.468000000001</v>
      </c>
    </row>
    <row r="1662" spans="1:14" ht="15" customHeight="1">
      <c r="A1662" t="s">
        <v>7</v>
      </c>
      <c r="B1662" t="s">
        <v>27</v>
      </c>
      <c r="C1662" t="s">
        <v>135</v>
      </c>
      <c r="D1662" t="s">
        <v>19</v>
      </c>
      <c r="E1662" t="s">
        <v>57</v>
      </c>
      <c r="F1662" t="s">
        <v>12</v>
      </c>
      <c r="G1662">
        <v>29</v>
      </c>
      <c r="H1662" t="s">
        <v>37</v>
      </c>
      <c r="I1662" t="s">
        <v>183</v>
      </c>
      <c r="J1662" t="s">
        <v>124</v>
      </c>
      <c r="K1662">
        <v>201501</v>
      </c>
      <c r="L1662">
        <v>2020</v>
      </c>
      <c r="M1662" s="10">
        <v>1</v>
      </c>
      <c r="N1662" s="31">
        <v>51614.303999999996</v>
      </c>
    </row>
    <row r="1663" spans="1:14" ht="15" customHeight="1">
      <c r="A1663" t="s">
        <v>7</v>
      </c>
      <c r="B1663" t="s">
        <v>27</v>
      </c>
      <c r="C1663" t="s">
        <v>135</v>
      </c>
      <c r="D1663" t="s">
        <v>19</v>
      </c>
      <c r="E1663" t="s">
        <v>57</v>
      </c>
      <c r="F1663" t="s">
        <v>12</v>
      </c>
      <c r="G1663">
        <v>29</v>
      </c>
      <c r="H1663" t="s">
        <v>37</v>
      </c>
      <c r="I1663" t="s">
        <v>183</v>
      </c>
      <c r="J1663" t="s">
        <v>121</v>
      </c>
      <c r="K1663">
        <v>201501</v>
      </c>
      <c r="L1663">
        <v>2020</v>
      </c>
      <c r="M1663" s="10">
        <v>1</v>
      </c>
      <c r="N1663" s="31">
        <v>8071.5599999999986</v>
      </c>
    </row>
    <row r="1664" spans="1:14" ht="15" customHeight="1">
      <c r="A1664" t="s">
        <v>7</v>
      </c>
      <c r="B1664" t="s">
        <v>27</v>
      </c>
      <c r="C1664" t="s">
        <v>135</v>
      </c>
      <c r="D1664" t="s">
        <v>19</v>
      </c>
      <c r="E1664" t="s">
        <v>57</v>
      </c>
      <c r="F1664" t="s">
        <v>12</v>
      </c>
      <c r="G1664">
        <v>29</v>
      </c>
      <c r="H1664" t="s">
        <v>37</v>
      </c>
      <c r="I1664" t="s">
        <v>183</v>
      </c>
      <c r="J1664" t="s">
        <v>122</v>
      </c>
      <c r="K1664">
        <v>201501</v>
      </c>
      <c r="L1664">
        <v>2020</v>
      </c>
      <c r="M1664" s="10">
        <v>1</v>
      </c>
      <c r="N1664" s="31">
        <v>16751.489999999998</v>
      </c>
    </row>
    <row r="1665" spans="1:14" ht="15" customHeight="1">
      <c r="A1665" t="s">
        <v>7</v>
      </c>
      <c r="B1665" t="s">
        <v>27</v>
      </c>
      <c r="C1665" t="s">
        <v>135</v>
      </c>
      <c r="D1665" t="s">
        <v>19</v>
      </c>
      <c r="E1665" t="s">
        <v>57</v>
      </c>
      <c r="F1665" t="s">
        <v>12</v>
      </c>
      <c r="G1665">
        <v>29</v>
      </c>
      <c r="H1665" t="s">
        <v>37</v>
      </c>
      <c r="I1665" t="s">
        <v>183</v>
      </c>
      <c r="J1665" t="s">
        <v>123</v>
      </c>
      <c r="K1665">
        <v>201501</v>
      </c>
      <c r="L1665">
        <v>2020</v>
      </c>
      <c r="M1665" s="10">
        <v>1</v>
      </c>
      <c r="N1665" s="31">
        <v>17239.319999999996</v>
      </c>
    </row>
    <row r="1666" spans="1:14" ht="15" customHeight="1">
      <c r="A1666" t="s">
        <v>7</v>
      </c>
      <c r="B1666" t="s">
        <v>42</v>
      </c>
      <c r="C1666" t="s">
        <v>139</v>
      </c>
      <c r="D1666" t="s">
        <v>59</v>
      </c>
      <c r="E1666" t="s">
        <v>60</v>
      </c>
      <c r="F1666" t="s">
        <v>11</v>
      </c>
      <c r="G1666">
        <v>35</v>
      </c>
      <c r="H1666" t="s">
        <v>34</v>
      </c>
      <c r="I1666" t="s">
        <v>182</v>
      </c>
      <c r="J1666" t="s">
        <v>124</v>
      </c>
      <c r="K1666">
        <v>201501</v>
      </c>
      <c r="L1666">
        <v>2020</v>
      </c>
      <c r="M1666" s="10">
        <v>1</v>
      </c>
      <c r="N1666" s="31">
        <v>191784.90239999999</v>
      </c>
    </row>
    <row r="1667" spans="1:14" ht="15" customHeight="1">
      <c r="A1667" t="s">
        <v>7</v>
      </c>
      <c r="B1667" t="s">
        <v>42</v>
      </c>
      <c r="C1667" t="s">
        <v>139</v>
      </c>
      <c r="D1667" t="s">
        <v>59</v>
      </c>
      <c r="E1667" t="s">
        <v>60</v>
      </c>
      <c r="F1667" t="s">
        <v>11</v>
      </c>
      <c r="G1667">
        <v>35</v>
      </c>
      <c r="H1667" t="s">
        <v>34</v>
      </c>
      <c r="I1667" t="s">
        <v>182</v>
      </c>
      <c r="J1667" t="s">
        <v>121</v>
      </c>
      <c r="K1667">
        <v>201501</v>
      </c>
      <c r="L1667">
        <v>2020</v>
      </c>
      <c r="M1667" s="10">
        <v>1</v>
      </c>
      <c r="N1667" s="31">
        <v>12077.755200000001</v>
      </c>
    </row>
    <row r="1668" spans="1:14" ht="15" customHeight="1">
      <c r="A1668" t="s">
        <v>7</v>
      </c>
      <c r="B1668" t="s">
        <v>42</v>
      </c>
      <c r="C1668" t="s">
        <v>139</v>
      </c>
      <c r="D1668" t="s">
        <v>59</v>
      </c>
      <c r="E1668" t="s">
        <v>60</v>
      </c>
      <c r="F1668" t="s">
        <v>11</v>
      </c>
      <c r="G1668">
        <v>35</v>
      </c>
      <c r="H1668" t="s">
        <v>34</v>
      </c>
      <c r="I1668" t="s">
        <v>182</v>
      </c>
      <c r="J1668" t="s">
        <v>122</v>
      </c>
      <c r="K1668">
        <v>201501</v>
      </c>
      <c r="L1668">
        <v>2020</v>
      </c>
      <c r="M1668" s="10">
        <v>1</v>
      </c>
      <c r="N1668" s="31">
        <v>33636.833999999995</v>
      </c>
    </row>
    <row r="1669" spans="1:14" ht="15" customHeight="1">
      <c r="A1669" t="s">
        <v>7</v>
      </c>
      <c r="B1669" t="s">
        <v>42</v>
      </c>
      <c r="C1669" t="s">
        <v>139</v>
      </c>
      <c r="D1669" t="s">
        <v>59</v>
      </c>
      <c r="E1669" t="s">
        <v>60</v>
      </c>
      <c r="F1669" t="s">
        <v>11</v>
      </c>
      <c r="G1669">
        <v>35</v>
      </c>
      <c r="H1669" t="s">
        <v>34</v>
      </c>
      <c r="I1669" t="s">
        <v>182</v>
      </c>
      <c r="J1669" t="s">
        <v>123</v>
      </c>
      <c r="K1669">
        <v>201501</v>
      </c>
      <c r="L1669">
        <v>2020</v>
      </c>
      <c r="M1669" s="10">
        <v>1</v>
      </c>
      <c r="N1669" s="31">
        <v>46557.957599999994</v>
      </c>
    </row>
    <row r="1670" spans="1:14" ht="15" customHeight="1">
      <c r="A1670" t="s">
        <v>7</v>
      </c>
      <c r="B1670" t="s">
        <v>42</v>
      </c>
      <c r="C1670" t="s">
        <v>138</v>
      </c>
      <c r="D1670" t="s">
        <v>61</v>
      </c>
      <c r="E1670" t="s">
        <v>60</v>
      </c>
      <c r="F1670" t="s">
        <v>11</v>
      </c>
      <c r="G1670">
        <v>32</v>
      </c>
      <c r="H1670" t="s">
        <v>36</v>
      </c>
      <c r="I1670" t="s">
        <v>184</v>
      </c>
      <c r="J1670" t="s">
        <v>124</v>
      </c>
      <c r="K1670">
        <v>201501</v>
      </c>
      <c r="L1670">
        <v>2020</v>
      </c>
      <c r="M1670" s="10">
        <v>1</v>
      </c>
      <c r="N1670" s="31">
        <v>24929.788799999998</v>
      </c>
    </row>
    <row r="1671" spans="1:14" ht="15" customHeight="1">
      <c r="A1671" t="s">
        <v>7</v>
      </c>
      <c r="B1671" t="s">
        <v>42</v>
      </c>
      <c r="C1671" t="s">
        <v>138</v>
      </c>
      <c r="D1671" t="s">
        <v>61</v>
      </c>
      <c r="E1671" t="s">
        <v>60</v>
      </c>
      <c r="F1671" t="s">
        <v>11</v>
      </c>
      <c r="G1671">
        <v>32</v>
      </c>
      <c r="H1671" t="s">
        <v>36</v>
      </c>
      <c r="I1671" t="s">
        <v>184</v>
      </c>
      <c r="J1671" t="s">
        <v>121</v>
      </c>
      <c r="K1671">
        <v>201501</v>
      </c>
      <c r="L1671">
        <v>2020</v>
      </c>
      <c r="M1671" s="10">
        <v>1</v>
      </c>
      <c r="N1671" s="31">
        <v>594.5856</v>
      </c>
    </row>
    <row r="1672" spans="1:14" ht="15" customHeight="1">
      <c r="A1672" t="s">
        <v>7</v>
      </c>
      <c r="B1672" t="s">
        <v>42</v>
      </c>
      <c r="C1672" t="s">
        <v>138</v>
      </c>
      <c r="D1672" t="s">
        <v>61</v>
      </c>
      <c r="E1672" t="s">
        <v>60</v>
      </c>
      <c r="F1672" t="s">
        <v>11</v>
      </c>
      <c r="G1672">
        <v>32</v>
      </c>
      <c r="H1672" t="s">
        <v>36</v>
      </c>
      <c r="I1672" t="s">
        <v>184</v>
      </c>
      <c r="J1672" t="s">
        <v>122</v>
      </c>
      <c r="K1672">
        <v>201501</v>
      </c>
      <c r="L1672">
        <v>2020</v>
      </c>
      <c r="M1672" s="10">
        <v>1</v>
      </c>
      <c r="N1672" s="31">
        <v>6573.5459999999985</v>
      </c>
    </row>
    <row r="1673" spans="1:14" ht="15" customHeight="1">
      <c r="A1673" t="s">
        <v>7</v>
      </c>
      <c r="B1673" t="s">
        <v>42</v>
      </c>
      <c r="C1673" t="s">
        <v>138</v>
      </c>
      <c r="D1673" t="s">
        <v>61</v>
      </c>
      <c r="E1673" t="s">
        <v>60</v>
      </c>
      <c r="F1673" t="s">
        <v>11</v>
      </c>
      <c r="G1673">
        <v>32</v>
      </c>
      <c r="H1673" t="s">
        <v>36</v>
      </c>
      <c r="I1673" t="s">
        <v>184</v>
      </c>
      <c r="J1673" t="s">
        <v>123</v>
      </c>
      <c r="K1673">
        <v>201501</v>
      </c>
      <c r="L1673">
        <v>2020</v>
      </c>
      <c r="M1673" s="10">
        <v>1</v>
      </c>
      <c r="N1673" s="31">
        <v>5112.7775999999976</v>
      </c>
    </row>
    <row r="1674" spans="1:14" ht="15" customHeight="1">
      <c r="A1674" t="s">
        <v>69</v>
      </c>
      <c r="B1674" t="s">
        <v>5</v>
      </c>
      <c r="C1674" t="s">
        <v>134</v>
      </c>
      <c r="D1674" t="s">
        <v>46</v>
      </c>
      <c r="E1674" t="s">
        <v>13</v>
      </c>
      <c r="F1674" t="s">
        <v>11</v>
      </c>
      <c r="G1674">
        <v>46</v>
      </c>
      <c r="H1674" t="s">
        <v>33</v>
      </c>
      <c r="I1674" t="s">
        <v>180</v>
      </c>
      <c r="J1674" t="s">
        <v>124</v>
      </c>
      <c r="K1674">
        <v>201501</v>
      </c>
      <c r="L1674">
        <v>2020</v>
      </c>
      <c r="M1674" s="10">
        <v>1</v>
      </c>
      <c r="N1674" s="31">
        <v>234677.74400000001</v>
      </c>
    </row>
    <row r="1675" spans="1:14" ht="15" customHeight="1">
      <c r="A1675" t="s">
        <v>69</v>
      </c>
      <c r="B1675" t="s">
        <v>5</v>
      </c>
      <c r="C1675" t="s">
        <v>134</v>
      </c>
      <c r="D1675" t="s">
        <v>46</v>
      </c>
      <c r="E1675" t="s">
        <v>13</v>
      </c>
      <c r="F1675" t="s">
        <v>11</v>
      </c>
      <c r="G1675">
        <v>46</v>
      </c>
      <c r="H1675" t="s">
        <v>33</v>
      </c>
      <c r="I1675" t="s">
        <v>180</v>
      </c>
      <c r="J1675" t="s">
        <v>121</v>
      </c>
      <c r="K1675">
        <v>201501</v>
      </c>
      <c r="L1675">
        <v>2020</v>
      </c>
      <c r="M1675" s="10">
        <v>1</v>
      </c>
      <c r="N1675" s="31">
        <v>52572.939999999995</v>
      </c>
    </row>
    <row r="1676" spans="1:14" ht="15" customHeight="1">
      <c r="A1676" t="s">
        <v>69</v>
      </c>
      <c r="B1676" t="s">
        <v>5</v>
      </c>
      <c r="C1676" t="s">
        <v>134</v>
      </c>
      <c r="D1676" t="s">
        <v>46</v>
      </c>
      <c r="E1676" t="s">
        <v>13</v>
      </c>
      <c r="F1676" t="s">
        <v>11</v>
      </c>
      <c r="G1676">
        <v>46</v>
      </c>
      <c r="H1676" t="s">
        <v>33</v>
      </c>
      <c r="I1676" t="s">
        <v>180</v>
      </c>
      <c r="J1676" t="s">
        <v>122</v>
      </c>
      <c r="K1676">
        <v>201501</v>
      </c>
      <c r="L1676">
        <v>2020</v>
      </c>
      <c r="M1676" s="10">
        <v>1</v>
      </c>
      <c r="N1676" s="31">
        <v>58859.85</v>
      </c>
    </row>
    <row r="1677" spans="1:14" ht="15" customHeight="1">
      <c r="A1677" t="s">
        <v>69</v>
      </c>
      <c r="B1677" t="s">
        <v>5</v>
      </c>
      <c r="C1677" t="s">
        <v>134</v>
      </c>
      <c r="D1677" t="s">
        <v>46</v>
      </c>
      <c r="E1677" t="s">
        <v>13</v>
      </c>
      <c r="F1677" t="s">
        <v>11</v>
      </c>
      <c r="G1677">
        <v>46</v>
      </c>
      <c r="H1677" t="s">
        <v>33</v>
      </c>
      <c r="I1677" t="s">
        <v>180</v>
      </c>
      <c r="J1677" t="s">
        <v>123</v>
      </c>
      <c r="K1677">
        <v>201501</v>
      </c>
      <c r="L1677">
        <v>2020</v>
      </c>
      <c r="M1677" s="10">
        <v>1</v>
      </c>
      <c r="N1677" s="31">
        <v>121612.428</v>
      </c>
    </row>
    <row r="1678" spans="1:14" ht="15" customHeight="1">
      <c r="A1678" t="s">
        <v>69</v>
      </c>
      <c r="B1678" t="s">
        <v>5</v>
      </c>
      <c r="C1678" t="s">
        <v>129</v>
      </c>
      <c r="D1678" t="s">
        <v>22</v>
      </c>
      <c r="E1678" t="s">
        <v>16</v>
      </c>
      <c r="F1678" t="s">
        <v>12</v>
      </c>
      <c r="G1678">
        <v>38</v>
      </c>
      <c r="H1678" t="s">
        <v>34</v>
      </c>
      <c r="I1678" t="s">
        <v>182</v>
      </c>
      <c r="J1678" t="s">
        <v>124</v>
      </c>
      <c r="K1678">
        <v>201501</v>
      </c>
      <c r="L1678">
        <v>2020</v>
      </c>
      <c r="M1678" s="10">
        <v>1</v>
      </c>
      <c r="N1678" s="31">
        <v>102797.4528</v>
      </c>
    </row>
    <row r="1679" spans="1:14" ht="15" customHeight="1">
      <c r="A1679" t="s">
        <v>69</v>
      </c>
      <c r="B1679" t="s">
        <v>5</v>
      </c>
      <c r="C1679" t="s">
        <v>129</v>
      </c>
      <c r="D1679" t="s">
        <v>22</v>
      </c>
      <c r="E1679" t="s">
        <v>16</v>
      </c>
      <c r="F1679" t="s">
        <v>12</v>
      </c>
      <c r="G1679">
        <v>38</v>
      </c>
      <c r="H1679" t="s">
        <v>34</v>
      </c>
      <c r="I1679" t="s">
        <v>182</v>
      </c>
      <c r="J1679" t="s">
        <v>121</v>
      </c>
      <c r="K1679">
        <v>201501</v>
      </c>
      <c r="L1679">
        <v>2020</v>
      </c>
      <c r="M1679" s="10">
        <v>1</v>
      </c>
      <c r="N1679" s="31">
        <v>68112.979200000002</v>
      </c>
    </row>
    <row r="1680" spans="1:14" ht="15" customHeight="1">
      <c r="A1680" t="s">
        <v>69</v>
      </c>
      <c r="B1680" t="s">
        <v>5</v>
      </c>
      <c r="C1680" t="s">
        <v>129</v>
      </c>
      <c r="D1680" t="s">
        <v>22</v>
      </c>
      <c r="E1680" t="s">
        <v>16</v>
      </c>
      <c r="F1680" t="s">
        <v>12</v>
      </c>
      <c r="G1680">
        <v>38</v>
      </c>
      <c r="H1680" t="s">
        <v>34</v>
      </c>
      <c r="I1680" t="s">
        <v>182</v>
      </c>
      <c r="J1680" t="s">
        <v>122</v>
      </c>
      <c r="K1680">
        <v>201501</v>
      </c>
      <c r="L1680">
        <v>2020</v>
      </c>
      <c r="M1680" s="10">
        <v>1</v>
      </c>
      <c r="N1680" s="31">
        <v>44944.955999999998</v>
      </c>
    </row>
    <row r="1681" spans="1:14" ht="15" customHeight="1">
      <c r="A1681" t="s">
        <v>69</v>
      </c>
      <c r="B1681" t="s">
        <v>5</v>
      </c>
      <c r="C1681" t="s">
        <v>129</v>
      </c>
      <c r="D1681" t="s">
        <v>22</v>
      </c>
      <c r="E1681" t="s">
        <v>16</v>
      </c>
      <c r="F1681" t="s">
        <v>12</v>
      </c>
      <c r="G1681">
        <v>38</v>
      </c>
      <c r="H1681" t="s">
        <v>34</v>
      </c>
      <c r="I1681" t="s">
        <v>182</v>
      </c>
      <c r="J1681" t="s">
        <v>123</v>
      </c>
      <c r="K1681">
        <v>201501</v>
      </c>
      <c r="L1681">
        <v>2020</v>
      </c>
      <c r="M1681" s="10">
        <v>1</v>
      </c>
      <c r="N1681" s="31">
        <v>94479.134399999981</v>
      </c>
    </row>
    <row r="1682" spans="1:14" ht="15" customHeight="1">
      <c r="A1682" t="s">
        <v>69</v>
      </c>
      <c r="B1682" t="s">
        <v>5</v>
      </c>
      <c r="C1682" t="s">
        <v>133</v>
      </c>
      <c r="D1682" t="s">
        <v>9</v>
      </c>
      <c r="E1682" t="s">
        <v>10</v>
      </c>
      <c r="F1682" t="s">
        <v>11</v>
      </c>
      <c r="G1682">
        <v>25</v>
      </c>
      <c r="H1682" t="s">
        <v>37</v>
      </c>
      <c r="I1682" t="s">
        <v>183</v>
      </c>
      <c r="J1682" t="s">
        <v>124</v>
      </c>
      <c r="K1682">
        <v>201501</v>
      </c>
      <c r="L1682">
        <v>2020</v>
      </c>
      <c r="M1682" s="10">
        <v>1</v>
      </c>
      <c r="N1682" s="31">
        <v>55198.752</v>
      </c>
    </row>
    <row r="1683" spans="1:14" ht="15" customHeight="1">
      <c r="A1683" t="s">
        <v>69</v>
      </c>
      <c r="B1683" t="s">
        <v>5</v>
      </c>
      <c r="C1683" t="s">
        <v>133</v>
      </c>
      <c r="D1683" t="s">
        <v>9</v>
      </c>
      <c r="E1683" t="s">
        <v>10</v>
      </c>
      <c r="F1683" t="s">
        <v>11</v>
      </c>
      <c r="G1683">
        <v>25</v>
      </c>
      <c r="H1683" t="s">
        <v>37</v>
      </c>
      <c r="I1683" t="s">
        <v>183</v>
      </c>
      <c r="J1683" t="s">
        <v>121</v>
      </c>
      <c r="K1683">
        <v>201501</v>
      </c>
      <c r="L1683">
        <v>2020</v>
      </c>
      <c r="M1683" s="10">
        <v>1</v>
      </c>
      <c r="N1683" s="31">
        <v>4879.0559999999996</v>
      </c>
    </row>
    <row r="1684" spans="1:14" ht="15" customHeight="1">
      <c r="A1684" t="s">
        <v>69</v>
      </c>
      <c r="B1684" t="s">
        <v>5</v>
      </c>
      <c r="C1684" t="s">
        <v>133</v>
      </c>
      <c r="D1684" t="s">
        <v>9</v>
      </c>
      <c r="E1684" t="s">
        <v>10</v>
      </c>
      <c r="F1684" t="s">
        <v>11</v>
      </c>
      <c r="G1684">
        <v>25</v>
      </c>
      <c r="H1684" t="s">
        <v>37</v>
      </c>
      <c r="I1684" t="s">
        <v>183</v>
      </c>
      <c r="J1684" t="s">
        <v>122</v>
      </c>
      <c r="K1684">
        <v>201501</v>
      </c>
      <c r="L1684">
        <v>2020</v>
      </c>
      <c r="M1684" s="10">
        <v>1</v>
      </c>
      <c r="N1684" s="31">
        <v>9875.8799999999992</v>
      </c>
    </row>
    <row r="1685" spans="1:14" ht="15" customHeight="1">
      <c r="A1685" t="s">
        <v>69</v>
      </c>
      <c r="B1685" t="s">
        <v>5</v>
      </c>
      <c r="C1685" t="s">
        <v>133</v>
      </c>
      <c r="D1685" t="s">
        <v>9</v>
      </c>
      <c r="E1685" t="s">
        <v>10</v>
      </c>
      <c r="F1685" t="s">
        <v>11</v>
      </c>
      <c r="G1685">
        <v>25</v>
      </c>
      <c r="H1685" t="s">
        <v>37</v>
      </c>
      <c r="I1685" t="s">
        <v>183</v>
      </c>
      <c r="J1685" t="s">
        <v>123</v>
      </c>
      <c r="K1685">
        <v>201501</v>
      </c>
      <c r="L1685">
        <v>2020</v>
      </c>
      <c r="M1685" s="10">
        <v>1</v>
      </c>
      <c r="N1685" s="31">
        <v>6072.695999999999</v>
      </c>
    </row>
    <row r="1686" spans="1:14" ht="15" customHeight="1">
      <c r="A1686" t="s">
        <v>69</v>
      </c>
      <c r="B1686" t="s">
        <v>6</v>
      </c>
      <c r="C1686" t="s">
        <v>140</v>
      </c>
      <c r="D1686" t="s">
        <v>14</v>
      </c>
      <c r="E1686" t="s">
        <v>15</v>
      </c>
      <c r="F1686" t="s">
        <v>11</v>
      </c>
      <c r="G1686">
        <v>32</v>
      </c>
      <c r="H1686" t="s">
        <v>36</v>
      </c>
      <c r="I1686" t="s">
        <v>184</v>
      </c>
      <c r="J1686" t="s">
        <v>124</v>
      </c>
      <c r="K1686">
        <v>201501</v>
      </c>
      <c r="L1686">
        <v>2020</v>
      </c>
      <c r="M1686" s="10">
        <v>1</v>
      </c>
      <c r="N1686" s="31">
        <v>50445.695999999996</v>
      </c>
    </row>
    <row r="1687" spans="1:14" ht="15" customHeight="1">
      <c r="A1687" t="s">
        <v>69</v>
      </c>
      <c r="B1687" t="s">
        <v>6</v>
      </c>
      <c r="C1687" t="s">
        <v>140</v>
      </c>
      <c r="D1687" t="s">
        <v>14</v>
      </c>
      <c r="E1687" t="s">
        <v>15</v>
      </c>
      <c r="F1687" t="s">
        <v>11</v>
      </c>
      <c r="G1687">
        <v>32</v>
      </c>
      <c r="H1687" t="s">
        <v>36</v>
      </c>
      <c r="I1687" t="s">
        <v>184</v>
      </c>
      <c r="J1687" t="s">
        <v>121</v>
      </c>
      <c r="K1687">
        <v>201501</v>
      </c>
      <c r="L1687">
        <v>2020</v>
      </c>
      <c r="M1687" s="10">
        <v>1</v>
      </c>
      <c r="N1687" s="31">
        <v>26620.719999999998</v>
      </c>
    </row>
    <row r="1688" spans="1:14" ht="15" customHeight="1">
      <c r="A1688" t="s">
        <v>69</v>
      </c>
      <c r="B1688" t="s">
        <v>6</v>
      </c>
      <c r="C1688" t="s">
        <v>140</v>
      </c>
      <c r="D1688" t="s">
        <v>14</v>
      </c>
      <c r="E1688" t="s">
        <v>15</v>
      </c>
      <c r="F1688" t="s">
        <v>11</v>
      </c>
      <c r="G1688">
        <v>32</v>
      </c>
      <c r="H1688" t="s">
        <v>36</v>
      </c>
      <c r="I1688" t="s">
        <v>184</v>
      </c>
      <c r="J1688" t="s">
        <v>122</v>
      </c>
      <c r="K1688">
        <v>201501</v>
      </c>
      <c r="L1688">
        <v>2020</v>
      </c>
      <c r="M1688" s="10">
        <v>1</v>
      </c>
      <c r="N1688" s="31">
        <v>7113.8199999999988</v>
      </c>
    </row>
    <row r="1689" spans="1:14" ht="15" customHeight="1">
      <c r="A1689" t="s">
        <v>69</v>
      </c>
      <c r="B1689" t="s">
        <v>6</v>
      </c>
      <c r="C1689" t="s">
        <v>140</v>
      </c>
      <c r="D1689" t="s">
        <v>14</v>
      </c>
      <c r="E1689" t="s">
        <v>15</v>
      </c>
      <c r="F1689" t="s">
        <v>11</v>
      </c>
      <c r="G1689">
        <v>32</v>
      </c>
      <c r="H1689" t="s">
        <v>36</v>
      </c>
      <c r="I1689" t="s">
        <v>184</v>
      </c>
      <c r="J1689" t="s">
        <v>123</v>
      </c>
      <c r="K1689">
        <v>201501</v>
      </c>
      <c r="L1689">
        <v>2020</v>
      </c>
      <c r="M1689" s="10">
        <v>1</v>
      </c>
      <c r="N1689" s="31">
        <v>28331.603999999996</v>
      </c>
    </row>
    <row r="1690" spans="1:14" ht="15" customHeight="1">
      <c r="A1690" t="s">
        <v>68</v>
      </c>
      <c r="B1690" t="s">
        <v>24</v>
      </c>
      <c r="C1690" t="s">
        <v>142</v>
      </c>
      <c r="D1690" t="s">
        <v>43</v>
      </c>
      <c r="E1690" t="s">
        <v>17</v>
      </c>
      <c r="F1690" t="s">
        <v>11</v>
      </c>
      <c r="G1690">
        <v>32</v>
      </c>
      <c r="H1690" t="s">
        <v>36</v>
      </c>
      <c r="I1690" t="s">
        <v>184</v>
      </c>
      <c r="J1690" t="s">
        <v>124</v>
      </c>
      <c r="K1690">
        <v>201501</v>
      </c>
      <c r="L1690">
        <v>2020</v>
      </c>
      <c r="M1690" s="10">
        <v>1</v>
      </c>
      <c r="N1690" s="31">
        <v>63618.464</v>
      </c>
    </row>
    <row r="1691" spans="1:14" ht="15" customHeight="1">
      <c r="A1691" t="s">
        <v>68</v>
      </c>
      <c r="B1691" t="s">
        <v>24</v>
      </c>
      <c r="C1691" t="s">
        <v>142</v>
      </c>
      <c r="D1691" t="s">
        <v>43</v>
      </c>
      <c r="E1691" t="s">
        <v>17</v>
      </c>
      <c r="F1691" t="s">
        <v>11</v>
      </c>
      <c r="G1691">
        <v>32</v>
      </c>
      <c r="H1691" t="s">
        <v>36</v>
      </c>
      <c r="I1691" t="s">
        <v>184</v>
      </c>
      <c r="J1691" t="s">
        <v>121</v>
      </c>
      <c r="K1691">
        <v>201501</v>
      </c>
      <c r="L1691">
        <v>2020</v>
      </c>
      <c r="M1691" s="10">
        <v>1</v>
      </c>
      <c r="N1691" s="31">
        <v>34151.824000000001</v>
      </c>
    </row>
    <row r="1692" spans="1:14" ht="15" customHeight="1">
      <c r="A1692" t="s">
        <v>68</v>
      </c>
      <c r="B1692" t="s">
        <v>24</v>
      </c>
      <c r="C1692" t="s">
        <v>142</v>
      </c>
      <c r="D1692" t="s">
        <v>43</v>
      </c>
      <c r="E1692" t="s">
        <v>17</v>
      </c>
      <c r="F1692" t="s">
        <v>11</v>
      </c>
      <c r="G1692">
        <v>32</v>
      </c>
      <c r="H1692" t="s">
        <v>36</v>
      </c>
      <c r="I1692" t="s">
        <v>184</v>
      </c>
      <c r="J1692" t="s">
        <v>122</v>
      </c>
      <c r="K1692">
        <v>201501</v>
      </c>
      <c r="L1692">
        <v>2020</v>
      </c>
      <c r="M1692" s="10">
        <v>1</v>
      </c>
      <c r="N1692" s="31">
        <v>8465.73</v>
      </c>
    </row>
    <row r="1693" spans="1:14" ht="15" customHeight="1">
      <c r="A1693" t="s">
        <v>68</v>
      </c>
      <c r="B1693" t="s">
        <v>24</v>
      </c>
      <c r="C1693" t="s">
        <v>142</v>
      </c>
      <c r="D1693" t="s">
        <v>43</v>
      </c>
      <c r="E1693" t="s">
        <v>17</v>
      </c>
      <c r="F1693" t="s">
        <v>11</v>
      </c>
      <c r="G1693">
        <v>32</v>
      </c>
      <c r="H1693" t="s">
        <v>36</v>
      </c>
      <c r="I1693" t="s">
        <v>184</v>
      </c>
      <c r="J1693" t="s">
        <v>123</v>
      </c>
      <c r="K1693">
        <v>201501</v>
      </c>
      <c r="L1693">
        <v>2020</v>
      </c>
      <c r="M1693" s="10">
        <v>1</v>
      </c>
      <c r="N1693" s="31">
        <v>57925.05599999999</v>
      </c>
    </row>
    <row r="1694" spans="1:14" ht="15" customHeight="1">
      <c r="A1694" t="s">
        <v>68</v>
      </c>
      <c r="B1694" t="s">
        <v>70</v>
      </c>
      <c r="C1694" t="s">
        <v>126</v>
      </c>
      <c r="D1694" t="s">
        <v>20</v>
      </c>
      <c r="E1694" t="s">
        <v>0</v>
      </c>
      <c r="F1694" t="s">
        <v>12</v>
      </c>
      <c r="G1694">
        <v>28</v>
      </c>
      <c r="H1694" t="s">
        <v>37</v>
      </c>
      <c r="I1694" t="s">
        <v>183</v>
      </c>
      <c r="J1694" t="s">
        <v>124</v>
      </c>
      <c r="K1694">
        <v>201501</v>
      </c>
      <c r="L1694">
        <v>2020</v>
      </c>
      <c r="M1694" s="10">
        <v>1</v>
      </c>
      <c r="N1694" s="31">
        <v>53735.135999999999</v>
      </c>
    </row>
    <row r="1695" spans="1:14" ht="15" customHeight="1">
      <c r="A1695" t="s">
        <v>68</v>
      </c>
      <c r="B1695" t="s">
        <v>70</v>
      </c>
      <c r="C1695" t="s">
        <v>126</v>
      </c>
      <c r="D1695" t="s">
        <v>20</v>
      </c>
      <c r="E1695" t="s">
        <v>0</v>
      </c>
      <c r="F1695" t="s">
        <v>12</v>
      </c>
      <c r="G1695">
        <v>28</v>
      </c>
      <c r="H1695" t="s">
        <v>37</v>
      </c>
      <c r="I1695" t="s">
        <v>183</v>
      </c>
      <c r="J1695" t="s">
        <v>121</v>
      </c>
      <c r="K1695">
        <v>201501</v>
      </c>
      <c r="L1695">
        <v>2020</v>
      </c>
      <c r="M1695" s="10">
        <v>1</v>
      </c>
      <c r="N1695" s="31">
        <v>13784.064</v>
      </c>
    </row>
    <row r="1696" spans="1:14" ht="15" customHeight="1">
      <c r="A1696" t="s">
        <v>68</v>
      </c>
      <c r="B1696" t="s">
        <v>70</v>
      </c>
      <c r="C1696" t="s">
        <v>126</v>
      </c>
      <c r="D1696" t="s">
        <v>20</v>
      </c>
      <c r="E1696" t="s">
        <v>0</v>
      </c>
      <c r="F1696" t="s">
        <v>12</v>
      </c>
      <c r="G1696">
        <v>28</v>
      </c>
      <c r="H1696" t="s">
        <v>37</v>
      </c>
      <c r="I1696" t="s">
        <v>183</v>
      </c>
      <c r="J1696" t="s">
        <v>122</v>
      </c>
      <c r="K1696">
        <v>201501</v>
      </c>
      <c r="L1696">
        <v>2020</v>
      </c>
      <c r="M1696" s="10">
        <v>1</v>
      </c>
      <c r="N1696" s="31">
        <v>19431.299999999996</v>
      </c>
    </row>
    <row r="1697" spans="1:14" ht="15" customHeight="1">
      <c r="A1697" t="s">
        <v>68</v>
      </c>
      <c r="B1697" t="s">
        <v>70</v>
      </c>
      <c r="C1697" t="s">
        <v>126</v>
      </c>
      <c r="D1697" t="s">
        <v>20</v>
      </c>
      <c r="E1697" t="s">
        <v>0</v>
      </c>
      <c r="F1697" t="s">
        <v>12</v>
      </c>
      <c r="G1697">
        <v>28</v>
      </c>
      <c r="H1697" t="s">
        <v>37</v>
      </c>
      <c r="I1697" t="s">
        <v>183</v>
      </c>
      <c r="J1697" t="s">
        <v>123</v>
      </c>
      <c r="K1697">
        <v>201501</v>
      </c>
      <c r="L1697">
        <v>2020</v>
      </c>
      <c r="M1697" s="10">
        <v>1</v>
      </c>
      <c r="N1697" s="31">
        <v>9127.1879999999983</v>
      </c>
    </row>
    <row r="1698" spans="1:14" ht="15" customHeight="1">
      <c r="A1698" t="s">
        <v>68</v>
      </c>
      <c r="B1698" t="s">
        <v>23</v>
      </c>
      <c r="C1698" t="s">
        <v>141</v>
      </c>
      <c r="D1698" t="s">
        <v>44</v>
      </c>
      <c r="E1698" t="s">
        <v>45</v>
      </c>
      <c r="F1698" t="s">
        <v>11</v>
      </c>
      <c r="G1698">
        <v>27</v>
      </c>
      <c r="H1698" t="s">
        <v>33</v>
      </c>
      <c r="I1698" t="s">
        <v>180</v>
      </c>
      <c r="J1698" t="s">
        <v>124</v>
      </c>
      <c r="K1698">
        <v>201501</v>
      </c>
      <c r="L1698">
        <v>2020</v>
      </c>
      <c r="M1698" s="10">
        <v>1</v>
      </c>
      <c r="N1698" s="31">
        <v>119085.12</v>
      </c>
    </row>
    <row r="1699" spans="1:14" ht="15" customHeight="1">
      <c r="A1699" t="s">
        <v>68</v>
      </c>
      <c r="B1699" t="s">
        <v>23</v>
      </c>
      <c r="C1699" t="s">
        <v>141</v>
      </c>
      <c r="D1699" t="s">
        <v>44</v>
      </c>
      <c r="E1699" t="s">
        <v>45</v>
      </c>
      <c r="F1699" t="s">
        <v>11</v>
      </c>
      <c r="G1699">
        <v>27</v>
      </c>
      <c r="H1699" t="s">
        <v>33</v>
      </c>
      <c r="I1699" t="s">
        <v>180</v>
      </c>
      <c r="J1699" t="s">
        <v>121</v>
      </c>
      <c r="K1699">
        <v>201501</v>
      </c>
      <c r="L1699">
        <v>2020</v>
      </c>
      <c r="M1699" s="10">
        <v>1</v>
      </c>
      <c r="N1699" s="31">
        <v>5446.5263999999997</v>
      </c>
    </row>
    <row r="1700" spans="1:14" ht="15" customHeight="1">
      <c r="A1700" t="s">
        <v>68</v>
      </c>
      <c r="B1700" t="s">
        <v>23</v>
      </c>
      <c r="C1700" t="s">
        <v>141</v>
      </c>
      <c r="D1700" t="s">
        <v>44</v>
      </c>
      <c r="E1700" t="s">
        <v>45</v>
      </c>
      <c r="F1700" t="s">
        <v>11</v>
      </c>
      <c r="G1700">
        <v>27</v>
      </c>
      <c r="H1700" t="s">
        <v>33</v>
      </c>
      <c r="I1700" t="s">
        <v>180</v>
      </c>
      <c r="J1700" t="s">
        <v>122</v>
      </c>
      <c r="K1700">
        <v>201501</v>
      </c>
      <c r="L1700">
        <v>2020</v>
      </c>
      <c r="M1700" s="10">
        <v>1</v>
      </c>
      <c r="N1700" s="31">
        <v>4201.4699999999993</v>
      </c>
    </row>
    <row r="1701" spans="1:14" ht="15" customHeight="1">
      <c r="A1701" t="s">
        <v>68</v>
      </c>
      <c r="B1701" t="s">
        <v>23</v>
      </c>
      <c r="C1701" t="s">
        <v>141</v>
      </c>
      <c r="D1701" t="s">
        <v>44</v>
      </c>
      <c r="E1701" t="s">
        <v>45</v>
      </c>
      <c r="F1701" t="s">
        <v>11</v>
      </c>
      <c r="G1701">
        <v>27</v>
      </c>
      <c r="H1701" t="s">
        <v>33</v>
      </c>
      <c r="I1701" t="s">
        <v>180</v>
      </c>
      <c r="J1701" t="s">
        <v>123</v>
      </c>
      <c r="K1701">
        <v>201501</v>
      </c>
      <c r="L1701">
        <v>2020</v>
      </c>
      <c r="M1701" s="10">
        <v>1</v>
      </c>
      <c r="N1701" s="31">
        <v>17713.080000000002</v>
      </c>
    </row>
    <row r="1702" spans="1:14" ht="15" customHeight="1">
      <c r="A1702" t="s">
        <v>7</v>
      </c>
      <c r="B1702" t="s">
        <v>25</v>
      </c>
      <c r="C1702" t="s">
        <v>131</v>
      </c>
      <c r="D1702" t="s">
        <v>51</v>
      </c>
      <c r="E1702" t="s">
        <v>52</v>
      </c>
      <c r="F1702" t="s">
        <v>11</v>
      </c>
      <c r="G1702">
        <v>44</v>
      </c>
      <c r="H1702" t="s">
        <v>33</v>
      </c>
      <c r="I1702" t="s">
        <v>180</v>
      </c>
      <c r="J1702" t="s">
        <v>124</v>
      </c>
      <c r="K1702">
        <v>201501</v>
      </c>
      <c r="L1702">
        <v>2020</v>
      </c>
      <c r="M1702" s="10">
        <v>1</v>
      </c>
      <c r="N1702" s="31">
        <v>219171.79199999999</v>
      </c>
    </row>
    <row r="1703" spans="1:14" ht="15" customHeight="1">
      <c r="A1703" t="s">
        <v>7</v>
      </c>
      <c r="B1703" t="s">
        <v>25</v>
      </c>
      <c r="C1703" t="s">
        <v>131</v>
      </c>
      <c r="D1703" t="s">
        <v>51</v>
      </c>
      <c r="E1703" t="s">
        <v>52</v>
      </c>
      <c r="F1703" t="s">
        <v>11</v>
      </c>
      <c r="G1703">
        <v>44</v>
      </c>
      <c r="H1703" t="s">
        <v>33</v>
      </c>
      <c r="I1703" t="s">
        <v>180</v>
      </c>
      <c r="J1703" t="s">
        <v>121</v>
      </c>
      <c r="K1703">
        <v>201501</v>
      </c>
      <c r="L1703">
        <v>2020</v>
      </c>
      <c r="M1703" s="10">
        <v>1</v>
      </c>
      <c r="N1703" s="31">
        <v>64055.431999999993</v>
      </c>
    </row>
    <row r="1704" spans="1:14" ht="15" customHeight="1">
      <c r="A1704" t="s">
        <v>7</v>
      </c>
      <c r="B1704" t="s">
        <v>25</v>
      </c>
      <c r="C1704" t="s">
        <v>131</v>
      </c>
      <c r="D1704" t="s">
        <v>51</v>
      </c>
      <c r="E1704" t="s">
        <v>52</v>
      </c>
      <c r="F1704" t="s">
        <v>11</v>
      </c>
      <c r="G1704">
        <v>44</v>
      </c>
      <c r="H1704" t="s">
        <v>33</v>
      </c>
      <c r="I1704" t="s">
        <v>180</v>
      </c>
      <c r="J1704" t="s">
        <v>122</v>
      </c>
      <c r="K1704">
        <v>201501</v>
      </c>
      <c r="L1704">
        <v>2020</v>
      </c>
      <c r="M1704" s="10">
        <v>1</v>
      </c>
      <c r="N1704" s="31">
        <v>72568.439999999988</v>
      </c>
    </row>
    <row r="1705" spans="1:14" ht="15" customHeight="1">
      <c r="A1705" t="s">
        <v>7</v>
      </c>
      <c r="B1705" t="s">
        <v>25</v>
      </c>
      <c r="C1705" t="s">
        <v>131</v>
      </c>
      <c r="D1705" t="s">
        <v>51</v>
      </c>
      <c r="E1705" t="s">
        <v>52</v>
      </c>
      <c r="F1705" t="s">
        <v>11</v>
      </c>
      <c r="G1705">
        <v>44</v>
      </c>
      <c r="H1705" t="s">
        <v>33</v>
      </c>
      <c r="I1705" t="s">
        <v>180</v>
      </c>
      <c r="J1705" t="s">
        <v>123</v>
      </c>
      <c r="K1705">
        <v>201501</v>
      </c>
      <c r="L1705">
        <v>2020</v>
      </c>
      <c r="M1705" s="10">
        <v>1</v>
      </c>
      <c r="N1705" s="31">
        <v>78456.252000000008</v>
      </c>
    </row>
    <row r="1706" spans="1:14" ht="15" customHeight="1">
      <c r="A1706" t="s">
        <v>7</v>
      </c>
      <c r="B1706" t="s">
        <v>25</v>
      </c>
      <c r="C1706" t="s">
        <v>127</v>
      </c>
      <c r="D1706" t="s">
        <v>49</v>
      </c>
      <c r="E1706" t="s">
        <v>50</v>
      </c>
      <c r="F1706" t="s">
        <v>12</v>
      </c>
      <c r="G1706">
        <v>35</v>
      </c>
      <c r="H1706" t="s">
        <v>35</v>
      </c>
      <c r="I1706" t="s">
        <v>181</v>
      </c>
      <c r="J1706" t="s">
        <v>124</v>
      </c>
      <c r="K1706">
        <v>201501</v>
      </c>
      <c r="L1706">
        <v>2020</v>
      </c>
      <c r="M1706" s="10">
        <v>1</v>
      </c>
      <c r="N1706" s="31">
        <v>11630.08</v>
      </c>
    </row>
    <row r="1707" spans="1:14" ht="15" customHeight="1">
      <c r="A1707" t="s">
        <v>7</v>
      </c>
      <c r="B1707" t="s">
        <v>25</v>
      </c>
      <c r="C1707" t="s">
        <v>127</v>
      </c>
      <c r="D1707" t="s">
        <v>49</v>
      </c>
      <c r="E1707" t="s">
        <v>50</v>
      </c>
      <c r="F1707" t="s">
        <v>12</v>
      </c>
      <c r="G1707">
        <v>35</v>
      </c>
      <c r="H1707" t="s">
        <v>35</v>
      </c>
      <c r="I1707" t="s">
        <v>181</v>
      </c>
      <c r="J1707" t="s">
        <v>121</v>
      </c>
      <c r="K1707">
        <v>201501</v>
      </c>
      <c r="L1707">
        <v>2020</v>
      </c>
      <c r="M1707" s="10">
        <v>1</v>
      </c>
      <c r="N1707" s="31">
        <v>35332.639999999999</v>
      </c>
    </row>
    <row r="1708" spans="1:14" ht="15" customHeight="1">
      <c r="A1708" t="s">
        <v>7</v>
      </c>
      <c r="B1708" t="s">
        <v>25</v>
      </c>
      <c r="C1708" t="s">
        <v>127</v>
      </c>
      <c r="D1708" t="s">
        <v>49</v>
      </c>
      <c r="E1708" t="s">
        <v>50</v>
      </c>
      <c r="F1708" t="s">
        <v>12</v>
      </c>
      <c r="G1708">
        <v>35</v>
      </c>
      <c r="H1708" t="s">
        <v>35</v>
      </c>
      <c r="I1708" t="s">
        <v>181</v>
      </c>
      <c r="J1708" t="s">
        <v>122</v>
      </c>
      <c r="K1708">
        <v>201501</v>
      </c>
      <c r="L1708">
        <v>2020</v>
      </c>
      <c r="M1708" s="10">
        <v>1</v>
      </c>
      <c r="N1708" s="31">
        <v>43739.5</v>
      </c>
    </row>
    <row r="1709" spans="1:14" ht="15" customHeight="1">
      <c r="A1709" t="s">
        <v>7</v>
      </c>
      <c r="B1709" t="s">
        <v>25</v>
      </c>
      <c r="C1709" t="s">
        <v>127</v>
      </c>
      <c r="D1709" t="s">
        <v>49</v>
      </c>
      <c r="E1709" t="s">
        <v>50</v>
      </c>
      <c r="F1709" t="s">
        <v>12</v>
      </c>
      <c r="G1709">
        <v>35</v>
      </c>
      <c r="H1709" t="s">
        <v>35</v>
      </c>
      <c r="I1709" t="s">
        <v>181</v>
      </c>
      <c r="J1709" t="s">
        <v>123</v>
      </c>
      <c r="K1709">
        <v>201501</v>
      </c>
      <c r="L1709">
        <v>2020</v>
      </c>
      <c r="M1709" s="10">
        <v>1</v>
      </c>
      <c r="N1709" s="31">
        <v>53927.159999999996</v>
      </c>
    </row>
    <row r="1710" spans="1:14" ht="15" customHeight="1">
      <c r="A1710" t="s">
        <v>7</v>
      </c>
      <c r="B1710" t="s">
        <v>25</v>
      </c>
      <c r="C1710" t="s">
        <v>130</v>
      </c>
      <c r="D1710" t="s">
        <v>47</v>
      </c>
      <c r="E1710" t="s">
        <v>48</v>
      </c>
      <c r="F1710" t="s">
        <v>11</v>
      </c>
      <c r="G1710">
        <v>28</v>
      </c>
      <c r="H1710" t="s">
        <v>37</v>
      </c>
      <c r="I1710" t="s">
        <v>183</v>
      </c>
      <c r="J1710" t="s">
        <v>124</v>
      </c>
      <c r="K1710">
        <v>201501</v>
      </c>
      <c r="L1710">
        <v>2020</v>
      </c>
      <c r="M1710" s="10">
        <v>1</v>
      </c>
      <c r="N1710" s="31">
        <v>59946.432000000001</v>
      </c>
    </row>
    <row r="1711" spans="1:14" ht="15" customHeight="1">
      <c r="A1711" t="s">
        <v>7</v>
      </c>
      <c r="B1711" t="s">
        <v>25</v>
      </c>
      <c r="C1711" t="s">
        <v>130</v>
      </c>
      <c r="D1711" t="s">
        <v>47</v>
      </c>
      <c r="E1711" t="s">
        <v>48</v>
      </c>
      <c r="F1711" t="s">
        <v>11</v>
      </c>
      <c r="G1711">
        <v>28</v>
      </c>
      <c r="H1711" t="s">
        <v>37</v>
      </c>
      <c r="I1711" t="s">
        <v>183</v>
      </c>
      <c r="J1711" t="s">
        <v>121</v>
      </c>
      <c r="K1711">
        <v>201501</v>
      </c>
      <c r="L1711">
        <v>2020</v>
      </c>
      <c r="M1711" s="10">
        <v>1</v>
      </c>
      <c r="N1711" s="31">
        <v>11434.752</v>
      </c>
    </row>
    <row r="1712" spans="1:14" ht="15" customHeight="1">
      <c r="A1712" t="s">
        <v>7</v>
      </c>
      <c r="B1712" t="s">
        <v>25</v>
      </c>
      <c r="C1712" t="s">
        <v>130</v>
      </c>
      <c r="D1712" t="s">
        <v>47</v>
      </c>
      <c r="E1712" t="s">
        <v>48</v>
      </c>
      <c r="F1712" t="s">
        <v>11</v>
      </c>
      <c r="G1712">
        <v>28</v>
      </c>
      <c r="H1712" t="s">
        <v>37</v>
      </c>
      <c r="I1712" t="s">
        <v>183</v>
      </c>
      <c r="J1712" t="s">
        <v>122</v>
      </c>
      <c r="K1712">
        <v>201501</v>
      </c>
      <c r="L1712">
        <v>2020</v>
      </c>
      <c r="M1712" s="10">
        <v>1</v>
      </c>
      <c r="N1712" s="31">
        <v>11090.939999999999</v>
      </c>
    </row>
    <row r="1713" spans="1:14" ht="15" customHeight="1">
      <c r="A1713" t="s">
        <v>7</v>
      </c>
      <c r="B1713" t="s">
        <v>25</v>
      </c>
      <c r="C1713" t="s">
        <v>130</v>
      </c>
      <c r="D1713" t="s">
        <v>47</v>
      </c>
      <c r="E1713" t="s">
        <v>48</v>
      </c>
      <c r="F1713" t="s">
        <v>11</v>
      </c>
      <c r="G1713">
        <v>28</v>
      </c>
      <c r="H1713" t="s">
        <v>37</v>
      </c>
      <c r="I1713" t="s">
        <v>183</v>
      </c>
      <c r="J1713" t="s">
        <v>123</v>
      </c>
      <c r="K1713">
        <v>201501</v>
      </c>
      <c r="L1713">
        <v>2020</v>
      </c>
      <c r="M1713" s="10">
        <v>1</v>
      </c>
      <c r="N1713" s="31">
        <v>4538.5199999999995</v>
      </c>
    </row>
    <row r="1714" spans="1:14" ht="15" customHeight="1">
      <c r="A1714" t="s">
        <v>7</v>
      </c>
      <c r="B1714" t="s">
        <v>26</v>
      </c>
      <c r="C1714" t="s">
        <v>132</v>
      </c>
      <c r="D1714" t="s">
        <v>55</v>
      </c>
      <c r="E1714" t="s">
        <v>56</v>
      </c>
      <c r="F1714" t="s">
        <v>11</v>
      </c>
      <c r="G1714">
        <v>36</v>
      </c>
      <c r="H1714" t="s">
        <v>34</v>
      </c>
      <c r="I1714" t="s">
        <v>182</v>
      </c>
      <c r="J1714" t="s">
        <v>124</v>
      </c>
      <c r="K1714">
        <v>201501</v>
      </c>
      <c r="L1714">
        <v>2020</v>
      </c>
      <c r="M1714" s="10">
        <v>1</v>
      </c>
      <c r="N1714" s="31">
        <v>62956.031039999994</v>
      </c>
    </row>
    <row r="1715" spans="1:14" ht="15" customHeight="1">
      <c r="A1715" t="s">
        <v>7</v>
      </c>
      <c r="B1715" t="s">
        <v>26</v>
      </c>
      <c r="C1715" t="s">
        <v>132</v>
      </c>
      <c r="D1715" t="s">
        <v>55</v>
      </c>
      <c r="E1715" t="s">
        <v>56</v>
      </c>
      <c r="F1715" t="s">
        <v>11</v>
      </c>
      <c r="G1715">
        <v>36</v>
      </c>
      <c r="H1715" t="s">
        <v>34</v>
      </c>
      <c r="I1715" t="s">
        <v>182</v>
      </c>
      <c r="J1715" t="s">
        <v>121</v>
      </c>
      <c r="K1715">
        <v>201501</v>
      </c>
      <c r="L1715">
        <v>2020</v>
      </c>
      <c r="M1715" s="10">
        <v>1</v>
      </c>
      <c r="N1715" s="31">
        <v>16519.64832</v>
      </c>
    </row>
    <row r="1716" spans="1:14" ht="15" customHeight="1">
      <c r="A1716" t="s">
        <v>7</v>
      </c>
      <c r="B1716" t="s">
        <v>26</v>
      </c>
      <c r="C1716" t="s">
        <v>132</v>
      </c>
      <c r="D1716" t="s">
        <v>55</v>
      </c>
      <c r="E1716" t="s">
        <v>56</v>
      </c>
      <c r="F1716" t="s">
        <v>11</v>
      </c>
      <c r="G1716">
        <v>36</v>
      </c>
      <c r="H1716" t="s">
        <v>34</v>
      </c>
      <c r="I1716" t="s">
        <v>182</v>
      </c>
      <c r="J1716" t="s">
        <v>122</v>
      </c>
      <c r="K1716">
        <v>201501</v>
      </c>
      <c r="L1716">
        <v>2020</v>
      </c>
      <c r="M1716" s="10">
        <v>1</v>
      </c>
      <c r="N1716" s="31">
        <v>6958.4066999999995</v>
      </c>
    </row>
    <row r="1717" spans="1:14" ht="15" customHeight="1">
      <c r="A1717" t="s">
        <v>7</v>
      </c>
      <c r="B1717" t="s">
        <v>26</v>
      </c>
      <c r="C1717" t="s">
        <v>132</v>
      </c>
      <c r="D1717" t="s">
        <v>55</v>
      </c>
      <c r="E1717" t="s">
        <v>56</v>
      </c>
      <c r="F1717" t="s">
        <v>11</v>
      </c>
      <c r="G1717">
        <v>36</v>
      </c>
      <c r="H1717" t="s">
        <v>34</v>
      </c>
      <c r="I1717" t="s">
        <v>182</v>
      </c>
      <c r="J1717" t="s">
        <v>123</v>
      </c>
      <c r="K1717">
        <v>201501</v>
      </c>
      <c r="L1717">
        <v>2020</v>
      </c>
      <c r="M1717" s="10">
        <v>1</v>
      </c>
      <c r="N1717" s="31">
        <v>30898.400399999999</v>
      </c>
    </row>
    <row r="1718" spans="1:14" ht="15" customHeight="1">
      <c r="A1718" t="s">
        <v>7</v>
      </c>
      <c r="B1718" t="s">
        <v>26</v>
      </c>
      <c r="C1718" t="s">
        <v>128</v>
      </c>
      <c r="D1718" t="s">
        <v>53</v>
      </c>
      <c r="E1718" t="s">
        <v>54</v>
      </c>
      <c r="F1718" t="s">
        <v>12</v>
      </c>
      <c r="G1718">
        <v>32</v>
      </c>
      <c r="H1718" t="s">
        <v>36</v>
      </c>
      <c r="I1718" t="s">
        <v>184</v>
      </c>
      <c r="J1718" t="s">
        <v>124</v>
      </c>
      <c r="K1718">
        <v>201501</v>
      </c>
      <c r="L1718">
        <v>2020</v>
      </c>
      <c r="M1718" s="10">
        <v>1</v>
      </c>
      <c r="N1718" s="31">
        <v>38143.136639999997</v>
      </c>
    </row>
    <row r="1719" spans="1:14" ht="15" customHeight="1">
      <c r="A1719" t="s">
        <v>7</v>
      </c>
      <c r="B1719" t="s">
        <v>26</v>
      </c>
      <c r="C1719" t="s">
        <v>128</v>
      </c>
      <c r="D1719" t="s">
        <v>53</v>
      </c>
      <c r="E1719" t="s">
        <v>54</v>
      </c>
      <c r="F1719" t="s">
        <v>12</v>
      </c>
      <c r="G1719">
        <v>32</v>
      </c>
      <c r="H1719" t="s">
        <v>36</v>
      </c>
      <c r="I1719" t="s">
        <v>184</v>
      </c>
      <c r="J1719" t="s">
        <v>121</v>
      </c>
      <c r="K1719">
        <v>201501</v>
      </c>
      <c r="L1719">
        <v>2020</v>
      </c>
      <c r="M1719" s="10">
        <v>1</v>
      </c>
      <c r="N1719" s="31">
        <v>16424.321760000003</v>
      </c>
    </row>
    <row r="1720" spans="1:14" ht="15" customHeight="1">
      <c r="A1720" t="s">
        <v>7</v>
      </c>
      <c r="B1720" t="s">
        <v>26</v>
      </c>
      <c r="C1720" t="s">
        <v>128</v>
      </c>
      <c r="D1720" t="s">
        <v>53</v>
      </c>
      <c r="E1720" t="s">
        <v>54</v>
      </c>
      <c r="F1720" t="s">
        <v>12</v>
      </c>
      <c r="G1720">
        <v>32</v>
      </c>
      <c r="H1720" t="s">
        <v>36</v>
      </c>
      <c r="I1720" t="s">
        <v>184</v>
      </c>
      <c r="J1720" t="s">
        <v>122</v>
      </c>
      <c r="K1720">
        <v>201501</v>
      </c>
      <c r="L1720">
        <v>2020</v>
      </c>
      <c r="M1720" s="10">
        <v>1</v>
      </c>
      <c r="N1720" s="31">
        <v>13830.994799999997</v>
      </c>
    </row>
    <row r="1721" spans="1:14" ht="15" customHeight="1">
      <c r="A1721" t="s">
        <v>7</v>
      </c>
      <c r="B1721" t="s">
        <v>26</v>
      </c>
      <c r="C1721" t="s">
        <v>128</v>
      </c>
      <c r="D1721" t="s">
        <v>53</v>
      </c>
      <c r="E1721" t="s">
        <v>54</v>
      </c>
      <c r="F1721" t="s">
        <v>12</v>
      </c>
      <c r="G1721">
        <v>32</v>
      </c>
      <c r="H1721" t="s">
        <v>36</v>
      </c>
      <c r="I1721" t="s">
        <v>184</v>
      </c>
      <c r="J1721" t="s">
        <v>123</v>
      </c>
      <c r="K1721">
        <v>201501</v>
      </c>
      <c r="L1721">
        <v>2020</v>
      </c>
      <c r="M1721" s="10">
        <v>1</v>
      </c>
      <c r="N1721" s="31">
        <v>3508.3137599999995</v>
      </c>
    </row>
    <row r="1722" spans="1:14" ht="15" customHeight="1">
      <c r="A1722" t="s">
        <v>7</v>
      </c>
      <c r="B1722" t="s">
        <v>27</v>
      </c>
      <c r="C1722" t="s">
        <v>137</v>
      </c>
      <c r="D1722" t="s">
        <v>21</v>
      </c>
      <c r="E1722" t="s">
        <v>58</v>
      </c>
      <c r="F1722" t="s">
        <v>11</v>
      </c>
      <c r="G1722">
        <v>45</v>
      </c>
      <c r="H1722" t="s">
        <v>33</v>
      </c>
      <c r="I1722" t="s">
        <v>180</v>
      </c>
      <c r="J1722" t="s">
        <v>124</v>
      </c>
      <c r="K1722">
        <v>201501</v>
      </c>
      <c r="L1722">
        <v>2020</v>
      </c>
      <c r="M1722" s="10">
        <v>1</v>
      </c>
      <c r="N1722" s="31">
        <v>214897.424</v>
      </c>
    </row>
    <row r="1723" spans="1:14" ht="15" customHeight="1">
      <c r="A1723" t="s">
        <v>7</v>
      </c>
      <c r="B1723" t="s">
        <v>27</v>
      </c>
      <c r="C1723" t="s">
        <v>137</v>
      </c>
      <c r="D1723" t="s">
        <v>21</v>
      </c>
      <c r="E1723" t="s">
        <v>58</v>
      </c>
      <c r="F1723" t="s">
        <v>11</v>
      </c>
      <c r="G1723">
        <v>45</v>
      </c>
      <c r="H1723" t="s">
        <v>33</v>
      </c>
      <c r="I1723" t="s">
        <v>180</v>
      </c>
      <c r="J1723" t="s">
        <v>121</v>
      </c>
      <c r="K1723">
        <v>201501</v>
      </c>
      <c r="L1723">
        <v>2020</v>
      </c>
      <c r="M1723" s="10">
        <v>1</v>
      </c>
      <c r="N1723" s="31">
        <v>73424.287999999986</v>
      </c>
    </row>
    <row r="1724" spans="1:14" ht="15" customHeight="1">
      <c r="A1724" t="s">
        <v>7</v>
      </c>
      <c r="B1724" t="s">
        <v>27</v>
      </c>
      <c r="C1724" t="s">
        <v>137</v>
      </c>
      <c r="D1724" t="s">
        <v>21</v>
      </c>
      <c r="E1724" t="s">
        <v>58</v>
      </c>
      <c r="F1724" t="s">
        <v>11</v>
      </c>
      <c r="G1724">
        <v>45</v>
      </c>
      <c r="H1724" t="s">
        <v>33</v>
      </c>
      <c r="I1724" t="s">
        <v>180</v>
      </c>
      <c r="J1724" t="s">
        <v>122</v>
      </c>
      <c r="K1724">
        <v>201501</v>
      </c>
      <c r="L1724">
        <v>2020</v>
      </c>
      <c r="M1724" s="10">
        <v>1</v>
      </c>
      <c r="N1724" s="31">
        <v>7268.415</v>
      </c>
    </row>
    <row r="1725" spans="1:14" ht="15" customHeight="1">
      <c r="A1725" t="s">
        <v>7</v>
      </c>
      <c r="B1725" t="s">
        <v>27</v>
      </c>
      <c r="C1725" t="s">
        <v>137</v>
      </c>
      <c r="D1725" t="s">
        <v>21</v>
      </c>
      <c r="E1725" t="s">
        <v>58</v>
      </c>
      <c r="F1725" t="s">
        <v>11</v>
      </c>
      <c r="G1725">
        <v>45</v>
      </c>
      <c r="H1725" t="s">
        <v>33</v>
      </c>
      <c r="I1725" t="s">
        <v>180</v>
      </c>
      <c r="J1725" t="s">
        <v>123</v>
      </c>
      <c r="K1725">
        <v>201501</v>
      </c>
      <c r="L1725">
        <v>2020</v>
      </c>
      <c r="M1725" s="10">
        <v>1</v>
      </c>
      <c r="N1725" s="31">
        <v>36742.187999999995</v>
      </c>
    </row>
    <row r="1726" spans="1:14" ht="15" customHeight="1">
      <c r="A1726" t="s">
        <v>7</v>
      </c>
      <c r="B1726" t="s">
        <v>27</v>
      </c>
      <c r="C1726" t="s">
        <v>136</v>
      </c>
      <c r="D1726" t="s">
        <v>18</v>
      </c>
      <c r="E1726" t="s">
        <v>62</v>
      </c>
      <c r="F1726" t="s">
        <v>11</v>
      </c>
      <c r="G1726">
        <v>38</v>
      </c>
      <c r="H1726" t="s">
        <v>34</v>
      </c>
      <c r="I1726" t="s">
        <v>182</v>
      </c>
      <c r="J1726" t="s">
        <v>124</v>
      </c>
      <c r="K1726">
        <v>201501</v>
      </c>
      <c r="L1726">
        <v>2020</v>
      </c>
      <c r="M1726" s="10">
        <v>1</v>
      </c>
      <c r="N1726" s="31">
        <v>73323.1296</v>
      </c>
    </row>
    <row r="1727" spans="1:14" ht="15" customHeight="1">
      <c r="A1727" t="s">
        <v>7</v>
      </c>
      <c r="B1727" t="s">
        <v>27</v>
      </c>
      <c r="C1727" t="s">
        <v>136</v>
      </c>
      <c r="D1727" t="s">
        <v>18</v>
      </c>
      <c r="E1727" t="s">
        <v>62</v>
      </c>
      <c r="F1727" t="s">
        <v>11</v>
      </c>
      <c r="G1727">
        <v>38</v>
      </c>
      <c r="H1727" t="s">
        <v>34</v>
      </c>
      <c r="I1727" t="s">
        <v>182</v>
      </c>
      <c r="J1727" t="s">
        <v>121</v>
      </c>
      <c r="K1727">
        <v>201501</v>
      </c>
      <c r="L1727">
        <v>2020</v>
      </c>
      <c r="M1727" s="10">
        <v>1</v>
      </c>
      <c r="N1727" s="31">
        <v>41037.695999999996</v>
      </c>
    </row>
    <row r="1728" spans="1:14" ht="15" customHeight="1">
      <c r="A1728" t="s">
        <v>7</v>
      </c>
      <c r="B1728" t="s">
        <v>27</v>
      </c>
      <c r="C1728" t="s">
        <v>136</v>
      </c>
      <c r="D1728" t="s">
        <v>18</v>
      </c>
      <c r="E1728" t="s">
        <v>62</v>
      </c>
      <c r="F1728" t="s">
        <v>11</v>
      </c>
      <c r="G1728">
        <v>38</v>
      </c>
      <c r="H1728" t="s">
        <v>34</v>
      </c>
      <c r="I1728" t="s">
        <v>182</v>
      </c>
      <c r="J1728" t="s">
        <v>122</v>
      </c>
      <c r="K1728">
        <v>201501</v>
      </c>
      <c r="L1728">
        <v>2020</v>
      </c>
      <c r="M1728" s="10">
        <v>1</v>
      </c>
      <c r="N1728" s="31">
        <v>54728.981999999996</v>
      </c>
    </row>
    <row r="1729" spans="1:14" ht="15" customHeight="1">
      <c r="A1729" t="s">
        <v>7</v>
      </c>
      <c r="B1729" t="s">
        <v>27</v>
      </c>
      <c r="C1729" t="s">
        <v>136</v>
      </c>
      <c r="D1729" t="s">
        <v>18</v>
      </c>
      <c r="E1729" t="s">
        <v>62</v>
      </c>
      <c r="F1729" t="s">
        <v>11</v>
      </c>
      <c r="G1729">
        <v>38</v>
      </c>
      <c r="H1729" t="s">
        <v>34</v>
      </c>
      <c r="I1729" t="s">
        <v>182</v>
      </c>
      <c r="J1729" t="s">
        <v>123</v>
      </c>
      <c r="K1729">
        <v>201501</v>
      </c>
      <c r="L1729">
        <v>2020</v>
      </c>
      <c r="M1729" s="10">
        <v>1</v>
      </c>
      <c r="N1729" s="31">
        <v>25629.155999999999</v>
      </c>
    </row>
    <row r="1730" spans="1:14" ht="15" customHeight="1">
      <c r="A1730" t="s">
        <v>7</v>
      </c>
      <c r="B1730" t="s">
        <v>27</v>
      </c>
      <c r="C1730" t="s">
        <v>135</v>
      </c>
      <c r="D1730" t="s">
        <v>19</v>
      </c>
      <c r="E1730" t="s">
        <v>57</v>
      </c>
      <c r="F1730" t="s">
        <v>12</v>
      </c>
      <c r="G1730">
        <v>29</v>
      </c>
      <c r="H1730" t="s">
        <v>37</v>
      </c>
      <c r="I1730" t="s">
        <v>183</v>
      </c>
      <c r="J1730" t="s">
        <v>124</v>
      </c>
      <c r="K1730">
        <v>201501</v>
      </c>
      <c r="L1730">
        <v>2020</v>
      </c>
      <c r="M1730" s="10">
        <v>1</v>
      </c>
      <c r="N1730" s="31">
        <v>49958.495999999999</v>
      </c>
    </row>
    <row r="1731" spans="1:14" ht="15" customHeight="1">
      <c r="A1731" t="s">
        <v>7</v>
      </c>
      <c r="B1731" t="s">
        <v>27</v>
      </c>
      <c r="C1731" t="s">
        <v>135</v>
      </c>
      <c r="D1731" t="s">
        <v>19</v>
      </c>
      <c r="E1731" t="s">
        <v>57</v>
      </c>
      <c r="F1731" t="s">
        <v>12</v>
      </c>
      <c r="G1731">
        <v>29</v>
      </c>
      <c r="H1731" t="s">
        <v>37</v>
      </c>
      <c r="I1731" t="s">
        <v>183</v>
      </c>
      <c r="J1731" t="s">
        <v>121</v>
      </c>
      <c r="K1731">
        <v>201501</v>
      </c>
      <c r="L1731">
        <v>2020</v>
      </c>
      <c r="M1731" s="10">
        <v>1</v>
      </c>
      <c r="N1731" s="31">
        <v>11939.591999999999</v>
      </c>
    </row>
    <row r="1732" spans="1:14" ht="15" customHeight="1">
      <c r="A1732" t="s">
        <v>7</v>
      </c>
      <c r="B1732" t="s">
        <v>27</v>
      </c>
      <c r="C1732" t="s">
        <v>135</v>
      </c>
      <c r="D1732" t="s">
        <v>19</v>
      </c>
      <c r="E1732" t="s">
        <v>57</v>
      </c>
      <c r="F1732" t="s">
        <v>12</v>
      </c>
      <c r="G1732">
        <v>29</v>
      </c>
      <c r="H1732" t="s">
        <v>37</v>
      </c>
      <c r="I1732" t="s">
        <v>183</v>
      </c>
      <c r="J1732" t="s">
        <v>122</v>
      </c>
      <c r="K1732">
        <v>201501</v>
      </c>
      <c r="L1732">
        <v>2020</v>
      </c>
      <c r="M1732" s="10">
        <v>1</v>
      </c>
      <c r="N1732" s="31">
        <v>17692.289999999997</v>
      </c>
    </row>
    <row r="1733" spans="1:14" ht="15" customHeight="1">
      <c r="A1733" t="s">
        <v>7</v>
      </c>
      <c r="B1733" t="s">
        <v>27</v>
      </c>
      <c r="C1733" t="s">
        <v>135</v>
      </c>
      <c r="D1733" t="s">
        <v>19</v>
      </c>
      <c r="E1733" t="s">
        <v>57</v>
      </c>
      <c r="F1733" t="s">
        <v>12</v>
      </c>
      <c r="G1733">
        <v>29</v>
      </c>
      <c r="H1733" t="s">
        <v>37</v>
      </c>
      <c r="I1733" t="s">
        <v>183</v>
      </c>
      <c r="J1733" t="s">
        <v>123</v>
      </c>
      <c r="K1733">
        <v>201501</v>
      </c>
      <c r="L1733">
        <v>2020</v>
      </c>
      <c r="M1733" s="10">
        <v>1</v>
      </c>
      <c r="N1733" s="31">
        <v>9251.9279999999981</v>
      </c>
    </row>
    <row r="1734" spans="1:14" ht="15" customHeight="1">
      <c r="A1734" t="s">
        <v>7</v>
      </c>
      <c r="B1734" t="s">
        <v>42</v>
      </c>
      <c r="C1734" t="s">
        <v>139</v>
      </c>
      <c r="D1734" t="s">
        <v>59</v>
      </c>
      <c r="E1734" t="s">
        <v>60</v>
      </c>
      <c r="F1734" t="s">
        <v>11</v>
      </c>
      <c r="G1734">
        <v>35</v>
      </c>
      <c r="H1734" t="s">
        <v>34</v>
      </c>
      <c r="I1734" t="s">
        <v>182</v>
      </c>
      <c r="J1734" t="s">
        <v>124</v>
      </c>
      <c r="K1734">
        <v>201501</v>
      </c>
      <c r="L1734">
        <v>2020</v>
      </c>
      <c r="M1734" s="10">
        <v>1</v>
      </c>
      <c r="N1734" s="31">
        <v>145734.62399999998</v>
      </c>
    </row>
    <row r="1735" spans="1:14" ht="15" customHeight="1">
      <c r="A1735" t="s">
        <v>7</v>
      </c>
      <c r="B1735" t="s">
        <v>42</v>
      </c>
      <c r="C1735" t="s">
        <v>139</v>
      </c>
      <c r="D1735" t="s">
        <v>59</v>
      </c>
      <c r="E1735" t="s">
        <v>60</v>
      </c>
      <c r="F1735" t="s">
        <v>11</v>
      </c>
      <c r="G1735">
        <v>35</v>
      </c>
      <c r="H1735" t="s">
        <v>34</v>
      </c>
      <c r="I1735" t="s">
        <v>182</v>
      </c>
      <c r="J1735" t="s">
        <v>121</v>
      </c>
      <c r="K1735">
        <v>201501</v>
      </c>
      <c r="L1735">
        <v>2020</v>
      </c>
      <c r="M1735" s="10">
        <v>1</v>
      </c>
      <c r="N1735" s="31">
        <v>35417.591999999997</v>
      </c>
    </row>
    <row r="1736" spans="1:14" ht="15" customHeight="1">
      <c r="A1736" t="s">
        <v>7</v>
      </c>
      <c r="B1736" t="s">
        <v>42</v>
      </c>
      <c r="C1736" t="s">
        <v>139</v>
      </c>
      <c r="D1736" t="s">
        <v>59</v>
      </c>
      <c r="E1736" t="s">
        <v>60</v>
      </c>
      <c r="F1736" t="s">
        <v>11</v>
      </c>
      <c r="G1736">
        <v>35</v>
      </c>
      <c r="H1736" t="s">
        <v>34</v>
      </c>
      <c r="I1736" t="s">
        <v>182</v>
      </c>
      <c r="J1736" t="s">
        <v>122</v>
      </c>
      <c r="K1736">
        <v>201501</v>
      </c>
      <c r="L1736">
        <v>2020</v>
      </c>
      <c r="M1736" s="10">
        <v>1</v>
      </c>
      <c r="N1736" s="31">
        <v>38381.993999999999</v>
      </c>
    </row>
    <row r="1737" spans="1:14" ht="15" customHeight="1">
      <c r="A1737" t="s">
        <v>7</v>
      </c>
      <c r="B1737" t="s">
        <v>42</v>
      </c>
      <c r="C1737" t="s">
        <v>139</v>
      </c>
      <c r="D1737" t="s">
        <v>59</v>
      </c>
      <c r="E1737" t="s">
        <v>60</v>
      </c>
      <c r="F1737" t="s">
        <v>11</v>
      </c>
      <c r="G1737">
        <v>35</v>
      </c>
      <c r="H1737" t="s">
        <v>34</v>
      </c>
      <c r="I1737" t="s">
        <v>182</v>
      </c>
      <c r="J1737" t="s">
        <v>123</v>
      </c>
      <c r="K1737">
        <v>201501</v>
      </c>
      <c r="L1737">
        <v>2020</v>
      </c>
      <c r="M1737" s="10">
        <v>1</v>
      </c>
      <c r="N1737" s="31">
        <v>31288.420799999996</v>
      </c>
    </row>
    <row r="1738" spans="1:14" ht="15" customHeight="1">
      <c r="A1738" t="s">
        <v>7</v>
      </c>
      <c r="B1738" t="s">
        <v>42</v>
      </c>
      <c r="C1738" t="s">
        <v>138</v>
      </c>
      <c r="D1738" t="s">
        <v>61</v>
      </c>
      <c r="E1738" t="s">
        <v>60</v>
      </c>
      <c r="F1738" t="s">
        <v>11</v>
      </c>
      <c r="G1738">
        <v>32</v>
      </c>
      <c r="H1738" t="s">
        <v>36</v>
      </c>
      <c r="I1738" t="s">
        <v>184</v>
      </c>
      <c r="J1738" t="s">
        <v>124</v>
      </c>
      <c r="K1738">
        <v>201501</v>
      </c>
      <c r="L1738">
        <v>2020</v>
      </c>
      <c r="M1738" s="10">
        <v>1</v>
      </c>
      <c r="N1738" s="31">
        <v>34605.446399999993</v>
      </c>
    </row>
    <row r="1739" spans="1:14" ht="15" customHeight="1">
      <c r="A1739" t="s">
        <v>7</v>
      </c>
      <c r="B1739" t="s">
        <v>42</v>
      </c>
      <c r="C1739" t="s">
        <v>138</v>
      </c>
      <c r="D1739" t="s">
        <v>61</v>
      </c>
      <c r="E1739" t="s">
        <v>60</v>
      </c>
      <c r="F1739" t="s">
        <v>11</v>
      </c>
      <c r="G1739">
        <v>32</v>
      </c>
      <c r="H1739" t="s">
        <v>36</v>
      </c>
      <c r="I1739" t="s">
        <v>184</v>
      </c>
      <c r="J1739" t="s">
        <v>121</v>
      </c>
      <c r="K1739">
        <v>201501</v>
      </c>
      <c r="L1739">
        <v>2020</v>
      </c>
      <c r="M1739" s="10">
        <v>1</v>
      </c>
      <c r="N1739" s="31">
        <v>5292.5879999999997</v>
      </c>
    </row>
    <row r="1740" spans="1:14" ht="15" customHeight="1">
      <c r="A1740" t="s">
        <v>7</v>
      </c>
      <c r="B1740" t="s">
        <v>42</v>
      </c>
      <c r="C1740" t="s">
        <v>138</v>
      </c>
      <c r="D1740" t="s">
        <v>61</v>
      </c>
      <c r="E1740" t="s">
        <v>60</v>
      </c>
      <c r="F1740" t="s">
        <v>11</v>
      </c>
      <c r="G1740">
        <v>32</v>
      </c>
      <c r="H1740" t="s">
        <v>36</v>
      </c>
      <c r="I1740" t="s">
        <v>184</v>
      </c>
      <c r="J1740" t="s">
        <v>122</v>
      </c>
      <c r="K1740">
        <v>201501</v>
      </c>
      <c r="L1740">
        <v>2020</v>
      </c>
      <c r="M1740" s="10">
        <v>1</v>
      </c>
      <c r="N1740" s="31">
        <v>1785.7559999999999</v>
      </c>
    </row>
    <row r="1741" spans="1:14" ht="15" customHeight="1">
      <c r="A1741" t="s">
        <v>7</v>
      </c>
      <c r="B1741" t="s">
        <v>42</v>
      </c>
      <c r="C1741" t="s">
        <v>138</v>
      </c>
      <c r="D1741" t="s">
        <v>61</v>
      </c>
      <c r="E1741" t="s">
        <v>60</v>
      </c>
      <c r="F1741" t="s">
        <v>11</v>
      </c>
      <c r="G1741">
        <v>32</v>
      </c>
      <c r="H1741" t="s">
        <v>36</v>
      </c>
      <c r="I1741" t="s">
        <v>184</v>
      </c>
      <c r="J1741" t="s">
        <v>123</v>
      </c>
      <c r="K1741">
        <v>201501</v>
      </c>
      <c r="L1741">
        <v>2020</v>
      </c>
      <c r="M1741" s="10">
        <v>1</v>
      </c>
      <c r="N1741" s="31">
        <v>11030.997599999999</v>
      </c>
    </row>
    <row r="1742" spans="1:14" ht="15" customHeight="1">
      <c r="A1742" t="s">
        <v>69</v>
      </c>
      <c r="B1742" t="s">
        <v>5</v>
      </c>
      <c r="C1742" t="s">
        <v>134</v>
      </c>
      <c r="D1742" t="s">
        <v>46</v>
      </c>
      <c r="E1742" t="s">
        <v>13</v>
      </c>
      <c r="F1742" t="s">
        <v>11</v>
      </c>
      <c r="G1742">
        <v>46</v>
      </c>
      <c r="H1742" t="s">
        <v>33</v>
      </c>
      <c r="I1742" t="s">
        <v>180</v>
      </c>
      <c r="J1742" t="s">
        <v>124</v>
      </c>
      <c r="K1742">
        <v>201501</v>
      </c>
      <c r="L1742">
        <v>2020</v>
      </c>
      <c r="M1742" s="10">
        <v>1</v>
      </c>
      <c r="N1742" s="31">
        <v>66960.767999999996</v>
      </c>
    </row>
    <row r="1743" spans="1:14" ht="15" customHeight="1">
      <c r="A1743" t="s">
        <v>69</v>
      </c>
      <c r="B1743" t="s">
        <v>5</v>
      </c>
      <c r="C1743" t="s">
        <v>134</v>
      </c>
      <c r="D1743" t="s">
        <v>46</v>
      </c>
      <c r="E1743" t="s">
        <v>13</v>
      </c>
      <c r="F1743" t="s">
        <v>11</v>
      </c>
      <c r="G1743">
        <v>46</v>
      </c>
      <c r="H1743" t="s">
        <v>33</v>
      </c>
      <c r="I1743" t="s">
        <v>180</v>
      </c>
      <c r="J1743" t="s">
        <v>121</v>
      </c>
      <c r="K1743">
        <v>201501</v>
      </c>
      <c r="L1743">
        <v>2020</v>
      </c>
      <c r="M1743" s="10">
        <v>1</v>
      </c>
      <c r="N1743" s="31">
        <v>34134.043999999994</v>
      </c>
    </row>
    <row r="1744" spans="1:14" ht="15" customHeight="1">
      <c r="A1744" t="s">
        <v>69</v>
      </c>
      <c r="B1744" t="s">
        <v>5</v>
      </c>
      <c r="C1744" t="s">
        <v>134</v>
      </c>
      <c r="D1744" t="s">
        <v>46</v>
      </c>
      <c r="E1744" t="s">
        <v>13</v>
      </c>
      <c r="F1744" t="s">
        <v>11</v>
      </c>
      <c r="G1744">
        <v>46</v>
      </c>
      <c r="H1744" t="s">
        <v>33</v>
      </c>
      <c r="I1744" t="s">
        <v>180</v>
      </c>
      <c r="J1744" t="s">
        <v>122</v>
      </c>
      <c r="K1744">
        <v>201501</v>
      </c>
      <c r="L1744">
        <v>2020</v>
      </c>
      <c r="M1744" s="10">
        <v>1</v>
      </c>
      <c r="N1744" s="31">
        <v>34451.129999999997</v>
      </c>
    </row>
    <row r="1745" spans="1:14" ht="15" customHeight="1">
      <c r="A1745" t="s">
        <v>69</v>
      </c>
      <c r="B1745" t="s">
        <v>5</v>
      </c>
      <c r="C1745" t="s">
        <v>134</v>
      </c>
      <c r="D1745" t="s">
        <v>46</v>
      </c>
      <c r="E1745" t="s">
        <v>13</v>
      </c>
      <c r="F1745" t="s">
        <v>11</v>
      </c>
      <c r="G1745">
        <v>46</v>
      </c>
      <c r="H1745" t="s">
        <v>33</v>
      </c>
      <c r="I1745" t="s">
        <v>180</v>
      </c>
      <c r="J1745" t="s">
        <v>123</v>
      </c>
      <c r="K1745">
        <v>201501</v>
      </c>
      <c r="L1745">
        <v>2020</v>
      </c>
      <c r="M1745" s="10">
        <v>1</v>
      </c>
      <c r="N1745" s="31">
        <v>86569.349999999991</v>
      </c>
    </row>
    <row r="1746" spans="1:14" ht="15" customHeight="1">
      <c r="A1746" t="s">
        <v>69</v>
      </c>
      <c r="B1746" t="s">
        <v>5</v>
      </c>
      <c r="C1746" t="s">
        <v>129</v>
      </c>
      <c r="D1746" t="s">
        <v>22</v>
      </c>
      <c r="E1746" t="s">
        <v>16</v>
      </c>
      <c r="F1746" t="s">
        <v>12</v>
      </c>
      <c r="G1746">
        <v>38</v>
      </c>
      <c r="H1746" t="s">
        <v>34</v>
      </c>
      <c r="I1746" t="s">
        <v>182</v>
      </c>
      <c r="J1746" t="s">
        <v>124</v>
      </c>
      <c r="K1746">
        <v>201501</v>
      </c>
      <c r="L1746">
        <v>2020</v>
      </c>
      <c r="M1746" s="10">
        <v>1</v>
      </c>
      <c r="N1746" s="31">
        <v>89348.716800000009</v>
      </c>
    </row>
    <row r="1747" spans="1:14" ht="15" customHeight="1">
      <c r="A1747" t="s">
        <v>69</v>
      </c>
      <c r="B1747" t="s">
        <v>5</v>
      </c>
      <c r="C1747" t="s">
        <v>129</v>
      </c>
      <c r="D1747" t="s">
        <v>22</v>
      </c>
      <c r="E1747" t="s">
        <v>16</v>
      </c>
      <c r="F1747" t="s">
        <v>12</v>
      </c>
      <c r="G1747">
        <v>38</v>
      </c>
      <c r="H1747" t="s">
        <v>34</v>
      </c>
      <c r="I1747" t="s">
        <v>182</v>
      </c>
      <c r="J1747" t="s">
        <v>121</v>
      </c>
      <c r="K1747">
        <v>201501</v>
      </c>
      <c r="L1747">
        <v>2020</v>
      </c>
      <c r="M1747" s="10">
        <v>1</v>
      </c>
      <c r="N1747" s="31">
        <v>53148.614400000006</v>
      </c>
    </row>
    <row r="1748" spans="1:14" ht="15" customHeight="1">
      <c r="A1748" t="s">
        <v>69</v>
      </c>
      <c r="B1748" t="s">
        <v>5</v>
      </c>
      <c r="C1748" t="s">
        <v>129</v>
      </c>
      <c r="D1748" t="s">
        <v>22</v>
      </c>
      <c r="E1748" t="s">
        <v>16</v>
      </c>
      <c r="F1748" t="s">
        <v>12</v>
      </c>
      <c r="G1748">
        <v>38</v>
      </c>
      <c r="H1748" t="s">
        <v>34</v>
      </c>
      <c r="I1748" t="s">
        <v>182</v>
      </c>
      <c r="J1748" t="s">
        <v>122</v>
      </c>
      <c r="K1748">
        <v>201501</v>
      </c>
      <c r="L1748">
        <v>2020</v>
      </c>
      <c r="M1748" s="10">
        <v>1</v>
      </c>
      <c r="N1748" s="31">
        <v>53009.081999999995</v>
      </c>
    </row>
    <row r="1749" spans="1:14" ht="15" customHeight="1">
      <c r="A1749" t="s">
        <v>69</v>
      </c>
      <c r="B1749" t="s">
        <v>5</v>
      </c>
      <c r="C1749" t="s">
        <v>129</v>
      </c>
      <c r="D1749" t="s">
        <v>22</v>
      </c>
      <c r="E1749" t="s">
        <v>16</v>
      </c>
      <c r="F1749" t="s">
        <v>12</v>
      </c>
      <c r="G1749">
        <v>38</v>
      </c>
      <c r="H1749" t="s">
        <v>34</v>
      </c>
      <c r="I1749" t="s">
        <v>182</v>
      </c>
      <c r="J1749" t="s">
        <v>123</v>
      </c>
      <c r="K1749">
        <v>201501</v>
      </c>
      <c r="L1749">
        <v>2020</v>
      </c>
      <c r="M1749" s="10">
        <v>1</v>
      </c>
      <c r="N1749" s="31">
        <v>41851.252800000002</v>
      </c>
    </row>
    <row r="1750" spans="1:14" ht="15" customHeight="1">
      <c r="A1750" t="s">
        <v>69</v>
      </c>
      <c r="B1750" t="s">
        <v>5</v>
      </c>
      <c r="C1750" t="s">
        <v>133</v>
      </c>
      <c r="D1750" t="s">
        <v>9</v>
      </c>
      <c r="E1750" t="s">
        <v>10</v>
      </c>
      <c r="F1750" t="s">
        <v>11</v>
      </c>
      <c r="G1750">
        <v>25</v>
      </c>
      <c r="H1750" t="s">
        <v>37</v>
      </c>
      <c r="I1750" t="s">
        <v>183</v>
      </c>
      <c r="J1750" t="s">
        <v>124</v>
      </c>
      <c r="K1750">
        <v>201501</v>
      </c>
      <c r="L1750">
        <v>2020</v>
      </c>
      <c r="M1750" s="10">
        <v>1</v>
      </c>
      <c r="N1750" s="31">
        <v>24368.064000000002</v>
      </c>
    </row>
    <row r="1751" spans="1:14" ht="15" customHeight="1">
      <c r="A1751" t="s">
        <v>69</v>
      </c>
      <c r="B1751" t="s">
        <v>5</v>
      </c>
      <c r="C1751" t="s">
        <v>133</v>
      </c>
      <c r="D1751" t="s">
        <v>9</v>
      </c>
      <c r="E1751" t="s">
        <v>10</v>
      </c>
      <c r="F1751" t="s">
        <v>11</v>
      </c>
      <c r="G1751">
        <v>25</v>
      </c>
      <c r="H1751" t="s">
        <v>37</v>
      </c>
      <c r="I1751" t="s">
        <v>183</v>
      </c>
      <c r="J1751" t="s">
        <v>121</v>
      </c>
      <c r="K1751">
        <v>201501</v>
      </c>
      <c r="L1751">
        <v>2020</v>
      </c>
      <c r="M1751" s="10">
        <v>1</v>
      </c>
      <c r="N1751" s="31">
        <v>15759.239999999998</v>
      </c>
    </row>
    <row r="1752" spans="1:14" ht="15" customHeight="1">
      <c r="A1752" t="s">
        <v>69</v>
      </c>
      <c r="B1752" t="s">
        <v>5</v>
      </c>
      <c r="C1752" t="s">
        <v>133</v>
      </c>
      <c r="D1752" t="s">
        <v>9</v>
      </c>
      <c r="E1752" t="s">
        <v>10</v>
      </c>
      <c r="F1752" t="s">
        <v>11</v>
      </c>
      <c r="G1752">
        <v>25</v>
      </c>
      <c r="H1752" t="s">
        <v>37</v>
      </c>
      <c r="I1752" t="s">
        <v>183</v>
      </c>
      <c r="J1752" t="s">
        <v>122</v>
      </c>
      <c r="K1752">
        <v>201501</v>
      </c>
      <c r="L1752">
        <v>2020</v>
      </c>
      <c r="M1752" s="10">
        <v>1</v>
      </c>
      <c r="N1752" s="31">
        <v>17803.169999999998</v>
      </c>
    </row>
    <row r="1753" spans="1:14" ht="15" customHeight="1">
      <c r="A1753" t="s">
        <v>69</v>
      </c>
      <c r="B1753" t="s">
        <v>5</v>
      </c>
      <c r="C1753" t="s">
        <v>133</v>
      </c>
      <c r="D1753" t="s">
        <v>9</v>
      </c>
      <c r="E1753" t="s">
        <v>10</v>
      </c>
      <c r="F1753" t="s">
        <v>11</v>
      </c>
      <c r="G1753">
        <v>25</v>
      </c>
      <c r="H1753" t="s">
        <v>37</v>
      </c>
      <c r="I1753" t="s">
        <v>183</v>
      </c>
      <c r="J1753" t="s">
        <v>123</v>
      </c>
      <c r="K1753">
        <v>201501</v>
      </c>
      <c r="L1753">
        <v>2020</v>
      </c>
      <c r="M1753" s="10">
        <v>1</v>
      </c>
      <c r="N1753" s="31">
        <v>18111.239999999998</v>
      </c>
    </row>
    <row r="1754" spans="1:14" ht="15" customHeight="1">
      <c r="A1754" t="s">
        <v>69</v>
      </c>
      <c r="B1754" t="s">
        <v>6</v>
      </c>
      <c r="C1754" t="s">
        <v>140</v>
      </c>
      <c r="D1754" t="s">
        <v>14</v>
      </c>
      <c r="E1754" t="s">
        <v>15</v>
      </c>
      <c r="F1754" t="s">
        <v>11</v>
      </c>
      <c r="G1754">
        <v>32</v>
      </c>
      <c r="H1754" t="s">
        <v>36</v>
      </c>
      <c r="I1754" t="s">
        <v>184</v>
      </c>
      <c r="J1754" t="s">
        <v>124</v>
      </c>
      <c r="K1754">
        <v>201501</v>
      </c>
      <c r="L1754">
        <v>2020</v>
      </c>
      <c r="M1754" s="10">
        <v>1</v>
      </c>
      <c r="N1754" s="31">
        <v>139663.32800000001</v>
      </c>
    </row>
    <row r="1755" spans="1:14" ht="15" customHeight="1">
      <c r="A1755" t="s">
        <v>69</v>
      </c>
      <c r="B1755" t="s">
        <v>6</v>
      </c>
      <c r="C1755" t="s">
        <v>140</v>
      </c>
      <c r="D1755" t="s">
        <v>14</v>
      </c>
      <c r="E1755" t="s">
        <v>15</v>
      </c>
      <c r="F1755" t="s">
        <v>11</v>
      </c>
      <c r="G1755">
        <v>32</v>
      </c>
      <c r="H1755" t="s">
        <v>36</v>
      </c>
      <c r="I1755" t="s">
        <v>184</v>
      </c>
      <c r="J1755" t="s">
        <v>121</v>
      </c>
      <c r="K1755">
        <v>201501</v>
      </c>
      <c r="L1755">
        <v>2020</v>
      </c>
      <c r="M1755" s="10">
        <v>1</v>
      </c>
      <c r="N1755" s="31">
        <v>36974.616000000002</v>
      </c>
    </row>
    <row r="1756" spans="1:14" ht="15" customHeight="1">
      <c r="A1756" t="s">
        <v>69</v>
      </c>
      <c r="B1756" t="s">
        <v>6</v>
      </c>
      <c r="C1756" t="s">
        <v>140</v>
      </c>
      <c r="D1756" t="s">
        <v>14</v>
      </c>
      <c r="E1756" t="s">
        <v>15</v>
      </c>
      <c r="F1756" t="s">
        <v>11</v>
      </c>
      <c r="G1756">
        <v>32</v>
      </c>
      <c r="H1756" t="s">
        <v>36</v>
      </c>
      <c r="I1756" t="s">
        <v>184</v>
      </c>
      <c r="J1756" t="s">
        <v>122</v>
      </c>
      <c r="K1756">
        <v>201501</v>
      </c>
      <c r="L1756">
        <v>2020</v>
      </c>
      <c r="M1756" s="10">
        <v>1</v>
      </c>
      <c r="N1756" s="31">
        <v>40395.599999999991</v>
      </c>
    </row>
    <row r="1757" spans="1:14" ht="15" customHeight="1">
      <c r="A1757" t="s">
        <v>69</v>
      </c>
      <c r="B1757" t="s">
        <v>6</v>
      </c>
      <c r="C1757" t="s">
        <v>140</v>
      </c>
      <c r="D1757" t="s">
        <v>14</v>
      </c>
      <c r="E1757" t="s">
        <v>15</v>
      </c>
      <c r="F1757" t="s">
        <v>11</v>
      </c>
      <c r="G1757">
        <v>32</v>
      </c>
      <c r="H1757" t="s">
        <v>36</v>
      </c>
      <c r="I1757" t="s">
        <v>184</v>
      </c>
      <c r="J1757" t="s">
        <v>123</v>
      </c>
      <c r="K1757">
        <v>201501</v>
      </c>
      <c r="L1757">
        <v>2020</v>
      </c>
      <c r="M1757" s="10">
        <v>1</v>
      </c>
      <c r="N1757" s="31">
        <v>57377.62799999999</v>
      </c>
    </row>
    <row r="1758" spans="1:14" ht="15" customHeight="1">
      <c r="A1758" t="s">
        <v>68</v>
      </c>
      <c r="B1758" t="s">
        <v>24</v>
      </c>
      <c r="C1758" t="s">
        <v>142</v>
      </c>
      <c r="D1758" t="s">
        <v>43</v>
      </c>
      <c r="E1758" t="s">
        <v>17</v>
      </c>
      <c r="F1758" t="s">
        <v>11</v>
      </c>
      <c r="G1758">
        <v>32</v>
      </c>
      <c r="H1758" t="s">
        <v>36</v>
      </c>
      <c r="I1758" t="s">
        <v>184</v>
      </c>
      <c r="J1758" t="s">
        <v>124</v>
      </c>
      <c r="K1758">
        <v>201501</v>
      </c>
      <c r="L1758">
        <v>2020</v>
      </c>
      <c r="M1758" s="10">
        <v>1</v>
      </c>
      <c r="N1758" s="31">
        <v>113957.53600000001</v>
      </c>
    </row>
    <row r="1759" spans="1:14" ht="15" customHeight="1">
      <c r="A1759" t="s">
        <v>68</v>
      </c>
      <c r="B1759" t="s">
        <v>24</v>
      </c>
      <c r="C1759" t="s">
        <v>142</v>
      </c>
      <c r="D1759" t="s">
        <v>43</v>
      </c>
      <c r="E1759" t="s">
        <v>17</v>
      </c>
      <c r="F1759" t="s">
        <v>11</v>
      </c>
      <c r="G1759">
        <v>32</v>
      </c>
      <c r="H1759" t="s">
        <v>36</v>
      </c>
      <c r="I1759" t="s">
        <v>184</v>
      </c>
      <c r="J1759" t="s">
        <v>121</v>
      </c>
      <c r="K1759">
        <v>201501</v>
      </c>
      <c r="L1759">
        <v>2020</v>
      </c>
      <c r="M1759" s="10">
        <v>1</v>
      </c>
      <c r="N1759" s="31">
        <v>15593.367999999997</v>
      </c>
    </row>
    <row r="1760" spans="1:14" ht="15" customHeight="1">
      <c r="A1760" t="s">
        <v>68</v>
      </c>
      <c r="B1760" t="s">
        <v>24</v>
      </c>
      <c r="C1760" t="s">
        <v>142</v>
      </c>
      <c r="D1760" t="s">
        <v>43</v>
      </c>
      <c r="E1760" t="s">
        <v>17</v>
      </c>
      <c r="F1760" t="s">
        <v>11</v>
      </c>
      <c r="G1760">
        <v>32</v>
      </c>
      <c r="H1760" t="s">
        <v>36</v>
      </c>
      <c r="I1760" t="s">
        <v>184</v>
      </c>
      <c r="J1760" t="s">
        <v>122</v>
      </c>
      <c r="K1760">
        <v>201501</v>
      </c>
      <c r="L1760">
        <v>2020</v>
      </c>
      <c r="M1760" s="10">
        <v>1</v>
      </c>
      <c r="N1760" s="31">
        <v>46606.84</v>
      </c>
    </row>
    <row r="1761" spans="1:14" ht="15" customHeight="1">
      <c r="A1761" t="s">
        <v>68</v>
      </c>
      <c r="B1761" t="s">
        <v>24</v>
      </c>
      <c r="C1761" t="s">
        <v>142</v>
      </c>
      <c r="D1761" t="s">
        <v>43</v>
      </c>
      <c r="E1761" t="s">
        <v>17</v>
      </c>
      <c r="F1761" t="s">
        <v>11</v>
      </c>
      <c r="G1761">
        <v>32</v>
      </c>
      <c r="H1761" t="s">
        <v>36</v>
      </c>
      <c r="I1761" t="s">
        <v>184</v>
      </c>
      <c r="J1761" t="s">
        <v>123</v>
      </c>
      <c r="K1761">
        <v>201501</v>
      </c>
      <c r="L1761">
        <v>2020</v>
      </c>
      <c r="M1761" s="10">
        <v>1</v>
      </c>
      <c r="N1761" s="31">
        <v>17156.076000000001</v>
      </c>
    </row>
    <row r="1762" spans="1:14" ht="15" customHeight="1">
      <c r="A1762" t="s">
        <v>68</v>
      </c>
      <c r="B1762" t="s">
        <v>70</v>
      </c>
      <c r="C1762" t="s">
        <v>126</v>
      </c>
      <c r="D1762" t="s">
        <v>20</v>
      </c>
      <c r="E1762" t="s">
        <v>0</v>
      </c>
      <c r="F1762" t="s">
        <v>12</v>
      </c>
      <c r="G1762">
        <v>28</v>
      </c>
      <c r="H1762" t="s">
        <v>37</v>
      </c>
      <c r="I1762" t="s">
        <v>183</v>
      </c>
      <c r="J1762" t="s">
        <v>124</v>
      </c>
      <c r="K1762">
        <v>201501</v>
      </c>
      <c r="L1762">
        <v>2020</v>
      </c>
      <c r="M1762" s="10">
        <v>1</v>
      </c>
      <c r="N1762" s="31">
        <v>51688.224000000002</v>
      </c>
    </row>
    <row r="1763" spans="1:14" ht="15" customHeight="1">
      <c r="A1763" t="s">
        <v>68</v>
      </c>
      <c r="B1763" t="s">
        <v>70</v>
      </c>
      <c r="C1763" t="s">
        <v>126</v>
      </c>
      <c r="D1763" t="s">
        <v>20</v>
      </c>
      <c r="E1763" t="s">
        <v>0</v>
      </c>
      <c r="F1763" t="s">
        <v>12</v>
      </c>
      <c r="G1763">
        <v>28</v>
      </c>
      <c r="H1763" t="s">
        <v>37</v>
      </c>
      <c r="I1763" t="s">
        <v>183</v>
      </c>
      <c r="J1763" t="s">
        <v>121</v>
      </c>
      <c r="K1763">
        <v>201501</v>
      </c>
      <c r="L1763">
        <v>2020</v>
      </c>
      <c r="M1763" s="10">
        <v>1</v>
      </c>
      <c r="N1763" s="31">
        <v>13342.728000000001</v>
      </c>
    </row>
    <row r="1764" spans="1:14" ht="15" customHeight="1">
      <c r="A1764" t="s">
        <v>68</v>
      </c>
      <c r="B1764" t="s">
        <v>70</v>
      </c>
      <c r="C1764" t="s">
        <v>126</v>
      </c>
      <c r="D1764" t="s">
        <v>20</v>
      </c>
      <c r="E1764" t="s">
        <v>0</v>
      </c>
      <c r="F1764" t="s">
        <v>12</v>
      </c>
      <c r="G1764">
        <v>28</v>
      </c>
      <c r="H1764" t="s">
        <v>37</v>
      </c>
      <c r="I1764" t="s">
        <v>183</v>
      </c>
      <c r="J1764" t="s">
        <v>122</v>
      </c>
      <c r="K1764">
        <v>201501</v>
      </c>
      <c r="L1764">
        <v>2020</v>
      </c>
      <c r="M1764" s="10">
        <v>1</v>
      </c>
      <c r="N1764" s="31">
        <v>15941.309999999998</v>
      </c>
    </row>
    <row r="1765" spans="1:14" ht="15" customHeight="1">
      <c r="A1765" t="s">
        <v>68</v>
      </c>
      <c r="B1765" t="s">
        <v>70</v>
      </c>
      <c r="C1765" t="s">
        <v>126</v>
      </c>
      <c r="D1765" t="s">
        <v>20</v>
      </c>
      <c r="E1765" t="s">
        <v>0</v>
      </c>
      <c r="F1765" t="s">
        <v>12</v>
      </c>
      <c r="G1765">
        <v>28</v>
      </c>
      <c r="H1765" t="s">
        <v>37</v>
      </c>
      <c r="I1765" t="s">
        <v>183</v>
      </c>
      <c r="J1765" t="s">
        <v>123</v>
      </c>
      <c r="K1765">
        <v>201501</v>
      </c>
      <c r="L1765">
        <v>2020</v>
      </c>
      <c r="M1765" s="10">
        <v>1</v>
      </c>
      <c r="N1765" s="31">
        <v>19906.487999999998</v>
      </c>
    </row>
    <row r="1766" spans="1:14" ht="15" customHeight="1">
      <c r="A1766" t="s">
        <v>68</v>
      </c>
      <c r="B1766" t="s">
        <v>23</v>
      </c>
      <c r="C1766" t="s">
        <v>141</v>
      </c>
      <c r="D1766" t="s">
        <v>44</v>
      </c>
      <c r="E1766" t="s">
        <v>45</v>
      </c>
      <c r="F1766" t="s">
        <v>11</v>
      </c>
      <c r="G1766">
        <v>27</v>
      </c>
      <c r="H1766" t="s">
        <v>33</v>
      </c>
      <c r="I1766" t="s">
        <v>180</v>
      </c>
      <c r="J1766" t="s">
        <v>124</v>
      </c>
      <c r="K1766">
        <v>201501</v>
      </c>
      <c r="L1766">
        <v>2020</v>
      </c>
      <c r="M1766" s="10">
        <v>1</v>
      </c>
      <c r="N1766" s="31">
        <v>7366.463999999999</v>
      </c>
    </row>
    <row r="1767" spans="1:14" ht="15" customHeight="1">
      <c r="A1767" t="s">
        <v>68</v>
      </c>
      <c r="B1767" t="s">
        <v>23</v>
      </c>
      <c r="C1767" t="s">
        <v>141</v>
      </c>
      <c r="D1767" t="s">
        <v>44</v>
      </c>
      <c r="E1767" t="s">
        <v>45</v>
      </c>
      <c r="F1767" t="s">
        <v>11</v>
      </c>
      <c r="G1767">
        <v>27</v>
      </c>
      <c r="H1767" t="s">
        <v>33</v>
      </c>
      <c r="I1767" t="s">
        <v>180</v>
      </c>
      <c r="J1767" t="s">
        <v>121</v>
      </c>
      <c r="K1767">
        <v>201501</v>
      </c>
      <c r="L1767">
        <v>2020</v>
      </c>
      <c r="M1767" s="10">
        <v>1</v>
      </c>
      <c r="N1767" s="31">
        <v>13844.779200000001</v>
      </c>
    </row>
    <row r="1768" spans="1:14" ht="15" customHeight="1">
      <c r="A1768" t="s">
        <v>68</v>
      </c>
      <c r="B1768" t="s">
        <v>23</v>
      </c>
      <c r="C1768" t="s">
        <v>141</v>
      </c>
      <c r="D1768" t="s">
        <v>44</v>
      </c>
      <c r="E1768" t="s">
        <v>45</v>
      </c>
      <c r="F1768" t="s">
        <v>11</v>
      </c>
      <c r="G1768">
        <v>27</v>
      </c>
      <c r="H1768" t="s">
        <v>33</v>
      </c>
      <c r="I1768" t="s">
        <v>180</v>
      </c>
      <c r="J1768" t="s">
        <v>122</v>
      </c>
      <c r="K1768">
        <v>201501</v>
      </c>
      <c r="L1768">
        <v>2020</v>
      </c>
      <c r="M1768" s="10">
        <v>1</v>
      </c>
      <c r="N1768" s="31">
        <v>16847.837999999996</v>
      </c>
    </row>
    <row r="1769" spans="1:14" ht="15" customHeight="1">
      <c r="A1769" t="s">
        <v>68</v>
      </c>
      <c r="B1769" t="s">
        <v>23</v>
      </c>
      <c r="C1769" t="s">
        <v>141</v>
      </c>
      <c r="D1769" t="s">
        <v>44</v>
      </c>
      <c r="E1769" t="s">
        <v>45</v>
      </c>
      <c r="F1769" t="s">
        <v>11</v>
      </c>
      <c r="G1769">
        <v>27</v>
      </c>
      <c r="H1769" t="s">
        <v>33</v>
      </c>
      <c r="I1769" t="s">
        <v>180</v>
      </c>
      <c r="J1769" t="s">
        <v>123</v>
      </c>
      <c r="K1769">
        <v>201501</v>
      </c>
      <c r="L1769">
        <v>2020</v>
      </c>
      <c r="M1769" s="10">
        <v>1</v>
      </c>
      <c r="N1769" s="31">
        <v>4425.7751999999991</v>
      </c>
    </row>
    <row r="1770" spans="1:14" ht="15" customHeight="1">
      <c r="A1770" t="s">
        <v>7</v>
      </c>
      <c r="B1770" t="s">
        <v>25</v>
      </c>
      <c r="C1770" t="s">
        <v>131</v>
      </c>
      <c r="D1770" t="s">
        <v>51</v>
      </c>
      <c r="E1770" t="s">
        <v>52</v>
      </c>
      <c r="F1770" t="s">
        <v>11</v>
      </c>
      <c r="G1770">
        <v>44</v>
      </c>
      <c r="H1770" t="s">
        <v>33</v>
      </c>
      <c r="I1770" t="s">
        <v>180</v>
      </c>
      <c r="J1770" t="s">
        <v>124</v>
      </c>
      <c r="K1770">
        <v>201502</v>
      </c>
      <c r="L1770">
        <v>2020</v>
      </c>
      <c r="M1770" s="10">
        <v>2</v>
      </c>
      <c r="N1770" s="31">
        <v>149392.22400000002</v>
      </c>
    </row>
    <row r="1771" spans="1:14" ht="15" customHeight="1">
      <c r="A1771" t="s">
        <v>7</v>
      </c>
      <c r="B1771" t="s">
        <v>25</v>
      </c>
      <c r="C1771" t="s">
        <v>131</v>
      </c>
      <c r="D1771" t="s">
        <v>51</v>
      </c>
      <c r="E1771" t="s">
        <v>52</v>
      </c>
      <c r="F1771" t="s">
        <v>11</v>
      </c>
      <c r="G1771">
        <v>44</v>
      </c>
      <c r="H1771" t="s">
        <v>33</v>
      </c>
      <c r="I1771" t="s">
        <v>180</v>
      </c>
      <c r="J1771" t="s">
        <v>121</v>
      </c>
      <c r="K1771">
        <v>201502</v>
      </c>
      <c r="L1771">
        <v>2020</v>
      </c>
      <c r="M1771" s="10">
        <v>2</v>
      </c>
      <c r="N1771" s="31">
        <v>7143.0479999999998</v>
      </c>
    </row>
    <row r="1772" spans="1:14" ht="15" customHeight="1">
      <c r="A1772" t="s">
        <v>7</v>
      </c>
      <c r="B1772" t="s">
        <v>25</v>
      </c>
      <c r="C1772" t="s">
        <v>131</v>
      </c>
      <c r="D1772" t="s">
        <v>51</v>
      </c>
      <c r="E1772" t="s">
        <v>52</v>
      </c>
      <c r="F1772" t="s">
        <v>11</v>
      </c>
      <c r="G1772">
        <v>44</v>
      </c>
      <c r="H1772" t="s">
        <v>33</v>
      </c>
      <c r="I1772" t="s">
        <v>180</v>
      </c>
      <c r="J1772" t="s">
        <v>122</v>
      </c>
      <c r="K1772">
        <v>201502</v>
      </c>
      <c r="L1772">
        <v>2020</v>
      </c>
      <c r="M1772" s="10">
        <v>2</v>
      </c>
      <c r="N1772" s="31">
        <v>64704.509999999995</v>
      </c>
    </row>
    <row r="1773" spans="1:14" ht="15" customHeight="1">
      <c r="A1773" t="s">
        <v>7</v>
      </c>
      <c r="B1773" t="s">
        <v>25</v>
      </c>
      <c r="C1773" t="s">
        <v>131</v>
      </c>
      <c r="D1773" t="s">
        <v>51</v>
      </c>
      <c r="E1773" t="s">
        <v>52</v>
      </c>
      <c r="F1773" t="s">
        <v>11</v>
      </c>
      <c r="G1773">
        <v>44</v>
      </c>
      <c r="H1773" t="s">
        <v>33</v>
      </c>
      <c r="I1773" t="s">
        <v>180</v>
      </c>
      <c r="J1773" t="s">
        <v>123</v>
      </c>
      <c r="K1773">
        <v>201502</v>
      </c>
      <c r="L1773">
        <v>2020</v>
      </c>
      <c r="M1773" s="10">
        <v>2</v>
      </c>
      <c r="N1773" s="31">
        <v>83870.784</v>
      </c>
    </row>
    <row r="1774" spans="1:14" ht="15" customHeight="1">
      <c r="A1774" t="s">
        <v>7</v>
      </c>
      <c r="B1774" t="s">
        <v>25</v>
      </c>
      <c r="C1774" t="s">
        <v>127</v>
      </c>
      <c r="D1774" t="s">
        <v>49</v>
      </c>
      <c r="E1774" t="s">
        <v>50</v>
      </c>
      <c r="F1774" t="s">
        <v>12</v>
      </c>
      <c r="G1774">
        <v>35</v>
      </c>
      <c r="H1774" t="s">
        <v>35</v>
      </c>
      <c r="I1774" t="s">
        <v>181</v>
      </c>
      <c r="J1774" t="s">
        <v>124</v>
      </c>
      <c r="K1774">
        <v>201502</v>
      </c>
      <c r="L1774">
        <v>2020</v>
      </c>
      <c r="M1774" s="10">
        <v>2</v>
      </c>
      <c r="N1774" s="31">
        <v>86223.360000000001</v>
      </c>
    </row>
    <row r="1775" spans="1:14" ht="15" customHeight="1">
      <c r="A1775" t="s">
        <v>7</v>
      </c>
      <c r="B1775" t="s">
        <v>25</v>
      </c>
      <c r="C1775" t="s">
        <v>127</v>
      </c>
      <c r="D1775" t="s">
        <v>49</v>
      </c>
      <c r="E1775" t="s">
        <v>50</v>
      </c>
      <c r="F1775" t="s">
        <v>12</v>
      </c>
      <c r="G1775">
        <v>35</v>
      </c>
      <c r="H1775" t="s">
        <v>35</v>
      </c>
      <c r="I1775" t="s">
        <v>181</v>
      </c>
      <c r="J1775" t="s">
        <v>121</v>
      </c>
      <c r="K1775">
        <v>201502</v>
      </c>
      <c r="L1775">
        <v>2020</v>
      </c>
      <c r="M1775" s="10">
        <v>2</v>
      </c>
      <c r="N1775" s="31">
        <v>8000.16</v>
      </c>
    </row>
    <row r="1776" spans="1:14" ht="15" customHeight="1">
      <c r="A1776" t="s">
        <v>7</v>
      </c>
      <c r="B1776" t="s">
        <v>25</v>
      </c>
      <c r="C1776" t="s">
        <v>127</v>
      </c>
      <c r="D1776" t="s">
        <v>49</v>
      </c>
      <c r="E1776" t="s">
        <v>50</v>
      </c>
      <c r="F1776" t="s">
        <v>12</v>
      </c>
      <c r="G1776">
        <v>35</v>
      </c>
      <c r="H1776" t="s">
        <v>35</v>
      </c>
      <c r="I1776" t="s">
        <v>181</v>
      </c>
      <c r="J1776" t="s">
        <v>122</v>
      </c>
      <c r="K1776">
        <v>201502</v>
      </c>
      <c r="L1776">
        <v>2020</v>
      </c>
      <c r="M1776" s="10">
        <v>2</v>
      </c>
      <c r="N1776" s="31">
        <v>31083</v>
      </c>
    </row>
    <row r="1777" spans="1:14" ht="15" customHeight="1">
      <c r="A1777" t="s">
        <v>7</v>
      </c>
      <c r="B1777" t="s">
        <v>25</v>
      </c>
      <c r="C1777" t="s">
        <v>127</v>
      </c>
      <c r="D1777" t="s">
        <v>49</v>
      </c>
      <c r="E1777" t="s">
        <v>50</v>
      </c>
      <c r="F1777" t="s">
        <v>12</v>
      </c>
      <c r="G1777">
        <v>35</v>
      </c>
      <c r="H1777" t="s">
        <v>35</v>
      </c>
      <c r="I1777" t="s">
        <v>181</v>
      </c>
      <c r="J1777" t="s">
        <v>123</v>
      </c>
      <c r="K1777">
        <v>201502</v>
      </c>
      <c r="L1777">
        <v>2020</v>
      </c>
      <c r="M1777" s="10">
        <v>2</v>
      </c>
      <c r="N1777" s="31">
        <v>18950.399999999998</v>
      </c>
    </row>
    <row r="1778" spans="1:14" ht="15" customHeight="1">
      <c r="A1778" t="s">
        <v>7</v>
      </c>
      <c r="B1778" t="s">
        <v>25</v>
      </c>
      <c r="C1778" t="s">
        <v>130</v>
      </c>
      <c r="D1778" t="s">
        <v>47</v>
      </c>
      <c r="E1778" t="s">
        <v>48</v>
      </c>
      <c r="F1778" t="s">
        <v>11</v>
      </c>
      <c r="G1778">
        <v>28</v>
      </c>
      <c r="H1778" t="s">
        <v>37</v>
      </c>
      <c r="I1778" t="s">
        <v>183</v>
      </c>
      <c r="J1778" t="s">
        <v>124</v>
      </c>
      <c r="K1778">
        <v>201502</v>
      </c>
      <c r="L1778">
        <v>2020</v>
      </c>
      <c r="M1778" s="10">
        <v>2</v>
      </c>
      <c r="N1778" s="31">
        <v>41174.784</v>
      </c>
    </row>
    <row r="1779" spans="1:14" ht="15" customHeight="1">
      <c r="A1779" t="s">
        <v>7</v>
      </c>
      <c r="B1779" t="s">
        <v>25</v>
      </c>
      <c r="C1779" t="s">
        <v>130</v>
      </c>
      <c r="D1779" t="s">
        <v>47</v>
      </c>
      <c r="E1779" t="s">
        <v>48</v>
      </c>
      <c r="F1779" t="s">
        <v>11</v>
      </c>
      <c r="G1779">
        <v>28</v>
      </c>
      <c r="H1779" t="s">
        <v>37</v>
      </c>
      <c r="I1779" t="s">
        <v>183</v>
      </c>
      <c r="J1779" t="s">
        <v>121</v>
      </c>
      <c r="K1779">
        <v>201502</v>
      </c>
      <c r="L1779">
        <v>2020</v>
      </c>
      <c r="M1779" s="10">
        <v>2</v>
      </c>
      <c r="N1779" s="31">
        <v>12790.368</v>
      </c>
    </row>
    <row r="1780" spans="1:14" ht="15" customHeight="1">
      <c r="A1780" t="s">
        <v>7</v>
      </c>
      <c r="B1780" t="s">
        <v>25</v>
      </c>
      <c r="C1780" t="s">
        <v>130</v>
      </c>
      <c r="D1780" t="s">
        <v>47</v>
      </c>
      <c r="E1780" t="s">
        <v>48</v>
      </c>
      <c r="F1780" t="s">
        <v>11</v>
      </c>
      <c r="G1780">
        <v>28</v>
      </c>
      <c r="H1780" t="s">
        <v>37</v>
      </c>
      <c r="I1780" t="s">
        <v>183</v>
      </c>
      <c r="J1780" t="s">
        <v>122</v>
      </c>
      <c r="K1780">
        <v>201502</v>
      </c>
      <c r="L1780">
        <v>2020</v>
      </c>
      <c r="M1780" s="10">
        <v>2</v>
      </c>
      <c r="N1780" s="31">
        <v>9888.659999999998</v>
      </c>
    </row>
    <row r="1781" spans="1:14" ht="15" customHeight="1">
      <c r="A1781" t="s">
        <v>7</v>
      </c>
      <c r="B1781" t="s">
        <v>25</v>
      </c>
      <c r="C1781" t="s">
        <v>130</v>
      </c>
      <c r="D1781" t="s">
        <v>47</v>
      </c>
      <c r="E1781" t="s">
        <v>48</v>
      </c>
      <c r="F1781" t="s">
        <v>11</v>
      </c>
      <c r="G1781">
        <v>28</v>
      </c>
      <c r="H1781" t="s">
        <v>37</v>
      </c>
      <c r="I1781" t="s">
        <v>183</v>
      </c>
      <c r="J1781" t="s">
        <v>123</v>
      </c>
      <c r="K1781">
        <v>201502</v>
      </c>
      <c r="L1781">
        <v>2020</v>
      </c>
      <c r="M1781" s="10">
        <v>2</v>
      </c>
      <c r="N1781" s="31">
        <v>14451.911999999998</v>
      </c>
    </row>
    <row r="1782" spans="1:14" ht="15" customHeight="1">
      <c r="A1782" t="s">
        <v>7</v>
      </c>
      <c r="B1782" t="s">
        <v>26</v>
      </c>
      <c r="C1782" t="s">
        <v>132</v>
      </c>
      <c r="D1782" t="s">
        <v>55</v>
      </c>
      <c r="E1782" t="s">
        <v>56</v>
      </c>
      <c r="F1782" t="s">
        <v>11</v>
      </c>
      <c r="G1782">
        <v>36</v>
      </c>
      <c r="H1782" t="s">
        <v>34</v>
      </c>
      <c r="I1782" t="s">
        <v>182</v>
      </c>
      <c r="J1782" t="s">
        <v>124</v>
      </c>
      <c r="K1782">
        <v>201502</v>
      </c>
      <c r="L1782">
        <v>2020</v>
      </c>
      <c r="M1782" s="10">
        <v>2</v>
      </c>
      <c r="N1782" s="31">
        <v>66459.05279999999</v>
      </c>
    </row>
    <row r="1783" spans="1:14" ht="15" customHeight="1">
      <c r="A1783" t="s">
        <v>7</v>
      </c>
      <c r="B1783" t="s">
        <v>26</v>
      </c>
      <c r="C1783" t="s">
        <v>132</v>
      </c>
      <c r="D1783" t="s">
        <v>55</v>
      </c>
      <c r="E1783" t="s">
        <v>56</v>
      </c>
      <c r="F1783" t="s">
        <v>11</v>
      </c>
      <c r="G1783">
        <v>36</v>
      </c>
      <c r="H1783" t="s">
        <v>34</v>
      </c>
      <c r="I1783" t="s">
        <v>182</v>
      </c>
      <c r="J1783" t="s">
        <v>121</v>
      </c>
      <c r="K1783">
        <v>201502</v>
      </c>
      <c r="L1783">
        <v>2020</v>
      </c>
      <c r="M1783" s="10">
        <v>2</v>
      </c>
      <c r="N1783" s="31">
        <v>6461.7436800000005</v>
      </c>
    </row>
    <row r="1784" spans="1:14" ht="15" customHeight="1">
      <c r="A1784" t="s">
        <v>7</v>
      </c>
      <c r="B1784" t="s">
        <v>26</v>
      </c>
      <c r="C1784" t="s">
        <v>132</v>
      </c>
      <c r="D1784" t="s">
        <v>55</v>
      </c>
      <c r="E1784" t="s">
        <v>56</v>
      </c>
      <c r="F1784" t="s">
        <v>11</v>
      </c>
      <c r="G1784">
        <v>36</v>
      </c>
      <c r="H1784" t="s">
        <v>34</v>
      </c>
      <c r="I1784" t="s">
        <v>182</v>
      </c>
      <c r="J1784" t="s">
        <v>122</v>
      </c>
      <c r="K1784">
        <v>201502</v>
      </c>
      <c r="L1784">
        <v>2020</v>
      </c>
      <c r="M1784" s="10">
        <v>2</v>
      </c>
      <c r="N1784" s="31">
        <v>9952.9289999999983</v>
      </c>
    </row>
    <row r="1785" spans="1:14" ht="15" customHeight="1">
      <c r="A1785" t="s">
        <v>7</v>
      </c>
      <c r="B1785" t="s">
        <v>26</v>
      </c>
      <c r="C1785" t="s">
        <v>132</v>
      </c>
      <c r="D1785" t="s">
        <v>55</v>
      </c>
      <c r="E1785" t="s">
        <v>56</v>
      </c>
      <c r="F1785" t="s">
        <v>11</v>
      </c>
      <c r="G1785">
        <v>36</v>
      </c>
      <c r="H1785" t="s">
        <v>34</v>
      </c>
      <c r="I1785" t="s">
        <v>182</v>
      </c>
      <c r="J1785" t="s">
        <v>123</v>
      </c>
      <c r="K1785">
        <v>201502</v>
      </c>
      <c r="L1785">
        <v>2020</v>
      </c>
      <c r="M1785" s="10">
        <v>2</v>
      </c>
      <c r="N1785" s="31">
        <v>2492.2144799999996</v>
      </c>
    </row>
    <row r="1786" spans="1:14" ht="15" customHeight="1">
      <c r="A1786" t="s">
        <v>7</v>
      </c>
      <c r="B1786" t="s">
        <v>26</v>
      </c>
      <c r="C1786" t="s">
        <v>128</v>
      </c>
      <c r="D1786" t="s">
        <v>53</v>
      </c>
      <c r="E1786" t="s">
        <v>54</v>
      </c>
      <c r="F1786" t="s">
        <v>12</v>
      </c>
      <c r="G1786">
        <v>32</v>
      </c>
      <c r="H1786" t="s">
        <v>36</v>
      </c>
      <c r="I1786" t="s">
        <v>184</v>
      </c>
      <c r="J1786" t="s">
        <v>124</v>
      </c>
      <c r="K1786">
        <v>201502</v>
      </c>
      <c r="L1786">
        <v>2020</v>
      </c>
      <c r="M1786" s="10">
        <v>2</v>
      </c>
      <c r="N1786" s="31">
        <v>28228.515839999996</v>
      </c>
    </row>
    <row r="1787" spans="1:14" ht="15" customHeight="1">
      <c r="A1787" t="s">
        <v>7</v>
      </c>
      <c r="B1787" t="s">
        <v>26</v>
      </c>
      <c r="C1787" t="s">
        <v>128</v>
      </c>
      <c r="D1787" t="s">
        <v>53</v>
      </c>
      <c r="E1787" t="s">
        <v>54</v>
      </c>
      <c r="F1787" t="s">
        <v>12</v>
      </c>
      <c r="G1787">
        <v>32</v>
      </c>
      <c r="H1787" t="s">
        <v>36</v>
      </c>
      <c r="I1787" t="s">
        <v>184</v>
      </c>
      <c r="J1787" t="s">
        <v>121</v>
      </c>
      <c r="K1787">
        <v>201502</v>
      </c>
      <c r="L1787">
        <v>2020</v>
      </c>
      <c r="M1787" s="10">
        <v>2</v>
      </c>
      <c r="N1787" s="31">
        <v>1216.8777599999999</v>
      </c>
    </row>
    <row r="1788" spans="1:14" ht="15" customHeight="1">
      <c r="A1788" t="s">
        <v>7</v>
      </c>
      <c r="B1788" t="s">
        <v>26</v>
      </c>
      <c r="C1788" t="s">
        <v>128</v>
      </c>
      <c r="D1788" t="s">
        <v>53</v>
      </c>
      <c r="E1788" t="s">
        <v>54</v>
      </c>
      <c r="F1788" t="s">
        <v>12</v>
      </c>
      <c r="G1788">
        <v>32</v>
      </c>
      <c r="H1788" t="s">
        <v>36</v>
      </c>
      <c r="I1788" t="s">
        <v>184</v>
      </c>
      <c r="J1788" t="s">
        <v>122</v>
      </c>
      <c r="K1788">
        <v>201502</v>
      </c>
      <c r="L1788">
        <v>2020</v>
      </c>
      <c r="M1788" s="10">
        <v>2</v>
      </c>
      <c r="N1788" s="31">
        <v>3592.3859999999995</v>
      </c>
    </row>
    <row r="1789" spans="1:14" ht="15" customHeight="1">
      <c r="A1789" t="s">
        <v>7</v>
      </c>
      <c r="B1789" t="s">
        <v>26</v>
      </c>
      <c r="C1789" t="s">
        <v>128</v>
      </c>
      <c r="D1789" t="s">
        <v>53</v>
      </c>
      <c r="E1789" t="s">
        <v>54</v>
      </c>
      <c r="F1789" t="s">
        <v>12</v>
      </c>
      <c r="G1789">
        <v>32</v>
      </c>
      <c r="H1789" t="s">
        <v>36</v>
      </c>
      <c r="I1789" t="s">
        <v>184</v>
      </c>
      <c r="J1789" t="s">
        <v>123</v>
      </c>
      <c r="K1789">
        <v>201502</v>
      </c>
      <c r="L1789">
        <v>2020</v>
      </c>
      <c r="M1789" s="10">
        <v>2</v>
      </c>
      <c r="N1789" s="31">
        <v>8912.1513599999998</v>
      </c>
    </row>
    <row r="1790" spans="1:14" ht="15" customHeight="1">
      <c r="A1790" t="s">
        <v>7</v>
      </c>
      <c r="B1790" t="s">
        <v>27</v>
      </c>
      <c r="C1790" t="s">
        <v>137</v>
      </c>
      <c r="D1790" t="s">
        <v>21</v>
      </c>
      <c r="E1790" t="s">
        <v>58</v>
      </c>
      <c r="F1790" t="s">
        <v>11</v>
      </c>
      <c r="G1790">
        <v>45</v>
      </c>
      <c r="H1790" t="s">
        <v>33</v>
      </c>
      <c r="I1790" t="s">
        <v>180</v>
      </c>
      <c r="J1790" t="s">
        <v>124</v>
      </c>
      <c r="K1790">
        <v>201502</v>
      </c>
      <c r="L1790">
        <v>2020</v>
      </c>
      <c r="M1790" s="10">
        <v>2</v>
      </c>
      <c r="N1790" s="31">
        <v>192544.22399999999</v>
      </c>
    </row>
    <row r="1791" spans="1:14" ht="15" customHeight="1">
      <c r="A1791" t="s">
        <v>7</v>
      </c>
      <c r="B1791" t="s">
        <v>27</v>
      </c>
      <c r="C1791" t="s">
        <v>137</v>
      </c>
      <c r="D1791" t="s">
        <v>21</v>
      </c>
      <c r="E1791" t="s">
        <v>58</v>
      </c>
      <c r="F1791" t="s">
        <v>11</v>
      </c>
      <c r="G1791">
        <v>45</v>
      </c>
      <c r="H1791" t="s">
        <v>33</v>
      </c>
      <c r="I1791" t="s">
        <v>180</v>
      </c>
      <c r="J1791" t="s">
        <v>121</v>
      </c>
      <c r="K1791">
        <v>201502</v>
      </c>
      <c r="L1791">
        <v>2020</v>
      </c>
      <c r="M1791" s="10">
        <v>2</v>
      </c>
      <c r="N1791" s="31">
        <v>10181.784</v>
      </c>
    </row>
    <row r="1792" spans="1:14" ht="15" customHeight="1">
      <c r="A1792" t="s">
        <v>7</v>
      </c>
      <c r="B1792" t="s">
        <v>27</v>
      </c>
      <c r="C1792" t="s">
        <v>137</v>
      </c>
      <c r="D1792" t="s">
        <v>21</v>
      </c>
      <c r="E1792" t="s">
        <v>58</v>
      </c>
      <c r="F1792" t="s">
        <v>11</v>
      </c>
      <c r="G1792">
        <v>45</v>
      </c>
      <c r="H1792" t="s">
        <v>33</v>
      </c>
      <c r="I1792" t="s">
        <v>180</v>
      </c>
      <c r="J1792" t="s">
        <v>122</v>
      </c>
      <c r="K1792">
        <v>201502</v>
      </c>
      <c r="L1792">
        <v>2020</v>
      </c>
      <c r="M1792" s="10">
        <v>2</v>
      </c>
      <c r="N1792" s="31">
        <v>12751.589999999998</v>
      </c>
    </row>
    <row r="1793" spans="1:14" ht="15" customHeight="1">
      <c r="A1793" t="s">
        <v>7</v>
      </c>
      <c r="B1793" t="s">
        <v>27</v>
      </c>
      <c r="C1793" t="s">
        <v>137</v>
      </c>
      <c r="D1793" t="s">
        <v>21</v>
      </c>
      <c r="E1793" t="s">
        <v>58</v>
      </c>
      <c r="F1793" t="s">
        <v>11</v>
      </c>
      <c r="G1793">
        <v>45</v>
      </c>
      <c r="H1793" t="s">
        <v>33</v>
      </c>
      <c r="I1793" t="s">
        <v>180</v>
      </c>
      <c r="J1793" t="s">
        <v>123</v>
      </c>
      <c r="K1793">
        <v>201502</v>
      </c>
      <c r="L1793">
        <v>2020</v>
      </c>
      <c r="M1793" s="10">
        <v>2</v>
      </c>
      <c r="N1793" s="31">
        <v>20217.059999999998</v>
      </c>
    </row>
    <row r="1794" spans="1:14" ht="15" customHeight="1">
      <c r="A1794" t="s">
        <v>7</v>
      </c>
      <c r="B1794" t="s">
        <v>27</v>
      </c>
      <c r="C1794" t="s">
        <v>136</v>
      </c>
      <c r="D1794" t="s">
        <v>18</v>
      </c>
      <c r="E1794" t="s">
        <v>62</v>
      </c>
      <c r="F1794" t="s">
        <v>11</v>
      </c>
      <c r="G1794">
        <v>38</v>
      </c>
      <c r="H1794" t="s">
        <v>34</v>
      </c>
      <c r="I1794" t="s">
        <v>182</v>
      </c>
      <c r="J1794" t="s">
        <v>124</v>
      </c>
      <c r="K1794">
        <v>201502</v>
      </c>
      <c r="L1794">
        <v>2020</v>
      </c>
      <c r="M1794" s="10">
        <v>2</v>
      </c>
      <c r="N1794" s="31">
        <v>222713.9712</v>
      </c>
    </row>
    <row r="1795" spans="1:14" ht="15" customHeight="1">
      <c r="A1795" t="s">
        <v>7</v>
      </c>
      <c r="B1795" t="s">
        <v>27</v>
      </c>
      <c r="C1795" t="s">
        <v>136</v>
      </c>
      <c r="D1795" t="s">
        <v>18</v>
      </c>
      <c r="E1795" t="s">
        <v>62</v>
      </c>
      <c r="F1795" t="s">
        <v>11</v>
      </c>
      <c r="G1795">
        <v>38</v>
      </c>
      <c r="H1795" t="s">
        <v>34</v>
      </c>
      <c r="I1795" t="s">
        <v>182</v>
      </c>
      <c r="J1795" t="s">
        <v>121</v>
      </c>
      <c r="K1795">
        <v>201502</v>
      </c>
      <c r="L1795">
        <v>2020</v>
      </c>
      <c r="M1795" s="10">
        <v>2</v>
      </c>
      <c r="N1795" s="31">
        <v>31725.993600000005</v>
      </c>
    </row>
    <row r="1796" spans="1:14" ht="15" customHeight="1">
      <c r="A1796" t="s">
        <v>7</v>
      </c>
      <c r="B1796" t="s">
        <v>27</v>
      </c>
      <c r="C1796" t="s">
        <v>136</v>
      </c>
      <c r="D1796" t="s">
        <v>18</v>
      </c>
      <c r="E1796" t="s">
        <v>62</v>
      </c>
      <c r="F1796" t="s">
        <v>11</v>
      </c>
      <c r="G1796">
        <v>38</v>
      </c>
      <c r="H1796" t="s">
        <v>34</v>
      </c>
      <c r="I1796" t="s">
        <v>182</v>
      </c>
      <c r="J1796" t="s">
        <v>122</v>
      </c>
      <c r="K1796">
        <v>201502</v>
      </c>
      <c r="L1796">
        <v>2020</v>
      </c>
      <c r="M1796" s="10">
        <v>2</v>
      </c>
      <c r="N1796" s="31">
        <v>13645.044</v>
      </c>
    </row>
    <row r="1797" spans="1:14" ht="15" customHeight="1">
      <c r="A1797" t="s">
        <v>7</v>
      </c>
      <c r="B1797" t="s">
        <v>27</v>
      </c>
      <c r="C1797" t="s">
        <v>136</v>
      </c>
      <c r="D1797" t="s">
        <v>18</v>
      </c>
      <c r="E1797" t="s">
        <v>62</v>
      </c>
      <c r="F1797" t="s">
        <v>11</v>
      </c>
      <c r="G1797">
        <v>38</v>
      </c>
      <c r="H1797" t="s">
        <v>34</v>
      </c>
      <c r="I1797" t="s">
        <v>182</v>
      </c>
      <c r="J1797" t="s">
        <v>123</v>
      </c>
      <c r="K1797">
        <v>201502</v>
      </c>
      <c r="L1797">
        <v>2020</v>
      </c>
      <c r="M1797" s="10">
        <v>2</v>
      </c>
      <c r="N1797" s="31">
        <v>71787.643200000006</v>
      </c>
    </row>
    <row r="1798" spans="1:14" ht="15" customHeight="1">
      <c r="A1798" t="s">
        <v>7</v>
      </c>
      <c r="B1798" t="s">
        <v>27</v>
      </c>
      <c r="C1798" t="s">
        <v>135</v>
      </c>
      <c r="D1798" t="s">
        <v>19</v>
      </c>
      <c r="E1798" t="s">
        <v>57</v>
      </c>
      <c r="F1798" t="s">
        <v>12</v>
      </c>
      <c r="G1798">
        <v>29</v>
      </c>
      <c r="H1798" t="s">
        <v>37</v>
      </c>
      <c r="I1798" t="s">
        <v>183</v>
      </c>
      <c r="J1798" t="s">
        <v>124</v>
      </c>
      <c r="K1798">
        <v>201502</v>
      </c>
      <c r="L1798">
        <v>2020</v>
      </c>
      <c r="M1798" s="10">
        <v>2</v>
      </c>
      <c r="N1798" s="31">
        <v>21020.543999999998</v>
      </c>
    </row>
    <row r="1799" spans="1:14" ht="15" customHeight="1">
      <c r="A1799" t="s">
        <v>7</v>
      </c>
      <c r="B1799" t="s">
        <v>27</v>
      </c>
      <c r="C1799" t="s">
        <v>135</v>
      </c>
      <c r="D1799" t="s">
        <v>19</v>
      </c>
      <c r="E1799" t="s">
        <v>57</v>
      </c>
      <c r="F1799" t="s">
        <v>12</v>
      </c>
      <c r="G1799">
        <v>29</v>
      </c>
      <c r="H1799" t="s">
        <v>37</v>
      </c>
      <c r="I1799" t="s">
        <v>183</v>
      </c>
      <c r="J1799" t="s">
        <v>121</v>
      </c>
      <c r="K1799">
        <v>201502</v>
      </c>
      <c r="L1799">
        <v>2020</v>
      </c>
      <c r="M1799" s="10">
        <v>2</v>
      </c>
      <c r="N1799" s="31">
        <v>5083.4879999999994</v>
      </c>
    </row>
    <row r="1800" spans="1:14" ht="15" customHeight="1">
      <c r="A1800" t="s">
        <v>7</v>
      </c>
      <c r="B1800" t="s">
        <v>27</v>
      </c>
      <c r="C1800" t="s">
        <v>135</v>
      </c>
      <c r="D1800" t="s">
        <v>19</v>
      </c>
      <c r="E1800" t="s">
        <v>57</v>
      </c>
      <c r="F1800" t="s">
        <v>12</v>
      </c>
      <c r="G1800">
        <v>29</v>
      </c>
      <c r="H1800" t="s">
        <v>37</v>
      </c>
      <c r="I1800" t="s">
        <v>183</v>
      </c>
      <c r="J1800" t="s">
        <v>122</v>
      </c>
      <c r="K1800">
        <v>201502</v>
      </c>
      <c r="L1800">
        <v>2020</v>
      </c>
      <c r="M1800" s="10">
        <v>2</v>
      </c>
      <c r="N1800" s="31">
        <v>13982.22</v>
      </c>
    </row>
    <row r="1801" spans="1:14" ht="15" customHeight="1">
      <c r="A1801" t="s">
        <v>7</v>
      </c>
      <c r="B1801" t="s">
        <v>27</v>
      </c>
      <c r="C1801" t="s">
        <v>135</v>
      </c>
      <c r="D1801" t="s">
        <v>19</v>
      </c>
      <c r="E1801" t="s">
        <v>57</v>
      </c>
      <c r="F1801" t="s">
        <v>12</v>
      </c>
      <c r="G1801">
        <v>29</v>
      </c>
      <c r="H1801" t="s">
        <v>37</v>
      </c>
      <c r="I1801" t="s">
        <v>183</v>
      </c>
      <c r="J1801" t="s">
        <v>123</v>
      </c>
      <c r="K1801">
        <v>201502</v>
      </c>
      <c r="L1801">
        <v>2020</v>
      </c>
      <c r="M1801" s="10">
        <v>2</v>
      </c>
      <c r="N1801" s="31">
        <v>10323.503999999997</v>
      </c>
    </row>
    <row r="1802" spans="1:14" ht="15" customHeight="1">
      <c r="A1802" t="s">
        <v>7</v>
      </c>
      <c r="B1802" t="s">
        <v>42</v>
      </c>
      <c r="C1802" t="s">
        <v>139</v>
      </c>
      <c r="D1802" t="s">
        <v>59</v>
      </c>
      <c r="E1802" t="s">
        <v>60</v>
      </c>
      <c r="F1802" t="s">
        <v>11</v>
      </c>
      <c r="G1802">
        <v>35</v>
      </c>
      <c r="H1802" t="s">
        <v>34</v>
      </c>
      <c r="I1802" t="s">
        <v>182</v>
      </c>
      <c r="J1802" t="s">
        <v>124</v>
      </c>
      <c r="K1802">
        <v>201502</v>
      </c>
      <c r="L1802">
        <v>2020</v>
      </c>
      <c r="M1802" s="10">
        <v>2</v>
      </c>
      <c r="N1802" s="31">
        <v>74542.809599999993</v>
      </c>
    </row>
    <row r="1803" spans="1:14" ht="15" customHeight="1">
      <c r="A1803" t="s">
        <v>7</v>
      </c>
      <c r="B1803" t="s">
        <v>42</v>
      </c>
      <c r="C1803" t="s">
        <v>139</v>
      </c>
      <c r="D1803" t="s">
        <v>59</v>
      </c>
      <c r="E1803" t="s">
        <v>60</v>
      </c>
      <c r="F1803" t="s">
        <v>11</v>
      </c>
      <c r="G1803">
        <v>35</v>
      </c>
      <c r="H1803" t="s">
        <v>34</v>
      </c>
      <c r="I1803" t="s">
        <v>182</v>
      </c>
      <c r="J1803" t="s">
        <v>121</v>
      </c>
      <c r="K1803">
        <v>201502</v>
      </c>
      <c r="L1803">
        <v>2020</v>
      </c>
      <c r="M1803" s="10">
        <v>2</v>
      </c>
      <c r="N1803" s="31">
        <v>9919.9295999999995</v>
      </c>
    </row>
    <row r="1804" spans="1:14" ht="15" customHeight="1">
      <c r="A1804" t="s">
        <v>7</v>
      </c>
      <c r="B1804" t="s">
        <v>42</v>
      </c>
      <c r="C1804" t="s">
        <v>139</v>
      </c>
      <c r="D1804" t="s">
        <v>59</v>
      </c>
      <c r="E1804" t="s">
        <v>60</v>
      </c>
      <c r="F1804" t="s">
        <v>11</v>
      </c>
      <c r="G1804">
        <v>35</v>
      </c>
      <c r="H1804" t="s">
        <v>34</v>
      </c>
      <c r="I1804" t="s">
        <v>182</v>
      </c>
      <c r="J1804" t="s">
        <v>122</v>
      </c>
      <c r="K1804">
        <v>201502</v>
      </c>
      <c r="L1804">
        <v>2020</v>
      </c>
      <c r="M1804" s="10">
        <v>2</v>
      </c>
      <c r="N1804" s="31">
        <v>47461.68</v>
      </c>
    </row>
    <row r="1805" spans="1:14" ht="15" customHeight="1">
      <c r="A1805" t="s">
        <v>7</v>
      </c>
      <c r="B1805" t="s">
        <v>42</v>
      </c>
      <c r="C1805" t="s">
        <v>139</v>
      </c>
      <c r="D1805" t="s">
        <v>59</v>
      </c>
      <c r="E1805" t="s">
        <v>60</v>
      </c>
      <c r="F1805" t="s">
        <v>11</v>
      </c>
      <c r="G1805">
        <v>35</v>
      </c>
      <c r="H1805" t="s">
        <v>34</v>
      </c>
      <c r="I1805" t="s">
        <v>182</v>
      </c>
      <c r="J1805" t="s">
        <v>123</v>
      </c>
      <c r="K1805">
        <v>201502</v>
      </c>
      <c r="L1805">
        <v>2020</v>
      </c>
      <c r="M1805" s="10">
        <v>2</v>
      </c>
      <c r="N1805" s="31">
        <v>40801.32</v>
      </c>
    </row>
    <row r="1806" spans="1:14" ht="15" customHeight="1">
      <c r="A1806" t="s">
        <v>7</v>
      </c>
      <c r="B1806" t="s">
        <v>42</v>
      </c>
      <c r="C1806" t="s">
        <v>138</v>
      </c>
      <c r="D1806" t="s">
        <v>61</v>
      </c>
      <c r="E1806" t="s">
        <v>60</v>
      </c>
      <c r="F1806" t="s">
        <v>11</v>
      </c>
      <c r="G1806">
        <v>32</v>
      </c>
      <c r="H1806" t="s">
        <v>36</v>
      </c>
      <c r="I1806" t="s">
        <v>184</v>
      </c>
      <c r="J1806" t="s">
        <v>124</v>
      </c>
      <c r="K1806">
        <v>201502</v>
      </c>
      <c r="L1806">
        <v>2020</v>
      </c>
      <c r="M1806" s="10">
        <v>2</v>
      </c>
      <c r="N1806" s="31">
        <v>39978.489600000001</v>
      </c>
    </row>
    <row r="1807" spans="1:14" ht="15" customHeight="1">
      <c r="A1807" t="s">
        <v>7</v>
      </c>
      <c r="B1807" t="s">
        <v>42</v>
      </c>
      <c r="C1807" t="s">
        <v>138</v>
      </c>
      <c r="D1807" t="s">
        <v>61</v>
      </c>
      <c r="E1807" t="s">
        <v>60</v>
      </c>
      <c r="F1807" t="s">
        <v>11</v>
      </c>
      <c r="G1807">
        <v>32</v>
      </c>
      <c r="H1807" t="s">
        <v>36</v>
      </c>
      <c r="I1807" t="s">
        <v>184</v>
      </c>
      <c r="J1807" t="s">
        <v>121</v>
      </c>
      <c r="K1807">
        <v>201502</v>
      </c>
      <c r="L1807">
        <v>2020</v>
      </c>
      <c r="M1807" s="10">
        <v>2</v>
      </c>
      <c r="N1807" s="31">
        <v>4238.6399999999994</v>
      </c>
    </row>
    <row r="1808" spans="1:14" ht="15" customHeight="1">
      <c r="A1808" t="s">
        <v>7</v>
      </c>
      <c r="B1808" t="s">
        <v>42</v>
      </c>
      <c r="C1808" t="s">
        <v>138</v>
      </c>
      <c r="D1808" t="s">
        <v>61</v>
      </c>
      <c r="E1808" t="s">
        <v>60</v>
      </c>
      <c r="F1808" t="s">
        <v>11</v>
      </c>
      <c r="G1808">
        <v>32</v>
      </c>
      <c r="H1808" t="s">
        <v>36</v>
      </c>
      <c r="I1808" t="s">
        <v>184</v>
      </c>
      <c r="J1808" t="s">
        <v>122</v>
      </c>
      <c r="K1808">
        <v>201502</v>
      </c>
      <c r="L1808">
        <v>2020</v>
      </c>
      <c r="M1808" s="10">
        <v>2</v>
      </c>
      <c r="N1808" s="31">
        <v>2247.4619999999995</v>
      </c>
    </row>
    <row r="1809" spans="1:14" ht="15" customHeight="1">
      <c r="A1809" t="s">
        <v>7</v>
      </c>
      <c r="B1809" t="s">
        <v>42</v>
      </c>
      <c r="C1809" t="s">
        <v>138</v>
      </c>
      <c r="D1809" t="s">
        <v>61</v>
      </c>
      <c r="E1809" t="s">
        <v>60</v>
      </c>
      <c r="F1809" t="s">
        <v>11</v>
      </c>
      <c r="G1809">
        <v>32</v>
      </c>
      <c r="H1809" t="s">
        <v>36</v>
      </c>
      <c r="I1809" t="s">
        <v>184</v>
      </c>
      <c r="J1809" t="s">
        <v>123</v>
      </c>
      <c r="K1809">
        <v>201502</v>
      </c>
      <c r="L1809">
        <v>2020</v>
      </c>
      <c r="M1809" s="10">
        <v>2</v>
      </c>
      <c r="N1809" s="31">
        <v>9389.6711999999989</v>
      </c>
    </row>
    <row r="1810" spans="1:14" ht="15" customHeight="1">
      <c r="A1810" t="s">
        <v>69</v>
      </c>
      <c r="B1810" t="s">
        <v>5</v>
      </c>
      <c r="C1810" t="s">
        <v>134</v>
      </c>
      <c r="D1810" t="s">
        <v>46</v>
      </c>
      <c r="E1810" t="s">
        <v>13</v>
      </c>
      <c r="F1810" t="s">
        <v>11</v>
      </c>
      <c r="G1810">
        <v>46</v>
      </c>
      <c r="H1810" t="s">
        <v>33</v>
      </c>
      <c r="I1810" t="s">
        <v>180</v>
      </c>
      <c r="J1810" t="s">
        <v>124</v>
      </c>
      <c r="K1810">
        <v>201502</v>
      </c>
      <c r="L1810">
        <v>2020</v>
      </c>
      <c r="M1810" s="10">
        <v>2</v>
      </c>
      <c r="N1810" s="31">
        <v>44677.632000000005</v>
      </c>
    </row>
    <row r="1811" spans="1:14" ht="15" customHeight="1">
      <c r="A1811" t="s">
        <v>69</v>
      </c>
      <c r="B1811" t="s">
        <v>5</v>
      </c>
      <c r="C1811" t="s">
        <v>134</v>
      </c>
      <c r="D1811" t="s">
        <v>46</v>
      </c>
      <c r="E1811" t="s">
        <v>13</v>
      </c>
      <c r="F1811" t="s">
        <v>11</v>
      </c>
      <c r="G1811">
        <v>46</v>
      </c>
      <c r="H1811" t="s">
        <v>33</v>
      </c>
      <c r="I1811" t="s">
        <v>180</v>
      </c>
      <c r="J1811" t="s">
        <v>121</v>
      </c>
      <c r="K1811">
        <v>201502</v>
      </c>
      <c r="L1811">
        <v>2020</v>
      </c>
      <c r="M1811" s="10">
        <v>2</v>
      </c>
      <c r="N1811" s="31">
        <v>27071.616000000002</v>
      </c>
    </row>
    <row r="1812" spans="1:14" ht="15" customHeight="1">
      <c r="A1812" t="s">
        <v>69</v>
      </c>
      <c r="B1812" t="s">
        <v>5</v>
      </c>
      <c r="C1812" t="s">
        <v>134</v>
      </c>
      <c r="D1812" t="s">
        <v>46</v>
      </c>
      <c r="E1812" t="s">
        <v>13</v>
      </c>
      <c r="F1812" t="s">
        <v>11</v>
      </c>
      <c r="G1812">
        <v>46</v>
      </c>
      <c r="H1812" t="s">
        <v>33</v>
      </c>
      <c r="I1812" t="s">
        <v>180</v>
      </c>
      <c r="J1812" t="s">
        <v>122</v>
      </c>
      <c r="K1812">
        <v>201502</v>
      </c>
      <c r="L1812">
        <v>2020</v>
      </c>
      <c r="M1812" s="10">
        <v>2</v>
      </c>
      <c r="N1812" s="31">
        <v>58339.59</v>
      </c>
    </row>
    <row r="1813" spans="1:14" ht="15" customHeight="1">
      <c r="A1813" t="s">
        <v>69</v>
      </c>
      <c r="B1813" t="s">
        <v>5</v>
      </c>
      <c r="C1813" t="s">
        <v>134</v>
      </c>
      <c r="D1813" t="s">
        <v>46</v>
      </c>
      <c r="E1813" t="s">
        <v>13</v>
      </c>
      <c r="F1813" t="s">
        <v>11</v>
      </c>
      <c r="G1813">
        <v>46</v>
      </c>
      <c r="H1813" t="s">
        <v>33</v>
      </c>
      <c r="I1813" t="s">
        <v>180</v>
      </c>
      <c r="J1813" t="s">
        <v>123</v>
      </c>
      <c r="K1813">
        <v>201502</v>
      </c>
      <c r="L1813">
        <v>2020</v>
      </c>
      <c r="M1813" s="10">
        <v>2</v>
      </c>
      <c r="N1813" s="31">
        <v>70909.52399999999</v>
      </c>
    </row>
    <row r="1814" spans="1:14" ht="15" customHeight="1">
      <c r="A1814" t="s">
        <v>69</v>
      </c>
      <c r="B1814" t="s">
        <v>5</v>
      </c>
      <c r="C1814" t="s">
        <v>129</v>
      </c>
      <c r="D1814" t="s">
        <v>22</v>
      </c>
      <c r="E1814" t="s">
        <v>16</v>
      </c>
      <c r="F1814" t="s">
        <v>12</v>
      </c>
      <c r="G1814">
        <v>38</v>
      </c>
      <c r="H1814" t="s">
        <v>34</v>
      </c>
      <c r="I1814" t="s">
        <v>182</v>
      </c>
      <c r="J1814" t="s">
        <v>124</v>
      </c>
      <c r="K1814">
        <v>201502</v>
      </c>
      <c r="L1814">
        <v>2020</v>
      </c>
      <c r="M1814" s="10">
        <v>2</v>
      </c>
      <c r="N1814" s="31">
        <v>31802.803200000006</v>
      </c>
    </row>
    <row r="1815" spans="1:14" ht="15" customHeight="1">
      <c r="A1815" t="s">
        <v>69</v>
      </c>
      <c r="B1815" t="s">
        <v>5</v>
      </c>
      <c r="C1815" t="s">
        <v>129</v>
      </c>
      <c r="D1815" t="s">
        <v>22</v>
      </c>
      <c r="E1815" t="s">
        <v>16</v>
      </c>
      <c r="F1815" t="s">
        <v>12</v>
      </c>
      <c r="G1815">
        <v>38</v>
      </c>
      <c r="H1815" t="s">
        <v>34</v>
      </c>
      <c r="I1815" t="s">
        <v>182</v>
      </c>
      <c r="J1815" t="s">
        <v>121</v>
      </c>
      <c r="K1815">
        <v>201502</v>
      </c>
      <c r="L1815">
        <v>2020</v>
      </c>
      <c r="M1815" s="10">
        <v>2</v>
      </c>
      <c r="N1815" s="31">
        <v>47811.254400000005</v>
      </c>
    </row>
    <row r="1816" spans="1:14" ht="15" customHeight="1">
      <c r="A1816" t="s">
        <v>69</v>
      </c>
      <c r="B1816" t="s">
        <v>5</v>
      </c>
      <c r="C1816" t="s">
        <v>129</v>
      </c>
      <c r="D1816" t="s">
        <v>22</v>
      </c>
      <c r="E1816" t="s">
        <v>16</v>
      </c>
      <c r="F1816" t="s">
        <v>12</v>
      </c>
      <c r="G1816">
        <v>38</v>
      </c>
      <c r="H1816" t="s">
        <v>34</v>
      </c>
      <c r="I1816" t="s">
        <v>182</v>
      </c>
      <c r="J1816" t="s">
        <v>122</v>
      </c>
      <c r="K1816">
        <v>201502</v>
      </c>
      <c r="L1816">
        <v>2020</v>
      </c>
      <c r="M1816" s="10">
        <v>2</v>
      </c>
      <c r="N1816" s="31">
        <v>36463.392</v>
      </c>
    </row>
    <row r="1817" spans="1:14" ht="15" customHeight="1">
      <c r="A1817" t="s">
        <v>69</v>
      </c>
      <c r="B1817" t="s">
        <v>5</v>
      </c>
      <c r="C1817" t="s">
        <v>129</v>
      </c>
      <c r="D1817" t="s">
        <v>22</v>
      </c>
      <c r="E1817" t="s">
        <v>16</v>
      </c>
      <c r="F1817" t="s">
        <v>12</v>
      </c>
      <c r="G1817">
        <v>38</v>
      </c>
      <c r="H1817" t="s">
        <v>34</v>
      </c>
      <c r="I1817" t="s">
        <v>182</v>
      </c>
      <c r="J1817" t="s">
        <v>123</v>
      </c>
      <c r="K1817">
        <v>201502</v>
      </c>
      <c r="L1817">
        <v>2020</v>
      </c>
      <c r="M1817" s="10">
        <v>2</v>
      </c>
      <c r="N1817" s="31">
        <v>32686.415999999997</v>
      </c>
    </row>
    <row r="1818" spans="1:14" ht="15" customHeight="1">
      <c r="A1818" t="s">
        <v>69</v>
      </c>
      <c r="B1818" t="s">
        <v>5</v>
      </c>
      <c r="C1818" t="s">
        <v>133</v>
      </c>
      <c r="D1818" t="s">
        <v>9</v>
      </c>
      <c r="E1818" t="s">
        <v>10</v>
      </c>
      <c r="F1818" t="s">
        <v>11</v>
      </c>
      <c r="G1818">
        <v>25</v>
      </c>
      <c r="H1818" t="s">
        <v>37</v>
      </c>
      <c r="I1818" t="s">
        <v>183</v>
      </c>
      <c r="J1818" t="s">
        <v>124</v>
      </c>
      <c r="K1818">
        <v>201502</v>
      </c>
      <c r="L1818">
        <v>2020</v>
      </c>
      <c r="M1818" s="10">
        <v>2</v>
      </c>
      <c r="N1818" s="31">
        <v>38722.175999999999</v>
      </c>
    </row>
    <row r="1819" spans="1:14" ht="15" customHeight="1">
      <c r="A1819" t="s">
        <v>69</v>
      </c>
      <c r="B1819" t="s">
        <v>5</v>
      </c>
      <c r="C1819" t="s">
        <v>133</v>
      </c>
      <c r="D1819" t="s">
        <v>9</v>
      </c>
      <c r="E1819" t="s">
        <v>10</v>
      </c>
      <c r="F1819" t="s">
        <v>11</v>
      </c>
      <c r="G1819">
        <v>25</v>
      </c>
      <c r="H1819" t="s">
        <v>37</v>
      </c>
      <c r="I1819" t="s">
        <v>183</v>
      </c>
      <c r="J1819" t="s">
        <v>121</v>
      </c>
      <c r="K1819">
        <v>201502</v>
      </c>
      <c r="L1819">
        <v>2020</v>
      </c>
      <c r="M1819" s="10">
        <v>2</v>
      </c>
      <c r="N1819" s="31">
        <v>5871.7439999999997</v>
      </c>
    </row>
    <row r="1820" spans="1:14" ht="15" customHeight="1">
      <c r="A1820" t="s">
        <v>69</v>
      </c>
      <c r="B1820" t="s">
        <v>5</v>
      </c>
      <c r="C1820" t="s">
        <v>133</v>
      </c>
      <c r="D1820" t="s">
        <v>9</v>
      </c>
      <c r="E1820" t="s">
        <v>10</v>
      </c>
      <c r="F1820" t="s">
        <v>11</v>
      </c>
      <c r="G1820">
        <v>25</v>
      </c>
      <c r="H1820" t="s">
        <v>37</v>
      </c>
      <c r="I1820" t="s">
        <v>183</v>
      </c>
      <c r="J1820" t="s">
        <v>122</v>
      </c>
      <c r="K1820">
        <v>201502</v>
      </c>
      <c r="L1820">
        <v>2020</v>
      </c>
      <c r="M1820" s="10">
        <v>2</v>
      </c>
      <c r="N1820" s="31">
        <v>13805.82</v>
      </c>
    </row>
    <row r="1821" spans="1:14" ht="15" customHeight="1">
      <c r="A1821" t="s">
        <v>69</v>
      </c>
      <c r="B1821" t="s">
        <v>5</v>
      </c>
      <c r="C1821" t="s">
        <v>133</v>
      </c>
      <c r="D1821" t="s">
        <v>9</v>
      </c>
      <c r="E1821" t="s">
        <v>10</v>
      </c>
      <c r="F1821" t="s">
        <v>11</v>
      </c>
      <c r="G1821">
        <v>25</v>
      </c>
      <c r="H1821" t="s">
        <v>37</v>
      </c>
      <c r="I1821" t="s">
        <v>183</v>
      </c>
      <c r="J1821" t="s">
        <v>123</v>
      </c>
      <c r="K1821">
        <v>201502</v>
      </c>
      <c r="L1821">
        <v>2020</v>
      </c>
      <c r="M1821" s="10">
        <v>2</v>
      </c>
      <c r="N1821" s="31">
        <v>3840.48</v>
      </c>
    </row>
    <row r="1822" spans="1:14" ht="15" customHeight="1">
      <c r="A1822" t="s">
        <v>69</v>
      </c>
      <c r="B1822" t="s">
        <v>6</v>
      </c>
      <c r="C1822" t="s">
        <v>140</v>
      </c>
      <c r="D1822" t="s">
        <v>14</v>
      </c>
      <c r="E1822" t="s">
        <v>15</v>
      </c>
      <c r="F1822" t="s">
        <v>11</v>
      </c>
      <c r="G1822">
        <v>32</v>
      </c>
      <c r="H1822" t="s">
        <v>36</v>
      </c>
      <c r="I1822" t="s">
        <v>184</v>
      </c>
      <c r="J1822" t="s">
        <v>124</v>
      </c>
      <c r="K1822">
        <v>201502</v>
      </c>
      <c r="L1822">
        <v>2020</v>
      </c>
      <c r="M1822" s="10">
        <v>2</v>
      </c>
      <c r="N1822" s="31">
        <v>18192.384000000002</v>
      </c>
    </row>
    <row r="1823" spans="1:14" ht="15" customHeight="1">
      <c r="A1823" t="s">
        <v>69</v>
      </c>
      <c r="B1823" t="s">
        <v>6</v>
      </c>
      <c r="C1823" t="s">
        <v>140</v>
      </c>
      <c r="D1823" t="s">
        <v>14</v>
      </c>
      <c r="E1823" t="s">
        <v>15</v>
      </c>
      <c r="F1823" t="s">
        <v>11</v>
      </c>
      <c r="G1823">
        <v>32</v>
      </c>
      <c r="H1823" t="s">
        <v>36</v>
      </c>
      <c r="I1823" t="s">
        <v>184</v>
      </c>
      <c r="J1823" t="s">
        <v>121</v>
      </c>
      <c r="K1823">
        <v>201502</v>
      </c>
      <c r="L1823">
        <v>2020</v>
      </c>
      <c r="M1823" s="10">
        <v>2</v>
      </c>
      <c r="N1823" s="31">
        <v>33312.048000000003</v>
      </c>
    </row>
    <row r="1824" spans="1:14" ht="15" customHeight="1">
      <c r="A1824" t="s">
        <v>69</v>
      </c>
      <c r="B1824" t="s">
        <v>6</v>
      </c>
      <c r="C1824" t="s">
        <v>140</v>
      </c>
      <c r="D1824" t="s">
        <v>14</v>
      </c>
      <c r="E1824" t="s">
        <v>15</v>
      </c>
      <c r="F1824" t="s">
        <v>11</v>
      </c>
      <c r="G1824">
        <v>32</v>
      </c>
      <c r="H1824" t="s">
        <v>36</v>
      </c>
      <c r="I1824" t="s">
        <v>184</v>
      </c>
      <c r="J1824" t="s">
        <v>122</v>
      </c>
      <c r="K1824">
        <v>201502</v>
      </c>
      <c r="L1824">
        <v>2020</v>
      </c>
      <c r="M1824" s="10">
        <v>2</v>
      </c>
      <c r="N1824" s="31">
        <v>7735.98</v>
      </c>
    </row>
    <row r="1825" spans="1:14" ht="15" customHeight="1">
      <c r="A1825" t="s">
        <v>69</v>
      </c>
      <c r="B1825" t="s">
        <v>6</v>
      </c>
      <c r="C1825" t="s">
        <v>140</v>
      </c>
      <c r="D1825" t="s">
        <v>14</v>
      </c>
      <c r="E1825" t="s">
        <v>15</v>
      </c>
      <c r="F1825" t="s">
        <v>11</v>
      </c>
      <c r="G1825">
        <v>32</v>
      </c>
      <c r="H1825" t="s">
        <v>36</v>
      </c>
      <c r="I1825" t="s">
        <v>184</v>
      </c>
      <c r="J1825" t="s">
        <v>123</v>
      </c>
      <c r="K1825">
        <v>201502</v>
      </c>
      <c r="L1825">
        <v>2020</v>
      </c>
      <c r="M1825" s="10">
        <v>2</v>
      </c>
      <c r="N1825" s="31">
        <v>47167.343999999997</v>
      </c>
    </row>
    <row r="1826" spans="1:14" ht="15" customHeight="1">
      <c r="A1826" t="s">
        <v>68</v>
      </c>
      <c r="B1826" t="s">
        <v>24</v>
      </c>
      <c r="C1826" t="s">
        <v>142</v>
      </c>
      <c r="D1826" t="s">
        <v>43</v>
      </c>
      <c r="E1826" t="s">
        <v>17</v>
      </c>
      <c r="F1826" t="s">
        <v>11</v>
      </c>
      <c r="G1826">
        <v>32</v>
      </c>
      <c r="H1826" t="s">
        <v>36</v>
      </c>
      <c r="I1826" t="s">
        <v>184</v>
      </c>
      <c r="J1826" t="s">
        <v>124</v>
      </c>
      <c r="K1826">
        <v>201502</v>
      </c>
      <c r="L1826">
        <v>2020</v>
      </c>
      <c r="M1826" s="10">
        <v>2</v>
      </c>
      <c r="N1826" s="31">
        <v>18278.399999999998</v>
      </c>
    </row>
    <row r="1827" spans="1:14" ht="15" customHeight="1">
      <c r="A1827" t="s">
        <v>68</v>
      </c>
      <c r="B1827" t="s">
        <v>24</v>
      </c>
      <c r="C1827" t="s">
        <v>142</v>
      </c>
      <c r="D1827" t="s">
        <v>43</v>
      </c>
      <c r="E1827" t="s">
        <v>17</v>
      </c>
      <c r="F1827" t="s">
        <v>11</v>
      </c>
      <c r="G1827">
        <v>32</v>
      </c>
      <c r="H1827" t="s">
        <v>36</v>
      </c>
      <c r="I1827" t="s">
        <v>184</v>
      </c>
      <c r="J1827" t="s">
        <v>121</v>
      </c>
      <c r="K1827">
        <v>201502</v>
      </c>
      <c r="L1827">
        <v>2020</v>
      </c>
      <c r="M1827" s="10">
        <v>2</v>
      </c>
      <c r="N1827" s="31">
        <v>1686.0479999999998</v>
      </c>
    </row>
    <row r="1828" spans="1:14" ht="15" customHeight="1">
      <c r="A1828" t="s">
        <v>68</v>
      </c>
      <c r="B1828" t="s">
        <v>24</v>
      </c>
      <c r="C1828" t="s">
        <v>142</v>
      </c>
      <c r="D1828" t="s">
        <v>43</v>
      </c>
      <c r="E1828" t="s">
        <v>17</v>
      </c>
      <c r="F1828" t="s">
        <v>11</v>
      </c>
      <c r="G1828">
        <v>32</v>
      </c>
      <c r="H1828" t="s">
        <v>36</v>
      </c>
      <c r="I1828" t="s">
        <v>184</v>
      </c>
      <c r="J1828" t="s">
        <v>122</v>
      </c>
      <c r="K1828">
        <v>201502</v>
      </c>
      <c r="L1828">
        <v>2020</v>
      </c>
      <c r="M1828" s="10">
        <v>2</v>
      </c>
      <c r="N1828" s="31">
        <v>11793.599999999999</v>
      </c>
    </row>
    <row r="1829" spans="1:14" ht="15" customHeight="1">
      <c r="A1829" t="s">
        <v>68</v>
      </c>
      <c r="B1829" t="s">
        <v>24</v>
      </c>
      <c r="C1829" t="s">
        <v>142</v>
      </c>
      <c r="D1829" t="s">
        <v>43</v>
      </c>
      <c r="E1829" t="s">
        <v>17</v>
      </c>
      <c r="F1829" t="s">
        <v>11</v>
      </c>
      <c r="G1829">
        <v>32</v>
      </c>
      <c r="H1829" t="s">
        <v>36</v>
      </c>
      <c r="I1829" t="s">
        <v>184</v>
      </c>
      <c r="J1829" t="s">
        <v>123</v>
      </c>
      <c r="K1829">
        <v>201502</v>
      </c>
      <c r="L1829">
        <v>2020</v>
      </c>
      <c r="M1829" s="10">
        <v>2</v>
      </c>
      <c r="N1829" s="31">
        <v>14341.319999999998</v>
      </c>
    </row>
    <row r="1830" spans="1:14" ht="15" customHeight="1">
      <c r="A1830" t="s">
        <v>68</v>
      </c>
      <c r="B1830" t="s">
        <v>70</v>
      </c>
      <c r="C1830" t="s">
        <v>126</v>
      </c>
      <c r="D1830" t="s">
        <v>20</v>
      </c>
      <c r="E1830" t="s">
        <v>0</v>
      </c>
      <c r="F1830" t="s">
        <v>12</v>
      </c>
      <c r="G1830">
        <v>28</v>
      </c>
      <c r="H1830" t="s">
        <v>37</v>
      </c>
      <c r="I1830" t="s">
        <v>183</v>
      </c>
      <c r="J1830" t="s">
        <v>124</v>
      </c>
      <c r="K1830">
        <v>201502</v>
      </c>
      <c r="L1830">
        <v>2020</v>
      </c>
      <c r="M1830" s="10">
        <v>2</v>
      </c>
      <c r="N1830" s="31">
        <v>15703.487999999999</v>
      </c>
    </row>
    <row r="1831" spans="1:14" ht="15" customHeight="1">
      <c r="A1831" t="s">
        <v>68</v>
      </c>
      <c r="B1831" t="s">
        <v>70</v>
      </c>
      <c r="C1831" t="s">
        <v>126</v>
      </c>
      <c r="D1831" t="s">
        <v>20</v>
      </c>
      <c r="E1831" t="s">
        <v>0</v>
      </c>
      <c r="F1831" t="s">
        <v>12</v>
      </c>
      <c r="G1831">
        <v>28</v>
      </c>
      <c r="H1831" t="s">
        <v>37</v>
      </c>
      <c r="I1831" t="s">
        <v>183</v>
      </c>
      <c r="J1831" t="s">
        <v>121</v>
      </c>
      <c r="K1831">
        <v>201502</v>
      </c>
      <c r="L1831">
        <v>2020</v>
      </c>
      <c r="M1831" s="10">
        <v>2</v>
      </c>
      <c r="N1831" s="31">
        <v>10344.384</v>
      </c>
    </row>
    <row r="1832" spans="1:14" ht="15" customHeight="1">
      <c r="A1832" t="s">
        <v>68</v>
      </c>
      <c r="B1832" t="s">
        <v>70</v>
      </c>
      <c r="C1832" t="s">
        <v>126</v>
      </c>
      <c r="D1832" t="s">
        <v>20</v>
      </c>
      <c r="E1832" t="s">
        <v>0</v>
      </c>
      <c r="F1832" t="s">
        <v>12</v>
      </c>
      <c r="G1832">
        <v>28</v>
      </c>
      <c r="H1832" t="s">
        <v>37</v>
      </c>
      <c r="I1832" t="s">
        <v>183</v>
      </c>
      <c r="J1832" t="s">
        <v>122</v>
      </c>
      <c r="K1832">
        <v>201502</v>
      </c>
      <c r="L1832">
        <v>2020</v>
      </c>
      <c r="M1832" s="10">
        <v>2</v>
      </c>
      <c r="N1832" s="31">
        <v>10377.9</v>
      </c>
    </row>
    <row r="1833" spans="1:14" ht="15" customHeight="1">
      <c r="A1833" t="s">
        <v>68</v>
      </c>
      <c r="B1833" t="s">
        <v>70</v>
      </c>
      <c r="C1833" t="s">
        <v>126</v>
      </c>
      <c r="D1833" t="s">
        <v>20</v>
      </c>
      <c r="E1833" t="s">
        <v>0</v>
      </c>
      <c r="F1833" t="s">
        <v>12</v>
      </c>
      <c r="G1833">
        <v>28</v>
      </c>
      <c r="H1833" t="s">
        <v>37</v>
      </c>
      <c r="I1833" t="s">
        <v>183</v>
      </c>
      <c r="J1833" t="s">
        <v>123</v>
      </c>
      <c r="K1833">
        <v>201502</v>
      </c>
      <c r="L1833">
        <v>2020</v>
      </c>
      <c r="M1833" s="10">
        <v>2</v>
      </c>
      <c r="N1833" s="31">
        <v>6403.5359999999991</v>
      </c>
    </row>
    <row r="1834" spans="1:14" ht="15" customHeight="1">
      <c r="A1834" t="s">
        <v>68</v>
      </c>
      <c r="B1834" t="s">
        <v>23</v>
      </c>
      <c r="C1834" t="s">
        <v>141</v>
      </c>
      <c r="D1834" t="s">
        <v>44</v>
      </c>
      <c r="E1834" t="s">
        <v>45</v>
      </c>
      <c r="F1834" t="s">
        <v>11</v>
      </c>
      <c r="G1834">
        <v>27</v>
      </c>
      <c r="H1834" t="s">
        <v>33</v>
      </c>
      <c r="I1834" t="s">
        <v>180</v>
      </c>
      <c r="J1834" t="s">
        <v>124</v>
      </c>
      <c r="K1834">
        <v>201502</v>
      </c>
      <c r="L1834">
        <v>2020</v>
      </c>
      <c r="M1834" s="10">
        <v>2</v>
      </c>
      <c r="N1834" s="31">
        <v>72251.481599999999</v>
      </c>
    </row>
    <row r="1835" spans="1:14" ht="15" customHeight="1">
      <c r="A1835" t="s">
        <v>68</v>
      </c>
      <c r="B1835" t="s">
        <v>23</v>
      </c>
      <c r="C1835" t="s">
        <v>141</v>
      </c>
      <c r="D1835" t="s">
        <v>44</v>
      </c>
      <c r="E1835" t="s">
        <v>45</v>
      </c>
      <c r="F1835" t="s">
        <v>11</v>
      </c>
      <c r="G1835">
        <v>27</v>
      </c>
      <c r="H1835" t="s">
        <v>33</v>
      </c>
      <c r="I1835" t="s">
        <v>180</v>
      </c>
      <c r="J1835" t="s">
        <v>121</v>
      </c>
      <c r="K1835">
        <v>201502</v>
      </c>
      <c r="L1835">
        <v>2020</v>
      </c>
      <c r="M1835" s="10">
        <v>2</v>
      </c>
      <c r="N1835" s="31">
        <v>20544.710400000004</v>
      </c>
    </row>
    <row r="1836" spans="1:14" ht="15" customHeight="1">
      <c r="A1836" t="s">
        <v>68</v>
      </c>
      <c r="B1836" t="s">
        <v>23</v>
      </c>
      <c r="C1836" t="s">
        <v>141</v>
      </c>
      <c r="D1836" t="s">
        <v>44</v>
      </c>
      <c r="E1836" t="s">
        <v>45</v>
      </c>
      <c r="F1836" t="s">
        <v>11</v>
      </c>
      <c r="G1836">
        <v>27</v>
      </c>
      <c r="H1836" t="s">
        <v>33</v>
      </c>
      <c r="I1836" t="s">
        <v>180</v>
      </c>
      <c r="J1836" t="s">
        <v>122</v>
      </c>
      <c r="K1836">
        <v>201502</v>
      </c>
      <c r="L1836">
        <v>2020</v>
      </c>
      <c r="M1836" s="10">
        <v>2</v>
      </c>
      <c r="N1836" s="31">
        <v>31363.847999999994</v>
      </c>
    </row>
    <row r="1837" spans="1:14" ht="15" customHeight="1">
      <c r="A1837" t="s">
        <v>68</v>
      </c>
      <c r="B1837" t="s">
        <v>23</v>
      </c>
      <c r="C1837" t="s">
        <v>141</v>
      </c>
      <c r="D1837" t="s">
        <v>44</v>
      </c>
      <c r="E1837" t="s">
        <v>45</v>
      </c>
      <c r="F1837" t="s">
        <v>11</v>
      </c>
      <c r="G1837">
        <v>27</v>
      </c>
      <c r="H1837" t="s">
        <v>33</v>
      </c>
      <c r="I1837" t="s">
        <v>180</v>
      </c>
      <c r="J1837" t="s">
        <v>123</v>
      </c>
      <c r="K1837">
        <v>201502</v>
      </c>
      <c r="L1837">
        <v>2020</v>
      </c>
      <c r="M1837" s="10">
        <v>2</v>
      </c>
      <c r="N1837" s="31">
        <v>23596.660799999998</v>
      </c>
    </row>
    <row r="1838" spans="1:14" ht="15" customHeight="1">
      <c r="A1838" t="s">
        <v>7</v>
      </c>
      <c r="B1838" t="s">
        <v>25</v>
      </c>
      <c r="C1838" t="s">
        <v>131</v>
      </c>
      <c r="D1838" t="s">
        <v>51</v>
      </c>
      <c r="E1838" t="s">
        <v>52</v>
      </c>
      <c r="F1838" t="s">
        <v>11</v>
      </c>
      <c r="G1838">
        <v>44</v>
      </c>
      <c r="H1838" t="s">
        <v>33</v>
      </c>
      <c r="I1838" t="s">
        <v>180</v>
      </c>
      <c r="J1838" t="s">
        <v>124</v>
      </c>
      <c r="K1838">
        <v>201502</v>
      </c>
      <c r="L1838">
        <v>2020</v>
      </c>
      <c r="M1838" s="10">
        <v>2</v>
      </c>
      <c r="N1838" s="31">
        <v>131702.68799999997</v>
      </c>
    </row>
    <row r="1839" spans="1:14" ht="15" customHeight="1">
      <c r="A1839" t="s">
        <v>7</v>
      </c>
      <c r="B1839" t="s">
        <v>25</v>
      </c>
      <c r="C1839" t="s">
        <v>131</v>
      </c>
      <c r="D1839" t="s">
        <v>51</v>
      </c>
      <c r="E1839" t="s">
        <v>52</v>
      </c>
      <c r="F1839" t="s">
        <v>11</v>
      </c>
      <c r="G1839">
        <v>44</v>
      </c>
      <c r="H1839" t="s">
        <v>33</v>
      </c>
      <c r="I1839" t="s">
        <v>180</v>
      </c>
      <c r="J1839" t="s">
        <v>121</v>
      </c>
      <c r="K1839">
        <v>201502</v>
      </c>
      <c r="L1839">
        <v>2020</v>
      </c>
      <c r="M1839" s="10">
        <v>2</v>
      </c>
      <c r="N1839" s="31">
        <v>54352.727999999996</v>
      </c>
    </row>
    <row r="1840" spans="1:14" ht="15" customHeight="1">
      <c r="A1840" t="s">
        <v>7</v>
      </c>
      <c r="B1840" t="s">
        <v>25</v>
      </c>
      <c r="C1840" t="s">
        <v>131</v>
      </c>
      <c r="D1840" t="s">
        <v>51</v>
      </c>
      <c r="E1840" t="s">
        <v>52</v>
      </c>
      <c r="F1840" t="s">
        <v>11</v>
      </c>
      <c r="G1840">
        <v>44</v>
      </c>
      <c r="H1840" t="s">
        <v>33</v>
      </c>
      <c r="I1840" t="s">
        <v>180</v>
      </c>
      <c r="J1840" t="s">
        <v>122</v>
      </c>
      <c r="K1840">
        <v>201502</v>
      </c>
      <c r="L1840">
        <v>2020</v>
      </c>
      <c r="M1840" s="10">
        <v>2</v>
      </c>
      <c r="N1840" s="31">
        <v>69252.87</v>
      </c>
    </row>
    <row r="1841" spans="1:14" ht="15" customHeight="1">
      <c r="A1841" t="s">
        <v>7</v>
      </c>
      <c r="B1841" t="s">
        <v>25</v>
      </c>
      <c r="C1841" t="s">
        <v>131</v>
      </c>
      <c r="D1841" t="s">
        <v>51</v>
      </c>
      <c r="E1841" t="s">
        <v>52</v>
      </c>
      <c r="F1841" t="s">
        <v>11</v>
      </c>
      <c r="G1841">
        <v>44</v>
      </c>
      <c r="H1841" t="s">
        <v>33</v>
      </c>
      <c r="I1841" t="s">
        <v>180</v>
      </c>
      <c r="J1841" t="s">
        <v>123</v>
      </c>
      <c r="K1841">
        <v>201502</v>
      </c>
      <c r="L1841">
        <v>2020</v>
      </c>
      <c r="M1841" s="10">
        <v>2</v>
      </c>
      <c r="N1841" s="31">
        <v>89510.471999999994</v>
      </c>
    </row>
    <row r="1842" spans="1:14" ht="15" customHeight="1">
      <c r="A1842" t="s">
        <v>7</v>
      </c>
      <c r="B1842" t="s">
        <v>25</v>
      </c>
      <c r="C1842" t="s">
        <v>127</v>
      </c>
      <c r="D1842" t="s">
        <v>49</v>
      </c>
      <c r="E1842" t="s">
        <v>50</v>
      </c>
      <c r="F1842" t="s">
        <v>12</v>
      </c>
      <c r="G1842">
        <v>35</v>
      </c>
      <c r="H1842" t="s">
        <v>35</v>
      </c>
      <c r="I1842" t="s">
        <v>181</v>
      </c>
      <c r="J1842" t="s">
        <v>124</v>
      </c>
      <c r="K1842">
        <v>201502</v>
      </c>
      <c r="L1842">
        <v>2020</v>
      </c>
      <c r="M1842" s="10">
        <v>2</v>
      </c>
      <c r="N1842" s="31">
        <v>27144.960000000003</v>
      </c>
    </row>
    <row r="1843" spans="1:14" ht="15" customHeight="1">
      <c r="A1843" t="s">
        <v>7</v>
      </c>
      <c r="B1843" t="s">
        <v>25</v>
      </c>
      <c r="C1843" t="s">
        <v>127</v>
      </c>
      <c r="D1843" t="s">
        <v>49</v>
      </c>
      <c r="E1843" t="s">
        <v>50</v>
      </c>
      <c r="F1843" t="s">
        <v>12</v>
      </c>
      <c r="G1843">
        <v>35</v>
      </c>
      <c r="H1843" t="s">
        <v>35</v>
      </c>
      <c r="I1843" t="s">
        <v>181</v>
      </c>
      <c r="J1843" t="s">
        <v>121</v>
      </c>
      <c r="K1843">
        <v>201502</v>
      </c>
      <c r="L1843">
        <v>2020</v>
      </c>
      <c r="M1843" s="10">
        <v>2</v>
      </c>
      <c r="N1843" s="31">
        <v>32580</v>
      </c>
    </row>
    <row r="1844" spans="1:14" ht="15" customHeight="1">
      <c r="A1844" t="s">
        <v>7</v>
      </c>
      <c r="B1844" t="s">
        <v>25</v>
      </c>
      <c r="C1844" t="s">
        <v>127</v>
      </c>
      <c r="D1844" t="s">
        <v>49</v>
      </c>
      <c r="E1844" t="s">
        <v>50</v>
      </c>
      <c r="F1844" t="s">
        <v>12</v>
      </c>
      <c r="G1844">
        <v>35</v>
      </c>
      <c r="H1844" t="s">
        <v>35</v>
      </c>
      <c r="I1844" t="s">
        <v>181</v>
      </c>
      <c r="J1844" t="s">
        <v>122</v>
      </c>
      <c r="K1844">
        <v>201502</v>
      </c>
      <c r="L1844">
        <v>2020</v>
      </c>
      <c r="M1844" s="10">
        <v>2</v>
      </c>
      <c r="N1844" s="31">
        <v>35527.199999999997</v>
      </c>
    </row>
    <row r="1845" spans="1:14" ht="15" customHeight="1">
      <c r="A1845" t="s">
        <v>7</v>
      </c>
      <c r="B1845" t="s">
        <v>25</v>
      </c>
      <c r="C1845" t="s">
        <v>127</v>
      </c>
      <c r="D1845" t="s">
        <v>49</v>
      </c>
      <c r="E1845" t="s">
        <v>50</v>
      </c>
      <c r="F1845" t="s">
        <v>12</v>
      </c>
      <c r="G1845">
        <v>35</v>
      </c>
      <c r="H1845" t="s">
        <v>35</v>
      </c>
      <c r="I1845" t="s">
        <v>181</v>
      </c>
      <c r="J1845" t="s">
        <v>123</v>
      </c>
      <c r="K1845">
        <v>201502</v>
      </c>
      <c r="L1845">
        <v>2020</v>
      </c>
      <c r="M1845" s="10">
        <v>2</v>
      </c>
      <c r="N1845" s="31">
        <v>67167.359999999986</v>
      </c>
    </row>
    <row r="1846" spans="1:14" ht="15" customHeight="1">
      <c r="A1846" t="s">
        <v>7</v>
      </c>
      <c r="B1846" t="s">
        <v>25</v>
      </c>
      <c r="C1846" t="s">
        <v>130</v>
      </c>
      <c r="D1846" t="s">
        <v>47</v>
      </c>
      <c r="E1846" t="s">
        <v>48</v>
      </c>
      <c r="F1846" t="s">
        <v>11</v>
      </c>
      <c r="G1846">
        <v>28</v>
      </c>
      <c r="H1846" t="s">
        <v>37</v>
      </c>
      <c r="I1846" t="s">
        <v>183</v>
      </c>
      <c r="J1846" t="s">
        <v>124</v>
      </c>
      <c r="K1846">
        <v>201502</v>
      </c>
      <c r="L1846">
        <v>2020</v>
      </c>
      <c r="M1846" s="10">
        <v>2</v>
      </c>
      <c r="N1846" s="31">
        <v>51618.239999999998</v>
      </c>
    </row>
    <row r="1847" spans="1:14" ht="15" customHeight="1">
      <c r="A1847" t="s">
        <v>7</v>
      </c>
      <c r="B1847" t="s">
        <v>25</v>
      </c>
      <c r="C1847" t="s">
        <v>130</v>
      </c>
      <c r="D1847" t="s">
        <v>47</v>
      </c>
      <c r="E1847" t="s">
        <v>48</v>
      </c>
      <c r="F1847" t="s">
        <v>11</v>
      </c>
      <c r="G1847">
        <v>28</v>
      </c>
      <c r="H1847" t="s">
        <v>37</v>
      </c>
      <c r="I1847" t="s">
        <v>183</v>
      </c>
      <c r="J1847" t="s">
        <v>121</v>
      </c>
      <c r="K1847">
        <v>201502</v>
      </c>
      <c r="L1847">
        <v>2020</v>
      </c>
      <c r="M1847" s="10">
        <v>2</v>
      </c>
      <c r="N1847" s="31">
        <v>8194.7520000000004</v>
      </c>
    </row>
    <row r="1848" spans="1:14" ht="15" customHeight="1">
      <c r="A1848" t="s">
        <v>7</v>
      </c>
      <c r="B1848" t="s">
        <v>25</v>
      </c>
      <c r="C1848" t="s">
        <v>130</v>
      </c>
      <c r="D1848" t="s">
        <v>47</v>
      </c>
      <c r="E1848" t="s">
        <v>48</v>
      </c>
      <c r="F1848" t="s">
        <v>11</v>
      </c>
      <c r="G1848">
        <v>28</v>
      </c>
      <c r="H1848" t="s">
        <v>37</v>
      </c>
      <c r="I1848" t="s">
        <v>183</v>
      </c>
      <c r="J1848" t="s">
        <v>122</v>
      </c>
      <c r="K1848">
        <v>201502</v>
      </c>
      <c r="L1848">
        <v>2020</v>
      </c>
      <c r="M1848" s="10">
        <v>2</v>
      </c>
      <c r="N1848" s="31">
        <v>2071.9799999999996</v>
      </c>
    </row>
    <row r="1849" spans="1:14" ht="15" customHeight="1">
      <c r="A1849" t="s">
        <v>7</v>
      </c>
      <c r="B1849" t="s">
        <v>25</v>
      </c>
      <c r="C1849" t="s">
        <v>130</v>
      </c>
      <c r="D1849" t="s">
        <v>47</v>
      </c>
      <c r="E1849" t="s">
        <v>48</v>
      </c>
      <c r="F1849" t="s">
        <v>11</v>
      </c>
      <c r="G1849">
        <v>28</v>
      </c>
      <c r="H1849" t="s">
        <v>37</v>
      </c>
      <c r="I1849" t="s">
        <v>183</v>
      </c>
      <c r="J1849" t="s">
        <v>123</v>
      </c>
      <c r="K1849">
        <v>201502</v>
      </c>
      <c r="L1849">
        <v>2020</v>
      </c>
      <c r="M1849" s="10">
        <v>2</v>
      </c>
      <c r="N1849" s="31">
        <v>17801.856</v>
      </c>
    </row>
    <row r="1850" spans="1:14" ht="15" customHeight="1">
      <c r="A1850" t="s">
        <v>7</v>
      </c>
      <c r="B1850" t="s">
        <v>26</v>
      </c>
      <c r="C1850" t="s">
        <v>132</v>
      </c>
      <c r="D1850" t="s">
        <v>55</v>
      </c>
      <c r="E1850" t="s">
        <v>56</v>
      </c>
      <c r="F1850" t="s">
        <v>11</v>
      </c>
      <c r="G1850">
        <v>36</v>
      </c>
      <c r="H1850" t="s">
        <v>34</v>
      </c>
      <c r="I1850" t="s">
        <v>182</v>
      </c>
      <c r="J1850" t="s">
        <v>124</v>
      </c>
      <c r="K1850">
        <v>201502</v>
      </c>
      <c r="L1850">
        <v>2020</v>
      </c>
      <c r="M1850" s="10">
        <v>2</v>
      </c>
      <c r="N1850" s="31">
        <v>63144.990720000009</v>
      </c>
    </row>
    <row r="1851" spans="1:14" ht="15" customHeight="1">
      <c r="A1851" t="s">
        <v>7</v>
      </c>
      <c r="B1851" t="s">
        <v>26</v>
      </c>
      <c r="C1851" t="s">
        <v>132</v>
      </c>
      <c r="D1851" t="s">
        <v>55</v>
      </c>
      <c r="E1851" t="s">
        <v>56</v>
      </c>
      <c r="F1851" t="s">
        <v>11</v>
      </c>
      <c r="G1851">
        <v>36</v>
      </c>
      <c r="H1851" t="s">
        <v>34</v>
      </c>
      <c r="I1851" t="s">
        <v>182</v>
      </c>
      <c r="J1851" t="s">
        <v>121</v>
      </c>
      <c r="K1851">
        <v>201502</v>
      </c>
      <c r="L1851">
        <v>2020</v>
      </c>
      <c r="M1851" s="10">
        <v>2</v>
      </c>
      <c r="N1851" s="31">
        <v>1059.4584</v>
      </c>
    </row>
    <row r="1852" spans="1:14" ht="15" customHeight="1">
      <c r="A1852" t="s">
        <v>7</v>
      </c>
      <c r="B1852" t="s">
        <v>26</v>
      </c>
      <c r="C1852" t="s">
        <v>132</v>
      </c>
      <c r="D1852" t="s">
        <v>55</v>
      </c>
      <c r="E1852" t="s">
        <v>56</v>
      </c>
      <c r="F1852" t="s">
        <v>11</v>
      </c>
      <c r="G1852">
        <v>36</v>
      </c>
      <c r="H1852" t="s">
        <v>34</v>
      </c>
      <c r="I1852" t="s">
        <v>182</v>
      </c>
      <c r="J1852" t="s">
        <v>122</v>
      </c>
      <c r="K1852">
        <v>201502</v>
      </c>
      <c r="L1852">
        <v>2020</v>
      </c>
      <c r="M1852" s="10">
        <v>2</v>
      </c>
      <c r="N1852" s="31">
        <v>8652.1553999999978</v>
      </c>
    </row>
    <row r="1853" spans="1:14" ht="15" customHeight="1">
      <c r="A1853" t="s">
        <v>7</v>
      </c>
      <c r="B1853" t="s">
        <v>26</v>
      </c>
      <c r="C1853" t="s">
        <v>132</v>
      </c>
      <c r="D1853" t="s">
        <v>55</v>
      </c>
      <c r="E1853" t="s">
        <v>56</v>
      </c>
      <c r="F1853" t="s">
        <v>11</v>
      </c>
      <c r="G1853">
        <v>36</v>
      </c>
      <c r="H1853" t="s">
        <v>34</v>
      </c>
      <c r="I1853" t="s">
        <v>182</v>
      </c>
      <c r="J1853" t="s">
        <v>123</v>
      </c>
      <c r="K1853">
        <v>201502</v>
      </c>
      <c r="L1853">
        <v>2020</v>
      </c>
      <c r="M1853" s="10">
        <v>2</v>
      </c>
      <c r="N1853" s="31">
        <v>25796.277359999996</v>
      </c>
    </row>
    <row r="1854" spans="1:14" ht="15" customHeight="1">
      <c r="A1854" t="s">
        <v>7</v>
      </c>
      <c r="B1854" t="s">
        <v>26</v>
      </c>
      <c r="C1854" t="s">
        <v>128</v>
      </c>
      <c r="D1854" t="s">
        <v>53</v>
      </c>
      <c r="E1854" t="s">
        <v>54</v>
      </c>
      <c r="F1854" t="s">
        <v>12</v>
      </c>
      <c r="G1854">
        <v>32</v>
      </c>
      <c r="H1854" t="s">
        <v>36</v>
      </c>
      <c r="I1854" t="s">
        <v>184</v>
      </c>
      <c r="J1854" t="s">
        <v>124</v>
      </c>
      <c r="K1854">
        <v>201502</v>
      </c>
      <c r="L1854">
        <v>2020</v>
      </c>
      <c r="M1854" s="10">
        <v>2</v>
      </c>
      <c r="N1854" s="31">
        <v>16623.935999999998</v>
      </c>
    </row>
    <row r="1855" spans="1:14" ht="15" customHeight="1">
      <c r="A1855" t="s">
        <v>7</v>
      </c>
      <c r="B1855" t="s">
        <v>26</v>
      </c>
      <c r="C1855" t="s">
        <v>128</v>
      </c>
      <c r="D1855" t="s">
        <v>53</v>
      </c>
      <c r="E1855" t="s">
        <v>54</v>
      </c>
      <c r="F1855" t="s">
        <v>12</v>
      </c>
      <c r="G1855">
        <v>32</v>
      </c>
      <c r="H1855" t="s">
        <v>36</v>
      </c>
      <c r="I1855" t="s">
        <v>184</v>
      </c>
      <c r="J1855" t="s">
        <v>121</v>
      </c>
      <c r="K1855">
        <v>201502</v>
      </c>
      <c r="L1855">
        <v>2020</v>
      </c>
      <c r="M1855" s="10">
        <v>2</v>
      </c>
      <c r="N1855" s="31">
        <v>4668.2495999999992</v>
      </c>
    </row>
    <row r="1856" spans="1:14" ht="15" customHeight="1">
      <c r="A1856" t="s">
        <v>7</v>
      </c>
      <c r="B1856" t="s">
        <v>26</v>
      </c>
      <c r="C1856" t="s">
        <v>128</v>
      </c>
      <c r="D1856" t="s">
        <v>53</v>
      </c>
      <c r="E1856" t="s">
        <v>54</v>
      </c>
      <c r="F1856" t="s">
        <v>12</v>
      </c>
      <c r="G1856">
        <v>32</v>
      </c>
      <c r="H1856" t="s">
        <v>36</v>
      </c>
      <c r="I1856" t="s">
        <v>184</v>
      </c>
      <c r="J1856" t="s">
        <v>122</v>
      </c>
      <c r="K1856">
        <v>201502</v>
      </c>
      <c r="L1856">
        <v>2020</v>
      </c>
      <c r="M1856" s="10">
        <v>2</v>
      </c>
      <c r="N1856" s="31">
        <v>13410.633599999999</v>
      </c>
    </row>
    <row r="1857" spans="1:14" ht="15" customHeight="1">
      <c r="A1857" t="s">
        <v>7</v>
      </c>
      <c r="B1857" t="s">
        <v>26</v>
      </c>
      <c r="C1857" t="s">
        <v>128</v>
      </c>
      <c r="D1857" t="s">
        <v>53</v>
      </c>
      <c r="E1857" t="s">
        <v>54</v>
      </c>
      <c r="F1857" t="s">
        <v>12</v>
      </c>
      <c r="G1857">
        <v>32</v>
      </c>
      <c r="H1857" t="s">
        <v>36</v>
      </c>
      <c r="I1857" t="s">
        <v>184</v>
      </c>
      <c r="J1857" t="s">
        <v>123</v>
      </c>
      <c r="K1857">
        <v>201502</v>
      </c>
      <c r="L1857">
        <v>2020</v>
      </c>
      <c r="M1857" s="10">
        <v>2</v>
      </c>
      <c r="N1857" s="31">
        <v>8803.7711999999992</v>
      </c>
    </row>
    <row r="1858" spans="1:14" ht="15" customHeight="1">
      <c r="A1858" t="s">
        <v>7</v>
      </c>
      <c r="B1858" t="s">
        <v>27</v>
      </c>
      <c r="C1858" t="s">
        <v>137</v>
      </c>
      <c r="D1858" t="s">
        <v>21</v>
      </c>
      <c r="E1858" t="s">
        <v>58</v>
      </c>
      <c r="F1858" t="s">
        <v>11</v>
      </c>
      <c r="G1858">
        <v>45</v>
      </c>
      <c r="H1858" t="s">
        <v>33</v>
      </c>
      <c r="I1858" t="s">
        <v>180</v>
      </c>
      <c r="J1858" t="s">
        <v>124</v>
      </c>
      <c r="K1858">
        <v>201502</v>
      </c>
      <c r="L1858">
        <v>2020</v>
      </c>
      <c r="M1858" s="10">
        <v>2</v>
      </c>
      <c r="N1858" s="31">
        <v>178922.11199999999</v>
      </c>
    </row>
    <row r="1859" spans="1:14" ht="15" customHeight="1">
      <c r="A1859" t="s">
        <v>7</v>
      </c>
      <c r="B1859" t="s">
        <v>27</v>
      </c>
      <c r="C1859" t="s">
        <v>137</v>
      </c>
      <c r="D1859" t="s">
        <v>21</v>
      </c>
      <c r="E1859" t="s">
        <v>58</v>
      </c>
      <c r="F1859" t="s">
        <v>11</v>
      </c>
      <c r="G1859">
        <v>45</v>
      </c>
      <c r="H1859" t="s">
        <v>33</v>
      </c>
      <c r="I1859" t="s">
        <v>180</v>
      </c>
      <c r="J1859" t="s">
        <v>121</v>
      </c>
      <c r="K1859">
        <v>201502</v>
      </c>
      <c r="L1859">
        <v>2020</v>
      </c>
      <c r="M1859" s="10">
        <v>2</v>
      </c>
      <c r="N1859" s="31">
        <v>28510.944</v>
      </c>
    </row>
    <row r="1860" spans="1:14" ht="15" customHeight="1">
      <c r="A1860" t="s">
        <v>7</v>
      </c>
      <c r="B1860" t="s">
        <v>27</v>
      </c>
      <c r="C1860" t="s">
        <v>137</v>
      </c>
      <c r="D1860" t="s">
        <v>21</v>
      </c>
      <c r="E1860" t="s">
        <v>58</v>
      </c>
      <c r="F1860" t="s">
        <v>11</v>
      </c>
      <c r="G1860">
        <v>45</v>
      </c>
      <c r="H1860" t="s">
        <v>33</v>
      </c>
      <c r="I1860" t="s">
        <v>180</v>
      </c>
      <c r="J1860" t="s">
        <v>122</v>
      </c>
      <c r="K1860">
        <v>201502</v>
      </c>
      <c r="L1860">
        <v>2020</v>
      </c>
      <c r="M1860" s="10">
        <v>2</v>
      </c>
      <c r="N1860" s="31">
        <v>86341.409999999989</v>
      </c>
    </row>
    <row r="1861" spans="1:14" ht="15" customHeight="1">
      <c r="A1861" t="s">
        <v>7</v>
      </c>
      <c r="B1861" t="s">
        <v>27</v>
      </c>
      <c r="C1861" t="s">
        <v>137</v>
      </c>
      <c r="D1861" t="s">
        <v>21</v>
      </c>
      <c r="E1861" t="s">
        <v>58</v>
      </c>
      <c r="F1861" t="s">
        <v>11</v>
      </c>
      <c r="G1861">
        <v>45</v>
      </c>
      <c r="H1861" t="s">
        <v>33</v>
      </c>
      <c r="I1861" t="s">
        <v>180</v>
      </c>
      <c r="J1861" t="s">
        <v>123</v>
      </c>
      <c r="K1861">
        <v>201502</v>
      </c>
      <c r="L1861">
        <v>2020</v>
      </c>
      <c r="M1861" s="10">
        <v>2</v>
      </c>
      <c r="N1861" s="31">
        <v>54242.063999999998</v>
      </c>
    </row>
    <row r="1862" spans="1:14" ht="15" customHeight="1">
      <c r="A1862" t="s">
        <v>7</v>
      </c>
      <c r="B1862" t="s">
        <v>27</v>
      </c>
      <c r="C1862" t="s">
        <v>136</v>
      </c>
      <c r="D1862" t="s">
        <v>18</v>
      </c>
      <c r="E1862" t="s">
        <v>62</v>
      </c>
      <c r="F1862" t="s">
        <v>11</v>
      </c>
      <c r="G1862">
        <v>38</v>
      </c>
      <c r="H1862" t="s">
        <v>34</v>
      </c>
      <c r="I1862" t="s">
        <v>182</v>
      </c>
      <c r="J1862" t="s">
        <v>124</v>
      </c>
      <c r="K1862">
        <v>201502</v>
      </c>
      <c r="L1862">
        <v>2020</v>
      </c>
      <c r="M1862" s="10">
        <v>2</v>
      </c>
      <c r="N1862" s="31">
        <v>110027.6352</v>
      </c>
    </row>
    <row r="1863" spans="1:14" ht="15" customHeight="1">
      <c r="A1863" t="s">
        <v>7</v>
      </c>
      <c r="B1863" t="s">
        <v>27</v>
      </c>
      <c r="C1863" t="s">
        <v>136</v>
      </c>
      <c r="D1863" t="s">
        <v>18</v>
      </c>
      <c r="E1863" t="s">
        <v>62</v>
      </c>
      <c r="F1863" t="s">
        <v>11</v>
      </c>
      <c r="G1863">
        <v>38</v>
      </c>
      <c r="H1863" t="s">
        <v>34</v>
      </c>
      <c r="I1863" t="s">
        <v>182</v>
      </c>
      <c r="J1863" t="s">
        <v>121</v>
      </c>
      <c r="K1863">
        <v>201502</v>
      </c>
      <c r="L1863">
        <v>2020</v>
      </c>
      <c r="M1863" s="10">
        <v>2</v>
      </c>
      <c r="N1863" s="31">
        <v>29412.633599999997</v>
      </c>
    </row>
    <row r="1864" spans="1:14" ht="15" customHeight="1">
      <c r="A1864" t="s">
        <v>7</v>
      </c>
      <c r="B1864" t="s">
        <v>27</v>
      </c>
      <c r="C1864" t="s">
        <v>136</v>
      </c>
      <c r="D1864" t="s">
        <v>18</v>
      </c>
      <c r="E1864" t="s">
        <v>62</v>
      </c>
      <c r="F1864" t="s">
        <v>11</v>
      </c>
      <c r="G1864">
        <v>38</v>
      </c>
      <c r="H1864" t="s">
        <v>34</v>
      </c>
      <c r="I1864" t="s">
        <v>182</v>
      </c>
      <c r="J1864" t="s">
        <v>122</v>
      </c>
      <c r="K1864">
        <v>201502</v>
      </c>
      <c r="L1864">
        <v>2020</v>
      </c>
      <c r="M1864" s="10">
        <v>2</v>
      </c>
      <c r="N1864" s="31">
        <v>11489.687999999998</v>
      </c>
    </row>
    <row r="1865" spans="1:14" ht="15" customHeight="1">
      <c r="A1865" t="s">
        <v>7</v>
      </c>
      <c r="B1865" t="s">
        <v>27</v>
      </c>
      <c r="C1865" t="s">
        <v>136</v>
      </c>
      <c r="D1865" t="s">
        <v>18</v>
      </c>
      <c r="E1865" t="s">
        <v>62</v>
      </c>
      <c r="F1865" t="s">
        <v>11</v>
      </c>
      <c r="G1865">
        <v>38</v>
      </c>
      <c r="H1865" t="s">
        <v>34</v>
      </c>
      <c r="I1865" t="s">
        <v>182</v>
      </c>
      <c r="J1865" t="s">
        <v>123</v>
      </c>
      <c r="K1865">
        <v>201502</v>
      </c>
      <c r="L1865">
        <v>2020</v>
      </c>
      <c r="M1865" s="10">
        <v>2</v>
      </c>
      <c r="N1865" s="31">
        <v>27892.771199999999</v>
      </c>
    </row>
    <row r="1866" spans="1:14" ht="15" customHeight="1">
      <c r="A1866" t="s">
        <v>7</v>
      </c>
      <c r="B1866" t="s">
        <v>27</v>
      </c>
      <c r="C1866" t="s">
        <v>135</v>
      </c>
      <c r="D1866" t="s">
        <v>19</v>
      </c>
      <c r="E1866" t="s">
        <v>57</v>
      </c>
      <c r="F1866" t="s">
        <v>12</v>
      </c>
      <c r="G1866">
        <v>29</v>
      </c>
      <c r="H1866" t="s">
        <v>37</v>
      </c>
      <c r="I1866" t="s">
        <v>183</v>
      </c>
      <c r="J1866" t="s">
        <v>124</v>
      </c>
      <c r="K1866">
        <v>201502</v>
      </c>
      <c r="L1866">
        <v>2020</v>
      </c>
      <c r="M1866" s="10">
        <v>2</v>
      </c>
      <c r="N1866" s="31">
        <v>5928.192</v>
      </c>
    </row>
    <row r="1867" spans="1:14" ht="15" customHeight="1">
      <c r="A1867" t="s">
        <v>7</v>
      </c>
      <c r="B1867" t="s">
        <v>27</v>
      </c>
      <c r="C1867" t="s">
        <v>135</v>
      </c>
      <c r="D1867" t="s">
        <v>19</v>
      </c>
      <c r="E1867" t="s">
        <v>57</v>
      </c>
      <c r="F1867" t="s">
        <v>12</v>
      </c>
      <c r="G1867">
        <v>29</v>
      </c>
      <c r="H1867" t="s">
        <v>37</v>
      </c>
      <c r="I1867" t="s">
        <v>183</v>
      </c>
      <c r="J1867" t="s">
        <v>121</v>
      </c>
      <c r="K1867">
        <v>201502</v>
      </c>
      <c r="L1867">
        <v>2020</v>
      </c>
      <c r="M1867" s="10">
        <v>2</v>
      </c>
      <c r="N1867" s="31">
        <v>3673.152</v>
      </c>
    </row>
    <row r="1868" spans="1:14" ht="15" customHeight="1">
      <c r="A1868" t="s">
        <v>7</v>
      </c>
      <c r="B1868" t="s">
        <v>27</v>
      </c>
      <c r="C1868" t="s">
        <v>135</v>
      </c>
      <c r="D1868" t="s">
        <v>19</v>
      </c>
      <c r="E1868" t="s">
        <v>57</v>
      </c>
      <c r="F1868" t="s">
        <v>12</v>
      </c>
      <c r="G1868">
        <v>29</v>
      </c>
      <c r="H1868" t="s">
        <v>37</v>
      </c>
      <c r="I1868" t="s">
        <v>183</v>
      </c>
      <c r="J1868" t="s">
        <v>122</v>
      </c>
      <c r="K1868">
        <v>201502</v>
      </c>
      <c r="L1868">
        <v>2020</v>
      </c>
      <c r="M1868" s="10">
        <v>2</v>
      </c>
      <c r="N1868" s="31">
        <v>17640.899999999998</v>
      </c>
    </row>
    <row r="1869" spans="1:14" ht="15" customHeight="1">
      <c r="A1869" t="s">
        <v>7</v>
      </c>
      <c r="B1869" t="s">
        <v>27</v>
      </c>
      <c r="C1869" t="s">
        <v>135</v>
      </c>
      <c r="D1869" t="s">
        <v>19</v>
      </c>
      <c r="E1869" t="s">
        <v>57</v>
      </c>
      <c r="F1869" t="s">
        <v>12</v>
      </c>
      <c r="G1869">
        <v>29</v>
      </c>
      <c r="H1869" t="s">
        <v>37</v>
      </c>
      <c r="I1869" t="s">
        <v>183</v>
      </c>
      <c r="J1869" t="s">
        <v>123</v>
      </c>
      <c r="K1869">
        <v>201502</v>
      </c>
      <c r="L1869">
        <v>2020</v>
      </c>
      <c r="M1869" s="10">
        <v>2</v>
      </c>
      <c r="N1869" s="31">
        <v>15470.784</v>
      </c>
    </row>
    <row r="1870" spans="1:14" ht="15" customHeight="1">
      <c r="A1870" t="s">
        <v>7</v>
      </c>
      <c r="B1870" t="s">
        <v>42</v>
      </c>
      <c r="C1870" t="s">
        <v>139</v>
      </c>
      <c r="D1870" t="s">
        <v>59</v>
      </c>
      <c r="E1870" t="s">
        <v>60</v>
      </c>
      <c r="F1870" t="s">
        <v>11</v>
      </c>
      <c r="G1870">
        <v>35</v>
      </c>
      <c r="H1870" t="s">
        <v>34</v>
      </c>
      <c r="I1870" t="s">
        <v>182</v>
      </c>
      <c r="J1870" t="s">
        <v>124</v>
      </c>
      <c r="K1870">
        <v>201502</v>
      </c>
      <c r="L1870">
        <v>2020</v>
      </c>
      <c r="M1870" s="10">
        <v>2</v>
      </c>
      <c r="N1870" s="31">
        <v>198413.1072</v>
      </c>
    </row>
    <row r="1871" spans="1:14" ht="15" customHeight="1">
      <c r="A1871" t="s">
        <v>7</v>
      </c>
      <c r="B1871" t="s">
        <v>42</v>
      </c>
      <c r="C1871" t="s">
        <v>139</v>
      </c>
      <c r="D1871" t="s">
        <v>59</v>
      </c>
      <c r="E1871" t="s">
        <v>60</v>
      </c>
      <c r="F1871" t="s">
        <v>11</v>
      </c>
      <c r="G1871">
        <v>35</v>
      </c>
      <c r="H1871" t="s">
        <v>34</v>
      </c>
      <c r="I1871" t="s">
        <v>182</v>
      </c>
      <c r="J1871" t="s">
        <v>121</v>
      </c>
      <c r="K1871">
        <v>201502</v>
      </c>
      <c r="L1871">
        <v>2020</v>
      </c>
      <c r="M1871" s="10">
        <v>2</v>
      </c>
      <c r="N1871" s="31">
        <v>6696.3456000000006</v>
      </c>
    </row>
    <row r="1872" spans="1:14" ht="15" customHeight="1">
      <c r="A1872" t="s">
        <v>7</v>
      </c>
      <c r="B1872" t="s">
        <v>42</v>
      </c>
      <c r="C1872" t="s">
        <v>139</v>
      </c>
      <c r="D1872" t="s">
        <v>59</v>
      </c>
      <c r="E1872" t="s">
        <v>60</v>
      </c>
      <c r="F1872" t="s">
        <v>11</v>
      </c>
      <c r="G1872">
        <v>35</v>
      </c>
      <c r="H1872" t="s">
        <v>34</v>
      </c>
      <c r="I1872" t="s">
        <v>182</v>
      </c>
      <c r="J1872" t="s">
        <v>122</v>
      </c>
      <c r="K1872">
        <v>201502</v>
      </c>
      <c r="L1872">
        <v>2020</v>
      </c>
      <c r="M1872" s="10">
        <v>2</v>
      </c>
      <c r="N1872" s="31">
        <v>43451.1</v>
      </c>
    </row>
    <row r="1873" spans="1:14" ht="15" customHeight="1">
      <c r="A1873" t="s">
        <v>7</v>
      </c>
      <c r="B1873" t="s">
        <v>42</v>
      </c>
      <c r="C1873" t="s">
        <v>139</v>
      </c>
      <c r="D1873" t="s">
        <v>59</v>
      </c>
      <c r="E1873" t="s">
        <v>60</v>
      </c>
      <c r="F1873" t="s">
        <v>11</v>
      </c>
      <c r="G1873">
        <v>35</v>
      </c>
      <c r="H1873" t="s">
        <v>34</v>
      </c>
      <c r="I1873" t="s">
        <v>182</v>
      </c>
      <c r="J1873" t="s">
        <v>123</v>
      </c>
      <c r="K1873">
        <v>201502</v>
      </c>
      <c r="L1873">
        <v>2020</v>
      </c>
      <c r="M1873" s="10">
        <v>2</v>
      </c>
      <c r="N1873" s="31">
        <v>44405.625599999999</v>
      </c>
    </row>
    <row r="1874" spans="1:14" ht="15" customHeight="1">
      <c r="A1874" t="s">
        <v>7</v>
      </c>
      <c r="B1874" t="s">
        <v>42</v>
      </c>
      <c r="C1874" t="s">
        <v>138</v>
      </c>
      <c r="D1874" t="s">
        <v>61</v>
      </c>
      <c r="E1874" t="s">
        <v>60</v>
      </c>
      <c r="F1874" t="s">
        <v>11</v>
      </c>
      <c r="G1874">
        <v>32</v>
      </c>
      <c r="H1874" t="s">
        <v>36</v>
      </c>
      <c r="I1874" t="s">
        <v>184</v>
      </c>
      <c r="J1874" t="s">
        <v>124</v>
      </c>
      <c r="K1874">
        <v>201502</v>
      </c>
      <c r="L1874">
        <v>2020</v>
      </c>
      <c r="M1874" s="10">
        <v>2</v>
      </c>
      <c r="N1874" s="31">
        <v>26102.764800000001</v>
      </c>
    </row>
    <row r="1875" spans="1:14" ht="15" customHeight="1">
      <c r="A1875" t="s">
        <v>7</v>
      </c>
      <c r="B1875" t="s">
        <v>42</v>
      </c>
      <c r="C1875" t="s">
        <v>138</v>
      </c>
      <c r="D1875" t="s">
        <v>61</v>
      </c>
      <c r="E1875" t="s">
        <v>60</v>
      </c>
      <c r="F1875" t="s">
        <v>11</v>
      </c>
      <c r="G1875">
        <v>32</v>
      </c>
      <c r="H1875" t="s">
        <v>36</v>
      </c>
      <c r="I1875" t="s">
        <v>184</v>
      </c>
      <c r="J1875" t="s">
        <v>121</v>
      </c>
      <c r="K1875">
        <v>201502</v>
      </c>
      <c r="L1875">
        <v>2020</v>
      </c>
      <c r="M1875" s="10">
        <v>2</v>
      </c>
      <c r="N1875" s="31">
        <v>9320.9759999999987</v>
      </c>
    </row>
    <row r="1876" spans="1:14" ht="15" customHeight="1">
      <c r="A1876" t="s">
        <v>7</v>
      </c>
      <c r="B1876" t="s">
        <v>42</v>
      </c>
      <c r="C1876" t="s">
        <v>138</v>
      </c>
      <c r="D1876" t="s">
        <v>61</v>
      </c>
      <c r="E1876" t="s">
        <v>60</v>
      </c>
      <c r="F1876" t="s">
        <v>11</v>
      </c>
      <c r="G1876">
        <v>32</v>
      </c>
      <c r="H1876" t="s">
        <v>36</v>
      </c>
      <c r="I1876" t="s">
        <v>184</v>
      </c>
      <c r="J1876" t="s">
        <v>122</v>
      </c>
      <c r="K1876">
        <v>201502</v>
      </c>
      <c r="L1876">
        <v>2020</v>
      </c>
      <c r="M1876" s="10">
        <v>2</v>
      </c>
      <c r="N1876" s="31">
        <v>10720.71</v>
      </c>
    </row>
    <row r="1877" spans="1:14" ht="15" customHeight="1">
      <c r="A1877" t="s">
        <v>7</v>
      </c>
      <c r="B1877" t="s">
        <v>42</v>
      </c>
      <c r="C1877" t="s">
        <v>138</v>
      </c>
      <c r="D1877" t="s">
        <v>61</v>
      </c>
      <c r="E1877" t="s">
        <v>60</v>
      </c>
      <c r="F1877" t="s">
        <v>11</v>
      </c>
      <c r="G1877">
        <v>32</v>
      </c>
      <c r="H1877" t="s">
        <v>36</v>
      </c>
      <c r="I1877" t="s">
        <v>184</v>
      </c>
      <c r="J1877" t="s">
        <v>123</v>
      </c>
      <c r="K1877">
        <v>201502</v>
      </c>
      <c r="L1877">
        <v>2020</v>
      </c>
      <c r="M1877" s="10">
        <v>2</v>
      </c>
      <c r="N1877" s="31">
        <v>3273.1775999999991</v>
      </c>
    </row>
    <row r="1878" spans="1:14" ht="15" customHeight="1">
      <c r="A1878" t="s">
        <v>69</v>
      </c>
      <c r="B1878" t="s">
        <v>5</v>
      </c>
      <c r="C1878" t="s">
        <v>134</v>
      </c>
      <c r="D1878" t="s">
        <v>46</v>
      </c>
      <c r="E1878" t="s">
        <v>13</v>
      </c>
      <c r="F1878" t="s">
        <v>11</v>
      </c>
      <c r="G1878">
        <v>46</v>
      </c>
      <c r="H1878" t="s">
        <v>33</v>
      </c>
      <c r="I1878" t="s">
        <v>180</v>
      </c>
      <c r="J1878" t="s">
        <v>124</v>
      </c>
      <c r="K1878">
        <v>201502</v>
      </c>
      <c r="L1878">
        <v>2020</v>
      </c>
      <c r="M1878" s="10">
        <v>2</v>
      </c>
      <c r="N1878" s="31">
        <v>167237.66400000002</v>
      </c>
    </row>
    <row r="1879" spans="1:14" ht="15" customHeight="1">
      <c r="A1879" t="s">
        <v>69</v>
      </c>
      <c r="B1879" t="s">
        <v>5</v>
      </c>
      <c r="C1879" t="s">
        <v>134</v>
      </c>
      <c r="D1879" t="s">
        <v>46</v>
      </c>
      <c r="E1879" t="s">
        <v>13</v>
      </c>
      <c r="F1879" t="s">
        <v>11</v>
      </c>
      <c r="G1879">
        <v>46</v>
      </c>
      <c r="H1879" t="s">
        <v>33</v>
      </c>
      <c r="I1879" t="s">
        <v>180</v>
      </c>
      <c r="J1879" t="s">
        <v>121</v>
      </c>
      <c r="K1879">
        <v>201502</v>
      </c>
      <c r="L1879">
        <v>2020</v>
      </c>
      <c r="M1879" s="10">
        <v>2</v>
      </c>
      <c r="N1879" s="31">
        <v>44408.976000000002</v>
      </c>
    </row>
    <row r="1880" spans="1:14" ht="15" customHeight="1">
      <c r="A1880" t="s">
        <v>69</v>
      </c>
      <c r="B1880" t="s">
        <v>5</v>
      </c>
      <c r="C1880" t="s">
        <v>134</v>
      </c>
      <c r="D1880" t="s">
        <v>46</v>
      </c>
      <c r="E1880" t="s">
        <v>13</v>
      </c>
      <c r="F1880" t="s">
        <v>11</v>
      </c>
      <c r="G1880">
        <v>46</v>
      </c>
      <c r="H1880" t="s">
        <v>33</v>
      </c>
      <c r="I1880" t="s">
        <v>180</v>
      </c>
      <c r="J1880" t="s">
        <v>122</v>
      </c>
      <c r="K1880">
        <v>201502</v>
      </c>
      <c r="L1880">
        <v>2020</v>
      </c>
      <c r="M1880" s="10">
        <v>2</v>
      </c>
      <c r="N1880" s="31">
        <v>7239.2699999999986</v>
      </c>
    </row>
    <row r="1881" spans="1:14" ht="15" customHeight="1">
      <c r="A1881" t="s">
        <v>69</v>
      </c>
      <c r="B1881" t="s">
        <v>5</v>
      </c>
      <c r="C1881" t="s">
        <v>134</v>
      </c>
      <c r="D1881" t="s">
        <v>46</v>
      </c>
      <c r="E1881" t="s">
        <v>13</v>
      </c>
      <c r="F1881" t="s">
        <v>11</v>
      </c>
      <c r="G1881">
        <v>46</v>
      </c>
      <c r="H1881" t="s">
        <v>33</v>
      </c>
      <c r="I1881" t="s">
        <v>180</v>
      </c>
      <c r="J1881" t="s">
        <v>123</v>
      </c>
      <c r="K1881">
        <v>201502</v>
      </c>
      <c r="L1881">
        <v>2020</v>
      </c>
      <c r="M1881" s="10">
        <v>2</v>
      </c>
      <c r="N1881" s="31">
        <v>70322.796000000002</v>
      </c>
    </row>
    <row r="1882" spans="1:14" ht="15" customHeight="1">
      <c r="A1882" t="s">
        <v>69</v>
      </c>
      <c r="B1882" t="s">
        <v>5</v>
      </c>
      <c r="C1882" t="s">
        <v>129</v>
      </c>
      <c r="D1882" t="s">
        <v>22</v>
      </c>
      <c r="E1882" t="s">
        <v>16</v>
      </c>
      <c r="F1882" t="s">
        <v>12</v>
      </c>
      <c r="G1882">
        <v>38</v>
      </c>
      <c r="H1882" t="s">
        <v>34</v>
      </c>
      <c r="I1882" t="s">
        <v>182</v>
      </c>
      <c r="J1882" t="s">
        <v>124</v>
      </c>
      <c r="K1882">
        <v>201502</v>
      </c>
      <c r="L1882">
        <v>2020</v>
      </c>
      <c r="M1882" s="10">
        <v>2</v>
      </c>
      <c r="N1882" s="31">
        <v>59287.3344</v>
      </c>
    </row>
    <row r="1883" spans="1:14" ht="15" customHeight="1">
      <c r="A1883" t="s">
        <v>69</v>
      </c>
      <c r="B1883" t="s">
        <v>5</v>
      </c>
      <c r="C1883" t="s">
        <v>129</v>
      </c>
      <c r="D1883" t="s">
        <v>22</v>
      </c>
      <c r="E1883" t="s">
        <v>16</v>
      </c>
      <c r="F1883" t="s">
        <v>12</v>
      </c>
      <c r="G1883">
        <v>38</v>
      </c>
      <c r="H1883" t="s">
        <v>34</v>
      </c>
      <c r="I1883" t="s">
        <v>182</v>
      </c>
      <c r="J1883" t="s">
        <v>121</v>
      </c>
      <c r="K1883">
        <v>201502</v>
      </c>
      <c r="L1883">
        <v>2020</v>
      </c>
      <c r="M1883" s="10">
        <v>2</v>
      </c>
      <c r="N1883" s="31">
        <v>5847.2064</v>
      </c>
    </row>
    <row r="1884" spans="1:14" ht="15" customHeight="1">
      <c r="A1884" t="s">
        <v>69</v>
      </c>
      <c r="B1884" t="s">
        <v>5</v>
      </c>
      <c r="C1884" t="s">
        <v>129</v>
      </c>
      <c r="D1884" t="s">
        <v>22</v>
      </c>
      <c r="E1884" t="s">
        <v>16</v>
      </c>
      <c r="F1884" t="s">
        <v>12</v>
      </c>
      <c r="G1884">
        <v>38</v>
      </c>
      <c r="H1884" t="s">
        <v>34</v>
      </c>
      <c r="I1884" t="s">
        <v>182</v>
      </c>
      <c r="J1884" t="s">
        <v>122</v>
      </c>
      <c r="K1884">
        <v>201502</v>
      </c>
      <c r="L1884">
        <v>2020</v>
      </c>
      <c r="M1884" s="10">
        <v>2</v>
      </c>
      <c r="N1884" s="31">
        <v>33734.232000000004</v>
      </c>
    </row>
    <row r="1885" spans="1:14" ht="15" customHeight="1">
      <c r="A1885" t="s">
        <v>69</v>
      </c>
      <c r="B1885" t="s">
        <v>5</v>
      </c>
      <c r="C1885" t="s">
        <v>129</v>
      </c>
      <c r="D1885" t="s">
        <v>22</v>
      </c>
      <c r="E1885" t="s">
        <v>16</v>
      </c>
      <c r="F1885" t="s">
        <v>12</v>
      </c>
      <c r="G1885">
        <v>38</v>
      </c>
      <c r="H1885" t="s">
        <v>34</v>
      </c>
      <c r="I1885" t="s">
        <v>182</v>
      </c>
      <c r="J1885" t="s">
        <v>123</v>
      </c>
      <c r="K1885">
        <v>201502</v>
      </c>
      <c r="L1885">
        <v>2020</v>
      </c>
      <c r="M1885" s="10">
        <v>2</v>
      </c>
      <c r="N1885" s="31">
        <v>89259.40800000001</v>
      </c>
    </row>
    <row r="1886" spans="1:14" ht="15" customHeight="1">
      <c r="A1886" t="s">
        <v>69</v>
      </c>
      <c r="B1886" t="s">
        <v>5</v>
      </c>
      <c r="C1886" t="s">
        <v>133</v>
      </c>
      <c r="D1886" t="s">
        <v>9</v>
      </c>
      <c r="E1886" t="s">
        <v>10</v>
      </c>
      <c r="F1886" t="s">
        <v>11</v>
      </c>
      <c r="G1886">
        <v>25</v>
      </c>
      <c r="H1886" t="s">
        <v>37</v>
      </c>
      <c r="I1886" t="s">
        <v>183</v>
      </c>
      <c r="J1886" t="s">
        <v>124</v>
      </c>
      <c r="K1886">
        <v>201502</v>
      </c>
      <c r="L1886">
        <v>2020</v>
      </c>
      <c r="M1886" s="10">
        <v>2</v>
      </c>
      <c r="N1886" s="31">
        <v>53575.488000000005</v>
      </c>
    </row>
    <row r="1887" spans="1:14" ht="15" customHeight="1">
      <c r="A1887" t="s">
        <v>69</v>
      </c>
      <c r="B1887" t="s">
        <v>5</v>
      </c>
      <c r="C1887" t="s">
        <v>133</v>
      </c>
      <c r="D1887" t="s">
        <v>9</v>
      </c>
      <c r="E1887" t="s">
        <v>10</v>
      </c>
      <c r="F1887" t="s">
        <v>11</v>
      </c>
      <c r="G1887">
        <v>25</v>
      </c>
      <c r="H1887" t="s">
        <v>37</v>
      </c>
      <c r="I1887" t="s">
        <v>183</v>
      </c>
      <c r="J1887" t="s">
        <v>121</v>
      </c>
      <c r="K1887">
        <v>201502</v>
      </c>
      <c r="L1887">
        <v>2020</v>
      </c>
      <c r="M1887" s="10">
        <v>2</v>
      </c>
      <c r="N1887" s="31">
        <v>3047.6159999999995</v>
      </c>
    </row>
    <row r="1888" spans="1:14" ht="15" customHeight="1">
      <c r="A1888" t="s">
        <v>69</v>
      </c>
      <c r="B1888" t="s">
        <v>5</v>
      </c>
      <c r="C1888" t="s">
        <v>133</v>
      </c>
      <c r="D1888" t="s">
        <v>9</v>
      </c>
      <c r="E1888" t="s">
        <v>10</v>
      </c>
      <c r="F1888" t="s">
        <v>11</v>
      </c>
      <c r="G1888">
        <v>25</v>
      </c>
      <c r="H1888" t="s">
        <v>37</v>
      </c>
      <c r="I1888" t="s">
        <v>183</v>
      </c>
      <c r="J1888" t="s">
        <v>122</v>
      </c>
      <c r="K1888">
        <v>201502</v>
      </c>
      <c r="L1888">
        <v>2020</v>
      </c>
      <c r="M1888" s="10">
        <v>2</v>
      </c>
      <c r="N1888" s="31">
        <v>5308.74</v>
      </c>
    </row>
    <row r="1889" spans="1:14" ht="15" customHeight="1">
      <c r="A1889" t="s">
        <v>69</v>
      </c>
      <c r="B1889" t="s">
        <v>5</v>
      </c>
      <c r="C1889" t="s">
        <v>133</v>
      </c>
      <c r="D1889" t="s">
        <v>9</v>
      </c>
      <c r="E1889" t="s">
        <v>10</v>
      </c>
      <c r="F1889" t="s">
        <v>11</v>
      </c>
      <c r="G1889">
        <v>25</v>
      </c>
      <c r="H1889" t="s">
        <v>37</v>
      </c>
      <c r="I1889" t="s">
        <v>183</v>
      </c>
      <c r="J1889" t="s">
        <v>123</v>
      </c>
      <c r="K1889">
        <v>201502</v>
      </c>
      <c r="L1889">
        <v>2020</v>
      </c>
      <c r="M1889" s="10">
        <v>2</v>
      </c>
      <c r="N1889" s="31">
        <v>12308.759999999998</v>
      </c>
    </row>
    <row r="1890" spans="1:14" ht="15" customHeight="1">
      <c r="A1890" t="s">
        <v>69</v>
      </c>
      <c r="B1890" t="s">
        <v>6</v>
      </c>
      <c r="C1890" t="s">
        <v>140</v>
      </c>
      <c r="D1890" t="s">
        <v>14</v>
      </c>
      <c r="E1890" t="s">
        <v>15</v>
      </c>
      <c r="F1890" t="s">
        <v>11</v>
      </c>
      <c r="G1890">
        <v>32</v>
      </c>
      <c r="H1890" t="s">
        <v>36</v>
      </c>
      <c r="I1890" t="s">
        <v>184</v>
      </c>
      <c r="J1890" t="s">
        <v>124</v>
      </c>
      <c r="K1890">
        <v>201502</v>
      </c>
      <c r="L1890">
        <v>2020</v>
      </c>
      <c r="M1890" s="10">
        <v>2</v>
      </c>
      <c r="N1890" s="31">
        <v>7851.6480000000001</v>
      </c>
    </row>
    <row r="1891" spans="1:14" ht="15" customHeight="1">
      <c r="A1891" t="s">
        <v>69</v>
      </c>
      <c r="B1891" t="s">
        <v>6</v>
      </c>
      <c r="C1891" t="s">
        <v>140</v>
      </c>
      <c r="D1891" t="s">
        <v>14</v>
      </c>
      <c r="E1891" t="s">
        <v>15</v>
      </c>
      <c r="F1891" t="s">
        <v>11</v>
      </c>
      <c r="G1891">
        <v>32</v>
      </c>
      <c r="H1891" t="s">
        <v>36</v>
      </c>
      <c r="I1891" t="s">
        <v>184</v>
      </c>
      <c r="J1891" t="s">
        <v>121</v>
      </c>
      <c r="K1891">
        <v>201502</v>
      </c>
      <c r="L1891">
        <v>2020</v>
      </c>
      <c r="M1891" s="10">
        <v>2</v>
      </c>
      <c r="N1891" s="31">
        <v>29594.207999999999</v>
      </c>
    </row>
    <row r="1892" spans="1:14" ht="15" customHeight="1">
      <c r="A1892" t="s">
        <v>69</v>
      </c>
      <c r="B1892" t="s">
        <v>6</v>
      </c>
      <c r="C1892" t="s">
        <v>140</v>
      </c>
      <c r="D1892" t="s">
        <v>14</v>
      </c>
      <c r="E1892" t="s">
        <v>15</v>
      </c>
      <c r="F1892" t="s">
        <v>11</v>
      </c>
      <c r="G1892">
        <v>32</v>
      </c>
      <c r="H1892" t="s">
        <v>36</v>
      </c>
      <c r="I1892" t="s">
        <v>184</v>
      </c>
      <c r="J1892" t="s">
        <v>122</v>
      </c>
      <c r="K1892">
        <v>201502</v>
      </c>
      <c r="L1892">
        <v>2020</v>
      </c>
      <c r="M1892" s="10">
        <v>2</v>
      </c>
      <c r="N1892" s="31">
        <v>21532.979999999996</v>
      </c>
    </row>
    <row r="1893" spans="1:14" ht="15" customHeight="1">
      <c r="A1893" t="s">
        <v>69</v>
      </c>
      <c r="B1893" t="s">
        <v>6</v>
      </c>
      <c r="C1893" t="s">
        <v>140</v>
      </c>
      <c r="D1893" t="s">
        <v>14</v>
      </c>
      <c r="E1893" t="s">
        <v>15</v>
      </c>
      <c r="F1893" t="s">
        <v>11</v>
      </c>
      <c r="G1893">
        <v>32</v>
      </c>
      <c r="H1893" t="s">
        <v>36</v>
      </c>
      <c r="I1893" t="s">
        <v>184</v>
      </c>
      <c r="J1893" t="s">
        <v>123</v>
      </c>
      <c r="K1893">
        <v>201502</v>
      </c>
      <c r="L1893">
        <v>2020</v>
      </c>
      <c r="M1893" s="10">
        <v>2</v>
      </c>
      <c r="N1893" s="31">
        <v>21402.863999999998</v>
      </c>
    </row>
    <row r="1894" spans="1:14" ht="15" customHeight="1">
      <c r="A1894" t="s">
        <v>68</v>
      </c>
      <c r="B1894" t="s">
        <v>24</v>
      </c>
      <c r="C1894" t="s">
        <v>142</v>
      </c>
      <c r="D1894" t="s">
        <v>43</v>
      </c>
      <c r="E1894" t="s">
        <v>17</v>
      </c>
      <c r="F1894" t="s">
        <v>11</v>
      </c>
      <c r="G1894">
        <v>32</v>
      </c>
      <c r="H1894" t="s">
        <v>36</v>
      </c>
      <c r="I1894" t="s">
        <v>184</v>
      </c>
      <c r="J1894" t="s">
        <v>124</v>
      </c>
      <c r="K1894">
        <v>201502</v>
      </c>
      <c r="L1894">
        <v>2020</v>
      </c>
      <c r="M1894" s="10">
        <v>2</v>
      </c>
      <c r="N1894" s="31">
        <v>114894.52799999999</v>
      </c>
    </row>
    <row r="1895" spans="1:14" ht="15" customHeight="1">
      <c r="A1895" t="s">
        <v>68</v>
      </c>
      <c r="B1895" t="s">
        <v>24</v>
      </c>
      <c r="C1895" t="s">
        <v>142</v>
      </c>
      <c r="D1895" t="s">
        <v>43</v>
      </c>
      <c r="E1895" t="s">
        <v>17</v>
      </c>
      <c r="F1895" t="s">
        <v>11</v>
      </c>
      <c r="G1895">
        <v>32</v>
      </c>
      <c r="H1895" t="s">
        <v>36</v>
      </c>
      <c r="I1895" t="s">
        <v>184</v>
      </c>
      <c r="J1895" t="s">
        <v>121</v>
      </c>
      <c r="K1895">
        <v>201502</v>
      </c>
      <c r="L1895">
        <v>2020</v>
      </c>
      <c r="M1895" s="10">
        <v>2</v>
      </c>
      <c r="N1895" s="31">
        <v>29969.183999999994</v>
      </c>
    </row>
    <row r="1896" spans="1:14" ht="15" customHeight="1">
      <c r="A1896" t="s">
        <v>68</v>
      </c>
      <c r="B1896" t="s">
        <v>24</v>
      </c>
      <c r="C1896" t="s">
        <v>142</v>
      </c>
      <c r="D1896" t="s">
        <v>43</v>
      </c>
      <c r="E1896" t="s">
        <v>17</v>
      </c>
      <c r="F1896" t="s">
        <v>11</v>
      </c>
      <c r="G1896">
        <v>32</v>
      </c>
      <c r="H1896" t="s">
        <v>36</v>
      </c>
      <c r="I1896" t="s">
        <v>184</v>
      </c>
      <c r="J1896" t="s">
        <v>122</v>
      </c>
      <c r="K1896">
        <v>201502</v>
      </c>
      <c r="L1896">
        <v>2020</v>
      </c>
      <c r="M1896" s="10">
        <v>2</v>
      </c>
      <c r="N1896" s="31">
        <v>26605.319999999996</v>
      </c>
    </row>
    <row r="1897" spans="1:14" ht="15" customHeight="1">
      <c r="A1897" t="s">
        <v>68</v>
      </c>
      <c r="B1897" t="s">
        <v>24</v>
      </c>
      <c r="C1897" t="s">
        <v>142</v>
      </c>
      <c r="D1897" t="s">
        <v>43</v>
      </c>
      <c r="E1897" t="s">
        <v>17</v>
      </c>
      <c r="F1897" t="s">
        <v>11</v>
      </c>
      <c r="G1897">
        <v>32</v>
      </c>
      <c r="H1897" t="s">
        <v>36</v>
      </c>
      <c r="I1897" t="s">
        <v>184</v>
      </c>
      <c r="J1897" t="s">
        <v>123</v>
      </c>
      <c r="K1897">
        <v>201502</v>
      </c>
      <c r="L1897">
        <v>2020</v>
      </c>
      <c r="M1897" s="10">
        <v>2</v>
      </c>
      <c r="N1897" s="31">
        <v>5178.0959999999986</v>
      </c>
    </row>
    <row r="1898" spans="1:14" ht="15" customHeight="1">
      <c r="A1898" t="s">
        <v>68</v>
      </c>
      <c r="B1898" t="s">
        <v>70</v>
      </c>
      <c r="C1898" t="s">
        <v>126</v>
      </c>
      <c r="D1898" t="s">
        <v>20</v>
      </c>
      <c r="E1898" t="s">
        <v>0</v>
      </c>
      <c r="F1898" t="s">
        <v>12</v>
      </c>
      <c r="G1898">
        <v>28</v>
      </c>
      <c r="H1898" t="s">
        <v>37</v>
      </c>
      <c r="I1898" t="s">
        <v>183</v>
      </c>
      <c r="J1898" t="s">
        <v>124</v>
      </c>
      <c r="K1898">
        <v>201502</v>
      </c>
      <c r="L1898">
        <v>2020</v>
      </c>
      <c r="M1898" s="10">
        <v>2</v>
      </c>
      <c r="N1898" s="31">
        <v>40492.799999999996</v>
      </c>
    </row>
    <row r="1899" spans="1:14" ht="15" customHeight="1">
      <c r="A1899" t="s">
        <v>68</v>
      </c>
      <c r="B1899" t="s">
        <v>70</v>
      </c>
      <c r="C1899" t="s">
        <v>126</v>
      </c>
      <c r="D1899" t="s">
        <v>20</v>
      </c>
      <c r="E1899" t="s">
        <v>0</v>
      </c>
      <c r="F1899" t="s">
        <v>12</v>
      </c>
      <c r="G1899">
        <v>28</v>
      </c>
      <c r="H1899" t="s">
        <v>37</v>
      </c>
      <c r="I1899" t="s">
        <v>183</v>
      </c>
      <c r="J1899" t="s">
        <v>121</v>
      </c>
      <c r="K1899">
        <v>201502</v>
      </c>
      <c r="L1899">
        <v>2020</v>
      </c>
      <c r="M1899" s="10">
        <v>2</v>
      </c>
      <c r="N1899" s="31">
        <v>1901.664</v>
      </c>
    </row>
    <row r="1900" spans="1:14" ht="15" customHeight="1">
      <c r="A1900" t="s">
        <v>68</v>
      </c>
      <c r="B1900" t="s">
        <v>70</v>
      </c>
      <c r="C1900" t="s">
        <v>126</v>
      </c>
      <c r="D1900" t="s">
        <v>20</v>
      </c>
      <c r="E1900" t="s">
        <v>0</v>
      </c>
      <c r="F1900" t="s">
        <v>12</v>
      </c>
      <c r="G1900">
        <v>28</v>
      </c>
      <c r="H1900" t="s">
        <v>37</v>
      </c>
      <c r="I1900" t="s">
        <v>183</v>
      </c>
      <c r="J1900" t="s">
        <v>122</v>
      </c>
      <c r="K1900">
        <v>201502</v>
      </c>
      <c r="L1900">
        <v>2020</v>
      </c>
      <c r="M1900" s="10">
        <v>2</v>
      </c>
      <c r="N1900" s="31">
        <v>16434.18</v>
      </c>
    </row>
    <row r="1901" spans="1:14" ht="15" customHeight="1">
      <c r="A1901" t="s">
        <v>68</v>
      </c>
      <c r="B1901" t="s">
        <v>70</v>
      </c>
      <c r="C1901" t="s">
        <v>126</v>
      </c>
      <c r="D1901" t="s">
        <v>20</v>
      </c>
      <c r="E1901" t="s">
        <v>0</v>
      </c>
      <c r="F1901" t="s">
        <v>12</v>
      </c>
      <c r="G1901">
        <v>28</v>
      </c>
      <c r="H1901" t="s">
        <v>37</v>
      </c>
      <c r="I1901" t="s">
        <v>183</v>
      </c>
      <c r="J1901" t="s">
        <v>123</v>
      </c>
      <c r="K1901">
        <v>201502</v>
      </c>
      <c r="L1901">
        <v>2020</v>
      </c>
      <c r="M1901" s="10">
        <v>2</v>
      </c>
      <c r="N1901" s="31">
        <v>1906.1999999999998</v>
      </c>
    </row>
    <row r="1902" spans="1:14" ht="15" customHeight="1">
      <c r="A1902" t="s">
        <v>68</v>
      </c>
      <c r="B1902" t="s">
        <v>23</v>
      </c>
      <c r="C1902" t="s">
        <v>141</v>
      </c>
      <c r="D1902" t="s">
        <v>44</v>
      </c>
      <c r="E1902" t="s">
        <v>45</v>
      </c>
      <c r="F1902" t="s">
        <v>11</v>
      </c>
      <c r="G1902">
        <v>27</v>
      </c>
      <c r="H1902" t="s">
        <v>33</v>
      </c>
      <c r="I1902" t="s">
        <v>180</v>
      </c>
      <c r="J1902" t="s">
        <v>124</v>
      </c>
      <c r="K1902">
        <v>201502</v>
      </c>
      <c r="L1902">
        <v>2020</v>
      </c>
      <c r="M1902" s="10">
        <v>2</v>
      </c>
      <c r="N1902" s="31">
        <v>48536.755200000007</v>
      </c>
    </row>
    <row r="1903" spans="1:14" ht="15" customHeight="1">
      <c r="A1903" t="s">
        <v>68</v>
      </c>
      <c r="B1903" t="s">
        <v>23</v>
      </c>
      <c r="C1903" t="s">
        <v>141</v>
      </c>
      <c r="D1903" t="s">
        <v>44</v>
      </c>
      <c r="E1903" t="s">
        <v>45</v>
      </c>
      <c r="F1903" t="s">
        <v>11</v>
      </c>
      <c r="G1903">
        <v>27</v>
      </c>
      <c r="H1903" t="s">
        <v>33</v>
      </c>
      <c r="I1903" t="s">
        <v>180</v>
      </c>
      <c r="J1903" t="s">
        <v>121</v>
      </c>
      <c r="K1903">
        <v>201502</v>
      </c>
      <c r="L1903">
        <v>2020</v>
      </c>
      <c r="M1903" s="10">
        <v>2</v>
      </c>
      <c r="N1903" s="31">
        <v>18737.8272</v>
      </c>
    </row>
    <row r="1904" spans="1:14" ht="15" customHeight="1">
      <c r="A1904" t="s">
        <v>68</v>
      </c>
      <c r="B1904" t="s">
        <v>23</v>
      </c>
      <c r="C1904" t="s">
        <v>141</v>
      </c>
      <c r="D1904" t="s">
        <v>44</v>
      </c>
      <c r="E1904" t="s">
        <v>45</v>
      </c>
      <c r="F1904" t="s">
        <v>11</v>
      </c>
      <c r="G1904">
        <v>27</v>
      </c>
      <c r="H1904" t="s">
        <v>33</v>
      </c>
      <c r="I1904" t="s">
        <v>180</v>
      </c>
      <c r="J1904" t="s">
        <v>122</v>
      </c>
      <c r="K1904">
        <v>201502</v>
      </c>
      <c r="L1904">
        <v>2020</v>
      </c>
      <c r="M1904" s="10">
        <v>2</v>
      </c>
      <c r="N1904" s="31">
        <v>27426.600000000002</v>
      </c>
    </row>
    <row r="1905" spans="1:14" ht="15" customHeight="1">
      <c r="A1905" t="s">
        <v>68</v>
      </c>
      <c r="B1905" t="s">
        <v>23</v>
      </c>
      <c r="C1905" t="s">
        <v>141</v>
      </c>
      <c r="D1905" t="s">
        <v>44</v>
      </c>
      <c r="E1905" t="s">
        <v>45</v>
      </c>
      <c r="F1905" t="s">
        <v>11</v>
      </c>
      <c r="G1905">
        <v>27</v>
      </c>
      <c r="H1905" t="s">
        <v>33</v>
      </c>
      <c r="I1905" t="s">
        <v>180</v>
      </c>
      <c r="J1905" t="s">
        <v>123</v>
      </c>
      <c r="K1905">
        <v>201502</v>
      </c>
      <c r="L1905">
        <v>2020</v>
      </c>
      <c r="M1905" s="10">
        <v>2</v>
      </c>
      <c r="N1905" s="31">
        <v>3511.6415999999999</v>
      </c>
    </row>
    <row r="1906" spans="1:14" ht="15" customHeight="1">
      <c r="A1906" t="s">
        <v>7</v>
      </c>
      <c r="B1906" t="s">
        <v>25</v>
      </c>
      <c r="C1906" t="s">
        <v>131</v>
      </c>
      <c r="D1906" t="s">
        <v>51</v>
      </c>
      <c r="E1906" t="s">
        <v>52</v>
      </c>
      <c r="F1906" t="s">
        <v>11</v>
      </c>
      <c r="G1906">
        <v>44</v>
      </c>
      <c r="H1906" t="s">
        <v>33</v>
      </c>
      <c r="I1906" t="s">
        <v>180</v>
      </c>
      <c r="J1906" t="s">
        <v>124</v>
      </c>
      <c r="K1906">
        <v>201503</v>
      </c>
      <c r="L1906">
        <v>2020</v>
      </c>
      <c r="M1906" s="10">
        <v>3</v>
      </c>
      <c r="N1906" s="31">
        <v>229100.92800000001</v>
      </c>
    </row>
    <row r="1907" spans="1:14" ht="15" customHeight="1">
      <c r="A1907" t="s">
        <v>7</v>
      </c>
      <c r="B1907" t="s">
        <v>25</v>
      </c>
      <c r="C1907" t="s">
        <v>131</v>
      </c>
      <c r="D1907" t="s">
        <v>51</v>
      </c>
      <c r="E1907" t="s">
        <v>52</v>
      </c>
      <c r="F1907" t="s">
        <v>11</v>
      </c>
      <c r="G1907">
        <v>44</v>
      </c>
      <c r="H1907" t="s">
        <v>33</v>
      </c>
      <c r="I1907" t="s">
        <v>180</v>
      </c>
      <c r="J1907" t="s">
        <v>121</v>
      </c>
      <c r="K1907">
        <v>201503</v>
      </c>
      <c r="L1907">
        <v>2020</v>
      </c>
      <c r="M1907" s="10">
        <v>3</v>
      </c>
      <c r="N1907" s="31">
        <v>18217.626</v>
      </c>
    </row>
    <row r="1908" spans="1:14" ht="15" customHeight="1">
      <c r="A1908" t="s">
        <v>7</v>
      </c>
      <c r="B1908" t="s">
        <v>25</v>
      </c>
      <c r="C1908" t="s">
        <v>131</v>
      </c>
      <c r="D1908" t="s">
        <v>51</v>
      </c>
      <c r="E1908" t="s">
        <v>52</v>
      </c>
      <c r="F1908" t="s">
        <v>11</v>
      </c>
      <c r="G1908">
        <v>44</v>
      </c>
      <c r="H1908" t="s">
        <v>33</v>
      </c>
      <c r="I1908" t="s">
        <v>180</v>
      </c>
      <c r="J1908" t="s">
        <v>122</v>
      </c>
      <c r="K1908">
        <v>201503</v>
      </c>
      <c r="L1908">
        <v>2020</v>
      </c>
      <c r="M1908" s="10">
        <v>3</v>
      </c>
      <c r="N1908" s="31">
        <v>49137.926249999997</v>
      </c>
    </row>
    <row r="1909" spans="1:14" ht="15" customHeight="1">
      <c r="A1909" t="s">
        <v>7</v>
      </c>
      <c r="B1909" t="s">
        <v>25</v>
      </c>
      <c r="C1909" t="s">
        <v>131</v>
      </c>
      <c r="D1909" t="s">
        <v>51</v>
      </c>
      <c r="E1909" t="s">
        <v>52</v>
      </c>
      <c r="F1909" t="s">
        <v>11</v>
      </c>
      <c r="G1909">
        <v>44</v>
      </c>
      <c r="H1909" t="s">
        <v>33</v>
      </c>
      <c r="I1909" t="s">
        <v>180</v>
      </c>
      <c r="J1909" t="s">
        <v>123</v>
      </c>
      <c r="K1909">
        <v>201503</v>
      </c>
      <c r="L1909">
        <v>2020</v>
      </c>
      <c r="M1909" s="10">
        <v>3</v>
      </c>
      <c r="N1909" s="31">
        <v>76532.116500000004</v>
      </c>
    </row>
    <row r="1910" spans="1:14" ht="15" customHeight="1">
      <c r="A1910" t="s">
        <v>7</v>
      </c>
      <c r="B1910" t="s">
        <v>25</v>
      </c>
      <c r="C1910" t="s">
        <v>127</v>
      </c>
      <c r="D1910" t="s">
        <v>49</v>
      </c>
      <c r="E1910" t="s">
        <v>50</v>
      </c>
      <c r="F1910" t="s">
        <v>12</v>
      </c>
      <c r="G1910">
        <v>35</v>
      </c>
      <c r="H1910" t="s">
        <v>35</v>
      </c>
      <c r="I1910" t="s">
        <v>181</v>
      </c>
      <c r="J1910" t="s">
        <v>124</v>
      </c>
      <c r="K1910">
        <v>201503</v>
      </c>
      <c r="L1910">
        <v>2020</v>
      </c>
      <c r="M1910" s="10">
        <v>3</v>
      </c>
      <c r="N1910" s="31">
        <v>161096.88</v>
      </c>
    </row>
    <row r="1911" spans="1:14" ht="15" customHeight="1">
      <c r="A1911" t="s">
        <v>7</v>
      </c>
      <c r="B1911" t="s">
        <v>25</v>
      </c>
      <c r="C1911" t="s">
        <v>127</v>
      </c>
      <c r="D1911" t="s">
        <v>49</v>
      </c>
      <c r="E1911" t="s">
        <v>50</v>
      </c>
      <c r="F1911" t="s">
        <v>12</v>
      </c>
      <c r="G1911">
        <v>35</v>
      </c>
      <c r="H1911" t="s">
        <v>35</v>
      </c>
      <c r="I1911" t="s">
        <v>181</v>
      </c>
      <c r="J1911" t="s">
        <v>121</v>
      </c>
      <c r="K1911">
        <v>201503</v>
      </c>
      <c r="L1911">
        <v>2020</v>
      </c>
      <c r="M1911" s="10">
        <v>3</v>
      </c>
      <c r="N1911" s="31">
        <v>5300.4000000000005</v>
      </c>
    </row>
    <row r="1912" spans="1:14" ht="15" customHeight="1">
      <c r="A1912" t="s">
        <v>7</v>
      </c>
      <c r="B1912" t="s">
        <v>25</v>
      </c>
      <c r="C1912" t="s">
        <v>127</v>
      </c>
      <c r="D1912" t="s">
        <v>49</v>
      </c>
      <c r="E1912" t="s">
        <v>50</v>
      </c>
      <c r="F1912" t="s">
        <v>12</v>
      </c>
      <c r="G1912">
        <v>35</v>
      </c>
      <c r="H1912" t="s">
        <v>35</v>
      </c>
      <c r="I1912" t="s">
        <v>181</v>
      </c>
      <c r="J1912" t="s">
        <v>122</v>
      </c>
      <c r="K1912">
        <v>201503</v>
      </c>
      <c r="L1912">
        <v>2020</v>
      </c>
      <c r="M1912" s="10">
        <v>3</v>
      </c>
      <c r="N1912" s="31">
        <v>37141.65</v>
      </c>
    </row>
    <row r="1913" spans="1:14" ht="15" customHeight="1">
      <c r="A1913" t="s">
        <v>7</v>
      </c>
      <c r="B1913" t="s">
        <v>25</v>
      </c>
      <c r="C1913" t="s">
        <v>127</v>
      </c>
      <c r="D1913" t="s">
        <v>49</v>
      </c>
      <c r="E1913" t="s">
        <v>50</v>
      </c>
      <c r="F1913" t="s">
        <v>12</v>
      </c>
      <c r="G1913">
        <v>35</v>
      </c>
      <c r="H1913" t="s">
        <v>35</v>
      </c>
      <c r="I1913" t="s">
        <v>181</v>
      </c>
      <c r="J1913" t="s">
        <v>123</v>
      </c>
      <c r="K1913">
        <v>201503</v>
      </c>
      <c r="L1913">
        <v>2020</v>
      </c>
      <c r="M1913" s="10">
        <v>3</v>
      </c>
      <c r="N1913" s="31">
        <v>43604.820000000007</v>
      </c>
    </row>
    <row r="1914" spans="1:14" ht="15" customHeight="1">
      <c r="A1914" t="s">
        <v>7</v>
      </c>
      <c r="B1914" t="s">
        <v>25</v>
      </c>
      <c r="C1914" t="s">
        <v>130</v>
      </c>
      <c r="D1914" t="s">
        <v>47</v>
      </c>
      <c r="E1914" t="s">
        <v>48</v>
      </c>
      <c r="F1914" t="s">
        <v>11</v>
      </c>
      <c r="G1914">
        <v>28</v>
      </c>
      <c r="H1914" t="s">
        <v>37</v>
      </c>
      <c r="I1914" t="s">
        <v>183</v>
      </c>
      <c r="J1914" t="s">
        <v>124</v>
      </c>
      <c r="K1914">
        <v>201503</v>
      </c>
      <c r="L1914">
        <v>2020</v>
      </c>
      <c r="M1914" s="10">
        <v>3</v>
      </c>
      <c r="N1914" s="31">
        <v>11019.960000000001</v>
      </c>
    </row>
    <row r="1915" spans="1:14" ht="15" customHeight="1">
      <c r="A1915" t="s">
        <v>7</v>
      </c>
      <c r="B1915" t="s">
        <v>25</v>
      </c>
      <c r="C1915" t="s">
        <v>130</v>
      </c>
      <c r="D1915" t="s">
        <v>47</v>
      </c>
      <c r="E1915" t="s">
        <v>48</v>
      </c>
      <c r="F1915" t="s">
        <v>11</v>
      </c>
      <c r="G1915">
        <v>28</v>
      </c>
      <c r="H1915" t="s">
        <v>37</v>
      </c>
      <c r="I1915" t="s">
        <v>183</v>
      </c>
      <c r="J1915" t="s">
        <v>121</v>
      </c>
      <c r="K1915">
        <v>201503</v>
      </c>
      <c r="L1915">
        <v>2020</v>
      </c>
      <c r="M1915" s="10">
        <v>3</v>
      </c>
      <c r="N1915" s="31">
        <v>6516.72</v>
      </c>
    </row>
    <row r="1916" spans="1:14" ht="15" customHeight="1">
      <c r="A1916" t="s">
        <v>7</v>
      </c>
      <c r="B1916" t="s">
        <v>25</v>
      </c>
      <c r="C1916" t="s">
        <v>130</v>
      </c>
      <c r="D1916" t="s">
        <v>47</v>
      </c>
      <c r="E1916" t="s">
        <v>48</v>
      </c>
      <c r="F1916" t="s">
        <v>11</v>
      </c>
      <c r="G1916">
        <v>28</v>
      </c>
      <c r="H1916" t="s">
        <v>37</v>
      </c>
      <c r="I1916" t="s">
        <v>183</v>
      </c>
      <c r="J1916" t="s">
        <v>122</v>
      </c>
      <c r="K1916">
        <v>201503</v>
      </c>
      <c r="L1916">
        <v>2020</v>
      </c>
      <c r="M1916" s="10">
        <v>3</v>
      </c>
      <c r="N1916" s="31">
        <v>15692.1975</v>
      </c>
    </row>
    <row r="1917" spans="1:14" ht="15" customHeight="1">
      <c r="A1917" t="s">
        <v>7</v>
      </c>
      <c r="B1917" t="s">
        <v>25</v>
      </c>
      <c r="C1917" t="s">
        <v>130</v>
      </c>
      <c r="D1917" t="s">
        <v>47</v>
      </c>
      <c r="E1917" t="s">
        <v>48</v>
      </c>
      <c r="F1917" t="s">
        <v>11</v>
      </c>
      <c r="G1917">
        <v>28</v>
      </c>
      <c r="H1917" t="s">
        <v>37</v>
      </c>
      <c r="I1917" t="s">
        <v>183</v>
      </c>
      <c r="J1917" t="s">
        <v>123</v>
      </c>
      <c r="K1917">
        <v>201503</v>
      </c>
      <c r="L1917">
        <v>2020</v>
      </c>
      <c r="M1917" s="10">
        <v>3</v>
      </c>
      <c r="N1917" s="31">
        <v>3261.7619999999997</v>
      </c>
    </row>
    <row r="1918" spans="1:14" ht="15" customHeight="1">
      <c r="A1918" t="s">
        <v>7</v>
      </c>
      <c r="B1918" t="s">
        <v>26</v>
      </c>
      <c r="C1918" t="s">
        <v>132</v>
      </c>
      <c r="D1918" t="s">
        <v>55</v>
      </c>
      <c r="E1918" t="s">
        <v>56</v>
      </c>
      <c r="F1918" t="s">
        <v>11</v>
      </c>
      <c r="G1918">
        <v>36</v>
      </c>
      <c r="H1918" t="s">
        <v>34</v>
      </c>
      <c r="I1918" t="s">
        <v>182</v>
      </c>
      <c r="J1918" t="s">
        <v>124</v>
      </c>
      <c r="K1918">
        <v>201503</v>
      </c>
      <c r="L1918">
        <v>2020</v>
      </c>
      <c r="M1918" s="10">
        <v>3</v>
      </c>
      <c r="N1918" s="31">
        <v>34439.806799999998</v>
      </c>
    </row>
    <row r="1919" spans="1:14" ht="15" customHeight="1">
      <c r="A1919" t="s">
        <v>7</v>
      </c>
      <c r="B1919" t="s">
        <v>26</v>
      </c>
      <c r="C1919" t="s">
        <v>132</v>
      </c>
      <c r="D1919" t="s">
        <v>55</v>
      </c>
      <c r="E1919" t="s">
        <v>56</v>
      </c>
      <c r="F1919" t="s">
        <v>11</v>
      </c>
      <c r="G1919">
        <v>36</v>
      </c>
      <c r="H1919" t="s">
        <v>34</v>
      </c>
      <c r="I1919" t="s">
        <v>182</v>
      </c>
      <c r="J1919" t="s">
        <v>121</v>
      </c>
      <c r="K1919">
        <v>201503</v>
      </c>
      <c r="L1919">
        <v>2020</v>
      </c>
      <c r="M1919" s="10">
        <v>3</v>
      </c>
      <c r="N1919" s="31">
        <v>10570.5054</v>
      </c>
    </row>
    <row r="1920" spans="1:14" ht="15" customHeight="1">
      <c r="A1920" t="s">
        <v>7</v>
      </c>
      <c r="B1920" t="s">
        <v>26</v>
      </c>
      <c r="C1920" t="s">
        <v>132</v>
      </c>
      <c r="D1920" t="s">
        <v>55</v>
      </c>
      <c r="E1920" t="s">
        <v>56</v>
      </c>
      <c r="F1920" t="s">
        <v>11</v>
      </c>
      <c r="G1920">
        <v>36</v>
      </c>
      <c r="H1920" t="s">
        <v>34</v>
      </c>
      <c r="I1920" t="s">
        <v>182</v>
      </c>
      <c r="J1920" t="s">
        <v>122</v>
      </c>
      <c r="K1920">
        <v>201503</v>
      </c>
      <c r="L1920">
        <v>2020</v>
      </c>
      <c r="M1920" s="10">
        <v>3</v>
      </c>
      <c r="N1920" s="31">
        <v>2072.6118000000001</v>
      </c>
    </row>
    <row r="1921" spans="1:14" ht="15" customHeight="1">
      <c r="A1921" t="s">
        <v>7</v>
      </c>
      <c r="B1921" t="s">
        <v>26</v>
      </c>
      <c r="C1921" t="s">
        <v>132</v>
      </c>
      <c r="D1921" t="s">
        <v>55</v>
      </c>
      <c r="E1921" t="s">
        <v>56</v>
      </c>
      <c r="F1921" t="s">
        <v>11</v>
      </c>
      <c r="G1921">
        <v>36</v>
      </c>
      <c r="H1921" t="s">
        <v>34</v>
      </c>
      <c r="I1921" t="s">
        <v>182</v>
      </c>
      <c r="J1921" t="s">
        <v>123</v>
      </c>
      <c r="K1921">
        <v>201503</v>
      </c>
      <c r="L1921">
        <v>2020</v>
      </c>
      <c r="M1921" s="10">
        <v>3</v>
      </c>
      <c r="N1921" s="31">
        <v>12623.48388</v>
      </c>
    </row>
    <row r="1922" spans="1:14" ht="15" customHeight="1">
      <c r="A1922" t="s">
        <v>7</v>
      </c>
      <c r="B1922" t="s">
        <v>26</v>
      </c>
      <c r="C1922" t="s">
        <v>128</v>
      </c>
      <c r="D1922" t="s">
        <v>53</v>
      </c>
      <c r="E1922" t="s">
        <v>54</v>
      </c>
      <c r="F1922" t="s">
        <v>12</v>
      </c>
      <c r="G1922">
        <v>32</v>
      </c>
      <c r="H1922" t="s">
        <v>36</v>
      </c>
      <c r="I1922" t="s">
        <v>184</v>
      </c>
      <c r="J1922" t="s">
        <v>124</v>
      </c>
      <c r="K1922">
        <v>201503</v>
      </c>
      <c r="L1922">
        <v>2020</v>
      </c>
      <c r="M1922" s="10">
        <v>3</v>
      </c>
      <c r="N1922" s="31">
        <v>6701.5065600000007</v>
      </c>
    </row>
    <row r="1923" spans="1:14" ht="15" customHeight="1">
      <c r="A1923" t="s">
        <v>7</v>
      </c>
      <c r="B1923" t="s">
        <v>26</v>
      </c>
      <c r="C1923" t="s">
        <v>128</v>
      </c>
      <c r="D1923" t="s">
        <v>53</v>
      </c>
      <c r="E1923" t="s">
        <v>54</v>
      </c>
      <c r="F1923" t="s">
        <v>12</v>
      </c>
      <c r="G1923">
        <v>32</v>
      </c>
      <c r="H1923" t="s">
        <v>36</v>
      </c>
      <c r="I1923" t="s">
        <v>184</v>
      </c>
      <c r="J1923" t="s">
        <v>121</v>
      </c>
      <c r="K1923">
        <v>201503</v>
      </c>
      <c r="L1923">
        <v>2020</v>
      </c>
      <c r="M1923" s="10">
        <v>3</v>
      </c>
      <c r="N1923" s="31">
        <v>4240.1797199999992</v>
      </c>
    </row>
    <row r="1924" spans="1:14" ht="15" customHeight="1">
      <c r="A1924" t="s">
        <v>7</v>
      </c>
      <c r="B1924" t="s">
        <v>26</v>
      </c>
      <c r="C1924" t="s">
        <v>128</v>
      </c>
      <c r="D1924" t="s">
        <v>53</v>
      </c>
      <c r="E1924" t="s">
        <v>54</v>
      </c>
      <c r="F1924" t="s">
        <v>12</v>
      </c>
      <c r="G1924">
        <v>32</v>
      </c>
      <c r="H1924" t="s">
        <v>36</v>
      </c>
      <c r="I1924" t="s">
        <v>184</v>
      </c>
      <c r="J1924" t="s">
        <v>122</v>
      </c>
      <c r="K1924">
        <v>201503</v>
      </c>
      <c r="L1924">
        <v>2020</v>
      </c>
      <c r="M1924" s="10">
        <v>3</v>
      </c>
      <c r="N1924" s="31">
        <v>2031.8633999999997</v>
      </c>
    </row>
    <row r="1925" spans="1:14" ht="15" customHeight="1">
      <c r="A1925" t="s">
        <v>7</v>
      </c>
      <c r="B1925" t="s">
        <v>26</v>
      </c>
      <c r="C1925" t="s">
        <v>128</v>
      </c>
      <c r="D1925" t="s">
        <v>53</v>
      </c>
      <c r="E1925" t="s">
        <v>54</v>
      </c>
      <c r="F1925" t="s">
        <v>12</v>
      </c>
      <c r="G1925">
        <v>32</v>
      </c>
      <c r="H1925" t="s">
        <v>36</v>
      </c>
      <c r="I1925" t="s">
        <v>184</v>
      </c>
      <c r="J1925" t="s">
        <v>123</v>
      </c>
      <c r="K1925">
        <v>201503</v>
      </c>
      <c r="L1925">
        <v>2020</v>
      </c>
      <c r="M1925" s="10">
        <v>3</v>
      </c>
      <c r="N1925" s="31">
        <v>12147.098039999999</v>
      </c>
    </row>
    <row r="1926" spans="1:14" ht="15" customHeight="1">
      <c r="A1926" t="s">
        <v>7</v>
      </c>
      <c r="B1926" t="s">
        <v>27</v>
      </c>
      <c r="C1926" t="s">
        <v>137</v>
      </c>
      <c r="D1926" t="s">
        <v>21</v>
      </c>
      <c r="E1926" t="s">
        <v>58</v>
      </c>
      <c r="F1926" t="s">
        <v>11</v>
      </c>
      <c r="G1926">
        <v>45</v>
      </c>
      <c r="H1926" t="s">
        <v>33</v>
      </c>
      <c r="I1926" t="s">
        <v>180</v>
      </c>
      <c r="J1926" t="s">
        <v>124</v>
      </c>
      <c r="K1926">
        <v>201503</v>
      </c>
      <c r="L1926">
        <v>2020</v>
      </c>
      <c r="M1926" s="10">
        <v>3</v>
      </c>
      <c r="N1926" s="31">
        <v>152154.99600000001</v>
      </c>
    </row>
    <row r="1927" spans="1:14" ht="15" customHeight="1">
      <c r="A1927" t="s">
        <v>7</v>
      </c>
      <c r="B1927" t="s">
        <v>27</v>
      </c>
      <c r="C1927" t="s">
        <v>137</v>
      </c>
      <c r="D1927" t="s">
        <v>21</v>
      </c>
      <c r="E1927" t="s">
        <v>58</v>
      </c>
      <c r="F1927" t="s">
        <v>11</v>
      </c>
      <c r="G1927">
        <v>45</v>
      </c>
      <c r="H1927" t="s">
        <v>33</v>
      </c>
      <c r="I1927" t="s">
        <v>180</v>
      </c>
      <c r="J1927" t="s">
        <v>121</v>
      </c>
      <c r="K1927">
        <v>201503</v>
      </c>
      <c r="L1927">
        <v>2020</v>
      </c>
      <c r="M1927" s="10">
        <v>3</v>
      </c>
      <c r="N1927" s="31">
        <v>29041.992000000002</v>
      </c>
    </row>
    <row r="1928" spans="1:14" ht="15" customHeight="1">
      <c r="A1928" t="s">
        <v>7</v>
      </c>
      <c r="B1928" t="s">
        <v>27</v>
      </c>
      <c r="C1928" t="s">
        <v>137</v>
      </c>
      <c r="D1928" t="s">
        <v>21</v>
      </c>
      <c r="E1928" t="s">
        <v>58</v>
      </c>
      <c r="F1928" t="s">
        <v>11</v>
      </c>
      <c r="G1928">
        <v>45</v>
      </c>
      <c r="H1928" t="s">
        <v>33</v>
      </c>
      <c r="I1928" t="s">
        <v>180</v>
      </c>
      <c r="J1928" t="s">
        <v>122</v>
      </c>
      <c r="K1928">
        <v>201503</v>
      </c>
      <c r="L1928">
        <v>2020</v>
      </c>
      <c r="M1928" s="10">
        <v>3</v>
      </c>
      <c r="N1928" s="31">
        <v>60463.803749999999</v>
      </c>
    </row>
    <row r="1929" spans="1:14" ht="15" customHeight="1">
      <c r="A1929" t="s">
        <v>7</v>
      </c>
      <c r="B1929" t="s">
        <v>27</v>
      </c>
      <c r="C1929" t="s">
        <v>137</v>
      </c>
      <c r="D1929" t="s">
        <v>21</v>
      </c>
      <c r="E1929" t="s">
        <v>58</v>
      </c>
      <c r="F1929" t="s">
        <v>11</v>
      </c>
      <c r="G1929">
        <v>45</v>
      </c>
      <c r="H1929" t="s">
        <v>33</v>
      </c>
      <c r="I1929" t="s">
        <v>180</v>
      </c>
      <c r="J1929" t="s">
        <v>123</v>
      </c>
      <c r="K1929">
        <v>201503</v>
      </c>
      <c r="L1929">
        <v>2020</v>
      </c>
      <c r="M1929" s="10">
        <v>3</v>
      </c>
      <c r="N1929" s="31">
        <v>59724.63</v>
      </c>
    </row>
    <row r="1930" spans="1:14" ht="15" customHeight="1">
      <c r="A1930" t="s">
        <v>7</v>
      </c>
      <c r="B1930" t="s">
        <v>27</v>
      </c>
      <c r="C1930" t="s">
        <v>136</v>
      </c>
      <c r="D1930" t="s">
        <v>18</v>
      </c>
      <c r="E1930" t="s">
        <v>62</v>
      </c>
      <c r="F1930" t="s">
        <v>11</v>
      </c>
      <c r="G1930">
        <v>38</v>
      </c>
      <c r="H1930" t="s">
        <v>34</v>
      </c>
      <c r="I1930" t="s">
        <v>182</v>
      </c>
      <c r="J1930" t="s">
        <v>124</v>
      </c>
      <c r="K1930">
        <v>201503</v>
      </c>
      <c r="L1930">
        <v>2020</v>
      </c>
      <c r="M1930" s="10">
        <v>3</v>
      </c>
      <c r="N1930" s="31">
        <v>77707.728000000003</v>
      </c>
    </row>
    <row r="1931" spans="1:14" ht="15" customHeight="1">
      <c r="A1931" t="s">
        <v>7</v>
      </c>
      <c r="B1931" t="s">
        <v>27</v>
      </c>
      <c r="C1931" t="s">
        <v>136</v>
      </c>
      <c r="D1931" t="s">
        <v>18</v>
      </c>
      <c r="E1931" t="s">
        <v>62</v>
      </c>
      <c r="F1931" t="s">
        <v>11</v>
      </c>
      <c r="G1931">
        <v>38</v>
      </c>
      <c r="H1931" t="s">
        <v>34</v>
      </c>
      <c r="I1931" t="s">
        <v>182</v>
      </c>
      <c r="J1931" t="s">
        <v>121</v>
      </c>
      <c r="K1931">
        <v>201503</v>
      </c>
      <c r="L1931">
        <v>2020</v>
      </c>
      <c r="M1931" s="10">
        <v>3</v>
      </c>
      <c r="N1931" s="31">
        <v>52646.93280000001</v>
      </c>
    </row>
    <row r="1932" spans="1:14" ht="15" customHeight="1">
      <c r="A1932" t="s">
        <v>7</v>
      </c>
      <c r="B1932" t="s">
        <v>27</v>
      </c>
      <c r="C1932" t="s">
        <v>136</v>
      </c>
      <c r="D1932" t="s">
        <v>18</v>
      </c>
      <c r="E1932" t="s">
        <v>62</v>
      </c>
      <c r="F1932" t="s">
        <v>11</v>
      </c>
      <c r="G1932">
        <v>38</v>
      </c>
      <c r="H1932" t="s">
        <v>34</v>
      </c>
      <c r="I1932" t="s">
        <v>182</v>
      </c>
      <c r="J1932" t="s">
        <v>122</v>
      </c>
      <c r="K1932">
        <v>201503</v>
      </c>
      <c r="L1932">
        <v>2020</v>
      </c>
      <c r="M1932" s="10">
        <v>3</v>
      </c>
      <c r="N1932" s="31">
        <v>62589.145500000006</v>
      </c>
    </row>
    <row r="1933" spans="1:14" ht="15" customHeight="1">
      <c r="A1933" t="s">
        <v>7</v>
      </c>
      <c r="B1933" t="s">
        <v>27</v>
      </c>
      <c r="C1933" t="s">
        <v>136</v>
      </c>
      <c r="D1933" t="s">
        <v>18</v>
      </c>
      <c r="E1933" t="s">
        <v>62</v>
      </c>
      <c r="F1933" t="s">
        <v>11</v>
      </c>
      <c r="G1933">
        <v>38</v>
      </c>
      <c r="H1933" t="s">
        <v>34</v>
      </c>
      <c r="I1933" t="s">
        <v>182</v>
      </c>
      <c r="J1933" t="s">
        <v>123</v>
      </c>
      <c r="K1933">
        <v>201503</v>
      </c>
      <c r="L1933">
        <v>2020</v>
      </c>
      <c r="M1933" s="10">
        <v>3</v>
      </c>
      <c r="N1933" s="31">
        <v>13140.565200000001</v>
      </c>
    </row>
    <row r="1934" spans="1:14" ht="15" customHeight="1">
      <c r="A1934" t="s">
        <v>7</v>
      </c>
      <c r="B1934" t="s">
        <v>27</v>
      </c>
      <c r="C1934" t="s">
        <v>135</v>
      </c>
      <c r="D1934" t="s">
        <v>19</v>
      </c>
      <c r="E1934" t="s">
        <v>57</v>
      </c>
      <c r="F1934" t="s">
        <v>12</v>
      </c>
      <c r="G1934">
        <v>29</v>
      </c>
      <c r="H1934" t="s">
        <v>37</v>
      </c>
      <c r="I1934" t="s">
        <v>183</v>
      </c>
      <c r="J1934" t="s">
        <v>124</v>
      </c>
      <c r="K1934">
        <v>201503</v>
      </c>
      <c r="L1934">
        <v>2020</v>
      </c>
      <c r="M1934" s="10">
        <v>3</v>
      </c>
      <c r="N1934" s="31">
        <v>28528.416000000005</v>
      </c>
    </row>
    <row r="1935" spans="1:14" ht="15" customHeight="1">
      <c r="A1935" t="s">
        <v>7</v>
      </c>
      <c r="B1935" t="s">
        <v>27</v>
      </c>
      <c r="C1935" t="s">
        <v>135</v>
      </c>
      <c r="D1935" t="s">
        <v>19</v>
      </c>
      <c r="E1935" t="s">
        <v>57</v>
      </c>
      <c r="F1935" t="s">
        <v>12</v>
      </c>
      <c r="G1935">
        <v>29</v>
      </c>
      <c r="H1935" t="s">
        <v>37</v>
      </c>
      <c r="I1935" t="s">
        <v>183</v>
      </c>
      <c r="J1935" t="s">
        <v>121</v>
      </c>
      <c r="K1935">
        <v>201503</v>
      </c>
      <c r="L1935">
        <v>2020</v>
      </c>
      <c r="M1935" s="10">
        <v>3</v>
      </c>
      <c r="N1935" s="31">
        <v>6163.0380000000005</v>
      </c>
    </row>
    <row r="1936" spans="1:14" ht="15" customHeight="1">
      <c r="A1936" t="s">
        <v>7</v>
      </c>
      <c r="B1936" t="s">
        <v>27</v>
      </c>
      <c r="C1936" t="s">
        <v>135</v>
      </c>
      <c r="D1936" t="s">
        <v>19</v>
      </c>
      <c r="E1936" t="s">
        <v>57</v>
      </c>
      <c r="F1936" t="s">
        <v>12</v>
      </c>
      <c r="G1936">
        <v>29</v>
      </c>
      <c r="H1936" t="s">
        <v>37</v>
      </c>
      <c r="I1936" t="s">
        <v>183</v>
      </c>
      <c r="J1936" t="s">
        <v>122</v>
      </c>
      <c r="K1936">
        <v>201503</v>
      </c>
      <c r="L1936">
        <v>2020</v>
      </c>
      <c r="M1936" s="10">
        <v>3</v>
      </c>
      <c r="N1936" s="31">
        <v>9854.1450000000004</v>
      </c>
    </row>
    <row r="1937" spans="1:14" ht="15" customHeight="1">
      <c r="A1937" t="s">
        <v>7</v>
      </c>
      <c r="B1937" t="s">
        <v>27</v>
      </c>
      <c r="C1937" t="s">
        <v>135</v>
      </c>
      <c r="D1937" t="s">
        <v>19</v>
      </c>
      <c r="E1937" t="s">
        <v>57</v>
      </c>
      <c r="F1937" t="s">
        <v>12</v>
      </c>
      <c r="G1937">
        <v>29</v>
      </c>
      <c r="H1937" t="s">
        <v>37</v>
      </c>
      <c r="I1937" t="s">
        <v>183</v>
      </c>
      <c r="J1937" t="s">
        <v>123</v>
      </c>
      <c r="K1937">
        <v>201503</v>
      </c>
      <c r="L1937">
        <v>2020</v>
      </c>
      <c r="M1937" s="10">
        <v>3</v>
      </c>
      <c r="N1937" s="31">
        <v>9772.4339999999993</v>
      </c>
    </row>
    <row r="1938" spans="1:14" ht="15" customHeight="1">
      <c r="A1938" t="s">
        <v>7</v>
      </c>
      <c r="B1938" t="s">
        <v>42</v>
      </c>
      <c r="C1938" t="s">
        <v>139</v>
      </c>
      <c r="D1938" t="s">
        <v>59</v>
      </c>
      <c r="E1938" t="s">
        <v>60</v>
      </c>
      <c r="F1938" t="s">
        <v>11</v>
      </c>
      <c r="G1938">
        <v>35</v>
      </c>
      <c r="H1938" t="s">
        <v>34</v>
      </c>
      <c r="I1938" t="s">
        <v>182</v>
      </c>
      <c r="J1938" t="s">
        <v>124</v>
      </c>
      <c r="K1938">
        <v>201503</v>
      </c>
      <c r="L1938">
        <v>2020</v>
      </c>
      <c r="M1938" s="10">
        <v>3</v>
      </c>
      <c r="N1938" s="31">
        <v>194413.26240000004</v>
      </c>
    </row>
    <row r="1939" spans="1:14" ht="15" customHeight="1">
      <c r="A1939" t="s">
        <v>7</v>
      </c>
      <c r="B1939" t="s">
        <v>42</v>
      </c>
      <c r="C1939" t="s">
        <v>139</v>
      </c>
      <c r="D1939" t="s">
        <v>59</v>
      </c>
      <c r="E1939" t="s">
        <v>60</v>
      </c>
      <c r="F1939" t="s">
        <v>11</v>
      </c>
      <c r="G1939">
        <v>35</v>
      </c>
      <c r="H1939" t="s">
        <v>34</v>
      </c>
      <c r="I1939" t="s">
        <v>182</v>
      </c>
      <c r="J1939" t="s">
        <v>121</v>
      </c>
      <c r="K1939">
        <v>201503</v>
      </c>
      <c r="L1939">
        <v>2020</v>
      </c>
      <c r="M1939" s="10">
        <v>3</v>
      </c>
      <c r="N1939" s="31">
        <v>9967.4820000000018</v>
      </c>
    </row>
    <row r="1940" spans="1:14" ht="15" customHeight="1">
      <c r="A1940" t="s">
        <v>7</v>
      </c>
      <c r="B1940" t="s">
        <v>42</v>
      </c>
      <c r="C1940" t="s">
        <v>139</v>
      </c>
      <c r="D1940" t="s">
        <v>59</v>
      </c>
      <c r="E1940" t="s">
        <v>60</v>
      </c>
      <c r="F1940" t="s">
        <v>11</v>
      </c>
      <c r="G1940">
        <v>35</v>
      </c>
      <c r="H1940" t="s">
        <v>34</v>
      </c>
      <c r="I1940" t="s">
        <v>182</v>
      </c>
      <c r="J1940" t="s">
        <v>122</v>
      </c>
      <c r="K1940">
        <v>201503</v>
      </c>
      <c r="L1940">
        <v>2020</v>
      </c>
      <c r="M1940" s="10">
        <v>3</v>
      </c>
      <c r="N1940" s="31">
        <v>39495.519</v>
      </c>
    </row>
    <row r="1941" spans="1:14" ht="15" customHeight="1">
      <c r="A1941" t="s">
        <v>7</v>
      </c>
      <c r="B1941" t="s">
        <v>42</v>
      </c>
      <c r="C1941" t="s">
        <v>139</v>
      </c>
      <c r="D1941" t="s">
        <v>59</v>
      </c>
      <c r="E1941" t="s">
        <v>60</v>
      </c>
      <c r="F1941" t="s">
        <v>11</v>
      </c>
      <c r="G1941">
        <v>35</v>
      </c>
      <c r="H1941" t="s">
        <v>34</v>
      </c>
      <c r="I1941" t="s">
        <v>182</v>
      </c>
      <c r="J1941" t="s">
        <v>123</v>
      </c>
      <c r="K1941">
        <v>201503</v>
      </c>
      <c r="L1941">
        <v>2020</v>
      </c>
      <c r="M1941" s="10">
        <v>3</v>
      </c>
      <c r="N1941" s="31">
        <v>75636.439200000008</v>
      </c>
    </row>
    <row r="1942" spans="1:14" ht="15" customHeight="1">
      <c r="A1942" t="s">
        <v>7</v>
      </c>
      <c r="B1942" t="s">
        <v>42</v>
      </c>
      <c r="C1942" t="s">
        <v>138</v>
      </c>
      <c r="D1942" t="s">
        <v>61</v>
      </c>
      <c r="E1942" t="s">
        <v>60</v>
      </c>
      <c r="F1942" t="s">
        <v>11</v>
      </c>
      <c r="G1942">
        <v>32</v>
      </c>
      <c r="H1942" t="s">
        <v>36</v>
      </c>
      <c r="I1942" t="s">
        <v>184</v>
      </c>
      <c r="J1942" t="s">
        <v>124</v>
      </c>
      <c r="K1942">
        <v>201503</v>
      </c>
      <c r="L1942">
        <v>2020</v>
      </c>
      <c r="M1942" s="10">
        <v>3</v>
      </c>
      <c r="N1942" s="31">
        <v>6117.5519999999997</v>
      </c>
    </row>
    <row r="1943" spans="1:14" ht="15" customHeight="1">
      <c r="A1943" t="s">
        <v>7</v>
      </c>
      <c r="B1943" t="s">
        <v>42</v>
      </c>
      <c r="C1943" t="s">
        <v>138</v>
      </c>
      <c r="D1943" t="s">
        <v>61</v>
      </c>
      <c r="E1943" t="s">
        <v>60</v>
      </c>
      <c r="F1943" t="s">
        <v>11</v>
      </c>
      <c r="G1943">
        <v>32</v>
      </c>
      <c r="H1943" t="s">
        <v>36</v>
      </c>
      <c r="I1943" t="s">
        <v>184</v>
      </c>
      <c r="J1943" t="s">
        <v>121</v>
      </c>
      <c r="K1943">
        <v>201503</v>
      </c>
      <c r="L1943">
        <v>2020</v>
      </c>
      <c r="M1943" s="10">
        <v>3</v>
      </c>
      <c r="N1943" s="31">
        <v>6175.4993999999997</v>
      </c>
    </row>
    <row r="1944" spans="1:14" ht="15" customHeight="1">
      <c r="A1944" t="s">
        <v>7</v>
      </c>
      <c r="B1944" t="s">
        <v>42</v>
      </c>
      <c r="C1944" t="s">
        <v>138</v>
      </c>
      <c r="D1944" t="s">
        <v>61</v>
      </c>
      <c r="E1944" t="s">
        <v>60</v>
      </c>
      <c r="F1944" t="s">
        <v>11</v>
      </c>
      <c r="G1944">
        <v>32</v>
      </c>
      <c r="H1944" t="s">
        <v>36</v>
      </c>
      <c r="I1944" t="s">
        <v>184</v>
      </c>
      <c r="J1944" t="s">
        <v>122</v>
      </c>
      <c r="K1944">
        <v>201503</v>
      </c>
      <c r="L1944">
        <v>2020</v>
      </c>
      <c r="M1944" s="10">
        <v>3</v>
      </c>
      <c r="N1944" s="31">
        <v>6342.2415000000001</v>
      </c>
    </row>
    <row r="1945" spans="1:14" ht="15" customHeight="1">
      <c r="A1945" t="s">
        <v>7</v>
      </c>
      <c r="B1945" t="s">
        <v>42</v>
      </c>
      <c r="C1945" t="s">
        <v>138</v>
      </c>
      <c r="D1945" t="s">
        <v>61</v>
      </c>
      <c r="E1945" t="s">
        <v>60</v>
      </c>
      <c r="F1945" t="s">
        <v>11</v>
      </c>
      <c r="G1945">
        <v>32</v>
      </c>
      <c r="H1945" t="s">
        <v>36</v>
      </c>
      <c r="I1945" t="s">
        <v>184</v>
      </c>
      <c r="J1945" t="s">
        <v>123</v>
      </c>
      <c r="K1945">
        <v>201503</v>
      </c>
      <c r="L1945">
        <v>2020</v>
      </c>
      <c r="M1945" s="10">
        <v>3</v>
      </c>
      <c r="N1945" s="31">
        <v>3704.1354000000001</v>
      </c>
    </row>
    <row r="1946" spans="1:14" ht="15" customHeight="1">
      <c r="A1946" t="s">
        <v>69</v>
      </c>
      <c r="B1946" t="s">
        <v>5</v>
      </c>
      <c r="C1946" t="s">
        <v>134</v>
      </c>
      <c r="D1946" t="s">
        <v>46</v>
      </c>
      <c r="E1946" t="s">
        <v>13</v>
      </c>
      <c r="F1946" t="s">
        <v>11</v>
      </c>
      <c r="G1946">
        <v>46</v>
      </c>
      <c r="H1946" t="s">
        <v>33</v>
      </c>
      <c r="I1946" t="s">
        <v>180</v>
      </c>
      <c r="J1946" t="s">
        <v>124</v>
      </c>
      <c r="K1946">
        <v>201503</v>
      </c>
      <c r="L1946">
        <v>2020</v>
      </c>
      <c r="M1946" s="10">
        <v>3</v>
      </c>
      <c r="N1946" s="31">
        <v>208022.22</v>
      </c>
    </row>
    <row r="1947" spans="1:14" ht="15" customHeight="1">
      <c r="A1947" t="s">
        <v>69</v>
      </c>
      <c r="B1947" t="s">
        <v>5</v>
      </c>
      <c r="C1947" t="s">
        <v>134</v>
      </c>
      <c r="D1947" t="s">
        <v>46</v>
      </c>
      <c r="E1947" t="s">
        <v>13</v>
      </c>
      <c r="F1947" t="s">
        <v>11</v>
      </c>
      <c r="G1947">
        <v>46</v>
      </c>
      <c r="H1947" t="s">
        <v>33</v>
      </c>
      <c r="I1947" t="s">
        <v>180</v>
      </c>
      <c r="J1947" t="s">
        <v>121</v>
      </c>
      <c r="K1947">
        <v>201503</v>
      </c>
      <c r="L1947">
        <v>2020</v>
      </c>
      <c r="M1947" s="10">
        <v>3</v>
      </c>
      <c r="N1947" s="31">
        <v>20730.36</v>
      </c>
    </row>
    <row r="1948" spans="1:14" ht="15" customHeight="1">
      <c r="A1948" t="s">
        <v>69</v>
      </c>
      <c r="B1948" t="s">
        <v>5</v>
      </c>
      <c r="C1948" t="s">
        <v>134</v>
      </c>
      <c r="D1948" t="s">
        <v>46</v>
      </c>
      <c r="E1948" t="s">
        <v>13</v>
      </c>
      <c r="F1948" t="s">
        <v>11</v>
      </c>
      <c r="G1948">
        <v>46</v>
      </c>
      <c r="H1948" t="s">
        <v>33</v>
      </c>
      <c r="I1948" t="s">
        <v>180</v>
      </c>
      <c r="J1948" t="s">
        <v>122</v>
      </c>
      <c r="K1948">
        <v>201503</v>
      </c>
      <c r="L1948">
        <v>2020</v>
      </c>
      <c r="M1948" s="10">
        <v>3</v>
      </c>
      <c r="N1948" s="31">
        <v>39205.897500000006</v>
      </c>
    </row>
    <row r="1949" spans="1:14" ht="15" customHeight="1">
      <c r="A1949" t="s">
        <v>69</v>
      </c>
      <c r="B1949" t="s">
        <v>5</v>
      </c>
      <c r="C1949" t="s">
        <v>134</v>
      </c>
      <c r="D1949" t="s">
        <v>46</v>
      </c>
      <c r="E1949" t="s">
        <v>13</v>
      </c>
      <c r="F1949" t="s">
        <v>11</v>
      </c>
      <c r="G1949">
        <v>46</v>
      </c>
      <c r="H1949" t="s">
        <v>33</v>
      </c>
      <c r="I1949" t="s">
        <v>180</v>
      </c>
      <c r="J1949" t="s">
        <v>123</v>
      </c>
      <c r="K1949">
        <v>201503</v>
      </c>
      <c r="L1949">
        <v>2020</v>
      </c>
      <c r="M1949" s="10">
        <v>3</v>
      </c>
      <c r="N1949" s="31">
        <v>46132.663500000002</v>
      </c>
    </row>
    <row r="1950" spans="1:14" ht="15" customHeight="1">
      <c r="A1950" t="s">
        <v>69</v>
      </c>
      <c r="B1950" t="s">
        <v>5</v>
      </c>
      <c r="C1950" t="s">
        <v>129</v>
      </c>
      <c r="D1950" t="s">
        <v>22</v>
      </c>
      <c r="E1950" t="s">
        <v>16</v>
      </c>
      <c r="F1950" t="s">
        <v>12</v>
      </c>
      <c r="G1950">
        <v>38</v>
      </c>
      <c r="H1950" t="s">
        <v>34</v>
      </c>
      <c r="I1950" t="s">
        <v>182</v>
      </c>
      <c r="J1950" t="s">
        <v>124</v>
      </c>
      <c r="K1950">
        <v>201503</v>
      </c>
      <c r="L1950">
        <v>2020</v>
      </c>
      <c r="M1950" s="10">
        <v>3</v>
      </c>
      <c r="N1950" s="31">
        <v>16244.323200000003</v>
      </c>
    </row>
    <row r="1951" spans="1:14" ht="15" customHeight="1">
      <c r="A1951" t="s">
        <v>69</v>
      </c>
      <c r="B1951" t="s">
        <v>5</v>
      </c>
      <c r="C1951" t="s">
        <v>129</v>
      </c>
      <c r="D1951" t="s">
        <v>22</v>
      </c>
      <c r="E1951" t="s">
        <v>16</v>
      </c>
      <c r="F1951" t="s">
        <v>12</v>
      </c>
      <c r="G1951">
        <v>38</v>
      </c>
      <c r="H1951" t="s">
        <v>34</v>
      </c>
      <c r="I1951" t="s">
        <v>182</v>
      </c>
      <c r="J1951" t="s">
        <v>121</v>
      </c>
      <c r="K1951">
        <v>201503</v>
      </c>
      <c r="L1951">
        <v>2020</v>
      </c>
      <c r="M1951" s="10">
        <v>3</v>
      </c>
      <c r="N1951" s="31">
        <v>7565.4432000000006</v>
      </c>
    </row>
    <row r="1952" spans="1:14" ht="15" customHeight="1">
      <c r="A1952" t="s">
        <v>69</v>
      </c>
      <c r="B1952" t="s">
        <v>5</v>
      </c>
      <c r="C1952" t="s">
        <v>129</v>
      </c>
      <c r="D1952" t="s">
        <v>22</v>
      </c>
      <c r="E1952" t="s">
        <v>16</v>
      </c>
      <c r="F1952" t="s">
        <v>12</v>
      </c>
      <c r="G1952">
        <v>38</v>
      </c>
      <c r="H1952" t="s">
        <v>34</v>
      </c>
      <c r="I1952" t="s">
        <v>182</v>
      </c>
      <c r="J1952" t="s">
        <v>122</v>
      </c>
      <c r="K1952">
        <v>201503</v>
      </c>
      <c r="L1952">
        <v>2020</v>
      </c>
      <c r="M1952" s="10">
        <v>3</v>
      </c>
      <c r="N1952" s="31">
        <v>14764.0185</v>
      </c>
    </row>
    <row r="1953" spans="1:14" ht="15" customHeight="1">
      <c r="A1953" t="s">
        <v>69</v>
      </c>
      <c r="B1953" t="s">
        <v>5</v>
      </c>
      <c r="C1953" t="s">
        <v>129</v>
      </c>
      <c r="D1953" t="s">
        <v>22</v>
      </c>
      <c r="E1953" t="s">
        <v>16</v>
      </c>
      <c r="F1953" t="s">
        <v>12</v>
      </c>
      <c r="G1953">
        <v>38</v>
      </c>
      <c r="H1953" t="s">
        <v>34</v>
      </c>
      <c r="I1953" t="s">
        <v>182</v>
      </c>
      <c r="J1953" t="s">
        <v>123</v>
      </c>
      <c r="K1953">
        <v>201503</v>
      </c>
      <c r="L1953">
        <v>2020</v>
      </c>
      <c r="M1953" s="10">
        <v>3</v>
      </c>
      <c r="N1953" s="31">
        <v>32153.662799999998</v>
      </c>
    </row>
    <row r="1954" spans="1:14" ht="15" customHeight="1">
      <c r="A1954" t="s">
        <v>69</v>
      </c>
      <c r="B1954" t="s">
        <v>5</v>
      </c>
      <c r="C1954" t="s">
        <v>133</v>
      </c>
      <c r="D1954" t="s">
        <v>9</v>
      </c>
      <c r="E1954" t="s">
        <v>10</v>
      </c>
      <c r="F1954" t="s">
        <v>11</v>
      </c>
      <c r="G1954">
        <v>25</v>
      </c>
      <c r="H1954" t="s">
        <v>37</v>
      </c>
      <c r="I1954" t="s">
        <v>183</v>
      </c>
      <c r="J1954" t="s">
        <v>124</v>
      </c>
      <c r="K1954">
        <v>201503</v>
      </c>
      <c r="L1954">
        <v>2020</v>
      </c>
      <c r="M1954" s="10">
        <v>3</v>
      </c>
      <c r="N1954" s="31">
        <v>26352.648000000005</v>
      </c>
    </row>
    <row r="1955" spans="1:14" ht="15" customHeight="1">
      <c r="A1955" t="s">
        <v>69</v>
      </c>
      <c r="B1955" t="s">
        <v>5</v>
      </c>
      <c r="C1955" t="s">
        <v>133</v>
      </c>
      <c r="D1955" t="s">
        <v>9</v>
      </c>
      <c r="E1955" t="s">
        <v>10</v>
      </c>
      <c r="F1955" t="s">
        <v>11</v>
      </c>
      <c r="G1955">
        <v>25</v>
      </c>
      <c r="H1955" t="s">
        <v>37</v>
      </c>
      <c r="I1955" t="s">
        <v>183</v>
      </c>
      <c r="J1955" t="s">
        <v>121</v>
      </c>
      <c r="K1955">
        <v>201503</v>
      </c>
      <c r="L1955">
        <v>2020</v>
      </c>
      <c r="M1955" s="10">
        <v>3</v>
      </c>
      <c r="N1955" s="31">
        <v>6994.764000000001</v>
      </c>
    </row>
    <row r="1956" spans="1:14" ht="15" customHeight="1">
      <c r="A1956" t="s">
        <v>69</v>
      </c>
      <c r="B1956" t="s">
        <v>5</v>
      </c>
      <c r="C1956" t="s">
        <v>133</v>
      </c>
      <c r="D1956" t="s">
        <v>9</v>
      </c>
      <c r="E1956" t="s">
        <v>10</v>
      </c>
      <c r="F1956" t="s">
        <v>11</v>
      </c>
      <c r="G1956">
        <v>25</v>
      </c>
      <c r="H1956" t="s">
        <v>37</v>
      </c>
      <c r="I1956" t="s">
        <v>183</v>
      </c>
      <c r="J1956" t="s">
        <v>122</v>
      </c>
      <c r="K1956">
        <v>201503</v>
      </c>
      <c r="L1956">
        <v>2020</v>
      </c>
      <c r="M1956" s="10">
        <v>3</v>
      </c>
      <c r="N1956" s="31">
        <v>10148.512499999999</v>
      </c>
    </row>
    <row r="1957" spans="1:14" ht="15" customHeight="1">
      <c r="A1957" t="s">
        <v>69</v>
      </c>
      <c r="B1957" t="s">
        <v>5</v>
      </c>
      <c r="C1957" t="s">
        <v>133</v>
      </c>
      <c r="D1957" t="s">
        <v>9</v>
      </c>
      <c r="E1957" t="s">
        <v>10</v>
      </c>
      <c r="F1957" t="s">
        <v>11</v>
      </c>
      <c r="G1957">
        <v>25</v>
      </c>
      <c r="H1957" t="s">
        <v>37</v>
      </c>
      <c r="I1957" t="s">
        <v>183</v>
      </c>
      <c r="J1957" t="s">
        <v>123</v>
      </c>
      <c r="K1957">
        <v>201503</v>
      </c>
      <c r="L1957">
        <v>2020</v>
      </c>
      <c r="M1957" s="10">
        <v>3</v>
      </c>
      <c r="N1957" s="31">
        <v>10829.133</v>
      </c>
    </row>
    <row r="1958" spans="1:14" ht="15" customHeight="1">
      <c r="A1958" t="s">
        <v>69</v>
      </c>
      <c r="B1958" t="s">
        <v>6</v>
      </c>
      <c r="C1958" t="s">
        <v>140</v>
      </c>
      <c r="D1958" t="s">
        <v>14</v>
      </c>
      <c r="E1958" t="s">
        <v>15</v>
      </c>
      <c r="F1958" t="s">
        <v>11</v>
      </c>
      <c r="G1958">
        <v>32</v>
      </c>
      <c r="H1958" t="s">
        <v>36</v>
      </c>
      <c r="I1958" t="s">
        <v>184</v>
      </c>
      <c r="J1958" t="s">
        <v>124</v>
      </c>
      <c r="K1958">
        <v>201503</v>
      </c>
      <c r="L1958">
        <v>2020</v>
      </c>
      <c r="M1958" s="10">
        <v>3</v>
      </c>
      <c r="N1958" s="31">
        <v>103308.07200000001</v>
      </c>
    </row>
    <row r="1959" spans="1:14" ht="15" customHeight="1">
      <c r="A1959" t="s">
        <v>69</v>
      </c>
      <c r="B1959" t="s">
        <v>6</v>
      </c>
      <c r="C1959" t="s">
        <v>140</v>
      </c>
      <c r="D1959" t="s">
        <v>14</v>
      </c>
      <c r="E1959" t="s">
        <v>15</v>
      </c>
      <c r="F1959" t="s">
        <v>11</v>
      </c>
      <c r="G1959">
        <v>32</v>
      </c>
      <c r="H1959" t="s">
        <v>36</v>
      </c>
      <c r="I1959" t="s">
        <v>184</v>
      </c>
      <c r="J1959" t="s">
        <v>121</v>
      </c>
      <c r="K1959">
        <v>201503</v>
      </c>
      <c r="L1959">
        <v>2020</v>
      </c>
      <c r="M1959" s="10">
        <v>3</v>
      </c>
      <c r="N1959" s="31">
        <v>27218.225999999999</v>
      </c>
    </row>
    <row r="1960" spans="1:14" ht="15" customHeight="1">
      <c r="A1960" t="s">
        <v>69</v>
      </c>
      <c r="B1960" t="s">
        <v>6</v>
      </c>
      <c r="C1960" t="s">
        <v>140</v>
      </c>
      <c r="D1960" t="s">
        <v>14</v>
      </c>
      <c r="E1960" t="s">
        <v>15</v>
      </c>
      <c r="F1960" t="s">
        <v>11</v>
      </c>
      <c r="G1960">
        <v>32</v>
      </c>
      <c r="H1960" t="s">
        <v>36</v>
      </c>
      <c r="I1960" t="s">
        <v>184</v>
      </c>
      <c r="J1960" t="s">
        <v>122</v>
      </c>
      <c r="K1960">
        <v>201503</v>
      </c>
      <c r="L1960">
        <v>2020</v>
      </c>
      <c r="M1960" s="10">
        <v>3</v>
      </c>
      <c r="N1960" s="31">
        <v>10496.1675</v>
      </c>
    </row>
    <row r="1961" spans="1:14" ht="15" customHeight="1">
      <c r="A1961" t="s">
        <v>69</v>
      </c>
      <c r="B1961" t="s">
        <v>6</v>
      </c>
      <c r="C1961" t="s">
        <v>140</v>
      </c>
      <c r="D1961" t="s">
        <v>14</v>
      </c>
      <c r="E1961" t="s">
        <v>15</v>
      </c>
      <c r="F1961" t="s">
        <v>11</v>
      </c>
      <c r="G1961">
        <v>32</v>
      </c>
      <c r="H1961" t="s">
        <v>36</v>
      </c>
      <c r="I1961" t="s">
        <v>184</v>
      </c>
      <c r="J1961" t="s">
        <v>123</v>
      </c>
      <c r="K1961">
        <v>201503</v>
      </c>
      <c r="L1961">
        <v>2020</v>
      </c>
      <c r="M1961" s="10">
        <v>3</v>
      </c>
      <c r="N1961" s="31">
        <v>7871.8499999999995</v>
      </c>
    </row>
    <row r="1962" spans="1:14" ht="15" customHeight="1">
      <c r="A1962" t="s">
        <v>68</v>
      </c>
      <c r="B1962" t="s">
        <v>24</v>
      </c>
      <c r="C1962" t="s">
        <v>142</v>
      </c>
      <c r="D1962" t="s">
        <v>43</v>
      </c>
      <c r="E1962" t="s">
        <v>17</v>
      </c>
      <c r="F1962" t="s">
        <v>11</v>
      </c>
      <c r="G1962">
        <v>32</v>
      </c>
      <c r="H1962" t="s">
        <v>36</v>
      </c>
      <c r="I1962" t="s">
        <v>184</v>
      </c>
      <c r="J1962" t="s">
        <v>124</v>
      </c>
      <c r="K1962">
        <v>201503</v>
      </c>
      <c r="L1962">
        <v>2020</v>
      </c>
      <c r="M1962" s="10">
        <v>3</v>
      </c>
      <c r="N1962" s="31">
        <v>18327.96</v>
      </c>
    </row>
    <row r="1963" spans="1:14" ht="15" customHeight="1">
      <c r="A1963" t="s">
        <v>68</v>
      </c>
      <c r="B1963" t="s">
        <v>24</v>
      </c>
      <c r="C1963" t="s">
        <v>142</v>
      </c>
      <c r="D1963" t="s">
        <v>43</v>
      </c>
      <c r="E1963" t="s">
        <v>17</v>
      </c>
      <c r="F1963" t="s">
        <v>11</v>
      </c>
      <c r="G1963">
        <v>32</v>
      </c>
      <c r="H1963" t="s">
        <v>36</v>
      </c>
      <c r="I1963" t="s">
        <v>184</v>
      </c>
      <c r="J1963" t="s">
        <v>121</v>
      </c>
      <c r="K1963">
        <v>201503</v>
      </c>
      <c r="L1963">
        <v>2020</v>
      </c>
      <c r="M1963" s="10">
        <v>3</v>
      </c>
      <c r="N1963" s="31">
        <v>9547.65</v>
      </c>
    </row>
    <row r="1964" spans="1:14" ht="15" customHeight="1">
      <c r="A1964" t="s">
        <v>68</v>
      </c>
      <c r="B1964" t="s">
        <v>24</v>
      </c>
      <c r="C1964" t="s">
        <v>142</v>
      </c>
      <c r="D1964" t="s">
        <v>43</v>
      </c>
      <c r="E1964" t="s">
        <v>17</v>
      </c>
      <c r="F1964" t="s">
        <v>11</v>
      </c>
      <c r="G1964">
        <v>32</v>
      </c>
      <c r="H1964" t="s">
        <v>36</v>
      </c>
      <c r="I1964" t="s">
        <v>184</v>
      </c>
      <c r="J1964" t="s">
        <v>122</v>
      </c>
      <c r="K1964">
        <v>201503</v>
      </c>
      <c r="L1964">
        <v>2020</v>
      </c>
      <c r="M1964" s="10">
        <v>3</v>
      </c>
      <c r="N1964" s="31">
        <v>9706.41</v>
      </c>
    </row>
    <row r="1965" spans="1:14" ht="15" customHeight="1">
      <c r="A1965" t="s">
        <v>68</v>
      </c>
      <c r="B1965" t="s">
        <v>24</v>
      </c>
      <c r="C1965" t="s">
        <v>142</v>
      </c>
      <c r="D1965" t="s">
        <v>43</v>
      </c>
      <c r="E1965" t="s">
        <v>17</v>
      </c>
      <c r="F1965" t="s">
        <v>11</v>
      </c>
      <c r="G1965">
        <v>32</v>
      </c>
      <c r="H1965" t="s">
        <v>36</v>
      </c>
      <c r="I1965" t="s">
        <v>184</v>
      </c>
      <c r="J1965" t="s">
        <v>123</v>
      </c>
      <c r="K1965">
        <v>201503</v>
      </c>
      <c r="L1965">
        <v>2020</v>
      </c>
      <c r="M1965" s="10">
        <v>3</v>
      </c>
      <c r="N1965" s="31">
        <v>24386.417999999998</v>
      </c>
    </row>
    <row r="1966" spans="1:14" ht="15" customHeight="1">
      <c r="A1966" t="s">
        <v>68</v>
      </c>
      <c r="B1966" t="s">
        <v>70</v>
      </c>
      <c r="C1966" t="s">
        <v>126</v>
      </c>
      <c r="D1966" t="s">
        <v>20</v>
      </c>
      <c r="E1966" t="s">
        <v>0</v>
      </c>
      <c r="F1966" t="s">
        <v>12</v>
      </c>
      <c r="G1966">
        <v>28</v>
      </c>
      <c r="H1966" t="s">
        <v>37</v>
      </c>
      <c r="I1966" t="s">
        <v>183</v>
      </c>
      <c r="J1966" t="s">
        <v>124</v>
      </c>
      <c r="K1966">
        <v>201503</v>
      </c>
      <c r="L1966">
        <v>2020</v>
      </c>
      <c r="M1966" s="10">
        <v>3</v>
      </c>
      <c r="N1966" s="31">
        <v>27040.104000000003</v>
      </c>
    </row>
    <row r="1967" spans="1:14" ht="15" customHeight="1">
      <c r="A1967" t="s">
        <v>68</v>
      </c>
      <c r="B1967" t="s">
        <v>70</v>
      </c>
      <c r="C1967" t="s">
        <v>126</v>
      </c>
      <c r="D1967" t="s">
        <v>20</v>
      </c>
      <c r="E1967" t="s">
        <v>0</v>
      </c>
      <c r="F1967" t="s">
        <v>12</v>
      </c>
      <c r="G1967">
        <v>28</v>
      </c>
      <c r="H1967" t="s">
        <v>37</v>
      </c>
      <c r="I1967" t="s">
        <v>183</v>
      </c>
      <c r="J1967" t="s">
        <v>121</v>
      </c>
      <c r="K1967">
        <v>201503</v>
      </c>
      <c r="L1967">
        <v>2020</v>
      </c>
      <c r="M1967" s="10">
        <v>3</v>
      </c>
      <c r="N1967" s="31">
        <v>8880.8580000000002</v>
      </c>
    </row>
    <row r="1968" spans="1:14" ht="15" customHeight="1">
      <c r="A1968" t="s">
        <v>68</v>
      </c>
      <c r="B1968" t="s">
        <v>70</v>
      </c>
      <c r="C1968" t="s">
        <v>126</v>
      </c>
      <c r="D1968" t="s">
        <v>20</v>
      </c>
      <c r="E1968" t="s">
        <v>0</v>
      </c>
      <c r="F1968" t="s">
        <v>12</v>
      </c>
      <c r="G1968">
        <v>28</v>
      </c>
      <c r="H1968" t="s">
        <v>37</v>
      </c>
      <c r="I1968" t="s">
        <v>183</v>
      </c>
      <c r="J1968" t="s">
        <v>122</v>
      </c>
      <c r="K1968">
        <v>201503</v>
      </c>
      <c r="L1968">
        <v>2020</v>
      </c>
      <c r="M1968" s="10">
        <v>3</v>
      </c>
      <c r="N1968" s="31">
        <v>3019.4324999999999</v>
      </c>
    </row>
    <row r="1969" spans="1:14" ht="15" customHeight="1">
      <c r="A1969" t="s">
        <v>68</v>
      </c>
      <c r="B1969" t="s">
        <v>70</v>
      </c>
      <c r="C1969" t="s">
        <v>126</v>
      </c>
      <c r="D1969" t="s">
        <v>20</v>
      </c>
      <c r="E1969" t="s">
        <v>0</v>
      </c>
      <c r="F1969" t="s">
        <v>12</v>
      </c>
      <c r="G1969">
        <v>28</v>
      </c>
      <c r="H1969" t="s">
        <v>37</v>
      </c>
      <c r="I1969" t="s">
        <v>183</v>
      </c>
      <c r="J1969" t="s">
        <v>123</v>
      </c>
      <c r="K1969">
        <v>201503</v>
      </c>
      <c r="L1969">
        <v>2020</v>
      </c>
      <c r="M1969" s="10">
        <v>3</v>
      </c>
      <c r="N1969" s="31">
        <v>5403.51</v>
      </c>
    </row>
    <row r="1970" spans="1:14" ht="15" customHeight="1">
      <c r="A1970" t="s">
        <v>68</v>
      </c>
      <c r="B1970" t="s">
        <v>23</v>
      </c>
      <c r="C1970" t="s">
        <v>141</v>
      </c>
      <c r="D1970" t="s">
        <v>44</v>
      </c>
      <c r="E1970" t="s">
        <v>45</v>
      </c>
      <c r="F1970" t="s">
        <v>11</v>
      </c>
      <c r="G1970">
        <v>27</v>
      </c>
      <c r="H1970" t="s">
        <v>33</v>
      </c>
      <c r="I1970" t="s">
        <v>180</v>
      </c>
      <c r="J1970" t="s">
        <v>124</v>
      </c>
      <c r="K1970">
        <v>201503</v>
      </c>
      <c r="L1970">
        <v>2020</v>
      </c>
      <c r="M1970" s="10">
        <v>3</v>
      </c>
      <c r="N1970" s="31">
        <v>18891.532800000001</v>
      </c>
    </row>
    <row r="1971" spans="1:14" ht="15" customHeight="1">
      <c r="A1971" t="s">
        <v>68</v>
      </c>
      <c r="B1971" t="s">
        <v>23</v>
      </c>
      <c r="C1971" t="s">
        <v>141</v>
      </c>
      <c r="D1971" t="s">
        <v>44</v>
      </c>
      <c r="E1971" t="s">
        <v>45</v>
      </c>
      <c r="F1971" t="s">
        <v>11</v>
      </c>
      <c r="G1971">
        <v>27</v>
      </c>
      <c r="H1971" t="s">
        <v>33</v>
      </c>
      <c r="I1971" t="s">
        <v>180</v>
      </c>
      <c r="J1971" t="s">
        <v>121</v>
      </c>
      <c r="K1971">
        <v>201503</v>
      </c>
      <c r="L1971">
        <v>2020</v>
      </c>
      <c r="M1971" s="10">
        <v>3</v>
      </c>
      <c r="N1971" s="31">
        <v>2541.0672</v>
      </c>
    </row>
    <row r="1972" spans="1:14" ht="15" customHeight="1">
      <c r="A1972" t="s">
        <v>68</v>
      </c>
      <c r="B1972" t="s">
        <v>23</v>
      </c>
      <c r="C1972" t="s">
        <v>141</v>
      </c>
      <c r="D1972" t="s">
        <v>44</v>
      </c>
      <c r="E1972" t="s">
        <v>45</v>
      </c>
      <c r="F1972" t="s">
        <v>11</v>
      </c>
      <c r="G1972">
        <v>27</v>
      </c>
      <c r="H1972" t="s">
        <v>33</v>
      </c>
      <c r="I1972" t="s">
        <v>180</v>
      </c>
      <c r="J1972" t="s">
        <v>122</v>
      </c>
      <c r="K1972">
        <v>201503</v>
      </c>
      <c r="L1972">
        <v>2020</v>
      </c>
      <c r="M1972" s="10">
        <v>3</v>
      </c>
      <c r="N1972" s="31">
        <v>16262.977499999999</v>
      </c>
    </row>
    <row r="1973" spans="1:14" ht="15" customHeight="1">
      <c r="A1973" t="s">
        <v>68</v>
      </c>
      <c r="B1973" t="s">
        <v>23</v>
      </c>
      <c r="C1973" t="s">
        <v>141</v>
      </c>
      <c r="D1973" t="s">
        <v>44</v>
      </c>
      <c r="E1973" t="s">
        <v>45</v>
      </c>
      <c r="F1973" t="s">
        <v>11</v>
      </c>
      <c r="G1973">
        <v>27</v>
      </c>
      <c r="H1973" t="s">
        <v>33</v>
      </c>
      <c r="I1973" t="s">
        <v>180</v>
      </c>
      <c r="J1973" t="s">
        <v>123</v>
      </c>
      <c r="K1973">
        <v>201503</v>
      </c>
      <c r="L1973">
        <v>2020</v>
      </c>
      <c r="M1973" s="10">
        <v>3</v>
      </c>
      <c r="N1973" s="31">
        <v>32734.724399999999</v>
      </c>
    </row>
    <row r="1974" spans="1:14" ht="15" customHeight="1">
      <c r="A1974" t="s">
        <v>7</v>
      </c>
      <c r="B1974" t="s">
        <v>25</v>
      </c>
      <c r="C1974" t="s">
        <v>131</v>
      </c>
      <c r="D1974" t="s">
        <v>51</v>
      </c>
      <c r="E1974" t="s">
        <v>52</v>
      </c>
      <c r="F1974" t="s">
        <v>11</v>
      </c>
      <c r="G1974">
        <v>44</v>
      </c>
      <c r="H1974" t="s">
        <v>33</v>
      </c>
      <c r="I1974" t="s">
        <v>180</v>
      </c>
      <c r="J1974" t="s">
        <v>124</v>
      </c>
      <c r="K1974">
        <v>201503</v>
      </c>
      <c r="L1974">
        <v>2020</v>
      </c>
      <c r="M1974" s="10">
        <v>3</v>
      </c>
      <c r="N1974" s="31">
        <v>218075.59200000003</v>
      </c>
    </row>
    <row r="1975" spans="1:14" ht="15" customHeight="1">
      <c r="A1975" t="s">
        <v>7</v>
      </c>
      <c r="B1975" t="s">
        <v>25</v>
      </c>
      <c r="C1975" t="s">
        <v>131</v>
      </c>
      <c r="D1975" t="s">
        <v>51</v>
      </c>
      <c r="E1975" t="s">
        <v>52</v>
      </c>
      <c r="F1975" t="s">
        <v>11</v>
      </c>
      <c r="G1975">
        <v>44</v>
      </c>
      <c r="H1975" t="s">
        <v>33</v>
      </c>
      <c r="I1975" t="s">
        <v>180</v>
      </c>
      <c r="J1975" t="s">
        <v>121</v>
      </c>
      <c r="K1975">
        <v>201503</v>
      </c>
      <c r="L1975">
        <v>2020</v>
      </c>
      <c r="M1975" s="10">
        <v>3</v>
      </c>
      <c r="N1975" s="31">
        <v>15062.397000000001</v>
      </c>
    </row>
    <row r="1976" spans="1:14" ht="15" customHeight="1">
      <c r="A1976" t="s">
        <v>7</v>
      </c>
      <c r="B1976" t="s">
        <v>25</v>
      </c>
      <c r="C1976" t="s">
        <v>131</v>
      </c>
      <c r="D1976" t="s">
        <v>51</v>
      </c>
      <c r="E1976" t="s">
        <v>52</v>
      </c>
      <c r="F1976" t="s">
        <v>11</v>
      </c>
      <c r="G1976">
        <v>44</v>
      </c>
      <c r="H1976" t="s">
        <v>33</v>
      </c>
      <c r="I1976" t="s">
        <v>180</v>
      </c>
      <c r="J1976" t="s">
        <v>122</v>
      </c>
      <c r="K1976">
        <v>201503</v>
      </c>
      <c r="L1976">
        <v>2020</v>
      </c>
      <c r="M1976" s="10">
        <v>3</v>
      </c>
      <c r="N1976" s="31">
        <v>32031.877499999999</v>
      </c>
    </row>
    <row r="1977" spans="1:14" ht="15" customHeight="1">
      <c r="A1977" t="s">
        <v>7</v>
      </c>
      <c r="B1977" t="s">
        <v>25</v>
      </c>
      <c r="C1977" t="s">
        <v>131</v>
      </c>
      <c r="D1977" t="s">
        <v>51</v>
      </c>
      <c r="E1977" t="s">
        <v>52</v>
      </c>
      <c r="F1977" t="s">
        <v>11</v>
      </c>
      <c r="G1977">
        <v>44</v>
      </c>
      <c r="H1977" t="s">
        <v>33</v>
      </c>
      <c r="I1977" t="s">
        <v>180</v>
      </c>
      <c r="J1977" t="s">
        <v>123</v>
      </c>
      <c r="K1977">
        <v>201503</v>
      </c>
      <c r="L1977">
        <v>2020</v>
      </c>
      <c r="M1977" s="10">
        <v>3</v>
      </c>
      <c r="N1977" s="31">
        <v>67822.807499999995</v>
      </c>
    </row>
    <row r="1978" spans="1:14" ht="15" customHeight="1">
      <c r="A1978" t="s">
        <v>7</v>
      </c>
      <c r="B1978" t="s">
        <v>25</v>
      </c>
      <c r="C1978" t="s">
        <v>127</v>
      </c>
      <c r="D1978" t="s">
        <v>49</v>
      </c>
      <c r="E1978" t="s">
        <v>50</v>
      </c>
      <c r="F1978" t="s">
        <v>12</v>
      </c>
      <c r="G1978">
        <v>35</v>
      </c>
      <c r="H1978" t="s">
        <v>35</v>
      </c>
      <c r="I1978" t="s">
        <v>181</v>
      </c>
      <c r="J1978" t="s">
        <v>124</v>
      </c>
      <c r="K1978">
        <v>201503</v>
      </c>
      <c r="L1978">
        <v>2020</v>
      </c>
      <c r="M1978" s="10">
        <v>3</v>
      </c>
      <c r="N1978" s="31">
        <v>154208.88</v>
      </c>
    </row>
    <row r="1979" spans="1:14" ht="15" customHeight="1">
      <c r="A1979" t="s">
        <v>7</v>
      </c>
      <c r="B1979" t="s">
        <v>25</v>
      </c>
      <c r="C1979" t="s">
        <v>127</v>
      </c>
      <c r="D1979" t="s">
        <v>49</v>
      </c>
      <c r="E1979" t="s">
        <v>50</v>
      </c>
      <c r="F1979" t="s">
        <v>12</v>
      </c>
      <c r="G1979">
        <v>35</v>
      </c>
      <c r="H1979" t="s">
        <v>35</v>
      </c>
      <c r="I1979" t="s">
        <v>181</v>
      </c>
      <c r="J1979" t="s">
        <v>121</v>
      </c>
      <c r="K1979">
        <v>201503</v>
      </c>
      <c r="L1979">
        <v>2020</v>
      </c>
      <c r="M1979" s="10">
        <v>3</v>
      </c>
      <c r="N1979" s="31">
        <v>3695.1600000000003</v>
      </c>
    </row>
    <row r="1980" spans="1:14" ht="15" customHeight="1">
      <c r="A1980" t="s">
        <v>7</v>
      </c>
      <c r="B1980" t="s">
        <v>25</v>
      </c>
      <c r="C1980" t="s">
        <v>127</v>
      </c>
      <c r="D1980" t="s">
        <v>49</v>
      </c>
      <c r="E1980" t="s">
        <v>50</v>
      </c>
      <c r="F1980" t="s">
        <v>12</v>
      </c>
      <c r="G1980">
        <v>35</v>
      </c>
      <c r="H1980" t="s">
        <v>35</v>
      </c>
      <c r="I1980" t="s">
        <v>181</v>
      </c>
      <c r="J1980" t="s">
        <v>122</v>
      </c>
      <c r="K1980">
        <v>201503</v>
      </c>
      <c r="L1980">
        <v>2020</v>
      </c>
      <c r="M1980" s="10">
        <v>3</v>
      </c>
      <c r="N1980" s="31">
        <v>13191.675000000001</v>
      </c>
    </row>
    <row r="1981" spans="1:14" ht="15" customHeight="1">
      <c r="A1981" t="s">
        <v>7</v>
      </c>
      <c r="B1981" t="s">
        <v>25</v>
      </c>
      <c r="C1981" t="s">
        <v>127</v>
      </c>
      <c r="D1981" t="s">
        <v>49</v>
      </c>
      <c r="E1981" t="s">
        <v>50</v>
      </c>
      <c r="F1981" t="s">
        <v>12</v>
      </c>
      <c r="G1981">
        <v>35</v>
      </c>
      <c r="H1981" t="s">
        <v>35</v>
      </c>
      <c r="I1981" t="s">
        <v>181</v>
      </c>
      <c r="J1981" t="s">
        <v>123</v>
      </c>
      <c r="K1981">
        <v>201503</v>
      </c>
      <c r="L1981">
        <v>2020</v>
      </c>
      <c r="M1981" s="10">
        <v>3</v>
      </c>
      <c r="N1981" s="31">
        <v>18485.460000000003</v>
      </c>
    </row>
    <row r="1982" spans="1:14" ht="15" customHeight="1">
      <c r="A1982" t="s">
        <v>7</v>
      </c>
      <c r="B1982" t="s">
        <v>25</v>
      </c>
      <c r="C1982" t="s">
        <v>130</v>
      </c>
      <c r="D1982" t="s">
        <v>47</v>
      </c>
      <c r="E1982" t="s">
        <v>48</v>
      </c>
      <c r="F1982" t="s">
        <v>11</v>
      </c>
      <c r="G1982">
        <v>28</v>
      </c>
      <c r="H1982" t="s">
        <v>37</v>
      </c>
      <c r="I1982" t="s">
        <v>183</v>
      </c>
      <c r="J1982" t="s">
        <v>124</v>
      </c>
      <c r="K1982">
        <v>201503</v>
      </c>
      <c r="L1982">
        <v>2020</v>
      </c>
      <c r="M1982" s="10">
        <v>3</v>
      </c>
      <c r="N1982" s="31">
        <v>49690.872000000003</v>
      </c>
    </row>
    <row r="1983" spans="1:14" ht="15" customHeight="1">
      <c r="A1983" t="s">
        <v>7</v>
      </c>
      <c r="B1983" t="s">
        <v>25</v>
      </c>
      <c r="C1983" t="s">
        <v>130</v>
      </c>
      <c r="D1983" t="s">
        <v>47</v>
      </c>
      <c r="E1983" t="s">
        <v>48</v>
      </c>
      <c r="F1983" t="s">
        <v>11</v>
      </c>
      <c r="G1983">
        <v>28</v>
      </c>
      <c r="H1983" t="s">
        <v>37</v>
      </c>
      <c r="I1983" t="s">
        <v>183</v>
      </c>
      <c r="J1983" t="s">
        <v>121</v>
      </c>
      <c r="K1983">
        <v>201503</v>
      </c>
      <c r="L1983">
        <v>2020</v>
      </c>
      <c r="M1983" s="10">
        <v>3</v>
      </c>
      <c r="N1983" s="31">
        <v>7918.47</v>
      </c>
    </row>
    <row r="1984" spans="1:14" ht="15" customHeight="1">
      <c r="A1984" t="s">
        <v>7</v>
      </c>
      <c r="B1984" t="s">
        <v>25</v>
      </c>
      <c r="C1984" t="s">
        <v>130</v>
      </c>
      <c r="D1984" t="s">
        <v>47</v>
      </c>
      <c r="E1984" t="s">
        <v>48</v>
      </c>
      <c r="F1984" t="s">
        <v>11</v>
      </c>
      <c r="G1984">
        <v>28</v>
      </c>
      <c r="H1984" t="s">
        <v>37</v>
      </c>
      <c r="I1984" t="s">
        <v>183</v>
      </c>
      <c r="J1984" t="s">
        <v>122</v>
      </c>
      <c r="K1984">
        <v>201503</v>
      </c>
      <c r="L1984">
        <v>2020</v>
      </c>
      <c r="M1984" s="10">
        <v>3</v>
      </c>
      <c r="N1984" s="31">
        <v>6633.585</v>
      </c>
    </row>
    <row r="1985" spans="1:14" ht="15" customHeight="1">
      <c r="A1985" t="s">
        <v>7</v>
      </c>
      <c r="B1985" t="s">
        <v>25</v>
      </c>
      <c r="C1985" t="s">
        <v>130</v>
      </c>
      <c r="D1985" t="s">
        <v>47</v>
      </c>
      <c r="E1985" t="s">
        <v>48</v>
      </c>
      <c r="F1985" t="s">
        <v>11</v>
      </c>
      <c r="G1985">
        <v>28</v>
      </c>
      <c r="H1985" t="s">
        <v>37</v>
      </c>
      <c r="I1985" t="s">
        <v>183</v>
      </c>
      <c r="J1985" t="s">
        <v>123</v>
      </c>
      <c r="K1985">
        <v>201503</v>
      </c>
      <c r="L1985">
        <v>2020</v>
      </c>
      <c r="M1985" s="10">
        <v>3</v>
      </c>
      <c r="N1985" s="31">
        <v>5631.4439999999995</v>
      </c>
    </row>
    <row r="1986" spans="1:14" ht="15" customHeight="1">
      <c r="A1986" t="s">
        <v>7</v>
      </c>
      <c r="B1986" t="s">
        <v>26</v>
      </c>
      <c r="C1986" t="s">
        <v>132</v>
      </c>
      <c r="D1986" t="s">
        <v>55</v>
      </c>
      <c r="E1986" t="s">
        <v>56</v>
      </c>
      <c r="F1986" t="s">
        <v>11</v>
      </c>
      <c r="G1986">
        <v>36</v>
      </c>
      <c r="H1986" t="s">
        <v>34</v>
      </c>
      <c r="I1986" t="s">
        <v>182</v>
      </c>
      <c r="J1986" t="s">
        <v>124</v>
      </c>
      <c r="K1986">
        <v>201503</v>
      </c>
      <c r="L1986">
        <v>2020</v>
      </c>
      <c r="M1986" s="10">
        <v>3</v>
      </c>
      <c r="N1986" s="31">
        <v>12793.515840000002</v>
      </c>
    </row>
    <row r="1987" spans="1:14" ht="15" customHeight="1">
      <c r="A1987" t="s">
        <v>7</v>
      </c>
      <c r="B1987" t="s">
        <v>26</v>
      </c>
      <c r="C1987" t="s">
        <v>132</v>
      </c>
      <c r="D1987" t="s">
        <v>55</v>
      </c>
      <c r="E1987" t="s">
        <v>56</v>
      </c>
      <c r="F1987" t="s">
        <v>11</v>
      </c>
      <c r="G1987">
        <v>36</v>
      </c>
      <c r="H1987" t="s">
        <v>34</v>
      </c>
      <c r="I1987" t="s">
        <v>182</v>
      </c>
      <c r="J1987" t="s">
        <v>121</v>
      </c>
      <c r="K1987">
        <v>201503</v>
      </c>
      <c r="L1987">
        <v>2020</v>
      </c>
      <c r="M1987" s="10">
        <v>3</v>
      </c>
      <c r="N1987" s="31">
        <v>12986.700300000002</v>
      </c>
    </row>
    <row r="1988" spans="1:14" ht="15" customHeight="1">
      <c r="A1988" t="s">
        <v>7</v>
      </c>
      <c r="B1988" t="s">
        <v>26</v>
      </c>
      <c r="C1988" t="s">
        <v>132</v>
      </c>
      <c r="D1988" t="s">
        <v>55</v>
      </c>
      <c r="E1988" t="s">
        <v>56</v>
      </c>
      <c r="F1988" t="s">
        <v>11</v>
      </c>
      <c r="G1988">
        <v>36</v>
      </c>
      <c r="H1988" t="s">
        <v>34</v>
      </c>
      <c r="I1988" t="s">
        <v>182</v>
      </c>
      <c r="J1988" t="s">
        <v>122</v>
      </c>
      <c r="K1988">
        <v>201503</v>
      </c>
      <c r="L1988">
        <v>2020</v>
      </c>
      <c r="M1988" s="10">
        <v>3</v>
      </c>
      <c r="N1988" s="31">
        <v>16182.208349999999</v>
      </c>
    </row>
    <row r="1989" spans="1:14" ht="15" customHeight="1">
      <c r="A1989" t="s">
        <v>7</v>
      </c>
      <c r="B1989" t="s">
        <v>26</v>
      </c>
      <c r="C1989" t="s">
        <v>132</v>
      </c>
      <c r="D1989" t="s">
        <v>55</v>
      </c>
      <c r="E1989" t="s">
        <v>56</v>
      </c>
      <c r="F1989" t="s">
        <v>11</v>
      </c>
      <c r="G1989">
        <v>36</v>
      </c>
      <c r="H1989" t="s">
        <v>34</v>
      </c>
      <c r="I1989" t="s">
        <v>182</v>
      </c>
      <c r="J1989" t="s">
        <v>123</v>
      </c>
      <c r="K1989">
        <v>201503</v>
      </c>
      <c r="L1989">
        <v>2020</v>
      </c>
      <c r="M1989" s="10">
        <v>3</v>
      </c>
      <c r="N1989" s="31">
        <v>19227.502979999997</v>
      </c>
    </row>
    <row r="1990" spans="1:14" ht="15" customHeight="1">
      <c r="A1990" t="s">
        <v>7</v>
      </c>
      <c r="B1990" t="s">
        <v>26</v>
      </c>
      <c r="C1990" t="s">
        <v>128</v>
      </c>
      <c r="D1990" t="s">
        <v>53</v>
      </c>
      <c r="E1990" t="s">
        <v>54</v>
      </c>
      <c r="F1990" t="s">
        <v>12</v>
      </c>
      <c r="G1990">
        <v>32</v>
      </c>
      <c r="H1990" t="s">
        <v>36</v>
      </c>
      <c r="I1990" t="s">
        <v>184</v>
      </c>
      <c r="J1990" t="s">
        <v>124</v>
      </c>
      <c r="K1990">
        <v>201503</v>
      </c>
      <c r="L1990">
        <v>2020</v>
      </c>
      <c r="M1990" s="10">
        <v>3</v>
      </c>
      <c r="N1990" s="31">
        <v>37850.077440000008</v>
      </c>
    </row>
    <row r="1991" spans="1:14" ht="15" customHeight="1">
      <c r="A1991" t="s">
        <v>7</v>
      </c>
      <c r="B1991" t="s">
        <v>26</v>
      </c>
      <c r="C1991" t="s">
        <v>128</v>
      </c>
      <c r="D1991" t="s">
        <v>53</v>
      </c>
      <c r="E1991" t="s">
        <v>54</v>
      </c>
      <c r="F1991" t="s">
        <v>12</v>
      </c>
      <c r="G1991">
        <v>32</v>
      </c>
      <c r="H1991" t="s">
        <v>36</v>
      </c>
      <c r="I1991" t="s">
        <v>184</v>
      </c>
      <c r="J1991" t="s">
        <v>121</v>
      </c>
      <c r="K1991">
        <v>201503</v>
      </c>
      <c r="L1991">
        <v>2020</v>
      </c>
      <c r="M1991" s="10">
        <v>3</v>
      </c>
      <c r="N1991" s="31">
        <v>2409.3417599999998</v>
      </c>
    </row>
    <row r="1992" spans="1:14" ht="15" customHeight="1">
      <c r="A1992" t="s">
        <v>7</v>
      </c>
      <c r="B1992" t="s">
        <v>26</v>
      </c>
      <c r="C1992" t="s">
        <v>128</v>
      </c>
      <c r="D1992" t="s">
        <v>53</v>
      </c>
      <c r="E1992" t="s">
        <v>54</v>
      </c>
      <c r="F1992" t="s">
        <v>12</v>
      </c>
      <c r="G1992">
        <v>32</v>
      </c>
      <c r="H1992" t="s">
        <v>36</v>
      </c>
      <c r="I1992" t="s">
        <v>184</v>
      </c>
      <c r="J1992" t="s">
        <v>122</v>
      </c>
      <c r="K1992">
        <v>201503</v>
      </c>
      <c r="L1992">
        <v>2020</v>
      </c>
      <c r="M1992" s="10">
        <v>3</v>
      </c>
      <c r="N1992" s="31">
        <v>11432.087100000001</v>
      </c>
    </row>
    <row r="1993" spans="1:14" ht="15" customHeight="1">
      <c r="A1993" t="s">
        <v>7</v>
      </c>
      <c r="B1993" t="s">
        <v>26</v>
      </c>
      <c r="C1993" t="s">
        <v>128</v>
      </c>
      <c r="D1993" t="s">
        <v>53</v>
      </c>
      <c r="E1993" t="s">
        <v>54</v>
      </c>
      <c r="F1993" t="s">
        <v>12</v>
      </c>
      <c r="G1993">
        <v>32</v>
      </c>
      <c r="H1993" t="s">
        <v>36</v>
      </c>
      <c r="I1993" t="s">
        <v>184</v>
      </c>
      <c r="J1993" t="s">
        <v>123</v>
      </c>
      <c r="K1993">
        <v>201503</v>
      </c>
      <c r="L1993">
        <v>2020</v>
      </c>
      <c r="M1993" s="10">
        <v>3</v>
      </c>
      <c r="N1993" s="31">
        <v>12763.695419999998</v>
      </c>
    </row>
    <row r="1994" spans="1:14" ht="15" customHeight="1">
      <c r="A1994" t="s">
        <v>7</v>
      </c>
      <c r="B1994" t="s">
        <v>27</v>
      </c>
      <c r="C1994" t="s">
        <v>137</v>
      </c>
      <c r="D1994" t="s">
        <v>21</v>
      </c>
      <c r="E1994" t="s">
        <v>58</v>
      </c>
      <c r="F1994" t="s">
        <v>11</v>
      </c>
      <c r="G1994">
        <v>45</v>
      </c>
      <c r="H1994" t="s">
        <v>33</v>
      </c>
      <c r="I1994" t="s">
        <v>180</v>
      </c>
      <c r="J1994" t="s">
        <v>124</v>
      </c>
      <c r="K1994">
        <v>201503</v>
      </c>
      <c r="L1994">
        <v>2020</v>
      </c>
      <c r="M1994" s="10">
        <v>3</v>
      </c>
      <c r="N1994" s="31">
        <v>142998.07200000001</v>
      </c>
    </row>
    <row r="1995" spans="1:14" ht="15" customHeight="1">
      <c r="A1995" t="s">
        <v>7</v>
      </c>
      <c r="B1995" t="s">
        <v>27</v>
      </c>
      <c r="C1995" t="s">
        <v>137</v>
      </c>
      <c r="D1995" t="s">
        <v>21</v>
      </c>
      <c r="E1995" t="s">
        <v>58</v>
      </c>
      <c r="F1995" t="s">
        <v>11</v>
      </c>
      <c r="G1995">
        <v>45</v>
      </c>
      <c r="H1995" t="s">
        <v>33</v>
      </c>
      <c r="I1995" t="s">
        <v>180</v>
      </c>
      <c r="J1995" t="s">
        <v>121</v>
      </c>
      <c r="K1995">
        <v>201503</v>
      </c>
      <c r="L1995">
        <v>2020</v>
      </c>
      <c r="M1995" s="10">
        <v>3</v>
      </c>
      <c r="N1995" s="31">
        <v>6324.4649999999992</v>
      </c>
    </row>
    <row r="1996" spans="1:14" ht="15" customHeight="1">
      <c r="A1996" t="s">
        <v>7</v>
      </c>
      <c r="B1996" t="s">
        <v>27</v>
      </c>
      <c r="C1996" t="s">
        <v>137</v>
      </c>
      <c r="D1996" t="s">
        <v>21</v>
      </c>
      <c r="E1996" t="s">
        <v>58</v>
      </c>
      <c r="F1996" t="s">
        <v>11</v>
      </c>
      <c r="G1996">
        <v>45</v>
      </c>
      <c r="H1996" t="s">
        <v>33</v>
      </c>
      <c r="I1996" t="s">
        <v>180</v>
      </c>
      <c r="J1996" t="s">
        <v>122</v>
      </c>
      <c r="K1996">
        <v>201503</v>
      </c>
      <c r="L1996">
        <v>2020</v>
      </c>
      <c r="M1996" s="10">
        <v>3</v>
      </c>
      <c r="N1996" s="31">
        <v>74861.324999999997</v>
      </c>
    </row>
    <row r="1997" spans="1:14" ht="15" customHeight="1">
      <c r="A1997" t="s">
        <v>7</v>
      </c>
      <c r="B1997" t="s">
        <v>27</v>
      </c>
      <c r="C1997" t="s">
        <v>137</v>
      </c>
      <c r="D1997" t="s">
        <v>21</v>
      </c>
      <c r="E1997" t="s">
        <v>58</v>
      </c>
      <c r="F1997" t="s">
        <v>11</v>
      </c>
      <c r="G1997">
        <v>45</v>
      </c>
      <c r="H1997" t="s">
        <v>33</v>
      </c>
      <c r="I1997" t="s">
        <v>180</v>
      </c>
      <c r="J1997" t="s">
        <v>123</v>
      </c>
      <c r="K1997">
        <v>201503</v>
      </c>
      <c r="L1997">
        <v>2020</v>
      </c>
      <c r="M1997" s="10">
        <v>3</v>
      </c>
      <c r="N1997" s="31">
        <v>27156.527999999998</v>
      </c>
    </row>
    <row r="1998" spans="1:14" ht="15" customHeight="1">
      <c r="A1998" t="s">
        <v>7</v>
      </c>
      <c r="B1998" t="s">
        <v>27</v>
      </c>
      <c r="C1998" t="s">
        <v>136</v>
      </c>
      <c r="D1998" t="s">
        <v>18</v>
      </c>
      <c r="E1998" t="s">
        <v>62</v>
      </c>
      <c r="F1998" t="s">
        <v>11</v>
      </c>
      <c r="G1998">
        <v>38</v>
      </c>
      <c r="H1998" t="s">
        <v>34</v>
      </c>
      <c r="I1998" t="s">
        <v>182</v>
      </c>
      <c r="J1998" t="s">
        <v>124</v>
      </c>
      <c r="K1998">
        <v>201503</v>
      </c>
      <c r="L1998">
        <v>2020</v>
      </c>
      <c r="M1998" s="10">
        <v>3</v>
      </c>
      <c r="N1998" s="31">
        <v>194205.81600000002</v>
      </c>
    </row>
    <row r="1999" spans="1:14" ht="15" customHeight="1">
      <c r="A1999" t="s">
        <v>7</v>
      </c>
      <c r="B1999" t="s">
        <v>27</v>
      </c>
      <c r="C1999" t="s">
        <v>136</v>
      </c>
      <c r="D1999" t="s">
        <v>18</v>
      </c>
      <c r="E1999" t="s">
        <v>62</v>
      </c>
      <c r="F1999" t="s">
        <v>11</v>
      </c>
      <c r="G1999">
        <v>38</v>
      </c>
      <c r="H1999" t="s">
        <v>34</v>
      </c>
      <c r="I1999" t="s">
        <v>182</v>
      </c>
      <c r="J1999" t="s">
        <v>121</v>
      </c>
      <c r="K1999">
        <v>201503</v>
      </c>
      <c r="L1999">
        <v>2020</v>
      </c>
      <c r="M1999" s="10">
        <v>3</v>
      </c>
      <c r="N1999" s="31">
        <v>37718.730000000003</v>
      </c>
    </row>
    <row r="2000" spans="1:14" ht="15" customHeight="1">
      <c r="A2000" t="s">
        <v>7</v>
      </c>
      <c r="B2000" t="s">
        <v>27</v>
      </c>
      <c r="C2000" t="s">
        <v>136</v>
      </c>
      <c r="D2000" t="s">
        <v>18</v>
      </c>
      <c r="E2000" t="s">
        <v>62</v>
      </c>
      <c r="F2000" t="s">
        <v>11</v>
      </c>
      <c r="G2000">
        <v>38</v>
      </c>
      <c r="H2000" t="s">
        <v>34</v>
      </c>
      <c r="I2000" t="s">
        <v>182</v>
      </c>
      <c r="J2000" t="s">
        <v>122</v>
      </c>
      <c r="K2000">
        <v>201503</v>
      </c>
      <c r="L2000">
        <v>2020</v>
      </c>
      <c r="M2000" s="10">
        <v>3</v>
      </c>
      <c r="N2000" s="31">
        <v>40031.334000000003</v>
      </c>
    </row>
    <row r="2001" spans="1:14" ht="15" customHeight="1">
      <c r="A2001" t="s">
        <v>7</v>
      </c>
      <c r="B2001" t="s">
        <v>27</v>
      </c>
      <c r="C2001" t="s">
        <v>136</v>
      </c>
      <c r="D2001" t="s">
        <v>18</v>
      </c>
      <c r="E2001" t="s">
        <v>62</v>
      </c>
      <c r="F2001" t="s">
        <v>11</v>
      </c>
      <c r="G2001">
        <v>38</v>
      </c>
      <c r="H2001" t="s">
        <v>34</v>
      </c>
      <c r="I2001" t="s">
        <v>182</v>
      </c>
      <c r="J2001" t="s">
        <v>123</v>
      </c>
      <c r="K2001">
        <v>201503</v>
      </c>
      <c r="L2001">
        <v>2020</v>
      </c>
      <c r="M2001" s="10">
        <v>3</v>
      </c>
      <c r="N2001" s="31">
        <v>42718.347000000009</v>
      </c>
    </row>
    <row r="2002" spans="1:14" ht="15" customHeight="1">
      <c r="A2002" t="s">
        <v>7</v>
      </c>
      <c r="B2002" t="s">
        <v>27</v>
      </c>
      <c r="C2002" t="s">
        <v>135</v>
      </c>
      <c r="D2002" t="s">
        <v>19</v>
      </c>
      <c r="E2002" t="s">
        <v>57</v>
      </c>
      <c r="F2002" t="s">
        <v>12</v>
      </c>
      <c r="G2002">
        <v>29</v>
      </c>
      <c r="H2002" t="s">
        <v>37</v>
      </c>
      <c r="I2002" t="s">
        <v>183</v>
      </c>
      <c r="J2002" t="s">
        <v>124</v>
      </c>
      <c r="K2002">
        <v>201503</v>
      </c>
      <c r="L2002">
        <v>2020</v>
      </c>
      <c r="M2002" s="10">
        <v>3</v>
      </c>
      <c r="N2002" s="31">
        <v>23048.424000000003</v>
      </c>
    </row>
    <row r="2003" spans="1:14" ht="15" customHeight="1">
      <c r="A2003" t="s">
        <v>7</v>
      </c>
      <c r="B2003" t="s">
        <v>27</v>
      </c>
      <c r="C2003" t="s">
        <v>135</v>
      </c>
      <c r="D2003" t="s">
        <v>19</v>
      </c>
      <c r="E2003" t="s">
        <v>57</v>
      </c>
      <c r="F2003" t="s">
        <v>12</v>
      </c>
      <c r="G2003">
        <v>29</v>
      </c>
      <c r="H2003" t="s">
        <v>37</v>
      </c>
      <c r="I2003" t="s">
        <v>183</v>
      </c>
      <c r="J2003" t="s">
        <v>121</v>
      </c>
      <c r="K2003">
        <v>201503</v>
      </c>
      <c r="L2003">
        <v>2020</v>
      </c>
      <c r="M2003" s="10">
        <v>3</v>
      </c>
      <c r="N2003" s="31">
        <v>10820.753999999999</v>
      </c>
    </row>
    <row r="2004" spans="1:14" ht="15" customHeight="1">
      <c r="A2004" t="s">
        <v>7</v>
      </c>
      <c r="B2004" t="s">
        <v>27</v>
      </c>
      <c r="C2004" t="s">
        <v>135</v>
      </c>
      <c r="D2004" t="s">
        <v>19</v>
      </c>
      <c r="E2004" t="s">
        <v>57</v>
      </c>
      <c r="F2004" t="s">
        <v>12</v>
      </c>
      <c r="G2004">
        <v>29</v>
      </c>
      <c r="H2004" t="s">
        <v>37</v>
      </c>
      <c r="I2004" t="s">
        <v>183</v>
      </c>
      <c r="J2004" t="s">
        <v>122</v>
      </c>
      <c r="K2004">
        <v>201503</v>
      </c>
      <c r="L2004">
        <v>2020</v>
      </c>
      <c r="M2004" s="10">
        <v>3</v>
      </c>
      <c r="N2004" s="31">
        <v>9534.1049999999996</v>
      </c>
    </row>
    <row r="2005" spans="1:14" ht="15" customHeight="1">
      <c r="A2005" t="s">
        <v>7</v>
      </c>
      <c r="B2005" t="s">
        <v>27</v>
      </c>
      <c r="C2005" t="s">
        <v>135</v>
      </c>
      <c r="D2005" t="s">
        <v>19</v>
      </c>
      <c r="E2005" t="s">
        <v>57</v>
      </c>
      <c r="F2005" t="s">
        <v>12</v>
      </c>
      <c r="G2005">
        <v>29</v>
      </c>
      <c r="H2005" t="s">
        <v>37</v>
      </c>
      <c r="I2005" t="s">
        <v>183</v>
      </c>
      <c r="J2005" t="s">
        <v>123</v>
      </c>
      <c r="K2005">
        <v>201503</v>
      </c>
      <c r="L2005">
        <v>2020</v>
      </c>
      <c r="M2005" s="10">
        <v>3</v>
      </c>
      <c r="N2005" s="31">
        <v>14120.946000000002</v>
      </c>
    </row>
    <row r="2006" spans="1:14" ht="15" customHeight="1">
      <c r="A2006" t="s">
        <v>7</v>
      </c>
      <c r="B2006" t="s">
        <v>42</v>
      </c>
      <c r="C2006" t="s">
        <v>139</v>
      </c>
      <c r="D2006" t="s">
        <v>59</v>
      </c>
      <c r="E2006" t="s">
        <v>60</v>
      </c>
      <c r="F2006" t="s">
        <v>11</v>
      </c>
      <c r="G2006">
        <v>35</v>
      </c>
      <c r="H2006" t="s">
        <v>34</v>
      </c>
      <c r="I2006" t="s">
        <v>182</v>
      </c>
      <c r="J2006" t="s">
        <v>124</v>
      </c>
      <c r="K2006">
        <v>201503</v>
      </c>
      <c r="L2006">
        <v>2020</v>
      </c>
      <c r="M2006" s="10">
        <v>3</v>
      </c>
      <c r="N2006" s="31">
        <v>118333.35360000002</v>
      </c>
    </row>
    <row r="2007" spans="1:14" ht="15" customHeight="1">
      <c r="A2007" t="s">
        <v>7</v>
      </c>
      <c r="B2007" t="s">
        <v>42</v>
      </c>
      <c r="C2007" t="s">
        <v>139</v>
      </c>
      <c r="D2007" t="s">
        <v>59</v>
      </c>
      <c r="E2007" t="s">
        <v>60</v>
      </c>
      <c r="F2007" t="s">
        <v>11</v>
      </c>
      <c r="G2007">
        <v>35</v>
      </c>
      <c r="H2007" t="s">
        <v>34</v>
      </c>
      <c r="I2007" t="s">
        <v>182</v>
      </c>
      <c r="J2007" t="s">
        <v>121</v>
      </c>
      <c r="K2007">
        <v>201503</v>
      </c>
      <c r="L2007">
        <v>2020</v>
      </c>
      <c r="M2007" s="10">
        <v>3</v>
      </c>
      <c r="N2007" s="31">
        <v>12912.48</v>
      </c>
    </row>
    <row r="2008" spans="1:14" ht="15" customHeight="1">
      <c r="A2008" t="s">
        <v>7</v>
      </c>
      <c r="B2008" t="s">
        <v>42</v>
      </c>
      <c r="C2008" t="s">
        <v>139</v>
      </c>
      <c r="D2008" t="s">
        <v>59</v>
      </c>
      <c r="E2008" t="s">
        <v>60</v>
      </c>
      <c r="F2008" t="s">
        <v>11</v>
      </c>
      <c r="G2008">
        <v>35</v>
      </c>
      <c r="H2008" t="s">
        <v>34</v>
      </c>
      <c r="I2008" t="s">
        <v>182</v>
      </c>
      <c r="J2008" t="s">
        <v>122</v>
      </c>
      <c r="K2008">
        <v>201503</v>
      </c>
      <c r="L2008">
        <v>2020</v>
      </c>
      <c r="M2008" s="10">
        <v>3</v>
      </c>
      <c r="N2008" s="31">
        <v>65412.427499999998</v>
      </c>
    </row>
    <row r="2009" spans="1:14" ht="15" customHeight="1">
      <c r="A2009" t="s">
        <v>7</v>
      </c>
      <c r="B2009" t="s">
        <v>42</v>
      </c>
      <c r="C2009" t="s">
        <v>139</v>
      </c>
      <c r="D2009" t="s">
        <v>59</v>
      </c>
      <c r="E2009" t="s">
        <v>60</v>
      </c>
      <c r="F2009" t="s">
        <v>11</v>
      </c>
      <c r="G2009">
        <v>35</v>
      </c>
      <c r="H2009" t="s">
        <v>34</v>
      </c>
      <c r="I2009" t="s">
        <v>182</v>
      </c>
      <c r="J2009" t="s">
        <v>123</v>
      </c>
      <c r="K2009">
        <v>201503</v>
      </c>
      <c r="L2009">
        <v>2020</v>
      </c>
      <c r="M2009" s="10">
        <v>3</v>
      </c>
      <c r="N2009" s="31">
        <v>28644.273000000001</v>
      </c>
    </row>
    <row r="2010" spans="1:14" ht="15" customHeight="1">
      <c r="A2010" t="s">
        <v>7</v>
      </c>
      <c r="B2010" t="s">
        <v>42</v>
      </c>
      <c r="C2010" t="s">
        <v>138</v>
      </c>
      <c r="D2010" t="s">
        <v>61</v>
      </c>
      <c r="E2010" t="s">
        <v>60</v>
      </c>
      <c r="F2010" t="s">
        <v>11</v>
      </c>
      <c r="G2010">
        <v>32</v>
      </c>
      <c r="H2010" t="s">
        <v>36</v>
      </c>
      <c r="I2010" t="s">
        <v>184</v>
      </c>
      <c r="J2010" t="s">
        <v>124</v>
      </c>
      <c r="K2010">
        <v>201503</v>
      </c>
      <c r="L2010">
        <v>2020</v>
      </c>
      <c r="M2010" s="10">
        <v>3</v>
      </c>
      <c r="N2010" s="31">
        <v>21819.268800000002</v>
      </c>
    </row>
    <row r="2011" spans="1:14" ht="15" customHeight="1">
      <c r="A2011" t="s">
        <v>7</v>
      </c>
      <c r="B2011" t="s">
        <v>42</v>
      </c>
      <c r="C2011" t="s">
        <v>138</v>
      </c>
      <c r="D2011" t="s">
        <v>61</v>
      </c>
      <c r="E2011" t="s">
        <v>60</v>
      </c>
      <c r="F2011" t="s">
        <v>11</v>
      </c>
      <c r="G2011">
        <v>32</v>
      </c>
      <c r="H2011" t="s">
        <v>36</v>
      </c>
      <c r="I2011" t="s">
        <v>184</v>
      </c>
      <c r="J2011" t="s">
        <v>121</v>
      </c>
      <c r="K2011">
        <v>201503</v>
      </c>
      <c r="L2011">
        <v>2020</v>
      </c>
      <c r="M2011" s="10">
        <v>3</v>
      </c>
      <c r="N2011" s="31">
        <v>660.88260000000002</v>
      </c>
    </row>
    <row r="2012" spans="1:14" ht="15" customHeight="1">
      <c r="A2012" t="s">
        <v>7</v>
      </c>
      <c r="B2012" t="s">
        <v>42</v>
      </c>
      <c r="C2012" t="s">
        <v>138</v>
      </c>
      <c r="D2012" t="s">
        <v>61</v>
      </c>
      <c r="E2012" t="s">
        <v>60</v>
      </c>
      <c r="F2012" t="s">
        <v>11</v>
      </c>
      <c r="G2012">
        <v>32</v>
      </c>
      <c r="H2012" t="s">
        <v>36</v>
      </c>
      <c r="I2012" t="s">
        <v>184</v>
      </c>
      <c r="J2012" t="s">
        <v>122</v>
      </c>
      <c r="K2012">
        <v>201503</v>
      </c>
      <c r="L2012">
        <v>2020</v>
      </c>
      <c r="M2012" s="10">
        <v>3</v>
      </c>
      <c r="N2012" s="31">
        <v>10323.699749999998</v>
      </c>
    </row>
    <row r="2013" spans="1:14" ht="15" customHeight="1">
      <c r="A2013" t="s">
        <v>7</v>
      </c>
      <c r="B2013" t="s">
        <v>42</v>
      </c>
      <c r="C2013" t="s">
        <v>138</v>
      </c>
      <c r="D2013" t="s">
        <v>61</v>
      </c>
      <c r="E2013" t="s">
        <v>60</v>
      </c>
      <c r="F2013" t="s">
        <v>11</v>
      </c>
      <c r="G2013">
        <v>32</v>
      </c>
      <c r="H2013" t="s">
        <v>36</v>
      </c>
      <c r="I2013" t="s">
        <v>184</v>
      </c>
      <c r="J2013" t="s">
        <v>123</v>
      </c>
      <c r="K2013">
        <v>201503</v>
      </c>
      <c r="L2013">
        <v>2020</v>
      </c>
      <c r="M2013" s="10">
        <v>3</v>
      </c>
      <c r="N2013" s="31">
        <v>7686.7622999999985</v>
      </c>
    </row>
    <row r="2014" spans="1:14" ht="15" customHeight="1">
      <c r="A2014" t="s">
        <v>69</v>
      </c>
      <c r="B2014" t="s">
        <v>5</v>
      </c>
      <c r="C2014" t="s">
        <v>134</v>
      </c>
      <c r="D2014" t="s">
        <v>46</v>
      </c>
      <c r="E2014" t="s">
        <v>13</v>
      </c>
      <c r="F2014" t="s">
        <v>11</v>
      </c>
      <c r="G2014">
        <v>46</v>
      </c>
      <c r="H2014" t="s">
        <v>33</v>
      </c>
      <c r="I2014" t="s">
        <v>180</v>
      </c>
      <c r="J2014" t="s">
        <v>124</v>
      </c>
      <c r="K2014">
        <v>201503</v>
      </c>
      <c r="L2014">
        <v>2020</v>
      </c>
      <c r="M2014" s="10">
        <v>3</v>
      </c>
      <c r="N2014" s="31">
        <v>205732.37999999998</v>
      </c>
    </row>
    <row r="2015" spans="1:14" ht="15" customHeight="1">
      <c r="A2015" t="s">
        <v>69</v>
      </c>
      <c r="B2015" t="s">
        <v>5</v>
      </c>
      <c r="C2015" t="s">
        <v>134</v>
      </c>
      <c r="D2015" t="s">
        <v>46</v>
      </c>
      <c r="E2015" t="s">
        <v>13</v>
      </c>
      <c r="F2015" t="s">
        <v>11</v>
      </c>
      <c r="G2015">
        <v>46</v>
      </c>
      <c r="H2015" t="s">
        <v>33</v>
      </c>
      <c r="I2015" t="s">
        <v>180</v>
      </c>
      <c r="J2015" t="s">
        <v>121</v>
      </c>
      <c r="K2015">
        <v>201503</v>
      </c>
      <c r="L2015">
        <v>2020</v>
      </c>
      <c r="M2015" s="10">
        <v>3</v>
      </c>
      <c r="N2015" s="31">
        <v>6692.91</v>
      </c>
    </row>
    <row r="2016" spans="1:14" ht="15" customHeight="1">
      <c r="A2016" t="s">
        <v>69</v>
      </c>
      <c r="B2016" t="s">
        <v>5</v>
      </c>
      <c r="C2016" t="s">
        <v>134</v>
      </c>
      <c r="D2016" t="s">
        <v>46</v>
      </c>
      <c r="E2016" t="s">
        <v>13</v>
      </c>
      <c r="F2016" t="s">
        <v>11</v>
      </c>
      <c r="G2016">
        <v>46</v>
      </c>
      <c r="H2016" t="s">
        <v>33</v>
      </c>
      <c r="I2016" t="s">
        <v>180</v>
      </c>
      <c r="J2016" t="s">
        <v>122</v>
      </c>
      <c r="K2016">
        <v>201503</v>
      </c>
      <c r="L2016">
        <v>2020</v>
      </c>
      <c r="M2016" s="10">
        <v>3</v>
      </c>
      <c r="N2016" s="31">
        <v>16676.703750000001</v>
      </c>
    </row>
    <row r="2017" spans="1:14" ht="15" customHeight="1">
      <c r="A2017" t="s">
        <v>69</v>
      </c>
      <c r="B2017" t="s">
        <v>5</v>
      </c>
      <c r="C2017" t="s">
        <v>134</v>
      </c>
      <c r="D2017" t="s">
        <v>46</v>
      </c>
      <c r="E2017" t="s">
        <v>13</v>
      </c>
      <c r="F2017" t="s">
        <v>11</v>
      </c>
      <c r="G2017">
        <v>46</v>
      </c>
      <c r="H2017" t="s">
        <v>33</v>
      </c>
      <c r="I2017" t="s">
        <v>180</v>
      </c>
      <c r="J2017" t="s">
        <v>123</v>
      </c>
      <c r="K2017">
        <v>201503</v>
      </c>
      <c r="L2017">
        <v>2020</v>
      </c>
      <c r="M2017" s="10">
        <v>3</v>
      </c>
      <c r="N2017" s="31">
        <v>83428.127999999997</v>
      </c>
    </row>
    <row r="2018" spans="1:14" ht="15" customHeight="1">
      <c r="A2018" t="s">
        <v>69</v>
      </c>
      <c r="B2018" t="s">
        <v>5</v>
      </c>
      <c r="C2018" t="s">
        <v>129</v>
      </c>
      <c r="D2018" t="s">
        <v>22</v>
      </c>
      <c r="E2018" t="s">
        <v>16</v>
      </c>
      <c r="F2018" t="s">
        <v>12</v>
      </c>
      <c r="G2018">
        <v>38</v>
      </c>
      <c r="H2018" t="s">
        <v>34</v>
      </c>
      <c r="I2018" t="s">
        <v>182</v>
      </c>
      <c r="J2018" t="s">
        <v>124</v>
      </c>
      <c r="K2018">
        <v>201503</v>
      </c>
      <c r="L2018">
        <v>2020</v>
      </c>
      <c r="M2018" s="10">
        <v>3</v>
      </c>
      <c r="N2018" s="31">
        <v>159098.68799999999</v>
      </c>
    </row>
    <row r="2019" spans="1:14" ht="15" customHeight="1">
      <c r="A2019" t="s">
        <v>69</v>
      </c>
      <c r="B2019" t="s">
        <v>5</v>
      </c>
      <c r="C2019" t="s">
        <v>129</v>
      </c>
      <c r="D2019" t="s">
        <v>22</v>
      </c>
      <c r="E2019" t="s">
        <v>16</v>
      </c>
      <c r="F2019" t="s">
        <v>12</v>
      </c>
      <c r="G2019">
        <v>38</v>
      </c>
      <c r="H2019" t="s">
        <v>34</v>
      </c>
      <c r="I2019" t="s">
        <v>182</v>
      </c>
      <c r="J2019" t="s">
        <v>121</v>
      </c>
      <c r="K2019">
        <v>201503</v>
      </c>
      <c r="L2019">
        <v>2020</v>
      </c>
      <c r="M2019" s="10">
        <v>3</v>
      </c>
      <c r="N2019" s="31">
        <v>37807.106400000004</v>
      </c>
    </row>
    <row r="2020" spans="1:14" ht="15" customHeight="1">
      <c r="A2020" t="s">
        <v>69</v>
      </c>
      <c r="B2020" t="s">
        <v>5</v>
      </c>
      <c r="C2020" t="s">
        <v>129</v>
      </c>
      <c r="D2020" t="s">
        <v>22</v>
      </c>
      <c r="E2020" t="s">
        <v>16</v>
      </c>
      <c r="F2020" t="s">
        <v>12</v>
      </c>
      <c r="G2020">
        <v>38</v>
      </c>
      <c r="H2020" t="s">
        <v>34</v>
      </c>
      <c r="I2020" t="s">
        <v>182</v>
      </c>
      <c r="J2020" t="s">
        <v>122</v>
      </c>
      <c r="K2020">
        <v>201503</v>
      </c>
      <c r="L2020">
        <v>2020</v>
      </c>
      <c r="M2020" s="10">
        <v>3</v>
      </c>
      <c r="N2020" s="31">
        <v>22839.610499999999</v>
      </c>
    </row>
    <row r="2021" spans="1:14" ht="15" customHeight="1">
      <c r="A2021" t="s">
        <v>69</v>
      </c>
      <c r="B2021" t="s">
        <v>5</v>
      </c>
      <c r="C2021" t="s">
        <v>129</v>
      </c>
      <c r="D2021" t="s">
        <v>22</v>
      </c>
      <c r="E2021" t="s">
        <v>16</v>
      </c>
      <c r="F2021" t="s">
        <v>12</v>
      </c>
      <c r="G2021">
        <v>38</v>
      </c>
      <c r="H2021" t="s">
        <v>34</v>
      </c>
      <c r="I2021" t="s">
        <v>182</v>
      </c>
      <c r="J2021" t="s">
        <v>123</v>
      </c>
      <c r="K2021">
        <v>201503</v>
      </c>
      <c r="L2021">
        <v>2020</v>
      </c>
      <c r="M2021" s="10">
        <v>3</v>
      </c>
      <c r="N2021" s="31">
        <v>67449.186000000002</v>
      </c>
    </row>
    <row r="2022" spans="1:14" ht="15" customHeight="1">
      <c r="A2022" t="s">
        <v>69</v>
      </c>
      <c r="B2022" t="s">
        <v>5</v>
      </c>
      <c r="C2022" t="s">
        <v>133</v>
      </c>
      <c r="D2022" t="s">
        <v>9</v>
      </c>
      <c r="E2022" t="s">
        <v>10</v>
      </c>
      <c r="F2022" t="s">
        <v>11</v>
      </c>
      <c r="G2022">
        <v>25</v>
      </c>
      <c r="H2022" t="s">
        <v>37</v>
      </c>
      <c r="I2022" t="s">
        <v>183</v>
      </c>
      <c r="J2022" t="s">
        <v>124</v>
      </c>
      <c r="K2022">
        <v>201503</v>
      </c>
      <c r="L2022">
        <v>2020</v>
      </c>
      <c r="M2022" s="10">
        <v>3</v>
      </c>
      <c r="N2022" s="31">
        <v>23508.072</v>
      </c>
    </row>
    <row r="2023" spans="1:14" ht="15" customHeight="1">
      <c r="A2023" t="s">
        <v>69</v>
      </c>
      <c r="B2023" t="s">
        <v>5</v>
      </c>
      <c r="C2023" t="s">
        <v>133</v>
      </c>
      <c r="D2023" t="s">
        <v>9</v>
      </c>
      <c r="E2023" t="s">
        <v>10</v>
      </c>
      <c r="F2023" t="s">
        <v>11</v>
      </c>
      <c r="G2023">
        <v>25</v>
      </c>
      <c r="H2023" t="s">
        <v>37</v>
      </c>
      <c r="I2023" t="s">
        <v>183</v>
      </c>
      <c r="J2023" t="s">
        <v>121</v>
      </c>
      <c r="K2023">
        <v>201503</v>
      </c>
      <c r="L2023">
        <v>2020</v>
      </c>
      <c r="M2023" s="10">
        <v>3</v>
      </c>
      <c r="N2023" s="31">
        <v>7732.2420000000002</v>
      </c>
    </row>
    <row r="2024" spans="1:14" ht="15" customHeight="1">
      <c r="A2024" t="s">
        <v>69</v>
      </c>
      <c r="B2024" t="s">
        <v>5</v>
      </c>
      <c r="C2024" t="s">
        <v>133</v>
      </c>
      <c r="D2024" t="s">
        <v>9</v>
      </c>
      <c r="E2024" t="s">
        <v>10</v>
      </c>
      <c r="F2024" t="s">
        <v>11</v>
      </c>
      <c r="G2024">
        <v>25</v>
      </c>
      <c r="H2024" t="s">
        <v>37</v>
      </c>
      <c r="I2024" t="s">
        <v>183</v>
      </c>
      <c r="J2024" t="s">
        <v>122</v>
      </c>
      <c r="K2024">
        <v>201503</v>
      </c>
      <c r="L2024">
        <v>2020</v>
      </c>
      <c r="M2024" s="10">
        <v>3</v>
      </c>
      <c r="N2024" s="31">
        <v>14426.37</v>
      </c>
    </row>
    <row r="2025" spans="1:14" ht="15" customHeight="1">
      <c r="A2025" t="s">
        <v>69</v>
      </c>
      <c r="B2025" t="s">
        <v>5</v>
      </c>
      <c r="C2025" t="s">
        <v>133</v>
      </c>
      <c r="D2025" t="s">
        <v>9</v>
      </c>
      <c r="E2025" t="s">
        <v>10</v>
      </c>
      <c r="F2025" t="s">
        <v>11</v>
      </c>
      <c r="G2025">
        <v>25</v>
      </c>
      <c r="H2025" t="s">
        <v>37</v>
      </c>
      <c r="I2025" t="s">
        <v>183</v>
      </c>
      <c r="J2025" t="s">
        <v>123</v>
      </c>
      <c r="K2025">
        <v>201503</v>
      </c>
      <c r="L2025">
        <v>2020</v>
      </c>
      <c r="M2025" s="10">
        <v>3</v>
      </c>
      <c r="N2025" s="31">
        <v>10031.364</v>
      </c>
    </row>
    <row r="2026" spans="1:14" ht="15" customHeight="1">
      <c r="A2026" t="s">
        <v>69</v>
      </c>
      <c r="B2026" t="s">
        <v>6</v>
      </c>
      <c r="C2026" t="s">
        <v>140</v>
      </c>
      <c r="D2026" t="s">
        <v>14</v>
      </c>
      <c r="E2026" t="s">
        <v>15</v>
      </c>
      <c r="F2026" t="s">
        <v>11</v>
      </c>
      <c r="G2026">
        <v>32</v>
      </c>
      <c r="H2026" t="s">
        <v>36</v>
      </c>
      <c r="I2026" t="s">
        <v>184</v>
      </c>
      <c r="J2026" t="s">
        <v>124</v>
      </c>
      <c r="K2026">
        <v>201503</v>
      </c>
      <c r="L2026">
        <v>2020</v>
      </c>
      <c r="M2026" s="10">
        <v>3</v>
      </c>
      <c r="N2026" s="31">
        <v>108548.32800000002</v>
      </c>
    </row>
    <row r="2027" spans="1:14" ht="15" customHeight="1">
      <c r="A2027" t="s">
        <v>69</v>
      </c>
      <c r="B2027" t="s">
        <v>6</v>
      </c>
      <c r="C2027" t="s">
        <v>140</v>
      </c>
      <c r="D2027" t="s">
        <v>14</v>
      </c>
      <c r="E2027" t="s">
        <v>15</v>
      </c>
      <c r="F2027" t="s">
        <v>11</v>
      </c>
      <c r="G2027">
        <v>32</v>
      </c>
      <c r="H2027" t="s">
        <v>36</v>
      </c>
      <c r="I2027" t="s">
        <v>184</v>
      </c>
      <c r="J2027" t="s">
        <v>121</v>
      </c>
      <c r="K2027">
        <v>201503</v>
      </c>
      <c r="L2027">
        <v>2020</v>
      </c>
      <c r="M2027" s="10">
        <v>3</v>
      </c>
      <c r="N2027" s="31">
        <v>20989.542000000001</v>
      </c>
    </row>
    <row r="2028" spans="1:14" ht="15" customHeight="1">
      <c r="A2028" t="s">
        <v>69</v>
      </c>
      <c r="B2028" t="s">
        <v>6</v>
      </c>
      <c r="C2028" t="s">
        <v>140</v>
      </c>
      <c r="D2028" t="s">
        <v>14</v>
      </c>
      <c r="E2028" t="s">
        <v>15</v>
      </c>
      <c r="F2028" t="s">
        <v>11</v>
      </c>
      <c r="G2028">
        <v>32</v>
      </c>
      <c r="H2028" t="s">
        <v>36</v>
      </c>
      <c r="I2028" t="s">
        <v>184</v>
      </c>
      <c r="J2028" t="s">
        <v>122</v>
      </c>
      <c r="K2028">
        <v>201503</v>
      </c>
      <c r="L2028">
        <v>2020</v>
      </c>
      <c r="M2028" s="10">
        <v>3</v>
      </c>
      <c r="N2028" s="31">
        <v>30163.297500000001</v>
      </c>
    </row>
    <row r="2029" spans="1:14" ht="15" customHeight="1">
      <c r="A2029" t="s">
        <v>69</v>
      </c>
      <c r="B2029" t="s">
        <v>6</v>
      </c>
      <c r="C2029" t="s">
        <v>140</v>
      </c>
      <c r="D2029" t="s">
        <v>14</v>
      </c>
      <c r="E2029" t="s">
        <v>15</v>
      </c>
      <c r="F2029" t="s">
        <v>11</v>
      </c>
      <c r="G2029">
        <v>32</v>
      </c>
      <c r="H2029" t="s">
        <v>36</v>
      </c>
      <c r="I2029" t="s">
        <v>184</v>
      </c>
      <c r="J2029" t="s">
        <v>123</v>
      </c>
      <c r="K2029">
        <v>201503</v>
      </c>
      <c r="L2029">
        <v>2020</v>
      </c>
      <c r="M2029" s="10">
        <v>3</v>
      </c>
      <c r="N2029" s="31">
        <v>17981.333999999999</v>
      </c>
    </row>
    <row r="2030" spans="1:14" ht="15" customHeight="1">
      <c r="A2030" t="s">
        <v>68</v>
      </c>
      <c r="B2030" t="s">
        <v>24</v>
      </c>
      <c r="C2030" t="s">
        <v>142</v>
      </c>
      <c r="D2030" t="s">
        <v>43</v>
      </c>
      <c r="E2030" t="s">
        <v>17</v>
      </c>
      <c r="F2030" t="s">
        <v>11</v>
      </c>
      <c r="G2030">
        <v>32</v>
      </c>
      <c r="H2030" t="s">
        <v>36</v>
      </c>
      <c r="I2030" t="s">
        <v>184</v>
      </c>
      <c r="J2030" t="s">
        <v>124</v>
      </c>
      <c r="K2030">
        <v>201503</v>
      </c>
      <c r="L2030">
        <v>2020</v>
      </c>
      <c r="M2030" s="10">
        <v>3</v>
      </c>
      <c r="N2030" s="31">
        <v>29255.352000000003</v>
      </c>
    </row>
    <row r="2031" spans="1:14" ht="15" customHeight="1">
      <c r="A2031" t="s">
        <v>68</v>
      </c>
      <c r="B2031" t="s">
        <v>24</v>
      </c>
      <c r="C2031" t="s">
        <v>142</v>
      </c>
      <c r="D2031" t="s">
        <v>43</v>
      </c>
      <c r="E2031" t="s">
        <v>17</v>
      </c>
      <c r="F2031" t="s">
        <v>11</v>
      </c>
      <c r="G2031">
        <v>32</v>
      </c>
      <c r="H2031" t="s">
        <v>36</v>
      </c>
      <c r="I2031" t="s">
        <v>184</v>
      </c>
      <c r="J2031" t="s">
        <v>121</v>
      </c>
      <c r="K2031">
        <v>201503</v>
      </c>
      <c r="L2031">
        <v>2020</v>
      </c>
      <c r="M2031" s="10">
        <v>3</v>
      </c>
      <c r="N2031" s="31">
        <v>24454.332000000006</v>
      </c>
    </row>
    <row r="2032" spans="1:14" ht="15" customHeight="1">
      <c r="A2032" t="s">
        <v>68</v>
      </c>
      <c r="B2032" t="s">
        <v>24</v>
      </c>
      <c r="C2032" t="s">
        <v>142</v>
      </c>
      <c r="D2032" t="s">
        <v>43</v>
      </c>
      <c r="E2032" t="s">
        <v>17</v>
      </c>
      <c r="F2032" t="s">
        <v>11</v>
      </c>
      <c r="G2032">
        <v>32</v>
      </c>
      <c r="H2032" t="s">
        <v>36</v>
      </c>
      <c r="I2032" t="s">
        <v>184</v>
      </c>
      <c r="J2032" t="s">
        <v>122</v>
      </c>
      <c r="K2032">
        <v>201503</v>
      </c>
      <c r="L2032">
        <v>2020</v>
      </c>
      <c r="M2032" s="10">
        <v>3</v>
      </c>
      <c r="N2032" s="31">
        <v>30947.5425</v>
      </c>
    </row>
    <row r="2033" spans="1:14" ht="15" customHeight="1">
      <c r="A2033" t="s">
        <v>68</v>
      </c>
      <c r="B2033" t="s">
        <v>24</v>
      </c>
      <c r="C2033" t="s">
        <v>142</v>
      </c>
      <c r="D2033" t="s">
        <v>43</v>
      </c>
      <c r="E2033" t="s">
        <v>17</v>
      </c>
      <c r="F2033" t="s">
        <v>11</v>
      </c>
      <c r="G2033">
        <v>32</v>
      </c>
      <c r="H2033" t="s">
        <v>36</v>
      </c>
      <c r="I2033" t="s">
        <v>184</v>
      </c>
      <c r="J2033" t="s">
        <v>123</v>
      </c>
      <c r="K2033">
        <v>201503</v>
      </c>
      <c r="L2033">
        <v>2020</v>
      </c>
      <c r="M2033" s="10">
        <v>3</v>
      </c>
      <c r="N2033" s="31">
        <v>4817.0430000000006</v>
      </c>
    </row>
    <row r="2034" spans="1:14" ht="15" customHeight="1">
      <c r="A2034" t="s">
        <v>68</v>
      </c>
      <c r="B2034" t="s">
        <v>70</v>
      </c>
      <c r="C2034" t="s">
        <v>126</v>
      </c>
      <c r="D2034" t="s">
        <v>20</v>
      </c>
      <c r="E2034" t="s">
        <v>0</v>
      </c>
      <c r="F2034" t="s">
        <v>12</v>
      </c>
      <c r="G2034">
        <v>28</v>
      </c>
      <c r="H2034" t="s">
        <v>37</v>
      </c>
      <c r="I2034" t="s">
        <v>183</v>
      </c>
      <c r="J2034" t="s">
        <v>124</v>
      </c>
      <c r="K2034">
        <v>201503</v>
      </c>
      <c r="L2034">
        <v>2020</v>
      </c>
      <c r="M2034" s="10">
        <v>3</v>
      </c>
      <c r="N2034" s="31">
        <v>32563.944000000003</v>
      </c>
    </row>
    <row r="2035" spans="1:14" ht="15" customHeight="1">
      <c r="A2035" t="s">
        <v>68</v>
      </c>
      <c r="B2035" t="s">
        <v>70</v>
      </c>
      <c r="C2035" t="s">
        <v>126</v>
      </c>
      <c r="D2035" t="s">
        <v>20</v>
      </c>
      <c r="E2035" t="s">
        <v>0</v>
      </c>
      <c r="F2035" t="s">
        <v>12</v>
      </c>
      <c r="G2035">
        <v>28</v>
      </c>
      <c r="H2035" t="s">
        <v>37</v>
      </c>
      <c r="I2035" t="s">
        <v>183</v>
      </c>
      <c r="J2035" t="s">
        <v>121</v>
      </c>
      <c r="K2035">
        <v>201503</v>
      </c>
      <c r="L2035">
        <v>2020</v>
      </c>
      <c r="M2035" s="10">
        <v>3</v>
      </c>
      <c r="N2035" s="31">
        <v>9822.8340000000007</v>
      </c>
    </row>
    <row r="2036" spans="1:14" ht="15" customHeight="1">
      <c r="A2036" t="s">
        <v>68</v>
      </c>
      <c r="B2036" t="s">
        <v>70</v>
      </c>
      <c r="C2036" t="s">
        <v>126</v>
      </c>
      <c r="D2036" t="s">
        <v>20</v>
      </c>
      <c r="E2036" t="s">
        <v>0</v>
      </c>
      <c r="F2036" t="s">
        <v>12</v>
      </c>
      <c r="G2036">
        <v>28</v>
      </c>
      <c r="H2036" t="s">
        <v>37</v>
      </c>
      <c r="I2036" t="s">
        <v>183</v>
      </c>
      <c r="J2036" t="s">
        <v>122</v>
      </c>
      <c r="K2036">
        <v>201503</v>
      </c>
      <c r="L2036">
        <v>2020</v>
      </c>
      <c r="M2036" s="10">
        <v>3</v>
      </c>
      <c r="N2036" s="31">
        <v>2671.83</v>
      </c>
    </row>
    <row r="2037" spans="1:14" ht="15" customHeight="1">
      <c r="A2037" t="s">
        <v>68</v>
      </c>
      <c r="B2037" t="s">
        <v>70</v>
      </c>
      <c r="C2037" t="s">
        <v>126</v>
      </c>
      <c r="D2037" t="s">
        <v>20</v>
      </c>
      <c r="E2037" t="s">
        <v>0</v>
      </c>
      <c r="F2037" t="s">
        <v>12</v>
      </c>
      <c r="G2037">
        <v>28</v>
      </c>
      <c r="H2037" t="s">
        <v>37</v>
      </c>
      <c r="I2037" t="s">
        <v>183</v>
      </c>
      <c r="J2037" t="s">
        <v>123</v>
      </c>
      <c r="K2037">
        <v>201503</v>
      </c>
      <c r="L2037">
        <v>2020</v>
      </c>
      <c r="M2037" s="10">
        <v>3</v>
      </c>
      <c r="N2037" s="31">
        <v>17601.57</v>
      </c>
    </row>
    <row r="2038" spans="1:14" ht="15" customHeight="1">
      <c r="A2038" t="s">
        <v>68</v>
      </c>
      <c r="B2038" t="s">
        <v>23</v>
      </c>
      <c r="C2038" t="s">
        <v>141</v>
      </c>
      <c r="D2038" t="s">
        <v>44</v>
      </c>
      <c r="E2038" t="s">
        <v>45</v>
      </c>
      <c r="F2038" t="s">
        <v>11</v>
      </c>
      <c r="G2038">
        <v>27</v>
      </c>
      <c r="H2038" t="s">
        <v>33</v>
      </c>
      <c r="I2038" t="s">
        <v>180</v>
      </c>
      <c r="J2038" t="s">
        <v>124</v>
      </c>
      <c r="K2038">
        <v>201503</v>
      </c>
      <c r="L2038">
        <v>2020</v>
      </c>
      <c r="M2038" s="10">
        <v>3</v>
      </c>
      <c r="N2038" s="31">
        <v>55740.182400000005</v>
      </c>
    </row>
    <row r="2039" spans="1:14" ht="15" customHeight="1">
      <c r="A2039" t="s">
        <v>68</v>
      </c>
      <c r="B2039" t="s">
        <v>23</v>
      </c>
      <c r="C2039" t="s">
        <v>141</v>
      </c>
      <c r="D2039" t="s">
        <v>44</v>
      </c>
      <c r="E2039" t="s">
        <v>45</v>
      </c>
      <c r="F2039" t="s">
        <v>11</v>
      </c>
      <c r="G2039">
        <v>27</v>
      </c>
      <c r="H2039" t="s">
        <v>33</v>
      </c>
      <c r="I2039" t="s">
        <v>180</v>
      </c>
      <c r="J2039" t="s">
        <v>121</v>
      </c>
      <c r="K2039">
        <v>201503</v>
      </c>
      <c r="L2039">
        <v>2020</v>
      </c>
      <c r="M2039" s="10">
        <v>3</v>
      </c>
      <c r="N2039" s="31">
        <v>6560.19</v>
      </c>
    </row>
    <row r="2040" spans="1:14" ht="15" customHeight="1">
      <c r="A2040" t="s">
        <v>68</v>
      </c>
      <c r="B2040" t="s">
        <v>23</v>
      </c>
      <c r="C2040" t="s">
        <v>141</v>
      </c>
      <c r="D2040" t="s">
        <v>44</v>
      </c>
      <c r="E2040" t="s">
        <v>45</v>
      </c>
      <c r="F2040" t="s">
        <v>11</v>
      </c>
      <c r="G2040">
        <v>27</v>
      </c>
      <c r="H2040" t="s">
        <v>33</v>
      </c>
      <c r="I2040" t="s">
        <v>180</v>
      </c>
      <c r="J2040" t="s">
        <v>122</v>
      </c>
      <c r="K2040">
        <v>201503</v>
      </c>
      <c r="L2040">
        <v>2020</v>
      </c>
      <c r="M2040" s="10">
        <v>3</v>
      </c>
      <c r="N2040" s="31">
        <v>12401.7075</v>
      </c>
    </row>
    <row r="2041" spans="1:14" ht="15" customHeight="1">
      <c r="A2041" t="s">
        <v>68</v>
      </c>
      <c r="B2041" t="s">
        <v>23</v>
      </c>
      <c r="C2041" t="s">
        <v>141</v>
      </c>
      <c r="D2041" t="s">
        <v>44</v>
      </c>
      <c r="E2041" t="s">
        <v>45</v>
      </c>
      <c r="F2041" t="s">
        <v>11</v>
      </c>
      <c r="G2041">
        <v>27</v>
      </c>
      <c r="H2041" t="s">
        <v>33</v>
      </c>
      <c r="I2041" t="s">
        <v>180</v>
      </c>
      <c r="J2041" t="s">
        <v>123</v>
      </c>
      <c r="K2041">
        <v>201503</v>
      </c>
      <c r="L2041">
        <v>2020</v>
      </c>
      <c r="M2041" s="10">
        <v>3</v>
      </c>
      <c r="N2041" s="31">
        <v>25282.303200000002</v>
      </c>
    </row>
    <row r="2042" spans="1:14" ht="15" customHeight="1">
      <c r="A2042" t="s">
        <v>7</v>
      </c>
      <c r="B2042" t="s">
        <v>25</v>
      </c>
      <c r="C2042" t="s">
        <v>131</v>
      </c>
      <c r="D2042" t="s">
        <v>51</v>
      </c>
      <c r="E2042" t="s">
        <v>52</v>
      </c>
      <c r="F2042" t="s">
        <v>11</v>
      </c>
      <c r="G2042">
        <v>44</v>
      </c>
      <c r="H2042" t="s">
        <v>33</v>
      </c>
      <c r="I2042" t="s">
        <v>180</v>
      </c>
      <c r="J2042" t="s">
        <v>124</v>
      </c>
      <c r="K2042">
        <v>201504</v>
      </c>
      <c r="L2042">
        <v>2020</v>
      </c>
      <c r="M2042" s="10">
        <v>4</v>
      </c>
      <c r="N2042" s="31">
        <v>127566.59200000003</v>
      </c>
    </row>
    <row r="2043" spans="1:14" ht="15" customHeight="1">
      <c r="A2043" t="s">
        <v>7</v>
      </c>
      <c r="B2043" t="s">
        <v>25</v>
      </c>
      <c r="C2043" t="s">
        <v>131</v>
      </c>
      <c r="D2043" t="s">
        <v>51</v>
      </c>
      <c r="E2043" t="s">
        <v>52</v>
      </c>
      <c r="F2043" t="s">
        <v>11</v>
      </c>
      <c r="G2043">
        <v>44</v>
      </c>
      <c r="H2043" t="s">
        <v>33</v>
      </c>
      <c r="I2043" t="s">
        <v>180</v>
      </c>
      <c r="J2043" t="s">
        <v>121</v>
      </c>
      <c r="K2043">
        <v>201504</v>
      </c>
      <c r="L2043">
        <v>2020</v>
      </c>
      <c r="M2043" s="10">
        <v>4</v>
      </c>
      <c r="N2043" s="31">
        <v>7775.7120000000014</v>
      </c>
    </row>
    <row r="2044" spans="1:14" ht="15" customHeight="1">
      <c r="A2044" t="s">
        <v>7</v>
      </c>
      <c r="B2044" t="s">
        <v>25</v>
      </c>
      <c r="C2044" t="s">
        <v>131</v>
      </c>
      <c r="D2044" t="s">
        <v>51</v>
      </c>
      <c r="E2044" t="s">
        <v>52</v>
      </c>
      <c r="F2044" t="s">
        <v>11</v>
      </c>
      <c r="G2044">
        <v>44</v>
      </c>
      <c r="H2044" t="s">
        <v>33</v>
      </c>
      <c r="I2044" t="s">
        <v>180</v>
      </c>
      <c r="J2044" t="s">
        <v>122</v>
      </c>
      <c r="K2044">
        <v>201504</v>
      </c>
      <c r="L2044">
        <v>2020</v>
      </c>
      <c r="M2044" s="10">
        <v>4</v>
      </c>
      <c r="N2044" s="31">
        <v>24732.94</v>
      </c>
    </row>
    <row r="2045" spans="1:14" ht="15" customHeight="1">
      <c r="A2045" t="s">
        <v>7</v>
      </c>
      <c r="B2045" t="s">
        <v>25</v>
      </c>
      <c r="C2045" t="s">
        <v>131</v>
      </c>
      <c r="D2045" t="s">
        <v>51</v>
      </c>
      <c r="E2045" t="s">
        <v>52</v>
      </c>
      <c r="F2045" t="s">
        <v>11</v>
      </c>
      <c r="G2045">
        <v>44</v>
      </c>
      <c r="H2045" t="s">
        <v>33</v>
      </c>
      <c r="I2045" t="s">
        <v>180</v>
      </c>
      <c r="J2045" t="s">
        <v>123</v>
      </c>
      <c r="K2045">
        <v>201504</v>
      </c>
      <c r="L2045">
        <v>2020</v>
      </c>
      <c r="M2045" s="10">
        <v>4</v>
      </c>
      <c r="N2045" s="31">
        <v>6224.3280000000004</v>
      </c>
    </row>
    <row r="2046" spans="1:14" ht="15" customHeight="1">
      <c r="A2046" t="s">
        <v>7</v>
      </c>
      <c r="B2046" t="s">
        <v>25</v>
      </c>
      <c r="C2046" t="s">
        <v>127</v>
      </c>
      <c r="D2046" t="s">
        <v>49</v>
      </c>
      <c r="E2046" t="s">
        <v>50</v>
      </c>
      <c r="F2046" t="s">
        <v>12</v>
      </c>
      <c r="G2046">
        <v>35</v>
      </c>
      <c r="H2046" t="s">
        <v>35</v>
      </c>
      <c r="I2046" t="s">
        <v>181</v>
      </c>
      <c r="J2046" t="s">
        <v>124</v>
      </c>
      <c r="K2046">
        <v>201504</v>
      </c>
      <c r="L2046">
        <v>2020</v>
      </c>
      <c r="M2046" s="10">
        <v>4</v>
      </c>
      <c r="N2046" s="31">
        <v>123134.72</v>
      </c>
    </row>
    <row r="2047" spans="1:14" ht="15" customHeight="1">
      <c r="A2047" t="s">
        <v>7</v>
      </c>
      <c r="B2047" t="s">
        <v>25</v>
      </c>
      <c r="C2047" t="s">
        <v>127</v>
      </c>
      <c r="D2047" t="s">
        <v>49</v>
      </c>
      <c r="E2047" t="s">
        <v>50</v>
      </c>
      <c r="F2047" t="s">
        <v>12</v>
      </c>
      <c r="G2047">
        <v>35</v>
      </c>
      <c r="H2047" t="s">
        <v>35</v>
      </c>
      <c r="I2047" t="s">
        <v>181</v>
      </c>
      <c r="J2047" t="s">
        <v>121</v>
      </c>
      <c r="K2047">
        <v>201504</v>
      </c>
      <c r="L2047">
        <v>2020</v>
      </c>
      <c r="M2047" s="10">
        <v>4</v>
      </c>
      <c r="N2047" s="31">
        <v>27775.360000000004</v>
      </c>
    </row>
    <row r="2048" spans="1:14" ht="15" customHeight="1">
      <c r="A2048" t="s">
        <v>7</v>
      </c>
      <c r="B2048" t="s">
        <v>25</v>
      </c>
      <c r="C2048" t="s">
        <v>127</v>
      </c>
      <c r="D2048" t="s">
        <v>49</v>
      </c>
      <c r="E2048" t="s">
        <v>50</v>
      </c>
      <c r="F2048" t="s">
        <v>12</v>
      </c>
      <c r="G2048">
        <v>35</v>
      </c>
      <c r="H2048" t="s">
        <v>35</v>
      </c>
      <c r="I2048" t="s">
        <v>181</v>
      </c>
      <c r="J2048" t="s">
        <v>122</v>
      </c>
      <c r="K2048">
        <v>201504</v>
      </c>
      <c r="L2048">
        <v>2020</v>
      </c>
      <c r="M2048" s="10">
        <v>4</v>
      </c>
      <c r="N2048" s="31">
        <v>33958.400000000001</v>
      </c>
    </row>
    <row r="2049" spans="1:14" ht="15" customHeight="1">
      <c r="A2049" t="s">
        <v>7</v>
      </c>
      <c r="B2049" t="s">
        <v>25</v>
      </c>
      <c r="C2049" t="s">
        <v>127</v>
      </c>
      <c r="D2049" t="s">
        <v>49</v>
      </c>
      <c r="E2049" t="s">
        <v>50</v>
      </c>
      <c r="F2049" t="s">
        <v>12</v>
      </c>
      <c r="G2049">
        <v>35</v>
      </c>
      <c r="H2049" t="s">
        <v>35</v>
      </c>
      <c r="I2049" t="s">
        <v>181</v>
      </c>
      <c r="J2049" t="s">
        <v>123</v>
      </c>
      <c r="K2049">
        <v>201504</v>
      </c>
      <c r="L2049">
        <v>2020</v>
      </c>
      <c r="M2049" s="10">
        <v>4</v>
      </c>
      <c r="N2049" s="31">
        <v>11089.92</v>
      </c>
    </row>
    <row r="2050" spans="1:14" ht="15" customHeight="1">
      <c r="A2050" t="s">
        <v>7</v>
      </c>
      <c r="B2050" t="s">
        <v>25</v>
      </c>
      <c r="C2050" t="s">
        <v>130</v>
      </c>
      <c r="D2050" t="s">
        <v>47</v>
      </c>
      <c r="E2050" t="s">
        <v>48</v>
      </c>
      <c r="F2050" t="s">
        <v>11</v>
      </c>
      <c r="G2050">
        <v>28</v>
      </c>
      <c r="H2050" t="s">
        <v>37</v>
      </c>
      <c r="I2050" t="s">
        <v>183</v>
      </c>
      <c r="J2050" t="s">
        <v>124</v>
      </c>
      <c r="K2050">
        <v>201504</v>
      </c>
      <c r="L2050">
        <v>2020</v>
      </c>
      <c r="M2050" s="10">
        <v>4</v>
      </c>
      <c r="N2050" s="31">
        <v>2805.5039999999999</v>
      </c>
    </row>
    <row r="2051" spans="1:14" ht="15" customHeight="1">
      <c r="A2051" t="s">
        <v>7</v>
      </c>
      <c r="B2051" t="s">
        <v>25</v>
      </c>
      <c r="C2051" t="s">
        <v>130</v>
      </c>
      <c r="D2051" t="s">
        <v>47</v>
      </c>
      <c r="E2051" t="s">
        <v>48</v>
      </c>
      <c r="F2051" t="s">
        <v>11</v>
      </c>
      <c r="G2051">
        <v>28</v>
      </c>
      <c r="H2051" t="s">
        <v>37</v>
      </c>
      <c r="I2051" t="s">
        <v>183</v>
      </c>
      <c r="J2051" t="s">
        <v>121</v>
      </c>
      <c r="K2051">
        <v>201504</v>
      </c>
      <c r="L2051">
        <v>2020</v>
      </c>
      <c r="M2051" s="10">
        <v>4</v>
      </c>
      <c r="N2051" s="31">
        <v>2904</v>
      </c>
    </row>
    <row r="2052" spans="1:14" ht="15" customHeight="1">
      <c r="A2052" t="s">
        <v>7</v>
      </c>
      <c r="B2052" t="s">
        <v>25</v>
      </c>
      <c r="C2052" t="s">
        <v>130</v>
      </c>
      <c r="D2052" t="s">
        <v>47</v>
      </c>
      <c r="E2052" t="s">
        <v>48</v>
      </c>
      <c r="F2052" t="s">
        <v>11</v>
      </c>
      <c r="G2052">
        <v>28</v>
      </c>
      <c r="H2052" t="s">
        <v>37</v>
      </c>
      <c r="I2052" t="s">
        <v>183</v>
      </c>
      <c r="J2052" t="s">
        <v>122</v>
      </c>
      <c r="K2052">
        <v>201504</v>
      </c>
      <c r="L2052">
        <v>2020</v>
      </c>
      <c r="M2052" s="10">
        <v>4</v>
      </c>
      <c r="N2052" s="31">
        <v>10719.12</v>
      </c>
    </row>
    <row r="2053" spans="1:14" ht="15" customHeight="1">
      <c r="A2053" t="s">
        <v>7</v>
      </c>
      <c r="B2053" t="s">
        <v>25</v>
      </c>
      <c r="C2053" t="s">
        <v>130</v>
      </c>
      <c r="D2053" t="s">
        <v>47</v>
      </c>
      <c r="E2053" t="s">
        <v>48</v>
      </c>
      <c r="F2053" t="s">
        <v>11</v>
      </c>
      <c r="G2053">
        <v>28</v>
      </c>
      <c r="H2053" t="s">
        <v>37</v>
      </c>
      <c r="I2053" t="s">
        <v>183</v>
      </c>
      <c r="J2053" t="s">
        <v>123</v>
      </c>
      <c r="K2053">
        <v>201504</v>
      </c>
      <c r="L2053">
        <v>2020</v>
      </c>
      <c r="M2053" s="10">
        <v>4</v>
      </c>
      <c r="N2053" s="31">
        <v>5136.192</v>
      </c>
    </row>
    <row r="2054" spans="1:14" ht="15" customHeight="1">
      <c r="A2054" t="s">
        <v>7</v>
      </c>
      <c r="B2054" t="s">
        <v>26</v>
      </c>
      <c r="C2054" t="s">
        <v>132</v>
      </c>
      <c r="D2054" t="s">
        <v>55</v>
      </c>
      <c r="E2054" t="s">
        <v>56</v>
      </c>
      <c r="F2054" t="s">
        <v>11</v>
      </c>
      <c r="G2054">
        <v>36</v>
      </c>
      <c r="H2054" t="s">
        <v>34</v>
      </c>
      <c r="I2054" t="s">
        <v>182</v>
      </c>
      <c r="J2054" t="s">
        <v>124</v>
      </c>
      <c r="K2054">
        <v>201504</v>
      </c>
      <c r="L2054">
        <v>2020</v>
      </c>
      <c r="M2054" s="10">
        <v>4</v>
      </c>
      <c r="N2054" s="31">
        <v>40190.975999999995</v>
      </c>
    </row>
    <row r="2055" spans="1:14" ht="15" customHeight="1">
      <c r="A2055" t="s">
        <v>7</v>
      </c>
      <c r="B2055" t="s">
        <v>26</v>
      </c>
      <c r="C2055" t="s">
        <v>132</v>
      </c>
      <c r="D2055" t="s">
        <v>55</v>
      </c>
      <c r="E2055" t="s">
        <v>56</v>
      </c>
      <c r="F2055" t="s">
        <v>11</v>
      </c>
      <c r="G2055">
        <v>36</v>
      </c>
      <c r="H2055" t="s">
        <v>34</v>
      </c>
      <c r="I2055" t="s">
        <v>182</v>
      </c>
      <c r="J2055" t="s">
        <v>121</v>
      </c>
      <c r="K2055">
        <v>201504</v>
      </c>
      <c r="L2055">
        <v>2020</v>
      </c>
      <c r="M2055" s="10">
        <v>4</v>
      </c>
      <c r="N2055" s="31">
        <v>7221.5337599999993</v>
      </c>
    </row>
    <row r="2056" spans="1:14" ht="15" customHeight="1">
      <c r="A2056" t="s">
        <v>7</v>
      </c>
      <c r="B2056" t="s">
        <v>26</v>
      </c>
      <c r="C2056" t="s">
        <v>132</v>
      </c>
      <c r="D2056" t="s">
        <v>55</v>
      </c>
      <c r="E2056" t="s">
        <v>56</v>
      </c>
      <c r="F2056" t="s">
        <v>11</v>
      </c>
      <c r="G2056">
        <v>36</v>
      </c>
      <c r="H2056" t="s">
        <v>34</v>
      </c>
      <c r="I2056" t="s">
        <v>182</v>
      </c>
      <c r="J2056" t="s">
        <v>122</v>
      </c>
      <c r="K2056">
        <v>201504</v>
      </c>
      <c r="L2056">
        <v>2020</v>
      </c>
      <c r="M2056" s="10">
        <v>4</v>
      </c>
      <c r="N2056" s="31">
        <v>4017.3336000000004</v>
      </c>
    </row>
    <row r="2057" spans="1:14" ht="15" customHeight="1">
      <c r="A2057" t="s">
        <v>7</v>
      </c>
      <c r="B2057" t="s">
        <v>26</v>
      </c>
      <c r="C2057" t="s">
        <v>132</v>
      </c>
      <c r="D2057" t="s">
        <v>55</v>
      </c>
      <c r="E2057" t="s">
        <v>56</v>
      </c>
      <c r="F2057" t="s">
        <v>11</v>
      </c>
      <c r="G2057">
        <v>36</v>
      </c>
      <c r="H2057" t="s">
        <v>34</v>
      </c>
      <c r="I2057" t="s">
        <v>182</v>
      </c>
      <c r="J2057" t="s">
        <v>123</v>
      </c>
      <c r="K2057">
        <v>201504</v>
      </c>
      <c r="L2057">
        <v>2020</v>
      </c>
      <c r="M2057" s="10">
        <v>4</v>
      </c>
      <c r="N2057" s="31">
        <v>5749.86384</v>
      </c>
    </row>
    <row r="2058" spans="1:14" ht="15" customHeight="1">
      <c r="A2058" t="s">
        <v>7</v>
      </c>
      <c r="B2058" t="s">
        <v>26</v>
      </c>
      <c r="C2058" t="s">
        <v>128</v>
      </c>
      <c r="D2058" t="s">
        <v>53</v>
      </c>
      <c r="E2058" t="s">
        <v>54</v>
      </c>
      <c r="F2058" t="s">
        <v>12</v>
      </c>
      <c r="G2058">
        <v>32</v>
      </c>
      <c r="H2058" t="s">
        <v>36</v>
      </c>
      <c r="I2058" t="s">
        <v>184</v>
      </c>
      <c r="J2058" t="s">
        <v>124</v>
      </c>
      <c r="K2058">
        <v>201504</v>
      </c>
      <c r="L2058">
        <v>2020</v>
      </c>
      <c r="M2058" s="10">
        <v>4</v>
      </c>
      <c r="N2058" s="31">
        <v>2708.7513600000002</v>
      </c>
    </row>
    <row r="2059" spans="1:14" ht="15" customHeight="1">
      <c r="A2059" t="s">
        <v>7</v>
      </c>
      <c r="B2059" t="s">
        <v>26</v>
      </c>
      <c r="C2059" t="s">
        <v>128</v>
      </c>
      <c r="D2059" t="s">
        <v>53</v>
      </c>
      <c r="E2059" t="s">
        <v>54</v>
      </c>
      <c r="F2059" t="s">
        <v>12</v>
      </c>
      <c r="G2059">
        <v>32</v>
      </c>
      <c r="H2059" t="s">
        <v>36</v>
      </c>
      <c r="I2059" t="s">
        <v>184</v>
      </c>
      <c r="J2059" t="s">
        <v>121</v>
      </c>
      <c r="K2059">
        <v>201504</v>
      </c>
      <c r="L2059">
        <v>2020</v>
      </c>
      <c r="M2059" s="10">
        <v>4</v>
      </c>
      <c r="N2059" s="31">
        <v>4118.0697599999994</v>
      </c>
    </row>
    <row r="2060" spans="1:14" ht="15" customHeight="1">
      <c r="A2060" t="s">
        <v>7</v>
      </c>
      <c r="B2060" t="s">
        <v>26</v>
      </c>
      <c r="C2060" t="s">
        <v>128</v>
      </c>
      <c r="D2060" t="s">
        <v>53</v>
      </c>
      <c r="E2060" t="s">
        <v>54</v>
      </c>
      <c r="F2060" t="s">
        <v>12</v>
      </c>
      <c r="G2060">
        <v>32</v>
      </c>
      <c r="H2060" t="s">
        <v>36</v>
      </c>
      <c r="I2060" t="s">
        <v>184</v>
      </c>
      <c r="J2060" t="s">
        <v>122</v>
      </c>
      <c r="K2060">
        <v>201504</v>
      </c>
      <c r="L2060">
        <v>2020</v>
      </c>
      <c r="M2060" s="10">
        <v>4</v>
      </c>
      <c r="N2060" s="31">
        <v>4485.1463999999996</v>
      </c>
    </row>
    <row r="2061" spans="1:14" ht="15" customHeight="1">
      <c r="A2061" t="s">
        <v>7</v>
      </c>
      <c r="B2061" t="s">
        <v>26</v>
      </c>
      <c r="C2061" t="s">
        <v>128</v>
      </c>
      <c r="D2061" t="s">
        <v>53</v>
      </c>
      <c r="E2061" t="s">
        <v>54</v>
      </c>
      <c r="F2061" t="s">
        <v>12</v>
      </c>
      <c r="G2061">
        <v>32</v>
      </c>
      <c r="H2061" t="s">
        <v>36</v>
      </c>
      <c r="I2061" t="s">
        <v>184</v>
      </c>
      <c r="J2061" t="s">
        <v>123</v>
      </c>
      <c r="K2061">
        <v>201504</v>
      </c>
      <c r="L2061">
        <v>2020</v>
      </c>
      <c r="M2061" s="10">
        <v>4</v>
      </c>
      <c r="N2061" s="31">
        <v>9349.9056</v>
      </c>
    </row>
    <row r="2062" spans="1:14" ht="15" customHeight="1">
      <c r="A2062" t="s">
        <v>7</v>
      </c>
      <c r="B2062" t="s">
        <v>27</v>
      </c>
      <c r="C2062" t="s">
        <v>137</v>
      </c>
      <c r="D2062" t="s">
        <v>21</v>
      </c>
      <c r="E2062" t="s">
        <v>58</v>
      </c>
      <c r="F2062" t="s">
        <v>11</v>
      </c>
      <c r="G2062">
        <v>45</v>
      </c>
      <c r="H2062" t="s">
        <v>33</v>
      </c>
      <c r="I2062" t="s">
        <v>180</v>
      </c>
      <c r="J2062" t="s">
        <v>124</v>
      </c>
      <c r="K2062">
        <v>201504</v>
      </c>
      <c r="L2062">
        <v>2020</v>
      </c>
      <c r="M2062" s="10">
        <v>4</v>
      </c>
      <c r="N2062" s="31">
        <v>161162.04800000001</v>
      </c>
    </row>
    <row r="2063" spans="1:14" ht="15" customHeight="1">
      <c r="A2063" t="s">
        <v>7</v>
      </c>
      <c r="B2063" t="s">
        <v>27</v>
      </c>
      <c r="C2063" t="s">
        <v>137</v>
      </c>
      <c r="D2063" t="s">
        <v>21</v>
      </c>
      <c r="E2063" t="s">
        <v>58</v>
      </c>
      <c r="F2063" t="s">
        <v>11</v>
      </c>
      <c r="G2063">
        <v>45</v>
      </c>
      <c r="H2063" t="s">
        <v>33</v>
      </c>
      <c r="I2063" t="s">
        <v>180</v>
      </c>
      <c r="J2063" t="s">
        <v>121</v>
      </c>
      <c r="K2063">
        <v>201504</v>
      </c>
      <c r="L2063">
        <v>2020</v>
      </c>
      <c r="M2063" s="10">
        <v>4</v>
      </c>
      <c r="N2063" s="31">
        <v>15054.016000000001</v>
      </c>
    </row>
    <row r="2064" spans="1:14" ht="15" customHeight="1">
      <c r="A2064" t="s">
        <v>7</v>
      </c>
      <c r="B2064" t="s">
        <v>27</v>
      </c>
      <c r="C2064" t="s">
        <v>137</v>
      </c>
      <c r="D2064" t="s">
        <v>21</v>
      </c>
      <c r="E2064" t="s">
        <v>58</v>
      </c>
      <c r="F2064" t="s">
        <v>11</v>
      </c>
      <c r="G2064">
        <v>45</v>
      </c>
      <c r="H2064" t="s">
        <v>33</v>
      </c>
      <c r="I2064" t="s">
        <v>180</v>
      </c>
      <c r="J2064" t="s">
        <v>122</v>
      </c>
      <c r="K2064">
        <v>201504</v>
      </c>
      <c r="L2064">
        <v>2020</v>
      </c>
      <c r="M2064" s="10">
        <v>4</v>
      </c>
      <c r="N2064" s="31">
        <v>45936</v>
      </c>
    </row>
    <row r="2065" spans="1:14" ht="15" customHeight="1">
      <c r="A2065" t="s">
        <v>7</v>
      </c>
      <c r="B2065" t="s">
        <v>27</v>
      </c>
      <c r="C2065" t="s">
        <v>137</v>
      </c>
      <c r="D2065" t="s">
        <v>21</v>
      </c>
      <c r="E2065" t="s">
        <v>58</v>
      </c>
      <c r="F2065" t="s">
        <v>11</v>
      </c>
      <c r="G2065">
        <v>45</v>
      </c>
      <c r="H2065" t="s">
        <v>33</v>
      </c>
      <c r="I2065" t="s">
        <v>180</v>
      </c>
      <c r="J2065" t="s">
        <v>123</v>
      </c>
      <c r="K2065">
        <v>201504</v>
      </c>
      <c r="L2065">
        <v>2020</v>
      </c>
      <c r="M2065" s="10">
        <v>4</v>
      </c>
      <c r="N2065" s="31">
        <v>64528.247999999992</v>
      </c>
    </row>
    <row r="2066" spans="1:14" ht="15" customHeight="1">
      <c r="A2066" t="s">
        <v>7</v>
      </c>
      <c r="B2066" t="s">
        <v>27</v>
      </c>
      <c r="C2066" t="s">
        <v>136</v>
      </c>
      <c r="D2066" t="s">
        <v>18</v>
      </c>
      <c r="E2066" t="s">
        <v>62</v>
      </c>
      <c r="F2066" t="s">
        <v>11</v>
      </c>
      <c r="G2066">
        <v>38</v>
      </c>
      <c r="H2066" t="s">
        <v>34</v>
      </c>
      <c r="I2066" t="s">
        <v>182</v>
      </c>
      <c r="J2066" t="s">
        <v>124</v>
      </c>
      <c r="K2066">
        <v>201504</v>
      </c>
      <c r="L2066">
        <v>2020</v>
      </c>
      <c r="M2066" s="10">
        <v>4</v>
      </c>
      <c r="N2066" s="31">
        <v>71282.534400000004</v>
      </c>
    </row>
    <row r="2067" spans="1:14" ht="15" customHeight="1">
      <c r="A2067" t="s">
        <v>7</v>
      </c>
      <c r="B2067" t="s">
        <v>27</v>
      </c>
      <c r="C2067" t="s">
        <v>136</v>
      </c>
      <c r="D2067" t="s">
        <v>18</v>
      </c>
      <c r="E2067" t="s">
        <v>62</v>
      </c>
      <c r="F2067" t="s">
        <v>11</v>
      </c>
      <c r="G2067">
        <v>38</v>
      </c>
      <c r="H2067" t="s">
        <v>34</v>
      </c>
      <c r="I2067" t="s">
        <v>182</v>
      </c>
      <c r="J2067" t="s">
        <v>121</v>
      </c>
      <c r="K2067">
        <v>201504</v>
      </c>
      <c r="L2067">
        <v>2020</v>
      </c>
      <c r="M2067" s="10">
        <v>4</v>
      </c>
      <c r="N2067" s="31">
        <v>14444.236800000001</v>
      </c>
    </row>
    <row r="2068" spans="1:14" ht="15" customHeight="1">
      <c r="A2068" t="s">
        <v>7</v>
      </c>
      <c r="B2068" t="s">
        <v>27</v>
      </c>
      <c r="C2068" t="s">
        <v>136</v>
      </c>
      <c r="D2068" t="s">
        <v>18</v>
      </c>
      <c r="E2068" t="s">
        <v>62</v>
      </c>
      <c r="F2068" t="s">
        <v>11</v>
      </c>
      <c r="G2068">
        <v>38</v>
      </c>
      <c r="H2068" t="s">
        <v>34</v>
      </c>
      <c r="I2068" t="s">
        <v>182</v>
      </c>
      <c r="J2068" t="s">
        <v>122</v>
      </c>
      <c r="K2068">
        <v>201504</v>
      </c>
      <c r="L2068">
        <v>2020</v>
      </c>
      <c r="M2068" s="10">
        <v>4</v>
      </c>
      <c r="N2068" s="31">
        <v>23656.248</v>
      </c>
    </row>
    <row r="2069" spans="1:14" ht="15" customHeight="1">
      <c r="A2069" t="s">
        <v>7</v>
      </c>
      <c r="B2069" t="s">
        <v>27</v>
      </c>
      <c r="C2069" t="s">
        <v>136</v>
      </c>
      <c r="D2069" t="s">
        <v>18</v>
      </c>
      <c r="E2069" t="s">
        <v>62</v>
      </c>
      <c r="F2069" t="s">
        <v>11</v>
      </c>
      <c r="G2069">
        <v>38</v>
      </c>
      <c r="H2069" t="s">
        <v>34</v>
      </c>
      <c r="I2069" t="s">
        <v>182</v>
      </c>
      <c r="J2069" t="s">
        <v>123</v>
      </c>
      <c r="K2069">
        <v>201504</v>
      </c>
      <c r="L2069">
        <v>2020</v>
      </c>
      <c r="M2069" s="10">
        <v>4</v>
      </c>
      <c r="N2069" s="31">
        <v>21062.764800000001</v>
      </c>
    </row>
    <row r="2070" spans="1:14" ht="15" customHeight="1">
      <c r="A2070" t="s">
        <v>7</v>
      </c>
      <c r="B2070" t="s">
        <v>27</v>
      </c>
      <c r="C2070" t="s">
        <v>135</v>
      </c>
      <c r="D2070" t="s">
        <v>19</v>
      </c>
      <c r="E2070" t="s">
        <v>57</v>
      </c>
      <c r="F2070" t="s">
        <v>12</v>
      </c>
      <c r="G2070">
        <v>29</v>
      </c>
      <c r="H2070" t="s">
        <v>37</v>
      </c>
      <c r="I2070" t="s">
        <v>183</v>
      </c>
      <c r="J2070" t="s">
        <v>124</v>
      </c>
      <c r="K2070">
        <v>201504</v>
      </c>
      <c r="L2070">
        <v>2020</v>
      </c>
      <c r="M2070" s="10">
        <v>4</v>
      </c>
      <c r="N2070" s="31">
        <v>15718.272000000001</v>
      </c>
    </row>
    <row r="2071" spans="1:14" ht="15" customHeight="1">
      <c r="A2071" t="s">
        <v>7</v>
      </c>
      <c r="B2071" t="s">
        <v>27</v>
      </c>
      <c r="C2071" t="s">
        <v>135</v>
      </c>
      <c r="D2071" t="s">
        <v>19</v>
      </c>
      <c r="E2071" t="s">
        <v>57</v>
      </c>
      <c r="F2071" t="s">
        <v>12</v>
      </c>
      <c r="G2071">
        <v>29</v>
      </c>
      <c r="H2071" t="s">
        <v>37</v>
      </c>
      <c r="I2071" t="s">
        <v>183</v>
      </c>
      <c r="J2071" t="s">
        <v>121</v>
      </c>
      <c r="K2071">
        <v>201504</v>
      </c>
      <c r="L2071">
        <v>2020</v>
      </c>
      <c r="M2071" s="10">
        <v>4</v>
      </c>
      <c r="N2071" s="31">
        <v>1232.4480000000001</v>
      </c>
    </row>
    <row r="2072" spans="1:14" ht="15" customHeight="1">
      <c r="A2072" t="s">
        <v>7</v>
      </c>
      <c r="B2072" t="s">
        <v>27</v>
      </c>
      <c r="C2072" t="s">
        <v>135</v>
      </c>
      <c r="D2072" t="s">
        <v>19</v>
      </c>
      <c r="E2072" t="s">
        <v>57</v>
      </c>
      <c r="F2072" t="s">
        <v>12</v>
      </c>
      <c r="G2072">
        <v>29</v>
      </c>
      <c r="H2072" t="s">
        <v>37</v>
      </c>
      <c r="I2072" t="s">
        <v>183</v>
      </c>
      <c r="J2072" t="s">
        <v>122</v>
      </c>
      <c r="K2072">
        <v>201504</v>
      </c>
      <c r="L2072">
        <v>2020</v>
      </c>
      <c r="M2072" s="10">
        <v>4</v>
      </c>
      <c r="N2072" s="31">
        <v>3588.2400000000002</v>
      </c>
    </row>
    <row r="2073" spans="1:14" ht="15" customHeight="1">
      <c r="A2073" t="s">
        <v>7</v>
      </c>
      <c r="B2073" t="s">
        <v>27</v>
      </c>
      <c r="C2073" t="s">
        <v>135</v>
      </c>
      <c r="D2073" t="s">
        <v>19</v>
      </c>
      <c r="E2073" t="s">
        <v>57</v>
      </c>
      <c r="F2073" t="s">
        <v>12</v>
      </c>
      <c r="G2073">
        <v>29</v>
      </c>
      <c r="H2073" t="s">
        <v>37</v>
      </c>
      <c r="I2073" t="s">
        <v>183</v>
      </c>
      <c r="J2073" t="s">
        <v>123</v>
      </c>
      <c r="K2073">
        <v>201504</v>
      </c>
      <c r="L2073">
        <v>2020</v>
      </c>
      <c r="M2073" s="10">
        <v>4</v>
      </c>
      <c r="N2073" s="31">
        <v>12354.624</v>
      </c>
    </row>
    <row r="2074" spans="1:14" ht="15" customHeight="1">
      <c r="A2074" t="s">
        <v>7</v>
      </c>
      <c r="B2074" t="s">
        <v>42</v>
      </c>
      <c r="C2074" t="s">
        <v>139</v>
      </c>
      <c r="D2074" t="s">
        <v>59</v>
      </c>
      <c r="E2074" t="s">
        <v>60</v>
      </c>
      <c r="F2074" t="s">
        <v>11</v>
      </c>
      <c r="G2074">
        <v>35</v>
      </c>
      <c r="H2074" t="s">
        <v>34</v>
      </c>
      <c r="I2074" t="s">
        <v>182</v>
      </c>
      <c r="J2074" t="s">
        <v>124</v>
      </c>
      <c r="K2074">
        <v>201504</v>
      </c>
      <c r="L2074">
        <v>2020</v>
      </c>
      <c r="M2074" s="10">
        <v>4</v>
      </c>
      <c r="N2074" s="31">
        <v>21182.515200000002</v>
      </c>
    </row>
    <row r="2075" spans="1:14" ht="15" customHeight="1">
      <c r="A2075" t="s">
        <v>7</v>
      </c>
      <c r="B2075" t="s">
        <v>42</v>
      </c>
      <c r="C2075" t="s">
        <v>139</v>
      </c>
      <c r="D2075" t="s">
        <v>59</v>
      </c>
      <c r="E2075" t="s">
        <v>60</v>
      </c>
      <c r="F2075" t="s">
        <v>11</v>
      </c>
      <c r="G2075">
        <v>35</v>
      </c>
      <c r="H2075" t="s">
        <v>34</v>
      </c>
      <c r="I2075" t="s">
        <v>182</v>
      </c>
      <c r="J2075" t="s">
        <v>121</v>
      </c>
      <c r="K2075">
        <v>201504</v>
      </c>
      <c r="L2075">
        <v>2020</v>
      </c>
      <c r="M2075" s="10">
        <v>4</v>
      </c>
      <c r="N2075" s="31">
        <v>18435.110400000001</v>
      </c>
    </row>
    <row r="2076" spans="1:14" ht="15" customHeight="1">
      <c r="A2076" t="s">
        <v>7</v>
      </c>
      <c r="B2076" t="s">
        <v>42</v>
      </c>
      <c r="C2076" t="s">
        <v>139</v>
      </c>
      <c r="D2076" t="s">
        <v>59</v>
      </c>
      <c r="E2076" t="s">
        <v>60</v>
      </c>
      <c r="F2076" t="s">
        <v>11</v>
      </c>
      <c r="G2076">
        <v>35</v>
      </c>
      <c r="H2076" t="s">
        <v>34</v>
      </c>
      <c r="I2076" t="s">
        <v>182</v>
      </c>
      <c r="J2076" t="s">
        <v>122</v>
      </c>
      <c r="K2076">
        <v>201504</v>
      </c>
      <c r="L2076">
        <v>2020</v>
      </c>
      <c r="M2076" s="10">
        <v>4</v>
      </c>
      <c r="N2076" s="31">
        <v>22706.207999999999</v>
      </c>
    </row>
    <row r="2077" spans="1:14" ht="15" customHeight="1">
      <c r="A2077" t="s">
        <v>7</v>
      </c>
      <c r="B2077" t="s">
        <v>42</v>
      </c>
      <c r="C2077" t="s">
        <v>139</v>
      </c>
      <c r="D2077" t="s">
        <v>59</v>
      </c>
      <c r="E2077" t="s">
        <v>60</v>
      </c>
      <c r="F2077" t="s">
        <v>11</v>
      </c>
      <c r="G2077">
        <v>35</v>
      </c>
      <c r="H2077" t="s">
        <v>34</v>
      </c>
      <c r="I2077" t="s">
        <v>182</v>
      </c>
      <c r="J2077" t="s">
        <v>123</v>
      </c>
      <c r="K2077">
        <v>201504</v>
      </c>
      <c r="L2077">
        <v>2020</v>
      </c>
      <c r="M2077" s="10">
        <v>4</v>
      </c>
      <c r="N2077" s="31">
        <v>57976.128000000004</v>
      </c>
    </row>
    <row r="2078" spans="1:14" ht="15" customHeight="1">
      <c r="A2078" t="s">
        <v>7</v>
      </c>
      <c r="B2078" t="s">
        <v>42</v>
      </c>
      <c r="C2078" t="s">
        <v>138</v>
      </c>
      <c r="D2078" t="s">
        <v>61</v>
      </c>
      <c r="E2078" t="s">
        <v>60</v>
      </c>
      <c r="F2078" t="s">
        <v>11</v>
      </c>
      <c r="G2078">
        <v>32</v>
      </c>
      <c r="H2078" t="s">
        <v>36</v>
      </c>
      <c r="I2078" t="s">
        <v>184</v>
      </c>
      <c r="J2078" t="s">
        <v>124</v>
      </c>
      <c r="K2078">
        <v>201504</v>
      </c>
      <c r="L2078">
        <v>2020</v>
      </c>
      <c r="M2078" s="10">
        <v>4</v>
      </c>
      <c r="N2078" s="31">
        <v>11940.096</v>
      </c>
    </row>
    <row r="2079" spans="1:14" ht="15" customHeight="1">
      <c r="A2079" t="s">
        <v>7</v>
      </c>
      <c r="B2079" t="s">
        <v>42</v>
      </c>
      <c r="C2079" t="s">
        <v>138</v>
      </c>
      <c r="D2079" t="s">
        <v>61</v>
      </c>
      <c r="E2079" t="s">
        <v>60</v>
      </c>
      <c r="F2079" t="s">
        <v>11</v>
      </c>
      <c r="G2079">
        <v>32</v>
      </c>
      <c r="H2079" t="s">
        <v>36</v>
      </c>
      <c r="I2079" t="s">
        <v>184</v>
      </c>
      <c r="J2079" t="s">
        <v>121</v>
      </c>
      <c r="K2079">
        <v>201504</v>
      </c>
      <c r="L2079">
        <v>2020</v>
      </c>
      <c r="M2079" s="10">
        <v>4</v>
      </c>
      <c r="N2079" s="31">
        <v>4482.3072000000002</v>
      </c>
    </row>
    <row r="2080" spans="1:14" ht="15" customHeight="1">
      <c r="A2080" t="s">
        <v>7</v>
      </c>
      <c r="B2080" t="s">
        <v>42</v>
      </c>
      <c r="C2080" t="s">
        <v>138</v>
      </c>
      <c r="D2080" t="s">
        <v>61</v>
      </c>
      <c r="E2080" t="s">
        <v>60</v>
      </c>
      <c r="F2080" t="s">
        <v>11</v>
      </c>
      <c r="G2080">
        <v>32</v>
      </c>
      <c r="H2080" t="s">
        <v>36</v>
      </c>
      <c r="I2080" t="s">
        <v>184</v>
      </c>
      <c r="J2080" t="s">
        <v>122</v>
      </c>
      <c r="K2080">
        <v>201504</v>
      </c>
      <c r="L2080">
        <v>2020</v>
      </c>
      <c r="M2080" s="10">
        <v>4</v>
      </c>
      <c r="N2080" s="31">
        <v>3654.5879999999997</v>
      </c>
    </row>
    <row r="2081" spans="1:14" ht="15" customHeight="1">
      <c r="A2081" t="s">
        <v>7</v>
      </c>
      <c r="B2081" t="s">
        <v>42</v>
      </c>
      <c r="C2081" t="s">
        <v>138</v>
      </c>
      <c r="D2081" t="s">
        <v>61</v>
      </c>
      <c r="E2081" t="s">
        <v>60</v>
      </c>
      <c r="F2081" t="s">
        <v>11</v>
      </c>
      <c r="G2081">
        <v>32</v>
      </c>
      <c r="H2081" t="s">
        <v>36</v>
      </c>
      <c r="I2081" t="s">
        <v>184</v>
      </c>
      <c r="J2081" t="s">
        <v>123</v>
      </c>
      <c r="K2081">
        <v>201504</v>
      </c>
      <c r="L2081">
        <v>2020</v>
      </c>
      <c r="M2081" s="10">
        <v>4</v>
      </c>
      <c r="N2081" s="31">
        <v>9486.7919999999995</v>
      </c>
    </row>
    <row r="2082" spans="1:14" ht="15" customHeight="1">
      <c r="A2082" t="s">
        <v>69</v>
      </c>
      <c r="B2082" t="s">
        <v>5</v>
      </c>
      <c r="C2082" t="s">
        <v>134</v>
      </c>
      <c r="D2082" t="s">
        <v>46</v>
      </c>
      <c r="E2082" t="s">
        <v>13</v>
      </c>
      <c r="F2082" t="s">
        <v>11</v>
      </c>
      <c r="G2082">
        <v>46</v>
      </c>
      <c r="H2082" t="s">
        <v>33</v>
      </c>
      <c r="I2082" t="s">
        <v>180</v>
      </c>
      <c r="J2082" t="s">
        <v>124</v>
      </c>
      <c r="K2082">
        <v>201504</v>
      </c>
      <c r="L2082">
        <v>2020</v>
      </c>
      <c r="M2082" s="10">
        <v>4</v>
      </c>
      <c r="N2082" s="31">
        <v>43677.248000000007</v>
      </c>
    </row>
    <row r="2083" spans="1:14" ht="15" customHeight="1">
      <c r="A2083" t="s">
        <v>69</v>
      </c>
      <c r="B2083" t="s">
        <v>5</v>
      </c>
      <c r="C2083" t="s">
        <v>134</v>
      </c>
      <c r="D2083" t="s">
        <v>46</v>
      </c>
      <c r="E2083" t="s">
        <v>13</v>
      </c>
      <c r="F2083" t="s">
        <v>11</v>
      </c>
      <c r="G2083">
        <v>46</v>
      </c>
      <c r="H2083" t="s">
        <v>33</v>
      </c>
      <c r="I2083" t="s">
        <v>180</v>
      </c>
      <c r="J2083" t="s">
        <v>121</v>
      </c>
      <c r="K2083">
        <v>201504</v>
      </c>
      <c r="L2083">
        <v>2020</v>
      </c>
      <c r="M2083" s="10">
        <v>4</v>
      </c>
      <c r="N2083" s="31">
        <v>46103.040000000001</v>
      </c>
    </row>
    <row r="2084" spans="1:14" ht="15" customHeight="1">
      <c r="A2084" t="s">
        <v>69</v>
      </c>
      <c r="B2084" t="s">
        <v>5</v>
      </c>
      <c r="C2084" t="s">
        <v>134</v>
      </c>
      <c r="D2084" t="s">
        <v>46</v>
      </c>
      <c r="E2084" t="s">
        <v>13</v>
      </c>
      <c r="F2084" t="s">
        <v>11</v>
      </c>
      <c r="G2084">
        <v>46</v>
      </c>
      <c r="H2084" t="s">
        <v>33</v>
      </c>
      <c r="I2084" t="s">
        <v>180</v>
      </c>
      <c r="J2084" t="s">
        <v>122</v>
      </c>
      <c r="K2084">
        <v>201504</v>
      </c>
      <c r="L2084">
        <v>2020</v>
      </c>
      <c r="M2084" s="10">
        <v>4</v>
      </c>
      <c r="N2084" s="31">
        <v>44124.08</v>
      </c>
    </row>
    <row r="2085" spans="1:14" ht="15" customHeight="1">
      <c r="A2085" t="s">
        <v>69</v>
      </c>
      <c r="B2085" t="s">
        <v>5</v>
      </c>
      <c r="C2085" t="s">
        <v>134</v>
      </c>
      <c r="D2085" t="s">
        <v>46</v>
      </c>
      <c r="E2085" t="s">
        <v>13</v>
      </c>
      <c r="F2085" t="s">
        <v>11</v>
      </c>
      <c r="G2085">
        <v>46</v>
      </c>
      <c r="H2085" t="s">
        <v>33</v>
      </c>
      <c r="I2085" t="s">
        <v>180</v>
      </c>
      <c r="J2085" t="s">
        <v>123</v>
      </c>
      <c r="K2085">
        <v>201504</v>
      </c>
      <c r="L2085">
        <v>2020</v>
      </c>
      <c r="M2085" s="10">
        <v>4</v>
      </c>
      <c r="N2085" s="31">
        <v>5890.9439999999995</v>
      </c>
    </row>
    <row r="2086" spans="1:14" ht="15" customHeight="1">
      <c r="A2086" t="s">
        <v>69</v>
      </c>
      <c r="B2086" t="s">
        <v>5</v>
      </c>
      <c r="C2086" t="s">
        <v>129</v>
      </c>
      <c r="D2086" t="s">
        <v>22</v>
      </c>
      <c r="E2086" t="s">
        <v>16</v>
      </c>
      <c r="F2086" t="s">
        <v>12</v>
      </c>
      <c r="G2086">
        <v>38</v>
      </c>
      <c r="H2086" t="s">
        <v>34</v>
      </c>
      <c r="I2086" t="s">
        <v>182</v>
      </c>
      <c r="J2086" t="s">
        <v>124</v>
      </c>
      <c r="K2086">
        <v>201504</v>
      </c>
      <c r="L2086">
        <v>2020</v>
      </c>
      <c r="M2086" s="10">
        <v>4</v>
      </c>
      <c r="N2086" s="31">
        <v>157393.152</v>
      </c>
    </row>
    <row r="2087" spans="1:14" ht="15" customHeight="1">
      <c r="A2087" t="s">
        <v>69</v>
      </c>
      <c r="B2087" t="s">
        <v>5</v>
      </c>
      <c r="C2087" t="s">
        <v>129</v>
      </c>
      <c r="D2087" t="s">
        <v>22</v>
      </c>
      <c r="E2087" t="s">
        <v>16</v>
      </c>
      <c r="F2087" t="s">
        <v>12</v>
      </c>
      <c r="G2087">
        <v>38</v>
      </c>
      <c r="H2087" t="s">
        <v>34</v>
      </c>
      <c r="I2087" t="s">
        <v>182</v>
      </c>
      <c r="J2087" t="s">
        <v>121</v>
      </c>
      <c r="K2087">
        <v>201504</v>
      </c>
      <c r="L2087">
        <v>2020</v>
      </c>
      <c r="M2087" s="10">
        <v>4</v>
      </c>
      <c r="N2087" s="31">
        <v>24854.860800000002</v>
      </c>
    </row>
    <row r="2088" spans="1:14" ht="15" customHeight="1">
      <c r="A2088" t="s">
        <v>69</v>
      </c>
      <c r="B2088" t="s">
        <v>5</v>
      </c>
      <c r="C2088" t="s">
        <v>129</v>
      </c>
      <c r="D2088" t="s">
        <v>22</v>
      </c>
      <c r="E2088" t="s">
        <v>16</v>
      </c>
      <c r="F2088" t="s">
        <v>12</v>
      </c>
      <c r="G2088">
        <v>38</v>
      </c>
      <c r="H2088" t="s">
        <v>34</v>
      </c>
      <c r="I2088" t="s">
        <v>182</v>
      </c>
      <c r="J2088" t="s">
        <v>122</v>
      </c>
      <c r="K2088">
        <v>201504</v>
      </c>
      <c r="L2088">
        <v>2020</v>
      </c>
      <c r="M2088" s="10">
        <v>4</v>
      </c>
      <c r="N2088" s="31">
        <v>2611.7280000000001</v>
      </c>
    </row>
    <row r="2089" spans="1:14" ht="15" customHeight="1">
      <c r="A2089" t="s">
        <v>69</v>
      </c>
      <c r="B2089" t="s">
        <v>5</v>
      </c>
      <c r="C2089" t="s">
        <v>129</v>
      </c>
      <c r="D2089" t="s">
        <v>22</v>
      </c>
      <c r="E2089" t="s">
        <v>16</v>
      </c>
      <c r="F2089" t="s">
        <v>12</v>
      </c>
      <c r="G2089">
        <v>38</v>
      </c>
      <c r="H2089" t="s">
        <v>34</v>
      </c>
      <c r="I2089" t="s">
        <v>182</v>
      </c>
      <c r="J2089" t="s">
        <v>123</v>
      </c>
      <c r="K2089">
        <v>201504</v>
      </c>
      <c r="L2089">
        <v>2020</v>
      </c>
      <c r="M2089" s="10">
        <v>4</v>
      </c>
      <c r="N2089" s="31">
        <v>17927.481600000003</v>
      </c>
    </row>
    <row r="2090" spans="1:14" ht="15" customHeight="1">
      <c r="A2090" t="s">
        <v>69</v>
      </c>
      <c r="B2090" t="s">
        <v>5</v>
      </c>
      <c r="C2090" t="s">
        <v>133</v>
      </c>
      <c r="D2090" t="s">
        <v>9</v>
      </c>
      <c r="E2090" t="s">
        <v>10</v>
      </c>
      <c r="F2090" t="s">
        <v>11</v>
      </c>
      <c r="G2090">
        <v>25</v>
      </c>
      <c r="H2090" t="s">
        <v>37</v>
      </c>
      <c r="I2090" t="s">
        <v>183</v>
      </c>
      <c r="J2090" t="s">
        <v>124</v>
      </c>
      <c r="K2090">
        <v>201504</v>
      </c>
      <c r="L2090">
        <v>2020</v>
      </c>
      <c r="M2090" s="10">
        <v>4</v>
      </c>
      <c r="N2090" s="31">
        <v>5918.2079999999996</v>
      </c>
    </row>
    <row r="2091" spans="1:14" ht="15" customHeight="1">
      <c r="A2091" t="s">
        <v>69</v>
      </c>
      <c r="B2091" t="s">
        <v>5</v>
      </c>
      <c r="C2091" t="s">
        <v>133</v>
      </c>
      <c r="D2091" t="s">
        <v>9</v>
      </c>
      <c r="E2091" t="s">
        <v>10</v>
      </c>
      <c r="F2091" t="s">
        <v>11</v>
      </c>
      <c r="G2091">
        <v>25</v>
      </c>
      <c r="H2091" t="s">
        <v>37</v>
      </c>
      <c r="I2091" t="s">
        <v>183</v>
      </c>
      <c r="J2091" t="s">
        <v>121</v>
      </c>
      <c r="K2091">
        <v>201504</v>
      </c>
      <c r="L2091">
        <v>2020</v>
      </c>
      <c r="M2091" s="10">
        <v>4</v>
      </c>
      <c r="N2091" s="31">
        <v>3869.6640000000002</v>
      </c>
    </row>
    <row r="2092" spans="1:14" ht="15" customHeight="1">
      <c r="A2092" t="s">
        <v>69</v>
      </c>
      <c r="B2092" t="s">
        <v>5</v>
      </c>
      <c r="C2092" t="s">
        <v>133</v>
      </c>
      <c r="D2092" t="s">
        <v>9</v>
      </c>
      <c r="E2092" t="s">
        <v>10</v>
      </c>
      <c r="F2092" t="s">
        <v>11</v>
      </c>
      <c r="G2092">
        <v>25</v>
      </c>
      <c r="H2092" t="s">
        <v>37</v>
      </c>
      <c r="I2092" t="s">
        <v>183</v>
      </c>
      <c r="J2092" t="s">
        <v>122</v>
      </c>
      <c r="K2092">
        <v>201504</v>
      </c>
      <c r="L2092">
        <v>2020</v>
      </c>
      <c r="M2092" s="10">
        <v>4</v>
      </c>
      <c r="N2092" s="31">
        <v>2952.84</v>
      </c>
    </row>
    <row r="2093" spans="1:14" ht="15" customHeight="1">
      <c r="A2093" t="s">
        <v>69</v>
      </c>
      <c r="B2093" t="s">
        <v>5</v>
      </c>
      <c r="C2093" t="s">
        <v>133</v>
      </c>
      <c r="D2093" t="s">
        <v>9</v>
      </c>
      <c r="E2093" t="s">
        <v>10</v>
      </c>
      <c r="F2093" t="s">
        <v>11</v>
      </c>
      <c r="G2093">
        <v>25</v>
      </c>
      <c r="H2093" t="s">
        <v>37</v>
      </c>
      <c r="I2093" t="s">
        <v>183</v>
      </c>
      <c r="J2093" t="s">
        <v>123</v>
      </c>
      <c r="K2093">
        <v>201504</v>
      </c>
      <c r="L2093">
        <v>2020</v>
      </c>
      <c r="M2093" s="10">
        <v>4</v>
      </c>
      <c r="N2093" s="31">
        <v>3791.3759999999997</v>
      </c>
    </row>
    <row r="2094" spans="1:14" ht="15" customHeight="1">
      <c r="A2094" t="s">
        <v>69</v>
      </c>
      <c r="B2094" t="s">
        <v>6</v>
      </c>
      <c r="C2094" t="s">
        <v>140</v>
      </c>
      <c r="D2094" t="s">
        <v>14</v>
      </c>
      <c r="E2094" t="s">
        <v>15</v>
      </c>
      <c r="F2094" t="s">
        <v>11</v>
      </c>
      <c r="G2094">
        <v>32</v>
      </c>
      <c r="H2094" t="s">
        <v>36</v>
      </c>
      <c r="I2094" t="s">
        <v>184</v>
      </c>
      <c r="J2094" t="s">
        <v>124</v>
      </c>
      <c r="K2094">
        <v>201504</v>
      </c>
      <c r="L2094">
        <v>2020</v>
      </c>
      <c r="M2094" s="10">
        <v>4</v>
      </c>
      <c r="N2094" s="31">
        <v>25777.919999999998</v>
      </c>
    </row>
    <row r="2095" spans="1:14" ht="15" customHeight="1">
      <c r="A2095" t="s">
        <v>69</v>
      </c>
      <c r="B2095" t="s">
        <v>6</v>
      </c>
      <c r="C2095" t="s">
        <v>140</v>
      </c>
      <c r="D2095" t="s">
        <v>14</v>
      </c>
      <c r="E2095" t="s">
        <v>15</v>
      </c>
      <c r="F2095" t="s">
        <v>11</v>
      </c>
      <c r="G2095">
        <v>32</v>
      </c>
      <c r="H2095" t="s">
        <v>36</v>
      </c>
      <c r="I2095" t="s">
        <v>184</v>
      </c>
      <c r="J2095" t="s">
        <v>121</v>
      </c>
      <c r="K2095">
        <v>201504</v>
      </c>
      <c r="L2095">
        <v>2020</v>
      </c>
      <c r="M2095" s="10">
        <v>4</v>
      </c>
      <c r="N2095" s="31">
        <v>21895.552000000003</v>
      </c>
    </row>
    <row r="2096" spans="1:14" ht="15" customHeight="1">
      <c r="A2096" t="s">
        <v>69</v>
      </c>
      <c r="B2096" t="s">
        <v>6</v>
      </c>
      <c r="C2096" t="s">
        <v>140</v>
      </c>
      <c r="D2096" t="s">
        <v>14</v>
      </c>
      <c r="E2096" t="s">
        <v>15</v>
      </c>
      <c r="F2096" t="s">
        <v>11</v>
      </c>
      <c r="G2096">
        <v>32</v>
      </c>
      <c r="H2096" t="s">
        <v>36</v>
      </c>
      <c r="I2096" t="s">
        <v>184</v>
      </c>
      <c r="J2096" t="s">
        <v>122</v>
      </c>
      <c r="K2096">
        <v>201504</v>
      </c>
      <c r="L2096">
        <v>2020</v>
      </c>
      <c r="M2096" s="10">
        <v>4</v>
      </c>
      <c r="N2096" s="31">
        <v>20739.88</v>
      </c>
    </row>
    <row r="2097" spans="1:14" ht="15" customHeight="1">
      <c r="A2097" t="s">
        <v>69</v>
      </c>
      <c r="B2097" t="s">
        <v>6</v>
      </c>
      <c r="C2097" t="s">
        <v>140</v>
      </c>
      <c r="D2097" t="s">
        <v>14</v>
      </c>
      <c r="E2097" t="s">
        <v>15</v>
      </c>
      <c r="F2097" t="s">
        <v>11</v>
      </c>
      <c r="G2097">
        <v>32</v>
      </c>
      <c r="H2097" t="s">
        <v>36</v>
      </c>
      <c r="I2097" t="s">
        <v>184</v>
      </c>
      <c r="J2097" t="s">
        <v>123</v>
      </c>
      <c r="K2097">
        <v>201504</v>
      </c>
      <c r="L2097">
        <v>2020</v>
      </c>
      <c r="M2097" s="10">
        <v>4</v>
      </c>
      <c r="N2097" s="31">
        <v>28082.207999999999</v>
      </c>
    </row>
    <row r="2098" spans="1:14" ht="15" customHeight="1">
      <c r="A2098" t="s">
        <v>68</v>
      </c>
      <c r="B2098" t="s">
        <v>24</v>
      </c>
      <c r="C2098" t="s">
        <v>142</v>
      </c>
      <c r="D2098" t="s">
        <v>43</v>
      </c>
      <c r="E2098" t="s">
        <v>17</v>
      </c>
      <c r="F2098" t="s">
        <v>11</v>
      </c>
      <c r="G2098">
        <v>32</v>
      </c>
      <c r="H2098" t="s">
        <v>36</v>
      </c>
      <c r="I2098" t="s">
        <v>184</v>
      </c>
      <c r="J2098" t="s">
        <v>124</v>
      </c>
      <c r="K2098">
        <v>201504</v>
      </c>
      <c r="L2098">
        <v>2020</v>
      </c>
      <c r="M2098" s="10">
        <v>4</v>
      </c>
      <c r="N2098" s="31">
        <v>66074.623999999996</v>
      </c>
    </row>
    <row r="2099" spans="1:14" ht="15" customHeight="1">
      <c r="A2099" t="s">
        <v>68</v>
      </c>
      <c r="B2099" t="s">
        <v>24</v>
      </c>
      <c r="C2099" t="s">
        <v>142</v>
      </c>
      <c r="D2099" t="s">
        <v>43</v>
      </c>
      <c r="E2099" t="s">
        <v>17</v>
      </c>
      <c r="F2099" t="s">
        <v>11</v>
      </c>
      <c r="G2099">
        <v>32</v>
      </c>
      <c r="H2099" t="s">
        <v>36</v>
      </c>
      <c r="I2099" t="s">
        <v>184</v>
      </c>
      <c r="J2099" t="s">
        <v>121</v>
      </c>
      <c r="K2099">
        <v>201504</v>
      </c>
      <c r="L2099">
        <v>2020</v>
      </c>
      <c r="M2099" s="10">
        <v>4</v>
      </c>
      <c r="N2099" s="31">
        <v>2802.4639999999999</v>
      </c>
    </row>
    <row r="2100" spans="1:14" ht="15" customHeight="1">
      <c r="A2100" t="s">
        <v>68</v>
      </c>
      <c r="B2100" t="s">
        <v>24</v>
      </c>
      <c r="C2100" t="s">
        <v>142</v>
      </c>
      <c r="D2100" t="s">
        <v>43</v>
      </c>
      <c r="E2100" t="s">
        <v>17</v>
      </c>
      <c r="F2100" t="s">
        <v>11</v>
      </c>
      <c r="G2100">
        <v>32</v>
      </c>
      <c r="H2100" t="s">
        <v>36</v>
      </c>
      <c r="I2100" t="s">
        <v>184</v>
      </c>
      <c r="J2100" t="s">
        <v>122</v>
      </c>
      <c r="K2100">
        <v>201504</v>
      </c>
      <c r="L2100">
        <v>2020</v>
      </c>
      <c r="M2100" s="10">
        <v>4</v>
      </c>
      <c r="N2100" s="31">
        <v>24304.560000000001</v>
      </c>
    </row>
    <row r="2101" spans="1:14" ht="15" customHeight="1">
      <c r="A2101" t="s">
        <v>68</v>
      </c>
      <c r="B2101" t="s">
        <v>24</v>
      </c>
      <c r="C2101" t="s">
        <v>142</v>
      </c>
      <c r="D2101" t="s">
        <v>43</v>
      </c>
      <c r="E2101" t="s">
        <v>17</v>
      </c>
      <c r="F2101" t="s">
        <v>11</v>
      </c>
      <c r="G2101">
        <v>32</v>
      </c>
      <c r="H2101" t="s">
        <v>36</v>
      </c>
      <c r="I2101" t="s">
        <v>184</v>
      </c>
      <c r="J2101" t="s">
        <v>123</v>
      </c>
      <c r="K2101">
        <v>201504</v>
      </c>
      <c r="L2101">
        <v>2020</v>
      </c>
      <c r="M2101" s="10">
        <v>4</v>
      </c>
      <c r="N2101" s="31">
        <v>9599.52</v>
      </c>
    </row>
    <row r="2102" spans="1:14" ht="15" customHeight="1">
      <c r="A2102" t="s">
        <v>68</v>
      </c>
      <c r="B2102" t="s">
        <v>70</v>
      </c>
      <c r="C2102" t="s">
        <v>126</v>
      </c>
      <c r="D2102" t="s">
        <v>20</v>
      </c>
      <c r="E2102" t="s">
        <v>0</v>
      </c>
      <c r="F2102" t="s">
        <v>12</v>
      </c>
      <c r="G2102">
        <v>28</v>
      </c>
      <c r="H2102" t="s">
        <v>37</v>
      </c>
      <c r="I2102" t="s">
        <v>183</v>
      </c>
      <c r="J2102" t="s">
        <v>124</v>
      </c>
      <c r="K2102">
        <v>201504</v>
      </c>
      <c r="L2102">
        <v>2020</v>
      </c>
      <c r="M2102" s="10">
        <v>4</v>
      </c>
      <c r="N2102" s="31">
        <v>7411.5840000000007</v>
      </c>
    </row>
    <row r="2103" spans="1:14" ht="15" customHeight="1">
      <c r="A2103" t="s">
        <v>68</v>
      </c>
      <c r="B2103" t="s">
        <v>70</v>
      </c>
      <c r="C2103" t="s">
        <v>126</v>
      </c>
      <c r="D2103" t="s">
        <v>20</v>
      </c>
      <c r="E2103" t="s">
        <v>0</v>
      </c>
      <c r="F2103" t="s">
        <v>12</v>
      </c>
      <c r="G2103">
        <v>28</v>
      </c>
      <c r="H2103" t="s">
        <v>37</v>
      </c>
      <c r="I2103" t="s">
        <v>183</v>
      </c>
      <c r="J2103" t="s">
        <v>121</v>
      </c>
      <c r="K2103">
        <v>201504</v>
      </c>
      <c r="L2103">
        <v>2020</v>
      </c>
      <c r="M2103" s="10">
        <v>4</v>
      </c>
      <c r="N2103" s="31">
        <v>9066.7199999999993</v>
      </c>
    </row>
    <row r="2104" spans="1:14" ht="15" customHeight="1">
      <c r="A2104" t="s">
        <v>68</v>
      </c>
      <c r="B2104" t="s">
        <v>70</v>
      </c>
      <c r="C2104" t="s">
        <v>126</v>
      </c>
      <c r="D2104" t="s">
        <v>20</v>
      </c>
      <c r="E2104" t="s">
        <v>0</v>
      </c>
      <c r="F2104" t="s">
        <v>12</v>
      </c>
      <c r="G2104">
        <v>28</v>
      </c>
      <c r="H2104" t="s">
        <v>37</v>
      </c>
      <c r="I2104" t="s">
        <v>183</v>
      </c>
      <c r="J2104" t="s">
        <v>122</v>
      </c>
      <c r="K2104">
        <v>201504</v>
      </c>
      <c r="L2104">
        <v>2020</v>
      </c>
      <c r="M2104" s="10">
        <v>4</v>
      </c>
      <c r="N2104" s="31">
        <v>2962.68</v>
      </c>
    </row>
    <row r="2105" spans="1:14" ht="15" customHeight="1">
      <c r="A2105" t="s">
        <v>68</v>
      </c>
      <c r="B2105" t="s">
        <v>70</v>
      </c>
      <c r="C2105" t="s">
        <v>126</v>
      </c>
      <c r="D2105" t="s">
        <v>20</v>
      </c>
      <c r="E2105" t="s">
        <v>0</v>
      </c>
      <c r="F2105" t="s">
        <v>12</v>
      </c>
      <c r="G2105">
        <v>28</v>
      </c>
      <c r="H2105" t="s">
        <v>37</v>
      </c>
      <c r="I2105" t="s">
        <v>183</v>
      </c>
      <c r="J2105" t="s">
        <v>123</v>
      </c>
      <c r="K2105">
        <v>201504</v>
      </c>
      <c r="L2105">
        <v>2020</v>
      </c>
      <c r="M2105" s="10">
        <v>4</v>
      </c>
      <c r="N2105" s="31">
        <v>9253.8719999999994</v>
      </c>
    </row>
    <row r="2106" spans="1:14" ht="15" customHeight="1">
      <c r="A2106" t="s">
        <v>68</v>
      </c>
      <c r="B2106" t="s">
        <v>23</v>
      </c>
      <c r="C2106" t="s">
        <v>141</v>
      </c>
      <c r="D2106" t="s">
        <v>44</v>
      </c>
      <c r="E2106" t="s">
        <v>45</v>
      </c>
      <c r="F2106" t="s">
        <v>11</v>
      </c>
      <c r="G2106">
        <v>27</v>
      </c>
      <c r="H2106" t="s">
        <v>33</v>
      </c>
      <c r="I2106" t="s">
        <v>180</v>
      </c>
      <c r="J2106" t="s">
        <v>124</v>
      </c>
      <c r="K2106">
        <v>201504</v>
      </c>
      <c r="L2106">
        <v>2020</v>
      </c>
      <c r="M2106" s="10">
        <v>4</v>
      </c>
      <c r="N2106" s="31">
        <v>26538.624</v>
      </c>
    </row>
    <row r="2107" spans="1:14" ht="15" customHeight="1">
      <c r="A2107" t="s">
        <v>68</v>
      </c>
      <c r="B2107" t="s">
        <v>23</v>
      </c>
      <c r="C2107" t="s">
        <v>141</v>
      </c>
      <c r="D2107" t="s">
        <v>44</v>
      </c>
      <c r="E2107" t="s">
        <v>45</v>
      </c>
      <c r="F2107" t="s">
        <v>11</v>
      </c>
      <c r="G2107">
        <v>27</v>
      </c>
      <c r="H2107" t="s">
        <v>33</v>
      </c>
      <c r="I2107" t="s">
        <v>180</v>
      </c>
      <c r="J2107" t="s">
        <v>121</v>
      </c>
      <c r="K2107">
        <v>201504</v>
      </c>
      <c r="L2107">
        <v>2020</v>
      </c>
      <c r="M2107" s="10">
        <v>4</v>
      </c>
      <c r="N2107" s="31">
        <v>15155.424000000001</v>
      </c>
    </row>
    <row r="2108" spans="1:14" ht="15" customHeight="1">
      <c r="A2108" t="s">
        <v>68</v>
      </c>
      <c r="B2108" t="s">
        <v>23</v>
      </c>
      <c r="C2108" t="s">
        <v>141</v>
      </c>
      <c r="D2108" t="s">
        <v>44</v>
      </c>
      <c r="E2108" t="s">
        <v>45</v>
      </c>
      <c r="F2108" t="s">
        <v>11</v>
      </c>
      <c r="G2108">
        <v>27</v>
      </c>
      <c r="H2108" t="s">
        <v>33</v>
      </c>
      <c r="I2108" t="s">
        <v>180</v>
      </c>
      <c r="J2108" t="s">
        <v>122</v>
      </c>
      <c r="K2108">
        <v>201504</v>
      </c>
      <c r="L2108">
        <v>2020</v>
      </c>
      <c r="M2108" s="10">
        <v>4</v>
      </c>
      <c r="N2108" s="31">
        <v>14091.192000000001</v>
      </c>
    </row>
    <row r="2109" spans="1:14" ht="15" customHeight="1">
      <c r="A2109" t="s">
        <v>68</v>
      </c>
      <c r="B2109" t="s">
        <v>23</v>
      </c>
      <c r="C2109" t="s">
        <v>141</v>
      </c>
      <c r="D2109" t="s">
        <v>44</v>
      </c>
      <c r="E2109" t="s">
        <v>45</v>
      </c>
      <c r="F2109" t="s">
        <v>11</v>
      </c>
      <c r="G2109">
        <v>27</v>
      </c>
      <c r="H2109" t="s">
        <v>33</v>
      </c>
      <c r="I2109" t="s">
        <v>180</v>
      </c>
      <c r="J2109" t="s">
        <v>123</v>
      </c>
      <c r="K2109">
        <v>201504</v>
      </c>
      <c r="L2109">
        <v>2020</v>
      </c>
      <c r="M2109" s="10">
        <v>4</v>
      </c>
      <c r="N2109" s="31">
        <v>8097.4080000000013</v>
      </c>
    </row>
    <row r="2110" spans="1:14" ht="15" customHeight="1">
      <c r="A2110" t="s">
        <v>7</v>
      </c>
      <c r="B2110" t="s">
        <v>25</v>
      </c>
      <c r="C2110" t="s">
        <v>131</v>
      </c>
      <c r="D2110" t="s">
        <v>51</v>
      </c>
      <c r="E2110" t="s">
        <v>52</v>
      </c>
      <c r="F2110" t="s">
        <v>11</v>
      </c>
      <c r="G2110">
        <v>44</v>
      </c>
      <c r="H2110" t="s">
        <v>33</v>
      </c>
      <c r="I2110" t="s">
        <v>180</v>
      </c>
      <c r="J2110" t="s">
        <v>124</v>
      </c>
      <c r="K2110">
        <v>201504</v>
      </c>
      <c r="L2110">
        <v>2020</v>
      </c>
      <c r="M2110" s="10">
        <v>4</v>
      </c>
      <c r="N2110" s="31">
        <v>173662.20800000001</v>
      </c>
    </row>
    <row r="2111" spans="1:14" ht="15" customHeight="1">
      <c r="A2111" t="s">
        <v>7</v>
      </c>
      <c r="B2111" t="s">
        <v>25</v>
      </c>
      <c r="C2111" t="s">
        <v>131</v>
      </c>
      <c r="D2111" t="s">
        <v>51</v>
      </c>
      <c r="E2111" t="s">
        <v>52</v>
      </c>
      <c r="F2111" t="s">
        <v>11</v>
      </c>
      <c r="G2111">
        <v>44</v>
      </c>
      <c r="H2111" t="s">
        <v>33</v>
      </c>
      <c r="I2111" t="s">
        <v>180</v>
      </c>
      <c r="J2111" t="s">
        <v>121</v>
      </c>
      <c r="K2111">
        <v>201504</v>
      </c>
      <c r="L2111">
        <v>2020</v>
      </c>
      <c r="M2111" s="10">
        <v>4</v>
      </c>
      <c r="N2111" s="31">
        <v>16361.104000000003</v>
      </c>
    </row>
    <row r="2112" spans="1:14" ht="15" customHeight="1">
      <c r="A2112" t="s">
        <v>7</v>
      </c>
      <c r="B2112" t="s">
        <v>25</v>
      </c>
      <c r="C2112" t="s">
        <v>131</v>
      </c>
      <c r="D2112" t="s">
        <v>51</v>
      </c>
      <c r="E2112" t="s">
        <v>52</v>
      </c>
      <c r="F2112" t="s">
        <v>11</v>
      </c>
      <c r="G2112">
        <v>44</v>
      </c>
      <c r="H2112" t="s">
        <v>33</v>
      </c>
      <c r="I2112" t="s">
        <v>180</v>
      </c>
      <c r="J2112" t="s">
        <v>122</v>
      </c>
      <c r="K2112">
        <v>201504</v>
      </c>
      <c r="L2112">
        <v>2020</v>
      </c>
      <c r="M2112" s="10">
        <v>4</v>
      </c>
      <c r="N2112" s="31">
        <v>33488.04</v>
      </c>
    </row>
    <row r="2113" spans="1:14" ht="15" customHeight="1">
      <c r="A2113" t="s">
        <v>7</v>
      </c>
      <c r="B2113" t="s">
        <v>25</v>
      </c>
      <c r="C2113" t="s">
        <v>131</v>
      </c>
      <c r="D2113" t="s">
        <v>51</v>
      </c>
      <c r="E2113" t="s">
        <v>52</v>
      </c>
      <c r="F2113" t="s">
        <v>11</v>
      </c>
      <c r="G2113">
        <v>44</v>
      </c>
      <c r="H2113" t="s">
        <v>33</v>
      </c>
      <c r="I2113" t="s">
        <v>180</v>
      </c>
      <c r="J2113" t="s">
        <v>123</v>
      </c>
      <c r="K2113">
        <v>201504</v>
      </c>
      <c r="L2113">
        <v>2020</v>
      </c>
      <c r="M2113" s="10">
        <v>4</v>
      </c>
      <c r="N2113" s="31">
        <v>12186.960000000001</v>
      </c>
    </row>
    <row r="2114" spans="1:14" ht="15" customHeight="1">
      <c r="A2114" t="s">
        <v>7</v>
      </c>
      <c r="B2114" t="s">
        <v>25</v>
      </c>
      <c r="C2114" t="s">
        <v>127</v>
      </c>
      <c r="D2114" t="s">
        <v>49</v>
      </c>
      <c r="E2114" t="s">
        <v>50</v>
      </c>
      <c r="F2114" t="s">
        <v>12</v>
      </c>
      <c r="G2114">
        <v>35</v>
      </c>
      <c r="H2114" t="s">
        <v>35</v>
      </c>
      <c r="I2114" t="s">
        <v>181</v>
      </c>
      <c r="J2114" t="s">
        <v>124</v>
      </c>
      <c r="K2114">
        <v>201504</v>
      </c>
      <c r="L2114">
        <v>2020</v>
      </c>
      <c r="M2114" s="10">
        <v>4</v>
      </c>
      <c r="N2114" s="31">
        <v>116072.96000000002</v>
      </c>
    </row>
    <row r="2115" spans="1:14" ht="15" customHeight="1">
      <c r="A2115" t="s">
        <v>7</v>
      </c>
      <c r="B2115" t="s">
        <v>25</v>
      </c>
      <c r="C2115" t="s">
        <v>127</v>
      </c>
      <c r="D2115" t="s">
        <v>49</v>
      </c>
      <c r="E2115" t="s">
        <v>50</v>
      </c>
      <c r="F2115" t="s">
        <v>12</v>
      </c>
      <c r="G2115">
        <v>35</v>
      </c>
      <c r="H2115" t="s">
        <v>35</v>
      </c>
      <c r="I2115" t="s">
        <v>181</v>
      </c>
      <c r="J2115" t="s">
        <v>121</v>
      </c>
      <c r="K2115">
        <v>201504</v>
      </c>
      <c r="L2115">
        <v>2020</v>
      </c>
      <c r="M2115" s="10">
        <v>4</v>
      </c>
      <c r="N2115" s="31">
        <v>16709.440000000002</v>
      </c>
    </row>
    <row r="2116" spans="1:14" ht="15" customHeight="1">
      <c r="A2116" t="s">
        <v>7</v>
      </c>
      <c r="B2116" t="s">
        <v>25</v>
      </c>
      <c r="C2116" t="s">
        <v>127</v>
      </c>
      <c r="D2116" t="s">
        <v>49</v>
      </c>
      <c r="E2116" t="s">
        <v>50</v>
      </c>
      <c r="F2116" t="s">
        <v>12</v>
      </c>
      <c r="G2116">
        <v>35</v>
      </c>
      <c r="H2116" t="s">
        <v>35</v>
      </c>
      <c r="I2116" t="s">
        <v>181</v>
      </c>
      <c r="J2116" t="s">
        <v>122</v>
      </c>
      <c r="K2116">
        <v>201504</v>
      </c>
      <c r="L2116">
        <v>2020</v>
      </c>
      <c r="M2116" s="10">
        <v>4</v>
      </c>
      <c r="N2116" s="31">
        <v>32114.800000000003</v>
      </c>
    </row>
    <row r="2117" spans="1:14" ht="15" customHeight="1">
      <c r="A2117" t="s">
        <v>7</v>
      </c>
      <c r="B2117" t="s">
        <v>25</v>
      </c>
      <c r="C2117" t="s">
        <v>127</v>
      </c>
      <c r="D2117" t="s">
        <v>49</v>
      </c>
      <c r="E2117" t="s">
        <v>50</v>
      </c>
      <c r="F2117" t="s">
        <v>12</v>
      </c>
      <c r="G2117">
        <v>35</v>
      </c>
      <c r="H2117" t="s">
        <v>35</v>
      </c>
      <c r="I2117" t="s">
        <v>181</v>
      </c>
      <c r="J2117" t="s">
        <v>123</v>
      </c>
      <c r="K2117">
        <v>201504</v>
      </c>
      <c r="L2117">
        <v>2020</v>
      </c>
      <c r="M2117" s="10">
        <v>4</v>
      </c>
      <c r="N2117" s="31">
        <v>12080.16</v>
      </c>
    </row>
    <row r="2118" spans="1:14" ht="15" customHeight="1">
      <c r="A2118" t="s">
        <v>7</v>
      </c>
      <c r="B2118" t="s">
        <v>25</v>
      </c>
      <c r="C2118" t="s">
        <v>130</v>
      </c>
      <c r="D2118" t="s">
        <v>47</v>
      </c>
      <c r="E2118" t="s">
        <v>48</v>
      </c>
      <c r="F2118" t="s">
        <v>11</v>
      </c>
      <c r="G2118">
        <v>28</v>
      </c>
      <c r="H2118" t="s">
        <v>37</v>
      </c>
      <c r="I2118" t="s">
        <v>183</v>
      </c>
      <c r="J2118" t="s">
        <v>124</v>
      </c>
      <c r="K2118">
        <v>201504</v>
      </c>
      <c r="L2118">
        <v>2020</v>
      </c>
      <c r="M2118" s="10">
        <v>4</v>
      </c>
      <c r="N2118" s="31">
        <v>6473.8560000000007</v>
      </c>
    </row>
    <row r="2119" spans="1:14" ht="15" customHeight="1">
      <c r="A2119" t="s">
        <v>7</v>
      </c>
      <c r="B2119" t="s">
        <v>25</v>
      </c>
      <c r="C2119" t="s">
        <v>130</v>
      </c>
      <c r="D2119" t="s">
        <v>47</v>
      </c>
      <c r="E2119" t="s">
        <v>48</v>
      </c>
      <c r="F2119" t="s">
        <v>11</v>
      </c>
      <c r="G2119">
        <v>28</v>
      </c>
      <c r="H2119" t="s">
        <v>37</v>
      </c>
      <c r="I2119" t="s">
        <v>183</v>
      </c>
      <c r="J2119" t="s">
        <v>121</v>
      </c>
      <c r="K2119">
        <v>201504</v>
      </c>
      <c r="L2119">
        <v>2020</v>
      </c>
      <c r="M2119" s="10">
        <v>4</v>
      </c>
      <c r="N2119" s="31">
        <v>1754.3999999999999</v>
      </c>
    </row>
    <row r="2120" spans="1:14" ht="15" customHeight="1">
      <c r="A2120" t="s">
        <v>7</v>
      </c>
      <c r="B2120" t="s">
        <v>25</v>
      </c>
      <c r="C2120" t="s">
        <v>130</v>
      </c>
      <c r="D2120" t="s">
        <v>47</v>
      </c>
      <c r="E2120" t="s">
        <v>48</v>
      </c>
      <c r="F2120" t="s">
        <v>11</v>
      </c>
      <c r="G2120">
        <v>28</v>
      </c>
      <c r="H2120" t="s">
        <v>37</v>
      </c>
      <c r="I2120" t="s">
        <v>183</v>
      </c>
      <c r="J2120" t="s">
        <v>122</v>
      </c>
      <c r="K2120">
        <v>201504</v>
      </c>
      <c r="L2120">
        <v>2020</v>
      </c>
      <c r="M2120" s="10">
        <v>4</v>
      </c>
      <c r="N2120" s="31">
        <v>11985.72</v>
      </c>
    </row>
    <row r="2121" spans="1:14" ht="15" customHeight="1">
      <c r="A2121" t="s">
        <v>7</v>
      </c>
      <c r="B2121" t="s">
        <v>25</v>
      </c>
      <c r="C2121" t="s">
        <v>130</v>
      </c>
      <c r="D2121" t="s">
        <v>47</v>
      </c>
      <c r="E2121" t="s">
        <v>48</v>
      </c>
      <c r="F2121" t="s">
        <v>11</v>
      </c>
      <c r="G2121">
        <v>28</v>
      </c>
      <c r="H2121" t="s">
        <v>37</v>
      </c>
      <c r="I2121" t="s">
        <v>183</v>
      </c>
      <c r="J2121" t="s">
        <v>123</v>
      </c>
      <c r="K2121">
        <v>201504</v>
      </c>
      <c r="L2121">
        <v>2020</v>
      </c>
      <c r="M2121" s="10">
        <v>4</v>
      </c>
      <c r="N2121" s="31">
        <v>735.12</v>
      </c>
    </row>
    <row r="2122" spans="1:14" ht="15" customHeight="1">
      <c r="A2122" t="s">
        <v>7</v>
      </c>
      <c r="B2122" t="s">
        <v>26</v>
      </c>
      <c r="C2122" t="s">
        <v>132</v>
      </c>
      <c r="D2122" t="s">
        <v>55</v>
      </c>
      <c r="E2122" t="s">
        <v>56</v>
      </c>
      <c r="F2122" t="s">
        <v>11</v>
      </c>
      <c r="G2122">
        <v>36</v>
      </c>
      <c r="H2122" t="s">
        <v>34</v>
      </c>
      <c r="I2122" t="s">
        <v>182</v>
      </c>
      <c r="J2122" t="s">
        <v>124</v>
      </c>
      <c r="K2122">
        <v>201504</v>
      </c>
      <c r="L2122">
        <v>2020</v>
      </c>
      <c r="M2122" s="10">
        <v>4</v>
      </c>
      <c r="N2122" s="31">
        <v>52732.59264000001</v>
      </c>
    </row>
    <row r="2123" spans="1:14" ht="15" customHeight="1">
      <c r="A2123" t="s">
        <v>7</v>
      </c>
      <c r="B2123" t="s">
        <v>26</v>
      </c>
      <c r="C2123" t="s">
        <v>132</v>
      </c>
      <c r="D2123" t="s">
        <v>55</v>
      </c>
      <c r="E2123" t="s">
        <v>56</v>
      </c>
      <c r="F2123" t="s">
        <v>11</v>
      </c>
      <c r="G2123">
        <v>36</v>
      </c>
      <c r="H2123" t="s">
        <v>34</v>
      </c>
      <c r="I2123" t="s">
        <v>182</v>
      </c>
      <c r="J2123" t="s">
        <v>121</v>
      </c>
      <c r="K2123">
        <v>201504</v>
      </c>
      <c r="L2123">
        <v>2020</v>
      </c>
      <c r="M2123" s="10">
        <v>4</v>
      </c>
      <c r="N2123" s="31">
        <v>7196.9788800000006</v>
      </c>
    </row>
    <row r="2124" spans="1:14" ht="15" customHeight="1">
      <c r="A2124" t="s">
        <v>7</v>
      </c>
      <c r="B2124" t="s">
        <v>26</v>
      </c>
      <c r="C2124" t="s">
        <v>132</v>
      </c>
      <c r="D2124" t="s">
        <v>55</v>
      </c>
      <c r="E2124" t="s">
        <v>56</v>
      </c>
      <c r="F2124" t="s">
        <v>11</v>
      </c>
      <c r="G2124">
        <v>36</v>
      </c>
      <c r="H2124" t="s">
        <v>34</v>
      </c>
      <c r="I2124" t="s">
        <v>182</v>
      </c>
      <c r="J2124" t="s">
        <v>122</v>
      </c>
      <c r="K2124">
        <v>201504</v>
      </c>
      <c r="L2124">
        <v>2020</v>
      </c>
      <c r="M2124" s="10">
        <v>4</v>
      </c>
      <c r="N2124" s="31">
        <v>5428.71</v>
      </c>
    </row>
    <row r="2125" spans="1:14" ht="15" customHeight="1">
      <c r="A2125" t="s">
        <v>7</v>
      </c>
      <c r="B2125" t="s">
        <v>26</v>
      </c>
      <c r="C2125" t="s">
        <v>132</v>
      </c>
      <c r="D2125" t="s">
        <v>55</v>
      </c>
      <c r="E2125" t="s">
        <v>56</v>
      </c>
      <c r="F2125" t="s">
        <v>11</v>
      </c>
      <c r="G2125">
        <v>36</v>
      </c>
      <c r="H2125" t="s">
        <v>34</v>
      </c>
      <c r="I2125" t="s">
        <v>182</v>
      </c>
      <c r="J2125" t="s">
        <v>123</v>
      </c>
      <c r="K2125">
        <v>201504</v>
      </c>
      <c r="L2125">
        <v>2020</v>
      </c>
      <c r="M2125" s="10">
        <v>4</v>
      </c>
      <c r="N2125" s="31">
        <v>10234.516319999999</v>
      </c>
    </row>
    <row r="2126" spans="1:14" ht="15" customHeight="1">
      <c r="A2126" t="s">
        <v>7</v>
      </c>
      <c r="B2126" t="s">
        <v>26</v>
      </c>
      <c r="C2126" t="s">
        <v>128</v>
      </c>
      <c r="D2126" t="s">
        <v>53</v>
      </c>
      <c r="E2126" t="s">
        <v>54</v>
      </c>
      <c r="F2126" t="s">
        <v>12</v>
      </c>
      <c r="G2126">
        <v>32</v>
      </c>
      <c r="H2126" t="s">
        <v>36</v>
      </c>
      <c r="I2126" t="s">
        <v>184</v>
      </c>
      <c r="J2126" t="s">
        <v>124</v>
      </c>
      <c r="K2126">
        <v>201504</v>
      </c>
      <c r="L2126">
        <v>2020</v>
      </c>
      <c r="M2126" s="10">
        <v>4</v>
      </c>
      <c r="N2126" s="31">
        <v>23366.837759999999</v>
      </c>
    </row>
    <row r="2127" spans="1:14" ht="15" customHeight="1">
      <c r="A2127" t="s">
        <v>7</v>
      </c>
      <c r="B2127" t="s">
        <v>26</v>
      </c>
      <c r="C2127" t="s">
        <v>128</v>
      </c>
      <c r="D2127" t="s">
        <v>53</v>
      </c>
      <c r="E2127" t="s">
        <v>54</v>
      </c>
      <c r="F2127" t="s">
        <v>12</v>
      </c>
      <c r="G2127">
        <v>32</v>
      </c>
      <c r="H2127" t="s">
        <v>36</v>
      </c>
      <c r="I2127" t="s">
        <v>184</v>
      </c>
      <c r="J2127" t="s">
        <v>121</v>
      </c>
      <c r="K2127">
        <v>201504</v>
      </c>
      <c r="L2127">
        <v>2020</v>
      </c>
      <c r="M2127" s="10">
        <v>4</v>
      </c>
      <c r="N2127" s="31">
        <v>8453.1820800000005</v>
      </c>
    </row>
    <row r="2128" spans="1:14" ht="15" customHeight="1">
      <c r="A2128" t="s">
        <v>7</v>
      </c>
      <c r="B2128" t="s">
        <v>26</v>
      </c>
      <c r="C2128" t="s">
        <v>128</v>
      </c>
      <c r="D2128" t="s">
        <v>53</v>
      </c>
      <c r="E2128" t="s">
        <v>54</v>
      </c>
      <c r="F2128" t="s">
        <v>12</v>
      </c>
      <c r="G2128">
        <v>32</v>
      </c>
      <c r="H2128" t="s">
        <v>36</v>
      </c>
      <c r="I2128" t="s">
        <v>184</v>
      </c>
      <c r="J2128" t="s">
        <v>122</v>
      </c>
      <c r="K2128">
        <v>201504</v>
      </c>
      <c r="L2128">
        <v>2020</v>
      </c>
      <c r="M2128" s="10">
        <v>4</v>
      </c>
      <c r="N2128" s="31">
        <v>3185.6664000000001</v>
      </c>
    </row>
    <row r="2129" spans="1:14" ht="15" customHeight="1">
      <c r="A2129" t="s">
        <v>7</v>
      </c>
      <c r="B2129" t="s">
        <v>26</v>
      </c>
      <c r="C2129" t="s">
        <v>128</v>
      </c>
      <c r="D2129" t="s">
        <v>53</v>
      </c>
      <c r="E2129" t="s">
        <v>54</v>
      </c>
      <c r="F2129" t="s">
        <v>12</v>
      </c>
      <c r="G2129">
        <v>32</v>
      </c>
      <c r="H2129" t="s">
        <v>36</v>
      </c>
      <c r="I2129" t="s">
        <v>184</v>
      </c>
      <c r="J2129" t="s">
        <v>123</v>
      </c>
      <c r="K2129">
        <v>201504</v>
      </c>
      <c r="L2129">
        <v>2020</v>
      </c>
      <c r="M2129" s="10">
        <v>4</v>
      </c>
      <c r="N2129" s="31">
        <v>13919.512319999998</v>
      </c>
    </row>
    <row r="2130" spans="1:14" ht="15" customHeight="1">
      <c r="A2130" t="s">
        <v>7</v>
      </c>
      <c r="B2130" t="s">
        <v>27</v>
      </c>
      <c r="C2130" t="s">
        <v>137</v>
      </c>
      <c r="D2130" t="s">
        <v>21</v>
      </c>
      <c r="E2130" t="s">
        <v>58</v>
      </c>
      <c r="F2130" t="s">
        <v>11</v>
      </c>
      <c r="G2130">
        <v>45</v>
      </c>
      <c r="H2130" t="s">
        <v>33</v>
      </c>
      <c r="I2130" t="s">
        <v>180</v>
      </c>
      <c r="J2130" t="s">
        <v>124</v>
      </c>
      <c r="K2130">
        <v>201504</v>
      </c>
      <c r="L2130">
        <v>2020</v>
      </c>
      <c r="M2130" s="10">
        <v>4</v>
      </c>
      <c r="N2130" s="31">
        <v>179920.64000000001</v>
      </c>
    </row>
    <row r="2131" spans="1:14" ht="15" customHeight="1">
      <c r="A2131" t="s">
        <v>7</v>
      </c>
      <c r="B2131" t="s">
        <v>27</v>
      </c>
      <c r="C2131" t="s">
        <v>137</v>
      </c>
      <c r="D2131" t="s">
        <v>21</v>
      </c>
      <c r="E2131" t="s">
        <v>58</v>
      </c>
      <c r="F2131" t="s">
        <v>11</v>
      </c>
      <c r="G2131">
        <v>45</v>
      </c>
      <c r="H2131" t="s">
        <v>33</v>
      </c>
      <c r="I2131" t="s">
        <v>180</v>
      </c>
      <c r="J2131" t="s">
        <v>121</v>
      </c>
      <c r="K2131">
        <v>201504</v>
      </c>
      <c r="L2131">
        <v>2020</v>
      </c>
      <c r="M2131" s="10">
        <v>4</v>
      </c>
      <c r="N2131" s="31">
        <v>7937.648000000001</v>
      </c>
    </row>
    <row r="2132" spans="1:14" ht="15" customHeight="1">
      <c r="A2132" t="s">
        <v>7</v>
      </c>
      <c r="B2132" t="s">
        <v>27</v>
      </c>
      <c r="C2132" t="s">
        <v>137</v>
      </c>
      <c r="D2132" t="s">
        <v>21</v>
      </c>
      <c r="E2132" t="s">
        <v>58</v>
      </c>
      <c r="F2132" t="s">
        <v>11</v>
      </c>
      <c r="G2132">
        <v>45</v>
      </c>
      <c r="H2132" t="s">
        <v>33</v>
      </c>
      <c r="I2132" t="s">
        <v>180</v>
      </c>
      <c r="J2132" t="s">
        <v>122</v>
      </c>
      <c r="K2132">
        <v>201504</v>
      </c>
      <c r="L2132">
        <v>2020</v>
      </c>
      <c r="M2132" s="10">
        <v>4</v>
      </c>
      <c r="N2132" s="31">
        <v>37803.24</v>
      </c>
    </row>
    <row r="2133" spans="1:14" ht="15" customHeight="1">
      <c r="A2133" t="s">
        <v>7</v>
      </c>
      <c r="B2133" t="s">
        <v>27</v>
      </c>
      <c r="C2133" t="s">
        <v>137</v>
      </c>
      <c r="D2133" t="s">
        <v>21</v>
      </c>
      <c r="E2133" t="s">
        <v>58</v>
      </c>
      <c r="F2133" t="s">
        <v>11</v>
      </c>
      <c r="G2133">
        <v>45</v>
      </c>
      <c r="H2133" t="s">
        <v>33</v>
      </c>
      <c r="I2133" t="s">
        <v>180</v>
      </c>
      <c r="J2133" t="s">
        <v>123</v>
      </c>
      <c r="K2133">
        <v>201504</v>
      </c>
      <c r="L2133">
        <v>2020</v>
      </c>
      <c r="M2133" s="10">
        <v>4</v>
      </c>
      <c r="N2133" s="31">
        <v>18147.504000000001</v>
      </c>
    </row>
    <row r="2134" spans="1:14" ht="15" customHeight="1">
      <c r="A2134" t="s">
        <v>7</v>
      </c>
      <c r="B2134" t="s">
        <v>27</v>
      </c>
      <c r="C2134" t="s">
        <v>136</v>
      </c>
      <c r="D2134" t="s">
        <v>18</v>
      </c>
      <c r="E2134" t="s">
        <v>62</v>
      </c>
      <c r="F2134" t="s">
        <v>11</v>
      </c>
      <c r="G2134">
        <v>38</v>
      </c>
      <c r="H2134" t="s">
        <v>34</v>
      </c>
      <c r="I2134" t="s">
        <v>182</v>
      </c>
      <c r="J2134" t="s">
        <v>124</v>
      </c>
      <c r="K2134">
        <v>201504</v>
      </c>
      <c r="L2134">
        <v>2020</v>
      </c>
      <c r="M2134" s="10">
        <v>4</v>
      </c>
      <c r="N2134" s="31">
        <v>96253.516800000012</v>
      </c>
    </row>
    <row r="2135" spans="1:14" ht="15" customHeight="1">
      <c r="A2135" t="s">
        <v>7</v>
      </c>
      <c r="B2135" t="s">
        <v>27</v>
      </c>
      <c r="C2135" t="s">
        <v>136</v>
      </c>
      <c r="D2135" t="s">
        <v>18</v>
      </c>
      <c r="E2135" t="s">
        <v>62</v>
      </c>
      <c r="F2135" t="s">
        <v>11</v>
      </c>
      <c r="G2135">
        <v>38</v>
      </c>
      <c r="H2135" t="s">
        <v>34</v>
      </c>
      <c r="I2135" t="s">
        <v>182</v>
      </c>
      <c r="J2135" t="s">
        <v>121</v>
      </c>
      <c r="K2135">
        <v>201504</v>
      </c>
      <c r="L2135">
        <v>2020</v>
      </c>
      <c r="M2135" s="10">
        <v>4</v>
      </c>
      <c r="N2135" s="31">
        <v>16142.918400000002</v>
      </c>
    </row>
    <row r="2136" spans="1:14" ht="15" customHeight="1">
      <c r="A2136" t="s">
        <v>7</v>
      </c>
      <c r="B2136" t="s">
        <v>27</v>
      </c>
      <c r="C2136" t="s">
        <v>136</v>
      </c>
      <c r="D2136" t="s">
        <v>18</v>
      </c>
      <c r="E2136" t="s">
        <v>62</v>
      </c>
      <c r="F2136" t="s">
        <v>11</v>
      </c>
      <c r="G2136">
        <v>38</v>
      </c>
      <c r="H2136" t="s">
        <v>34</v>
      </c>
      <c r="I2136" t="s">
        <v>182</v>
      </c>
      <c r="J2136" t="s">
        <v>122</v>
      </c>
      <c r="K2136">
        <v>201504</v>
      </c>
      <c r="L2136">
        <v>2020</v>
      </c>
      <c r="M2136" s="10">
        <v>4</v>
      </c>
      <c r="N2136" s="31">
        <v>34434.792000000001</v>
      </c>
    </row>
    <row r="2137" spans="1:14" ht="15" customHeight="1">
      <c r="A2137" t="s">
        <v>7</v>
      </c>
      <c r="B2137" t="s">
        <v>27</v>
      </c>
      <c r="C2137" t="s">
        <v>136</v>
      </c>
      <c r="D2137" t="s">
        <v>18</v>
      </c>
      <c r="E2137" t="s">
        <v>62</v>
      </c>
      <c r="F2137" t="s">
        <v>11</v>
      </c>
      <c r="G2137">
        <v>38</v>
      </c>
      <c r="H2137" t="s">
        <v>34</v>
      </c>
      <c r="I2137" t="s">
        <v>182</v>
      </c>
      <c r="J2137" t="s">
        <v>123</v>
      </c>
      <c r="K2137">
        <v>201504</v>
      </c>
      <c r="L2137">
        <v>2020</v>
      </c>
      <c r="M2137" s="10">
        <v>4</v>
      </c>
      <c r="N2137" s="31">
        <v>33701.875200000002</v>
      </c>
    </row>
    <row r="2138" spans="1:14" ht="15" customHeight="1">
      <c r="A2138" t="s">
        <v>7</v>
      </c>
      <c r="B2138" t="s">
        <v>27</v>
      </c>
      <c r="C2138" t="s">
        <v>135</v>
      </c>
      <c r="D2138" t="s">
        <v>19</v>
      </c>
      <c r="E2138" t="s">
        <v>57</v>
      </c>
      <c r="F2138" t="s">
        <v>12</v>
      </c>
      <c r="G2138">
        <v>29</v>
      </c>
      <c r="H2138" t="s">
        <v>37</v>
      </c>
      <c r="I2138" t="s">
        <v>183</v>
      </c>
      <c r="J2138" t="s">
        <v>124</v>
      </c>
      <c r="K2138">
        <v>201504</v>
      </c>
      <c r="L2138">
        <v>2020</v>
      </c>
      <c r="M2138" s="10">
        <v>4</v>
      </c>
      <c r="N2138" s="31">
        <v>9488.6400000000012</v>
      </c>
    </row>
    <row r="2139" spans="1:14" ht="15" customHeight="1">
      <c r="A2139" t="s">
        <v>7</v>
      </c>
      <c r="B2139" t="s">
        <v>27</v>
      </c>
      <c r="C2139" t="s">
        <v>135</v>
      </c>
      <c r="D2139" t="s">
        <v>19</v>
      </c>
      <c r="E2139" t="s">
        <v>57</v>
      </c>
      <c r="F2139" t="s">
        <v>12</v>
      </c>
      <c r="G2139">
        <v>29</v>
      </c>
      <c r="H2139" t="s">
        <v>37</v>
      </c>
      <c r="I2139" t="s">
        <v>183</v>
      </c>
      <c r="J2139" t="s">
        <v>121</v>
      </c>
      <c r="K2139">
        <v>201504</v>
      </c>
      <c r="L2139">
        <v>2020</v>
      </c>
      <c r="M2139" s="10">
        <v>4</v>
      </c>
      <c r="N2139" s="31">
        <v>2895.4560000000006</v>
      </c>
    </row>
    <row r="2140" spans="1:14" ht="15" customHeight="1">
      <c r="A2140" t="s">
        <v>7</v>
      </c>
      <c r="B2140" t="s">
        <v>27</v>
      </c>
      <c r="C2140" t="s">
        <v>135</v>
      </c>
      <c r="D2140" t="s">
        <v>19</v>
      </c>
      <c r="E2140" t="s">
        <v>57</v>
      </c>
      <c r="F2140" t="s">
        <v>12</v>
      </c>
      <c r="G2140">
        <v>29</v>
      </c>
      <c r="H2140" t="s">
        <v>37</v>
      </c>
      <c r="I2140" t="s">
        <v>183</v>
      </c>
      <c r="J2140" t="s">
        <v>122</v>
      </c>
      <c r="K2140">
        <v>201504</v>
      </c>
      <c r="L2140">
        <v>2020</v>
      </c>
      <c r="M2140" s="10">
        <v>4</v>
      </c>
      <c r="N2140" s="31">
        <v>8448.9599999999991</v>
      </c>
    </row>
    <row r="2141" spans="1:14" ht="15" customHeight="1">
      <c r="A2141" t="s">
        <v>7</v>
      </c>
      <c r="B2141" t="s">
        <v>27</v>
      </c>
      <c r="C2141" t="s">
        <v>135</v>
      </c>
      <c r="D2141" t="s">
        <v>19</v>
      </c>
      <c r="E2141" t="s">
        <v>57</v>
      </c>
      <c r="F2141" t="s">
        <v>12</v>
      </c>
      <c r="G2141">
        <v>29</v>
      </c>
      <c r="H2141" t="s">
        <v>37</v>
      </c>
      <c r="I2141" t="s">
        <v>183</v>
      </c>
      <c r="J2141" t="s">
        <v>123</v>
      </c>
      <c r="K2141">
        <v>201504</v>
      </c>
      <c r="L2141">
        <v>2020</v>
      </c>
      <c r="M2141" s="10">
        <v>4</v>
      </c>
      <c r="N2141" s="31">
        <v>1092.3839999999998</v>
      </c>
    </row>
    <row r="2142" spans="1:14" ht="15" customHeight="1">
      <c r="A2142" t="s">
        <v>7</v>
      </c>
      <c r="B2142" t="s">
        <v>42</v>
      </c>
      <c r="C2142" t="s">
        <v>139</v>
      </c>
      <c r="D2142" t="s">
        <v>59</v>
      </c>
      <c r="E2142" t="s">
        <v>60</v>
      </c>
      <c r="F2142" t="s">
        <v>11</v>
      </c>
      <c r="G2142">
        <v>35</v>
      </c>
      <c r="H2142" t="s">
        <v>34</v>
      </c>
      <c r="I2142" t="s">
        <v>182</v>
      </c>
      <c r="J2142" t="s">
        <v>124</v>
      </c>
      <c r="K2142">
        <v>201504</v>
      </c>
      <c r="L2142">
        <v>2020</v>
      </c>
      <c r="M2142" s="10">
        <v>4</v>
      </c>
      <c r="N2142" s="31">
        <v>143914.98240000004</v>
      </c>
    </row>
    <row r="2143" spans="1:14" ht="15" customHeight="1">
      <c r="A2143" t="s">
        <v>7</v>
      </c>
      <c r="B2143" t="s">
        <v>42</v>
      </c>
      <c r="C2143" t="s">
        <v>139</v>
      </c>
      <c r="D2143" t="s">
        <v>59</v>
      </c>
      <c r="E2143" t="s">
        <v>60</v>
      </c>
      <c r="F2143" t="s">
        <v>11</v>
      </c>
      <c r="G2143">
        <v>35</v>
      </c>
      <c r="H2143" t="s">
        <v>34</v>
      </c>
      <c r="I2143" t="s">
        <v>182</v>
      </c>
      <c r="J2143" t="s">
        <v>121</v>
      </c>
      <c r="K2143">
        <v>201504</v>
      </c>
      <c r="L2143">
        <v>2020</v>
      </c>
      <c r="M2143" s="10">
        <v>4</v>
      </c>
      <c r="N2143" s="31">
        <v>16186.464000000002</v>
      </c>
    </row>
    <row r="2144" spans="1:14" ht="15" customHeight="1">
      <c r="A2144" t="s">
        <v>7</v>
      </c>
      <c r="B2144" t="s">
        <v>42</v>
      </c>
      <c r="C2144" t="s">
        <v>139</v>
      </c>
      <c r="D2144" t="s">
        <v>59</v>
      </c>
      <c r="E2144" t="s">
        <v>60</v>
      </c>
      <c r="F2144" t="s">
        <v>11</v>
      </c>
      <c r="G2144">
        <v>35</v>
      </c>
      <c r="H2144" t="s">
        <v>34</v>
      </c>
      <c r="I2144" t="s">
        <v>182</v>
      </c>
      <c r="J2144" t="s">
        <v>122</v>
      </c>
      <c r="K2144">
        <v>201504</v>
      </c>
      <c r="L2144">
        <v>2020</v>
      </c>
      <c r="M2144" s="10">
        <v>4</v>
      </c>
      <c r="N2144" s="31">
        <v>27458.424000000003</v>
      </c>
    </row>
    <row r="2145" spans="1:14" ht="15" customHeight="1">
      <c r="A2145" t="s">
        <v>7</v>
      </c>
      <c r="B2145" t="s">
        <v>42</v>
      </c>
      <c r="C2145" t="s">
        <v>139</v>
      </c>
      <c r="D2145" t="s">
        <v>59</v>
      </c>
      <c r="E2145" t="s">
        <v>60</v>
      </c>
      <c r="F2145" t="s">
        <v>11</v>
      </c>
      <c r="G2145">
        <v>35</v>
      </c>
      <c r="H2145" t="s">
        <v>34</v>
      </c>
      <c r="I2145" t="s">
        <v>182</v>
      </c>
      <c r="J2145" t="s">
        <v>123</v>
      </c>
      <c r="K2145">
        <v>201504</v>
      </c>
      <c r="L2145">
        <v>2020</v>
      </c>
      <c r="M2145" s="10">
        <v>4</v>
      </c>
      <c r="N2145" s="31">
        <v>57431.808000000005</v>
      </c>
    </row>
    <row r="2146" spans="1:14" ht="15" customHeight="1">
      <c r="A2146" t="s">
        <v>7</v>
      </c>
      <c r="B2146" t="s">
        <v>42</v>
      </c>
      <c r="C2146" t="s">
        <v>138</v>
      </c>
      <c r="D2146" t="s">
        <v>61</v>
      </c>
      <c r="E2146" t="s">
        <v>60</v>
      </c>
      <c r="F2146" t="s">
        <v>11</v>
      </c>
      <c r="G2146">
        <v>32</v>
      </c>
      <c r="H2146" t="s">
        <v>36</v>
      </c>
      <c r="I2146" t="s">
        <v>184</v>
      </c>
      <c r="J2146" t="s">
        <v>124</v>
      </c>
      <c r="K2146">
        <v>201504</v>
      </c>
      <c r="L2146">
        <v>2020</v>
      </c>
      <c r="M2146" s="10">
        <v>4</v>
      </c>
      <c r="N2146" s="31">
        <v>15842.265600000002</v>
      </c>
    </row>
    <row r="2147" spans="1:14" ht="15" customHeight="1">
      <c r="A2147" t="s">
        <v>7</v>
      </c>
      <c r="B2147" t="s">
        <v>42</v>
      </c>
      <c r="C2147" t="s">
        <v>138</v>
      </c>
      <c r="D2147" t="s">
        <v>61</v>
      </c>
      <c r="E2147" t="s">
        <v>60</v>
      </c>
      <c r="F2147" t="s">
        <v>11</v>
      </c>
      <c r="G2147">
        <v>32</v>
      </c>
      <c r="H2147" t="s">
        <v>36</v>
      </c>
      <c r="I2147" t="s">
        <v>184</v>
      </c>
      <c r="J2147" t="s">
        <v>121</v>
      </c>
      <c r="K2147">
        <v>201504</v>
      </c>
      <c r="L2147">
        <v>2020</v>
      </c>
      <c r="M2147" s="10">
        <v>4</v>
      </c>
      <c r="N2147" s="31">
        <v>5613.0816000000013</v>
      </c>
    </row>
    <row r="2148" spans="1:14" ht="15" customHeight="1">
      <c r="A2148" t="s">
        <v>7</v>
      </c>
      <c r="B2148" t="s">
        <v>42</v>
      </c>
      <c r="C2148" t="s">
        <v>138</v>
      </c>
      <c r="D2148" t="s">
        <v>61</v>
      </c>
      <c r="E2148" t="s">
        <v>60</v>
      </c>
      <c r="F2148" t="s">
        <v>11</v>
      </c>
      <c r="G2148">
        <v>32</v>
      </c>
      <c r="H2148" t="s">
        <v>36</v>
      </c>
      <c r="I2148" t="s">
        <v>184</v>
      </c>
      <c r="J2148" t="s">
        <v>122</v>
      </c>
      <c r="K2148">
        <v>201504</v>
      </c>
      <c r="L2148">
        <v>2020</v>
      </c>
      <c r="M2148" s="10">
        <v>4</v>
      </c>
      <c r="N2148" s="31">
        <v>7751.3519999999999</v>
      </c>
    </row>
    <row r="2149" spans="1:14" ht="15" customHeight="1">
      <c r="A2149" t="s">
        <v>7</v>
      </c>
      <c r="B2149" t="s">
        <v>42</v>
      </c>
      <c r="C2149" t="s">
        <v>138</v>
      </c>
      <c r="D2149" t="s">
        <v>61</v>
      </c>
      <c r="E2149" t="s">
        <v>60</v>
      </c>
      <c r="F2149" t="s">
        <v>11</v>
      </c>
      <c r="G2149">
        <v>32</v>
      </c>
      <c r="H2149" t="s">
        <v>36</v>
      </c>
      <c r="I2149" t="s">
        <v>184</v>
      </c>
      <c r="J2149" t="s">
        <v>123</v>
      </c>
      <c r="K2149">
        <v>201504</v>
      </c>
      <c r="L2149">
        <v>2020</v>
      </c>
      <c r="M2149" s="10">
        <v>4</v>
      </c>
      <c r="N2149" s="31">
        <v>5512.449599999999</v>
      </c>
    </row>
    <row r="2150" spans="1:14" ht="15" customHeight="1">
      <c r="A2150" t="s">
        <v>69</v>
      </c>
      <c r="B2150" t="s">
        <v>5</v>
      </c>
      <c r="C2150" t="s">
        <v>134</v>
      </c>
      <c r="D2150" t="s">
        <v>46</v>
      </c>
      <c r="E2150" t="s">
        <v>13</v>
      </c>
      <c r="F2150" t="s">
        <v>11</v>
      </c>
      <c r="G2150">
        <v>46</v>
      </c>
      <c r="H2150" t="s">
        <v>33</v>
      </c>
      <c r="I2150" t="s">
        <v>180</v>
      </c>
      <c r="J2150" t="s">
        <v>124</v>
      </c>
      <c r="K2150">
        <v>201504</v>
      </c>
      <c r="L2150">
        <v>2020</v>
      </c>
      <c r="M2150" s="10">
        <v>4</v>
      </c>
      <c r="N2150" s="31">
        <v>137301.31200000001</v>
      </c>
    </row>
    <row r="2151" spans="1:14" ht="15" customHeight="1">
      <c r="A2151" t="s">
        <v>69</v>
      </c>
      <c r="B2151" t="s">
        <v>5</v>
      </c>
      <c r="C2151" t="s">
        <v>134</v>
      </c>
      <c r="D2151" t="s">
        <v>46</v>
      </c>
      <c r="E2151" t="s">
        <v>13</v>
      </c>
      <c r="F2151" t="s">
        <v>11</v>
      </c>
      <c r="G2151">
        <v>46</v>
      </c>
      <c r="H2151" t="s">
        <v>33</v>
      </c>
      <c r="I2151" t="s">
        <v>180</v>
      </c>
      <c r="J2151" t="s">
        <v>121</v>
      </c>
      <c r="K2151">
        <v>201504</v>
      </c>
      <c r="L2151">
        <v>2020</v>
      </c>
      <c r="M2151" s="10">
        <v>4</v>
      </c>
      <c r="N2151" s="31">
        <v>38804.32</v>
      </c>
    </row>
    <row r="2152" spans="1:14" ht="15" customHeight="1">
      <c r="A2152" t="s">
        <v>69</v>
      </c>
      <c r="B2152" t="s">
        <v>5</v>
      </c>
      <c r="C2152" t="s">
        <v>134</v>
      </c>
      <c r="D2152" t="s">
        <v>46</v>
      </c>
      <c r="E2152" t="s">
        <v>13</v>
      </c>
      <c r="F2152" t="s">
        <v>11</v>
      </c>
      <c r="G2152">
        <v>46</v>
      </c>
      <c r="H2152" t="s">
        <v>33</v>
      </c>
      <c r="I2152" t="s">
        <v>180</v>
      </c>
      <c r="J2152" t="s">
        <v>122</v>
      </c>
      <c r="K2152">
        <v>201504</v>
      </c>
      <c r="L2152">
        <v>2020</v>
      </c>
      <c r="M2152" s="10">
        <v>4</v>
      </c>
      <c r="N2152" s="31">
        <v>48477.560000000005</v>
      </c>
    </row>
    <row r="2153" spans="1:14" ht="15" customHeight="1">
      <c r="A2153" t="s">
        <v>69</v>
      </c>
      <c r="B2153" t="s">
        <v>5</v>
      </c>
      <c r="C2153" t="s">
        <v>134</v>
      </c>
      <c r="D2153" t="s">
        <v>46</v>
      </c>
      <c r="E2153" t="s">
        <v>13</v>
      </c>
      <c r="F2153" t="s">
        <v>11</v>
      </c>
      <c r="G2153">
        <v>46</v>
      </c>
      <c r="H2153" t="s">
        <v>33</v>
      </c>
      <c r="I2153" t="s">
        <v>180</v>
      </c>
      <c r="J2153" t="s">
        <v>123</v>
      </c>
      <c r="K2153">
        <v>201504</v>
      </c>
      <c r="L2153">
        <v>2020</v>
      </c>
      <c r="M2153" s="10">
        <v>4</v>
      </c>
      <c r="N2153" s="31">
        <v>54326.975999999995</v>
      </c>
    </row>
    <row r="2154" spans="1:14" ht="15" customHeight="1">
      <c r="A2154" t="s">
        <v>69</v>
      </c>
      <c r="B2154" t="s">
        <v>5</v>
      </c>
      <c r="C2154" t="s">
        <v>129</v>
      </c>
      <c r="D2154" t="s">
        <v>22</v>
      </c>
      <c r="E2154" t="s">
        <v>16</v>
      </c>
      <c r="F2154" t="s">
        <v>12</v>
      </c>
      <c r="G2154">
        <v>38</v>
      </c>
      <c r="H2154" t="s">
        <v>34</v>
      </c>
      <c r="I2154" t="s">
        <v>182</v>
      </c>
      <c r="J2154" t="s">
        <v>124</v>
      </c>
      <c r="K2154">
        <v>201504</v>
      </c>
      <c r="L2154">
        <v>2020</v>
      </c>
      <c r="M2154" s="10">
        <v>4</v>
      </c>
      <c r="N2154" s="31">
        <v>109204.30080000003</v>
      </c>
    </row>
    <row r="2155" spans="1:14" ht="15" customHeight="1">
      <c r="A2155" t="s">
        <v>69</v>
      </c>
      <c r="B2155" t="s">
        <v>5</v>
      </c>
      <c r="C2155" t="s">
        <v>129</v>
      </c>
      <c r="D2155" t="s">
        <v>22</v>
      </c>
      <c r="E2155" t="s">
        <v>16</v>
      </c>
      <c r="F2155" t="s">
        <v>12</v>
      </c>
      <c r="G2155">
        <v>38</v>
      </c>
      <c r="H2155" t="s">
        <v>34</v>
      </c>
      <c r="I2155" t="s">
        <v>182</v>
      </c>
      <c r="J2155" t="s">
        <v>121</v>
      </c>
      <c r="K2155">
        <v>201504</v>
      </c>
      <c r="L2155">
        <v>2020</v>
      </c>
      <c r="M2155" s="10">
        <v>4</v>
      </c>
      <c r="N2155" s="31">
        <v>27143.827200000003</v>
      </c>
    </row>
    <row r="2156" spans="1:14" ht="15" customHeight="1">
      <c r="A2156" t="s">
        <v>69</v>
      </c>
      <c r="B2156" t="s">
        <v>5</v>
      </c>
      <c r="C2156" t="s">
        <v>129</v>
      </c>
      <c r="D2156" t="s">
        <v>22</v>
      </c>
      <c r="E2156" t="s">
        <v>16</v>
      </c>
      <c r="F2156" t="s">
        <v>12</v>
      </c>
      <c r="G2156">
        <v>38</v>
      </c>
      <c r="H2156" t="s">
        <v>34</v>
      </c>
      <c r="I2156" t="s">
        <v>182</v>
      </c>
      <c r="J2156" t="s">
        <v>122</v>
      </c>
      <c r="K2156">
        <v>201504</v>
      </c>
      <c r="L2156">
        <v>2020</v>
      </c>
      <c r="M2156" s="10">
        <v>4</v>
      </c>
      <c r="N2156" s="31">
        <v>45168.984000000004</v>
      </c>
    </row>
    <row r="2157" spans="1:14" ht="15" customHeight="1">
      <c r="A2157" t="s">
        <v>69</v>
      </c>
      <c r="B2157" t="s">
        <v>5</v>
      </c>
      <c r="C2157" t="s">
        <v>129</v>
      </c>
      <c r="D2157" t="s">
        <v>22</v>
      </c>
      <c r="E2157" t="s">
        <v>16</v>
      </c>
      <c r="F2157" t="s">
        <v>12</v>
      </c>
      <c r="G2157">
        <v>38</v>
      </c>
      <c r="H2157" t="s">
        <v>34</v>
      </c>
      <c r="I2157" t="s">
        <v>182</v>
      </c>
      <c r="J2157" t="s">
        <v>123</v>
      </c>
      <c r="K2157">
        <v>201504</v>
      </c>
      <c r="L2157">
        <v>2020</v>
      </c>
      <c r="M2157" s="10">
        <v>4</v>
      </c>
      <c r="N2157" s="31">
        <v>36718.617599999998</v>
      </c>
    </row>
    <row r="2158" spans="1:14" ht="15" customHeight="1">
      <c r="A2158" t="s">
        <v>69</v>
      </c>
      <c r="B2158" t="s">
        <v>5</v>
      </c>
      <c r="C2158" t="s">
        <v>133</v>
      </c>
      <c r="D2158" t="s">
        <v>9</v>
      </c>
      <c r="E2158" t="s">
        <v>10</v>
      </c>
      <c r="F2158" t="s">
        <v>11</v>
      </c>
      <c r="G2158">
        <v>25</v>
      </c>
      <c r="H2158" t="s">
        <v>37</v>
      </c>
      <c r="I2158" t="s">
        <v>183</v>
      </c>
      <c r="J2158" t="s">
        <v>124</v>
      </c>
      <c r="K2158">
        <v>201504</v>
      </c>
      <c r="L2158">
        <v>2020</v>
      </c>
      <c r="M2158" s="10">
        <v>4</v>
      </c>
      <c r="N2158" s="31">
        <v>27529.344000000001</v>
      </c>
    </row>
    <row r="2159" spans="1:14" ht="15" customHeight="1">
      <c r="A2159" t="s">
        <v>69</v>
      </c>
      <c r="B2159" t="s">
        <v>5</v>
      </c>
      <c r="C2159" t="s">
        <v>133</v>
      </c>
      <c r="D2159" t="s">
        <v>9</v>
      </c>
      <c r="E2159" t="s">
        <v>10</v>
      </c>
      <c r="F2159" t="s">
        <v>11</v>
      </c>
      <c r="G2159">
        <v>25</v>
      </c>
      <c r="H2159" t="s">
        <v>37</v>
      </c>
      <c r="I2159" t="s">
        <v>183</v>
      </c>
      <c r="J2159" t="s">
        <v>121</v>
      </c>
      <c r="K2159">
        <v>201504</v>
      </c>
      <c r="L2159">
        <v>2020</v>
      </c>
      <c r="M2159" s="10">
        <v>4</v>
      </c>
      <c r="N2159" s="31">
        <v>4563.9360000000006</v>
      </c>
    </row>
    <row r="2160" spans="1:14" ht="15" customHeight="1">
      <c r="A2160" t="s">
        <v>69</v>
      </c>
      <c r="B2160" t="s">
        <v>5</v>
      </c>
      <c r="C2160" t="s">
        <v>133</v>
      </c>
      <c r="D2160" t="s">
        <v>9</v>
      </c>
      <c r="E2160" t="s">
        <v>10</v>
      </c>
      <c r="F2160" t="s">
        <v>11</v>
      </c>
      <c r="G2160">
        <v>25</v>
      </c>
      <c r="H2160" t="s">
        <v>37</v>
      </c>
      <c r="I2160" t="s">
        <v>183</v>
      </c>
      <c r="J2160" t="s">
        <v>122</v>
      </c>
      <c r="K2160">
        <v>201504</v>
      </c>
      <c r="L2160">
        <v>2020</v>
      </c>
      <c r="M2160" s="10">
        <v>4</v>
      </c>
      <c r="N2160" s="31">
        <v>8083.92</v>
      </c>
    </row>
    <row r="2161" spans="1:14" ht="15" customHeight="1">
      <c r="A2161" t="s">
        <v>69</v>
      </c>
      <c r="B2161" t="s">
        <v>5</v>
      </c>
      <c r="C2161" t="s">
        <v>133</v>
      </c>
      <c r="D2161" t="s">
        <v>9</v>
      </c>
      <c r="E2161" t="s">
        <v>10</v>
      </c>
      <c r="F2161" t="s">
        <v>11</v>
      </c>
      <c r="G2161">
        <v>25</v>
      </c>
      <c r="H2161" t="s">
        <v>37</v>
      </c>
      <c r="I2161" t="s">
        <v>183</v>
      </c>
      <c r="J2161" t="s">
        <v>123</v>
      </c>
      <c r="K2161">
        <v>201504</v>
      </c>
      <c r="L2161">
        <v>2020</v>
      </c>
      <c r="M2161" s="10">
        <v>4</v>
      </c>
      <c r="N2161" s="31">
        <v>3429.7919999999999</v>
      </c>
    </row>
    <row r="2162" spans="1:14" ht="15" customHeight="1">
      <c r="A2162" t="s">
        <v>69</v>
      </c>
      <c r="B2162" t="s">
        <v>6</v>
      </c>
      <c r="C2162" t="s">
        <v>140</v>
      </c>
      <c r="D2162" t="s">
        <v>14</v>
      </c>
      <c r="E2162" t="s">
        <v>15</v>
      </c>
      <c r="F2162" t="s">
        <v>11</v>
      </c>
      <c r="G2162">
        <v>32</v>
      </c>
      <c r="H2162" t="s">
        <v>36</v>
      </c>
      <c r="I2162" t="s">
        <v>184</v>
      </c>
      <c r="J2162" t="s">
        <v>124</v>
      </c>
      <c r="K2162">
        <v>201504</v>
      </c>
      <c r="L2162">
        <v>2020</v>
      </c>
      <c r="M2162" s="10">
        <v>4</v>
      </c>
      <c r="N2162" s="31">
        <v>45467.520000000004</v>
      </c>
    </row>
    <row r="2163" spans="1:14" ht="15" customHeight="1">
      <c r="A2163" t="s">
        <v>69</v>
      </c>
      <c r="B2163" t="s">
        <v>6</v>
      </c>
      <c r="C2163" t="s">
        <v>140</v>
      </c>
      <c r="D2163" t="s">
        <v>14</v>
      </c>
      <c r="E2163" t="s">
        <v>15</v>
      </c>
      <c r="F2163" t="s">
        <v>11</v>
      </c>
      <c r="G2163">
        <v>32</v>
      </c>
      <c r="H2163" t="s">
        <v>36</v>
      </c>
      <c r="I2163" t="s">
        <v>184</v>
      </c>
      <c r="J2163" t="s">
        <v>121</v>
      </c>
      <c r="K2163">
        <v>201504</v>
      </c>
      <c r="L2163">
        <v>2020</v>
      </c>
      <c r="M2163" s="10">
        <v>4</v>
      </c>
      <c r="N2163" s="31">
        <v>5014.4639999999999</v>
      </c>
    </row>
    <row r="2164" spans="1:14" ht="15" customHeight="1">
      <c r="A2164" t="s">
        <v>69</v>
      </c>
      <c r="B2164" t="s">
        <v>6</v>
      </c>
      <c r="C2164" t="s">
        <v>140</v>
      </c>
      <c r="D2164" t="s">
        <v>14</v>
      </c>
      <c r="E2164" t="s">
        <v>15</v>
      </c>
      <c r="F2164" t="s">
        <v>11</v>
      </c>
      <c r="G2164">
        <v>32</v>
      </c>
      <c r="H2164" t="s">
        <v>36</v>
      </c>
      <c r="I2164" t="s">
        <v>184</v>
      </c>
      <c r="J2164" t="s">
        <v>122</v>
      </c>
      <c r="K2164">
        <v>201504</v>
      </c>
      <c r="L2164">
        <v>2020</v>
      </c>
      <c r="M2164" s="10">
        <v>4</v>
      </c>
      <c r="N2164" s="31">
        <v>13047.44</v>
      </c>
    </row>
    <row r="2165" spans="1:14" ht="15" customHeight="1">
      <c r="A2165" t="s">
        <v>69</v>
      </c>
      <c r="B2165" t="s">
        <v>6</v>
      </c>
      <c r="C2165" t="s">
        <v>140</v>
      </c>
      <c r="D2165" t="s">
        <v>14</v>
      </c>
      <c r="E2165" t="s">
        <v>15</v>
      </c>
      <c r="F2165" t="s">
        <v>11</v>
      </c>
      <c r="G2165">
        <v>32</v>
      </c>
      <c r="H2165" t="s">
        <v>36</v>
      </c>
      <c r="I2165" t="s">
        <v>184</v>
      </c>
      <c r="J2165" t="s">
        <v>123</v>
      </c>
      <c r="K2165">
        <v>201504</v>
      </c>
      <c r="L2165">
        <v>2020</v>
      </c>
      <c r="M2165" s="10">
        <v>4</v>
      </c>
      <c r="N2165" s="31">
        <v>31422.383999999998</v>
      </c>
    </row>
    <row r="2166" spans="1:14" ht="15" customHeight="1">
      <c r="A2166" t="s">
        <v>68</v>
      </c>
      <c r="B2166" t="s">
        <v>24</v>
      </c>
      <c r="C2166" t="s">
        <v>142</v>
      </c>
      <c r="D2166" t="s">
        <v>43</v>
      </c>
      <c r="E2166" t="s">
        <v>17</v>
      </c>
      <c r="F2166" t="s">
        <v>11</v>
      </c>
      <c r="G2166">
        <v>32</v>
      </c>
      <c r="H2166" t="s">
        <v>36</v>
      </c>
      <c r="I2166" t="s">
        <v>184</v>
      </c>
      <c r="J2166" t="s">
        <v>124</v>
      </c>
      <c r="K2166">
        <v>201504</v>
      </c>
      <c r="L2166">
        <v>2020</v>
      </c>
      <c r="M2166" s="10">
        <v>4</v>
      </c>
      <c r="N2166" s="31">
        <v>52398.976000000002</v>
      </c>
    </row>
    <row r="2167" spans="1:14" ht="15" customHeight="1">
      <c r="A2167" t="s">
        <v>68</v>
      </c>
      <c r="B2167" t="s">
        <v>24</v>
      </c>
      <c r="C2167" t="s">
        <v>142</v>
      </c>
      <c r="D2167" t="s">
        <v>43</v>
      </c>
      <c r="E2167" t="s">
        <v>17</v>
      </c>
      <c r="F2167" t="s">
        <v>11</v>
      </c>
      <c r="G2167">
        <v>32</v>
      </c>
      <c r="H2167" t="s">
        <v>36</v>
      </c>
      <c r="I2167" t="s">
        <v>184</v>
      </c>
      <c r="J2167" t="s">
        <v>121</v>
      </c>
      <c r="K2167">
        <v>201504</v>
      </c>
      <c r="L2167">
        <v>2020</v>
      </c>
      <c r="M2167" s="10">
        <v>4</v>
      </c>
      <c r="N2167" s="31">
        <v>17822.784</v>
      </c>
    </row>
    <row r="2168" spans="1:14" ht="15" customHeight="1">
      <c r="A2168" t="s">
        <v>68</v>
      </c>
      <c r="B2168" t="s">
        <v>24</v>
      </c>
      <c r="C2168" t="s">
        <v>142</v>
      </c>
      <c r="D2168" t="s">
        <v>43</v>
      </c>
      <c r="E2168" t="s">
        <v>17</v>
      </c>
      <c r="F2168" t="s">
        <v>11</v>
      </c>
      <c r="G2168">
        <v>32</v>
      </c>
      <c r="H2168" t="s">
        <v>36</v>
      </c>
      <c r="I2168" t="s">
        <v>184</v>
      </c>
      <c r="J2168" t="s">
        <v>122</v>
      </c>
      <c r="K2168">
        <v>201504</v>
      </c>
      <c r="L2168">
        <v>2020</v>
      </c>
      <c r="M2168" s="10">
        <v>4</v>
      </c>
      <c r="N2168" s="31">
        <v>1536.64</v>
      </c>
    </row>
    <row r="2169" spans="1:14" ht="15" customHeight="1">
      <c r="A2169" t="s">
        <v>68</v>
      </c>
      <c r="B2169" t="s">
        <v>24</v>
      </c>
      <c r="C2169" t="s">
        <v>142</v>
      </c>
      <c r="D2169" t="s">
        <v>43</v>
      </c>
      <c r="E2169" t="s">
        <v>17</v>
      </c>
      <c r="F2169" t="s">
        <v>11</v>
      </c>
      <c r="G2169">
        <v>32</v>
      </c>
      <c r="H2169" t="s">
        <v>36</v>
      </c>
      <c r="I2169" t="s">
        <v>184</v>
      </c>
      <c r="J2169" t="s">
        <v>123</v>
      </c>
      <c r="K2169">
        <v>201504</v>
      </c>
      <c r="L2169">
        <v>2020</v>
      </c>
      <c r="M2169" s="10">
        <v>4</v>
      </c>
      <c r="N2169" s="31">
        <v>28861.727999999999</v>
      </c>
    </row>
    <row r="2170" spans="1:14" ht="15" customHeight="1">
      <c r="A2170" t="s">
        <v>68</v>
      </c>
      <c r="B2170" t="s">
        <v>70</v>
      </c>
      <c r="C2170" t="s">
        <v>126</v>
      </c>
      <c r="D2170" t="s">
        <v>20</v>
      </c>
      <c r="E2170" t="s">
        <v>0</v>
      </c>
      <c r="F2170" t="s">
        <v>12</v>
      </c>
      <c r="G2170">
        <v>28</v>
      </c>
      <c r="H2170" t="s">
        <v>37</v>
      </c>
      <c r="I2170" t="s">
        <v>183</v>
      </c>
      <c r="J2170" t="s">
        <v>124</v>
      </c>
      <c r="K2170">
        <v>201504</v>
      </c>
      <c r="L2170">
        <v>2020</v>
      </c>
      <c r="M2170" s="10">
        <v>4</v>
      </c>
      <c r="N2170" s="31">
        <v>11777.279999999999</v>
      </c>
    </row>
    <row r="2171" spans="1:14" ht="15" customHeight="1">
      <c r="A2171" t="s">
        <v>68</v>
      </c>
      <c r="B2171" t="s">
        <v>70</v>
      </c>
      <c r="C2171" t="s">
        <v>126</v>
      </c>
      <c r="D2171" t="s">
        <v>20</v>
      </c>
      <c r="E2171" t="s">
        <v>0</v>
      </c>
      <c r="F2171" t="s">
        <v>12</v>
      </c>
      <c r="G2171">
        <v>28</v>
      </c>
      <c r="H2171" t="s">
        <v>37</v>
      </c>
      <c r="I2171" t="s">
        <v>183</v>
      </c>
      <c r="J2171" t="s">
        <v>121</v>
      </c>
      <c r="K2171">
        <v>201504</v>
      </c>
      <c r="L2171">
        <v>2020</v>
      </c>
      <c r="M2171" s="10">
        <v>4</v>
      </c>
      <c r="N2171" s="31">
        <v>9570.9120000000003</v>
      </c>
    </row>
    <row r="2172" spans="1:14" ht="15" customHeight="1">
      <c r="A2172" t="s">
        <v>68</v>
      </c>
      <c r="B2172" t="s">
        <v>70</v>
      </c>
      <c r="C2172" t="s">
        <v>126</v>
      </c>
      <c r="D2172" t="s">
        <v>20</v>
      </c>
      <c r="E2172" t="s">
        <v>0</v>
      </c>
      <c r="F2172" t="s">
        <v>12</v>
      </c>
      <c r="G2172">
        <v>28</v>
      </c>
      <c r="H2172" t="s">
        <v>37</v>
      </c>
      <c r="I2172" t="s">
        <v>183</v>
      </c>
      <c r="J2172" t="s">
        <v>122</v>
      </c>
      <c r="K2172">
        <v>201504</v>
      </c>
      <c r="L2172">
        <v>2020</v>
      </c>
      <c r="M2172" s="10">
        <v>4</v>
      </c>
      <c r="N2172" s="31">
        <v>8582.6400000000012</v>
      </c>
    </row>
    <row r="2173" spans="1:14" ht="15" customHeight="1">
      <c r="A2173" t="s">
        <v>68</v>
      </c>
      <c r="B2173" t="s">
        <v>70</v>
      </c>
      <c r="C2173" t="s">
        <v>126</v>
      </c>
      <c r="D2173" t="s">
        <v>20</v>
      </c>
      <c r="E2173" t="s">
        <v>0</v>
      </c>
      <c r="F2173" t="s">
        <v>12</v>
      </c>
      <c r="G2173">
        <v>28</v>
      </c>
      <c r="H2173" t="s">
        <v>37</v>
      </c>
      <c r="I2173" t="s">
        <v>183</v>
      </c>
      <c r="J2173" t="s">
        <v>123</v>
      </c>
      <c r="K2173">
        <v>201504</v>
      </c>
      <c r="L2173">
        <v>2020</v>
      </c>
      <c r="M2173" s="10">
        <v>4</v>
      </c>
      <c r="N2173" s="31">
        <v>12978.432000000001</v>
      </c>
    </row>
    <row r="2174" spans="1:14" ht="15" customHeight="1">
      <c r="A2174" t="s">
        <v>68</v>
      </c>
      <c r="B2174" t="s">
        <v>23</v>
      </c>
      <c r="C2174" t="s">
        <v>141</v>
      </c>
      <c r="D2174" t="s">
        <v>44</v>
      </c>
      <c r="E2174" t="s">
        <v>45</v>
      </c>
      <c r="F2174" t="s">
        <v>11</v>
      </c>
      <c r="G2174">
        <v>27</v>
      </c>
      <c r="H2174" t="s">
        <v>33</v>
      </c>
      <c r="I2174" t="s">
        <v>180</v>
      </c>
      <c r="J2174" t="s">
        <v>124</v>
      </c>
      <c r="K2174">
        <v>201504</v>
      </c>
      <c r="L2174">
        <v>2020</v>
      </c>
      <c r="M2174" s="10">
        <v>4</v>
      </c>
      <c r="N2174" s="31">
        <v>28142.208000000002</v>
      </c>
    </row>
    <row r="2175" spans="1:14" ht="15" customHeight="1">
      <c r="A2175" t="s">
        <v>68</v>
      </c>
      <c r="B2175" t="s">
        <v>23</v>
      </c>
      <c r="C2175" t="s">
        <v>141</v>
      </c>
      <c r="D2175" t="s">
        <v>44</v>
      </c>
      <c r="E2175" t="s">
        <v>45</v>
      </c>
      <c r="F2175" t="s">
        <v>11</v>
      </c>
      <c r="G2175">
        <v>27</v>
      </c>
      <c r="H2175" t="s">
        <v>33</v>
      </c>
      <c r="I2175" t="s">
        <v>180</v>
      </c>
      <c r="J2175" t="s">
        <v>121</v>
      </c>
      <c r="K2175">
        <v>201504</v>
      </c>
      <c r="L2175">
        <v>2020</v>
      </c>
      <c r="M2175" s="10">
        <v>4</v>
      </c>
      <c r="N2175" s="31">
        <v>12970.713600000003</v>
      </c>
    </row>
    <row r="2176" spans="1:14" ht="15" customHeight="1">
      <c r="A2176" t="s">
        <v>68</v>
      </c>
      <c r="B2176" t="s">
        <v>23</v>
      </c>
      <c r="C2176" t="s">
        <v>141</v>
      </c>
      <c r="D2176" t="s">
        <v>44</v>
      </c>
      <c r="E2176" t="s">
        <v>45</v>
      </c>
      <c r="F2176" t="s">
        <v>11</v>
      </c>
      <c r="G2176">
        <v>27</v>
      </c>
      <c r="H2176" t="s">
        <v>33</v>
      </c>
      <c r="I2176" t="s">
        <v>180</v>
      </c>
      <c r="J2176" t="s">
        <v>122</v>
      </c>
      <c r="K2176">
        <v>201504</v>
      </c>
      <c r="L2176">
        <v>2020</v>
      </c>
      <c r="M2176" s="10">
        <v>4</v>
      </c>
      <c r="N2176" s="31">
        <v>18853.559999999998</v>
      </c>
    </row>
    <row r="2177" spans="1:14" ht="15" customHeight="1">
      <c r="A2177" t="s">
        <v>68</v>
      </c>
      <c r="B2177" t="s">
        <v>23</v>
      </c>
      <c r="C2177" t="s">
        <v>141</v>
      </c>
      <c r="D2177" t="s">
        <v>44</v>
      </c>
      <c r="E2177" t="s">
        <v>45</v>
      </c>
      <c r="F2177" t="s">
        <v>11</v>
      </c>
      <c r="G2177">
        <v>27</v>
      </c>
      <c r="H2177" t="s">
        <v>33</v>
      </c>
      <c r="I2177" t="s">
        <v>180</v>
      </c>
      <c r="J2177" t="s">
        <v>123</v>
      </c>
      <c r="K2177">
        <v>201504</v>
      </c>
      <c r="L2177">
        <v>2020</v>
      </c>
      <c r="M2177" s="10">
        <v>4</v>
      </c>
      <c r="N2177" s="31">
        <v>10245.1392</v>
      </c>
    </row>
    <row r="2178" spans="1:14" ht="15" customHeight="1">
      <c r="A2178" t="s">
        <v>7</v>
      </c>
      <c r="B2178" t="s">
        <v>25</v>
      </c>
      <c r="C2178" t="s">
        <v>131</v>
      </c>
      <c r="D2178" t="s">
        <v>51</v>
      </c>
      <c r="E2178" t="s">
        <v>52</v>
      </c>
      <c r="F2178" t="s">
        <v>11</v>
      </c>
      <c r="G2178">
        <v>44</v>
      </c>
      <c r="H2178" t="s">
        <v>33</v>
      </c>
      <c r="I2178" t="s">
        <v>180</v>
      </c>
      <c r="J2178" t="s">
        <v>124</v>
      </c>
      <c r="K2178">
        <v>201505</v>
      </c>
      <c r="L2178">
        <v>2020</v>
      </c>
      <c r="M2178" s="10">
        <v>5</v>
      </c>
      <c r="N2178" s="31">
        <v>116655.16799999999</v>
      </c>
    </row>
    <row r="2179" spans="1:14" ht="15" customHeight="1">
      <c r="A2179" t="s">
        <v>7</v>
      </c>
      <c r="B2179" t="s">
        <v>25</v>
      </c>
      <c r="C2179" t="s">
        <v>131</v>
      </c>
      <c r="D2179" t="s">
        <v>51</v>
      </c>
      <c r="E2179" t="s">
        <v>52</v>
      </c>
      <c r="F2179" t="s">
        <v>11</v>
      </c>
      <c r="G2179">
        <v>44</v>
      </c>
      <c r="H2179" t="s">
        <v>33</v>
      </c>
      <c r="I2179" t="s">
        <v>180</v>
      </c>
      <c r="J2179" t="s">
        <v>121</v>
      </c>
      <c r="K2179">
        <v>201505</v>
      </c>
      <c r="L2179">
        <v>2020</v>
      </c>
      <c r="M2179" s="10">
        <v>5</v>
      </c>
      <c r="N2179" s="31">
        <v>18688.585999999999</v>
      </c>
    </row>
    <row r="2180" spans="1:14" ht="15" customHeight="1">
      <c r="A2180" t="s">
        <v>7</v>
      </c>
      <c r="B2180" t="s">
        <v>25</v>
      </c>
      <c r="C2180" t="s">
        <v>131</v>
      </c>
      <c r="D2180" t="s">
        <v>51</v>
      </c>
      <c r="E2180" t="s">
        <v>52</v>
      </c>
      <c r="F2180" t="s">
        <v>11</v>
      </c>
      <c r="G2180">
        <v>44</v>
      </c>
      <c r="H2180" t="s">
        <v>33</v>
      </c>
      <c r="I2180" t="s">
        <v>180</v>
      </c>
      <c r="J2180" t="s">
        <v>122</v>
      </c>
      <c r="K2180">
        <v>201505</v>
      </c>
      <c r="L2180">
        <v>2020</v>
      </c>
      <c r="M2180" s="10">
        <v>5</v>
      </c>
      <c r="N2180" s="31">
        <v>23773.837499999998</v>
      </c>
    </row>
    <row r="2181" spans="1:14" ht="15" customHeight="1">
      <c r="A2181" t="s">
        <v>7</v>
      </c>
      <c r="B2181" t="s">
        <v>25</v>
      </c>
      <c r="C2181" t="s">
        <v>131</v>
      </c>
      <c r="D2181" t="s">
        <v>51</v>
      </c>
      <c r="E2181" t="s">
        <v>52</v>
      </c>
      <c r="F2181" t="s">
        <v>11</v>
      </c>
      <c r="G2181">
        <v>44</v>
      </c>
      <c r="H2181" t="s">
        <v>33</v>
      </c>
      <c r="I2181" t="s">
        <v>180</v>
      </c>
      <c r="J2181" t="s">
        <v>123</v>
      </c>
      <c r="K2181">
        <v>201505</v>
      </c>
      <c r="L2181">
        <v>2020</v>
      </c>
      <c r="M2181" s="10">
        <v>5</v>
      </c>
      <c r="N2181" s="31">
        <v>56188.166999999987</v>
      </c>
    </row>
    <row r="2182" spans="1:14" ht="15" customHeight="1">
      <c r="A2182" t="s">
        <v>7</v>
      </c>
      <c r="B2182" t="s">
        <v>25</v>
      </c>
      <c r="C2182" t="s">
        <v>127</v>
      </c>
      <c r="D2182" t="s">
        <v>49</v>
      </c>
      <c r="E2182" t="s">
        <v>50</v>
      </c>
      <c r="F2182" t="s">
        <v>12</v>
      </c>
      <c r="G2182">
        <v>35</v>
      </c>
      <c r="H2182" t="s">
        <v>35</v>
      </c>
      <c r="I2182" t="s">
        <v>181</v>
      </c>
      <c r="J2182" t="s">
        <v>124</v>
      </c>
      <c r="K2182">
        <v>201505</v>
      </c>
      <c r="L2182">
        <v>2020</v>
      </c>
      <c r="M2182" s="10">
        <v>5</v>
      </c>
      <c r="N2182" s="31">
        <v>36802.080000000002</v>
      </c>
    </row>
    <row r="2183" spans="1:14" ht="15" customHeight="1">
      <c r="A2183" t="s">
        <v>7</v>
      </c>
      <c r="B2183" t="s">
        <v>25</v>
      </c>
      <c r="C2183" t="s">
        <v>127</v>
      </c>
      <c r="D2183" t="s">
        <v>49</v>
      </c>
      <c r="E2183" t="s">
        <v>50</v>
      </c>
      <c r="F2183" t="s">
        <v>12</v>
      </c>
      <c r="G2183">
        <v>35</v>
      </c>
      <c r="H2183" t="s">
        <v>35</v>
      </c>
      <c r="I2183" t="s">
        <v>181</v>
      </c>
      <c r="J2183" t="s">
        <v>121</v>
      </c>
      <c r="K2183">
        <v>201505</v>
      </c>
      <c r="L2183">
        <v>2020</v>
      </c>
      <c r="M2183" s="10">
        <v>5</v>
      </c>
      <c r="N2183" s="31">
        <v>16479.960000000003</v>
      </c>
    </row>
    <row r="2184" spans="1:14" ht="15" customHeight="1">
      <c r="A2184" t="s">
        <v>7</v>
      </c>
      <c r="B2184" t="s">
        <v>25</v>
      </c>
      <c r="C2184" t="s">
        <v>127</v>
      </c>
      <c r="D2184" t="s">
        <v>49</v>
      </c>
      <c r="E2184" t="s">
        <v>50</v>
      </c>
      <c r="F2184" t="s">
        <v>12</v>
      </c>
      <c r="G2184">
        <v>35</v>
      </c>
      <c r="H2184" t="s">
        <v>35</v>
      </c>
      <c r="I2184" t="s">
        <v>181</v>
      </c>
      <c r="J2184" t="s">
        <v>122</v>
      </c>
      <c r="K2184">
        <v>201505</v>
      </c>
      <c r="L2184">
        <v>2020</v>
      </c>
      <c r="M2184" s="10">
        <v>5</v>
      </c>
      <c r="N2184" s="31">
        <v>17003.349999999999</v>
      </c>
    </row>
    <row r="2185" spans="1:14" ht="15" customHeight="1">
      <c r="A2185" t="s">
        <v>7</v>
      </c>
      <c r="B2185" t="s">
        <v>25</v>
      </c>
      <c r="C2185" t="s">
        <v>127</v>
      </c>
      <c r="D2185" t="s">
        <v>49</v>
      </c>
      <c r="E2185" t="s">
        <v>50</v>
      </c>
      <c r="F2185" t="s">
        <v>12</v>
      </c>
      <c r="G2185">
        <v>35</v>
      </c>
      <c r="H2185" t="s">
        <v>35</v>
      </c>
      <c r="I2185" t="s">
        <v>181</v>
      </c>
      <c r="J2185" t="s">
        <v>123</v>
      </c>
      <c r="K2185">
        <v>201505</v>
      </c>
      <c r="L2185">
        <v>2020</v>
      </c>
      <c r="M2185" s="10">
        <v>5</v>
      </c>
      <c r="N2185" s="31">
        <v>21337.679999999997</v>
      </c>
    </row>
    <row r="2186" spans="1:14" ht="15" customHeight="1">
      <c r="A2186" t="s">
        <v>7</v>
      </c>
      <c r="B2186" t="s">
        <v>25</v>
      </c>
      <c r="C2186" t="s">
        <v>130</v>
      </c>
      <c r="D2186" t="s">
        <v>47</v>
      </c>
      <c r="E2186" t="s">
        <v>48</v>
      </c>
      <c r="F2186" t="s">
        <v>11</v>
      </c>
      <c r="G2186">
        <v>28</v>
      </c>
      <c r="H2186" t="s">
        <v>37</v>
      </c>
      <c r="I2186" t="s">
        <v>183</v>
      </c>
      <c r="J2186" t="s">
        <v>124</v>
      </c>
      <c r="K2186">
        <v>201505</v>
      </c>
      <c r="L2186">
        <v>2020</v>
      </c>
      <c r="M2186" s="10">
        <v>5</v>
      </c>
      <c r="N2186" s="31">
        <v>25937.183999999997</v>
      </c>
    </row>
    <row r="2187" spans="1:14" ht="15" customHeight="1">
      <c r="A2187" t="s">
        <v>7</v>
      </c>
      <c r="B2187" t="s">
        <v>25</v>
      </c>
      <c r="C2187" t="s">
        <v>130</v>
      </c>
      <c r="D2187" t="s">
        <v>47</v>
      </c>
      <c r="E2187" t="s">
        <v>48</v>
      </c>
      <c r="F2187" t="s">
        <v>11</v>
      </c>
      <c r="G2187">
        <v>28</v>
      </c>
      <c r="H2187" t="s">
        <v>37</v>
      </c>
      <c r="I2187" t="s">
        <v>183</v>
      </c>
      <c r="J2187" t="s">
        <v>121</v>
      </c>
      <c r="K2187">
        <v>201505</v>
      </c>
      <c r="L2187">
        <v>2020</v>
      </c>
      <c r="M2187" s="10">
        <v>5</v>
      </c>
      <c r="N2187" s="31">
        <v>8298.9480000000003</v>
      </c>
    </row>
    <row r="2188" spans="1:14" ht="15" customHeight="1">
      <c r="A2188" t="s">
        <v>7</v>
      </c>
      <c r="B2188" t="s">
        <v>25</v>
      </c>
      <c r="C2188" t="s">
        <v>130</v>
      </c>
      <c r="D2188" t="s">
        <v>47</v>
      </c>
      <c r="E2188" t="s">
        <v>48</v>
      </c>
      <c r="F2188" t="s">
        <v>11</v>
      </c>
      <c r="G2188">
        <v>28</v>
      </c>
      <c r="H2188" t="s">
        <v>37</v>
      </c>
      <c r="I2188" t="s">
        <v>183</v>
      </c>
      <c r="J2188" t="s">
        <v>122</v>
      </c>
      <c r="K2188">
        <v>201505</v>
      </c>
      <c r="L2188">
        <v>2020</v>
      </c>
      <c r="M2188" s="10">
        <v>5</v>
      </c>
      <c r="N2188" s="31">
        <v>3431.5049999999997</v>
      </c>
    </row>
    <row r="2189" spans="1:14" ht="15" customHeight="1">
      <c r="A2189" t="s">
        <v>7</v>
      </c>
      <c r="B2189" t="s">
        <v>25</v>
      </c>
      <c r="C2189" t="s">
        <v>130</v>
      </c>
      <c r="D2189" t="s">
        <v>47</v>
      </c>
      <c r="E2189" t="s">
        <v>48</v>
      </c>
      <c r="F2189" t="s">
        <v>11</v>
      </c>
      <c r="G2189">
        <v>28</v>
      </c>
      <c r="H2189" t="s">
        <v>37</v>
      </c>
      <c r="I2189" t="s">
        <v>183</v>
      </c>
      <c r="J2189" t="s">
        <v>123</v>
      </c>
      <c r="K2189">
        <v>201505</v>
      </c>
      <c r="L2189">
        <v>2020</v>
      </c>
      <c r="M2189" s="10">
        <v>5</v>
      </c>
      <c r="N2189" s="31">
        <v>8017.3799999999992</v>
      </c>
    </row>
    <row r="2190" spans="1:14" ht="15" customHeight="1">
      <c r="A2190" t="s">
        <v>7</v>
      </c>
      <c r="B2190" t="s">
        <v>26</v>
      </c>
      <c r="C2190" t="s">
        <v>132</v>
      </c>
      <c r="D2190" t="s">
        <v>55</v>
      </c>
      <c r="E2190" t="s">
        <v>56</v>
      </c>
      <c r="F2190" t="s">
        <v>11</v>
      </c>
      <c r="G2190">
        <v>36</v>
      </c>
      <c r="H2190" t="s">
        <v>34</v>
      </c>
      <c r="I2190" t="s">
        <v>182</v>
      </c>
      <c r="J2190" t="s">
        <v>124</v>
      </c>
      <c r="K2190">
        <v>201505</v>
      </c>
      <c r="L2190">
        <v>2020</v>
      </c>
      <c r="M2190" s="10">
        <v>5</v>
      </c>
      <c r="N2190" s="31">
        <v>16786.365119999999</v>
      </c>
    </row>
    <row r="2191" spans="1:14" ht="15" customHeight="1">
      <c r="A2191" t="s">
        <v>7</v>
      </c>
      <c r="B2191" t="s">
        <v>26</v>
      </c>
      <c r="C2191" t="s">
        <v>132</v>
      </c>
      <c r="D2191" t="s">
        <v>55</v>
      </c>
      <c r="E2191" t="s">
        <v>56</v>
      </c>
      <c r="F2191" t="s">
        <v>11</v>
      </c>
      <c r="G2191">
        <v>36</v>
      </c>
      <c r="H2191" t="s">
        <v>34</v>
      </c>
      <c r="I2191" t="s">
        <v>182</v>
      </c>
      <c r="J2191" t="s">
        <v>121</v>
      </c>
      <c r="K2191">
        <v>201505</v>
      </c>
      <c r="L2191">
        <v>2020</v>
      </c>
      <c r="M2191" s="10">
        <v>5</v>
      </c>
      <c r="N2191" s="31">
        <v>8068.5536400000001</v>
      </c>
    </row>
    <row r="2192" spans="1:14" ht="15" customHeight="1">
      <c r="A2192" t="s">
        <v>7</v>
      </c>
      <c r="B2192" t="s">
        <v>26</v>
      </c>
      <c r="C2192" t="s">
        <v>132</v>
      </c>
      <c r="D2192" t="s">
        <v>55</v>
      </c>
      <c r="E2192" t="s">
        <v>56</v>
      </c>
      <c r="F2192" t="s">
        <v>11</v>
      </c>
      <c r="G2192">
        <v>36</v>
      </c>
      <c r="H2192" t="s">
        <v>34</v>
      </c>
      <c r="I2192" t="s">
        <v>182</v>
      </c>
      <c r="J2192" t="s">
        <v>122</v>
      </c>
      <c r="K2192">
        <v>201505</v>
      </c>
      <c r="L2192">
        <v>2020</v>
      </c>
      <c r="M2192" s="10">
        <v>5</v>
      </c>
      <c r="N2192" s="31">
        <v>1229.2433999999996</v>
      </c>
    </row>
    <row r="2193" spans="1:14" ht="15" customHeight="1">
      <c r="A2193" t="s">
        <v>7</v>
      </c>
      <c r="B2193" t="s">
        <v>26</v>
      </c>
      <c r="C2193" t="s">
        <v>132</v>
      </c>
      <c r="D2193" t="s">
        <v>55</v>
      </c>
      <c r="E2193" t="s">
        <v>56</v>
      </c>
      <c r="F2193" t="s">
        <v>11</v>
      </c>
      <c r="G2193">
        <v>36</v>
      </c>
      <c r="H2193" t="s">
        <v>34</v>
      </c>
      <c r="I2193" t="s">
        <v>182</v>
      </c>
      <c r="J2193" t="s">
        <v>123</v>
      </c>
      <c r="K2193">
        <v>201505</v>
      </c>
      <c r="L2193">
        <v>2020</v>
      </c>
      <c r="M2193" s="10">
        <v>5</v>
      </c>
      <c r="N2193" s="31">
        <v>6653.4728399999995</v>
      </c>
    </row>
    <row r="2194" spans="1:14" ht="15" customHeight="1">
      <c r="A2194" t="s">
        <v>7</v>
      </c>
      <c r="B2194" t="s">
        <v>26</v>
      </c>
      <c r="C2194" t="s">
        <v>128</v>
      </c>
      <c r="D2194" t="s">
        <v>53</v>
      </c>
      <c r="E2194" t="s">
        <v>54</v>
      </c>
      <c r="F2194" t="s">
        <v>12</v>
      </c>
      <c r="G2194">
        <v>32</v>
      </c>
      <c r="H2194" t="s">
        <v>36</v>
      </c>
      <c r="I2194" t="s">
        <v>184</v>
      </c>
      <c r="J2194" t="s">
        <v>124</v>
      </c>
      <c r="K2194">
        <v>201505</v>
      </c>
      <c r="L2194">
        <v>2020</v>
      </c>
      <c r="M2194" s="10">
        <v>5</v>
      </c>
      <c r="N2194" s="31">
        <v>4591.8095999999996</v>
      </c>
    </row>
    <row r="2195" spans="1:14" ht="15" customHeight="1">
      <c r="A2195" t="s">
        <v>7</v>
      </c>
      <c r="B2195" t="s">
        <v>26</v>
      </c>
      <c r="C2195" t="s">
        <v>128</v>
      </c>
      <c r="D2195" t="s">
        <v>53</v>
      </c>
      <c r="E2195" t="s">
        <v>54</v>
      </c>
      <c r="F2195" t="s">
        <v>12</v>
      </c>
      <c r="G2195">
        <v>32</v>
      </c>
      <c r="H2195" t="s">
        <v>36</v>
      </c>
      <c r="I2195" t="s">
        <v>184</v>
      </c>
      <c r="J2195" t="s">
        <v>121</v>
      </c>
      <c r="K2195">
        <v>201505</v>
      </c>
      <c r="L2195">
        <v>2020</v>
      </c>
      <c r="M2195" s="10">
        <v>5</v>
      </c>
      <c r="N2195" s="31">
        <v>1135.3574399999998</v>
      </c>
    </row>
    <row r="2196" spans="1:14" ht="15" customHeight="1">
      <c r="A2196" t="s">
        <v>7</v>
      </c>
      <c r="B2196" t="s">
        <v>26</v>
      </c>
      <c r="C2196" t="s">
        <v>128</v>
      </c>
      <c r="D2196" t="s">
        <v>53</v>
      </c>
      <c r="E2196" t="s">
        <v>54</v>
      </c>
      <c r="F2196" t="s">
        <v>12</v>
      </c>
      <c r="G2196">
        <v>32</v>
      </c>
      <c r="H2196" t="s">
        <v>36</v>
      </c>
      <c r="I2196" t="s">
        <v>184</v>
      </c>
      <c r="J2196" t="s">
        <v>122</v>
      </c>
      <c r="K2196">
        <v>201505</v>
      </c>
      <c r="L2196">
        <v>2020</v>
      </c>
      <c r="M2196" s="10">
        <v>5</v>
      </c>
      <c r="N2196" s="31">
        <v>4821.8939999999993</v>
      </c>
    </row>
    <row r="2197" spans="1:14" ht="15" customHeight="1">
      <c r="A2197" t="s">
        <v>7</v>
      </c>
      <c r="B2197" t="s">
        <v>26</v>
      </c>
      <c r="C2197" t="s">
        <v>128</v>
      </c>
      <c r="D2197" t="s">
        <v>53</v>
      </c>
      <c r="E2197" t="s">
        <v>54</v>
      </c>
      <c r="F2197" t="s">
        <v>12</v>
      </c>
      <c r="G2197">
        <v>32</v>
      </c>
      <c r="H2197" t="s">
        <v>36</v>
      </c>
      <c r="I2197" t="s">
        <v>184</v>
      </c>
      <c r="J2197" t="s">
        <v>123</v>
      </c>
      <c r="K2197">
        <v>201505</v>
      </c>
      <c r="L2197">
        <v>2020</v>
      </c>
      <c r="M2197" s="10">
        <v>5</v>
      </c>
      <c r="N2197" s="31">
        <v>11697.754319999998</v>
      </c>
    </row>
    <row r="2198" spans="1:14" ht="15" customHeight="1">
      <c r="A2198" t="s">
        <v>7</v>
      </c>
      <c r="B2198" t="s">
        <v>27</v>
      </c>
      <c r="C2198" t="s">
        <v>137</v>
      </c>
      <c r="D2198" t="s">
        <v>21</v>
      </c>
      <c r="E2198" t="s">
        <v>58</v>
      </c>
      <c r="F2198" t="s">
        <v>11</v>
      </c>
      <c r="G2198">
        <v>45</v>
      </c>
      <c r="H2198" t="s">
        <v>33</v>
      </c>
      <c r="I2198" t="s">
        <v>180</v>
      </c>
      <c r="J2198" t="s">
        <v>124</v>
      </c>
      <c r="K2198">
        <v>201505</v>
      </c>
      <c r="L2198">
        <v>2020</v>
      </c>
      <c r="M2198" s="10">
        <v>5</v>
      </c>
      <c r="N2198" s="31">
        <v>156020.92799999999</v>
      </c>
    </row>
    <row r="2199" spans="1:14" ht="15" customHeight="1">
      <c r="A2199" t="s">
        <v>7</v>
      </c>
      <c r="B2199" t="s">
        <v>27</v>
      </c>
      <c r="C2199" t="s">
        <v>137</v>
      </c>
      <c r="D2199" t="s">
        <v>21</v>
      </c>
      <c r="E2199" t="s">
        <v>58</v>
      </c>
      <c r="F2199" t="s">
        <v>11</v>
      </c>
      <c r="G2199">
        <v>45</v>
      </c>
      <c r="H2199" t="s">
        <v>33</v>
      </c>
      <c r="I2199" t="s">
        <v>180</v>
      </c>
      <c r="J2199" t="s">
        <v>121</v>
      </c>
      <c r="K2199">
        <v>201505</v>
      </c>
      <c r="L2199">
        <v>2020</v>
      </c>
      <c r="M2199" s="10">
        <v>5</v>
      </c>
      <c r="N2199" s="31">
        <v>28638.022000000001</v>
      </c>
    </row>
    <row r="2200" spans="1:14" ht="15" customHeight="1">
      <c r="A2200" t="s">
        <v>7</v>
      </c>
      <c r="B2200" t="s">
        <v>27</v>
      </c>
      <c r="C2200" t="s">
        <v>137</v>
      </c>
      <c r="D2200" t="s">
        <v>21</v>
      </c>
      <c r="E2200" t="s">
        <v>58</v>
      </c>
      <c r="F2200" t="s">
        <v>11</v>
      </c>
      <c r="G2200">
        <v>45</v>
      </c>
      <c r="H2200" t="s">
        <v>33</v>
      </c>
      <c r="I2200" t="s">
        <v>180</v>
      </c>
      <c r="J2200" t="s">
        <v>122</v>
      </c>
      <c r="K2200">
        <v>201505</v>
      </c>
      <c r="L2200">
        <v>2020</v>
      </c>
      <c r="M2200" s="10">
        <v>5</v>
      </c>
      <c r="N2200" s="31">
        <v>37623.512499999997</v>
      </c>
    </row>
    <row r="2201" spans="1:14" ht="15" customHeight="1">
      <c r="A2201" t="s">
        <v>7</v>
      </c>
      <c r="B2201" t="s">
        <v>27</v>
      </c>
      <c r="C2201" t="s">
        <v>137</v>
      </c>
      <c r="D2201" t="s">
        <v>21</v>
      </c>
      <c r="E2201" t="s">
        <v>58</v>
      </c>
      <c r="F2201" t="s">
        <v>11</v>
      </c>
      <c r="G2201">
        <v>45</v>
      </c>
      <c r="H2201" t="s">
        <v>33</v>
      </c>
      <c r="I2201" t="s">
        <v>180</v>
      </c>
      <c r="J2201" t="s">
        <v>123</v>
      </c>
      <c r="K2201">
        <v>201505</v>
      </c>
      <c r="L2201">
        <v>2020</v>
      </c>
      <c r="M2201" s="10">
        <v>5</v>
      </c>
      <c r="N2201" s="31">
        <v>20047.670999999995</v>
      </c>
    </row>
    <row r="2202" spans="1:14" ht="15" customHeight="1">
      <c r="A2202" t="s">
        <v>7</v>
      </c>
      <c r="B2202" t="s">
        <v>27</v>
      </c>
      <c r="C2202" t="s">
        <v>136</v>
      </c>
      <c r="D2202" t="s">
        <v>18</v>
      </c>
      <c r="E2202" t="s">
        <v>62</v>
      </c>
      <c r="F2202" t="s">
        <v>11</v>
      </c>
      <c r="G2202">
        <v>38</v>
      </c>
      <c r="H2202" t="s">
        <v>34</v>
      </c>
      <c r="I2202" t="s">
        <v>182</v>
      </c>
      <c r="J2202" t="s">
        <v>124</v>
      </c>
      <c r="K2202">
        <v>201505</v>
      </c>
      <c r="L2202">
        <v>2020</v>
      </c>
      <c r="M2202" s="10">
        <v>5</v>
      </c>
      <c r="N2202" s="31">
        <v>136777.73760000002</v>
      </c>
    </row>
    <row r="2203" spans="1:14" ht="15" customHeight="1">
      <c r="A2203" t="s">
        <v>7</v>
      </c>
      <c r="B2203" t="s">
        <v>27</v>
      </c>
      <c r="C2203" t="s">
        <v>136</v>
      </c>
      <c r="D2203" t="s">
        <v>18</v>
      </c>
      <c r="E2203" t="s">
        <v>62</v>
      </c>
      <c r="F2203" t="s">
        <v>11</v>
      </c>
      <c r="G2203">
        <v>38</v>
      </c>
      <c r="H2203" t="s">
        <v>34</v>
      </c>
      <c r="I2203" t="s">
        <v>182</v>
      </c>
      <c r="J2203" t="s">
        <v>121</v>
      </c>
      <c r="K2203">
        <v>201505</v>
      </c>
      <c r="L2203">
        <v>2020</v>
      </c>
      <c r="M2203" s="10">
        <v>5</v>
      </c>
      <c r="N2203" s="31">
        <v>18625.017599999999</v>
      </c>
    </row>
    <row r="2204" spans="1:14" ht="15" customHeight="1">
      <c r="A2204" t="s">
        <v>7</v>
      </c>
      <c r="B2204" t="s">
        <v>27</v>
      </c>
      <c r="C2204" t="s">
        <v>136</v>
      </c>
      <c r="D2204" t="s">
        <v>18</v>
      </c>
      <c r="E2204" t="s">
        <v>62</v>
      </c>
      <c r="F2204" t="s">
        <v>11</v>
      </c>
      <c r="G2204">
        <v>38</v>
      </c>
      <c r="H2204" t="s">
        <v>34</v>
      </c>
      <c r="I2204" t="s">
        <v>182</v>
      </c>
      <c r="J2204" t="s">
        <v>122</v>
      </c>
      <c r="K2204">
        <v>201505</v>
      </c>
      <c r="L2204">
        <v>2020</v>
      </c>
      <c r="M2204" s="10">
        <v>5</v>
      </c>
      <c r="N2204" s="31">
        <v>31379.355</v>
      </c>
    </row>
    <row r="2205" spans="1:14" ht="15" customHeight="1">
      <c r="A2205" t="s">
        <v>7</v>
      </c>
      <c r="B2205" t="s">
        <v>27</v>
      </c>
      <c r="C2205" t="s">
        <v>136</v>
      </c>
      <c r="D2205" t="s">
        <v>18</v>
      </c>
      <c r="E2205" t="s">
        <v>62</v>
      </c>
      <c r="F2205" t="s">
        <v>11</v>
      </c>
      <c r="G2205">
        <v>38</v>
      </c>
      <c r="H2205" t="s">
        <v>34</v>
      </c>
      <c r="I2205" t="s">
        <v>182</v>
      </c>
      <c r="J2205" t="s">
        <v>123</v>
      </c>
      <c r="K2205">
        <v>201505</v>
      </c>
      <c r="L2205">
        <v>2020</v>
      </c>
      <c r="M2205" s="10">
        <v>5</v>
      </c>
      <c r="N2205" s="31">
        <v>44641.724399999992</v>
      </c>
    </row>
    <row r="2206" spans="1:14" ht="15" customHeight="1">
      <c r="A2206" t="s">
        <v>7</v>
      </c>
      <c r="B2206" t="s">
        <v>27</v>
      </c>
      <c r="C2206" t="s">
        <v>135</v>
      </c>
      <c r="D2206" t="s">
        <v>19</v>
      </c>
      <c r="E2206" t="s">
        <v>57</v>
      </c>
      <c r="F2206" t="s">
        <v>12</v>
      </c>
      <c r="G2206">
        <v>29</v>
      </c>
      <c r="H2206" t="s">
        <v>37</v>
      </c>
      <c r="I2206" t="s">
        <v>183</v>
      </c>
      <c r="J2206" t="s">
        <v>124</v>
      </c>
      <c r="K2206">
        <v>201505</v>
      </c>
      <c r="L2206">
        <v>2020</v>
      </c>
      <c r="M2206" s="10">
        <v>5</v>
      </c>
      <c r="N2206" s="31">
        <v>10849.103999999999</v>
      </c>
    </row>
    <row r="2207" spans="1:14" ht="15" customHeight="1">
      <c r="A2207" t="s">
        <v>7</v>
      </c>
      <c r="B2207" t="s">
        <v>27</v>
      </c>
      <c r="C2207" t="s">
        <v>135</v>
      </c>
      <c r="D2207" t="s">
        <v>19</v>
      </c>
      <c r="E2207" t="s">
        <v>57</v>
      </c>
      <c r="F2207" t="s">
        <v>12</v>
      </c>
      <c r="G2207">
        <v>29</v>
      </c>
      <c r="H2207" t="s">
        <v>37</v>
      </c>
      <c r="I2207" t="s">
        <v>183</v>
      </c>
      <c r="J2207" t="s">
        <v>121</v>
      </c>
      <c r="K2207">
        <v>201505</v>
      </c>
      <c r="L2207">
        <v>2020</v>
      </c>
      <c r="M2207" s="10">
        <v>5</v>
      </c>
      <c r="N2207" s="31">
        <v>3859.1279999999992</v>
      </c>
    </row>
    <row r="2208" spans="1:14" ht="15" customHeight="1">
      <c r="A2208" t="s">
        <v>7</v>
      </c>
      <c r="B2208" t="s">
        <v>27</v>
      </c>
      <c r="C2208" t="s">
        <v>135</v>
      </c>
      <c r="D2208" t="s">
        <v>19</v>
      </c>
      <c r="E2208" t="s">
        <v>57</v>
      </c>
      <c r="F2208" t="s">
        <v>12</v>
      </c>
      <c r="G2208">
        <v>29</v>
      </c>
      <c r="H2208" t="s">
        <v>37</v>
      </c>
      <c r="I2208" t="s">
        <v>183</v>
      </c>
      <c r="J2208" t="s">
        <v>122</v>
      </c>
      <c r="K2208">
        <v>201505</v>
      </c>
      <c r="L2208">
        <v>2020</v>
      </c>
      <c r="M2208" s="10">
        <v>5</v>
      </c>
      <c r="N2208" s="31">
        <v>1537.62</v>
      </c>
    </row>
    <row r="2209" spans="1:14" ht="15" customHeight="1">
      <c r="A2209" t="s">
        <v>7</v>
      </c>
      <c r="B2209" t="s">
        <v>27</v>
      </c>
      <c r="C2209" t="s">
        <v>135</v>
      </c>
      <c r="D2209" t="s">
        <v>19</v>
      </c>
      <c r="E2209" t="s">
        <v>57</v>
      </c>
      <c r="F2209" t="s">
        <v>12</v>
      </c>
      <c r="G2209">
        <v>29</v>
      </c>
      <c r="H2209" t="s">
        <v>37</v>
      </c>
      <c r="I2209" t="s">
        <v>183</v>
      </c>
      <c r="J2209" t="s">
        <v>123</v>
      </c>
      <c r="K2209">
        <v>201505</v>
      </c>
      <c r="L2209">
        <v>2020</v>
      </c>
      <c r="M2209" s="10">
        <v>5</v>
      </c>
      <c r="N2209" s="31">
        <v>8076.5999999999995</v>
      </c>
    </row>
    <row r="2210" spans="1:14" ht="15" customHeight="1">
      <c r="A2210" t="s">
        <v>7</v>
      </c>
      <c r="B2210" t="s">
        <v>42</v>
      </c>
      <c r="C2210" t="s">
        <v>139</v>
      </c>
      <c r="D2210" t="s">
        <v>59</v>
      </c>
      <c r="E2210" t="s">
        <v>60</v>
      </c>
      <c r="F2210" t="s">
        <v>11</v>
      </c>
      <c r="G2210">
        <v>35</v>
      </c>
      <c r="H2210" t="s">
        <v>34</v>
      </c>
      <c r="I2210" t="s">
        <v>182</v>
      </c>
      <c r="J2210" t="s">
        <v>124</v>
      </c>
      <c r="K2210">
        <v>201505</v>
      </c>
      <c r="L2210">
        <v>2020</v>
      </c>
      <c r="M2210" s="10">
        <v>5</v>
      </c>
      <c r="N2210" s="31">
        <v>139810.40640000001</v>
      </c>
    </row>
    <row r="2211" spans="1:14" ht="15" customHeight="1">
      <c r="A2211" t="s">
        <v>7</v>
      </c>
      <c r="B2211" t="s">
        <v>42</v>
      </c>
      <c r="C2211" t="s">
        <v>139</v>
      </c>
      <c r="D2211" t="s">
        <v>59</v>
      </c>
      <c r="E2211" t="s">
        <v>60</v>
      </c>
      <c r="F2211" t="s">
        <v>11</v>
      </c>
      <c r="G2211">
        <v>35</v>
      </c>
      <c r="H2211" t="s">
        <v>34</v>
      </c>
      <c r="I2211" t="s">
        <v>182</v>
      </c>
      <c r="J2211" t="s">
        <v>121</v>
      </c>
      <c r="K2211">
        <v>201505</v>
      </c>
      <c r="L2211">
        <v>2020</v>
      </c>
      <c r="M2211" s="10">
        <v>5</v>
      </c>
      <c r="N2211" s="31">
        <v>15546.132</v>
      </c>
    </row>
    <row r="2212" spans="1:14" ht="15" customHeight="1">
      <c r="A2212" t="s">
        <v>7</v>
      </c>
      <c r="B2212" t="s">
        <v>42</v>
      </c>
      <c r="C2212" t="s">
        <v>139</v>
      </c>
      <c r="D2212" t="s">
        <v>59</v>
      </c>
      <c r="E2212" t="s">
        <v>60</v>
      </c>
      <c r="F2212" t="s">
        <v>11</v>
      </c>
      <c r="G2212">
        <v>35</v>
      </c>
      <c r="H2212" t="s">
        <v>34</v>
      </c>
      <c r="I2212" t="s">
        <v>182</v>
      </c>
      <c r="J2212" t="s">
        <v>122</v>
      </c>
      <c r="K2212">
        <v>201505</v>
      </c>
      <c r="L2212">
        <v>2020</v>
      </c>
      <c r="M2212" s="10">
        <v>5</v>
      </c>
      <c r="N2212" s="31">
        <v>5267.3039999999992</v>
      </c>
    </row>
    <row r="2213" spans="1:14" ht="15" customHeight="1">
      <c r="A2213" t="s">
        <v>7</v>
      </c>
      <c r="B2213" t="s">
        <v>42</v>
      </c>
      <c r="C2213" t="s">
        <v>139</v>
      </c>
      <c r="D2213" t="s">
        <v>59</v>
      </c>
      <c r="E2213" t="s">
        <v>60</v>
      </c>
      <c r="F2213" t="s">
        <v>11</v>
      </c>
      <c r="G2213">
        <v>35</v>
      </c>
      <c r="H2213" t="s">
        <v>34</v>
      </c>
      <c r="I2213" t="s">
        <v>182</v>
      </c>
      <c r="J2213" t="s">
        <v>123</v>
      </c>
      <c r="K2213">
        <v>201505</v>
      </c>
      <c r="L2213">
        <v>2020</v>
      </c>
      <c r="M2213" s="10">
        <v>5</v>
      </c>
      <c r="N2213" s="31">
        <v>5880.4704000000002</v>
      </c>
    </row>
    <row r="2214" spans="1:14" ht="15" customHeight="1">
      <c r="A2214" t="s">
        <v>7</v>
      </c>
      <c r="B2214" t="s">
        <v>42</v>
      </c>
      <c r="C2214" t="s">
        <v>138</v>
      </c>
      <c r="D2214" t="s">
        <v>61</v>
      </c>
      <c r="E2214" t="s">
        <v>60</v>
      </c>
      <c r="F2214" t="s">
        <v>11</v>
      </c>
      <c r="G2214">
        <v>32</v>
      </c>
      <c r="H2214" t="s">
        <v>36</v>
      </c>
      <c r="I2214" t="s">
        <v>184</v>
      </c>
      <c r="J2214" t="s">
        <v>124</v>
      </c>
      <c r="K2214">
        <v>201505</v>
      </c>
      <c r="L2214">
        <v>2020</v>
      </c>
      <c r="M2214" s="10">
        <v>5</v>
      </c>
      <c r="N2214" s="31">
        <v>4133.6399999999994</v>
      </c>
    </row>
    <row r="2215" spans="1:14" ht="15" customHeight="1">
      <c r="A2215" t="s">
        <v>7</v>
      </c>
      <c r="B2215" t="s">
        <v>42</v>
      </c>
      <c r="C2215" t="s">
        <v>138</v>
      </c>
      <c r="D2215" t="s">
        <v>61</v>
      </c>
      <c r="E2215" t="s">
        <v>60</v>
      </c>
      <c r="F2215" t="s">
        <v>11</v>
      </c>
      <c r="G2215">
        <v>32</v>
      </c>
      <c r="H2215" t="s">
        <v>36</v>
      </c>
      <c r="I2215" t="s">
        <v>184</v>
      </c>
      <c r="J2215" t="s">
        <v>121</v>
      </c>
      <c r="K2215">
        <v>201505</v>
      </c>
      <c r="L2215">
        <v>2020</v>
      </c>
      <c r="M2215" s="10">
        <v>5</v>
      </c>
      <c r="N2215" s="31">
        <v>1627.1723999999997</v>
      </c>
    </row>
    <row r="2216" spans="1:14" ht="15" customHeight="1">
      <c r="A2216" t="s">
        <v>7</v>
      </c>
      <c r="B2216" t="s">
        <v>42</v>
      </c>
      <c r="C2216" t="s">
        <v>138</v>
      </c>
      <c r="D2216" t="s">
        <v>61</v>
      </c>
      <c r="E2216" t="s">
        <v>60</v>
      </c>
      <c r="F2216" t="s">
        <v>11</v>
      </c>
      <c r="G2216">
        <v>32</v>
      </c>
      <c r="H2216" t="s">
        <v>36</v>
      </c>
      <c r="I2216" t="s">
        <v>184</v>
      </c>
      <c r="J2216" t="s">
        <v>122</v>
      </c>
      <c r="K2216">
        <v>201505</v>
      </c>
      <c r="L2216">
        <v>2020</v>
      </c>
      <c r="M2216" s="10">
        <v>5</v>
      </c>
      <c r="N2216" s="31">
        <v>7018.5149999999994</v>
      </c>
    </row>
    <row r="2217" spans="1:14" ht="15" customHeight="1">
      <c r="A2217" t="s">
        <v>7</v>
      </c>
      <c r="B2217" t="s">
        <v>42</v>
      </c>
      <c r="C2217" t="s">
        <v>138</v>
      </c>
      <c r="D2217" t="s">
        <v>61</v>
      </c>
      <c r="E2217" t="s">
        <v>60</v>
      </c>
      <c r="F2217" t="s">
        <v>11</v>
      </c>
      <c r="G2217">
        <v>32</v>
      </c>
      <c r="H2217" t="s">
        <v>36</v>
      </c>
      <c r="I2217" t="s">
        <v>184</v>
      </c>
      <c r="J2217" t="s">
        <v>123</v>
      </c>
      <c r="K2217">
        <v>201505</v>
      </c>
      <c r="L2217">
        <v>2020</v>
      </c>
      <c r="M2217" s="10">
        <v>5</v>
      </c>
      <c r="N2217" s="31">
        <v>474.07499999999999</v>
      </c>
    </row>
    <row r="2218" spans="1:14" ht="15" customHeight="1">
      <c r="A2218" t="s">
        <v>69</v>
      </c>
      <c r="B2218" t="s">
        <v>5</v>
      </c>
      <c r="C2218" t="s">
        <v>134</v>
      </c>
      <c r="D2218" t="s">
        <v>46</v>
      </c>
      <c r="E2218" t="s">
        <v>13</v>
      </c>
      <c r="F2218" t="s">
        <v>11</v>
      </c>
      <c r="G2218">
        <v>46</v>
      </c>
      <c r="H2218" t="s">
        <v>33</v>
      </c>
      <c r="I2218" t="s">
        <v>180</v>
      </c>
      <c r="J2218" t="s">
        <v>124</v>
      </c>
      <c r="K2218">
        <v>201505</v>
      </c>
      <c r="L2218">
        <v>2020</v>
      </c>
      <c r="M2218" s="10">
        <v>5</v>
      </c>
      <c r="N2218" s="31">
        <v>129372.712</v>
      </c>
    </row>
    <row r="2219" spans="1:14" ht="15" customHeight="1">
      <c r="A2219" t="s">
        <v>69</v>
      </c>
      <c r="B2219" t="s">
        <v>5</v>
      </c>
      <c r="C2219" t="s">
        <v>134</v>
      </c>
      <c r="D2219" t="s">
        <v>46</v>
      </c>
      <c r="E2219" t="s">
        <v>13</v>
      </c>
      <c r="F2219" t="s">
        <v>11</v>
      </c>
      <c r="G2219">
        <v>46</v>
      </c>
      <c r="H2219" t="s">
        <v>33</v>
      </c>
      <c r="I2219" t="s">
        <v>180</v>
      </c>
      <c r="J2219" t="s">
        <v>121</v>
      </c>
      <c r="K2219">
        <v>201505</v>
      </c>
      <c r="L2219">
        <v>2020</v>
      </c>
      <c r="M2219" s="10">
        <v>5</v>
      </c>
      <c r="N2219" s="31">
        <v>9067.6039999999994</v>
      </c>
    </row>
    <row r="2220" spans="1:14" ht="15" customHeight="1">
      <c r="A2220" t="s">
        <v>69</v>
      </c>
      <c r="B2220" t="s">
        <v>5</v>
      </c>
      <c r="C2220" t="s">
        <v>134</v>
      </c>
      <c r="D2220" t="s">
        <v>46</v>
      </c>
      <c r="E2220" t="s">
        <v>13</v>
      </c>
      <c r="F2220" t="s">
        <v>11</v>
      </c>
      <c r="G2220">
        <v>46</v>
      </c>
      <c r="H2220" t="s">
        <v>33</v>
      </c>
      <c r="I2220" t="s">
        <v>180</v>
      </c>
      <c r="J2220" t="s">
        <v>122</v>
      </c>
      <c r="K2220">
        <v>201505</v>
      </c>
      <c r="L2220">
        <v>2020</v>
      </c>
      <c r="M2220" s="10">
        <v>5</v>
      </c>
      <c r="N2220" s="31">
        <v>45829.787499999991</v>
      </c>
    </row>
    <row r="2221" spans="1:14" ht="15" customHeight="1">
      <c r="A2221" t="s">
        <v>69</v>
      </c>
      <c r="B2221" t="s">
        <v>5</v>
      </c>
      <c r="C2221" t="s">
        <v>134</v>
      </c>
      <c r="D2221" t="s">
        <v>46</v>
      </c>
      <c r="E2221" t="s">
        <v>13</v>
      </c>
      <c r="F2221" t="s">
        <v>11</v>
      </c>
      <c r="G2221">
        <v>46</v>
      </c>
      <c r="H2221" t="s">
        <v>33</v>
      </c>
      <c r="I2221" t="s">
        <v>180</v>
      </c>
      <c r="J2221" t="s">
        <v>123</v>
      </c>
      <c r="K2221">
        <v>201505</v>
      </c>
      <c r="L2221">
        <v>2020</v>
      </c>
      <c r="M2221" s="10">
        <v>5</v>
      </c>
      <c r="N2221" s="31">
        <v>46221.272999999994</v>
      </c>
    </row>
    <row r="2222" spans="1:14" ht="15" customHeight="1">
      <c r="A2222" t="s">
        <v>69</v>
      </c>
      <c r="B2222" t="s">
        <v>5</v>
      </c>
      <c r="C2222" t="s">
        <v>129</v>
      </c>
      <c r="D2222" t="s">
        <v>22</v>
      </c>
      <c r="E2222" t="s">
        <v>16</v>
      </c>
      <c r="F2222" t="s">
        <v>12</v>
      </c>
      <c r="G2222">
        <v>38</v>
      </c>
      <c r="H2222" t="s">
        <v>34</v>
      </c>
      <c r="I2222" t="s">
        <v>182</v>
      </c>
      <c r="J2222" t="s">
        <v>124</v>
      </c>
      <c r="K2222">
        <v>201505</v>
      </c>
      <c r="L2222">
        <v>2020</v>
      </c>
      <c r="M2222" s="10">
        <v>5</v>
      </c>
      <c r="N2222" s="31">
        <v>39467.030400000003</v>
      </c>
    </row>
    <row r="2223" spans="1:14" ht="15" customHeight="1">
      <c r="A2223" t="s">
        <v>69</v>
      </c>
      <c r="B2223" t="s">
        <v>5</v>
      </c>
      <c r="C2223" t="s">
        <v>129</v>
      </c>
      <c r="D2223" t="s">
        <v>22</v>
      </c>
      <c r="E2223" t="s">
        <v>16</v>
      </c>
      <c r="F2223" t="s">
        <v>12</v>
      </c>
      <c r="G2223">
        <v>38</v>
      </c>
      <c r="H2223" t="s">
        <v>34</v>
      </c>
      <c r="I2223" t="s">
        <v>182</v>
      </c>
      <c r="J2223" t="s">
        <v>121</v>
      </c>
      <c r="K2223">
        <v>201505</v>
      </c>
      <c r="L2223">
        <v>2020</v>
      </c>
      <c r="M2223" s="10">
        <v>5</v>
      </c>
      <c r="N2223" s="31">
        <v>4451.9832000000006</v>
      </c>
    </row>
    <row r="2224" spans="1:14" ht="15" customHeight="1">
      <c r="A2224" t="s">
        <v>69</v>
      </c>
      <c r="B2224" t="s">
        <v>5</v>
      </c>
      <c r="C2224" t="s">
        <v>129</v>
      </c>
      <c r="D2224" t="s">
        <v>22</v>
      </c>
      <c r="E2224" t="s">
        <v>16</v>
      </c>
      <c r="F2224" t="s">
        <v>12</v>
      </c>
      <c r="G2224">
        <v>38</v>
      </c>
      <c r="H2224" t="s">
        <v>34</v>
      </c>
      <c r="I2224" t="s">
        <v>182</v>
      </c>
      <c r="J2224" t="s">
        <v>122</v>
      </c>
      <c r="K2224">
        <v>201505</v>
      </c>
      <c r="L2224">
        <v>2020</v>
      </c>
      <c r="M2224" s="10">
        <v>5</v>
      </c>
      <c r="N2224" s="31">
        <v>22044.266999999996</v>
      </c>
    </row>
    <row r="2225" spans="1:14" ht="15" customHeight="1">
      <c r="A2225" t="s">
        <v>69</v>
      </c>
      <c r="B2225" t="s">
        <v>5</v>
      </c>
      <c r="C2225" t="s">
        <v>129</v>
      </c>
      <c r="D2225" t="s">
        <v>22</v>
      </c>
      <c r="E2225" t="s">
        <v>16</v>
      </c>
      <c r="F2225" t="s">
        <v>12</v>
      </c>
      <c r="G2225">
        <v>38</v>
      </c>
      <c r="H2225" t="s">
        <v>34</v>
      </c>
      <c r="I2225" t="s">
        <v>182</v>
      </c>
      <c r="J2225" t="s">
        <v>123</v>
      </c>
      <c r="K2225">
        <v>201505</v>
      </c>
      <c r="L2225">
        <v>2020</v>
      </c>
      <c r="M2225" s="10">
        <v>5</v>
      </c>
      <c r="N2225" s="31">
        <v>7151.6087999999991</v>
      </c>
    </row>
    <row r="2226" spans="1:14" ht="15" customHeight="1">
      <c r="A2226" t="s">
        <v>69</v>
      </c>
      <c r="B2226" t="s">
        <v>5</v>
      </c>
      <c r="C2226" t="s">
        <v>133</v>
      </c>
      <c r="D2226" t="s">
        <v>9</v>
      </c>
      <c r="E2226" t="s">
        <v>10</v>
      </c>
      <c r="F2226" t="s">
        <v>11</v>
      </c>
      <c r="G2226">
        <v>25</v>
      </c>
      <c r="H2226" t="s">
        <v>37</v>
      </c>
      <c r="I2226" t="s">
        <v>183</v>
      </c>
      <c r="J2226" t="s">
        <v>124</v>
      </c>
      <c r="K2226">
        <v>201505</v>
      </c>
      <c r="L2226">
        <v>2020</v>
      </c>
      <c r="M2226" s="10">
        <v>5</v>
      </c>
      <c r="N2226" s="31">
        <v>24525.648000000001</v>
      </c>
    </row>
    <row r="2227" spans="1:14" ht="15" customHeight="1">
      <c r="A2227" t="s">
        <v>69</v>
      </c>
      <c r="B2227" t="s">
        <v>5</v>
      </c>
      <c r="C2227" t="s">
        <v>133</v>
      </c>
      <c r="D2227" t="s">
        <v>9</v>
      </c>
      <c r="E2227" t="s">
        <v>10</v>
      </c>
      <c r="F2227" t="s">
        <v>11</v>
      </c>
      <c r="G2227">
        <v>25</v>
      </c>
      <c r="H2227" t="s">
        <v>37</v>
      </c>
      <c r="I2227" t="s">
        <v>183</v>
      </c>
      <c r="J2227" t="s">
        <v>121</v>
      </c>
      <c r="K2227">
        <v>201505</v>
      </c>
      <c r="L2227">
        <v>2020</v>
      </c>
      <c r="M2227" s="10">
        <v>5</v>
      </c>
      <c r="N2227" s="31">
        <v>3811.0799999999995</v>
      </c>
    </row>
    <row r="2228" spans="1:14" ht="15" customHeight="1">
      <c r="A2228" t="s">
        <v>69</v>
      </c>
      <c r="B2228" t="s">
        <v>5</v>
      </c>
      <c r="C2228" t="s">
        <v>133</v>
      </c>
      <c r="D2228" t="s">
        <v>9</v>
      </c>
      <c r="E2228" t="s">
        <v>10</v>
      </c>
      <c r="F2228" t="s">
        <v>11</v>
      </c>
      <c r="G2228">
        <v>25</v>
      </c>
      <c r="H2228" t="s">
        <v>37</v>
      </c>
      <c r="I2228" t="s">
        <v>183</v>
      </c>
      <c r="J2228" t="s">
        <v>122</v>
      </c>
      <c r="K2228">
        <v>201505</v>
      </c>
      <c r="L2228">
        <v>2020</v>
      </c>
      <c r="M2228" s="10">
        <v>5</v>
      </c>
      <c r="N2228" s="31">
        <v>3308.3399999999997</v>
      </c>
    </row>
    <row r="2229" spans="1:14" ht="15" customHeight="1">
      <c r="A2229" t="s">
        <v>69</v>
      </c>
      <c r="B2229" t="s">
        <v>5</v>
      </c>
      <c r="C2229" t="s">
        <v>133</v>
      </c>
      <c r="D2229" t="s">
        <v>9</v>
      </c>
      <c r="E2229" t="s">
        <v>10</v>
      </c>
      <c r="F2229" t="s">
        <v>11</v>
      </c>
      <c r="G2229">
        <v>25</v>
      </c>
      <c r="H2229" t="s">
        <v>37</v>
      </c>
      <c r="I2229" t="s">
        <v>183</v>
      </c>
      <c r="J2229" t="s">
        <v>123</v>
      </c>
      <c r="K2229">
        <v>201505</v>
      </c>
      <c r="L2229">
        <v>2020</v>
      </c>
      <c r="M2229" s="10">
        <v>5</v>
      </c>
      <c r="N2229" s="31">
        <v>10534.985999999999</v>
      </c>
    </row>
    <row r="2230" spans="1:14" ht="15" customHeight="1">
      <c r="A2230" t="s">
        <v>69</v>
      </c>
      <c r="B2230" t="s">
        <v>6</v>
      </c>
      <c r="C2230" t="s">
        <v>140</v>
      </c>
      <c r="D2230" t="s">
        <v>14</v>
      </c>
      <c r="E2230" t="s">
        <v>15</v>
      </c>
      <c r="F2230" t="s">
        <v>11</v>
      </c>
      <c r="G2230">
        <v>32</v>
      </c>
      <c r="H2230" t="s">
        <v>36</v>
      </c>
      <c r="I2230" t="s">
        <v>184</v>
      </c>
      <c r="J2230" t="s">
        <v>124</v>
      </c>
      <c r="K2230">
        <v>201505</v>
      </c>
      <c r="L2230">
        <v>2020</v>
      </c>
      <c r="M2230" s="10">
        <v>5</v>
      </c>
      <c r="N2230" s="31">
        <v>76552.895999999979</v>
      </c>
    </row>
    <row r="2231" spans="1:14" ht="15" customHeight="1">
      <c r="A2231" t="s">
        <v>69</v>
      </c>
      <c r="B2231" t="s">
        <v>6</v>
      </c>
      <c r="C2231" t="s">
        <v>140</v>
      </c>
      <c r="D2231" t="s">
        <v>14</v>
      </c>
      <c r="E2231" t="s">
        <v>15</v>
      </c>
      <c r="F2231" t="s">
        <v>11</v>
      </c>
      <c r="G2231">
        <v>32</v>
      </c>
      <c r="H2231" t="s">
        <v>36</v>
      </c>
      <c r="I2231" t="s">
        <v>184</v>
      </c>
      <c r="J2231" t="s">
        <v>121</v>
      </c>
      <c r="K2231">
        <v>201505</v>
      </c>
      <c r="L2231">
        <v>2020</v>
      </c>
      <c r="M2231" s="10">
        <v>5</v>
      </c>
      <c r="N2231" s="31">
        <v>6460.3559999999998</v>
      </c>
    </row>
    <row r="2232" spans="1:14" ht="15" customHeight="1">
      <c r="A2232" t="s">
        <v>69</v>
      </c>
      <c r="B2232" t="s">
        <v>6</v>
      </c>
      <c r="C2232" t="s">
        <v>140</v>
      </c>
      <c r="D2232" t="s">
        <v>14</v>
      </c>
      <c r="E2232" t="s">
        <v>15</v>
      </c>
      <c r="F2232" t="s">
        <v>11</v>
      </c>
      <c r="G2232">
        <v>32</v>
      </c>
      <c r="H2232" t="s">
        <v>36</v>
      </c>
      <c r="I2232" t="s">
        <v>184</v>
      </c>
      <c r="J2232" t="s">
        <v>122</v>
      </c>
      <c r="K2232">
        <v>201505</v>
      </c>
      <c r="L2232">
        <v>2020</v>
      </c>
      <c r="M2232" s="10">
        <v>5</v>
      </c>
      <c r="N2232" s="31">
        <v>3278.5899999999997</v>
      </c>
    </row>
    <row r="2233" spans="1:14" ht="15" customHeight="1">
      <c r="A2233" t="s">
        <v>69</v>
      </c>
      <c r="B2233" t="s">
        <v>6</v>
      </c>
      <c r="C2233" t="s">
        <v>140</v>
      </c>
      <c r="D2233" t="s">
        <v>14</v>
      </c>
      <c r="E2233" t="s">
        <v>15</v>
      </c>
      <c r="F2233" t="s">
        <v>11</v>
      </c>
      <c r="G2233">
        <v>32</v>
      </c>
      <c r="H2233" t="s">
        <v>36</v>
      </c>
      <c r="I2233" t="s">
        <v>184</v>
      </c>
      <c r="J2233" t="s">
        <v>123</v>
      </c>
      <c r="K2233">
        <v>201505</v>
      </c>
      <c r="L2233">
        <v>2020</v>
      </c>
      <c r="M2233" s="10">
        <v>5</v>
      </c>
      <c r="N2233" s="31">
        <v>25590.053999999993</v>
      </c>
    </row>
    <row r="2234" spans="1:14" ht="15" customHeight="1">
      <c r="A2234" t="s">
        <v>68</v>
      </c>
      <c r="B2234" t="s">
        <v>24</v>
      </c>
      <c r="C2234" t="s">
        <v>142</v>
      </c>
      <c r="D2234" t="s">
        <v>43</v>
      </c>
      <c r="E2234" t="s">
        <v>17</v>
      </c>
      <c r="F2234" t="s">
        <v>11</v>
      </c>
      <c r="G2234">
        <v>32</v>
      </c>
      <c r="H2234" t="s">
        <v>36</v>
      </c>
      <c r="I2234" t="s">
        <v>184</v>
      </c>
      <c r="J2234" t="s">
        <v>124</v>
      </c>
      <c r="K2234">
        <v>201505</v>
      </c>
      <c r="L2234">
        <v>2020</v>
      </c>
      <c r="M2234" s="10">
        <v>5</v>
      </c>
      <c r="N2234" s="31">
        <v>49892.191999999995</v>
      </c>
    </row>
    <row r="2235" spans="1:14" ht="15" customHeight="1">
      <c r="A2235" t="s">
        <v>68</v>
      </c>
      <c r="B2235" t="s">
        <v>24</v>
      </c>
      <c r="C2235" t="s">
        <v>142</v>
      </c>
      <c r="D2235" t="s">
        <v>43</v>
      </c>
      <c r="E2235" t="s">
        <v>17</v>
      </c>
      <c r="F2235" t="s">
        <v>11</v>
      </c>
      <c r="G2235">
        <v>32</v>
      </c>
      <c r="H2235" t="s">
        <v>36</v>
      </c>
      <c r="I2235" t="s">
        <v>184</v>
      </c>
      <c r="J2235" t="s">
        <v>121</v>
      </c>
      <c r="K2235">
        <v>201505</v>
      </c>
      <c r="L2235">
        <v>2020</v>
      </c>
      <c r="M2235" s="10">
        <v>5</v>
      </c>
      <c r="N2235" s="31">
        <v>19396.944</v>
      </c>
    </row>
    <row r="2236" spans="1:14" ht="15" customHeight="1">
      <c r="A2236" t="s">
        <v>68</v>
      </c>
      <c r="B2236" t="s">
        <v>24</v>
      </c>
      <c r="C2236" t="s">
        <v>142</v>
      </c>
      <c r="D2236" t="s">
        <v>43</v>
      </c>
      <c r="E2236" t="s">
        <v>17</v>
      </c>
      <c r="F2236" t="s">
        <v>11</v>
      </c>
      <c r="G2236">
        <v>32</v>
      </c>
      <c r="H2236" t="s">
        <v>36</v>
      </c>
      <c r="I2236" t="s">
        <v>184</v>
      </c>
      <c r="J2236" t="s">
        <v>122</v>
      </c>
      <c r="K2236">
        <v>201505</v>
      </c>
      <c r="L2236">
        <v>2020</v>
      </c>
      <c r="M2236" s="10">
        <v>5</v>
      </c>
      <c r="N2236" s="31">
        <v>17081.399999999998</v>
      </c>
    </row>
    <row r="2237" spans="1:14" ht="15" customHeight="1">
      <c r="A2237" t="s">
        <v>68</v>
      </c>
      <c r="B2237" t="s">
        <v>24</v>
      </c>
      <c r="C2237" t="s">
        <v>142</v>
      </c>
      <c r="D2237" t="s">
        <v>43</v>
      </c>
      <c r="E2237" t="s">
        <v>17</v>
      </c>
      <c r="F2237" t="s">
        <v>11</v>
      </c>
      <c r="G2237">
        <v>32</v>
      </c>
      <c r="H2237" t="s">
        <v>36</v>
      </c>
      <c r="I2237" t="s">
        <v>184</v>
      </c>
      <c r="J2237" t="s">
        <v>123</v>
      </c>
      <c r="K2237">
        <v>201505</v>
      </c>
      <c r="L2237">
        <v>2020</v>
      </c>
      <c r="M2237" s="10">
        <v>5</v>
      </c>
      <c r="N2237" s="31">
        <v>12694.625999999997</v>
      </c>
    </row>
    <row r="2238" spans="1:14" ht="15" customHeight="1">
      <c r="A2238" t="s">
        <v>68</v>
      </c>
      <c r="B2238" t="s">
        <v>70</v>
      </c>
      <c r="C2238" t="s">
        <v>126</v>
      </c>
      <c r="D2238" t="s">
        <v>20</v>
      </c>
      <c r="E2238" t="s">
        <v>0</v>
      </c>
      <c r="F2238" t="s">
        <v>12</v>
      </c>
      <c r="G2238">
        <v>28</v>
      </c>
      <c r="H2238" t="s">
        <v>37</v>
      </c>
      <c r="I2238" t="s">
        <v>183</v>
      </c>
      <c r="J2238" t="s">
        <v>124</v>
      </c>
      <c r="K2238">
        <v>201505</v>
      </c>
      <c r="L2238">
        <v>2020</v>
      </c>
      <c r="M2238" s="10">
        <v>5</v>
      </c>
      <c r="N2238" s="31">
        <v>23308.655999999999</v>
      </c>
    </row>
    <row r="2239" spans="1:14" ht="15" customHeight="1">
      <c r="A2239" t="s">
        <v>68</v>
      </c>
      <c r="B2239" t="s">
        <v>70</v>
      </c>
      <c r="C2239" t="s">
        <v>126</v>
      </c>
      <c r="D2239" t="s">
        <v>20</v>
      </c>
      <c r="E2239" t="s">
        <v>0</v>
      </c>
      <c r="F2239" t="s">
        <v>12</v>
      </c>
      <c r="G2239">
        <v>28</v>
      </c>
      <c r="H2239" t="s">
        <v>37</v>
      </c>
      <c r="I2239" t="s">
        <v>183</v>
      </c>
      <c r="J2239" t="s">
        <v>121</v>
      </c>
      <c r="K2239">
        <v>201505</v>
      </c>
      <c r="L2239">
        <v>2020</v>
      </c>
      <c r="M2239" s="10">
        <v>5</v>
      </c>
      <c r="N2239" s="31">
        <v>3256.9320000000002</v>
      </c>
    </row>
    <row r="2240" spans="1:14" ht="15" customHeight="1">
      <c r="A2240" t="s">
        <v>68</v>
      </c>
      <c r="B2240" t="s">
        <v>70</v>
      </c>
      <c r="C2240" t="s">
        <v>126</v>
      </c>
      <c r="D2240" t="s">
        <v>20</v>
      </c>
      <c r="E2240" t="s">
        <v>0</v>
      </c>
      <c r="F2240" t="s">
        <v>12</v>
      </c>
      <c r="G2240">
        <v>28</v>
      </c>
      <c r="H2240" t="s">
        <v>37</v>
      </c>
      <c r="I2240" t="s">
        <v>183</v>
      </c>
      <c r="J2240" t="s">
        <v>122</v>
      </c>
      <c r="K2240">
        <v>201505</v>
      </c>
      <c r="L2240">
        <v>2020</v>
      </c>
      <c r="M2240" s="10">
        <v>5</v>
      </c>
      <c r="N2240" s="31">
        <v>7627.0949999999993</v>
      </c>
    </row>
    <row r="2241" spans="1:14" ht="15" customHeight="1">
      <c r="A2241" t="s">
        <v>68</v>
      </c>
      <c r="B2241" t="s">
        <v>70</v>
      </c>
      <c r="C2241" t="s">
        <v>126</v>
      </c>
      <c r="D2241" t="s">
        <v>20</v>
      </c>
      <c r="E2241" t="s">
        <v>0</v>
      </c>
      <c r="F2241" t="s">
        <v>12</v>
      </c>
      <c r="G2241">
        <v>28</v>
      </c>
      <c r="H2241" t="s">
        <v>37</v>
      </c>
      <c r="I2241" t="s">
        <v>183</v>
      </c>
      <c r="J2241" t="s">
        <v>123</v>
      </c>
      <c r="K2241">
        <v>201505</v>
      </c>
      <c r="L2241">
        <v>2020</v>
      </c>
      <c r="M2241" s="10">
        <v>5</v>
      </c>
      <c r="N2241" s="31">
        <v>7987.1399999999994</v>
      </c>
    </row>
    <row r="2242" spans="1:14" ht="15" customHeight="1">
      <c r="A2242" t="s">
        <v>68</v>
      </c>
      <c r="B2242" t="s">
        <v>23</v>
      </c>
      <c r="C2242" t="s">
        <v>141</v>
      </c>
      <c r="D2242" t="s">
        <v>44</v>
      </c>
      <c r="E2242" t="s">
        <v>45</v>
      </c>
      <c r="F2242" t="s">
        <v>11</v>
      </c>
      <c r="G2242">
        <v>27</v>
      </c>
      <c r="H2242" t="s">
        <v>33</v>
      </c>
      <c r="I2242" t="s">
        <v>180</v>
      </c>
      <c r="J2242" t="s">
        <v>124</v>
      </c>
      <c r="K2242">
        <v>201505</v>
      </c>
      <c r="L2242">
        <v>2020</v>
      </c>
      <c r="M2242" s="10">
        <v>5</v>
      </c>
      <c r="N2242" s="31">
        <v>27794.1888</v>
      </c>
    </row>
    <row r="2243" spans="1:14" ht="15" customHeight="1">
      <c r="A2243" t="s">
        <v>68</v>
      </c>
      <c r="B2243" t="s">
        <v>23</v>
      </c>
      <c r="C2243" t="s">
        <v>141</v>
      </c>
      <c r="D2243" t="s">
        <v>44</v>
      </c>
      <c r="E2243" t="s">
        <v>45</v>
      </c>
      <c r="F2243" t="s">
        <v>11</v>
      </c>
      <c r="G2243">
        <v>27</v>
      </c>
      <c r="H2243" t="s">
        <v>33</v>
      </c>
      <c r="I2243" t="s">
        <v>180</v>
      </c>
      <c r="J2243" t="s">
        <v>121</v>
      </c>
      <c r="K2243">
        <v>201505</v>
      </c>
      <c r="L2243">
        <v>2020</v>
      </c>
      <c r="M2243" s="10">
        <v>5</v>
      </c>
      <c r="N2243" s="31">
        <v>11635.293599999999</v>
      </c>
    </row>
    <row r="2244" spans="1:14" ht="15" customHeight="1">
      <c r="A2244" t="s">
        <v>68</v>
      </c>
      <c r="B2244" t="s">
        <v>23</v>
      </c>
      <c r="C2244" t="s">
        <v>141</v>
      </c>
      <c r="D2244" t="s">
        <v>44</v>
      </c>
      <c r="E2244" t="s">
        <v>45</v>
      </c>
      <c r="F2244" t="s">
        <v>11</v>
      </c>
      <c r="G2244">
        <v>27</v>
      </c>
      <c r="H2244" t="s">
        <v>33</v>
      </c>
      <c r="I2244" t="s">
        <v>180</v>
      </c>
      <c r="J2244" t="s">
        <v>122</v>
      </c>
      <c r="K2244">
        <v>201505</v>
      </c>
      <c r="L2244">
        <v>2020</v>
      </c>
      <c r="M2244" s="10">
        <v>5</v>
      </c>
      <c r="N2244" s="31">
        <v>15267.42</v>
      </c>
    </row>
    <row r="2245" spans="1:14" ht="15" customHeight="1">
      <c r="A2245" t="s">
        <v>68</v>
      </c>
      <c r="B2245" t="s">
        <v>23</v>
      </c>
      <c r="C2245" t="s">
        <v>141</v>
      </c>
      <c r="D2245" t="s">
        <v>44</v>
      </c>
      <c r="E2245" t="s">
        <v>45</v>
      </c>
      <c r="F2245" t="s">
        <v>11</v>
      </c>
      <c r="G2245">
        <v>27</v>
      </c>
      <c r="H2245" t="s">
        <v>33</v>
      </c>
      <c r="I2245" t="s">
        <v>180</v>
      </c>
      <c r="J2245" t="s">
        <v>123</v>
      </c>
      <c r="K2245">
        <v>201505</v>
      </c>
      <c r="L2245">
        <v>2020</v>
      </c>
      <c r="M2245" s="10">
        <v>5</v>
      </c>
      <c r="N2245" s="31">
        <v>7171.1891999999989</v>
      </c>
    </row>
    <row r="2246" spans="1:14" ht="15" customHeight="1">
      <c r="A2246" t="s">
        <v>7</v>
      </c>
      <c r="B2246" t="s">
        <v>25</v>
      </c>
      <c r="C2246" t="s">
        <v>131</v>
      </c>
      <c r="D2246" t="s">
        <v>51</v>
      </c>
      <c r="E2246" t="s">
        <v>52</v>
      </c>
      <c r="F2246" t="s">
        <v>11</v>
      </c>
      <c r="G2246">
        <v>44</v>
      </c>
      <c r="H2246" t="s">
        <v>33</v>
      </c>
      <c r="I2246" t="s">
        <v>180</v>
      </c>
      <c r="J2246" t="s">
        <v>124</v>
      </c>
      <c r="K2246">
        <v>201505</v>
      </c>
      <c r="L2246">
        <v>2020</v>
      </c>
      <c r="M2246" s="10">
        <v>5</v>
      </c>
      <c r="N2246" s="31">
        <v>123693.58399999999</v>
      </c>
    </row>
    <row r="2247" spans="1:14" ht="15" customHeight="1">
      <c r="A2247" t="s">
        <v>7</v>
      </c>
      <c r="B2247" t="s">
        <v>25</v>
      </c>
      <c r="C2247" t="s">
        <v>131</v>
      </c>
      <c r="D2247" t="s">
        <v>51</v>
      </c>
      <c r="E2247" t="s">
        <v>52</v>
      </c>
      <c r="F2247" t="s">
        <v>11</v>
      </c>
      <c r="G2247">
        <v>44</v>
      </c>
      <c r="H2247" t="s">
        <v>33</v>
      </c>
      <c r="I2247" t="s">
        <v>180</v>
      </c>
      <c r="J2247" t="s">
        <v>121</v>
      </c>
      <c r="K2247">
        <v>201505</v>
      </c>
      <c r="L2247">
        <v>2020</v>
      </c>
      <c r="M2247" s="10">
        <v>5</v>
      </c>
      <c r="N2247" s="31">
        <v>29566.95</v>
      </c>
    </row>
    <row r="2248" spans="1:14" ht="15" customHeight="1">
      <c r="A2248" t="s">
        <v>7</v>
      </c>
      <c r="B2248" t="s">
        <v>25</v>
      </c>
      <c r="C2248" t="s">
        <v>131</v>
      </c>
      <c r="D2248" t="s">
        <v>51</v>
      </c>
      <c r="E2248" t="s">
        <v>52</v>
      </c>
      <c r="F2248" t="s">
        <v>11</v>
      </c>
      <c r="G2248">
        <v>44</v>
      </c>
      <c r="H2248" t="s">
        <v>33</v>
      </c>
      <c r="I2248" t="s">
        <v>180</v>
      </c>
      <c r="J2248" t="s">
        <v>122</v>
      </c>
      <c r="K2248">
        <v>201505</v>
      </c>
      <c r="L2248">
        <v>2020</v>
      </c>
      <c r="M2248" s="10">
        <v>5</v>
      </c>
      <c r="N2248" s="31">
        <v>46238.32499999999</v>
      </c>
    </row>
    <row r="2249" spans="1:14" ht="15" customHeight="1">
      <c r="A2249" t="s">
        <v>7</v>
      </c>
      <c r="B2249" t="s">
        <v>25</v>
      </c>
      <c r="C2249" t="s">
        <v>131</v>
      </c>
      <c r="D2249" t="s">
        <v>51</v>
      </c>
      <c r="E2249" t="s">
        <v>52</v>
      </c>
      <c r="F2249" t="s">
        <v>11</v>
      </c>
      <c r="G2249">
        <v>44</v>
      </c>
      <c r="H2249" t="s">
        <v>33</v>
      </c>
      <c r="I2249" t="s">
        <v>180</v>
      </c>
      <c r="J2249" t="s">
        <v>123</v>
      </c>
      <c r="K2249">
        <v>201505</v>
      </c>
      <c r="L2249">
        <v>2020</v>
      </c>
      <c r="M2249" s="10">
        <v>5</v>
      </c>
      <c r="N2249" s="31">
        <v>58934.147999999994</v>
      </c>
    </row>
    <row r="2250" spans="1:14" ht="15" customHeight="1">
      <c r="A2250" t="s">
        <v>7</v>
      </c>
      <c r="B2250" t="s">
        <v>25</v>
      </c>
      <c r="C2250" t="s">
        <v>127</v>
      </c>
      <c r="D2250" t="s">
        <v>49</v>
      </c>
      <c r="E2250" t="s">
        <v>50</v>
      </c>
      <c r="F2250" t="s">
        <v>12</v>
      </c>
      <c r="G2250">
        <v>35</v>
      </c>
      <c r="H2250" t="s">
        <v>35</v>
      </c>
      <c r="I2250" t="s">
        <v>181</v>
      </c>
      <c r="J2250" t="s">
        <v>124</v>
      </c>
      <c r="K2250">
        <v>201505</v>
      </c>
      <c r="L2250">
        <v>2020</v>
      </c>
      <c r="M2250" s="10">
        <v>5</v>
      </c>
      <c r="N2250" s="31">
        <v>48466.880000000005</v>
      </c>
    </row>
    <row r="2251" spans="1:14" ht="15" customHeight="1">
      <c r="A2251" t="s">
        <v>7</v>
      </c>
      <c r="B2251" t="s">
        <v>25</v>
      </c>
      <c r="C2251" t="s">
        <v>127</v>
      </c>
      <c r="D2251" t="s">
        <v>49</v>
      </c>
      <c r="E2251" t="s">
        <v>50</v>
      </c>
      <c r="F2251" t="s">
        <v>12</v>
      </c>
      <c r="G2251">
        <v>35</v>
      </c>
      <c r="H2251" t="s">
        <v>35</v>
      </c>
      <c r="I2251" t="s">
        <v>181</v>
      </c>
      <c r="J2251" t="s">
        <v>121</v>
      </c>
      <c r="K2251">
        <v>201505</v>
      </c>
      <c r="L2251">
        <v>2020</v>
      </c>
      <c r="M2251" s="10">
        <v>5</v>
      </c>
      <c r="N2251" s="31">
        <v>2743.16</v>
      </c>
    </row>
    <row r="2252" spans="1:14" ht="15" customHeight="1">
      <c r="A2252" t="s">
        <v>7</v>
      </c>
      <c r="B2252" t="s">
        <v>25</v>
      </c>
      <c r="C2252" t="s">
        <v>127</v>
      </c>
      <c r="D2252" t="s">
        <v>49</v>
      </c>
      <c r="E2252" t="s">
        <v>50</v>
      </c>
      <c r="F2252" t="s">
        <v>12</v>
      </c>
      <c r="G2252">
        <v>35</v>
      </c>
      <c r="H2252" t="s">
        <v>35</v>
      </c>
      <c r="I2252" t="s">
        <v>181</v>
      </c>
      <c r="J2252" t="s">
        <v>122</v>
      </c>
      <c r="K2252">
        <v>201505</v>
      </c>
      <c r="L2252">
        <v>2020</v>
      </c>
      <c r="M2252" s="10">
        <v>5</v>
      </c>
      <c r="N2252" s="31">
        <v>11242.349999999999</v>
      </c>
    </row>
    <row r="2253" spans="1:14" ht="15" customHeight="1">
      <c r="A2253" t="s">
        <v>7</v>
      </c>
      <c r="B2253" t="s">
        <v>25</v>
      </c>
      <c r="C2253" t="s">
        <v>127</v>
      </c>
      <c r="D2253" t="s">
        <v>49</v>
      </c>
      <c r="E2253" t="s">
        <v>50</v>
      </c>
      <c r="F2253" t="s">
        <v>12</v>
      </c>
      <c r="G2253">
        <v>35</v>
      </c>
      <c r="H2253" t="s">
        <v>35</v>
      </c>
      <c r="I2253" t="s">
        <v>181</v>
      </c>
      <c r="J2253" t="s">
        <v>123</v>
      </c>
      <c r="K2253">
        <v>201505</v>
      </c>
      <c r="L2253">
        <v>2020</v>
      </c>
      <c r="M2253" s="10">
        <v>5</v>
      </c>
      <c r="N2253" s="31">
        <v>14823.059999999998</v>
      </c>
    </row>
    <row r="2254" spans="1:14" ht="15" customHeight="1">
      <c r="A2254" t="s">
        <v>7</v>
      </c>
      <c r="B2254" t="s">
        <v>25</v>
      </c>
      <c r="C2254" t="s">
        <v>130</v>
      </c>
      <c r="D2254" t="s">
        <v>47</v>
      </c>
      <c r="E2254" t="s">
        <v>48</v>
      </c>
      <c r="F2254" t="s">
        <v>11</v>
      </c>
      <c r="G2254">
        <v>28</v>
      </c>
      <c r="H2254" t="s">
        <v>37</v>
      </c>
      <c r="I2254" t="s">
        <v>183</v>
      </c>
      <c r="J2254" t="s">
        <v>124</v>
      </c>
      <c r="K2254">
        <v>201505</v>
      </c>
      <c r="L2254">
        <v>2020</v>
      </c>
      <c r="M2254" s="10">
        <v>5</v>
      </c>
      <c r="N2254" s="31">
        <v>14043.791999999998</v>
      </c>
    </row>
    <row r="2255" spans="1:14" ht="15" customHeight="1">
      <c r="A2255" t="s">
        <v>7</v>
      </c>
      <c r="B2255" t="s">
        <v>25</v>
      </c>
      <c r="C2255" t="s">
        <v>130</v>
      </c>
      <c r="D2255" t="s">
        <v>47</v>
      </c>
      <c r="E2255" t="s">
        <v>48</v>
      </c>
      <c r="F2255" t="s">
        <v>11</v>
      </c>
      <c r="G2255">
        <v>28</v>
      </c>
      <c r="H2255" t="s">
        <v>37</v>
      </c>
      <c r="I2255" t="s">
        <v>183</v>
      </c>
      <c r="J2255" t="s">
        <v>121</v>
      </c>
      <c r="K2255">
        <v>201505</v>
      </c>
      <c r="L2255">
        <v>2020</v>
      </c>
      <c r="M2255" s="10">
        <v>5</v>
      </c>
      <c r="N2255" s="31">
        <v>3131.7719999999999</v>
      </c>
    </row>
    <row r="2256" spans="1:14" ht="15" customHeight="1">
      <c r="A2256" t="s">
        <v>7</v>
      </c>
      <c r="B2256" t="s">
        <v>25</v>
      </c>
      <c r="C2256" t="s">
        <v>130</v>
      </c>
      <c r="D2256" t="s">
        <v>47</v>
      </c>
      <c r="E2256" t="s">
        <v>48</v>
      </c>
      <c r="F2256" t="s">
        <v>11</v>
      </c>
      <c r="G2256">
        <v>28</v>
      </c>
      <c r="H2256" t="s">
        <v>37</v>
      </c>
      <c r="I2256" t="s">
        <v>183</v>
      </c>
      <c r="J2256" t="s">
        <v>122</v>
      </c>
      <c r="K2256">
        <v>201505</v>
      </c>
      <c r="L2256">
        <v>2020</v>
      </c>
      <c r="M2256" s="10">
        <v>5</v>
      </c>
      <c r="N2256" s="31">
        <v>5206.8449999999993</v>
      </c>
    </row>
    <row r="2257" spans="1:14" ht="15" customHeight="1">
      <c r="A2257" t="s">
        <v>7</v>
      </c>
      <c r="B2257" t="s">
        <v>25</v>
      </c>
      <c r="C2257" t="s">
        <v>130</v>
      </c>
      <c r="D2257" t="s">
        <v>47</v>
      </c>
      <c r="E2257" t="s">
        <v>48</v>
      </c>
      <c r="F2257" t="s">
        <v>11</v>
      </c>
      <c r="G2257">
        <v>28</v>
      </c>
      <c r="H2257" t="s">
        <v>37</v>
      </c>
      <c r="I2257" t="s">
        <v>183</v>
      </c>
      <c r="J2257" t="s">
        <v>123</v>
      </c>
      <c r="K2257">
        <v>201505</v>
      </c>
      <c r="L2257">
        <v>2020</v>
      </c>
      <c r="M2257" s="10">
        <v>5</v>
      </c>
      <c r="N2257" s="31">
        <v>6294.0779999999995</v>
      </c>
    </row>
    <row r="2258" spans="1:14" ht="15" customHeight="1">
      <c r="A2258" t="s">
        <v>7</v>
      </c>
      <c r="B2258" t="s">
        <v>26</v>
      </c>
      <c r="C2258" t="s">
        <v>132</v>
      </c>
      <c r="D2258" t="s">
        <v>55</v>
      </c>
      <c r="E2258" t="s">
        <v>56</v>
      </c>
      <c r="F2258" t="s">
        <v>11</v>
      </c>
      <c r="G2258">
        <v>36</v>
      </c>
      <c r="H2258" t="s">
        <v>34</v>
      </c>
      <c r="I2258" t="s">
        <v>182</v>
      </c>
      <c r="J2258" t="s">
        <v>124</v>
      </c>
      <c r="K2258">
        <v>201505</v>
      </c>
      <c r="L2258">
        <v>2020</v>
      </c>
      <c r="M2258" s="10">
        <v>5</v>
      </c>
      <c r="N2258" s="31">
        <v>12488.273279999999</v>
      </c>
    </row>
    <row r="2259" spans="1:14" ht="15" customHeight="1">
      <c r="A2259" t="s">
        <v>7</v>
      </c>
      <c r="B2259" t="s">
        <v>26</v>
      </c>
      <c r="C2259" t="s">
        <v>132</v>
      </c>
      <c r="D2259" t="s">
        <v>55</v>
      </c>
      <c r="E2259" t="s">
        <v>56</v>
      </c>
      <c r="F2259" t="s">
        <v>11</v>
      </c>
      <c r="G2259">
        <v>36</v>
      </c>
      <c r="H2259" t="s">
        <v>34</v>
      </c>
      <c r="I2259" t="s">
        <v>182</v>
      </c>
      <c r="J2259" t="s">
        <v>121</v>
      </c>
      <c r="K2259">
        <v>201505</v>
      </c>
      <c r="L2259">
        <v>2020</v>
      </c>
      <c r="M2259" s="10">
        <v>5</v>
      </c>
      <c r="N2259" s="31">
        <v>3172.5716400000001</v>
      </c>
    </row>
    <row r="2260" spans="1:14" ht="15" customHeight="1">
      <c r="A2260" t="s">
        <v>7</v>
      </c>
      <c r="B2260" t="s">
        <v>26</v>
      </c>
      <c r="C2260" t="s">
        <v>132</v>
      </c>
      <c r="D2260" t="s">
        <v>55</v>
      </c>
      <c r="E2260" t="s">
        <v>56</v>
      </c>
      <c r="F2260" t="s">
        <v>11</v>
      </c>
      <c r="G2260">
        <v>36</v>
      </c>
      <c r="H2260" t="s">
        <v>34</v>
      </c>
      <c r="I2260" t="s">
        <v>182</v>
      </c>
      <c r="J2260" t="s">
        <v>122</v>
      </c>
      <c r="K2260">
        <v>201505</v>
      </c>
      <c r="L2260">
        <v>2020</v>
      </c>
      <c r="M2260" s="10">
        <v>5</v>
      </c>
      <c r="N2260" s="31">
        <v>2867.9773499999997</v>
      </c>
    </row>
    <row r="2261" spans="1:14" ht="15" customHeight="1">
      <c r="A2261" t="s">
        <v>7</v>
      </c>
      <c r="B2261" t="s">
        <v>26</v>
      </c>
      <c r="C2261" t="s">
        <v>132</v>
      </c>
      <c r="D2261" t="s">
        <v>55</v>
      </c>
      <c r="E2261" t="s">
        <v>56</v>
      </c>
      <c r="F2261" t="s">
        <v>11</v>
      </c>
      <c r="G2261">
        <v>36</v>
      </c>
      <c r="H2261" t="s">
        <v>34</v>
      </c>
      <c r="I2261" t="s">
        <v>182</v>
      </c>
      <c r="J2261" t="s">
        <v>123</v>
      </c>
      <c r="K2261">
        <v>201505</v>
      </c>
      <c r="L2261">
        <v>2020</v>
      </c>
      <c r="M2261" s="10">
        <v>5</v>
      </c>
      <c r="N2261" s="31">
        <v>2659.2035399999991</v>
      </c>
    </row>
    <row r="2262" spans="1:14" ht="15" customHeight="1">
      <c r="A2262" t="s">
        <v>7</v>
      </c>
      <c r="B2262" t="s">
        <v>26</v>
      </c>
      <c r="C2262" t="s">
        <v>128</v>
      </c>
      <c r="D2262" t="s">
        <v>53</v>
      </c>
      <c r="E2262" t="s">
        <v>54</v>
      </c>
      <c r="F2262" t="s">
        <v>12</v>
      </c>
      <c r="G2262">
        <v>32</v>
      </c>
      <c r="H2262" t="s">
        <v>36</v>
      </c>
      <c r="I2262" t="s">
        <v>184</v>
      </c>
      <c r="J2262" t="s">
        <v>124</v>
      </c>
      <c r="K2262">
        <v>201505</v>
      </c>
      <c r="L2262">
        <v>2020</v>
      </c>
      <c r="M2262" s="10">
        <v>5</v>
      </c>
      <c r="N2262" s="31">
        <v>32897.047679999996</v>
      </c>
    </row>
    <row r="2263" spans="1:14" ht="15" customHeight="1">
      <c r="A2263" t="s">
        <v>7</v>
      </c>
      <c r="B2263" t="s">
        <v>26</v>
      </c>
      <c r="C2263" t="s">
        <v>128</v>
      </c>
      <c r="D2263" t="s">
        <v>53</v>
      </c>
      <c r="E2263" t="s">
        <v>54</v>
      </c>
      <c r="F2263" t="s">
        <v>12</v>
      </c>
      <c r="G2263">
        <v>32</v>
      </c>
      <c r="H2263" t="s">
        <v>36</v>
      </c>
      <c r="I2263" t="s">
        <v>184</v>
      </c>
      <c r="J2263" t="s">
        <v>121</v>
      </c>
      <c r="K2263">
        <v>201505</v>
      </c>
      <c r="L2263">
        <v>2020</v>
      </c>
      <c r="M2263" s="10">
        <v>5</v>
      </c>
      <c r="N2263" s="31">
        <v>6795.1043999999993</v>
      </c>
    </row>
    <row r="2264" spans="1:14" ht="15" customHeight="1">
      <c r="A2264" t="s">
        <v>7</v>
      </c>
      <c r="B2264" t="s">
        <v>26</v>
      </c>
      <c r="C2264" t="s">
        <v>128</v>
      </c>
      <c r="D2264" t="s">
        <v>53</v>
      </c>
      <c r="E2264" t="s">
        <v>54</v>
      </c>
      <c r="F2264" t="s">
        <v>12</v>
      </c>
      <c r="G2264">
        <v>32</v>
      </c>
      <c r="H2264" t="s">
        <v>36</v>
      </c>
      <c r="I2264" t="s">
        <v>184</v>
      </c>
      <c r="J2264" t="s">
        <v>122</v>
      </c>
      <c r="K2264">
        <v>201505</v>
      </c>
      <c r="L2264">
        <v>2020</v>
      </c>
      <c r="M2264" s="10">
        <v>5</v>
      </c>
      <c r="N2264" s="31">
        <v>8664.3857999999982</v>
      </c>
    </row>
    <row r="2265" spans="1:14" ht="15" customHeight="1">
      <c r="A2265" t="s">
        <v>7</v>
      </c>
      <c r="B2265" t="s">
        <v>26</v>
      </c>
      <c r="C2265" t="s">
        <v>128</v>
      </c>
      <c r="D2265" t="s">
        <v>53</v>
      </c>
      <c r="E2265" t="s">
        <v>54</v>
      </c>
      <c r="F2265" t="s">
        <v>12</v>
      </c>
      <c r="G2265">
        <v>32</v>
      </c>
      <c r="H2265" t="s">
        <v>36</v>
      </c>
      <c r="I2265" t="s">
        <v>184</v>
      </c>
      <c r="J2265" t="s">
        <v>123</v>
      </c>
      <c r="K2265">
        <v>201505</v>
      </c>
      <c r="L2265">
        <v>2020</v>
      </c>
      <c r="M2265" s="10">
        <v>5</v>
      </c>
      <c r="N2265" s="31">
        <v>6269.2030799999975</v>
      </c>
    </row>
    <row r="2266" spans="1:14" ht="15" customHeight="1">
      <c r="A2266" t="s">
        <v>7</v>
      </c>
      <c r="B2266" t="s">
        <v>27</v>
      </c>
      <c r="C2266" t="s">
        <v>137</v>
      </c>
      <c r="D2266" t="s">
        <v>21</v>
      </c>
      <c r="E2266" t="s">
        <v>58</v>
      </c>
      <c r="F2266" t="s">
        <v>11</v>
      </c>
      <c r="G2266">
        <v>45</v>
      </c>
      <c r="H2266" t="s">
        <v>33</v>
      </c>
      <c r="I2266" t="s">
        <v>180</v>
      </c>
      <c r="J2266" t="s">
        <v>124</v>
      </c>
      <c r="K2266">
        <v>201505</v>
      </c>
      <c r="L2266">
        <v>2020</v>
      </c>
      <c r="M2266" s="10">
        <v>5</v>
      </c>
      <c r="N2266" s="31">
        <v>115565.46399999999</v>
      </c>
    </row>
    <row r="2267" spans="1:14" ht="15" customHeight="1">
      <c r="A2267" t="s">
        <v>7</v>
      </c>
      <c r="B2267" t="s">
        <v>27</v>
      </c>
      <c r="C2267" t="s">
        <v>137</v>
      </c>
      <c r="D2267" t="s">
        <v>21</v>
      </c>
      <c r="E2267" t="s">
        <v>58</v>
      </c>
      <c r="F2267" t="s">
        <v>11</v>
      </c>
      <c r="G2267">
        <v>45</v>
      </c>
      <c r="H2267" t="s">
        <v>33</v>
      </c>
      <c r="I2267" t="s">
        <v>180</v>
      </c>
      <c r="J2267" t="s">
        <v>121</v>
      </c>
      <c r="K2267">
        <v>201505</v>
      </c>
      <c r="L2267">
        <v>2020</v>
      </c>
      <c r="M2267" s="10">
        <v>5</v>
      </c>
      <c r="N2267" s="31">
        <v>8427.3420000000006</v>
      </c>
    </row>
    <row r="2268" spans="1:14" ht="15" customHeight="1">
      <c r="A2268" t="s">
        <v>7</v>
      </c>
      <c r="B2268" t="s">
        <v>27</v>
      </c>
      <c r="C2268" t="s">
        <v>137</v>
      </c>
      <c r="D2268" t="s">
        <v>21</v>
      </c>
      <c r="E2268" t="s">
        <v>58</v>
      </c>
      <c r="F2268" t="s">
        <v>11</v>
      </c>
      <c r="G2268">
        <v>45</v>
      </c>
      <c r="H2268" t="s">
        <v>33</v>
      </c>
      <c r="I2268" t="s">
        <v>180</v>
      </c>
      <c r="J2268" t="s">
        <v>122</v>
      </c>
      <c r="K2268">
        <v>201505</v>
      </c>
      <c r="L2268">
        <v>2020</v>
      </c>
      <c r="M2268" s="10">
        <v>5</v>
      </c>
      <c r="N2268" s="31">
        <v>38643.079999999994</v>
      </c>
    </row>
    <row r="2269" spans="1:14" ht="15" customHeight="1">
      <c r="A2269" t="s">
        <v>7</v>
      </c>
      <c r="B2269" t="s">
        <v>27</v>
      </c>
      <c r="C2269" t="s">
        <v>137</v>
      </c>
      <c r="D2269" t="s">
        <v>21</v>
      </c>
      <c r="E2269" t="s">
        <v>58</v>
      </c>
      <c r="F2269" t="s">
        <v>11</v>
      </c>
      <c r="G2269">
        <v>45</v>
      </c>
      <c r="H2269" t="s">
        <v>33</v>
      </c>
      <c r="I2269" t="s">
        <v>180</v>
      </c>
      <c r="J2269" t="s">
        <v>123</v>
      </c>
      <c r="K2269">
        <v>201505</v>
      </c>
      <c r="L2269">
        <v>2020</v>
      </c>
      <c r="M2269" s="10">
        <v>5</v>
      </c>
      <c r="N2269" s="31">
        <v>20509.292999999998</v>
      </c>
    </row>
    <row r="2270" spans="1:14" ht="15" customHeight="1">
      <c r="A2270" t="s">
        <v>7</v>
      </c>
      <c r="B2270" t="s">
        <v>27</v>
      </c>
      <c r="C2270" t="s">
        <v>136</v>
      </c>
      <c r="D2270" t="s">
        <v>18</v>
      </c>
      <c r="E2270" t="s">
        <v>62</v>
      </c>
      <c r="F2270" t="s">
        <v>11</v>
      </c>
      <c r="G2270">
        <v>38</v>
      </c>
      <c r="H2270" t="s">
        <v>34</v>
      </c>
      <c r="I2270" t="s">
        <v>182</v>
      </c>
      <c r="J2270" t="s">
        <v>124</v>
      </c>
      <c r="K2270">
        <v>201505</v>
      </c>
      <c r="L2270">
        <v>2020</v>
      </c>
      <c r="M2270" s="10">
        <v>5</v>
      </c>
      <c r="N2270" s="31">
        <v>112922.8128</v>
      </c>
    </row>
    <row r="2271" spans="1:14" ht="15" customHeight="1">
      <c r="A2271" t="s">
        <v>7</v>
      </c>
      <c r="B2271" t="s">
        <v>27</v>
      </c>
      <c r="C2271" t="s">
        <v>136</v>
      </c>
      <c r="D2271" t="s">
        <v>18</v>
      </c>
      <c r="E2271" t="s">
        <v>62</v>
      </c>
      <c r="F2271" t="s">
        <v>11</v>
      </c>
      <c r="G2271">
        <v>38</v>
      </c>
      <c r="H2271" t="s">
        <v>34</v>
      </c>
      <c r="I2271" t="s">
        <v>182</v>
      </c>
      <c r="J2271" t="s">
        <v>121</v>
      </c>
      <c r="K2271">
        <v>201505</v>
      </c>
      <c r="L2271">
        <v>2020</v>
      </c>
      <c r="M2271" s="10">
        <v>5</v>
      </c>
      <c r="N2271" s="31">
        <v>11382.7392</v>
      </c>
    </row>
    <row r="2272" spans="1:14" ht="15" customHeight="1">
      <c r="A2272" t="s">
        <v>7</v>
      </c>
      <c r="B2272" t="s">
        <v>27</v>
      </c>
      <c r="C2272" t="s">
        <v>136</v>
      </c>
      <c r="D2272" t="s">
        <v>18</v>
      </c>
      <c r="E2272" t="s">
        <v>62</v>
      </c>
      <c r="F2272" t="s">
        <v>11</v>
      </c>
      <c r="G2272">
        <v>38</v>
      </c>
      <c r="H2272" t="s">
        <v>34</v>
      </c>
      <c r="I2272" t="s">
        <v>182</v>
      </c>
      <c r="J2272" t="s">
        <v>122</v>
      </c>
      <c r="K2272">
        <v>201505</v>
      </c>
      <c r="L2272">
        <v>2020</v>
      </c>
      <c r="M2272" s="10">
        <v>5</v>
      </c>
      <c r="N2272" s="31">
        <v>15999.038999999999</v>
      </c>
    </row>
    <row r="2273" spans="1:14" ht="15" customHeight="1">
      <c r="A2273" t="s">
        <v>7</v>
      </c>
      <c r="B2273" t="s">
        <v>27</v>
      </c>
      <c r="C2273" t="s">
        <v>136</v>
      </c>
      <c r="D2273" t="s">
        <v>18</v>
      </c>
      <c r="E2273" t="s">
        <v>62</v>
      </c>
      <c r="F2273" t="s">
        <v>11</v>
      </c>
      <c r="G2273">
        <v>38</v>
      </c>
      <c r="H2273" t="s">
        <v>34</v>
      </c>
      <c r="I2273" t="s">
        <v>182</v>
      </c>
      <c r="J2273" t="s">
        <v>123</v>
      </c>
      <c r="K2273">
        <v>201505</v>
      </c>
      <c r="L2273">
        <v>2020</v>
      </c>
      <c r="M2273" s="10">
        <v>5</v>
      </c>
      <c r="N2273" s="31">
        <v>5710.5971999999992</v>
      </c>
    </row>
    <row r="2274" spans="1:14" ht="15" customHeight="1">
      <c r="A2274" t="s">
        <v>7</v>
      </c>
      <c r="B2274" t="s">
        <v>27</v>
      </c>
      <c r="C2274" t="s">
        <v>135</v>
      </c>
      <c r="D2274" t="s">
        <v>19</v>
      </c>
      <c r="E2274" t="s">
        <v>57</v>
      </c>
      <c r="F2274" t="s">
        <v>12</v>
      </c>
      <c r="G2274">
        <v>29</v>
      </c>
      <c r="H2274" t="s">
        <v>37</v>
      </c>
      <c r="I2274" t="s">
        <v>183</v>
      </c>
      <c r="J2274" t="s">
        <v>124</v>
      </c>
      <c r="K2274">
        <v>201505</v>
      </c>
      <c r="L2274">
        <v>2020</v>
      </c>
      <c r="M2274" s="10">
        <v>5</v>
      </c>
      <c r="N2274" s="31">
        <v>4156.9919999999993</v>
      </c>
    </row>
    <row r="2275" spans="1:14" ht="15" customHeight="1">
      <c r="A2275" t="s">
        <v>7</v>
      </c>
      <c r="B2275" t="s">
        <v>27</v>
      </c>
      <c r="C2275" t="s">
        <v>135</v>
      </c>
      <c r="D2275" t="s">
        <v>19</v>
      </c>
      <c r="E2275" t="s">
        <v>57</v>
      </c>
      <c r="F2275" t="s">
        <v>12</v>
      </c>
      <c r="G2275">
        <v>29</v>
      </c>
      <c r="H2275" t="s">
        <v>37</v>
      </c>
      <c r="I2275" t="s">
        <v>183</v>
      </c>
      <c r="J2275" t="s">
        <v>121</v>
      </c>
      <c r="K2275">
        <v>201505</v>
      </c>
      <c r="L2275">
        <v>2020</v>
      </c>
      <c r="M2275" s="10">
        <v>5</v>
      </c>
      <c r="N2275" s="31">
        <v>619.07999999999993</v>
      </c>
    </row>
    <row r="2276" spans="1:14" ht="15" customHeight="1">
      <c r="A2276" t="s">
        <v>7</v>
      </c>
      <c r="B2276" t="s">
        <v>27</v>
      </c>
      <c r="C2276" t="s">
        <v>135</v>
      </c>
      <c r="D2276" t="s">
        <v>19</v>
      </c>
      <c r="E2276" t="s">
        <v>57</v>
      </c>
      <c r="F2276" t="s">
        <v>12</v>
      </c>
      <c r="G2276">
        <v>29</v>
      </c>
      <c r="H2276" t="s">
        <v>37</v>
      </c>
      <c r="I2276" t="s">
        <v>183</v>
      </c>
      <c r="J2276" t="s">
        <v>122</v>
      </c>
      <c r="K2276">
        <v>201505</v>
      </c>
      <c r="L2276">
        <v>2020</v>
      </c>
      <c r="M2276" s="10">
        <v>5</v>
      </c>
      <c r="N2276" s="31">
        <v>7167.9299999999994</v>
      </c>
    </row>
    <row r="2277" spans="1:14" ht="15" customHeight="1">
      <c r="A2277" t="s">
        <v>7</v>
      </c>
      <c r="B2277" t="s">
        <v>27</v>
      </c>
      <c r="C2277" t="s">
        <v>135</v>
      </c>
      <c r="D2277" t="s">
        <v>19</v>
      </c>
      <c r="E2277" t="s">
        <v>57</v>
      </c>
      <c r="F2277" t="s">
        <v>12</v>
      </c>
      <c r="G2277">
        <v>29</v>
      </c>
      <c r="H2277" t="s">
        <v>37</v>
      </c>
      <c r="I2277" t="s">
        <v>183</v>
      </c>
      <c r="J2277" t="s">
        <v>123</v>
      </c>
      <c r="K2277">
        <v>201505</v>
      </c>
      <c r="L2277">
        <v>2020</v>
      </c>
      <c r="M2277" s="10">
        <v>5</v>
      </c>
      <c r="N2277" s="31">
        <v>1170.4139999999998</v>
      </c>
    </row>
    <row r="2278" spans="1:14" ht="15" customHeight="1">
      <c r="A2278" t="s">
        <v>7</v>
      </c>
      <c r="B2278" t="s">
        <v>42</v>
      </c>
      <c r="C2278" t="s">
        <v>139</v>
      </c>
      <c r="D2278" t="s">
        <v>59</v>
      </c>
      <c r="E2278" t="s">
        <v>60</v>
      </c>
      <c r="F2278" t="s">
        <v>11</v>
      </c>
      <c r="G2278">
        <v>35</v>
      </c>
      <c r="H2278" t="s">
        <v>34</v>
      </c>
      <c r="I2278" t="s">
        <v>182</v>
      </c>
      <c r="J2278" t="s">
        <v>124</v>
      </c>
      <c r="K2278">
        <v>201505</v>
      </c>
      <c r="L2278">
        <v>2020</v>
      </c>
      <c r="M2278" s="10">
        <v>5</v>
      </c>
      <c r="N2278" s="31">
        <v>49058.9568</v>
      </c>
    </row>
    <row r="2279" spans="1:14" ht="15" customHeight="1">
      <c r="A2279" t="s">
        <v>7</v>
      </c>
      <c r="B2279" t="s">
        <v>42</v>
      </c>
      <c r="C2279" t="s">
        <v>139</v>
      </c>
      <c r="D2279" t="s">
        <v>59</v>
      </c>
      <c r="E2279" t="s">
        <v>60</v>
      </c>
      <c r="F2279" t="s">
        <v>11</v>
      </c>
      <c r="G2279">
        <v>35</v>
      </c>
      <c r="H2279" t="s">
        <v>34</v>
      </c>
      <c r="I2279" t="s">
        <v>182</v>
      </c>
      <c r="J2279" t="s">
        <v>121</v>
      </c>
      <c r="K2279">
        <v>201505</v>
      </c>
      <c r="L2279">
        <v>2020</v>
      </c>
      <c r="M2279" s="10">
        <v>5</v>
      </c>
      <c r="N2279" s="31">
        <v>30200.385600000001</v>
      </c>
    </row>
    <row r="2280" spans="1:14" ht="15" customHeight="1">
      <c r="A2280" t="s">
        <v>7</v>
      </c>
      <c r="B2280" t="s">
        <v>42</v>
      </c>
      <c r="C2280" t="s">
        <v>139</v>
      </c>
      <c r="D2280" t="s">
        <v>59</v>
      </c>
      <c r="E2280" t="s">
        <v>60</v>
      </c>
      <c r="F2280" t="s">
        <v>11</v>
      </c>
      <c r="G2280">
        <v>35</v>
      </c>
      <c r="H2280" t="s">
        <v>34</v>
      </c>
      <c r="I2280" t="s">
        <v>182</v>
      </c>
      <c r="J2280" t="s">
        <v>122</v>
      </c>
      <c r="K2280">
        <v>201505</v>
      </c>
      <c r="L2280">
        <v>2020</v>
      </c>
      <c r="M2280" s="10">
        <v>5</v>
      </c>
      <c r="N2280" s="31">
        <v>36928.457999999999</v>
      </c>
    </row>
    <row r="2281" spans="1:14" ht="15" customHeight="1">
      <c r="A2281" t="s">
        <v>7</v>
      </c>
      <c r="B2281" t="s">
        <v>42</v>
      </c>
      <c r="C2281" t="s">
        <v>139</v>
      </c>
      <c r="D2281" t="s">
        <v>59</v>
      </c>
      <c r="E2281" t="s">
        <v>60</v>
      </c>
      <c r="F2281" t="s">
        <v>11</v>
      </c>
      <c r="G2281">
        <v>35</v>
      </c>
      <c r="H2281" t="s">
        <v>34</v>
      </c>
      <c r="I2281" t="s">
        <v>182</v>
      </c>
      <c r="J2281" t="s">
        <v>123</v>
      </c>
      <c r="K2281">
        <v>201505</v>
      </c>
      <c r="L2281">
        <v>2020</v>
      </c>
      <c r="M2281" s="10">
        <v>5</v>
      </c>
      <c r="N2281" s="31">
        <v>3426.57</v>
      </c>
    </row>
    <row r="2282" spans="1:14" ht="15" customHeight="1">
      <c r="A2282" t="s">
        <v>7</v>
      </c>
      <c r="B2282" t="s">
        <v>42</v>
      </c>
      <c r="C2282" t="s">
        <v>138</v>
      </c>
      <c r="D2282" t="s">
        <v>61</v>
      </c>
      <c r="E2282" t="s">
        <v>60</v>
      </c>
      <c r="F2282" t="s">
        <v>11</v>
      </c>
      <c r="G2282">
        <v>32</v>
      </c>
      <c r="H2282" t="s">
        <v>36</v>
      </c>
      <c r="I2282" t="s">
        <v>184</v>
      </c>
      <c r="J2282" t="s">
        <v>124</v>
      </c>
      <c r="K2282">
        <v>201505</v>
      </c>
      <c r="L2282">
        <v>2020</v>
      </c>
      <c r="M2282" s="10">
        <v>5</v>
      </c>
      <c r="N2282" s="31">
        <v>3385.9391999999998</v>
      </c>
    </row>
    <row r="2283" spans="1:14" ht="15" customHeight="1">
      <c r="A2283" t="s">
        <v>7</v>
      </c>
      <c r="B2283" t="s">
        <v>42</v>
      </c>
      <c r="C2283" t="s">
        <v>138</v>
      </c>
      <c r="D2283" t="s">
        <v>61</v>
      </c>
      <c r="E2283" t="s">
        <v>60</v>
      </c>
      <c r="F2283" t="s">
        <v>11</v>
      </c>
      <c r="G2283">
        <v>32</v>
      </c>
      <c r="H2283" t="s">
        <v>36</v>
      </c>
      <c r="I2283" t="s">
        <v>184</v>
      </c>
      <c r="J2283" t="s">
        <v>121</v>
      </c>
      <c r="K2283">
        <v>201505</v>
      </c>
      <c r="L2283">
        <v>2020</v>
      </c>
      <c r="M2283" s="10">
        <v>5</v>
      </c>
      <c r="N2283" s="31">
        <v>608.10959999999989</v>
      </c>
    </row>
    <row r="2284" spans="1:14" ht="15" customHeight="1">
      <c r="A2284" t="s">
        <v>7</v>
      </c>
      <c r="B2284" t="s">
        <v>42</v>
      </c>
      <c r="C2284" t="s">
        <v>138</v>
      </c>
      <c r="D2284" t="s">
        <v>61</v>
      </c>
      <c r="E2284" t="s">
        <v>60</v>
      </c>
      <c r="F2284" t="s">
        <v>11</v>
      </c>
      <c r="G2284">
        <v>32</v>
      </c>
      <c r="H2284" t="s">
        <v>36</v>
      </c>
      <c r="I2284" t="s">
        <v>184</v>
      </c>
      <c r="J2284" t="s">
        <v>122</v>
      </c>
      <c r="K2284">
        <v>201505</v>
      </c>
      <c r="L2284">
        <v>2020</v>
      </c>
      <c r="M2284" s="10">
        <v>5</v>
      </c>
      <c r="N2284" s="31">
        <v>2511.5684999999994</v>
      </c>
    </row>
    <row r="2285" spans="1:14" ht="15" customHeight="1">
      <c r="A2285" t="s">
        <v>7</v>
      </c>
      <c r="B2285" t="s">
        <v>42</v>
      </c>
      <c r="C2285" t="s">
        <v>138</v>
      </c>
      <c r="D2285" t="s">
        <v>61</v>
      </c>
      <c r="E2285" t="s">
        <v>60</v>
      </c>
      <c r="F2285" t="s">
        <v>11</v>
      </c>
      <c r="G2285">
        <v>32</v>
      </c>
      <c r="H2285" t="s">
        <v>36</v>
      </c>
      <c r="I2285" t="s">
        <v>184</v>
      </c>
      <c r="J2285" t="s">
        <v>123</v>
      </c>
      <c r="K2285">
        <v>201505</v>
      </c>
      <c r="L2285">
        <v>2020</v>
      </c>
      <c r="M2285" s="10">
        <v>5</v>
      </c>
      <c r="N2285" s="31">
        <v>8711.866799999998</v>
      </c>
    </row>
    <row r="2286" spans="1:14" ht="15" customHeight="1">
      <c r="A2286" t="s">
        <v>69</v>
      </c>
      <c r="B2286" t="s">
        <v>5</v>
      </c>
      <c r="C2286" t="s">
        <v>134</v>
      </c>
      <c r="D2286" t="s">
        <v>46</v>
      </c>
      <c r="E2286" t="s">
        <v>13</v>
      </c>
      <c r="F2286" t="s">
        <v>11</v>
      </c>
      <c r="G2286">
        <v>46</v>
      </c>
      <c r="H2286" t="s">
        <v>33</v>
      </c>
      <c r="I2286" t="s">
        <v>180</v>
      </c>
      <c r="J2286" t="s">
        <v>124</v>
      </c>
      <c r="K2286">
        <v>201505</v>
      </c>
      <c r="L2286">
        <v>2020</v>
      </c>
      <c r="M2286" s="10">
        <v>5</v>
      </c>
      <c r="N2286" s="31">
        <v>70052.864000000001</v>
      </c>
    </row>
    <row r="2287" spans="1:14" ht="15" customHeight="1">
      <c r="A2287" t="s">
        <v>69</v>
      </c>
      <c r="B2287" t="s">
        <v>5</v>
      </c>
      <c r="C2287" t="s">
        <v>134</v>
      </c>
      <c r="D2287" t="s">
        <v>46</v>
      </c>
      <c r="E2287" t="s">
        <v>13</v>
      </c>
      <c r="F2287" t="s">
        <v>11</v>
      </c>
      <c r="G2287">
        <v>46</v>
      </c>
      <c r="H2287" t="s">
        <v>33</v>
      </c>
      <c r="I2287" t="s">
        <v>180</v>
      </c>
      <c r="J2287" t="s">
        <v>121</v>
      </c>
      <c r="K2287">
        <v>201505</v>
      </c>
      <c r="L2287">
        <v>2020</v>
      </c>
      <c r="M2287" s="10">
        <v>5</v>
      </c>
      <c r="N2287" s="31">
        <v>16264.359999999999</v>
      </c>
    </row>
    <row r="2288" spans="1:14" ht="15" customHeight="1">
      <c r="A2288" t="s">
        <v>69</v>
      </c>
      <c r="B2288" t="s">
        <v>5</v>
      </c>
      <c r="C2288" t="s">
        <v>134</v>
      </c>
      <c r="D2288" t="s">
        <v>46</v>
      </c>
      <c r="E2288" t="s">
        <v>13</v>
      </c>
      <c r="F2288" t="s">
        <v>11</v>
      </c>
      <c r="G2288">
        <v>46</v>
      </c>
      <c r="H2288" t="s">
        <v>33</v>
      </c>
      <c r="I2288" t="s">
        <v>180</v>
      </c>
      <c r="J2288" t="s">
        <v>122</v>
      </c>
      <c r="K2288">
        <v>201505</v>
      </c>
      <c r="L2288">
        <v>2020</v>
      </c>
      <c r="M2288" s="10">
        <v>5</v>
      </c>
      <c r="N2288" s="31">
        <v>15245.807499999997</v>
      </c>
    </row>
    <row r="2289" spans="1:14" ht="15" customHeight="1">
      <c r="A2289" t="s">
        <v>69</v>
      </c>
      <c r="B2289" t="s">
        <v>5</v>
      </c>
      <c r="C2289" t="s">
        <v>134</v>
      </c>
      <c r="D2289" t="s">
        <v>46</v>
      </c>
      <c r="E2289" t="s">
        <v>13</v>
      </c>
      <c r="F2289" t="s">
        <v>11</v>
      </c>
      <c r="G2289">
        <v>46</v>
      </c>
      <c r="H2289" t="s">
        <v>33</v>
      </c>
      <c r="I2289" t="s">
        <v>180</v>
      </c>
      <c r="J2289" t="s">
        <v>123</v>
      </c>
      <c r="K2289">
        <v>201505</v>
      </c>
      <c r="L2289">
        <v>2020</v>
      </c>
      <c r="M2289" s="10">
        <v>5</v>
      </c>
      <c r="N2289" s="31">
        <v>18227.978999999996</v>
      </c>
    </row>
    <row r="2290" spans="1:14" ht="15" customHeight="1">
      <c r="A2290" t="s">
        <v>69</v>
      </c>
      <c r="B2290" t="s">
        <v>5</v>
      </c>
      <c r="C2290" t="s">
        <v>129</v>
      </c>
      <c r="D2290" t="s">
        <v>22</v>
      </c>
      <c r="E2290" t="s">
        <v>16</v>
      </c>
      <c r="F2290" t="s">
        <v>12</v>
      </c>
      <c r="G2290">
        <v>38</v>
      </c>
      <c r="H2290" t="s">
        <v>34</v>
      </c>
      <c r="I2290" t="s">
        <v>182</v>
      </c>
      <c r="J2290" t="s">
        <v>124</v>
      </c>
      <c r="K2290">
        <v>201505</v>
      </c>
      <c r="L2290">
        <v>2020</v>
      </c>
      <c r="M2290" s="10">
        <v>5</v>
      </c>
      <c r="N2290" s="31">
        <v>107290.7136</v>
      </c>
    </row>
    <row r="2291" spans="1:14" ht="15" customHeight="1">
      <c r="A2291" t="s">
        <v>69</v>
      </c>
      <c r="B2291" t="s">
        <v>5</v>
      </c>
      <c r="C2291" t="s">
        <v>129</v>
      </c>
      <c r="D2291" t="s">
        <v>22</v>
      </c>
      <c r="E2291" t="s">
        <v>16</v>
      </c>
      <c r="F2291" t="s">
        <v>12</v>
      </c>
      <c r="G2291">
        <v>38</v>
      </c>
      <c r="H2291" t="s">
        <v>34</v>
      </c>
      <c r="I2291" t="s">
        <v>182</v>
      </c>
      <c r="J2291" t="s">
        <v>121</v>
      </c>
      <c r="K2291">
        <v>201505</v>
      </c>
      <c r="L2291">
        <v>2020</v>
      </c>
      <c r="M2291" s="10">
        <v>5</v>
      </c>
      <c r="N2291" s="31">
        <v>7560.1512000000002</v>
      </c>
    </row>
    <row r="2292" spans="1:14" ht="15" customHeight="1">
      <c r="A2292" t="s">
        <v>69</v>
      </c>
      <c r="B2292" t="s">
        <v>5</v>
      </c>
      <c r="C2292" t="s">
        <v>129</v>
      </c>
      <c r="D2292" t="s">
        <v>22</v>
      </c>
      <c r="E2292" t="s">
        <v>16</v>
      </c>
      <c r="F2292" t="s">
        <v>12</v>
      </c>
      <c r="G2292">
        <v>38</v>
      </c>
      <c r="H2292" t="s">
        <v>34</v>
      </c>
      <c r="I2292" t="s">
        <v>182</v>
      </c>
      <c r="J2292" t="s">
        <v>122</v>
      </c>
      <c r="K2292">
        <v>201505</v>
      </c>
      <c r="L2292">
        <v>2020</v>
      </c>
      <c r="M2292" s="10">
        <v>5</v>
      </c>
      <c r="N2292" s="31">
        <v>37167.038999999997</v>
      </c>
    </row>
    <row r="2293" spans="1:14" ht="15" customHeight="1">
      <c r="A2293" t="s">
        <v>69</v>
      </c>
      <c r="B2293" t="s">
        <v>5</v>
      </c>
      <c r="C2293" t="s">
        <v>129</v>
      </c>
      <c r="D2293" t="s">
        <v>22</v>
      </c>
      <c r="E2293" t="s">
        <v>16</v>
      </c>
      <c r="F2293" t="s">
        <v>12</v>
      </c>
      <c r="G2293">
        <v>38</v>
      </c>
      <c r="H2293" t="s">
        <v>34</v>
      </c>
      <c r="I2293" t="s">
        <v>182</v>
      </c>
      <c r="J2293" t="s">
        <v>123</v>
      </c>
      <c r="K2293">
        <v>201505</v>
      </c>
      <c r="L2293">
        <v>2020</v>
      </c>
      <c r="M2293" s="10">
        <v>5</v>
      </c>
      <c r="N2293" s="31">
        <v>37966.395599999996</v>
      </c>
    </row>
    <row r="2294" spans="1:14" ht="15" customHeight="1">
      <c r="A2294" t="s">
        <v>69</v>
      </c>
      <c r="B2294" t="s">
        <v>5</v>
      </c>
      <c r="C2294" t="s">
        <v>133</v>
      </c>
      <c r="D2294" t="s">
        <v>9</v>
      </c>
      <c r="E2294" t="s">
        <v>10</v>
      </c>
      <c r="F2294" t="s">
        <v>11</v>
      </c>
      <c r="G2294">
        <v>25</v>
      </c>
      <c r="H2294" t="s">
        <v>37</v>
      </c>
      <c r="I2294" t="s">
        <v>183</v>
      </c>
      <c r="J2294" t="s">
        <v>124</v>
      </c>
      <c r="K2294">
        <v>201505</v>
      </c>
      <c r="L2294">
        <v>2020</v>
      </c>
      <c r="M2294" s="10">
        <v>5</v>
      </c>
      <c r="N2294" s="31">
        <v>10119.648000000001</v>
      </c>
    </row>
    <row r="2295" spans="1:14" ht="15" customHeight="1">
      <c r="A2295" t="s">
        <v>69</v>
      </c>
      <c r="B2295" t="s">
        <v>5</v>
      </c>
      <c r="C2295" t="s">
        <v>133</v>
      </c>
      <c r="D2295" t="s">
        <v>9</v>
      </c>
      <c r="E2295" t="s">
        <v>10</v>
      </c>
      <c r="F2295" t="s">
        <v>11</v>
      </c>
      <c r="G2295">
        <v>25</v>
      </c>
      <c r="H2295" t="s">
        <v>37</v>
      </c>
      <c r="I2295" t="s">
        <v>183</v>
      </c>
      <c r="J2295" t="s">
        <v>121</v>
      </c>
      <c r="K2295">
        <v>201505</v>
      </c>
      <c r="L2295">
        <v>2020</v>
      </c>
      <c r="M2295" s="10">
        <v>5</v>
      </c>
      <c r="N2295" s="31">
        <v>7898.6879999999992</v>
      </c>
    </row>
    <row r="2296" spans="1:14" ht="15" customHeight="1">
      <c r="A2296" t="s">
        <v>69</v>
      </c>
      <c r="B2296" t="s">
        <v>5</v>
      </c>
      <c r="C2296" t="s">
        <v>133</v>
      </c>
      <c r="D2296" t="s">
        <v>9</v>
      </c>
      <c r="E2296" t="s">
        <v>10</v>
      </c>
      <c r="F2296" t="s">
        <v>11</v>
      </c>
      <c r="G2296">
        <v>25</v>
      </c>
      <c r="H2296" t="s">
        <v>37</v>
      </c>
      <c r="I2296" t="s">
        <v>183</v>
      </c>
      <c r="J2296" t="s">
        <v>122</v>
      </c>
      <c r="K2296">
        <v>201505</v>
      </c>
      <c r="L2296">
        <v>2020</v>
      </c>
      <c r="M2296" s="10">
        <v>5</v>
      </c>
      <c r="N2296" s="31">
        <v>888.6149999999999</v>
      </c>
    </row>
    <row r="2297" spans="1:14" ht="15" customHeight="1">
      <c r="A2297" t="s">
        <v>69</v>
      </c>
      <c r="B2297" t="s">
        <v>5</v>
      </c>
      <c r="C2297" t="s">
        <v>133</v>
      </c>
      <c r="D2297" t="s">
        <v>9</v>
      </c>
      <c r="E2297" t="s">
        <v>10</v>
      </c>
      <c r="F2297" t="s">
        <v>11</v>
      </c>
      <c r="G2297">
        <v>25</v>
      </c>
      <c r="H2297" t="s">
        <v>37</v>
      </c>
      <c r="I2297" t="s">
        <v>183</v>
      </c>
      <c r="J2297" t="s">
        <v>123</v>
      </c>
      <c r="K2297">
        <v>201505</v>
      </c>
      <c r="L2297">
        <v>2020</v>
      </c>
      <c r="M2297" s="10">
        <v>5</v>
      </c>
      <c r="N2297" s="31">
        <v>1579.7879999999998</v>
      </c>
    </row>
    <row r="2298" spans="1:14" ht="15" customHeight="1">
      <c r="A2298" t="s">
        <v>69</v>
      </c>
      <c r="B2298" t="s">
        <v>6</v>
      </c>
      <c r="C2298" t="s">
        <v>140</v>
      </c>
      <c r="D2298" t="s">
        <v>14</v>
      </c>
      <c r="E2298" t="s">
        <v>15</v>
      </c>
      <c r="F2298" t="s">
        <v>11</v>
      </c>
      <c r="G2298">
        <v>32</v>
      </c>
      <c r="H2298" t="s">
        <v>36</v>
      </c>
      <c r="I2298" t="s">
        <v>184</v>
      </c>
      <c r="J2298" t="s">
        <v>124</v>
      </c>
      <c r="K2298">
        <v>201505</v>
      </c>
      <c r="L2298">
        <v>2020</v>
      </c>
      <c r="M2298" s="10">
        <v>5</v>
      </c>
      <c r="N2298" s="31">
        <v>74214.223999999987</v>
      </c>
    </row>
    <row r="2299" spans="1:14" ht="15" customHeight="1">
      <c r="A2299" t="s">
        <v>69</v>
      </c>
      <c r="B2299" t="s">
        <v>6</v>
      </c>
      <c r="C2299" t="s">
        <v>140</v>
      </c>
      <c r="D2299" t="s">
        <v>14</v>
      </c>
      <c r="E2299" t="s">
        <v>15</v>
      </c>
      <c r="F2299" t="s">
        <v>11</v>
      </c>
      <c r="G2299">
        <v>32</v>
      </c>
      <c r="H2299" t="s">
        <v>36</v>
      </c>
      <c r="I2299" t="s">
        <v>184</v>
      </c>
      <c r="J2299" t="s">
        <v>121</v>
      </c>
      <c r="K2299">
        <v>201505</v>
      </c>
      <c r="L2299">
        <v>2020</v>
      </c>
      <c r="M2299" s="10">
        <v>5</v>
      </c>
      <c r="N2299" s="31">
        <v>9178.6799999999985</v>
      </c>
    </row>
    <row r="2300" spans="1:14" ht="15" customHeight="1">
      <c r="A2300" t="s">
        <v>69</v>
      </c>
      <c r="B2300" t="s">
        <v>6</v>
      </c>
      <c r="C2300" t="s">
        <v>140</v>
      </c>
      <c r="D2300" t="s">
        <v>14</v>
      </c>
      <c r="E2300" t="s">
        <v>15</v>
      </c>
      <c r="F2300" t="s">
        <v>11</v>
      </c>
      <c r="G2300">
        <v>32</v>
      </c>
      <c r="H2300" t="s">
        <v>36</v>
      </c>
      <c r="I2300" t="s">
        <v>184</v>
      </c>
      <c r="J2300" t="s">
        <v>122</v>
      </c>
      <c r="K2300">
        <v>201505</v>
      </c>
      <c r="L2300">
        <v>2020</v>
      </c>
      <c r="M2300" s="10">
        <v>5</v>
      </c>
      <c r="N2300" s="31">
        <v>3708.809999999999</v>
      </c>
    </row>
    <row r="2301" spans="1:14" ht="15" customHeight="1">
      <c r="A2301" t="s">
        <v>69</v>
      </c>
      <c r="B2301" t="s">
        <v>6</v>
      </c>
      <c r="C2301" t="s">
        <v>140</v>
      </c>
      <c r="D2301" t="s">
        <v>14</v>
      </c>
      <c r="E2301" t="s">
        <v>15</v>
      </c>
      <c r="F2301" t="s">
        <v>11</v>
      </c>
      <c r="G2301">
        <v>32</v>
      </c>
      <c r="H2301" t="s">
        <v>36</v>
      </c>
      <c r="I2301" t="s">
        <v>184</v>
      </c>
      <c r="J2301" t="s">
        <v>123</v>
      </c>
      <c r="K2301">
        <v>201505</v>
      </c>
      <c r="L2301">
        <v>2020</v>
      </c>
      <c r="M2301" s="10">
        <v>5</v>
      </c>
      <c r="N2301" s="31">
        <v>11918.759999999998</v>
      </c>
    </row>
    <row r="2302" spans="1:14" ht="15" customHeight="1">
      <c r="A2302" t="s">
        <v>68</v>
      </c>
      <c r="B2302" t="s">
        <v>24</v>
      </c>
      <c r="C2302" t="s">
        <v>142</v>
      </c>
      <c r="D2302" t="s">
        <v>43</v>
      </c>
      <c r="E2302" t="s">
        <v>17</v>
      </c>
      <c r="F2302" t="s">
        <v>11</v>
      </c>
      <c r="G2302">
        <v>32</v>
      </c>
      <c r="H2302" t="s">
        <v>36</v>
      </c>
      <c r="I2302" t="s">
        <v>184</v>
      </c>
      <c r="J2302" t="s">
        <v>124</v>
      </c>
      <c r="K2302">
        <v>201505</v>
      </c>
      <c r="L2302">
        <v>2020</v>
      </c>
      <c r="M2302" s="10">
        <v>5</v>
      </c>
      <c r="N2302" s="31">
        <v>22395.743999999999</v>
      </c>
    </row>
    <row r="2303" spans="1:14" ht="15" customHeight="1">
      <c r="A2303" t="s">
        <v>68</v>
      </c>
      <c r="B2303" t="s">
        <v>24</v>
      </c>
      <c r="C2303" t="s">
        <v>142</v>
      </c>
      <c r="D2303" t="s">
        <v>43</v>
      </c>
      <c r="E2303" t="s">
        <v>17</v>
      </c>
      <c r="F2303" t="s">
        <v>11</v>
      </c>
      <c r="G2303">
        <v>32</v>
      </c>
      <c r="H2303" t="s">
        <v>36</v>
      </c>
      <c r="I2303" t="s">
        <v>184</v>
      </c>
      <c r="J2303" t="s">
        <v>121</v>
      </c>
      <c r="K2303">
        <v>201505</v>
      </c>
      <c r="L2303">
        <v>2020</v>
      </c>
      <c r="M2303" s="10">
        <v>5</v>
      </c>
      <c r="N2303" s="31">
        <v>13245.876</v>
      </c>
    </row>
    <row r="2304" spans="1:14" ht="15" customHeight="1">
      <c r="A2304" t="s">
        <v>68</v>
      </c>
      <c r="B2304" t="s">
        <v>24</v>
      </c>
      <c r="C2304" t="s">
        <v>142</v>
      </c>
      <c r="D2304" t="s">
        <v>43</v>
      </c>
      <c r="E2304" t="s">
        <v>17</v>
      </c>
      <c r="F2304" t="s">
        <v>11</v>
      </c>
      <c r="G2304">
        <v>32</v>
      </c>
      <c r="H2304" t="s">
        <v>36</v>
      </c>
      <c r="I2304" t="s">
        <v>184</v>
      </c>
      <c r="J2304" t="s">
        <v>122</v>
      </c>
      <c r="K2304">
        <v>201505</v>
      </c>
      <c r="L2304">
        <v>2020</v>
      </c>
      <c r="M2304" s="10">
        <v>5</v>
      </c>
      <c r="N2304" s="31">
        <v>22053.674999999996</v>
      </c>
    </row>
    <row r="2305" spans="1:14" ht="15" customHeight="1">
      <c r="A2305" t="s">
        <v>68</v>
      </c>
      <c r="B2305" t="s">
        <v>24</v>
      </c>
      <c r="C2305" t="s">
        <v>142</v>
      </c>
      <c r="D2305" t="s">
        <v>43</v>
      </c>
      <c r="E2305" t="s">
        <v>17</v>
      </c>
      <c r="F2305" t="s">
        <v>11</v>
      </c>
      <c r="G2305">
        <v>32</v>
      </c>
      <c r="H2305" t="s">
        <v>36</v>
      </c>
      <c r="I2305" t="s">
        <v>184</v>
      </c>
      <c r="J2305" t="s">
        <v>123</v>
      </c>
      <c r="K2305">
        <v>201505</v>
      </c>
      <c r="L2305">
        <v>2020</v>
      </c>
      <c r="M2305" s="10">
        <v>5</v>
      </c>
      <c r="N2305" s="31">
        <v>13798.595999999998</v>
      </c>
    </row>
    <row r="2306" spans="1:14" ht="15" customHeight="1">
      <c r="A2306" t="s">
        <v>68</v>
      </c>
      <c r="B2306" t="s">
        <v>70</v>
      </c>
      <c r="C2306" t="s">
        <v>126</v>
      </c>
      <c r="D2306" t="s">
        <v>20</v>
      </c>
      <c r="E2306" t="s">
        <v>0</v>
      </c>
      <c r="F2306" t="s">
        <v>12</v>
      </c>
      <c r="G2306">
        <v>28</v>
      </c>
      <c r="H2306" t="s">
        <v>37</v>
      </c>
      <c r="I2306" t="s">
        <v>183</v>
      </c>
      <c r="J2306" t="s">
        <v>124</v>
      </c>
      <c r="K2306">
        <v>201505</v>
      </c>
      <c r="L2306">
        <v>2020</v>
      </c>
      <c r="M2306" s="10">
        <v>5</v>
      </c>
      <c r="N2306" s="31">
        <v>14474.88</v>
      </c>
    </row>
    <row r="2307" spans="1:14" ht="15" customHeight="1">
      <c r="A2307" t="s">
        <v>68</v>
      </c>
      <c r="B2307" t="s">
        <v>70</v>
      </c>
      <c r="C2307" t="s">
        <v>126</v>
      </c>
      <c r="D2307" t="s">
        <v>20</v>
      </c>
      <c r="E2307" t="s">
        <v>0</v>
      </c>
      <c r="F2307" t="s">
        <v>12</v>
      </c>
      <c r="G2307">
        <v>28</v>
      </c>
      <c r="H2307" t="s">
        <v>37</v>
      </c>
      <c r="I2307" t="s">
        <v>183</v>
      </c>
      <c r="J2307" t="s">
        <v>121</v>
      </c>
      <c r="K2307">
        <v>201505</v>
      </c>
      <c r="L2307">
        <v>2020</v>
      </c>
      <c r="M2307" s="10">
        <v>5</v>
      </c>
      <c r="N2307" s="31">
        <v>5132.4839999999995</v>
      </c>
    </row>
    <row r="2308" spans="1:14" ht="15" customHeight="1">
      <c r="A2308" t="s">
        <v>68</v>
      </c>
      <c r="B2308" t="s">
        <v>70</v>
      </c>
      <c r="C2308" t="s">
        <v>126</v>
      </c>
      <c r="D2308" t="s">
        <v>20</v>
      </c>
      <c r="E2308" t="s">
        <v>0</v>
      </c>
      <c r="F2308" t="s">
        <v>12</v>
      </c>
      <c r="G2308">
        <v>28</v>
      </c>
      <c r="H2308" t="s">
        <v>37</v>
      </c>
      <c r="I2308" t="s">
        <v>183</v>
      </c>
      <c r="J2308" t="s">
        <v>122</v>
      </c>
      <c r="K2308">
        <v>201505</v>
      </c>
      <c r="L2308">
        <v>2020</v>
      </c>
      <c r="M2308" s="10">
        <v>5</v>
      </c>
      <c r="N2308" s="31">
        <v>9391.409999999998</v>
      </c>
    </row>
    <row r="2309" spans="1:14" ht="15" customHeight="1">
      <c r="A2309" t="s">
        <v>68</v>
      </c>
      <c r="B2309" t="s">
        <v>70</v>
      </c>
      <c r="C2309" t="s">
        <v>126</v>
      </c>
      <c r="D2309" t="s">
        <v>20</v>
      </c>
      <c r="E2309" t="s">
        <v>0</v>
      </c>
      <c r="F2309" t="s">
        <v>12</v>
      </c>
      <c r="G2309">
        <v>28</v>
      </c>
      <c r="H2309" t="s">
        <v>37</v>
      </c>
      <c r="I2309" t="s">
        <v>183</v>
      </c>
      <c r="J2309" t="s">
        <v>123</v>
      </c>
      <c r="K2309">
        <v>201505</v>
      </c>
      <c r="L2309">
        <v>2020</v>
      </c>
      <c r="M2309" s="10">
        <v>5</v>
      </c>
      <c r="N2309" s="31">
        <v>5774.7059999999992</v>
      </c>
    </row>
    <row r="2310" spans="1:14" ht="15" customHeight="1">
      <c r="A2310" t="s">
        <v>68</v>
      </c>
      <c r="B2310" t="s">
        <v>23</v>
      </c>
      <c r="C2310" t="s">
        <v>141</v>
      </c>
      <c r="D2310" t="s">
        <v>44</v>
      </c>
      <c r="E2310" t="s">
        <v>45</v>
      </c>
      <c r="F2310" t="s">
        <v>11</v>
      </c>
      <c r="G2310">
        <v>27</v>
      </c>
      <c r="H2310" t="s">
        <v>33</v>
      </c>
      <c r="I2310" t="s">
        <v>180</v>
      </c>
      <c r="J2310" t="s">
        <v>124</v>
      </c>
      <c r="K2310">
        <v>201505</v>
      </c>
      <c r="L2310">
        <v>2020</v>
      </c>
      <c r="M2310" s="10">
        <v>5</v>
      </c>
      <c r="N2310" s="31">
        <v>57967.055999999997</v>
      </c>
    </row>
    <row r="2311" spans="1:14" ht="15" customHeight="1">
      <c r="A2311" t="s">
        <v>68</v>
      </c>
      <c r="B2311" t="s">
        <v>23</v>
      </c>
      <c r="C2311" t="s">
        <v>141</v>
      </c>
      <c r="D2311" t="s">
        <v>44</v>
      </c>
      <c r="E2311" t="s">
        <v>45</v>
      </c>
      <c r="F2311" t="s">
        <v>11</v>
      </c>
      <c r="G2311">
        <v>27</v>
      </c>
      <c r="H2311" t="s">
        <v>33</v>
      </c>
      <c r="I2311" t="s">
        <v>180</v>
      </c>
      <c r="J2311" t="s">
        <v>121</v>
      </c>
      <c r="K2311">
        <v>201505</v>
      </c>
      <c r="L2311">
        <v>2020</v>
      </c>
      <c r="M2311" s="10">
        <v>5</v>
      </c>
      <c r="N2311" s="31">
        <v>8407.3248000000003</v>
      </c>
    </row>
    <row r="2312" spans="1:14" ht="15" customHeight="1">
      <c r="A2312" t="s">
        <v>68</v>
      </c>
      <c r="B2312" t="s">
        <v>23</v>
      </c>
      <c r="C2312" t="s">
        <v>141</v>
      </c>
      <c r="D2312" t="s">
        <v>44</v>
      </c>
      <c r="E2312" t="s">
        <v>45</v>
      </c>
      <c r="F2312" t="s">
        <v>11</v>
      </c>
      <c r="G2312">
        <v>27</v>
      </c>
      <c r="H2312" t="s">
        <v>33</v>
      </c>
      <c r="I2312" t="s">
        <v>180</v>
      </c>
      <c r="J2312" t="s">
        <v>122</v>
      </c>
      <c r="K2312">
        <v>201505</v>
      </c>
      <c r="L2312">
        <v>2020</v>
      </c>
      <c r="M2312" s="10">
        <v>5</v>
      </c>
      <c r="N2312" s="31">
        <v>12055.932000000001</v>
      </c>
    </row>
    <row r="2313" spans="1:14" ht="15" customHeight="1">
      <c r="A2313" t="s">
        <v>68</v>
      </c>
      <c r="B2313" t="s">
        <v>23</v>
      </c>
      <c r="C2313" t="s">
        <v>141</v>
      </c>
      <c r="D2313" t="s">
        <v>44</v>
      </c>
      <c r="E2313" t="s">
        <v>45</v>
      </c>
      <c r="F2313" t="s">
        <v>11</v>
      </c>
      <c r="G2313">
        <v>27</v>
      </c>
      <c r="H2313" t="s">
        <v>33</v>
      </c>
      <c r="I2313" t="s">
        <v>180</v>
      </c>
      <c r="J2313" t="s">
        <v>123</v>
      </c>
      <c r="K2313">
        <v>201505</v>
      </c>
      <c r="L2313">
        <v>2020</v>
      </c>
      <c r="M2313" s="10">
        <v>5</v>
      </c>
      <c r="N2313" s="31">
        <v>9328.5107999999982</v>
      </c>
    </row>
    <row r="2314" spans="1:14" ht="15" customHeight="1">
      <c r="A2314" t="s">
        <v>7</v>
      </c>
      <c r="B2314" t="s">
        <v>25</v>
      </c>
      <c r="C2314" t="s">
        <v>131</v>
      </c>
      <c r="D2314" t="s">
        <v>51</v>
      </c>
      <c r="E2314" t="s">
        <v>52</v>
      </c>
      <c r="F2314" t="s">
        <v>11</v>
      </c>
      <c r="G2314">
        <v>44</v>
      </c>
      <c r="H2314" t="s">
        <v>33</v>
      </c>
      <c r="I2314" t="s">
        <v>180</v>
      </c>
      <c r="J2314" t="s">
        <v>124</v>
      </c>
      <c r="K2314">
        <v>201506</v>
      </c>
      <c r="L2314">
        <v>2020</v>
      </c>
      <c r="M2314" s="10">
        <v>6</v>
      </c>
      <c r="N2314" s="31">
        <v>262469.95200000005</v>
      </c>
    </row>
    <row r="2315" spans="1:14" ht="15" customHeight="1">
      <c r="A2315" t="s">
        <v>7</v>
      </c>
      <c r="B2315" t="s">
        <v>25</v>
      </c>
      <c r="C2315" t="s">
        <v>131</v>
      </c>
      <c r="D2315" t="s">
        <v>51</v>
      </c>
      <c r="E2315" t="s">
        <v>52</v>
      </c>
      <c r="F2315" t="s">
        <v>11</v>
      </c>
      <c r="G2315">
        <v>44</v>
      </c>
      <c r="H2315" t="s">
        <v>33</v>
      </c>
      <c r="I2315" t="s">
        <v>180</v>
      </c>
      <c r="J2315" t="s">
        <v>121</v>
      </c>
      <c r="K2315">
        <v>201506</v>
      </c>
      <c r="L2315">
        <v>2020</v>
      </c>
      <c r="M2315" s="10">
        <v>6</v>
      </c>
      <c r="N2315" s="31">
        <v>31006.799999999999</v>
      </c>
    </row>
    <row r="2316" spans="1:14" ht="15" customHeight="1">
      <c r="A2316" t="s">
        <v>7</v>
      </c>
      <c r="B2316" t="s">
        <v>25</v>
      </c>
      <c r="C2316" t="s">
        <v>131</v>
      </c>
      <c r="D2316" t="s">
        <v>51</v>
      </c>
      <c r="E2316" t="s">
        <v>52</v>
      </c>
      <c r="F2316" t="s">
        <v>11</v>
      </c>
      <c r="G2316">
        <v>44</v>
      </c>
      <c r="H2316" t="s">
        <v>33</v>
      </c>
      <c r="I2316" t="s">
        <v>180</v>
      </c>
      <c r="J2316" t="s">
        <v>122</v>
      </c>
      <c r="K2316">
        <v>201506</v>
      </c>
      <c r="L2316">
        <v>2020</v>
      </c>
      <c r="M2316" s="10">
        <v>6</v>
      </c>
      <c r="N2316" s="31">
        <v>113852.11499999999</v>
      </c>
    </row>
    <row r="2317" spans="1:14" ht="15" customHeight="1">
      <c r="A2317" t="s">
        <v>7</v>
      </c>
      <c r="B2317" t="s">
        <v>25</v>
      </c>
      <c r="C2317" t="s">
        <v>131</v>
      </c>
      <c r="D2317" t="s">
        <v>51</v>
      </c>
      <c r="E2317" t="s">
        <v>52</v>
      </c>
      <c r="F2317" t="s">
        <v>11</v>
      </c>
      <c r="G2317">
        <v>44</v>
      </c>
      <c r="H2317" t="s">
        <v>33</v>
      </c>
      <c r="I2317" t="s">
        <v>180</v>
      </c>
      <c r="J2317" t="s">
        <v>123</v>
      </c>
      <c r="K2317">
        <v>201506</v>
      </c>
      <c r="L2317">
        <v>2020</v>
      </c>
      <c r="M2317" s="10">
        <v>6</v>
      </c>
      <c r="N2317" s="31">
        <v>146161.04399999999</v>
      </c>
    </row>
    <row r="2318" spans="1:14" ht="15" customHeight="1">
      <c r="A2318" t="s">
        <v>7</v>
      </c>
      <c r="B2318" t="s">
        <v>25</v>
      </c>
      <c r="C2318" t="s">
        <v>127</v>
      </c>
      <c r="D2318" t="s">
        <v>49</v>
      </c>
      <c r="E2318" t="s">
        <v>50</v>
      </c>
      <c r="F2318" t="s">
        <v>12</v>
      </c>
      <c r="G2318">
        <v>35</v>
      </c>
      <c r="H2318" t="s">
        <v>35</v>
      </c>
      <c r="I2318" t="s">
        <v>181</v>
      </c>
      <c r="J2318" t="s">
        <v>124</v>
      </c>
      <c r="K2318">
        <v>201506</v>
      </c>
      <c r="L2318">
        <v>2020</v>
      </c>
      <c r="M2318" s="10">
        <v>6</v>
      </c>
      <c r="N2318" s="31">
        <v>226575.36000000002</v>
      </c>
    </row>
    <row r="2319" spans="1:14" ht="15" customHeight="1">
      <c r="A2319" t="s">
        <v>7</v>
      </c>
      <c r="B2319" t="s">
        <v>25</v>
      </c>
      <c r="C2319" t="s">
        <v>127</v>
      </c>
      <c r="D2319" t="s">
        <v>49</v>
      </c>
      <c r="E2319" t="s">
        <v>50</v>
      </c>
      <c r="F2319" t="s">
        <v>12</v>
      </c>
      <c r="G2319">
        <v>35</v>
      </c>
      <c r="H2319" t="s">
        <v>35</v>
      </c>
      <c r="I2319" t="s">
        <v>181</v>
      </c>
      <c r="J2319" t="s">
        <v>121</v>
      </c>
      <c r="K2319">
        <v>201506</v>
      </c>
      <c r="L2319">
        <v>2020</v>
      </c>
      <c r="M2319" s="10">
        <v>6</v>
      </c>
      <c r="N2319" s="31">
        <v>14089.68</v>
      </c>
    </row>
    <row r="2320" spans="1:14" ht="15" customHeight="1">
      <c r="A2320" t="s">
        <v>7</v>
      </c>
      <c r="B2320" t="s">
        <v>25</v>
      </c>
      <c r="C2320" t="s">
        <v>127</v>
      </c>
      <c r="D2320" t="s">
        <v>49</v>
      </c>
      <c r="E2320" t="s">
        <v>50</v>
      </c>
      <c r="F2320" t="s">
        <v>12</v>
      </c>
      <c r="G2320">
        <v>35</v>
      </c>
      <c r="H2320" t="s">
        <v>35</v>
      </c>
      <c r="I2320" t="s">
        <v>181</v>
      </c>
      <c r="J2320" t="s">
        <v>122</v>
      </c>
      <c r="K2320">
        <v>201506</v>
      </c>
      <c r="L2320">
        <v>2020</v>
      </c>
      <c r="M2320" s="10">
        <v>6</v>
      </c>
      <c r="N2320" s="31">
        <v>47131.200000000004</v>
      </c>
    </row>
    <row r="2321" spans="1:14" ht="15" customHeight="1">
      <c r="A2321" t="s">
        <v>7</v>
      </c>
      <c r="B2321" t="s">
        <v>25</v>
      </c>
      <c r="C2321" t="s">
        <v>127</v>
      </c>
      <c r="D2321" t="s">
        <v>49</v>
      </c>
      <c r="E2321" t="s">
        <v>50</v>
      </c>
      <c r="F2321" t="s">
        <v>12</v>
      </c>
      <c r="G2321">
        <v>35</v>
      </c>
      <c r="H2321" t="s">
        <v>35</v>
      </c>
      <c r="I2321" t="s">
        <v>181</v>
      </c>
      <c r="J2321" t="s">
        <v>123</v>
      </c>
      <c r="K2321">
        <v>201506</v>
      </c>
      <c r="L2321">
        <v>2020</v>
      </c>
      <c r="M2321" s="10">
        <v>6</v>
      </c>
      <c r="N2321" s="31">
        <v>67961.16</v>
      </c>
    </row>
    <row r="2322" spans="1:14" ht="15" customHeight="1">
      <c r="A2322" t="s">
        <v>7</v>
      </c>
      <c r="B2322" t="s">
        <v>25</v>
      </c>
      <c r="C2322" t="s">
        <v>130</v>
      </c>
      <c r="D2322" t="s">
        <v>47</v>
      </c>
      <c r="E2322" t="s">
        <v>48</v>
      </c>
      <c r="F2322" t="s">
        <v>11</v>
      </c>
      <c r="G2322">
        <v>28</v>
      </c>
      <c r="H2322" t="s">
        <v>37</v>
      </c>
      <c r="I2322" t="s">
        <v>183</v>
      </c>
      <c r="J2322" t="s">
        <v>124</v>
      </c>
      <c r="K2322">
        <v>201506</v>
      </c>
      <c r="L2322">
        <v>2020</v>
      </c>
      <c r="M2322" s="10">
        <v>6</v>
      </c>
      <c r="N2322" s="31">
        <v>46276.704000000005</v>
      </c>
    </row>
    <row r="2323" spans="1:14" ht="15" customHeight="1">
      <c r="A2323" t="s">
        <v>7</v>
      </c>
      <c r="B2323" t="s">
        <v>25</v>
      </c>
      <c r="C2323" t="s">
        <v>130</v>
      </c>
      <c r="D2323" t="s">
        <v>47</v>
      </c>
      <c r="E2323" t="s">
        <v>48</v>
      </c>
      <c r="F2323" t="s">
        <v>11</v>
      </c>
      <c r="G2323">
        <v>28</v>
      </c>
      <c r="H2323" t="s">
        <v>37</v>
      </c>
      <c r="I2323" t="s">
        <v>183</v>
      </c>
      <c r="J2323" t="s">
        <v>121</v>
      </c>
      <c r="K2323">
        <v>201506</v>
      </c>
      <c r="L2323">
        <v>2020</v>
      </c>
      <c r="M2323" s="10">
        <v>6</v>
      </c>
      <c r="N2323" s="31">
        <v>9743.9760000000006</v>
      </c>
    </row>
    <row r="2324" spans="1:14" ht="15" customHeight="1">
      <c r="A2324" t="s">
        <v>7</v>
      </c>
      <c r="B2324" t="s">
        <v>25</v>
      </c>
      <c r="C2324" t="s">
        <v>130</v>
      </c>
      <c r="D2324" t="s">
        <v>47</v>
      </c>
      <c r="E2324" t="s">
        <v>48</v>
      </c>
      <c r="F2324" t="s">
        <v>11</v>
      </c>
      <c r="G2324">
        <v>28</v>
      </c>
      <c r="H2324" t="s">
        <v>37</v>
      </c>
      <c r="I2324" t="s">
        <v>183</v>
      </c>
      <c r="J2324" t="s">
        <v>122</v>
      </c>
      <c r="K2324">
        <v>201506</v>
      </c>
      <c r="L2324">
        <v>2020</v>
      </c>
      <c r="M2324" s="10">
        <v>6</v>
      </c>
      <c r="N2324" s="31">
        <v>19890.359999999997</v>
      </c>
    </row>
    <row r="2325" spans="1:14" ht="15" customHeight="1">
      <c r="A2325" t="s">
        <v>7</v>
      </c>
      <c r="B2325" t="s">
        <v>25</v>
      </c>
      <c r="C2325" t="s">
        <v>130</v>
      </c>
      <c r="D2325" t="s">
        <v>47</v>
      </c>
      <c r="E2325" t="s">
        <v>48</v>
      </c>
      <c r="F2325" t="s">
        <v>11</v>
      </c>
      <c r="G2325">
        <v>28</v>
      </c>
      <c r="H2325" t="s">
        <v>37</v>
      </c>
      <c r="I2325" t="s">
        <v>183</v>
      </c>
      <c r="J2325" t="s">
        <v>123</v>
      </c>
      <c r="K2325">
        <v>201506</v>
      </c>
      <c r="L2325">
        <v>2020</v>
      </c>
      <c r="M2325" s="10">
        <v>6</v>
      </c>
      <c r="N2325" s="31">
        <v>15586.991999999998</v>
      </c>
    </row>
    <row r="2326" spans="1:14" ht="15" customHeight="1">
      <c r="A2326" t="s">
        <v>7</v>
      </c>
      <c r="B2326" t="s">
        <v>26</v>
      </c>
      <c r="C2326" t="s">
        <v>132</v>
      </c>
      <c r="D2326" t="s">
        <v>55</v>
      </c>
      <c r="E2326" t="s">
        <v>56</v>
      </c>
      <c r="F2326" t="s">
        <v>11</v>
      </c>
      <c r="G2326">
        <v>36</v>
      </c>
      <c r="H2326" t="s">
        <v>34</v>
      </c>
      <c r="I2326" t="s">
        <v>182</v>
      </c>
      <c r="J2326" t="s">
        <v>124</v>
      </c>
      <c r="K2326">
        <v>201506</v>
      </c>
      <c r="L2326">
        <v>2020</v>
      </c>
      <c r="M2326" s="10">
        <v>6</v>
      </c>
      <c r="N2326" s="31">
        <v>58400.818559999992</v>
      </c>
    </row>
    <row r="2327" spans="1:14" ht="15" customHeight="1">
      <c r="A2327" t="s">
        <v>7</v>
      </c>
      <c r="B2327" t="s">
        <v>26</v>
      </c>
      <c r="C2327" t="s">
        <v>132</v>
      </c>
      <c r="D2327" t="s">
        <v>55</v>
      </c>
      <c r="E2327" t="s">
        <v>56</v>
      </c>
      <c r="F2327" t="s">
        <v>11</v>
      </c>
      <c r="G2327">
        <v>36</v>
      </c>
      <c r="H2327" t="s">
        <v>34</v>
      </c>
      <c r="I2327" t="s">
        <v>182</v>
      </c>
      <c r="J2327" t="s">
        <v>121</v>
      </c>
      <c r="K2327">
        <v>201506</v>
      </c>
      <c r="L2327">
        <v>2020</v>
      </c>
      <c r="M2327" s="10">
        <v>6</v>
      </c>
      <c r="N2327" s="31">
        <v>27334.979279999996</v>
      </c>
    </row>
    <row r="2328" spans="1:14" ht="15" customHeight="1">
      <c r="A2328" t="s">
        <v>7</v>
      </c>
      <c r="B2328" t="s">
        <v>26</v>
      </c>
      <c r="C2328" t="s">
        <v>132</v>
      </c>
      <c r="D2328" t="s">
        <v>55</v>
      </c>
      <c r="E2328" t="s">
        <v>56</v>
      </c>
      <c r="F2328" t="s">
        <v>11</v>
      </c>
      <c r="G2328">
        <v>36</v>
      </c>
      <c r="H2328" t="s">
        <v>34</v>
      </c>
      <c r="I2328" t="s">
        <v>182</v>
      </c>
      <c r="J2328" t="s">
        <v>122</v>
      </c>
      <c r="K2328">
        <v>201506</v>
      </c>
      <c r="L2328">
        <v>2020</v>
      </c>
      <c r="M2328" s="10">
        <v>6</v>
      </c>
      <c r="N2328" s="31">
        <v>18961.500599999999</v>
      </c>
    </row>
    <row r="2329" spans="1:14" ht="15" customHeight="1">
      <c r="A2329" t="s">
        <v>7</v>
      </c>
      <c r="B2329" t="s">
        <v>26</v>
      </c>
      <c r="C2329" t="s">
        <v>132</v>
      </c>
      <c r="D2329" t="s">
        <v>55</v>
      </c>
      <c r="E2329" t="s">
        <v>56</v>
      </c>
      <c r="F2329" t="s">
        <v>11</v>
      </c>
      <c r="G2329">
        <v>36</v>
      </c>
      <c r="H2329" t="s">
        <v>34</v>
      </c>
      <c r="I2329" t="s">
        <v>182</v>
      </c>
      <c r="J2329" t="s">
        <v>123</v>
      </c>
      <c r="K2329">
        <v>201506</v>
      </c>
      <c r="L2329">
        <v>2020</v>
      </c>
      <c r="M2329" s="10">
        <v>6</v>
      </c>
      <c r="N2329" s="31">
        <v>31781.211839999993</v>
      </c>
    </row>
    <row r="2330" spans="1:14" ht="15" customHeight="1">
      <c r="A2330" t="s">
        <v>7</v>
      </c>
      <c r="B2330" t="s">
        <v>26</v>
      </c>
      <c r="C2330" t="s">
        <v>128</v>
      </c>
      <c r="D2330" t="s">
        <v>53</v>
      </c>
      <c r="E2330" t="s">
        <v>54</v>
      </c>
      <c r="F2330" t="s">
        <v>12</v>
      </c>
      <c r="G2330">
        <v>32</v>
      </c>
      <c r="H2330" t="s">
        <v>36</v>
      </c>
      <c r="I2330" t="s">
        <v>184</v>
      </c>
      <c r="J2330" t="s">
        <v>124</v>
      </c>
      <c r="K2330">
        <v>201506</v>
      </c>
      <c r="L2330">
        <v>2020</v>
      </c>
      <c r="M2330" s="10">
        <v>6</v>
      </c>
      <c r="N2330" s="31">
        <v>21504.994559999999</v>
      </c>
    </row>
    <row r="2331" spans="1:14" ht="15" customHeight="1">
      <c r="A2331" t="s">
        <v>7</v>
      </c>
      <c r="B2331" t="s">
        <v>26</v>
      </c>
      <c r="C2331" t="s">
        <v>128</v>
      </c>
      <c r="D2331" t="s">
        <v>53</v>
      </c>
      <c r="E2331" t="s">
        <v>54</v>
      </c>
      <c r="F2331" t="s">
        <v>12</v>
      </c>
      <c r="G2331">
        <v>32</v>
      </c>
      <c r="H2331" t="s">
        <v>36</v>
      </c>
      <c r="I2331" t="s">
        <v>184</v>
      </c>
      <c r="J2331" t="s">
        <v>121</v>
      </c>
      <c r="K2331">
        <v>201506</v>
      </c>
      <c r="L2331">
        <v>2020</v>
      </c>
      <c r="M2331" s="10">
        <v>6</v>
      </c>
      <c r="N2331" s="31">
        <v>15815.671199999999</v>
      </c>
    </row>
    <row r="2332" spans="1:14" ht="15" customHeight="1">
      <c r="A2332" t="s">
        <v>7</v>
      </c>
      <c r="B2332" t="s">
        <v>26</v>
      </c>
      <c r="C2332" t="s">
        <v>128</v>
      </c>
      <c r="D2332" t="s">
        <v>53</v>
      </c>
      <c r="E2332" t="s">
        <v>54</v>
      </c>
      <c r="F2332" t="s">
        <v>12</v>
      </c>
      <c r="G2332">
        <v>32</v>
      </c>
      <c r="H2332" t="s">
        <v>36</v>
      </c>
      <c r="I2332" t="s">
        <v>184</v>
      </c>
      <c r="J2332" t="s">
        <v>122</v>
      </c>
      <c r="K2332">
        <v>201506</v>
      </c>
      <c r="L2332">
        <v>2020</v>
      </c>
      <c r="M2332" s="10">
        <v>6</v>
      </c>
      <c r="N2332" s="31">
        <v>19542.562199999997</v>
      </c>
    </row>
    <row r="2333" spans="1:14" ht="15" customHeight="1">
      <c r="A2333" t="s">
        <v>7</v>
      </c>
      <c r="B2333" t="s">
        <v>26</v>
      </c>
      <c r="C2333" t="s">
        <v>128</v>
      </c>
      <c r="D2333" t="s">
        <v>53</v>
      </c>
      <c r="E2333" t="s">
        <v>54</v>
      </c>
      <c r="F2333" t="s">
        <v>12</v>
      </c>
      <c r="G2333">
        <v>32</v>
      </c>
      <c r="H2333" t="s">
        <v>36</v>
      </c>
      <c r="I2333" t="s">
        <v>184</v>
      </c>
      <c r="J2333" t="s">
        <v>123</v>
      </c>
      <c r="K2333">
        <v>201506</v>
      </c>
      <c r="L2333">
        <v>2020</v>
      </c>
      <c r="M2333" s="10">
        <v>6</v>
      </c>
      <c r="N2333" s="31">
        <v>10379.411279999997</v>
      </c>
    </row>
    <row r="2334" spans="1:14" ht="15" customHeight="1">
      <c r="A2334" t="s">
        <v>7</v>
      </c>
      <c r="B2334" t="s">
        <v>27</v>
      </c>
      <c r="C2334" t="s">
        <v>137</v>
      </c>
      <c r="D2334" t="s">
        <v>21</v>
      </c>
      <c r="E2334" t="s">
        <v>58</v>
      </c>
      <c r="F2334" t="s">
        <v>11</v>
      </c>
      <c r="G2334">
        <v>45</v>
      </c>
      <c r="H2334" t="s">
        <v>33</v>
      </c>
      <c r="I2334" t="s">
        <v>180</v>
      </c>
      <c r="J2334" t="s">
        <v>124</v>
      </c>
      <c r="K2334">
        <v>201506</v>
      </c>
      <c r="L2334">
        <v>2020</v>
      </c>
      <c r="M2334" s="10">
        <v>6</v>
      </c>
      <c r="N2334" s="31">
        <v>345605.76</v>
      </c>
    </row>
    <row r="2335" spans="1:14" ht="15" customHeight="1">
      <c r="A2335" t="s">
        <v>7</v>
      </c>
      <c r="B2335" t="s">
        <v>27</v>
      </c>
      <c r="C2335" t="s">
        <v>137</v>
      </c>
      <c r="D2335" t="s">
        <v>21</v>
      </c>
      <c r="E2335" t="s">
        <v>58</v>
      </c>
      <c r="F2335" t="s">
        <v>11</v>
      </c>
      <c r="G2335">
        <v>45</v>
      </c>
      <c r="H2335" t="s">
        <v>33</v>
      </c>
      <c r="I2335" t="s">
        <v>180</v>
      </c>
      <c r="J2335" t="s">
        <v>121</v>
      </c>
      <c r="K2335">
        <v>201506</v>
      </c>
      <c r="L2335">
        <v>2020</v>
      </c>
      <c r="M2335" s="10">
        <v>6</v>
      </c>
      <c r="N2335" s="31">
        <v>60153.191999999995</v>
      </c>
    </row>
    <row r="2336" spans="1:14" ht="15" customHeight="1">
      <c r="A2336" t="s">
        <v>7</v>
      </c>
      <c r="B2336" t="s">
        <v>27</v>
      </c>
      <c r="C2336" t="s">
        <v>137</v>
      </c>
      <c r="D2336" t="s">
        <v>21</v>
      </c>
      <c r="E2336" t="s">
        <v>58</v>
      </c>
      <c r="F2336" t="s">
        <v>11</v>
      </c>
      <c r="G2336">
        <v>45</v>
      </c>
      <c r="H2336" t="s">
        <v>33</v>
      </c>
      <c r="I2336" t="s">
        <v>180</v>
      </c>
      <c r="J2336" t="s">
        <v>122</v>
      </c>
      <c r="K2336">
        <v>201506</v>
      </c>
      <c r="L2336">
        <v>2020</v>
      </c>
      <c r="M2336" s="10">
        <v>6</v>
      </c>
      <c r="N2336" s="31">
        <v>98554.905000000013</v>
      </c>
    </row>
    <row r="2337" spans="1:14" ht="15" customHeight="1">
      <c r="A2337" t="s">
        <v>7</v>
      </c>
      <c r="B2337" t="s">
        <v>27</v>
      </c>
      <c r="C2337" t="s">
        <v>137</v>
      </c>
      <c r="D2337" t="s">
        <v>21</v>
      </c>
      <c r="E2337" t="s">
        <v>58</v>
      </c>
      <c r="F2337" t="s">
        <v>11</v>
      </c>
      <c r="G2337">
        <v>45</v>
      </c>
      <c r="H2337" t="s">
        <v>33</v>
      </c>
      <c r="I2337" t="s">
        <v>180</v>
      </c>
      <c r="J2337" t="s">
        <v>123</v>
      </c>
      <c r="K2337">
        <v>201506</v>
      </c>
      <c r="L2337">
        <v>2020</v>
      </c>
      <c r="M2337" s="10">
        <v>6</v>
      </c>
      <c r="N2337" s="31">
        <v>8263.7819999999992</v>
      </c>
    </row>
    <row r="2338" spans="1:14" ht="15" customHeight="1">
      <c r="A2338" t="s">
        <v>7</v>
      </c>
      <c r="B2338" t="s">
        <v>27</v>
      </c>
      <c r="C2338" t="s">
        <v>136</v>
      </c>
      <c r="D2338" t="s">
        <v>18</v>
      </c>
      <c r="E2338" t="s">
        <v>62</v>
      </c>
      <c r="F2338" t="s">
        <v>11</v>
      </c>
      <c r="G2338">
        <v>38</v>
      </c>
      <c r="H2338" t="s">
        <v>34</v>
      </c>
      <c r="I2338" t="s">
        <v>182</v>
      </c>
      <c r="J2338" t="s">
        <v>124</v>
      </c>
      <c r="K2338">
        <v>201506</v>
      </c>
      <c r="L2338">
        <v>2020</v>
      </c>
      <c r="M2338" s="10">
        <v>6</v>
      </c>
      <c r="N2338" s="31">
        <v>190969.22880000001</v>
      </c>
    </row>
    <row r="2339" spans="1:14" ht="15" customHeight="1">
      <c r="A2339" t="s">
        <v>7</v>
      </c>
      <c r="B2339" t="s">
        <v>27</v>
      </c>
      <c r="C2339" t="s">
        <v>136</v>
      </c>
      <c r="D2339" t="s">
        <v>18</v>
      </c>
      <c r="E2339" t="s">
        <v>62</v>
      </c>
      <c r="F2339" t="s">
        <v>11</v>
      </c>
      <c r="G2339">
        <v>38</v>
      </c>
      <c r="H2339" t="s">
        <v>34</v>
      </c>
      <c r="I2339" t="s">
        <v>182</v>
      </c>
      <c r="J2339" t="s">
        <v>121</v>
      </c>
      <c r="K2339">
        <v>201506</v>
      </c>
      <c r="L2339">
        <v>2020</v>
      </c>
      <c r="M2339" s="10">
        <v>6</v>
      </c>
      <c r="N2339" s="31">
        <v>54714.139200000005</v>
      </c>
    </row>
    <row r="2340" spans="1:14" ht="15" customHeight="1">
      <c r="A2340" t="s">
        <v>7</v>
      </c>
      <c r="B2340" t="s">
        <v>27</v>
      </c>
      <c r="C2340" t="s">
        <v>136</v>
      </c>
      <c r="D2340" t="s">
        <v>18</v>
      </c>
      <c r="E2340" t="s">
        <v>62</v>
      </c>
      <c r="F2340" t="s">
        <v>11</v>
      </c>
      <c r="G2340">
        <v>38</v>
      </c>
      <c r="H2340" t="s">
        <v>34</v>
      </c>
      <c r="I2340" t="s">
        <v>182</v>
      </c>
      <c r="J2340" t="s">
        <v>122</v>
      </c>
      <c r="K2340">
        <v>201506</v>
      </c>
      <c r="L2340">
        <v>2020</v>
      </c>
      <c r="M2340" s="10">
        <v>6</v>
      </c>
      <c r="N2340" s="31">
        <v>66497.759999999995</v>
      </c>
    </row>
    <row r="2341" spans="1:14" ht="15" customHeight="1">
      <c r="A2341" t="s">
        <v>7</v>
      </c>
      <c r="B2341" t="s">
        <v>27</v>
      </c>
      <c r="C2341" t="s">
        <v>136</v>
      </c>
      <c r="D2341" t="s">
        <v>18</v>
      </c>
      <c r="E2341" t="s">
        <v>62</v>
      </c>
      <c r="F2341" t="s">
        <v>11</v>
      </c>
      <c r="G2341">
        <v>38</v>
      </c>
      <c r="H2341" t="s">
        <v>34</v>
      </c>
      <c r="I2341" t="s">
        <v>182</v>
      </c>
      <c r="J2341" t="s">
        <v>123</v>
      </c>
      <c r="K2341">
        <v>201506</v>
      </c>
      <c r="L2341">
        <v>2020</v>
      </c>
      <c r="M2341" s="10">
        <v>6</v>
      </c>
      <c r="N2341" s="31">
        <v>29900.858400000001</v>
      </c>
    </row>
    <row r="2342" spans="1:14" ht="15" customHeight="1">
      <c r="A2342" t="s">
        <v>7</v>
      </c>
      <c r="B2342" t="s">
        <v>27</v>
      </c>
      <c r="C2342" t="s">
        <v>135</v>
      </c>
      <c r="D2342" t="s">
        <v>19</v>
      </c>
      <c r="E2342" t="s">
        <v>57</v>
      </c>
      <c r="F2342" t="s">
        <v>12</v>
      </c>
      <c r="G2342">
        <v>29</v>
      </c>
      <c r="H2342" t="s">
        <v>37</v>
      </c>
      <c r="I2342" t="s">
        <v>183</v>
      </c>
      <c r="J2342" t="s">
        <v>124</v>
      </c>
      <c r="K2342">
        <v>201506</v>
      </c>
      <c r="L2342">
        <v>2020</v>
      </c>
      <c r="M2342" s="10">
        <v>6</v>
      </c>
      <c r="N2342" s="31">
        <v>57087.936000000009</v>
      </c>
    </row>
    <row r="2343" spans="1:14" ht="15" customHeight="1">
      <c r="A2343" t="s">
        <v>7</v>
      </c>
      <c r="B2343" t="s">
        <v>27</v>
      </c>
      <c r="C2343" t="s">
        <v>135</v>
      </c>
      <c r="D2343" t="s">
        <v>19</v>
      </c>
      <c r="E2343" t="s">
        <v>57</v>
      </c>
      <c r="F2343" t="s">
        <v>12</v>
      </c>
      <c r="G2343">
        <v>29</v>
      </c>
      <c r="H2343" t="s">
        <v>37</v>
      </c>
      <c r="I2343" t="s">
        <v>183</v>
      </c>
      <c r="J2343" t="s">
        <v>121</v>
      </c>
      <c r="K2343">
        <v>201506</v>
      </c>
      <c r="L2343">
        <v>2020</v>
      </c>
      <c r="M2343" s="10">
        <v>6</v>
      </c>
      <c r="N2343" s="31">
        <v>1739.4480000000001</v>
      </c>
    </row>
    <row r="2344" spans="1:14" ht="15" customHeight="1">
      <c r="A2344" t="s">
        <v>7</v>
      </c>
      <c r="B2344" t="s">
        <v>27</v>
      </c>
      <c r="C2344" t="s">
        <v>135</v>
      </c>
      <c r="D2344" t="s">
        <v>19</v>
      </c>
      <c r="E2344" t="s">
        <v>57</v>
      </c>
      <c r="F2344" t="s">
        <v>12</v>
      </c>
      <c r="G2344">
        <v>29</v>
      </c>
      <c r="H2344" t="s">
        <v>37</v>
      </c>
      <c r="I2344" t="s">
        <v>183</v>
      </c>
      <c r="J2344" t="s">
        <v>122</v>
      </c>
      <c r="K2344">
        <v>201506</v>
      </c>
      <c r="L2344">
        <v>2020</v>
      </c>
      <c r="M2344" s="10">
        <v>6</v>
      </c>
      <c r="N2344" s="31">
        <v>15385.679999999998</v>
      </c>
    </row>
    <row r="2345" spans="1:14" ht="15" customHeight="1">
      <c r="A2345" t="s">
        <v>7</v>
      </c>
      <c r="B2345" t="s">
        <v>27</v>
      </c>
      <c r="C2345" t="s">
        <v>135</v>
      </c>
      <c r="D2345" t="s">
        <v>19</v>
      </c>
      <c r="E2345" t="s">
        <v>57</v>
      </c>
      <c r="F2345" t="s">
        <v>12</v>
      </c>
      <c r="G2345">
        <v>29</v>
      </c>
      <c r="H2345" t="s">
        <v>37</v>
      </c>
      <c r="I2345" t="s">
        <v>183</v>
      </c>
      <c r="J2345" t="s">
        <v>123</v>
      </c>
      <c r="K2345">
        <v>201506</v>
      </c>
      <c r="L2345">
        <v>2020</v>
      </c>
      <c r="M2345" s="10">
        <v>6</v>
      </c>
      <c r="N2345" s="31">
        <v>31655.124</v>
      </c>
    </row>
    <row r="2346" spans="1:14" ht="15" customHeight="1">
      <c r="A2346" t="s">
        <v>7</v>
      </c>
      <c r="B2346" t="s">
        <v>42</v>
      </c>
      <c r="C2346" t="s">
        <v>139</v>
      </c>
      <c r="D2346" t="s">
        <v>59</v>
      </c>
      <c r="E2346" t="s">
        <v>60</v>
      </c>
      <c r="F2346" t="s">
        <v>11</v>
      </c>
      <c r="G2346">
        <v>35</v>
      </c>
      <c r="H2346" t="s">
        <v>34</v>
      </c>
      <c r="I2346" t="s">
        <v>182</v>
      </c>
      <c r="J2346" t="s">
        <v>124</v>
      </c>
      <c r="K2346">
        <v>201506</v>
      </c>
      <c r="L2346">
        <v>2020</v>
      </c>
      <c r="M2346" s="10">
        <v>6</v>
      </c>
      <c r="N2346" s="31">
        <v>136961.79840000003</v>
      </c>
    </row>
    <row r="2347" spans="1:14" ht="15" customHeight="1">
      <c r="A2347" t="s">
        <v>7</v>
      </c>
      <c r="B2347" t="s">
        <v>42</v>
      </c>
      <c r="C2347" t="s">
        <v>139</v>
      </c>
      <c r="D2347" t="s">
        <v>59</v>
      </c>
      <c r="E2347" t="s">
        <v>60</v>
      </c>
      <c r="F2347" t="s">
        <v>11</v>
      </c>
      <c r="G2347">
        <v>35</v>
      </c>
      <c r="H2347" t="s">
        <v>34</v>
      </c>
      <c r="I2347" t="s">
        <v>182</v>
      </c>
      <c r="J2347" t="s">
        <v>121</v>
      </c>
      <c r="K2347">
        <v>201506</v>
      </c>
      <c r="L2347">
        <v>2020</v>
      </c>
      <c r="M2347" s="10">
        <v>6</v>
      </c>
      <c r="N2347" s="31">
        <v>57827.649599999997</v>
      </c>
    </row>
    <row r="2348" spans="1:14" ht="15" customHeight="1">
      <c r="A2348" t="s">
        <v>7</v>
      </c>
      <c r="B2348" t="s">
        <v>42</v>
      </c>
      <c r="C2348" t="s">
        <v>139</v>
      </c>
      <c r="D2348" t="s">
        <v>59</v>
      </c>
      <c r="E2348" t="s">
        <v>60</v>
      </c>
      <c r="F2348" t="s">
        <v>11</v>
      </c>
      <c r="G2348">
        <v>35</v>
      </c>
      <c r="H2348" t="s">
        <v>34</v>
      </c>
      <c r="I2348" t="s">
        <v>182</v>
      </c>
      <c r="J2348" t="s">
        <v>122</v>
      </c>
      <c r="K2348">
        <v>201506</v>
      </c>
      <c r="L2348">
        <v>2020</v>
      </c>
      <c r="M2348" s="10">
        <v>6</v>
      </c>
      <c r="N2348" s="31">
        <v>34706.07</v>
      </c>
    </row>
    <row r="2349" spans="1:14" ht="15" customHeight="1">
      <c r="A2349" t="s">
        <v>7</v>
      </c>
      <c r="B2349" t="s">
        <v>42</v>
      </c>
      <c r="C2349" t="s">
        <v>139</v>
      </c>
      <c r="D2349" t="s">
        <v>59</v>
      </c>
      <c r="E2349" t="s">
        <v>60</v>
      </c>
      <c r="F2349" t="s">
        <v>11</v>
      </c>
      <c r="G2349">
        <v>35</v>
      </c>
      <c r="H2349" t="s">
        <v>34</v>
      </c>
      <c r="I2349" t="s">
        <v>182</v>
      </c>
      <c r="J2349" t="s">
        <v>123</v>
      </c>
      <c r="K2349">
        <v>201506</v>
      </c>
      <c r="L2349">
        <v>2020</v>
      </c>
      <c r="M2349" s="10">
        <v>6</v>
      </c>
      <c r="N2349" s="31">
        <v>58568.832000000009</v>
      </c>
    </row>
    <row r="2350" spans="1:14" ht="15" customHeight="1">
      <c r="A2350" t="s">
        <v>7</v>
      </c>
      <c r="B2350" t="s">
        <v>42</v>
      </c>
      <c r="C2350" t="s">
        <v>138</v>
      </c>
      <c r="D2350" t="s">
        <v>61</v>
      </c>
      <c r="E2350" t="s">
        <v>60</v>
      </c>
      <c r="F2350" t="s">
        <v>11</v>
      </c>
      <c r="G2350">
        <v>32</v>
      </c>
      <c r="H2350" t="s">
        <v>36</v>
      </c>
      <c r="I2350" t="s">
        <v>184</v>
      </c>
      <c r="J2350" t="s">
        <v>124</v>
      </c>
      <c r="K2350">
        <v>201506</v>
      </c>
      <c r="L2350">
        <v>2020</v>
      </c>
      <c r="M2350" s="10">
        <v>6</v>
      </c>
      <c r="N2350" s="31">
        <v>10681.9776</v>
      </c>
    </row>
    <row r="2351" spans="1:14" ht="15" customHeight="1">
      <c r="A2351" t="s">
        <v>7</v>
      </c>
      <c r="B2351" t="s">
        <v>42</v>
      </c>
      <c r="C2351" t="s">
        <v>138</v>
      </c>
      <c r="D2351" t="s">
        <v>61</v>
      </c>
      <c r="E2351" t="s">
        <v>60</v>
      </c>
      <c r="F2351" t="s">
        <v>11</v>
      </c>
      <c r="G2351">
        <v>32</v>
      </c>
      <c r="H2351" t="s">
        <v>36</v>
      </c>
      <c r="I2351" t="s">
        <v>184</v>
      </c>
      <c r="J2351" t="s">
        <v>121</v>
      </c>
      <c r="K2351">
        <v>201506</v>
      </c>
      <c r="L2351">
        <v>2020</v>
      </c>
      <c r="M2351" s="10">
        <v>6</v>
      </c>
      <c r="N2351" s="31">
        <v>13392.993600000002</v>
      </c>
    </row>
    <row r="2352" spans="1:14" ht="15" customHeight="1">
      <c r="A2352" t="s">
        <v>7</v>
      </c>
      <c r="B2352" t="s">
        <v>42</v>
      </c>
      <c r="C2352" t="s">
        <v>138</v>
      </c>
      <c r="D2352" t="s">
        <v>61</v>
      </c>
      <c r="E2352" t="s">
        <v>60</v>
      </c>
      <c r="F2352" t="s">
        <v>11</v>
      </c>
      <c r="G2352">
        <v>32</v>
      </c>
      <c r="H2352" t="s">
        <v>36</v>
      </c>
      <c r="I2352" t="s">
        <v>184</v>
      </c>
      <c r="J2352" t="s">
        <v>122</v>
      </c>
      <c r="K2352">
        <v>201506</v>
      </c>
      <c r="L2352">
        <v>2020</v>
      </c>
      <c r="M2352" s="10">
        <v>6</v>
      </c>
      <c r="N2352" s="31">
        <v>18615.177</v>
      </c>
    </row>
    <row r="2353" spans="1:14" ht="15" customHeight="1">
      <c r="A2353" t="s">
        <v>7</v>
      </c>
      <c r="B2353" t="s">
        <v>42</v>
      </c>
      <c r="C2353" t="s">
        <v>138</v>
      </c>
      <c r="D2353" t="s">
        <v>61</v>
      </c>
      <c r="E2353" t="s">
        <v>60</v>
      </c>
      <c r="F2353" t="s">
        <v>11</v>
      </c>
      <c r="G2353">
        <v>32</v>
      </c>
      <c r="H2353" t="s">
        <v>36</v>
      </c>
      <c r="I2353" t="s">
        <v>184</v>
      </c>
      <c r="J2353" t="s">
        <v>123</v>
      </c>
      <c r="K2353">
        <v>201506</v>
      </c>
      <c r="L2353">
        <v>2020</v>
      </c>
      <c r="M2353" s="10">
        <v>6</v>
      </c>
      <c r="N2353" s="31">
        <v>16423.721999999998</v>
      </c>
    </row>
    <row r="2354" spans="1:14" ht="15" customHeight="1">
      <c r="A2354" t="s">
        <v>69</v>
      </c>
      <c r="B2354" t="s">
        <v>5</v>
      </c>
      <c r="C2354" t="s">
        <v>134</v>
      </c>
      <c r="D2354" t="s">
        <v>46</v>
      </c>
      <c r="E2354" t="s">
        <v>13</v>
      </c>
      <c r="F2354" t="s">
        <v>11</v>
      </c>
      <c r="G2354">
        <v>46</v>
      </c>
      <c r="H2354" t="s">
        <v>33</v>
      </c>
      <c r="I2354" t="s">
        <v>180</v>
      </c>
      <c r="J2354" t="s">
        <v>124</v>
      </c>
      <c r="K2354">
        <v>201506</v>
      </c>
      <c r="L2354">
        <v>2020</v>
      </c>
      <c r="M2354" s="10">
        <v>6</v>
      </c>
      <c r="N2354" s="31">
        <v>210349.296</v>
      </c>
    </row>
    <row r="2355" spans="1:14" ht="15" customHeight="1">
      <c r="A2355" t="s">
        <v>69</v>
      </c>
      <c r="B2355" t="s">
        <v>5</v>
      </c>
      <c r="C2355" t="s">
        <v>134</v>
      </c>
      <c r="D2355" t="s">
        <v>46</v>
      </c>
      <c r="E2355" t="s">
        <v>13</v>
      </c>
      <c r="F2355" t="s">
        <v>11</v>
      </c>
      <c r="G2355">
        <v>46</v>
      </c>
      <c r="H2355" t="s">
        <v>33</v>
      </c>
      <c r="I2355" t="s">
        <v>180</v>
      </c>
      <c r="J2355" t="s">
        <v>121</v>
      </c>
      <c r="K2355">
        <v>201506</v>
      </c>
      <c r="L2355">
        <v>2020</v>
      </c>
      <c r="M2355" s="10">
        <v>6</v>
      </c>
      <c r="N2355" s="31">
        <v>86754.31200000002</v>
      </c>
    </row>
    <row r="2356" spans="1:14" ht="15" customHeight="1">
      <c r="A2356" t="s">
        <v>69</v>
      </c>
      <c r="B2356" t="s">
        <v>5</v>
      </c>
      <c r="C2356" t="s">
        <v>134</v>
      </c>
      <c r="D2356" t="s">
        <v>46</v>
      </c>
      <c r="E2356" t="s">
        <v>13</v>
      </c>
      <c r="F2356" t="s">
        <v>11</v>
      </c>
      <c r="G2356">
        <v>46</v>
      </c>
      <c r="H2356" t="s">
        <v>33</v>
      </c>
      <c r="I2356" t="s">
        <v>180</v>
      </c>
      <c r="J2356" t="s">
        <v>122</v>
      </c>
      <c r="K2356">
        <v>201506</v>
      </c>
      <c r="L2356">
        <v>2020</v>
      </c>
      <c r="M2356" s="10">
        <v>6</v>
      </c>
      <c r="N2356" s="31">
        <v>77805.404999999999</v>
      </c>
    </row>
    <row r="2357" spans="1:14" ht="15" customHeight="1">
      <c r="A2357" t="s">
        <v>69</v>
      </c>
      <c r="B2357" t="s">
        <v>5</v>
      </c>
      <c r="C2357" t="s">
        <v>134</v>
      </c>
      <c r="D2357" t="s">
        <v>46</v>
      </c>
      <c r="E2357" t="s">
        <v>13</v>
      </c>
      <c r="F2357" t="s">
        <v>11</v>
      </c>
      <c r="G2357">
        <v>46</v>
      </c>
      <c r="H2357" t="s">
        <v>33</v>
      </c>
      <c r="I2357" t="s">
        <v>180</v>
      </c>
      <c r="J2357" t="s">
        <v>123</v>
      </c>
      <c r="K2357">
        <v>201506</v>
      </c>
      <c r="L2357">
        <v>2020</v>
      </c>
      <c r="M2357" s="10">
        <v>6</v>
      </c>
      <c r="N2357" s="31">
        <v>92902.95</v>
      </c>
    </row>
    <row r="2358" spans="1:14" ht="15" customHeight="1">
      <c r="A2358" t="s">
        <v>69</v>
      </c>
      <c r="B2358" t="s">
        <v>5</v>
      </c>
      <c r="C2358" t="s">
        <v>129</v>
      </c>
      <c r="D2358" t="s">
        <v>22</v>
      </c>
      <c r="E2358" t="s">
        <v>16</v>
      </c>
      <c r="F2358" t="s">
        <v>12</v>
      </c>
      <c r="G2358">
        <v>38</v>
      </c>
      <c r="H2358" t="s">
        <v>34</v>
      </c>
      <c r="I2358" t="s">
        <v>182</v>
      </c>
      <c r="J2358" t="s">
        <v>124</v>
      </c>
      <c r="K2358">
        <v>201506</v>
      </c>
      <c r="L2358">
        <v>2020</v>
      </c>
      <c r="M2358" s="10">
        <v>6</v>
      </c>
      <c r="N2358" s="31">
        <v>350796.09600000002</v>
      </c>
    </row>
    <row r="2359" spans="1:14" ht="15" customHeight="1">
      <c r="A2359" t="s">
        <v>69</v>
      </c>
      <c r="B2359" t="s">
        <v>5</v>
      </c>
      <c r="C2359" t="s">
        <v>129</v>
      </c>
      <c r="D2359" t="s">
        <v>22</v>
      </c>
      <c r="E2359" t="s">
        <v>16</v>
      </c>
      <c r="F2359" t="s">
        <v>12</v>
      </c>
      <c r="G2359">
        <v>38</v>
      </c>
      <c r="H2359" t="s">
        <v>34</v>
      </c>
      <c r="I2359" t="s">
        <v>182</v>
      </c>
      <c r="J2359" t="s">
        <v>121</v>
      </c>
      <c r="K2359">
        <v>201506</v>
      </c>
      <c r="L2359">
        <v>2020</v>
      </c>
      <c r="M2359" s="10">
        <v>6</v>
      </c>
      <c r="N2359" s="31">
        <v>5834.2032000000008</v>
      </c>
    </row>
    <row r="2360" spans="1:14" ht="15" customHeight="1">
      <c r="A2360" t="s">
        <v>69</v>
      </c>
      <c r="B2360" t="s">
        <v>5</v>
      </c>
      <c r="C2360" t="s">
        <v>129</v>
      </c>
      <c r="D2360" t="s">
        <v>22</v>
      </c>
      <c r="E2360" t="s">
        <v>16</v>
      </c>
      <c r="F2360" t="s">
        <v>12</v>
      </c>
      <c r="G2360">
        <v>38</v>
      </c>
      <c r="H2360" t="s">
        <v>34</v>
      </c>
      <c r="I2360" t="s">
        <v>182</v>
      </c>
      <c r="J2360" t="s">
        <v>122</v>
      </c>
      <c r="K2360">
        <v>201506</v>
      </c>
      <c r="L2360">
        <v>2020</v>
      </c>
      <c r="M2360" s="10">
        <v>6</v>
      </c>
      <c r="N2360" s="31">
        <v>14652.413999999999</v>
      </c>
    </row>
    <row r="2361" spans="1:14" ht="15" customHeight="1">
      <c r="A2361" t="s">
        <v>69</v>
      </c>
      <c r="B2361" t="s">
        <v>5</v>
      </c>
      <c r="C2361" t="s">
        <v>129</v>
      </c>
      <c r="D2361" t="s">
        <v>22</v>
      </c>
      <c r="E2361" t="s">
        <v>16</v>
      </c>
      <c r="F2361" t="s">
        <v>12</v>
      </c>
      <c r="G2361">
        <v>38</v>
      </c>
      <c r="H2361" t="s">
        <v>34</v>
      </c>
      <c r="I2361" t="s">
        <v>182</v>
      </c>
      <c r="J2361" t="s">
        <v>123</v>
      </c>
      <c r="K2361">
        <v>201506</v>
      </c>
      <c r="L2361">
        <v>2020</v>
      </c>
      <c r="M2361" s="10">
        <v>6</v>
      </c>
      <c r="N2361" s="31">
        <v>33096.016799999998</v>
      </c>
    </row>
    <row r="2362" spans="1:14" ht="15" customHeight="1">
      <c r="A2362" t="s">
        <v>69</v>
      </c>
      <c r="B2362" t="s">
        <v>5</v>
      </c>
      <c r="C2362" t="s">
        <v>133</v>
      </c>
      <c r="D2362" t="s">
        <v>9</v>
      </c>
      <c r="E2362" t="s">
        <v>10</v>
      </c>
      <c r="F2362" t="s">
        <v>11</v>
      </c>
      <c r="G2362">
        <v>25</v>
      </c>
      <c r="H2362" t="s">
        <v>37</v>
      </c>
      <c r="I2362" t="s">
        <v>183</v>
      </c>
      <c r="J2362" t="s">
        <v>124</v>
      </c>
      <c r="K2362">
        <v>201506</v>
      </c>
      <c r="L2362">
        <v>2020</v>
      </c>
      <c r="M2362" s="10">
        <v>6</v>
      </c>
      <c r="N2362" s="31">
        <v>67680.576000000001</v>
      </c>
    </row>
    <row r="2363" spans="1:14" ht="15" customHeight="1">
      <c r="A2363" t="s">
        <v>69</v>
      </c>
      <c r="B2363" t="s">
        <v>5</v>
      </c>
      <c r="C2363" t="s">
        <v>133</v>
      </c>
      <c r="D2363" t="s">
        <v>9</v>
      </c>
      <c r="E2363" t="s">
        <v>10</v>
      </c>
      <c r="F2363" t="s">
        <v>11</v>
      </c>
      <c r="G2363">
        <v>25</v>
      </c>
      <c r="H2363" t="s">
        <v>37</v>
      </c>
      <c r="I2363" t="s">
        <v>183</v>
      </c>
      <c r="J2363" t="s">
        <v>121</v>
      </c>
      <c r="K2363">
        <v>201506</v>
      </c>
      <c r="L2363">
        <v>2020</v>
      </c>
      <c r="M2363" s="10">
        <v>6</v>
      </c>
      <c r="N2363" s="31">
        <v>5909.76</v>
      </c>
    </row>
    <row r="2364" spans="1:14" ht="15" customHeight="1">
      <c r="A2364" t="s">
        <v>69</v>
      </c>
      <c r="B2364" t="s">
        <v>5</v>
      </c>
      <c r="C2364" t="s">
        <v>133</v>
      </c>
      <c r="D2364" t="s">
        <v>9</v>
      </c>
      <c r="E2364" t="s">
        <v>10</v>
      </c>
      <c r="F2364" t="s">
        <v>11</v>
      </c>
      <c r="G2364">
        <v>25</v>
      </c>
      <c r="H2364" t="s">
        <v>37</v>
      </c>
      <c r="I2364" t="s">
        <v>183</v>
      </c>
      <c r="J2364" t="s">
        <v>122</v>
      </c>
      <c r="K2364">
        <v>201506</v>
      </c>
      <c r="L2364">
        <v>2020</v>
      </c>
      <c r="M2364" s="10">
        <v>6</v>
      </c>
      <c r="N2364" s="31">
        <v>14091.029999999999</v>
      </c>
    </row>
    <row r="2365" spans="1:14" ht="15" customHeight="1">
      <c r="A2365" t="s">
        <v>69</v>
      </c>
      <c r="B2365" t="s">
        <v>5</v>
      </c>
      <c r="C2365" t="s">
        <v>133</v>
      </c>
      <c r="D2365" t="s">
        <v>9</v>
      </c>
      <c r="E2365" t="s">
        <v>10</v>
      </c>
      <c r="F2365" t="s">
        <v>11</v>
      </c>
      <c r="G2365">
        <v>25</v>
      </c>
      <c r="H2365" t="s">
        <v>37</v>
      </c>
      <c r="I2365" t="s">
        <v>183</v>
      </c>
      <c r="J2365" t="s">
        <v>123</v>
      </c>
      <c r="K2365">
        <v>201506</v>
      </c>
      <c r="L2365">
        <v>2020</v>
      </c>
      <c r="M2365" s="10">
        <v>6</v>
      </c>
      <c r="N2365" s="31">
        <v>18554.507999999998</v>
      </c>
    </row>
    <row r="2366" spans="1:14" ht="15" customHeight="1">
      <c r="A2366" t="s">
        <v>69</v>
      </c>
      <c r="B2366" t="s">
        <v>6</v>
      </c>
      <c r="C2366" t="s">
        <v>140</v>
      </c>
      <c r="D2366" t="s">
        <v>14</v>
      </c>
      <c r="E2366" t="s">
        <v>15</v>
      </c>
      <c r="F2366" t="s">
        <v>11</v>
      </c>
      <c r="G2366">
        <v>32</v>
      </c>
      <c r="H2366" t="s">
        <v>36</v>
      </c>
      <c r="I2366" t="s">
        <v>184</v>
      </c>
      <c r="J2366" t="s">
        <v>124</v>
      </c>
      <c r="K2366">
        <v>201506</v>
      </c>
      <c r="L2366">
        <v>2020</v>
      </c>
      <c r="M2366" s="10">
        <v>6</v>
      </c>
      <c r="N2366" s="31">
        <v>59318.784</v>
      </c>
    </row>
    <row r="2367" spans="1:14" ht="15" customHeight="1">
      <c r="A2367" t="s">
        <v>69</v>
      </c>
      <c r="B2367" t="s">
        <v>6</v>
      </c>
      <c r="C2367" t="s">
        <v>140</v>
      </c>
      <c r="D2367" t="s">
        <v>14</v>
      </c>
      <c r="E2367" t="s">
        <v>15</v>
      </c>
      <c r="F2367" t="s">
        <v>11</v>
      </c>
      <c r="G2367">
        <v>32</v>
      </c>
      <c r="H2367" t="s">
        <v>36</v>
      </c>
      <c r="I2367" t="s">
        <v>184</v>
      </c>
      <c r="J2367" t="s">
        <v>121</v>
      </c>
      <c r="K2367">
        <v>201506</v>
      </c>
      <c r="L2367">
        <v>2020</v>
      </c>
      <c r="M2367" s="10">
        <v>6</v>
      </c>
      <c r="N2367" s="31">
        <v>40207.608000000007</v>
      </c>
    </row>
    <row r="2368" spans="1:14" ht="15" customHeight="1">
      <c r="A2368" t="s">
        <v>69</v>
      </c>
      <c r="B2368" t="s">
        <v>6</v>
      </c>
      <c r="C2368" t="s">
        <v>140</v>
      </c>
      <c r="D2368" t="s">
        <v>14</v>
      </c>
      <c r="E2368" t="s">
        <v>15</v>
      </c>
      <c r="F2368" t="s">
        <v>11</v>
      </c>
      <c r="G2368">
        <v>32</v>
      </c>
      <c r="H2368" t="s">
        <v>36</v>
      </c>
      <c r="I2368" t="s">
        <v>184</v>
      </c>
      <c r="J2368" t="s">
        <v>122</v>
      </c>
      <c r="K2368">
        <v>201506</v>
      </c>
      <c r="L2368">
        <v>2020</v>
      </c>
      <c r="M2368" s="10">
        <v>6</v>
      </c>
      <c r="N2368" s="31">
        <v>42707.07</v>
      </c>
    </row>
    <row r="2369" spans="1:14" ht="15" customHeight="1">
      <c r="A2369" t="s">
        <v>69</v>
      </c>
      <c r="B2369" t="s">
        <v>6</v>
      </c>
      <c r="C2369" t="s">
        <v>140</v>
      </c>
      <c r="D2369" t="s">
        <v>14</v>
      </c>
      <c r="E2369" t="s">
        <v>15</v>
      </c>
      <c r="F2369" t="s">
        <v>11</v>
      </c>
      <c r="G2369">
        <v>32</v>
      </c>
      <c r="H2369" t="s">
        <v>36</v>
      </c>
      <c r="I2369" t="s">
        <v>184</v>
      </c>
      <c r="J2369" t="s">
        <v>123</v>
      </c>
      <c r="K2369">
        <v>201506</v>
      </c>
      <c r="L2369">
        <v>2020</v>
      </c>
      <c r="M2369" s="10">
        <v>6</v>
      </c>
      <c r="N2369" s="31">
        <v>58796.387999999992</v>
      </c>
    </row>
    <row r="2370" spans="1:14" ht="15" customHeight="1">
      <c r="A2370" t="s">
        <v>68</v>
      </c>
      <c r="B2370" t="s">
        <v>24</v>
      </c>
      <c r="C2370" t="s">
        <v>142</v>
      </c>
      <c r="D2370" t="s">
        <v>43</v>
      </c>
      <c r="E2370" t="s">
        <v>17</v>
      </c>
      <c r="F2370" t="s">
        <v>11</v>
      </c>
      <c r="G2370">
        <v>32</v>
      </c>
      <c r="H2370" t="s">
        <v>36</v>
      </c>
      <c r="I2370" t="s">
        <v>184</v>
      </c>
      <c r="J2370" t="s">
        <v>124</v>
      </c>
      <c r="K2370">
        <v>201506</v>
      </c>
      <c r="L2370">
        <v>2020</v>
      </c>
      <c r="M2370" s="10">
        <v>6</v>
      </c>
      <c r="N2370" s="31">
        <v>51274.943999999996</v>
      </c>
    </row>
    <row r="2371" spans="1:14" ht="15" customHeight="1">
      <c r="A2371" t="s">
        <v>68</v>
      </c>
      <c r="B2371" t="s">
        <v>24</v>
      </c>
      <c r="C2371" t="s">
        <v>142</v>
      </c>
      <c r="D2371" t="s">
        <v>43</v>
      </c>
      <c r="E2371" t="s">
        <v>17</v>
      </c>
      <c r="F2371" t="s">
        <v>11</v>
      </c>
      <c r="G2371">
        <v>32</v>
      </c>
      <c r="H2371" t="s">
        <v>36</v>
      </c>
      <c r="I2371" t="s">
        <v>184</v>
      </c>
      <c r="J2371" t="s">
        <v>121</v>
      </c>
      <c r="K2371">
        <v>201506</v>
      </c>
      <c r="L2371">
        <v>2020</v>
      </c>
      <c r="M2371" s="10">
        <v>6</v>
      </c>
      <c r="N2371" s="31">
        <v>20418.552</v>
      </c>
    </row>
    <row r="2372" spans="1:14" ht="15" customHeight="1">
      <c r="A2372" t="s">
        <v>68</v>
      </c>
      <c r="B2372" t="s">
        <v>24</v>
      </c>
      <c r="C2372" t="s">
        <v>142</v>
      </c>
      <c r="D2372" t="s">
        <v>43</v>
      </c>
      <c r="E2372" t="s">
        <v>17</v>
      </c>
      <c r="F2372" t="s">
        <v>11</v>
      </c>
      <c r="G2372">
        <v>32</v>
      </c>
      <c r="H2372" t="s">
        <v>36</v>
      </c>
      <c r="I2372" t="s">
        <v>184</v>
      </c>
      <c r="J2372" t="s">
        <v>122</v>
      </c>
      <c r="K2372">
        <v>201506</v>
      </c>
      <c r="L2372">
        <v>2020</v>
      </c>
      <c r="M2372" s="10">
        <v>6</v>
      </c>
      <c r="N2372" s="31">
        <v>33280.379999999997</v>
      </c>
    </row>
    <row r="2373" spans="1:14" ht="15" customHeight="1">
      <c r="A2373" t="s">
        <v>68</v>
      </c>
      <c r="B2373" t="s">
        <v>24</v>
      </c>
      <c r="C2373" t="s">
        <v>142</v>
      </c>
      <c r="D2373" t="s">
        <v>43</v>
      </c>
      <c r="E2373" t="s">
        <v>17</v>
      </c>
      <c r="F2373" t="s">
        <v>11</v>
      </c>
      <c r="G2373">
        <v>32</v>
      </c>
      <c r="H2373" t="s">
        <v>36</v>
      </c>
      <c r="I2373" t="s">
        <v>184</v>
      </c>
      <c r="J2373" t="s">
        <v>123</v>
      </c>
      <c r="K2373">
        <v>201506</v>
      </c>
      <c r="L2373">
        <v>2020</v>
      </c>
      <c r="M2373" s="10">
        <v>6</v>
      </c>
      <c r="N2373" s="31">
        <v>45333.54</v>
      </c>
    </row>
    <row r="2374" spans="1:14" ht="15" customHeight="1">
      <c r="A2374" t="s">
        <v>68</v>
      </c>
      <c r="B2374" t="s">
        <v>70</v>
      </c>
      <c r="C2374" t="s">
        <v>126</v>
      </c>
      <c r="D2374" t="s">
        <v>20</v>
      </c>
      <c r="E2374" t="s">
        <v>0</v>
      </c>
      <c r="F2374" t="s">
        <v>12</v>
      </c>
      <c r="G2374">
        <v>28</v>
      </c>
      <c r="H2374" t="s">
        <v>37</v>
      </c>
      <c r="I2374" t="s">
        <v>183</v>
      </c>
      <c r="J2374" t="s">
        <v>124</v>
      </c>
      <c r="K2374">
        <v>201506</v>
      </c>
      <c r="L2374">
        <v>2020</v>
      </c>
      <c r="M2374" s="10">
        <v>6</v>
      </c>
      <c r="N2374" s="31">
        <v>55641.599999999999</v>
      </c>
    </row>
    <row r="2375" spans="1:14" ht="15" customHeight="1">
      <c r="A2375" t="s">
        <v>68</v>
      </c>
      <c r="B2375" t="s">
        <v>70</v>
      </c>
      <c r="C2375" t="s">
        <v>126</v>
      </c>
      <c r="D2375" t="s">
        <v>20</v>
      </c>
      <c r="E2375" t="s">
        <v>0</v>
      </c>
      <c r="F2375" t="s">
        <v>12</v>
      </c>
      <c r="G2375">
        <v>28</v>
      </c>
      <c r="H2375" t="s">
        <v>37</v>
      </c>
      <c r="I2375" t="s">
        <v>183</v>
      </c>
      <c r="J2375" t="s">
        <v>121</v>
      </c>
      <c r="K2375">
        <v>201506</v>
      </c>
      <c r="L2375">
        <v>2020</v>
      </c>
      <c r="M2375" s="10">
        <v>6</v>
      </c>
      <c r="N2375" s="31">
        <v>11719.296000000002</v>
      </c>
    </row>
    <row r="2376" spans="1:14" ht="15" customHeight="1">
      <c r="A2376" t="s">
        <v>68</v>
      </c>
      <c r="B2376" t="s">
        <v>70</v>
      </c>
      <c r="C2376" t="s">
        <v>126</v>
      </c>
      <c r="D2376" t="s">
        <v>20</v>
      </c>
      <c r="E2376" t="s">
        <v>0</v>
      </c>
      <c r="F2376" t="s">
        <v>12</v>
      </c>
      <c r="G2376">
        <v>28</v>
      </c>
      <c r="H2376" t="s">
        <v>37</v>
      </c>
      <c r="I2376" t="s">
        <v>183</v>
      </c>
      <c r="J2376" t="s">
        <v>122</v>
      </c>
      <c r="K2376">
        <v>201506</v>
      </c>
      <c r="L2376">
        <v>2020</v>
      </c>
      <c r="M2376" s="10">
        <v>6</v>
      </c>
      <c r="N2376" s="31">
        <v>19657.62</v>
      </c>
    </row>
    <row r="2377" spans="1:14" ht="15" customHeight="1">
      <c r="A2377" t="s">
        <v>68</v>
      </c>
      <c r="B2377" t="s">
        <v>70</v>
      </c>
      <c r="C2377" t="s">
        <v>126</v>
      </c>
      <c r="D2377" t="s">
        <v>20</v>
      </c>
      <c r="E2377" t="s">
        <v>0</v>
      </c>
      <c r="F2377" t="s">
        <v>12</v>
      </c>
      <c r="G2377">
        <v>28</v>
      </c>
      <c r="H2377" t="s">
        <v>37</v>
      </c>
      <c r="I2377" t="s">
        <v>183</v>
      </c>
      <c r="J2377" t="s">
        <v>123</v>
      </c>
      <c r="K2377">
        <v>201506</v>
      </c>
      <c r="L2377">
        <v>2020</v>
      </c>
      <c r="M2377" s="10">
        <v>6</v>
      </c>
      <c r="N2377" s="31">
        <v>3894.1559999999999</v>
      </c>
    </row>
    <row r="2378" spans="1:14" ht="15" customHeight="1">
      <c r="A2378" t="s">
        <v>68</v>
      </c>
      <c r="B2378" t="s">
        <v>23</v>
      </c>
      <c r="C2378" t="s">
        <v>141</v>
      </c>
      <c r="D2378" t="s">
        <v>44</v>
      </c>
      <c r="E2378" t="s">
        <v>45</v>
      </c>
      <c r="F2378" t="s">
        <v>11</v>
      </c>
      <c r="G2378">
        <v>27</v>
      </c>
      <c r="H2378" t="s">
        <v>33</v>
      </c>
      <c r="I2378" t="s">
        <v>180</v>
      </c>
      <c r="J2378" t="s">
        <v>124</v>
      </c>
      <c r="K2378">
        <v>201506</v>
      </c>
      <c r="L2378">
        <v>2020</v>
      </c>
      <c r="M2378" s="10">
        <v>6</v>
      </c>
      <c r="N2378" s="31">
        <v>145221.46560000003</v>
      </c>
    </row>
    <row r="2379" spans="1:14" ht="15" customHeight="1">
      <c r="A2379" t="s">
        <v>68</v>
      </c>
      <c r="B2379" t="s">
        <v>23</v>
      </c>
      <c r="C2379" t="s">
        <v>141</v>
      </c>
      <c r="D2379" t="s">
        <v>44</v>
      </c>
      <c r="E2379" t="s">
        <v>45</v>
      </c>
      <c r="F2379" t="s">
        <v>11</v>
      </c>
      <c r="G2379">
        <v>27</v>
      </c>
      <c r="H2379" t="s">
        <v>33</v>
      </c>
      <c r="I2379" t="s">
        <v>180</v>
      </c>
      <c r="J2379" t="s">
        <v>121</v>
      </c>
      <c r="K2379">
        <v>201506</v>
      </c>
      <c r="L2379">
        <v>2020</v>
      </c>
      <c r="M2379" s="10">
        <v>6</v>
      </c>
      <c r="N2379" s="31">
        <v>21087.345600000001</v>
      </c>
    </row>
    <row r="2380" spans="1:14" ht="15" customHeight="1">
      <c r="A2380" t="s">
        <v>68</v>
      </c>
      <c r="B2380" t="s">
        <v>23</v>
      </c>
      <c r="C2380" t="s">
        <v>141</v>
      </c>
      <c r="D2380" t="s">
        <v>44</v>
      </c>
      <c r="E2380" t="s">
        <v>45</v>
      </c>
      <c r="F2380" t="s">
        <v>11</v>
      </c>
      <c r="G2380">
        <v>27</v>
      </c>
      <c r="H2380" t="s">
        <v>33</v>
      </c>
      <c r="I2380" t="s">
        <v>180</v>
      </c>
      <c r="J2380" t="s">
        <v>122</v>
      </c>
      <c r="K2380">
        <v>201506</v>
      </c>
      <c r="L2380">
        <v>2020</v>
      </c>
      <c r="M2380" s="10">
        <v>6</v>
      </c>
      <c r="N2380" s="31">
        <v>6740.82</v>
      </c>
    </row>
    <row r="2381" spans="1:14" ht="15" customHeight="1">
      <c r="A2381" t="s">
        <v>68</v>
      </c>
      <c r="B2381" t="s">
        <v>23</v>
      </c>
      <c r="C2381" t="s">
        <v>141</v>
      </c>
      <c r="D2381" t="s">
        <v>44</v>
      </c>
      <c r="E2381" t="s">
        <v>45</v>
      </c>
      <c r="F2381" t="s">
        <v>11</v>
      </c>
      <c r="G2381">
        <v>27</v>
      </c>
      <c r="H2381" t="s">
        <v>33</v>
      </c>
      <c r="I2381" t="s">
        <v>180</v>
      </c>
      <c r="J2381" t="s">
        <v>123</v>
      </c>
      <c r="K2381">
        <v>201506</v>
      </c>
      <c r="L2381">
        <v>2020</v>
      </c>
      <c r="M2381" s="10">
        <v>6</v>
      </c>
      <c r="N2381" s="31">
        <v>32918.724000000002</v>
      </c>
    </row>
    <row r="2382" spans="1:14" ht="15" customHeight="1">
      <c r="A2382" t="s">
        <v>7</v>
      </c>
      <c r="B2382" t="s">
        <v>25</v>
      </c>
      <c r="C2382" t="s">
        <v>131</v>
      </c>
      <c r="D2382" t="s">
        <v>51</v>
      </c>
      <c r="E2382" t="s">
        <v>52</v>
      </c>
      <c r="F2382" t="s">
        <v>11</v>
      </c>
      <c r="G2382">
        <v>44</v>
      </c>
      <c r="H2382" t="s">
        <v>33</v>
      </c>
      <c r="I2382" t="s">
        <v>180</v>
      </c>
      <c r="J2382" t="s">
        <v>124</v>
      </c>
      <c r="K2382">
        <v>201506</v>
      </c>
      <c r="L2382">
        <v>2020</v>
      </c>
      <c r="M2382" s="10">
        <v>6</v>
      </c>
      <c r="N2382" s="31">
        <v>148561.19999999998</v>
      </c>
    </row>
    <row r="2383" spans="1:14" ht="15" customHeight="1">
      <c r="A2383" t="s">
        <v>7</v>
      </c>
      <c r="B2383" t="s">
        <v>25</v>
      </c>
      <c r="C2383" t="s">
        <v>131</v>
      </c>
      <c r="D2383" t="s">
        <v>51</v>
      </c>
      <c r="E2383" t="s">
        <v>52</v>
      </c>
      <c r="F2383" t="s">
        <v>11</v>
      </c>
      <c r="G2383">
        <v>44</v>
      </c>
      <c r="H2383" t="s">
        <v>33</v>
      </c>
      <c r="I2383" t="s">
        <v>180</v>
      </c>
      <c r="J2383" t="s">
        <v>121</v>
      </c>
      <c r="K2383">
        <v>201506</v>
      </c>
      <c r="L2383">
        <v>2020</v>
      </c>
      <c r="M2383" s="10">
        <v>6</v>
      </c>
      <c r="N2383" s="31">
        <v>72983.952000000005</v>
      </c>
    </row>
    <row r="2384" spans="1:14" ht="15" customHeight="1">
      <c r="A2384" t="s">
        <v>7</v>
      </c>
      <c r="B2384" t="s">
        <v>25</v>
      </c>
      <c r="C2384" t="s">
        <v>131</v>
      </c>
      <c r="D2384" t="s">
        <v>51</v>
      </c>
      <c r="E2384" t="s">
        <v>52</v>
      </c>
      <c r="F2384" t="s">
        <v>11</v>
      </c>
      <c r="G2384">
        <v>44</v>
      </c>
      <c r="H2384" t="s">
        <v>33</v>
      </c>
      <c r="I2384" t="s">
        <v>180</v>
      </c>
      <c r="J2384" t="s">
        <v>122</v>
      </c>
      <c r="K2384">
        <v>201506</v>
      </c>
      <c r="L2384">
        <v>2020</v>
      </c>
      <c r="M2384" s="10">
        <v>6</v>
      </c>
      <c r="N2384" s="31">
        <v>122074.92</v>
      </c>
    </row>
    <row r="2385" spans="1:14" ht="15" customHeight="1">
      <c r="A2385" t="s">
        <v>7</v>
      </c>
      <c r="B2385" t="s">
        <v>25</v>
      </c>
      <c r="C2385" t="s">
        <v>131</v>
      </c>
      <c r="D2385" t="s">
        <v>51</v>
      </c>
      <c r="E2385" t="s">
        <v>52</v>
      </c>
      <c r="F2385" t="s">
        <v>11</v>
      </c>
      <c r="G2385">
        <v>44</v>
      </c>
      <c r="H2385" t="s">
        <v>33</v>
      </c>
      <c r="I2385" t="s">
        <v>180</v>
      </c>
      <c r="J2385" t="s">
        <v>123</v>
      </c>
      <c r="K2385">
        <v>201506</v>
      </c>
      <c r="L2385">
        <v>2020</v>
      </c>
      <c r="M2385" s="10">
        <v>6</v>
      </c>
      <c r="N2385" s="31">
        <v>22260.69</v>
      </c>
    </row>
    <row r="2386" spans="1:14" ht="15" customHeight="1">
      <c r="A2386" t="s">
        <v>7</v>
      </c>
      <c r="B2386" t="s">
        <v>25</v>
      </c>
      <c r="C2386" t="s">
        <v>127</v>
      </c>
      <c r="D2386" t="s">
        <v>49</v>
      </c>
      <c r="E2386" t="s">
        <v>50</v>
      </c>
      <c r="F2386" t="s">
        <v>12</v>
      </c>
      <c r="G2386">
        <v>35</v>
      </c>
      <c r="H2386" t="s">
        <v>35</v>
      </c>
      <c r="I2386" t="s">
        <v>181</v>
      </c>
      <c r="J2386" t="s">
        <v>124</v>
      </c>
      <c r="K2386">
        <v>201506</v>
      </c>
      <c r="L2386">
        <v>2020</v>
      </c>
      <c r="M2386" s="10">
        <v>6</v>
      </c>
      <c r="N2386" s="31">
        <v>43125.120000000003</v>
      </c>
    </row>
    <row r="2387" spans="1:14" ht="15" customHeight="1">
      <c r="A2387" t="s">
        <v>7</v>
      </c>
      <c r="B2387" t="s">
        <v>25</v>
      </c>
      <c r="C2387" t="s">
        <v>127</v>
      </c>
      <c r="D2387" t="s">
        <v>49</v>
      </c>
      <c r="E2387" t="s">
        <v>50</v>
      </c>
      <c r="F2387" t="s">
        <v>12</v>
      </c>
      <c r="G2387">
        <v>35</v>
      </c>
      <c r="H2387" t="s">
        <v>35</v>
      </c>
      <c r="I2387" t="s">
        <v>181</v>
      </c>
      <c r="J2387" t="s">
        <v>121</v>
      </c>
      <c r="K2387">
        <v>201506</v>
      </c>
      <c r="L2387">
        <v>2020</v>
      </c>
      <c r="M2387" s="10">
        <v>6</v>
      </c>
      <c r="N2387" s="31">
        <v>32082.480000000003</v>
      </c>
    </row>
    <row r="2388" spans="1:14" ht="15" customHeight="1">
      <c r="A2388" t="s">
        <v>7</v>
      </c>
      <c r="B2388" t="s">
        <v>25</v>
      </c>
      <c r="C2388" t="s">
        <v>127</v>
      </c>
      <c r="D2388" t="s">
        <v>49</v>
      </c>
      <c r="E2388" t="s">
        <v>50</v>
      </c>
      <c r="F2388" t="s">
        <v>12</v>
      </c>
      <c r="G2388">
        <v>35</v>
      </c>
      <c r="H2388" t="s">
        <v>35</v>
      </c>
      <c r="I2388" t="s">
        <v>181</v>
      </c>
      <c r="J2388" t="s">
        <v>122</v>
      </c>
      <c r="K2388">
        <v>201506</v>
      </c>
      <c r="L2388">
        <v>2020</v>
      </c>
      <c r="M2388" s="10">
        <v>6</v>
      </c>
      <c r="N2388" s="31">
        <v>20236.5</v>
      </c>
    </row>
    <row r="2389" spans="1:14" ht="15" customHeight="1">
      <c r="A2389" t="s">
        <v>7</v>
      </c>
      <c r="B2389" t="s">
        <v>25</v>
      </c>
      <c r="C2389" t="s">
        <v>127</v>
      </c>
      <c r="D2389" t="s">
        <v>49</v>
      </c>
      <c r="E2389" t="s">
        <v>50</v>
      </c>
      <c r="F2389" t="s">
        <v>12</v>
      </c>
      <c r="G2389">
        <v>35</v>
      </c>
      <c r="H2389" t="s">
        <v>35</v>
      </c>
      <c r="I2389" t="s">
        <v>181</v>
      </c>
      <c r="J2389" t="s">
        <v>123</v>
      </c>
      <c r="K2389">
        <v>201506</v>
      </c>
      <c r="L2389">
        <v>2020</v>
      </c>
      <c r="M2389" s="10">
        <v>6</v>
      </c>
      <c r="N2389" s="31">
        <v>75116.160000000003</v>
      </c>
    </row>
    <row r="2390" spans="1:14" ht="15" customHeight="1">
      <c r="A2390" t="s">
        <v>7</v>
      </c>
      <c r="B2390" t="s">
        <v>25</v>
      </c>
      <c r="C2390" t="s">
        <v>130</v>
      </c>
      <c r="D2390" t="s">
        <v>47</v>
      </c>
      <c r="E2390" t="s">
        <v>48</v>
      </c>
      <c r="F2390" t="s">
        <v>11</v>
      </c>
      <c r="G2390">
        <v>28</v>
      </c>
      <c r="H2390" t="s">
        <v>37</v>
      </c>
      <c r="I2390" t="s">
        <v>183</v>
      </c>
      <c r="J2390" t="s">
        <v>124</v>
      </c>
      <c r="K2390">
        <v>201506</v>
      </c>
      <c r="L2390">
        <v>2020</v>
      </c>
      <c r="M2390" s="10">
        <v>6</v>
      </c>
      <c r="N2390" s="31">
        <v>62802.432000000001</v>
      </c>
    </row>
    <row r="2391" spans="1:14" ht="15" customHeight="1">
      <c r="A2391" t="s">
        <v>7</v>
      </c>
      <c r="B2391" t="s">
        <v>25</v>
      </c>
      <c r="C2391" t="s">
        <v>130</v>
      </c>
      <c r="D2391" t="s">
        <v>47</v>
      </c>
      <c r="E2391" t="s">
        <v>48</v>
      </c>
      <c r="F2391" t="s">
        <v>11</v>
      </c>
      <c r="G2391">
        <v>28</v>
      </c>
      <c r="H2391" t="s">
        <v>37</v>
      </c>
      <c r="I2391" t="s">
        <v>183</v>
      </c>
      <c r="J2391" t="s">
        <v>121</v>
      </c>
      <c r="K2391">
        <v>201506</v>
      </c>
      <c r="L2391">
        <v>2020</v>
      </c>
      <c r="M2391" s="10">
        <v>6</v>
      </c>
      <c r="N2391" s="31">
        <v>18733.248000000003</v>
      </c>
    </row>
    <row r="2392" spans="1:14" ht="15" customHeight="1">
      <c r="A2392" t="s">
        <v>7</v>
      </c>
      <c r="B2392" t="s">
        <v>25</v>
      </c>
      <c r="C2392" t="s">
        <v>130</v>
      </c>
      <c r="D2392" t="s">
        <v>47</v>
      </c>
      <c r="E2392" t="s">
        <v>48</v>
      </c>
      <c r="F2392" t="s">
        <v>11</v>
      </c>
      <c r="G2392">
        <v>28</v>
      </c>
      <c r="H2392" t="s">
        <v>37</v>
      </c>
      <c r="I2392" t="s">
        <v>183</v>
      </c>
      <c r="J2392" t="s">
        <v>122</v>
      </c>
      <c r="K2392">
        <v>201506</v>
      </c>
      <c r="L2392">
        <v>2020</v>
      </c>
      <c r="M2392" s="10">
        <v>6</v>
      </c>
      <c r="N2392" s="31">
        <v>7257.06</v>
      </c>
    </row>
    <row r="2393" spans="1:14" ht="15" customHeight="1">
      <c r="A2393" t="s">
        <v>7</v>
      </c>
      <c r="B2393" t="s">
        <v>25</v>
      </c>
      <c r="C2393" t="s">
        <v>130</v>
      </c>
      <c r="D2393" t="s">
        <v>47</v>
      </c>
      <c r="E2393" t="s">
        <v>48</v>
      </c>
      <c r="F2393" t="s">
        <v>11</v>
      </c>
      <c r="G2393">
        <v>28</v>
      </c>
      <c r="H2393" t="s">
        <v>37</v>
      </c>
      <c r="I2393" t="s">
        <v>183</v>
      </c>
      <c r="J2393" t="s">
        <v>123</v>
      </c>
      <c r="K2393">
        <v>201506</v>
      </c>
      <c r="L2393">
        <v>2020</v>
      </c>
      <c r="M2393" s="10">
        <v>6</v>
      </c>
      <c r="N2393" s="31">
        <v>3997.5119999999997</v>
      </c>
    </row>
    <row r="2394" spans="1:14" ht="15" customHeight="1">
      <c r="A2394" t="s">
        <v>7</v>
      </c>
      <c r="B2394" t="s">
        <v>26</v>
      </c>
      <c r="C2394" t="s">
        <v>132</v>
      </c>
      <c r="D2394" t="s">
        <v>55</v>
      </c>
      <c r="E2394" t="s">
        <v>56</v>
      </c>
      <c r="F2394" t="s">
        <v>11</v>
      </c>
      <c r="G2394">
        <v>36</v>
      </c>
      <c r="H2394" t="s">
        <v>34</v>
      </c>
      <c r="I2394" t="s">
        <v>182</v>
      </c>
      <c r="J2394" t="s">
        <v>124</v>
      </c>
      <c r="K2394">
        <v>201506</v>
      </c>
      <c r="L2394">
        <v>2020</v>
      </c>
      <c r="M2394" s="10">
        <v>6</v>
      </c>
      <c r="N2394" s="31">
        <v>19394.121599999999</v>
      </c>
    </row>
    <row r="2395" spans="1:14" ht="15" customHeight="1">
      <c r="A2395" t="s">
        <v>7</v>
      </c>
      <c r="B2395" t="s">
        <v>26</v>
      </c>
      <c r="C2395" t="s">
        <v>132</v>
      </c>
      <c r="D2395" t="s">
        <v>55</v>
      </c>
      <c r="E2395" t="s">
        <v>56</v>
      </c>
      <c r="F2395" t="s">
        <v>11</v>
      </c>
      <c r="G2395">
        <v>36</v>
      </c>
      <c r="H2395" t="s">
        <v>34</v>
      </c>
      <c r="I2395" t="s">
        <v>182</v>
      </c>
      <c r="J2395" t="s">
        <v>121</v>
      </c>
      <c r="K2395">
        <v>201506</v>
      </c>
      <c r="L2395">
        <v>2020</v>
      </c>
      <c r="M2395" s="10">
        <v>6</v>
      </c>
      <c r="N2395" s="31">
        <v>10699.471440000001</v>
      </c>
    </row>
    <row r="2396" spans="1:14" ht="15" customHeight="1">
      <c r="A2396" t="s">
        <v>7</v>
      </c>
      <c r="B2396" t="s">
        <v>26</v>
      </c>
      <c r="C2396" t="s">
        <v>132</v>
      </c>
      <c r="D2396" t="s">
        <v>55</v>
      </c>
      <c r="E2396" t="s">
        <v>56</v>
      </c>
      <c r="F2396" t="s">
        <v>11</v>
      </c>
      <c r="G2396">
        <v>36</v>
      </c>
      <c r="H2396" t="s">
        <v>34</v>
      </c>
      <c r="I2396" t="s">
        <v>182</v>
      </c>
      <c r="J2396" t="s">
        <v>122</v>
      </c>
      <c r="K2396">
        <v>201506</v>
      </c>
      <c r="L2396">
        <v>2020</v>
      </c>
      <c r="M2396" s="10">
        <v>6</v>
      </c>
      <c r="N2396" s="31">
        <v>9691.901100000001</v>
      </c>
    </row>
    <row r="2397" spans="1:14" ht="15" customHeight="1">
      <c r="A2397" t="s">
        <v>7</v>
      </c>
      <c r="B2397" t="s">
        <v>26</v>
      </c>
      <c r="C2397" t="s">
        <v>132</v>
      </c>
      <c r="D2397" t="s">
        <v>55</v>
      </c>
      <c r="E2397" t="s">
        <v>56</v>
      </c>
      <c r="F2397" t="s">
        <v>11</v>
      </c>
      <c r="G2397">
        <v>36</v>
      </c>
      <c r="H2397" t="s">
        <v>34</v>
      </c>
      <c r="I2397" t="s">
        <v>182</v>
      </c>
      <c r="J2397" t="s">
        <v>123</v>
      </c>
      <c r="K2397">
        <v>201506</v>
      </c>
      <c r="L2397">
        <v>2020</v>
      </c>
      <c r="M2397" s="10">
        <v>6</v>
      </c>
      <c r="N2397" s="31">
        <v>30408.572879999996</v>
      </c>
    </row>
    <row r="2398" spans="1:14" ht="15" customHeight="1">
      <c r="A2398" t="s">
        <v>7</v>
      </c>
      <c r="B2398" t="s">
        <v>26</v>
      </c>
      <c r="C2398" t="s">
        <v>128</v>
      </c>
      <c r="D2398" t="s">
        <v>53</v>
      </c>
      <c r="E2398" t="s">
        <v>54</v>
      </c>
      <c r="F2398" t="s">
        <v>12</v>
      </c>
      <c r="G2398">
        <v>32</v>
      </c>
      <c r="H2398" t="s">
        <v>36</v>
      </c>
      <c r="I2398" t="s">
        <v>184</v>
      </c>
      <c r="J2398" t="s">
        <v>124</v>
      </c>
      <c r="K2398">
        <v>201506</v>
      </c>
      <c r="L2398">
        <v>2020</v>
      </c>
      <c r="M2398" s="10">
        <v>6</v>
      </c>
      <c r="N2398" s="31">
        <v>23974.876799999998</v>
      </c>
    </row>
    <row r="2399" spans="1:14" ht="15" customHeight="1">
      <c r="A2399" t="s">
        <v>7</v>
      </c>
      <c r="B2399" t="s">
        <v>26</v>
      </c>
      <c r="C2399" t="s">
        <v>128</v>
      </c>
      <c r="D2399" t="s">
        <v>53</v>
      </c>
      <c r="E2399" t="s">
        <v>54</v>
      </c>
      <c r="F2399" t="s">
        <v>12</v>
      </c>
      <c r="G2399">
        <v>32</v>
      </c>
      <c r="H2399" t="s">
        <v>36</v>
      </c>
      <c r="I2399" t="s">
        <v>184</v>
      </c>
      <c r="J2399" t="s">
        <v>121</v>
      </c>
      <c r="K2399">
        <v>201506</v>
      </c>
      <c r="L2399">
        <v>2020</v>
      </c>
      <c r="M2399" s="10">
        <v>6</v>
      </c>
      <c r="N2399" s="31">
        <v>7944.9854400000004</v>
      </c>
    </row>
    <row r="2400" spans="1:14" ht="15" customHeight="1">
      <c r="A2400" t="s">
        <v>7</v>
      </c>
      <c r="B2400" t="s">
        <v>26</v>
      </c>
      <c r="C2400" t="s">
        <v>128</v>
      </c>
      <c r="D2400" t="s">
        <v>53</v>
      </c>
      <c r="E2400" t="s">
        <v>54</v>
      </c>
      <c r="F2400" t="s">
        <v>12</v>
      </c>
      <c r="G2400">
        <v>32</v>
      </c>
      <c r="H2400" t="s">
        <v>36</v>
      </c>
      <c r="I2400" t="s">
        <v>184</v>
      </c>
      <c r="J2400" t="s">
        <v>122</v>
      </c>
      <c r="K2400">
        <v>201506</v>
      </c>
      <c r="L2400">
        <v>2020</v>
      </c>
      <c r="M2400" s="10">
        <v>6</v>
      </c>
      <c r="N2400" s="31">
        <v>2690.7174</v>
      </c>
    </row>
    <row r="2401" spans="1:14" ht="15" customHeight="1">
      <c r="A2401" t="s">
        <v>7</v>
      </c>
      <c r="B2401" t="s">
        <v>26</v>
      </c>
      <c r="C2401" t="s">
        <v>128</v>
      </c>
      <c r="D2401" t="s">
        <v>53</v>
      </c>
      <c r="E2401" t="s">
        <v>54</v>
      </c>
      <c r="F2401" t="s">
        <v>12</v>
      </c>
      <c r="G2401">
        <v>32</v>
      </c>
      <c r="H2401" t="s">
        <v>36</v>
      </c>
      <c r="I2401" t="s">
        <v>184</v>
      </c>
      <c r="J2401" t="s">
        <v>123</v>
      </c>
      <c r="K2401">
        <v>201506</v>
      </c>
      <c r="L2401">
        <v>2020</v>
      </c>
      <c r="M2401" s="10">
        <v>6</v>
      </c>
      <c r="N2401" s="31">
        <v>8260.6003199999996</v>
      </c>
    </row>
    <row r="2402" spans="1:14" ht="15" customHeight="1">
      <c r="A2402" t="s">
        <v>7</v>
      </c>
      <c r="B2402" t="s">
        <v>27</v>
      </c>
      <c r="C2402" t="s">
        <v>137</v>
      </c>
      <c r="D2402" t="s">
        <v>21</v>
      </c>
      <c r="E2402" t="s">
        <v>58</v>
      </c>
      <c r="F2402" t="s">
        <v>11</v>
      </c>
      <c r="G2402">
        <v>45</v>
      </c>
      <c r="H2402" t="s">
        <v>33</v>
      </c>
      <c r="I2402" t="s">
        <v>180</v>
      </c>
      <c r="J2402" t="s">
        <v>124</v>
      </c>
      <c r="K2402">
        <v>201506</v>
      </c>
      <c r="L2402">
        <v>2020</v>
      </c>
      <c r="M2402" s="10">
        <v>6</v>
      </c>
      <c r="N2402" s="31">
        <v>103322.592</v>
      </c>
    </row>
    <row r="2403" spans="1:14" ht="15" customHeight="1">
      <c r="A2403" t="s">
        <v>7</v>
      </c>
      <c r="B2403" t="s">
        <v>27</v>
      </c>
      <c r="C2403" t="s">
        <v>137</v>
      </c>
      <c r="D2403" t="s">
        <v>21</v>
      </c>
      <c r="E2403" t="s">
        <v>58</v>
      </c>
      <c r="F2403" t="s">
        <v>11</v>
      </c>
      <c r="G2403">
        <v>45</v>
      </c>
      <c r="H2403" t="s">
        <v>33</v>
      </c>
      <c r="I2403" t="s">
        <v>180</v>
      </c>
      <c r="J2403" t="s">
        <v>121</v>
      </c>
      <c r="K2403">
        <v>201506</v>
      </c>
      <c r="L2403">
        <v>2020</v>
      </c>
      <c r="M2403" s="10">
        <v>6</v>
      </c>
      <c r="N2403" s="31">
        <v>77618.267999999996</v>
      </c>
    </row>
    <row r="2404" spans="1:14" ht="15" customHeight="1">
      <c r="A2404" t="s">
        <v>7</v>
      </c>
      <c r="B2404" t="s">
        <v>27</v>
      </c>
      <c r="C2404" t="s">
        <v>137</v>
      </c>
      <c r="D2404" t="s">
        <v>21</v>
      </c>
      <c r="E2404" t="s">
        <v>58</v>
      </c>
      <c r="F2404" t="s">
        <v>11</v>
      </c>
      <c r="G2404">
        <v>45</v>
      </c>
      <c r="H2404" t="s">
        <v>33</v>
      </c>
      <c r="I2404" t="s">
        <v>180</v>
      </c>
      <c r="J2404" t="s">
        <v>122</v>
      </c>
      <c r="K2404">
        <v>201506</v>
      </c>
      <c r="L2404">
        <v>2020</v>
      </c>
      <c r="M2404" s="10">
        <v>6</v>
      </c>
      <c r="N2404" s="31">
        <v>85902.93</v>
      </c>
    </row>
    <row r="2405" spans="1:14" ht="15" customHeight="1">
      <c r="A2405" t="s">
        <v>7</v>
      </c>
      <c r="B2405" t="s">
        <v>27</v>
      </c>
      <c r="C2405" t="s">
        <v>137</v>
      </c>
      <c r="D2405" t="s">
        <v>21</v>
      </c>
      <c r="E2405" t="s">
        <v>58</v>
      </c>
      <c r="F2405" t="s">
        <v>11</v>
      </c>
      <c r="G2405">
        <v>45</v>
      </c>
      <c r="H2405" t="s">
        <v>33</v>
      </c>
      <c r="I2405" t="s">
        <v>180</v>
      </c>
      <c r="J2405" t="s">
        <v>123</v>
      </c>
      <c r="K2405">
        <v>201506</v>
      </c>
      <c r="L2405">
        <v>2020</v>
      </c>
      <c r="M2405" s="10">
        <v>6</v>
      </c>
      <c r="N2405" s="31">
        <v>15800.94</v>
      </c>
    </row>
    <row r="2406" spans="1:14" ht="15" customHeight="1">
      <c r="A2406" t="s">
        <v>7</v>
      </c>
      <c r="B2406" t="s">
        <v>27</v>
      </c>
      <c r="C2406" t="s">
        <v>136</v>
      </c>
      <c r="D2406" t="s">
        <v>18</v>
      </c>
      <c r="E2406" t="s">
        <v>62</v>
      </c>
      <c r="F2406" t="s">
        <v>11</v>
      </c>
      <c r="G2406">
        <v>38</v>
      </c>
      <c r="H2406" t="s">
        <v>34</v>
      </c>
      <c r="I2406" t="s">
        <v>182</v>
      </c>
      <c r="J2406" t="s">
        <v>124</v>
      </c>
      <c r="K2406">
        <v>201506</v>
      </c>
      <c r="L2406">
        <v>2020</v>
      </c>
      <c r="M2406" s="10">
        <v>6</v>
      </c>
      <c r="N2406" s="31">
        <v>321399.18719999999</v>
      </c>
    </row>
    <row r="2407" spans="1:14" ht="15" customHeight="1">
      <c r="A2407" t="s">
        <v>7</v>
      </c>
      <c r="B2407" t="s">
        <v>27</v>
      </c>
      <c r="C2407" t="s">
        <v>136</v>
      </c>
      <c r="D2407" t="s">
        <v>18</v>
      </c>
      <c r="E2407" t="s">
        <v>62</v>
      </c>
      <c r="F2407" t="s">
        <v>11</v>
      </c>
      <c r="G2407">
        <v>38</v>
      </c>
      <c r="H2407" t="s">
        <v>34</v>
      </c>
      <c r="I2407" t="s">
        <v>182</v>
      </c>
      <c r="J2407" t="s">
        <v>121</v>
      </c>
      <c r="K2407">
        <v>201506</v>
      </c>
      <c r="L2407">
        <v>2020</v>
      </c>
      <c r="M2407" s="10">
        <v>6</v>
      </c>
      <c r="N2407" s="31">
        <v>20404.742400000003</v>
      </c>
    </row>
    <row r="2408" spans="1:14" ht="15" customHeight="1">
      <c r="A2408" t="s">
        <v>7</v>
      </c>
      <c r="B2408" t="s">
        <v>27</v>
      </c>
      <c r="C2408" t="s">
        <v>136</v>
      </c>
      <c r="D2408" t="s">
        <v>18</v>
      </c>
      <c r="E2408" t="s">
        <v>62</v>
      </c>
      <c r="F2408" t="s">
        <v>11</v>
      </c>
      <c r="G2408">
        <v>38</v>
      </c>
      <c r="H2408" t="s">
        <v>34</v>
      </c>
      <c r="I2408" t="s">
        <v>182</v>
      </c>
      <c r="J2408" t="s">
        <v>122</v>
      </c>
      <c r="K2408">
        <v>201506</v>
      </c>
      <c r="L2408">
        <v>2020</v>
      </c>
      <c r="M2408" s="10">
        <v>6</v>
      </c>
      <c r="N2408" s="31">
        <v>68270.202000000005</v>
      </c>
    </row>
    <row r="2409" spans="1:14" ht="15" customHeight="1">
      <c r="A2409" t="s">
        <v>7</v>
      </c>
      <c r="B2409" t="s">
        <v>27</v>
      </c>
      <c r="C2409" t="s">
        <v>136</v>
      </c>
      <c r="D2409" t="s">
        <v>18</v>
      </c>
      <c r="E2409" t="s">
        <v>62</v>
      </c>
      <c r="F2409" t="s">
        <v>11</v>
      </c>
      <c r="G2409">
        <v>38</v>
      </c>
      <c r="H2409" t="s">
        <v>34</v>
      </c>
      <c r="I2409" t="s">
        <v>182</v>
      </c>
      <c r="J2409" t="s">
        <v>123</v>
      </c>
      <c r="K2409">
        <v>201506</v>
      </c>
      <c r="L2409">
        <v>2020</v>
      </c>
      <c r="M2409" s="10">
        <v>6</v>
      </c>
      <c r="N2409" s="31">
        <v>97152.955200000011</v>
      </c>
    </row>
    <row r="2410" spans="1:14" ht="15" customHeight="1">
      <c r="A2410" t="s">
        <v>7</v>
      </c>
      <c r="B2410" t="s">
        <v>27</v>
      </c>
      <c r="C2410" t="s">
        <v>135</v>
      </c>
      <c r="D2410" t="s">
        <v>19</v>
      </c>
      <c r="E2410" t="s">
        <v>57</v>
      </c>
      <c r="F2410" t="s">
        <v>12</v>
      </c>
      <c r="G2410">
        <v>29</v>
      </c>
      <c r="H2410" t="s">
        <v>37</v>
      </c>
      <c r="I2410" t="s">
        <v>183</v>
      </c>
      <c r="J2410" t="s">
        <v>124</v>
      </c>
      <c r="K2410">
        <v>201506</v>
      </c>
      <c r="L2410">
        <v>2020</v>
      </c>
      <c r="M2410" s="10">
        <v>6</v>
      </c>
      <c r="N2410" s="31">
        <v>11510.208000000001</v>
      </c>
    </row>
    <row r="2411" spans="1:14" ht="15" customHeight="1">
      <c r="A2411" t="s">
        <v>7</v>
      </c>
      <c r="B2411" t="s">
        <v>27</v>
      </c>
      <c r="C2411" t="s">
        <v>135</v>
      </c>
      <c r="D2411" t="s">
        <v>19</v>
      </c>
      <c r="E2411" t="s">
        <v>57</v>
      </c>
      <c r="F2411" t="s">
        <v>12</v>
      </c>
      <c r="G2411">
        <v>29</v>
      </c>
      <c r="H2411" t="s">
        <v>37</v>
      </c>
      <c r="I2411" t="s">
        <v>183</v>
      </c>
      <c r="J2411" t="s">
        <v>121</v>
      </c>
      <c r="K2411">
        <v>201506</v>
      </c>
      <c r="L2411">
        <v>2020</v>
      </c>
      <c r="M2411" s="10">
        <v>6</v>
      </c>
      <c r="N2411" s="31">
        <v>15030.36</v>
      </c>
    </row>
    <row r="2412" spans="1:14" ht="15" customHeight="1">
      <c r="A2412" t="s">
        <v>7</v>
      </c>
      <c r="B2412" t="s">
        <v>27</v>
      </c>
      <c r="C2412" t="s">
        <v>135</v>
      </c>
      <c r="D2412" t="s">
        <v>19</v>
      </c>
      <c r="E2412" t="s">
        <v>57</v>
      </c>
      <c r="F2412" t="s">
        <v>12</v>
      </c>
      <c r="G2412">
        <v>29</v>
      </c>
      <c r="H2412" t="s">
        <v>37</v>
      </c>
      <c r="I2412" t="s">
        <v>183</v>
      </c>
      <c r="J2412" t="s">
        <v>122</v>
      </c>
      <c r="K2412">
        <v>201506</v>
      </c>
      <c r="L2412">
        <v>2020</v>
      </c>
      <c r="M2412" s="10">
        <v>6</v>
      </c>
      <c r="N2412" s="31">
        <v>20877.48</v>
      </c>
    </row>
    <row r="2413" spans="1:14" ht="15" customHeight="1">
      <c r="A2413" t="s">
        <v>7</v>
      </c>
      <c r="B2413" t="s">
        <v>27</v>
      </c>
      <c r="C2413" t="s">
        <v>135</v>
      </c>
      <c r="D2413" t="s">
        <v>19</v>
      </c>
      <c r="E2413" t="s">
        <v>57</v>
      </c>
      <c r="F2413" t="s">
        <v>12</v>
      </c>
      <c r="G2413">
        <v>29</v>
      </c>
      <c r="H2413" t="s">
        <v>37</v>
      </c>
      <c r="I2413" t="s">
        <v>183</v>
      </c>
      <c r="J2413" t="s">
        <v>123</v>
      </c>
      <c r="K2413">
        <v>201506</v>
      </c>
      <c r="L2413">
        <v>2020</v>
      </c>
      <c r="M2413" s="10">
        <v>6</v>
      </c>
      <c r="N2413" s="31">
        <v>17053.740000000002</v>
      </c>
    </row>
    <row r="2414" spans="1:14" ht="15" customHeight="1">
      <c r="A2414" t="s">
        <v>7</v>
      </c>
      <c r="B2414" t="s">
        <v>42</v>
      </c>
      <c r="C2414" t="s">
        <v>139</v>
      </c>
      <c r="D2414" t="s">
        <v>59</v>
      </c>
      <c r="E2414" t="s">
        <v>60</v>
      </c>
      <c r="F2414" t="s">
        <v>11</v>
      </c>
      <c r="G2414">
        <v>35</v>
      </c>
      <c r="H2414" t="s">
        <v>34</v>
      </c>
      <c r="I2414" t="s">
        <v>182</v>
      </c>
      <c r="J2414" t="s">
        <v>124</v>
      </c>
      <c r="K2414">
        <v>201506</v>
      </c>
      <c r="L2414">
        <v>2020</v>
      </c>
      <c r="M2414" s="10">
        <v>6</v>
      </c>
      <c r="N2414" s="31">
        <v>159630.91200000001</v>
      </c>
    </row>
    <row r="2415" spans="1:14" ht="15" customHeight="1">
      <c r="A2415" t="s">
        <v>7</v>
      </c>
      <c r="B2415" t="s">
        <v>42</v>
      </c>
      <c r="C2415" t="s">
        <v>139</v>
      </c>
      <c r="D2415" t="s">
        <v>59</v>
      </c>
      <c r="E2415" t="s">
        <v>60</v>
      </c>
      <c r="F2415" t="s">
        <v>11</v>
      </c>
      <c r="G2415">
        <v>35</v>
      </c>
      <c r="H2415" t="s">
        <v>34</v>
      </c>
      <c r="I2415" t="s">
        <v>182</v>
      </c>
      <c r="J2415" t="s">
        <v>121</v>
      </c>
      <c r="K2415">
        <v>201506</v>
      </c>
      <c r="L2415">
        <v>2020</v>
      </c>
      <c r="M2415" s="10">
        <v>6</v>
      </c>
      <c r="N2415" s="31">
        <v>77254.430400000012</v>
      </c>
    </row>
    <row r="2416" spans="1:14" ht="15" customHeight="1">
      <c r="A2416" t="s">
        <v>7</v>
      </c>
      <c r="B2416" t="s">
        <v>42</v>
      </c>
      <c r="C2416" t="s">
        <v>139</v>
      </c>
      <c r="D2416" t="s">
        <v>59</v>
      </c>
      <c r="E2416" t="s">
        <v>60</v>
      </c>
      <c r="F2416" t="s">
        <v>11</v>
      </c>
      <c r="G2416">
        <v>35</v>
      </c>
      <c r="H2416" t="s">
        <v>34</v>
      </c>
      <c r="I2416" t="s">
        <v>182</v>
      </c>
      <c r="J2416" t="s">
        <v>122</v>
      </c>
      <c r="K2416">
        <v>201506</v>
      </c>
      <c r="L2416">
        <v>2020</v>
      </c>
      <c r="M2416" s="10">
        <v>6</v>
      </c>
      <c r="N2416" s="31">
        <v>79658.964000000007</v>
      </c>
    </row>
    <row r="2417" spans="1:14" ht="15" customHeight="1">
      <c r="A2417" t="s">
        <v>7</v>
      </c>
      <c r="B2417" t="s">
        <v>42</v>
      </c>
      <c r="C2417" t="s">
        <v>139</v>
      </c>
      <c r="D2417" t="s">
        <v>59</v>
      </c>
      <c r="E2417" t="s">
        <v>60</v>
      </c>
      <c r="F2417" t="s">
        <v>11</v>
      </c>
      <c r="G2417">
        <v>35</v>
      </c>
      <c r="H2417" t="s">
        <v>34</v>
      </c>
      <c r="I2417" t="s">
        <v>182</v>
      </c>
      <c r="J2417" t="s">
        <v>123</v>
      </c>
      <c r="K2417">
        <v>201506</v>
      </c>
      <c r="L2417">
        <v>2020</v>
      </c>
      <c r="M2417" s="10">
        <v>6</v>
      </c>
      <c r="N2417" s="31">
        <v>34255.418400000002</v>
      </c>
    </row>
    <row r="2418" spans="1:14" ht="15" customHeight="1">
      <c r="A2418" t="s">
        <v>7</v>
      </c>
      <c r="B2418" t="s">
        <v>42</v>
      </c>
      <c r="C2418" t="s">
        <v>138</v>
      </c>
      <c r="D2418" t="s">
        <v>61</v>
      </c>
      <c r="E2418" t="s">
        <v>60</v>
      </c>
      <c r="F2418" t="s">
        <v>11</v>
      </c>
      <c r="G2418">
        <v>32</v>
      </c>
      <c r="H2418" t="s">
        <v>36</v>
      </c>
      <c r="I2418" t="s">
        <v>184</v>
      </c>
      <c r="J2418" t="s">
        <v>124</v>
      </c>
      <c r="K2418">
        <v>201506</v>
      </c>
      <c r="L2418">
        <v>2020</v>
      </c>
      <c r="M2418" s="10">
        <v>6</v>
      </c>
      <c r="N2418" s="31">
        <v>15865.113599999999</v>
      </c>
    </row>
    <row r="2419" spans="1:14" ht="15" customHeight="1">
      <c r="A2419" t="s">
        <v>7</v>
      </c>
      <c r="B2419" t="s">
        <v>42</v>
      </c>
      <c r="C2419" t="s">
        <v>138</v>
      </c>
      <c r="D2419" t="s">
        <v>61</v>
      </c>
      <c r="E2419" t="s">
        <v>60</v>
      </c>
      <c r="F2419" t="s">
        <v>11</v>
      </c>
      <c r="G2419">
        <v>32</v>
      </c>
      <c r="H2419" t="s">
        <v>36</v>
      </c>
      <c r="I2419" t="s">
        <v>184</v>
      </c>
      <c r="J2419" t="s">
        <v>121</v>
      </c>
      <c r="K2419">
        <v>201506</v>
      </c>
      <c r="L2419">
        <v>2020</v>
      </c>
      <c r="M2419" s="10">
        <v>6</v>
      </c>
      <c r="N2419" s="31">
        <v>7158.7152000000006</v>
      </c>
    </row>
    <row r="2420" spans="1:14" ht="15" customHeight="1">
      <c r="A2420" t="s">
        <v>7</v>
      </c>
      <c r="B2420" t="s">
        <v>42</v>
      </c>
      <c r="C2420" t="s">
        <v>138</v>
      </c>
      <c r="D2420" t="s">
        <v>61</v>
      </c>
      <c r="E2420" t="s">
        <v>60</v>
      </c>
      <c r="F2420" t="s">
        <v>11</v>
      </c>
      <c r="G2420">
        <v>32</v>
      </c>
      <c r="H2420" t="s">
        <v>36</v>
      </c>
      <c r="I2420" t="s">
        <v>184</v>
      </c>
      <c r="J2420" t="s">
        <v>122</v>
      </c>
      <c r="K2420">
        <v>201506</v>
      </c>
      <c r="L2420">
        <v>2020</v>
      </c>
      <c r="M2420" s="10">
        <v>6</v>
      </c>
      <c r="N2420" s="31">
        <v>16653.545999999998</v>
      </c>
    </row>
    <row r="2421" spans="1:14" ht="15" customHeight="1">
      <c r="A2421" t="s">
        <v>7</v>
      </c>
      <c r="B2421" t="s">
        <v>42</v>
      </c>
      <c r="C2421" t="s">
        <v>138</v>
      </c>
      <c r="D2421" t="s">
        <v>61</v>
      </c>
      <c r="E2421" t="s">
        <v>60</v>
      </c>
      <c r="F2421" t="s">
        <v>11</v>
      </c>
      <c r="G2421">
        <v>32</v>
      </c>
      <c r="H2421" t="s">
        <v>36</v>
      </c>
      <c r="I2421" t="s">
        <v>184</v>
      </c>
      <c r="J2421" t="s">
        <v>123</v>
      </c>
      <c r="K2421">
        <v>201506</v>
      </c>
      <c r="L2421">
        <v>2020</v>
      </c>
      <c r="M2421" s="10">
        <v>6</v>
      </c>
      <c r="N2421" s="31">
        <v>12802.406399999998</v>
      </c>
    </row>
    <row r="2422" spans="1:14" ht="15" customHeight="1">
      <c r="A2422" t="s">
        <v>69</v>
      </c>
      <c r="B2422" t="s">
        <v>5</v>
      </c>
      <c r="C2422" t="s">
        <v>134</v>
      </c>
      <c r="D2422" t="s">
        <v>46</v>
      </c>
      <c r="E2422" t="s">
        <v>13</v>
      </c>
      <c r="F2422" t="s">
        <v>11</v>
      </c>
      <c r="G2422">
        <v>46</v>
      </c>
      <c r="H2422" t="s">
        <v>33</v>
      </c>
      <c r="I2422" t="s">
        <v>180</v>
      </c>
      <c r="J2422" t="s">
        <v>124</v>
      </c>
      <c r="K2422">
        <v>201506</v>
      </c>
      <c r="L2422">
        <v>2020</v>
      </c>
      <c r="M2422" s="10">
        <v>6</v>
      </c>
      <c r="N2422" s="31">
        <v>232135.48799999998</v>
      </c>
    </row>
    <row r="2423" spans="1:14" ht="15" customHeight="1">
      <c r="A2423" t="s">
        <v>69</v>
      </c>
      <c r="B2423" t="s">
        <v>5</v>
      </c>
      <c r="C2423" t="s">
        <v>134</v>
      </c>
      <c r="D2423" t="s">
        <v>46</v>
      </c>
      <c r="E2423" t="s">
        <v>13</v>
      </c>
      <c r="F2423" t="s">
        <v>11</v>
      </c>
      <c r="G2423">
        <v>46</v>
      </c>
      <c r="H2423" t="s">
        <v>33</v>
      </c>
      <c r="I2423" t="s">
        <v>180</v>
      </c>
      <c r="J2423" t="s">
        <v>121</v>
      </c>
      <c r="K2423">
        <v>201506</v>
      </c>
      <c r="L2423">
        <v>2020</v>
      </c>
      <c r="M2423" s="10">
        <v>6</v>
      </c>
      <c r="N2423" s="31">
        <v>60098.904000000002</v>
      </c>
    </row>
    <row r="2424" spans="1:14" ht="15" customHeight="1">
      <c r="A2424" t="s">
        <v>69</v>
      </c>
      <c r="B2424" t="s">
        <v>5</v>
      </c>
      <c r="C2424" t="s">
        <v>134</v>
      </c>
      <c r="D2424" t="s">
        <v>46</v>
      </c>
      <c r="E2424" t="s">
        <v>13</v>
      </c>
      <c r="F2424" t="s">
        <v>11</v>
      </c>
      <c r="G2424">
        <v>46</v>
      </c>
      <c r="H2424" t="s">
        <v>33</v>
      </c>
      <c r="I2424" t="s">
        <v>180</v>
      </c>
      <c r="J2424" t="s">
        <v>122</v>
      </c>
      <c r="K2424">
        <v>201506</v>
      </c>
      <c r="L2424">
        <v>2020</v>
      </c>
      <c r="M2424" s="10">
        <v>6</v>
      </c>
      <c r="N2424" s="31">
        <v>8111.88</v>
      </c>
    </row>
    <row r="2425" spans="1:14" ht="15" customHeight="1">
      <c r="A2425" t="s">
        <v>69</v>
      </c>
      <c r="B2425" t="s">
        <v>5</v>
      </c>
      <c r="C2425" t="s">
        <v>134</v>
      </c>
      <c r="D2425" t="s">
        <v>46</v>
      </c>
      <c r="E2425" t="s">
        <v>13</v>
      </c>
      <c r="F2425" t="s">
        <v>11</v>
      </c>
      <c r="G2425">
        <v>46</v>
      </c>
      <c r="H2425" t="s">
        <v>33</v>
      </c>
      <c r="I2425" t="s">
        <v>180</v>
      </c>
      <c r="J2425" t="s">
        <v>123</v>
      </c>
      <c r="K2425">
        <v>201506</v>
      </c>
      <c r="L2425">
        <v>2020</v>
      </c>
      <c r="M2425" s="10">
        <v>6</v>
      </c>
      <c r="N2425" s="31">
        <v>78415.883999999991</v>
      </c>
    </row>
    <row r="2426" spans="1:14" ht="15" customHeight="1">
      <c r="A2426" t="s">
        <v>69</v>
      </c>
      <c r="B2426" t="s">
        <v>5</v>
      </c>
      <c r="C2426" t="s">
        <v>129</v>
      </c>
      <c r="D2426" t="s">
        <v>22</v>
      </c>
      <c r="E2426" t="s">
        <v>16</v>
      </c>
      <c r="F2426" t="s">
        <v>12</v>
      </c>
      <c r="G2426">
        <v>38</v>
      </c>
      <c r="H2426" t="s">
        <v>34</v>
      </c>
      <c r="I2426" t="s">
        <v>182</v>
      </c>
      <c r="J2426" t="s">
        <v>124</v>
      </c>
      <c r="K2426">
        <v>201506</v>
      </c>
      <c r="L2426">
        <v>2020</v>
      </c>
      <c r="M2426" s="10">
        <v>6</v>
      </c>
      <c r="N2426" s="31">
        <v>82689.46560000001</v>
      </c>
    </row>
    <row r="2427" spans="1:14" ht="15" customHeight="1">
      <c r="A2427" t="s">
        <v>69</v>
      </c>
      <c r="B2427" t="s">
        <v>5</v>
      </c>
      <c r="C2427" t="s">
        <v>129</v>
      </c>
      <c r="D2427" t="s">
        <v>22</v>
      </c>
      <c r="E2427" t="s">
        <v>16</v>
      </c>
      <c r="F2427" t="s">
        <v>12</v>
      </c>
      <c r="G2427">
        <v>38</v>
      </c>
      <c r="H2427" t="s">
        <v>34</v>
      </c>
      <c r="I2427" t="s">
        <v>182</v>
      </c>
      <c r="J2427" t="s">
        <v>121</v>
      </c>
      <c r="K2427">
        <v>201506</v>
      </c>
      <c r="L2427">
        <v>2020</v>
      </c>
      <c r="M2427" s="10">
        <v>6</v>
      </c>
      <c r="N2427" s="31">
        <v>74634.436799999996</v>
      </c>
    </row>
    <row r="2428" spans="1:14" ht="15" customHeight="1">
      <c r="A2428" t="s">
        <v>69</v>
      </c>
      <c r="B2428" t="s">
        <v>5</v>
      </c>
      <c r="C2428" t="s">
        <v>129</v>
      </c>
      <c r="D2428" t="s">
        <v>22</v>
      </c>
      <c r="E2428" t="s">
        <v>16</v>
      </c>
      <c r="F2428" t="s">
        <v>12</v>
      </c>
      <c r="G2428">
        <v>38</v>
      </c>
      <c r="H2428" t="s">
        <v>34</v>
      </c>
      <c r="I2428" t="s">
        <v>182</v>
      </c>
      <c r="J2428" t="s">
        <v>122</v>
      </c>
      <c r="K2428">
        <v>201506</v>
      </c>
      <c r="L2428">
        <v>2020</v>
      </c>
      <c r="M2428" s="10">
        <v>6</v>
      </c>
      <c r="N2428" s="31">
        <v>38189.718000000001</v>
      </c>
    </row>
    <row r="2429" spans="1:14" ht="15" customHeight="1">
      <c r="A2429" t="s">
        <v>69</v>
      </c>
      <c r="B2429" t="s">
        <v>5</v>
      </c>
      <c r="C2429" t="s">
        <v>129</v>
      </c>
      <c r="D2429" t="s">
        <v>22</v>
      </c>
      <c r="E2429" t="s">
        <v>16</v>
      </c>
      <c r="F2429" t="s">
        <v>12</v>
      </c>
      <c r="G2429">
        <v>38</v>
      </c>
      <c r="H2429" t="s">
        <v>34</v>
      </c>
      <c r="I2429" t="s">
        <v>182</v>
      </c>
      <c r="J2429" t="s">
        <v>123</v>
      </c>
      <c r="K2429">
        <v>201506</v>
      </c>
      <c r="L2429">
        <v>2020</v>
      </c>
      <c r="M2429" s="10">
        <v>6</v>
      </c>
      <c r="N2429" s="31">
        <v>46701.295199999993</v>
      </c>
    </row>
    <row r="2430" spans="1:14" ht="15" customHeight="1">
      <c r="A2430" t="s">
        <v>69</v>
      </c>
      <c r="B2430" t="s">
        <v>5</v>
      </c>
      <c r="C2430" t="s">
        <v>133</v>
      </c>
      <c r="D2430" t="s">
        <v>9</v>
      </c>
      <c r="E2430" t="s">
        <v>10</v>
      </c>
      <c r="F2430" t="s">
        <v>11</v>
      </c>
      <c r="G2430">
        <v>25</v>
      </c>
      <c r="H2430" t="s">
        <v>37</v>
      </c>
      <c r="I2430" t="s">
        <v>183</v>
      </c>
      <c r="J2430" t="s">
        <v>124</v>
      </c>
      <c r="K2430">
        <v>201506</v>
      </c>
      <c r="L2430">
        <v>2020</v>
      </c>
      <c r="M2430" s="10">
        <v>6</v>
      </c>
      <c r="N2430" s="31">
        <v>13817.088</v>
      </c>
    </row>
    <row r="2431" spans="1:14" ht="15" customHeight="1">
      <c r="A2431" t="s">
        <v>69</v>
      </c>
      <c r="B2431" t="s">
        <v>5</v>
      </c>
      <c r="C2431" t="s">
        <v>133</v>
      </c>
      <c r="D2431" t="s">
        <v>9</v>
      </c>
      <c r="E2431" t="s">
        <v>10</v>
      </c>
      <c r="F2431" t="s">
        <v>11</v>
      </c>
      <c r="G2431">
        <v>25</v>
      </c>
      <c r="H2431" t="s">
        <v>37</v>
      </c>
      <c r="I2431" t="s">
        <v>183</v>
      </c>
      <c r="J2431" t="s">
        <v>121</v>
      </c>
      <c r="K2431">
        <v>201506</v>
      </c>
      <c r="L2431">
        <v>2020</v>
      </c>
      <c r="M2431" s="10">
        <v>6</v>
      </c>
      <c r="N2431" s="31">
        <v>20662.343999999997</v>
      </c>
    </row>
    <row r="2432" spans="1:14" ht="15" customHeight="1">
      <c r="A2432" t="s">
        <v>69</v>
      </c>
      <c r="B2432" t="s">
        <v>5</v>
      </c>
      <c r="C2432" t="s">
        <v>133</v>
      </c>
      <c r="D2432" t="s">
        <v>9</v>
      </c>
      <c r="E2432" t="s">
        <v>10</v>
      </c>
      <c r="F2432" t="s">
        <v>11</v>
      </c>
      <c r="G2432">
        <v>25</v>
      </c>
      <c r="H2432" t="s">
        <v>37</v>
      </c>
      <c r="I2432" t="s">
        <v>183</v>
      </c>
      <c r="J2432" t="s">
        <v>122</v>
      </c>
      <c r="K2432">
        <v>201506</v>
      </c>
      <c r="L2432">
        <v>2020</v>
      </c>
      <c r="M2432" s="10">
        <v>6</v>
      </c>
      <c r="N2432" s="31">
        <v>16783.740000000002</v>
      </c>
    </row>
    <row r="2433" spans="1:14" ht="15" customHeight="1">
      <c r="A2433" t="s">
        <v>69</v>
      </c>
      <c r="B2433" t="s">
        <v>5</v>
      </c>
      <c r="C2433" t="s">
        <v>133</v>
      </c>
      <c r="D2433" t="s">
        <v>9</v>
      </c>
      <c r="E2433" t="s">
        <v>10</v>
      </c>
      <c r="F2433" t="s">
        <v>11</v>
      </c>
      <c r="G2433">
        <v>25</v>
      </c>
      <c r="H2433" t="s">
        <v>37</v>
      </c>
      <c r="I2433" t="s">
        <v>183</v>
      </c>
      <c r="J2433" t="s">
        <v>123</v>
      </c>
      <c r="K2433">
        <v>201506</v>
      </c>
      <c r="L2433">
        <v>2020</v>
      </c>
      <c r="M2433" s="10">
        <v>6</v>
      </c>
      <c r="N2433" s="31">
        <v>9349.3439999999991</v>
      </c>
    </row>
    <row r="2434" spans="1:14" ht="15" customHeight="1">
      <c r="A2434" t="s">
        <v>69</v>
      </c>
      <c r="B2434" t="s">
        <v>6</v>
      </c>
      <c r="C2434" t="s">
        <v>140</v>
      </c>
      <c r="D2434" t="s">
        <v>14</v>
      </c>
      <c r="E2434" t="s">
        <v>15</v>
      </c>
      <c r="F2434" t="s">
        <v>11</v>
      </c>
      <c r="G2434">
        <v>32</v>
      </c>
      <c r="H2434" t="s">
        <v>36</v>
      </c>
      <c r="I2434" t="s">
        <v>184</v>
      </c>
      <c r="J2434" t="s">
        <v>124</v>
      </c>
      <c r="K2434">
        <v>201506</v>
      </c>
      <c r="L2434">
        <v>2020</v>
      </c>
      <c r="M2434" s="10">
        <v>6</v>
      </c>
      <c r="N2434" s="31">
        <v>195735.45600000001</v>
      </c>
    </row>
    <row r="2435" spans="1:14" ht="15" customHeight="1">
      <c r="A2435" t="s">
        <v>69</v>
      </c>
      <c r="B2435" t="s">
        <v>6</v>
      </c>
      <c r="C2435" t="s">
        <v>140</v>
      </c>
      <c r="D2435" t="s">
        <v>14</v>
      </c>
      <c r="E2435" t="s">
        <v>15</v>
      </c>
      <c r="F2435" t="s">
        <v>11</v>
      </c>
      <c r="G2435">
        <v>32</v>
      </c>
      <c r="H2435" t="s">
        <v>36</v>
      </c>
      <c r="I2435" t="s">
        <v>184</v>
      </c>
      <c r="J2435" t="s">
        <v>121</v>
      </c>
      <c r="K2435">
        <v>201506</v>
      </c>
      <c r="L2435">
        <v>2020</v>
      </c>
      <c r="M2435" s="10">
        <v>6</v>
      </c>
      <c r="N2435" s="31">
        <v>34720.559999999998</v>
      </c>
    </row>
    <row r="2436" spans="1:14" ht="15" customHeight="1">
      <c r="A2436" t="s">
        <v>69</v>
      </c>
      <c r="B2436" t="s">
        <v>6</v>
      </c>
      <c r="C2436" t="s">
        <v>140</v>
      </c>
      <c r="D2436" t="s">
        <v>14</v>
      </c>
      <c r="E2436" t="s">
        <v>15</v>
      </c>
      <c r="F2436" t="s">
        <v>11</v>
      </c>
      <c r="G2436">
        <v>32</v>
      </c>
      <c r="H2436" t="s">
        <v>36</v>
      </c>
      <c r="I2436" t="s">
        <v>184</v>
      </c>
      <c r="J2436" t="s">
        <v>122</v>
      </c>
      <c r="K2436">
        <v>201506</v>
      </c>
      <c r="L2436">
        <v>2020</v>
      </c>
      <c r="M2436" s="10">
        <v>6</v>
      </c>
      <c r="N2436" s="31">
        <v>52358.039999999994</v>
      </c>
    </row>
    <row r="2437" spans="1:14" ht="15" customHeight="1">
      <c r="A2437" t="s">
        <v>69</v>
      </c>
      <c r="B2437" t="s">
        <v>6</v>
      </c>
      <c r="C2437" t="s">
        <v>140</v>
      </c>
      <c r="D2437" t="s">
        <v>14</v>
      </c>
      <c r="E2437" t="s">
        <v>15</v>
      </c>
      <c r="F2437" t="s">
        <v>11</v>
      </c>
      <c r="G2437">
        <v>32</v>
      </c>
      <c r="H2437" t="s">
        <v>36</v>
      </c>
      <c r="I2437" t="s">
        <v>184</v>
      </c>
      <c r="J2437" t="s">
        <v>123</v>
      </c>
      <c r="K2437">
        <v>201506</v>
      </c>
      <c r="L2437">
        <v>2020</v>
      </c>
      <c r="M2437" s="10">
        <v>6</v>
      </c>
      <c r="N2437" s="31">
        <v>33234.515999999996</v>
      </c>
    </row>
    <row r="2438" spans="1:14" ht="15" customHeight="1">
      <c r="A2438" t="s">
        <v>68</v>
      </c>
      <c r="B2438" t="s">
        <v>24</v>
      </c>
      <c r="C2438" t="s">
        <v>142</v>
      </c>
      <c r="D2438" t="s">
        <v>43</v>
      </c>
      <c r="E2438" t="s">
        <v>17</v>
      </c>
      <c r="F2438" t="s">
        <v>11</v>
      </c>
      <c r="G2438">
        <v>32</v>
      </c>
      <c r="H2438" t="s">
        <v>36</v>
      </c>
      <c r="I2438" t="s">
        <v>184</v>
      </c>
      <c r="J2438" t="s">
        <v>124</v>
      </c>
      <c r="K2438">
        <v>201506</v>
      </c>
      <c r="L2438">
        <v>2020</v>
      </c>
      <c r="M2438" s="10">
        <v>6</v>
      </c>
      <c r="N2438" s="31">
        <v>95626.944000000003</v>
      </c>
    </row>
    <row r="2439" spans="1:14" ht="15" customHeight="1">
      <c r="A2439" t="s">
        <v>68</v>
      </c>
      <c r="B2439" t="s">
        <v>24</v>
      </c>
      <c r="C2439" t="s">
        <v>142</v>
      </c>
      <c r="D2439" t="s">
        <v>43</v>
      </c>
      <c r="E2439" t="s">
        <v>17</v>
      </c>
      <c r="F2439" t="s">
        <v>11</v>
      </c>
      <c r="G2439">
        <v>32</v>
      </c>
      <c r="H2439" t="s">
        <v>36</v>
      </c>
      <c r="I2439" t="s">
        <v>184</v>
      </c>
      <c r="J2439" t="s">
        <v>121</v>
      </c>
      <c r="K2439">
        <v>201506</v>
      </c>
      <c r="L2439">
        <v>2020</v>
      </c>
      <c r="M2439" s="10">
        <v>6</v>
      </c>
      <c r="N2439" s="31">
        <v>20668.536</v>
      </c>
    </row>
    <row r="2440" spans="1:14" ht="15" customHeight="1">
      <c r="A2440" t="s">
        <v>68</v>
      </c>
      <c r="B2440" t="s">
        <v>24</v>
      </c>
      <c r="C2440" t="s">
        <v>142</v>
      </c>
      <c r="D2440" t="s">
        <v>43</v>
      </c>
      <c r="E2440" t="s">
        <v>17</v>
      </c>
      <c r="F2440" t="s">
        <v>11</v>
      </c>
      <c r="G2440">
        <v>32</v>
      </c>
      <c r="H2440" t="s">
        <v>36</v>
      </c>
      <c r="I2440" t="s">
        <v>184</v>
      </c>
      <c r="J2440" t="s">
        <v>122</v>
      </c>
      <c r="K2440">
        <v>201506</v>
      </c>
      <c r="L2440">
        <v>2020</v>
      </c>
      <c r="M2440" s="10">
        <v>6</v>
      </c>
      <c r="N2440" s="31">
        <v>28005.390000000003</v>
      </c>
    </row>
    <row r="2441" spans="1:14" ht="15" customHeight="1">
      <c r="A2441" t="s">
        <v>68</v>
      </c>
      <c r="B2441" t="s">
        <v>24</v>
      </c>
      <c r="C2441" t="s">
        <v>142</v>
      </c>
      <c r="D2441" t="s">
        <v>43</v>
      </c>
      <c r="E2441" t="s">
        <v>17</v>
      </c>
      <c r="F2441" t="s">
        <v>11</v>
      </c>
      <c r="G2441">
        <v>32</v>
      </c>
      <c r="H2441" t="s">
        <v>36</v>
      </c>
      <c r="I2441" t="s">
        <v>184</v>
      </c>
      <c r="J2441" t="s">
        <v>123</v>
      </c>
      <c r="K2441">
        <v>201506</v>
      </c>
      <c r="L2441">
        <v>2020</v>
      </c>
      <c r="M2441" s="10">
        <v>6</v>
      </c>
      <c r="N2441" s="31">
        <v>31883.543999999998</v>
      </c>
    </row>
    <row r="2442" spans="1:14" ht="15" customHeight="1">
      <c r="A2442" t="s">
        <v>68</v>
      </c>
      <c r="B2442" t="s">
        <v>70</v>
      </c>
      <c r="C2442" t="s">
        <v>126</v>
      </c>
      <c r="D2442" t="s">
        <v>20</v>
      </c>
      <c r="E2442" t="s">
        <v>0</v>
      </c>
      <c r="F2442" t="s">
        <v>12</v>
      </c>
      <c r="G2442">
        <v>28</v>
      </c>
      <c r="H2442" t="s">
        <v>37</v>
      </c>
      <c r="I2442" t="s">
        <v>183</v>
      </c>
      <c r="J2442" t="s">
        <v>124</v>
      </c>
      <c r="K2442">
        <v>201506</v>
      </c>
      <c r="L2442">
        <v>2020</v>
      </c>
      <c r="M2442" s="10">
        <v>6</v>
      </c>
      <c r="N2442" s="31">
        <v>37577.952000000005</v>
      </c>
    </row>
    <row r="2443" spans="1:14" ht="15" customHeight="1">
      <c r="A2443" t="s">
        <v>68</v>
      </c>
      <c r="B2443" t="s">
        <v>70</v>
      </c>
      <c r="C2443" t="s">
        <v>126</v>
      </c>
      <c r="D2443" t="s">
        <v>20</v>
      </c>
      <c r="E2443" t="s">
        <v>0</v>
      </c>
      <c r="F2443" t="s">
        <v>12</v>
      </c>
      <c r="G2443">
        <v>28</v>
      </c>
      <c r="H2443" t="s">
        <v>37</v>
      </c>
      <c r="I2443" t="s">
        <v>183</v>
      </c>
      <c r="J2443" t="s">
        <v>121</v>
      </c>
      <c r="K2443">
        <v>201506</v>
      </c>
      <c r="L2443">
        <v>2020</v>
      </c>
      <c r="M2443" s="10">
        <v>6</v>
      </c>
      <c r="N2443" s="31">
        <v>20743.559999999998</v>
      </c>
    </row>
    <row r="2444" spans="1:14" ht="15" customHeight="1">
      <c r="A2444" t="s">
        <v>68</v>
      </c>
      <c r="B2444" t="s">
        <v>70</v>
      </c>
      <c r="C2444" t="s">
        <v>126</v>
      </c>
      <c r="D2444" t="s">
        <v>20</v>
      </c>
      <c r="E2444" t="s">
        <v>0</v>
      </c>
      <c r="F2444" t="s">
        <v>12</v>
      </c>
      <c r="G2444">
        <v>28</v>
      </c>
      <c r="H2444" t="s">
        <v>37</v>
      </c>
      <c r="I2444" t="s">
        <v>183</v>
      </c>
      <c r="J2444" t="s">
        <v>122</v>
      </c>
      <c r="K2444">
        <v>201506</v>
      </c>
      <c r="L2444">
        <v>2020</v>
      </c>
      <c r="M2444" s="10">
        <v>6</v>
      </c>
      <c r="N2444" s="31">
        <v>8233.11</v>
      </c>
    </row>
    <row r="2445" spans="1:14" ht="15" customHeight="1">
      <c r="A2445" t="s">
        <v>68</v>
      </c>
      <c r="B2445" t="s">
        <v>70</v>
      </c>
      <c r="C2445" t="s">
        <v>126</v>
      </c>
      <c r="D2445" t="s">
        <v>20</v>
      </c>
      <c r="E2445" t="s">
        <v>0</v>
      </c>
      <c r="F2445" t="s">
        <v>12</v>
      </c>
      <c r="G2445">
        <v>28</v>
      </c>
      <c r="H2445" t="s">
        <v>37</v>
      </c>
      <c r="I2445" t="s">
        <v>183</v>
      </c>
      <c r="J2445" t="s">
        <v>123</v>
      </c>
      <c r="K2445">
        <v>201506</v>
      </c>
      <c r="L2445">
        <v>2020</v>
      </c>
      <c r="M2445" s="10">
        <v>6</v>
      </c>
      <c r="N2445" s="31">
        <v>10450.943999999998</v>
      </c>
    </row>
    <row r="2446" spans="1:14" ht="15" customHeight="1">
      <c r="A2446" t="s">
        <v>68</v>
      </c>
      <c r="B2446" t="s">
        <v>23</v>
      </c>
      <c r="C2446" t="s">
        <v>141</v>
      </c>
      <c r="D2446" t="s">
        <v>44</v>
      </c>
      <c r="E2446" t="s">
        <v>45</v>
      </c>
      <c r="F2446" t="s">
        <v>11</v>
      </c>
      <c r="G2446">
        <v>27</v>
      </c>
      <c r="H2446" t="s">
        <v>33</v>
      </c>
      <c r="I2446" t="s">
        <v>180</v>
      </c>
      <c r="J2446" t="s">
        <v>124</v>
      </c>
      <c r="K2446">
        <v>201506</v>
      </c>
      <c r="L2446">
        <v>2020</v>
      </c>
      <c r="M2446" s="10">
        <v>6</v>
      </c>
      <c r="N2446" s="31">
        <v>57232.91520000001</v>
      </c>
    </row>
    <row r="2447" spans="1:14" ht="15" customHeight="1">
      <c r="A2447" t="s">
        <v>68</v>
      </c>
      <c r="B2447" t="s">
        <v>23</v>
      </c>
      <c r="C2447" t="s">
        <v>141</v>
      </c>
      <c r="D2447" t="s">
        <v>44</v>
      </c>
      <c r="E2447" t="s">
        <v>45</v>
      </c>
      <c r="F2447" t="s">
        <v>11</v>
      </c>
      <c r="G2447">
        <v>27</v>
      </c>
      <c r="H2447" t="s">
        <v>33</v>
      </c>
      <c r="I2447" t="s">
        <v>180</v>
      </c>
      <c r="J2447" t="s">
        <v>121</v>
      </c>
      <c r="K2447">
        <v>201506</v>
      </c>
      <c r="L2447">
        <v>2020</v>
      </c>
      <c r="M2447" s="10">
        <v>6</v>
      </c>
      <c r="N2447" s="31">
        <v>24852.095999999998</v>
      </c>
    </row>
    <row r="2448" spans="1:14" ht="15" customHeight="1">
      <c r="A2448" t="s">
        <v>68</v>
      </c>
      <c r="B2448" t="s">
        <v>23</v>
      </c>
      <c r="C2448" t="s">
        <v>141</v>
      </c>
      <c r="D2448" t="s">
        <v>44</v>
      </c>
      <c r="E2448" t="s">
        <v>45</v>
      </c>
      <c r="F2448" t="s">
        <v>11</v>
      </c>
      <c r="G2448">
        <v>27</v>
      </c>
      <c r="H2448" t="s">
        <v>33</v>
      </c>
      <c r="I2448" t="s">
        <v>180</v>
      </c>
      <c r="J2448" t="s">
        <v>122</v>
      </c>
      <c r="K2448">
        <v>201506</v>
      </c>
      <c r="L2448">
        <v>2020</v>
      </c>
      <c r="M2448" s="10">
        <v>6</v>
      </c>
      <c r="N2448" s="31">
        <v>27287.928000000004</v>
      </c>
    </row>
    <row r="2449" spans="1:14" ht="15" customHeight="1">
      <c r="A2449" t="s">
        <v>68</v>
      </c>
      <c r="B2449" t="s">
        <v>23</v>
      </c>
      <c r="C2449" t="s">
        <v>141</v>
      </c>
      <c r="D2449" t="s">
        <v>44</v>
      </c>
      <c r="E2449" t="s">
        <v>45</v>
      </c>
      <c r="F2449" t="s">
        <v>11</v>
      </c>
      <c r="G2449">
        <v>27</v>
      </c>
      <c r="H2449" t="s">
        <v>33</v>
      </c>
      <c r="I2449" t="s">
        <v>180</v>
      </c>
      <c r="J2449" t="s">
        <v>123</v>
      </c>
      <c r="K2449">
        <v>201506</v>
      </c>
      <c r="L2449">
        <v>2020</v>
      </c>
      <c r="M2449" s="10">
        <v>6</v>
      </c>
      <c r="N2449" s="31">
        <v>11376.482399999999</v>
      </c>
    </row>
    <row r="2450" spans="1:14" ht="15" customHeight="1">
      <c r="A2450" t="s">
        <v>69</v>
      </c>
      <c r="B2450" t="s">
        <v>5</v>
      </c>
      <c r="C2450" t="s">
        <v>134</v>
      </c>
      <c r="D2450" t="s">
        <v>46</v>
      </c>
      <c r="E2450" t="s">
        <v>13</v>
      </c>
      <c r="F2450" t="s">
        <v>11</v>
      </c>
      <c r="G2450">
        <v>46</v>
      </c>
      <c r="H2450" t="s">
        <v>33</v>
      </c>
      <c r="I2450" t="s">
        <v>180</v>
      </c>
      <c r="J2450" t="s">
        <v>122</v>
      </c>
      <c r="K2450">
        <v>201507</v>
      </c>
      <c r="L2450">
        <v>2020</v>
      </c>
      <c r="M2450" s="10">
        <v>7</v>
      </c>
      <c r="N2450" s="31">
        <v>23037.832000000002</v>
      </c>
    </row>
    <row r="2451" spans="1:14" ht="15" customHeight="1">
      <c r="A2451" t="s">
        <v>69</v>
      </c>
      <c r="B2451" t="s">
        <v>5</v>
      </c>
      <c r="C2451" t="s">
        <v>134</v>
      </c>
      <c r="D2451" t="s">
        <v>46</v>
      </c>
      <c r="E2451" t="s">
        <v>13</v>
      </c>
      <c r="F2451" t="s">
        <v>11</v>
      </c>
      <c r="G2451">
        <v>46</v>
      </c>
      <c r="H2451" t="s">
        <v>33</v>
      </c>
      <c r="I2451" t="s">
        <v>180</v>
      </c>
      <c r="J2451" t="s">
        <v>124</v>
      </c>
      <c r="K2451">
        <v>201507</v>
      </c>
      <c r="L2451">
        <v>2020</v>
      </c>
      <c r="M2451" s="10">
        <v>7</v>
      </c>
      <c r="N2451" s="31">
        <v>75173.413333333345</v>
      </c>
    </row>
    <row r="2452" spans="1:14" ht="15" customHeight="1">
      <c r="A2452" t="s">
        <v>7</v>
      </c>
      <c r="B2452" t="s">
        <v>27</v>
      </c>
      <c r="C2452" t="s">
        <v>137</v>
      </c>
      <c r="D2452" t="s">
        <v>21</v>
      </c>
      <c r="E2452" t="s">
        <v>58</v>
      </c>
      <c r="F2452" t="s">
        <v>11</v>
      </c>
      <c r="G2452">
        <v>45</v>
      </c>
      <c r="H2452" t="s">
        <v>33</v>
      </c>
      <c r="I2452" t="s">
        <v>180</v>
      </c>
      <c r="J2452" t="s">
        <v>121</v>
      </c>
      <c r="K2452">
        <v>201507</v>
      </c>
      <c r="L2452">
        <v>2020</v>
      </c>
      <c r="M2452" s="10">
        <v>7</v>
      </c>
      <c r="N2452" s="31">
        <v>71784.666666666672</v>
      </c>
    </row>
    <row r="2453" spans="1:14" ht="15" customHeight="1">
      <c r="A2453" t="s">
        <v>7</v>
      </c>
      <c r="B2453" t="s">
        <v>27</v>
      </c>
      <c r="C2453" t="s">
        <v>137</v>
      </c>
      <c r="D2453" t="s">
        <v>21</v>
      </c>
      <c r="E2453" t="s">
        <v>58</v>
      </c>
      <c r="F2453" t="s">
        <v>11</v>
      </c>
      <c r="G2453">
        <v>45</v>
      </c>
      <c r="H2453" t="s">
        <v>33</v>
      </c>
      <c r="I2453" t="s">
        <v>180</v>
      </c>
      <c r="J2453" t="s">
        <v>123</v>
      </c>
      <c r="K2453">
        <v>201507</v>
      </c>
      <c r="L2453">
        <v>2020</v>
      </c>
      <c r="M2453" s="10">
        <v>7</v>
      </c>
      <c r="N2453" s="31">
        <v>67156.266666666677</v>
      </c>
    </row>
    <row r="2454" spans="1:14" ht="15" customHeight="1">
      <c r="A2454" t="s">
        <v>7</v>
      </c>
      <c r="B2454" t="s">
        <v>42</v>
      </c>
      <c r="C2454" t="s">
        <v>139</v>
      </c>
      <c r="D2454" t="s">
        <v>59</v>
      </c>
      <c r="E2454" t="s">
        <v>60</v>
      </c>
      <c r="F2454" t="s">
        <v>11</v>
      </c>
      <c r="G2454">
        <v>35</v>
      </c>
      <c r="H2454" t="s">
        <v>34</v>
      </c>
      <c r="I2454" t="s">
        <v>182</v>
      </c>
      <c r="J2454" t="s">
        <v>124</v>
      </c>
      <c r="K2454">
        <v>201507</v>
      </c>
      <c r="L2454">
        <v>2020</v>
      </c>
      <c r="M2454" s="10">
        <v>7</v>
      </c>
      <c r="N2454" s="31">
        <v>63026.208000000006</v>
      </c>
    </row>
    <row r="2455" spans="1:14" ht="15" customHeight="1">
      <c r="A2455" t="s">
        <v>7</v>
      </c>
      <c r="B2455" t="s">
        <v>25</v>
      </c>
      <c r="C2455" t="s">
        <v>131</v>
      </c>
      <c r="D2455" t="s">
        <v>51</v>
      </c>
      <c r="E2455" t="s">
        <v>52</v>
      </c>
      <c r="F2455" t="s">
        <v>11</v>
      </c>
      <c r="G2455">
        <v>44</v>
      </c>
      <c r="H2455" t="s">
        <v>33</v>
      </c>
      <c r="I2455" t="s">
        <v>180</v>
      </c>
      <c r="J2455" t="s">
        <v>122</v>
      </c>
      <c r="K2455">
        <v>201507</v>
      </c>
      <c r="L2455">
        <v>2020</v>
      </c>
      <c r="M2455" s="10">
        <v>7</v>
      </c>
      <c r="N2455" s="31">
        <v>61950.186666666683</v>
      </c>
    </row>
    <row r="2456" spans="1:14" ht="15" customHeight="1">
      <c r="A2456" t="s">
        <v>69</v>
      </c>
      <c r="B2456" t="s">
        <v>5</v>
      </c>
      <c r="C2456" t="s">
        <v>129</v>
      </c>
      <c r="D2456" t="s">
        <v>22</v>
      </c>
      <c r="E2456" t="s">
        <v>16</v>
      </c>
      <c r="F2456" t="s">
        <v>12</v>
      </c>
      <c r="G2456">
        <v>38</v>
      </c>
      <c r="H2456" t="s">
        <v>34</v>
      </c>
      <c r="I2456" t="s">
        <v>182</v>
      </c>
      <c r="J2456" t="s">
        <v>121</v>
      </c>
      <c r="K2456">
        <v>201507</v>
      </c>
      <c r="L2456">
        <v>2020</v>
      </c>
      <c r="M2456" s="10">
        <v>7</v>
      </c>
      <c r="N2456" s="31">
        <v>61519.58400000001</v>
      </c>
    </row>
    <row r="2457" spans="1:14" ht="15" customHeight="1">
      <c r="A2457" t="s">
        <v>7</v>
      </c>
      <c r="B2457" t="s">
        <v>42</v>
      </c>
      <c r="C2457" t="s">
        <v>139</v>
      </c>
      <c r="D2457" t="s">
        <v>59</v>
      </c>
      <c r="E2457" t="s">
        <v>60</v>
      </c>
      <c r="F2457" t="s">
        <v>11</v>
      </c>
      <c r="G2457">
        <v>35</v>
      </c>
      <c r="H2457" t="s">
        <v>34</v>
      </c>
      <c r="I2457" t="s">
        <v>182</v>
      </c>
      <c r="J2457" t="s">
        <v>124</v>
      </c>
      <c r="K2457">
        <v>201507</v>
      </c>
      <c r="L2457">
        <v>2020</v>
      </c>
      <c r="M2457" s="10">
        <v>7</v>
      </c>
      <c r="N2457" s="31">
        <v>61400.640000000007</v>
      </c>
    </row>
    <row r="2458" spans="1:14" ht="15" customHeight="1">
      <c r="A2458" t="s">
        <v>7</v>
      </c>
      <c r="B2458" t="s">
        <v>27</v>
      </c>
      <c r="C2458" t="s">
        <v>137</v>
      </c>
      <c r="D2458" t="s">
        <v>21</v>
      </c>
      <c r="E2458" t="s">
        <v>58</v>
      </c>
      <c r="F2458" t="s">
        <v>11</v>
      </c>
      <c r="G2458">
        <v>45</v>
      </c>
      <c r="H2458" t="s">
        <v>33</v>
      </c>
      <c r="I2458" t="s">
        <v>180</v>
      </c>
      <c r="J2458" t="s">
        <v>124</v>
      </c>
      <c r="K2458">
        <v>201507</v>
      </c>
      <c r="L2458">
        <v>2020</v>
      </c>
      <c r="M2458" s="10">
        <v>7</v>
      </c>
      <c r="N2458" s="31">
        <v>56117.70666666668</v>
      </c>
    </row>
    <row r="2459" spans="1:14" ht="15" customHeight="1">
      <c r="A2459" t="s">
        <v>69</v>
      </c>
      <c r="B2459" t="s">
        <v>5</v>
      </c>
      <c r="C2459" t="s">
        <v>134</v>
      </c>
      <c r="D2459" t="s">
        <v>46</v>
      </c>
      <c r="E2459" t="s">
        <v>13</v>
      </c>
      <c r="F2459" t="s">
        <v>11</v>
      </c>
      <c r="G2459">
        <v>46</v>
      </c>
      <c r="H2459" t="s">
        <v>33</v>
      </c>
      <c r="I2459" t="s">
        <v>180</v>
      </c>
      <c r="J2459" t="s">
        <v>124</v>
      </c>
      <c r="K2459">
        <v>201507</v>
      </c>
      <c r="L2459">
        <v>2020</v>
      </c>
      <c r="M2459" s="10">
        <v>7</v>
      </c>
      <c r="N2459" s="31">
        <v>55143.306666666678</v>
      </c>
    </row>
    <row r="2460" spans="1:14" ht="15" customHeight="1">
      <c r="A2460" t="s">
        <v>69</v>
      </c>
      <c r="B2460" t="s">
        <v>5</v>
      </c>
      <c r="C2460" t="s">
        <v>129</v>
      </c>
      <c r="D2460" t="s">
        <v>22</v>
      </c>
      <c r="E2460" t="s">
        <v>16</v>
      </c>
      <c r="F2460" t="s">
        <v>12</v>
      </c>
      <c r="G2460">
        <v>38</v>
      </c>
      <c r="H2460" t="s">
        <v>34</v>
      </c>
      <c r="I2460" t="s">
        <v>182</v>
      </c>
      <c r="J2460" t="s">
        <v>123</v>
      </c>
      <c r="K2460">
        <v>201507</v>
      </c>
      <c r="L2460">
        <v>2020</v>
      </c>
      <c r="M2460" s="10">
        <v>7</v>
      </c>
      <c r="N2460" s="31">
        <v>55130.880000000005</v>
      </c>
    </row>
    <row r="2461" spans="1:14" ht="15" customHeight="1">
      <c r="A2461" t="s">
        <v>7</v>
      </c>
      <c r="B2461" t="s">
        <v>27</v>
      </c>
      <c r="C2461" t="s">
        <v>137</v>
      </c>
      <c r="D2461" t="s">
        <v>21</v>
      </c>
      <c r="E2461" t="s">
        <v>58</v>
      </c>
      <c r="F2461" t="s">
        <v>11</v>
      </c>
      <c r="G2461">
        <v>45</v>
      </c>
      <c r="H2461" t="s">
        <v>33</v>
      </c>
      <c r="I2461" t="s">
        <v>180</v>
      </c>
      <c r="J2461" t="s">
        <v>124</v>
      </c>
      <c r="K2461">
        <v>201507</v>
      </c>
      <c r="L2461">
        <v>2020</v>
      </c>
      <c r="M2461" s="10">
        <v>7</v>
      </c>
      <c r="N2461" s="31">
        <v>53567.253333333334</v>
      </c>
    </row>
    <row r="2462" spans="1:14" ht="15" customHeight="1">
      <c r="A2462" t="s">
        <v>7</v>
      </c>
      <c r="B2462" t="s">
        <v>27</v>
      </c>
      <c r="C2462" t="s">
        <v>137</v>
      </c>
      <c r="D2462" t="s">
        <v>21</v>
      </c>
      <c r="E2462" t="s">
        <v>58</v>
      </c>
      <c r="F2462" t="s">
        <v>11</v>
      </c>
      <c r="G2462">
        <v>45</v>
      </c>
      <c r="H2462" t="s">
        <v>33</v>
      </c>
      <c r="I2462" t="s">
        <v>180</v>
      </c>
      <c r="J2462" t="s">
        <v>122</v>
      </c>
      <c r="K2462">
        <v>201507</v>
      </c>
      <c r="L2462">
        <v>2020</v>
      </c>
      <c r="M2462" s="10">
        <v>7</v>
      </c>
      <c r="N2462" s="31">
        <v>52455.199999999997</v>
      </c>
    </row>
    <row r="2463" spans="1:14" ht="15" customHeight="1">
      <c r="A2463" t="s">
        <v>69</v>
      </c>
      <c r="B2463" t="s">
        <v>5</v>
      </c>
      <c r="C2463" t="s">
        <v>129</v>
      </c>
      <c r="D2463" t="s">
        <v>22</v>
      </c>
      <c r="E2463" t="s">
        <v>16</v>
      </c>
      <c r="F2463" t="s">
        <v>12</v>
      </c>
      <c r="G2463">
        <v>38</v>
      </c>
      <c r="H2463" t="s">
        <v>34</v>
      </c>
      <c r="I2463" t="s">
        <v>182</v>
      </c>
      <c r="J2463" t="s">
        <v>121</v>
      </c>
      <c r="K2463">
        <v>201507</v>
      </c>
      <c r="L2463">
        <v>2020</v>
      </c>
      <c r="M2463" s="10">
        <v>7</v>
      </c>
      <c r="N2463" s="31">
        <v>52448.256000000001</v>
      </c>
    </row>
    <row r="2464" spans="1:14" ht="15" customHeight="1">
      <c r="A2464" t="s">
        <v>7</v>
      </c>
      <c r="B2464" t="s">
        <v>27</v>
      </c>
      <c r="C2464" t="s">
        <v>136</v>
      </c>
      <c r="D2464" t="s">
        <v>18</v>
      </c>
      <c r="E2464" t="s">
        <v>62</v>
      </c>
      <c r="F2464" t="s">
        <v>11</v>
      </c>
      <c r="G2464">
        <v>38</v>
      </c>
      <c r="H2464" t="s">
        <v>34</v>
      </c>
      <c r="I2464" t="s">
        <v>182</v>
      </c>
      <c r="J2464" t="s">
        <v>124</v>
      </c>
      <c r="K2464">
        <v>201507</v>
      </c>
      <c r="L2464">
        <v>2020</v>
      </c>
      <c r="M2464" s="10">
        <v>7</v>
      </c>
      <c r="N2464" s="31">
        <v>50246.784</v>
      </c>
    </row>
    <row r="2465" spans="1:14" ht="15" customHeight="1">
      <c r="A2465" t="s">
        <v>7</v>
      </c>
      <c r="B2465" t="s">
        <v>25</v>
      </c>
      <c r="C2465" t="s">
        <v>127</v>
      </c>
      <c r="D2465" t="s">
        <v>49</v>
      </c>
      <c r="E2465" t="s">
        <v>50</v>
      </c>
      <c r="F2465" t="s">
        <v>12</v>
      </c>
      <c r="G2465">
        <v>35</v>
      </c>
      <c r="H2465" t="s">
        <v>35</v>
      </c>
      <c r="I2465" t="s">
        <v>181</v>
      </c>
      <c r="J2465" t="s">
        <v>121</v>
      </c>
      <c r="K2465">
        <v>201507</v>
      </c>
      <c r="L2465">
        <v>2020</v>
      </c>
      <c r="M2465" s="10">
        <v>7</v>
      </c>
      <c r="N2465" s="31">
        <v>48597.333333333343</v>
      </c>
    </row>
    <row r="2466" spans="1:14" ht="15" customHeight="1">
      <c r="A2466" t="s">
        <v>7</v>
      </c>
      <c r="B2466" t="s">
        <v>25</v>
      </c>
      <c r="C2466" t="s">
        <v>127</v>
      </c>
      <c r="D2466" t="s">
        <v>49</v>
      </c>
      <c r="E2466" t="s">
        <v>50</v>
      </c>
      <c r="F2466" t="s">
        <v>12</v>
      </c>
      <c r="G2466">
        <v>35</v>
      </c>
      <c r="H2466" t="s">
        <v>35</v>
      </c>
      <c r="I2466" t="s">
        <v>181</v>
      </c>
      <c r="J2466" t="s">
        <v>122</v>
      </c>
      <c r="K2466">
        <v>201507</v>
      </c>
      <c r="L2466">
        <v>2020</v>
      </c>
      <c r="M2466" s="10">
        <v>7</v>
      </c>
      <c r="N2466" s="31">
        <v>47884.800000000003</v>
      </c>
    </row>
    <row r="2467" spans="1:14" ht="15" customHeight="1">
      <c r="A2467" t="s">
        <v>69</v>
      </c>
      <c r="B2467" t="s">
        <v>5</v>
      </c>
      <c r="C2467" t="s">
        <v>129</v>
      </c>
      <c r="D2467" t="s">
        <v>22</v>
      </c>
      <c r="E2467" t="s">
        <v>16</v>
      </c>
      <c r="F2467" t="s">
        <v>12</v>
      </c>
      <c r="G2467">
        <v>38</v>
      </c>
      <c r="H2467" t="s">
        <v>34</v>
      </c>
      <c r="I2467" t="s">
        <v>182</v>
      </c>
      <c r="J2467" t="s">
        <v>122</v>
      </c>
      <c r="K2467">
        <v>201507</v>
      </c>
      <c r="L2467">
        <v>2020</v>
      </c>
      <c r="M2467" s="10">
        <v>7</v>
      </c>
      <c r="N2467" s="31">
        <v>47820.864000000009</v>
      </c>
    </row>
    <row r="2468" spans="1:14" ht="15" customHeight="1">
      <c r="A2468" t="s">
        <v>69</v>
      </c>
      <c r="B2468" t="s">
        <v>5</v>
      </c>
      <c r="C2468" t="s">
        <v>129</v>
      </c>
      <c r="D2468" t="s">
        <v>22</v>
      </c>
      <c r="E2468" t="s">
        <v>16</v>
      </c>
      <c r="F2468" t="s">
        <v>12</v>
      </c>
      <c r="G2468">
        <v>38</v>
      </c>
      <c r="H2468" t="s">
        <v>34</v>
      </c>
      <c r="I2468" t="s">
        <v>182</v>
      </c>
      <c r="J2468" t="s">
        <v>122</v>
      </c>
      <c r="K2468">
        <v>201507</v>
      </c>
      <c r="L2468">
        <v>2020</v>
      </c>
      <c r="M2468" s="10">
        <v>7</v>
      </c>
      <c r="N2468" s="31">
        <v>47100.480000000003</v>
      </c>
    </row>
    <row r="2469" spans="1:14" ht="15" customHeight="1">
      <c r="A2469" t="s">
        <v>69</v>
      </c>
      <c r="B2469" t="s">
        <v>5</v>
      </c>
      <c r="C2469" t="s">
        <v>129</v>
      </c>
      <c r="D2469" t="s">
        <v>22</v>
      </c>
      <c r="E2469" t="s">
        <v>16</v>
      </c>
      <c r="F2469" t="s">
        <v>12</v>
      </c>
      <c r="G2469">
        <v>38</v>
      </c>
      <c r="H2469" t="s">
        <v>34</v>
      </c>
      <c r="I2469" t="s">
        <v>182</v>
      </c>
      <c r="J2469" t="s">
        <v>123</v>
      </c>
      <c r="K2469">
        <v>201507</v>
      </c>
      <c r="L2469">
        <v>2020</v>
      </c>
      <c r="M2469" s="10">
        <v>7</v>
      </c>
      <c r="N2469" s="31">
        <v>46256.448000000011</v>
      </c>
    </row>
    <row r="2470" spans="1:14" ht="15" customHeight="1">
      <c r="A2470" t="s">
        <v>7</v>
      </c>
      <c r="B2470" t="s">
        <v>27</v>
      </c>
      <c r="C2470" t="s">
        <v>137</v>
      </c>
      <c r="D2470" t="s">
        <v>21</v>
      </c>
      <c r="E2470" t="s">
        <v>58</v>
      </c>
      <c r="F2470" t="s">
        <v>11</v>
      </c>
      <c r="G2470">
        <v>45</v>
      </c>
      <c r="H2470" t="s">
        <v>33</v>
      </c>
      <c r="I2470" t="s">
        <v>180</v>
      </c>
      <c r="J2470" t="s">
        <v>121</v>
      </c>
      <c r="K2470">
        <v>201507</v>
      </c>
      <c r="L2470">
        <v>2020</v>
      </c>
      <c r="M2470" s="10">
        <v>7</v>
      </c>
      <c r="N2470" s="31">
        <v>45558.613333333335</v>
      </c>
    </row>
    <row r="2471" spans="1:14" ht="15" customHeight="1">
      <c r="A2471" t="s">
        <v>7</v>
      </c>
      <c r="B2471" t="s">
        <v>25</v>
      </c>
      <c r="C2471" t="s">
        <v>127</v>
      </c>
      <c r="D2471" t="s">
        <v>49</v>
      </c>
      <c r="E2471" t="s">
        <v>50</v>
      </c>
      <c r="F2471" t="s">
        <v>12</v>
      </c>
      <c r="G2471">
        <v>35</v>
      </c>
      <c r="H2471" t="s">
        <v>35</v>
      </c>
      <c r="I2471" t="s">
        <v>181</v>
      </c>
      <c r="J2471" t="s">
        <v>123</v>
      </c>
      <c r="K2471">
        <v>201507</v>
      </c>
      <c r="L2471">
        <v>2020</v>
      </c>
      <c r="M2471" s="10">
        <v>7</v>
      </c>
      <c r="N2471" s="31">
        <v>45292.266666666677</v>
      </c>
    </row>
    <row r="2472" spans="1:14" ht="15" customHeight="1">
      <c r="A2472" t="s">
        <v>7</v>
      </c>
      <c r="B2472" t="s">
        <v>25</v>
      </c>
      <c r="C2472" t="s">
        <v>127</v>
      </c>
      <c r="D2472" t="s">
        <v>49</v>
      </c>
      <c r="E2472" t="s">
        <v>50</v>
      </c>
      <c r="F2472" t="s">
        <v>12</v>
      </c>
      <c r="G2472">
        <v>35</v>
      </c>
      <c r="H2472" t="s">
        <v>35</v>
      </c>
      <c r="I2472" t="s">
        <v>181</v>
      </c>
      <c r="J2472" t="s">
        <v>124</v>
      </c>
      <c r="K2472">
        <v>201507</v>
      </c>
      <c r="L2472">
        <v>2020</v>
      </c>
      <c r="M2472" s="10">
        <v>7</v>
      </c>
      <c r="N2472" s="31">
        <v>44365.333333333343</v>
      </c>
    </row>
    <row r="2473" spans="1:14" ht="15" customHeight="1">
      <c r="A2473" t="s">
        <v>7</v>
      </c>
      <c r="B2473" t="s">
        <v>42</v>
      </c>
      <c r="C2473" t="s">
        <v>139</v>
      </c>
      <c r="D2473" t="s">
        <v>59</v>
      </c>
      <c r="E2473" t="s">
        <v>60</v>
      </c>
      <c r="F2473" t="s">
        <v>11</v>
      </c>
      <c r="G2473">
        <v>35</v>
      </c>
      <c r="H2473" t="s">
        <v>34</v>
      </c>
      <c r="I2473" t="s">
        <v>182</v>
      </c>
      <c r="J2473" t="s">
        <v>121</v>
      </c>
      <c r="K2473">
        <v>201507</v>
      </c>
      <c r="L2473">
        <v>2020</v>
      </c>
      <c r="M2473" s="10">
        <v>7</v>
      </c>
      <c r="N2473" s="31">
        <v>44173.920000000006</v>
      </c>
    </row>
    <row r="2474" spans="1:14" ht="15" customHeight="1">
      <c r="A2474" t="s">
        <v>7</v>
      </c>
      <c r="B2474" t="s">
        <v>25</v>
      </c>
      <c r="C2474" t="s">
        <v>131</v>
      </c>
      <c r="D2474" t="s">
        <v>51</v>
      </c>
      <c r="E2474" t="s">
        <v>52</v>
      </c>
      <c r="F2474" t="s">
        <v>11</v>
      </c>
      <c r="G2474">
        <v>44</v>
      </c>
      <c r="H2474" t="s">
        <v>33</v>
      </c>
      <c r="I2474" t="s">
        <v>180</v>
      </c>
      <c r="J2474" t="s">
        <v>123</v>
      </c>
      <c r="K2474">
        <v>201507</v>
      </c>
      <c r="L2474">
        <v>2020</v>
      </c>
      <c r="M2474" s="10">
        <v>7</v>
      </c>
      <c r="N2474" s="31">
        <v>44041.333333333336</v>
      </c>
    </row>
    <row r="2475" spans="1:14" ht="15" customHeight="1">
      <c r="A2475" t="s">
        <v>7</v>
      </c>
      <c r="B2475" t="s">
        <v>27</v>
      </c>
      <c r="C2475" t="s">
        <v>136</v>
      </c>
      <c r="D2475" t="s">
        <v>18</v>
      </c>
      <c r="E2475" t="s">
        <v>62</v>
      </c>
      <c r="F2475" t="s">
        <v>11</v>
      </c>
      <c r="G2475">
        <v>38</v>
      </c>
      <c r="H2475" t="s">
        <v>34</v>
      </c>
      <c r="I2475" t="s">
        <v>182</v>
      </c>
      <c r="J2475" t="s">
        <v>121</v>
      </c>
      <c r="K2475">
        <v>201507</v>
      </c>
      <c r="L2475">
        <v>2020</v>
      </c>
      <c r="M2475" s="10">
        <v>7</v>
      </c>
      <c r="N2475" s="31">
        <v>43211.616000000002</v>
      </c>
    </row>
    <row r="2476" spans="1:14" ht="15" customHeight="1">
      <c r="A2476" t="s">
        <v>7</v>
      </c>
      <c r="B2476" t="s">
        <v>25</v>
      </c>
      <c r="C2476" t="s">
        <v>131</v>
      </c>
      <c r="D2476" t="s">
        <v>51</v>
      </c>
      <c r="E2476" t="s">
        <v>52</v>
      </c>
      <c r="F2476" t="s">
        <v>11</v>
      </c>
      <c r="G2476">
        <v>44</v>
      </c>
      <c r="H2476" t="s">
        <v>33</v>
      </c>
      <c r="I2476" t="s">
        <v>180</v>
      </c>
      <c r="J2476" t="s">
        <v>122</v>
      </c>
      <c r="K2476">
        <v>201507</v>
      </c>
      <c r="L2476">
        <v>2020</v>
      </c>
      <c r="M2476" s="10">
        <v>7</v>
      </c>
      <c r="N2476" s="31">
        <v>42827.199999999997</v>
      </c>
    </row>
    <row r="2477" spans="1:14" ht="15" customHeight="1">
      <c r="A2477" t="s">
        <v>69</v>
      </c>
      <c r="B2477" t="s">
        <v>5</v>
      </c>
      <c r="C2477" t="s">
        <v>129</v>
      </c>
      <c r="D2477" t="s">
        <v>22</v>
      </c>
      <c r="E2477" t="s">
        <v>16</v>
      </c>
      <c r="F2477" t="s">
        <v>12</v>
      </c>
      <c r="G2477">
        <v>38</v>
      </c>
      <c r="H2477" t="s">
        <v>34</v>
      </c>
      <c r="I2477" t="s">
        <v>182</v>
      </c>
      <c r="J2477" t="s">
        <v>124</v>
      </c>
      <c r="K2477">
        <v>201507</v>
      </c>
      <c r="L2477">
        <v>2020</v>
      </c>
      <c r="M2477" s="10">
        <v>7</v>
      </c>
      <c r="N2477" s="31">
        <v>42497.952000000012</v>
      </c>
    </row>
    <row r="2478" spans="1:14" ht="15" customHeight="1">
      <c r="A2478" t="s">
        <v>7</v>
      </c>
      <c r="B2478" t="s">
        <v>42</v>
      </c>
      <c r="C2478" t="s">
        <v>139</v>
      </c>
      <c r="D2478" t="s">
        <v>59</v>
      </c>
      <c r="E2478" t="s">
        <v>60</v>
      </c>
      <c r="F2478" t="s">
        <v>11</v>
      </c>
      <c r="G2478">
        <v>35</v>
      </c>
      <c r="H2478" t="s">
        <v>34</v>
      </c>
      <c r="I2478" t="s">
        <v>182</v>
      </c>
      <c r="J2478" t="s">
        <v>122</v>
      </c>
      <c r="K2478">
        <v>201507</v>
      </c>
      <c r="L2478">
        <v>2020</v>
      </c>
      <c r="M2478" s="10">
        <v>7</v>
      </c>
      <c r="N2478" s="31">
        <v>41293.728000000003</v>
      </c>
    </row>
    <row r="2479" spans="1:14" ht="15" customHeight="1">
      <c r="A2479" t="s">
        <v>7</v>
      </c>
      <c r="B2479" t="s">
        <v>25</v>
      </c>
      <c r="C2479" t="s">
        <v>127</v>
      </c>
      <c r="D2479" t="s">
        <v>49</v>
      </c>
      <c r="E2479" t="s">
        <v>50</v>
      </c>
      <c r="F2479" t="s">
        <v>12</v>
      </c>
      <c r="G2479">
        <v>35</v>
      </c>
      <c r="H2479" t="s">
        <v>35</v>
      </c>
      <c r="I2479" t="s">
        <v>181</v>
      </c>
      <c r="J2479" t="s">
        <v>123</v>
      </c>
      <c r="K2479">
        <v>201507</v>
      </c>
      <c r="L2479">
        <v>2020</v>
      </c>
      <c r="M2479" s="10">
        <v>7</v>
      </c>
      <c r="N2479" s="31">
        <v>39818.666666666672</v>
      </c>
    </row>
    <row r="2480" spans="1:14" ht="15" customHeight="1">
      <c r="A2480" t="s">
        <v>7</v>
      </c>
      <c r="B2480" t="s">
        <v>25</v>
      </c>
      <c r="C2480" t="s">
        <v>127</v>
      </c>
      <c r="D2480" t="s">
        <v>49</v>
      </c>
      <c r="E2480" t="s">
        <v>50</v>
      </c>
      <c r="F2480" t="s">
        <v>12</v>
      </c>
      <c r="G2480">
        <v>35</v>
      </c>
      <c r="H2480" t="s">
        <v>35</v>
      </c>
      <c r="I2480" t="s">
        <v>181</v>
      </c>
      <c r="J2480" t="s">
        <v>124</v>
      </c>
      <c r="K2480">
        <v>201507</v>
      </c>
      <c r="L2480">
        <v>2020</v>
      </c>
      <c r="M2480" s="10">
        <v>7</v>
      </c>
      <c r="N2480" s="31">
        <v>39404.800000000003</v>
      </c>
    </row>
    <row r="2481" spans="1:14" ht="15" customHeight="1">
      <c r="A2481" t="s">
        <v>69</v>
      </c>
      <c r="B2481" t="s">
        <v>5</v>
      </c>
      <c r="C2481" t="s">
        <v>134</v>
      </c>
      <c r="D2481" t="s">
        <v>46</v>
      </c>
      <c r="E2481" t="s">
        <v>13</v>
      </c>
      <c r="F2481" t="s">
        <v>11</v>
      </c>
      <c r="G2481">
        <v>46</v>
      </c>
      <c r="H2481" t="s">
        <v>33</v>
      </c>
      <c r="I2481" t="s">
        <v>180</v>
      </c>
      <c r="J2481" t="s">
        <v>123</v>
      </c>
      <c r="K2481">
        <v>201507</v>
      </c>
      <c r="L2481">
        <v>2020</v>
      </c>
      <c r="M2481" s="10">
        <v>7</v>
      </c>
      <c r="N2481" s="31">
        <v>37602.559999999998</v>
      </c>
    </row>
    <row r="2482" spans="1:14" ht="15" customHeight="1">
      <c r="A2482" t="s">
        <v>7</v>
      </c>
      <c r="B2482" t="s">
        <v>27</v>
      </c>
      <c r="C2482" t="s">
        <v>136</v>
      </c>
      <c r="D2482" t="s">
        <v>18</v>
      </c>
      <c r="E2482" t="s">
        <v>62</v>
      </c>
      <c r="F2482" t="s">
        <v>11</v>
      </c>
      <c r="G2482">
        <v>38</v>
      </c>
      <c r="H2482" t="s">
        <v>34</v>
      </c>
      <c r="I2482" t="s">
        <v>182</v>
      </c>
      <c r="J2482" t="s">
        <v>123</v>
      </c>
      <c r="K2482">
        <v>201507</v>
      </c>
      <c r="L2482">
        <v>2020</v>
      </c>
      <c r="M2482" s="10">
        <v>7</v>
      </c>
      <c r="N2482" s="31">
        <v>37283.904000000002</v>
      </c>
    </row>
    <row r="2483" spans="1:14" ht="15" customHeight="1">
      <c r="A2483" t="s">
        <v>7</v>
      </c>
      <c r="B2483" t="s">
        <v>25</v>
      </c>
      <c r="C2483" t="s">
        <v>131</v>
      </c>
      <c r="D2483" t="s">
        <v>51</v>
      </c>
      <c r="E2483" t="s">
        <v>52</v>
      </c>
      <c r="F2483" t="s">
        <v>11</v>
      </c>
      <c r="G2483">
        <v>44</v>
      </c>
      <c r="H2483" t="s">
        <v>33</v>
      </c>
      <c r="I2483" t="s">
        <v>180</v>
      </c>
      <c r="J2483" t="s">
        <v>121</v>
      </c>
      <c r="K2483">
        <v>201507</v>
      </c>
      <c r="L2483">
        <v>2020</v>
      </c>
      <c r="M2483" s="10">
        <v>7</v>
      </c>
      <c r="N2483" s="31">
        <v>37120</v>
      </c>
    </row>
    <row r="2484" spans="1:14" ht="15" customHeight="1">
      <c r="A2484" t="s">
        <v>7</v>
      </c>
      <c r="B2484" t="s">
        <v>25</v>
      </c>
      <c r="C2484" t="s">
        <v>127</v>
      </c>
      <c r="D2484" t="s">
        <v>49</v>
      </c>
      <c r="E2484" t="s">
        <v>50</v>
      </c>
      <c r="F2484" t="s">
        <v>12</v>
      </c>
      <c r="G2484">
        <v>35</v>
      </c>
      <c r="H2484" t="s">
        <v>35</v>
      </c>
      <c r="I2484" t="s">
        <v>181</v>
      </c>
      <c r="J2484" t="s">
        <v>121</v>
      </c>
      <c r="K2484">
        <v>201507</v>
      </c>
      <c r="L2484">
        <v>2020</v>
      </c>
      <c r="M2484" s="10">
        <v>7</v>
      </c>
      <c r="N2484" s="31">
        <v>35714.133333333339</v>
      </c>
    </row>
    <row r="2485" spans="1:14" ht="15" customHeight="1">
      <c r="A2485" t="s">
        <v>69</v>
      </c>
      <c r="B2485" t="s">
        <v>6</v>
      </c>
      <c r="C2485" t="s">
        <v>140</v>
      </c>
      <c r="D2485" t="s">
        <v>14</v>
      </c>
      <c r="E2485" t="s">
        <v>15</v>
      </c>
      <c r="F2485" t="s">
        <v>11</v>
      </c>
      <c r="G2485">
        <v>32</v>
      </c>
      <c r="H2485" t="s">
        <v>36</v>
      </c>
      <c r="I2485" t="s">
        <v>184</v>
      </c>
      <c r="J2485" t="s">
        <v>123</v>
      </c>
      <c r="K2485">
        <v>201507</v>
      </c>
      <c r="L2485">
        <v>2020</v>
      </c>
      <c r="M2485" s="10">
        <v>7</v>
      </c>
      <c r="N2485" s="31">
        <v>34793.173333333332</v>
      </c>
    </row>
    <row r="2486" spans="1:14" ht="15" customHeight="1">
      <c r="A2486" t="s">
        <v>7</v>
      </c>
      <c r="B2486" t="s">
        <v>25</v>
      </c>
      <c r="C2486" t="s">
        <v>131</v>
      </c>
      <c r="D2486" t="s">
        <v>51</v>
      </c>
      <c r="E2486" t="s">
        <v>52</v>
      </c>
      <c r="F2486" t="s">
        <v>11</v>
      </c>
      <c r="G2486">
        <v>44</v>
      </c>
      <c r="H2486" t="s">
        <v>33</v>
      </c>
      <c r="I2486" t="s">
        <v>180</v>
      </c>
      <c r="J2486" t="s">
        <v>124</v>
      </c>
      <c r="K2486">
        <v>201507</v>
      </c>
      <c r="L2486">
        <v>2020</v>
      </c>
      <c r="M2486" s="10">
        <v>7</v>
      </c>
      <c r="N2486" s="31">
        <v>33002</v>
      </c>
    </row>
    <row r="2487" spans="1:14" ht="15" customHeight="1">
      <c r="A2487" t="s">
        <v>69</v>
      </c>
      <c r="B2487" t="s">
        <v>5</v>
      </c>
      <c r="C2487" t="s">
        <v>129</v>
      </c>
      <c r="D2487" t="s">
        <v>22</v>
      </c>
      <c r="E2487" t="s">
        <v>16</v>
      </c>
      <c r="F2487" t="s">
        <v>12</v>
      </c>
      <c r="G2487">
        <v>38</v>
      </c>
      <c r="H2487" t="s">
        <v>34</v>
      </c>
      <c r="I2487" t="s">
        <v>182</v>
      </c>
      <c r="J2487" t="s">
        <v>124</v>
      </c>
      <c r="K2487">
        <v>201507</v>
      </c>
      <c r="L2487">
        <v>2020</v>
      </c>
      <c r="M2487" s="10">
        <v>7</v>
      </c>
      <c r="N2487" s="31">
        <v>32585.952000000008</v>
      </c>
    </row>
    <row r="2488" spans="1:14" ht="15" customHeight="1">
      <c r="A2488" t="s">
        <v>7</v>
      </c>
      <c r="B2488" t="s">
        <v>42</v>
      </c>
      <c r="C2488" t="s">
        <v>139</v>
      </c>
      <c r="D2488" t="s">
        <v>59</v>
      </c>
      <c r="E2488" t="s">
        <v>60</v>
      </c>
      <c r="F2488" t="s">
        <v>11</v>
      </c>
      <c r="G2488">
        <v>35</v>
      </c>
      <c r="H2488" t="s">
        <v>34</v>
      </c>
      <c r="I2488" t="s">
        <v>182</v>
      </c>
      <c r="J2488" t="s">
        <v>123</v>
      </c>
      <c r="K2488">
        <v>201507</v>
      </c>
      <c r="L2488">
        <v>2020</v>
      </c>
      <c r="M2488" s="10">
        <v>7</v>
      </c>
      <c r="N2488" s="31">
        <v>31452.960000000006</v>
      </c>
    </row>
    <row r="2489" spans="1:14" ht="15" customHeight="1">
      <c r="A2489" t="s">
        <v>69</v>
      </c>
      <c r="B2489" t="s">
        <v>6</v>
      </c>
      <c r="C2489" t="s">
        <v>140</v>
      </c>
      <c r="D2489" t="s">
        <v>14</v>
      </c>
      <c r="E2489" t="s">
        <v>15</v>
      </c>
      <c r="F2489" t="s">
        <v>11</v>
      </c>
      <c r="G2489">
        <v>32</v>
      </c>
      <c r="H2489" t="s">
        <v>36</v>
      </c>
      <c r="I2489" t="s">
        <v>184</v>
      </c>
      <c r="J2489" t="s">
        <v>121</v>
      </c>
      <c r="K2489">
        <v>201507</v>
      </c>
      <c r="L2489">
        <v>2020</v>
      </c>
      <c r="M2489" s="10">
        <v>7</v>
      </c>
      <c r="N2489" s="31">
        <v>30184.373333333337</v>
      </c>
    </row>
    <row r="2490" spans="1:14" ht="15" customHeight="1">
      <c r="A2490" t="s">
        <v>69</v>
      </c>
      <c r="B2490" t="s">
        <v>5</v>
      </c>
      <c r="C2490" t="s">
        <v>134</v>
      </c>
      <c r="D2490" t="s">
        <v>46</v>
      </c>
      <c r="E2490" t="s">
        <v>13</v>
      </c>
      <c r="F2490" t="s">
        <v>11</v>
      </c>
      <c r="G2490">
        <v>46</v>
      </c>
      <c r="H2490" t="s">
        <v>33</v>
      </c>
      <c r="I2490" t="s">
        <v>180</v>
      </c>
      <c r="J2490" t="s">
        <v>122</v>
      </c>
      <c r="K2490">
        <v>201507</v>
      </c>
      <c r="L2490">
        <v>2020</v>
      </c>
      <c r="M2490" s="10">
        <v>7</v>
      </c>
      <c r="N2490" s="31">
        <v>30015.386666666669</v>
      </c>
    </row>
    <row r="2491" spans="1:14" ht="15" customHeight="1">
      <c r="A2491" t="s">
        <v>68</v>
      </c>
      <c r="B2491" t="s">
        <v>24</v>
      </c>
      <c r="C2491" t="s">
        <v>142</v>
      </c>
      <c r="D2491" t="s">
        <v>43</v>
      </c>
      <c r="E2491" t="s">
        <v>17</v>
      </c>
      <c r="F2491" t="s">
        <v>11</v>
      </c>
      <c r="G2491">
        <v>32</v>
      </c>
      <c r="H2491" t="s">
        <v>36</v>
      </c>
      <c r="I2491" t="s">
        <v>184</v>
      </c>
      <c r="J2491" t="s">
        <v>124</v>
      </c>
      <c r="K2491">
        <v>201507</v>
      </c>
      <c r="L2491">
        <v>2020</v>
      </c>
      <c r="M2491" s="10">
        <v>7</v>
      </c>
      <c r="N2491" s="31">
        <v>29845.386666666673</v>
      </c>
    </row>
    <row r="2492" spans="1:14" ht="15" customHeight="1">
      <c r="A2492" t="s">
        <v>7</v>
      </c>
      <c r="B2492" t="s">
        <v>25</v>
      </c>
      <c r="C2492" t="s">
        <v>127</v>
      </c>
      <c r="D2492" t="s">
        <v>49</v>
      </c>
      <c r="E2492" t="s">
        <v>50</v>
      </c>
      <c r="F2492" t="s">
        <v>12</v>
      </c>
      <c r="G2492">
        <v>35</v>
      </c>
      <c r="H2492" t="s">
        <v>35</v>
      </c>
      <c r="I2492" t="s">
        <v>181</v>
      </c>
      <c r="J2492" t="s">
        <v>122</v>
      </c>
      <c r="K2492">
        <v>201507</v>
      </c>
      <c r="L2492">
        <v>2020</v>
      </c>
      <c r="M2492" s="10">
        <v>7</v>
      </c>
      <c r="N2492" s="31">
        <v>29558.400000000001</v>
      </c>
    </row>
    <row r="2493" spans="1:14" ht="15" customHeight="1">
      <c r="A2493" t="s">
        <v>7</v>
      </c>
      <c r="B2493" t="s">
        <v>25</v>
      </c>
      <c r="C2493" t="s">
        <v>131</v>
      </c>
      <c r="D2493" t="s">
        <v>51</v>
      </c>
      <c r="E2493" t="s">
        <v>52</v>
      </c>
      <c r="F2493" t="s">
        <v>11</v>
      </c>
      <c r="G2493">
        <v>44</v>
      </c>
      <c r="H2493" t="s">
        <v>33</v>
      </c>
      <c r="I2493" t="s">
        <v>180</v>
      </c>
      <c r="J2493" t="s">
        <v>124</v>
      </c>
      <c r="K2493">
        <v>201507</v>
      </c>
      <c r="L2493">
        <v>2020</v>
      </c>
      <c r="M2493" s="10">
        <v>7</v>
      </c>
      <c r="N2493" s="31">
        <v>29464</v>
      </c>
    </row>
    <row r="2494" spans="1:14" ht="15" customHeight="1">
      <c r="A2494" t="s">
        <v>7</v>
      </c>
      <c r="B2494" t="s">
        <v>27</v>
      </c>
      <c r="C2494" t="s">
        <v>136</v>
      </c>
      <c r="D2494" t="s">
        <v>18</v>
      </c>
      <c r="E2494" t="s">
        <v>62</v>
      </c>
      <c r="F2494" t="s">
        <v>11</v>
      </c>
      <c r="G2494">
        <v>38</v>
      </c>
      <c r="H2494" t="s">
        <v>34</v>
      </c>
      <c r="I2494" t="s">
        <v>182</v>
      </c>
      <c r="J2494" t="s">
        <v>123</v>
      </c>
      <c r="K2494">
        <v>201507</v>
      </c>
      <c r="L2494">
        <v>2020</v>
      </c>
      <c r="M2494" s="10">
        <v>7</v>
      </c>
      <c r="N2494" s="31">
        <v>28923.552</v>
      </c>
    </row>
    <row r="2495" spans="1:14" ht="15" customHeight="1">
      <c r="A2495" t="s">
        <v>7</v>
      </c>
      <c r="B2495" t="s">
        <v>27</v>
      </c>
      <c r="C2495" t="s">
        <v>136</v>
      </c>
      <c r="D2495" t="s">
        <v>18</v>
      </c>
      <c r="E2495" t="s">
        <v>62</v>
      </c>
      <c r="F2495" t="s">
        <v>11</v>
      </c>
      <c r="G2495">
        <v>38</v>
      </c>
      <c r="H2495" t="s">
        <v>34</v>
      </c>
      <c r="I2495" t="s">
        <v>182</v>
      </c>
      <c r="J2495" t="s">
        <v>122</v>
      </c>
      <c r="K2495">
        <v>201507</v>
      </c>
      <c r="L2495">
        <v>2020</v>
      </c>
      <c r="M2495" s="10">
        <v>7</v>
      </c>
      <c r="N2495" s="31">
        <v>27642.720000000005</v>
      </c>
    </row>
    <row r="2496" spans="1:14" ht="15" customHeight="1">
      <c r="A2496" t="s">
        <v>69</v>
      </c>
      <c r="B2496" t="s">
        <v>6</v>
      </c>
      <c r="C2496" t="s">
        <v>140</v>
      </c>
      <c r="D2496" t="s">
        <v>14</v>
      </c>
      <c r="E2496" t="s">
        <v>15</v>
      </c>
      <c r="F2496" t="s">
        <v>11</v>
      </c>
      <c r="G2496">
        <v>32</v>
      </c>
      <c r="H2496" t="s">
        <v>36</v>
      </c>
      <c r="I2496" t="s">
        <v>184</v>
      </c>
      <c r="J2496" t="s">
        <v>122</v>
      </c>
      <c r="K2496">
        <v>201507</v>
      </c>
      <c r="L2496">
        <v>2020</v>
      </c>
      <c r="M2496" s="10">
        <v>7</v>
      </c>
      <c r="N2496" s="31">
        <v>27575.519999999997</v>
      </c>
    </row>
    <row r="2497" spans="1:14" ht="15" customHeight="1">
      <c r="A2497" t="s">
        <v>7</v>
      </c>
      <c r="B2497" t="s">
        <v>27</v>
      </c>
      <c r="C2497" t="s">
        <v>136</v>
      </c>
      <c r="D2497" t="s">
        <v>18</v>
      </c>
      <c r="E2497" t="s">
        <v>62</v>
      </c>
      <c r="F2497" t="s">
        <v>11</v>
      </c>
      <c r="G2497">
        <v>38</v>
      </c>
      <c r="H2497" t="s">
        <v>34</v>
      </c>
      <c r="I2497" t="s">
        <v>182</v>
      </c>
      <c r="J2497" t="s">
        <v>121</v>
      </c>
      <c r="K2497">
        <v>201507</v>
      </c>
      <c r="L2497">
        <v>2020</v>
      </c>
      <c r="M2497" s="10">
        <v>7</v>
      </c>
      <c r="N2497" s="31">
        <v>26982.816000000006</v>
      </c>
    </row>
    <row r="2498" spans="1:14" ht="15" customHeight="1">
      <c r="A2498" t="s">
        <v>68</v>
      </c>
      <c r="B2498" t="s">
        <v>23</v>
      </c>
      <c r="C2498" t="s">
        <v>141</v>
      </c>
      <c r="D2498" t="s">
        <v>44</v>
      </c>
      <c r="E2498" t="s">
        <v>45</v>
      </c>
      <c r="F2498" t="s">
        <v>11</v>
      </c>
      <c r="G2498">
        <v>27</v>
      </c>
      <c r="H2498" t="s">
        <v>33</v>
      </c>
      <c r="I2498" t="s">
        <v>180</v>
      </c>
      <c r="J2498" t="s">
        <v>121</v>
      </c>
      <c r="K2498">
        <v>201507</v>
      </c>
      <c r="L2498">
        <v>2020</v>
      </c>
      <c r="M2498" s="10">
        <v>7</v>
      </c>
      <c r="N2498" s="31">
        <v>24392.447999999997</v>
      </c>
    </row>
    <row r="2499" spans="1:14" ht="15" customHeight="1">
      <c r="A2499" t="s">
        <v>68</v>
      </c>
      <c r="B2499" t="s">
        <v>24</v>
      </c>
      <c r="C2499" t="s">
        <v>142</v>
      </c>
      <c r="D2499" t="s">
        <v>43</v>
      </c>
      <c r="E2499" t="s">
        <v>17</v>
      </c>
      <c r="F2499" t="s">
        <v>11</v>
      </c>
      <c r="G2499">
        <v>32</v>
      </c>
      <c r="H2499" t="s">
        <v>36</v>
      </c>
      <c r="I2499" t="s">
        <v>184</v>
      </c>
      <c r="J2499" t="s">
        <v>122</v>
      </c>
      <c r="K2499">
        <v>201507</v>
      </c>
      <c r="L2499">
        <v>2020</v>
      </c>
      <c r="M2499" s="10">
        <v>7</v>
      </c>
      <c r="N2499" s="31">
        <v>24000.48</v>
      </c>
    </row>
    <row r="2500" spans="1:14" ht="15" customHeight="1">
      <c r="A2500" t="s">
        <v>7</v>
      </c>
      <c r="B2500" t="s">
        <v>42</v>
      </c>
      <c r="C2500" t="s">
        <v>139</v>
      </c>
      <c r="D2500" t="s">
        <v>59</v>
      </c>
      <c r="E2500" t="s">
        <v>60</v>
      </c>
      <c r="F2500" t="s">
        <v>11</v>
      </c>
      <c r="G2500">
        <v>35</v>
      </c>
      <c r="H2500" t="s">
        <v>34</v>
      </c>
      <c r="I2500" t="s">
        <v>182</v>
      </c>
      <c r="J2500" t="s">
        <v>122</v>
      </c>
      <c r="K2500">
        <v>201507</v>
      </c>
      <c r="L2500">
        <v>2020</v>
      </c>
      <c r="M2500" s="10">
        <v>7</v>
      </c>
      <c r="N2500" s="31">
        <v>23392.992000000002</v>
      </c>
    </row>
    <row r="2501" spans="1:14" ht="15" customHeight="1">
      <c r="A2501" t="s">
        <v>68</v>
      </c>
      <c r="B2501" t="s">
        <v>23</v>
      </c>
      <c r="C2501" t="s">
        <v>141</v>
      </c>
      <c r="D2501" t="s">
        <v>44</v>
      </c>
      <c r="E2501" t="s">
        <v>45</v>
      </c>
      <c r="F2501" t="s">
        <v>11</v>
      </c>
      <c r="G2501">
        <v>27</v>
      </c>
      <c r="H2501" t="s">
        <v>33</v>
      </c>
      <c r="I2501" t="s">
        <v>180</v>
      </c>
      <c r="J2501" t="s">
        <v>122</v>
      </c>
      <c r="K2501">
        <v>201507</v>
      </c>
      <c r="L2501">
        <v>2020</v>
      </c>
      <c r="M2501" s="10">
        <v>7</v>
      </c>
      <c r="N2501" s="31">
        <v>23373.216000000004</v>
      </c>
    </row>
    <row r="2502" spans="1:14" ht="15" customHeight="1">
      <c r="A2502" t="s">
        <v>68</v>
      </c>
      <c r="B2502" t="s">
        <v>24</v>
      </c>
      <c r="C2502" t="s">
        <v>142</v>
      </c>
      <c r="D2502" t="s">
        <v>43</v>
      </c>
      <c r="E2502" t="s">
        <v>17</v>
      </c>
      <c r="F2502" t="s">
        <v>11</v>
      </c>
      <c r="G2502">
        <v>32</v>
      </c>
      <c r="H2502" t="s">
        <v>36</v>
      </c>
      <c r="I2502" t="s">
        <v>184</v>
      </c>
      <c r="J2502" t="s">
        <v>121</v>
      </c>
      <c r="K2502">
        <v>201507</v>
      </c>
      <c r="L2502">
        <v>2020</v>
      </c>
      <c r="M2502" s="10">
        <v>7</v>
      </c>
      <c r="N2502" s="31">
        <v>23321.760000000002</v>
      </c>
    </row>
    <row r="2503" spans="1:14" ht="15" customHeight="1">
      <c r="A2503" t="s">
        <v>7</v>
      </c>
      <c r="B2503" t="s">
        <v>27</v>
      </c>
      <c r="C2503" t="s">
        <v>137</v>
      </c>
      <c r="D2503" t="s">
        <v>21</v>
      </c>
      <c r="E2503" t="s">
        <v>58</v>
      </c>
      <c r="F2503" t="s">
        <v>11</v>
      </c>
      <c r="G2503">
        <v>45</v>
      </c>
      <c r="H2503" t="s">
        <v>33</v>
      </c>
      <c r="I2503" t="s">
        <v>180</v>
      </c>
      <c r="J2503" t="s">
        <v>122</v>
      </c>
      <c r="K2503">
        <v>201507</v>
      </c>
      <c r="L2503">
        <v>2020</v>
      </c>
      <c r="M2503" s="10">
        <v>7</v>
      </c>
      <c r="N2503" s="31">
        <v>22809.466666666667</v>
      </c>
    </row>
    <row r="2504" spans="1:14" ht="15" customHeight="1">
      <c r="A2504" t="s">
        <v>7</v>
      </c>
      <c r="B2504" t="s">
        <v>25</v>
      </c>
      <c r="C2504" t="s">
        <v>131</v>
      </c>
      <c r="D2504" t="s">
        <v>51</v>
      </c>
      <c r="E2504" t="s">
        <v>52</v>
      </c>
      <c r="F2504" t="s">
        <v>11</v>
      </c>
      <c r="G2504">
        <v>44</v>
      </c>
      <c r="H2504" t="s">
        <v>33</v>
      </c>
      <c r="I2504" t="s">
        <v>180</v>
      </c>
      <c r="J2504" t="s">
        <v>123</v>
      </c>
      <c r="K2504">
        <v>201507</v>
      </c>
      <c r="L2504">
        <v>2020</v>
      </c>
      <c r="M2504" s="10">
        <v>7</v>
      </c>
      <c r="N2504" s="31">
        <v>22584.42666666667</v>
      </c>
    </row>
    <row r="2505" spans="1:14" ht="15" customHeight="1">
      <c r="A2505" t="s">
        <v>69</v>
      </c>
      <c r="B2505" t="s">
        <v>6</v>
      </c>
      <c r="C2505" t="s">
        <v>140</v>
      </c>
      <c r="D2505" t="s">
        <v>14</v>
      </c>
      <c r="E2505" t="s">
        <v>15</v>
      </c>
      <c r="F2505" t="s">
        <v>11</v>
      </c>
      <c r="G2505">
        <v>32</v>
      </c>
      <c r="H2505" t="s">
        <v>36</v>
      </c>
      <c r="I2505" t="s">
        <v>184</v>
      </c>
      <c r="J2505" t="s">
        <v>124</v>
      </c>
      <c r="K2505">
        <v>201507</v>
      </c>
      <c r="L2505">
        <v>2020</v>
      </c>
      <c r="M2505" s="10">
        <v>7</v>
      </c>
      <c r="N2505" s="31">
        <v>22436.213333333333</v>
      </c>
    </row>
    <row r="2506" spans="1:14" ht="15" customHeight="1">
      <c r="A2506" t="s">
        <v>69</v>
      </c>
      <c r="B2506" t="s">
        <v>5</v>
      </c>
      <c r="C2506" t="s">
        <v>134</v>
      </c>
      <c r="D2506" t="s">
        <v>46</v>
      </c>
      <c r="E2506" t="s">
        <v>13</v>
      </c>
      <c r="F2506" t="s">
        <v>11</v>
      </c>
      <c r="G2506">
        <v>46</v>
      </c>
      <c r="H2506" t="s">
        <v>33</v>
      </c>
      <c r="I2506" t="s">
        <v>180</v>
      </c>
      <c r="J2506" t="s">
        <v>121</v>
      </c>
      <c r="K2506">
        <v>201507</v>
      </c>
      <c r="L2506">
        <v>2020</v>
      </c>
      <c r="M2506" s="10">
        <v>7</v>
      </c>
      <c r="N2506" s="31">
        <v>21851.306666666667</v>
      </c>
    </row>
    <row r="2507" spans="1:14" ht="15" customHeight="1">
      <c r="A2507" t="s">
        <v>68</v>
      </c>
      <c r="B2507" t="s">
        <v>23</v>
      </c>
      <c r="C2507" t="s">
        <v>141</v>
      </c>
      <c r="D2507" t="s">
        <v>44</v>
      </c>
      <c r="E2507" t="s">
        <v>45</v>
      </c>
      <c r="F2507" t="s">
        <v>11</v>
      </c>
      <c r="G2507">
        <v>27</v>
      </c>
      <c r="H2507" t="s">
        <v>33</v>
      </c>
      <c r="I2507" t="s">
        <v>180</v>
      </c>
      <c r="J2507" t="s">
        <v>124</v>
      </c>
      <c r="K2507">
        <v>201507</v>
      </c>
      <c r="L2507">
        <v>2020</v>
      </c>
      <c r="M2507" s="10">
        <v>7</v>
      </c>
      <c r="N2507" s="31">
        <v>21498.336000000003</v>
      </c>
    </row>
    <row r="2508" spans="1:14" ht="15" customHeight="1">
      <c r="A2508" t="s">
        <v>68</v>
      </c>
      <c r="B2508" t="s">
        <v>24</v>
      </c>
      <c r="C2508" t="s">
        <v>142</v>
      </c>
      <c r="D2508" t="s">
        <v>43</v>
      </c>
      <c r="E2508" t="s">
        <v>17</v>
      </c>
      <c r="F2508" t="s">
        <v>11</v>
      </c>
      <c r="G2508">
        <v>32</v>
      </c>
      <c r="H2508" t="s">
        <v>36</v>
      </c>
      <c r="I2508" t="s">
        <v>184</v>
      </c>
      <c r="J2508" t="s">
        <v>123</v>
      </c>
      <c r="K2508">
        <v>201507</v>
      </c>
      <c r="L2508">
        <v>2020</v>
      </c>
      <c r="M2508" s="10">
        <v>7</v>
      </c>
      <c r="N2508" s="31">
        <v>19170.666666666668</v>
      </c>
    </row>
    <row r="2509" spans="1:14" ht="15" customHeight="1">
      <c r="A2509" t="s">
        <v>7</v>
      </c>
      <c r="B2509" t="s">
        <v>26</v>
      </c>
      <c r="C2509" t="s">
        <v>132</v>
      </c>
      <c r="D2509" t="s">
        <v>55</v>
      </c>
      <c r="E2509" t="s">
        <v>56</v>
      </c>
      <c r="F2509" t="s">
        <v>11</v>
      </c>
      <c r="G2509">
        <v>36</v>
      </c>
      <c r="H2509" t="s">
        <v>34</v>
      </c>
      <c r="I2509" t="s">
        <v>182</v>
      </c>
      <c r="J2509" t="s">
        <v>124</v>
      </c>
      <c r="K2509">
        <v>201507</v>
      </c>
      <c r="L2509">
        <v>2020</v>
      </c>
      <c r="M2509" s="10">
        <v>7</v>
      </c>
      <c r="N2509" s="31">
        <v>17004.254400000002</v>
      </c>
    </row>
    <row r="2510" spans="1:14" ht="15" customHeight="1">
      <c r="A2510" t="s">
        <v>68</v>
      </c>
      <c r="B2510" t="s">
        <v>23</v>
      </c>
      <c r="C2510" t="s">
        <v>141</v>
      </c>
      <c r="D2510" t="s">
        <v>44</v>
      </c>
      <c r="E2510" t="s">
        <v>45</v>
      </c>
      <c r="F2510" t="s">
        <v>11</v>
      </c>
      <c r="G2510">
        <v>27</v>
      </c>
      <c r="H2510" t="s">
        <v>33</v>
      </c>
      <c r="I2510" t="s">
        <v>180</v>
      </c>
      <c r="J2510" t="s">
        <v>122</v>
      </c>
      <c r="K2510">
        <v>201507</v>
      </c>
      <c r="L2510">
        <v>2020</v>
      </c>
      <c r="M2510" s="10">
        <v>7</v>
      </c>
      <c r="N2510" s="31">
        <v>16694.496000000003</v>
      </c>
    </row>
    <row r="2511" spans="1:14" ht="15" customHeight="1">
      <c r="A2511" t="s">
        <v>69</v>
      </c>
      <c r="B2511" t="s">
        <v>5</v>
      </c>
      <c r="C2511" t="s">
        <v>133</v>
      </c>
      <c r="D2511" t="s">
        <v>9</v>
      </c>
      <c r="E2511" t="s">
        <v>10</v>
      </c>
      <c r="F2511" t="s">
        <v>11</v>
      </c>
      <c r="G2511">
        <v>25</v>
      </c>
      <c r="H2511" t="s">
        <v>37</v>
      </c>
      <c r="I2511" t="s">
        <v>183</v>
      </c>
      <c r="J2511" t="s">
        <v>123</v>
      </c>
      <c r="K2511">
        <v>201507</v>
      </c>
      <c r="L2511">
        <v>2020</v>
      </c>
      <c r="M2511" s="10">
        <v>7</v>
      </c>
      <c r="N2511" s="31">
        <v>15924</v>
      </c>
    </row>
    <row r="2512" spans="1:14" ht="15" customHeight="1">
      <c r="A2512" t="s">
        <v>69</v>
      </c>
      <c r="B2512" t="s">
        <v>6</v>
      </c>
      <c r="C2512" t="s">
        <v>140</v>
      </c>
      <c r="D2512" t="s">
        <v>14</v>
      </c>
      <c r="E2512" t="s">
        <v>15</v>
      </c>
      <c r="F2512" t="s">
        <v>11</v>
      </c>
      <c r="G2512">
        <v>32</v>
      </c>
      <c r="H2512" t="s">
        <v>36</v>
      </c>
      <c r="I2512" t="s">
        <v>184</v>
      </c>
      <c r="J2512" t="s">
        <v>124</v>
      </c>
      <c r="K2512">
        <v>201507</v>
      </c>
      <c r="L2512">
        <v>2020</v>
      </c>
      <c r="M2512" s="10">
        <v>7</v>
      </c>
      <c r="N2512" s="31">
        <v>15920.053333333335</v>
      </c>
    </row>
    <row r="2513" spans="1:14" ht="15" customHeight="1">
      <c r="A2513" t="s">
        <v>68</v>
      </c>
      <c r="B2513" t="s">
        <v>23</v>
      </c>
      <c r="C2513" t="s">
        <v>141</v>
      </c>
      <c r="D2513" t="s">
        <v>44</v>
      </c>
      <c r="E2513" t="s">
        <v>45</v>
      </c>
      <c r="F2513" t="s">
        <v>11</v>
      </c>
      <c r="G2513">
        <v>27</v>
      </c>
      <c r="H2513" t="s">
        <v>33</v>
      </c>
      <c r="I2513" t="s">
        <v>180</v>
      </c>
      <c r="J2513" t="s">
        <v>123</v>
      </c>
      <c r="K2513">
        <v>201507</v>
      </c>
      <c r="L2513">
        <v>2020</v>
      </c>
      <c r="M2513" s="10">
        <v>7</v>
      </c>
      <c r="N2513" s="31">
        <v>15779.807999999999</v>
      </c>
    </row>
    <row r="2514" spans="1:14" ht="15" customHeight="1">
      <c r="A2514" t="s">
        <v>69</v>
      </c>
      <c r="B2514" t="s">
        <v>5</v>
      </c>
      <c r="C2514" t="s">
        <v>133</v>
      </c>
      <c r="D2514" t="s">
        <v>9</v>
      </c>
      <c r="E2514" t="s">
        <v>10</v>
      </c>
      <c r="F2514" t="s">
        <v>11</v>
      </c>
      <c r="G2514">
        <v>25</v>
      </c>
      <c r="H2514" t="s">
        <v>37</v>
      </c>
      <c r="I2514" t="s">
        <v>183</v>
      </c>
      <c r="J2514" t="s">
        <v>124</v>
      </c>
      <c r="K2514">
        <v>201507</v>
      </c>
      <c r="L2514">
        <v>2020</v>
      </c>
      <c r="M2514" s="10">
        <v>7</v>
      </c>
      <c r="N2514" s="31">
        <v>15232.640000000001</v>
      </c>
    </row>
    <row r="2515" spans="1:14" ht="15" customHeight="1">
      <c r="A2515" t="s">
        <v>69</v>
      </c>
      <c r="B2515" t="s">
        <v>6</v>
      </c>
      <c r="C2515" t="s">
        <v>140</v>
      </c>
      <c r="D2515" t="s">
        <v>14</v>
      </c>
      <c r="E2515" t="s">
        <v>15</v>
      </c>
      <c r="F2515" t="s">
        <v>11</v>
      </c>
      <c r="G2515">
        <v>32</v>
      </c>
      <c r="H2515" t="s">
        <v>36</v>
      </c>
      <c r="I2515" t="s">
        <v>184</v>
      </c>
      <c r="J2515" t="s">
        <v>121</v>
      </c>
      <c r="K2515">
        <v>201507</v>
      </c>
      <c r="L2515">
        <v>2020</v>
      </c>
      <c r="M2515" s="10">
        <v>7</v>
      </c>
      <c r="N2515" s="31">
        <v>15202.88</v>
      </c>
    </row>
    <row r="2516" spans="1:14" ht="15" customHeight="1">
      <c r="A2516" t="s">
        <v>69</v>
      </c>
      <c r="B2516" t="s">
        <v>6</v>
      </c>
      <c r="C2516" t="s">
        <v>140</v>
      </c>
      <c r="D2516" t="s">
        <v>14</v>
      </c>
      <c r="E2516" t="s">
        <v>15</v>
      </c>
      <c r="F2516" t="s">
        <v>11</v>
      </c>
      <c r="G2516">
        <v>32</v>
      </c>
      <c r="H2516" t="s">
        <v>36</v>
      </c>
      <c r="I2516" t="s">
        <v>184</v>
      </c>
      <c r="J2516" t="s">
        <v>122</v>
      </c>
      <c r="K2516">
        <v>201507</v>
      </c>
      <c r="L2516">
        <v>2020</v>
      </c>
      <c r="M2516" s="10">
        <v>7</v>
      </c>
      <c r="N2516" s="31">
        <v>14957.226666666669</v>
      </c>
    </row>
    <row r="2517" spans="1:14" ht="15" customHeight="1">
      <c r="A2517" t="s">
        <v>7</v>
      </c>
      <c r="B2517" t="s">
        <v>26</v>
      </c>
      <c r="C2517" t="s">
        <v>128</v>
      </c>
      <c r="D2517" t="s">
        <v>53</v>
      </c>
      <c r="E2517" t="s">
        <v>54</v>
      </c>
      <c r="F2517" t="s">
        <v>12</v>
      </c>
      <c r="G2517">
        <v>32</v>
      </c>
      <c r="H2517" t="s">
        <v>36</v>
      </c>
      <c r="I2517" t="s">
        <v>184</v>
      </c>
      <c r="J2517" t="s">
        <v>122</v>
      </c>
      <c r="K2517">
        <v>201507</v>
      </c>
      <c r="L2517">
        <v>2020</v>
      </c>
      <c r="M2517" s="10">
        <v>7</v>
      </c>
      <c r="N2517" s="31">
        <v>14925.321599999997</v>
      </c>
    </row>
    <row r="2518" spans="1:14" ht="15" customHeight="1">
      <c r="A2518" t="s">
        <v>7</v>
      </c>
      <c r="B2518" t="s">
        <v>27</v>
      </c>
      <c r="C2518" t="s">
        <v>135</v>
      </c>
      <c r="D2518" t="s">
        <v>19</v>
      </c>
      <c r="E2518" t="s">
        <v>57</v>
      </c>
      <c r="F2518" t="s">
        <v>12</v>
      </c>
      <c r="G2518">
        <v>29</v>
      </c>
      <c r="H2518" t="s">
        <v>37</v>
      </c>
      <c r="I2518" t="s">
        <v>183</v>
      </c>
      <c r="J2518" t="s">
        <v>121</v>
      </c>
      <c r="K2518">
        <v>201507</v>
      </c>
      <c r="L2518">
        <v>2020</v>
      </c>
      <c r="M2518" s="10">
        <v>7</v>
      </c>
      <c r="N2518" s="31">
        <v>14778.080000000002</v>
      </c>
    </row>
    <row r="2519" spans="1:14" ht="15" customHeight="1">
      <c r="A2519" t="s">
        <v>7</v>
      </c>
      <c r="B2519" t="s">
        <v>25</v>
      </c>
      <c r="C2519" t="s">
        <v>130</v>
      </c>
      <c r="D2519" t="s">
        <v>47</v>
      </c>
      <c r="E2519" t="s">
        <v>48</v>
      </c>
      <c r="F2519" t="s">
        <v>11</v>
      </c>
      <c r="G2519">
        <v>28</v>
      </c>
      <c r="H2519" t="s">
        <v>37</v>
      </c>
      <c r="I2519" t="s">
        <v>183</v>
      </c>
      <c r="J2519" t="s">
        <v>123</v>
      </c>
      <c r="K2519">
        <v>201507</v>
      </c>
      <c r="L2519">
        <v>2020</v>
      </c>
      <c r="M2519" s="10">
        <v>7</v>
      </c>
      <c r="N2519" s="31">
        <v>14606.720000000001</v>
      </c>
    </row>
    <row r="2520" spans="1:14" ht="15" customHeight="1">
      <c r="A2520" t="s">
        <v>7</v>
      </c>
      <c r="B2520" t="s">
        <v>42</v>
      </c>
      <c r="C2520" t="s">
        <v>139</v>
      </c>
      <c r="D2520" t="s">
        <v>59</v>
      </c>
      <c r="E2520" t="s">
        <v>60</v>
      </c>
      <c r="F2520" t="s">
        <v>11</v>
      </c>
      <c r="G2520">
        <v>35</v>
      </c>
      <c r="H2520" t="s">
        <v>34</v>
      </c>
      <c r="I2520" t="s">
        <v>182</v>
      </c>
      <c r="J2520" t="s">
        <v>121</v>
      </c>
      <c r="K2520">
        <v>201507</v>
      </c>
      <c r="L2520">
        <v>2020</v>
      </c>
      <c r="M2520" s="10">
        <v>7</v>
      </c>
      <c r="N2520" s="31">
        <v>14353.92</v>
      </c>
    </row>
    <row r="2521" spans="1:14" ht="15" customHeight="1">
      <c r="A2521" t="s">
        <v>68</v>
      </c>
      <c r="B2521" t="s">
        <v>70</v>
      </c>
      <c r="C2521" t="s">
        <v>126</v>
      </c>
      <c r="D2521" t="s">
        <v>20</v>
      </c>
      <c r="E2521" t="s">
        <v>0</v>
      </c>
      <c r="F2521" t="s">
        <v>12</v>
      </c>
      <c r="G2521">
        <v>28</v>
      </c>
      <c r="H2521" t="s">
        <v>37</v>
      </c>
      <c r="I2521" t="s">
        <v>183</v>
      </c>
      <c r="J2521" t="s">
        <v>123</v>
      </c>
      <c r="K2521">
        <v>201507</v>
      </c>
      <c r="L2521">
        <v>2020</v>
      </c>
      <c r="M2521" s="10">
        <v>7</v>
      </c>
      <c r="N2521" s="31">
        <v>14338.56</v>
      </c>
    </row>
    <row r="2522" spans="1:14" ht="15" customHeight="1">
      <c r="A2522" t="s">
        <v>69</v>
      </c>
      <c r="B2522" t="s">
        <v>5</v>
      </c>
      <c r="C2522" t="s">
        <v>133</v>
      </c>
      <c r="D2522" t="s">
        <v>9</v>
      </c>
      <c r="E2522" t="s">
        <v>10</v>
      </c>
      <c r="F2522" t="s">
        <v>11</v>
      </c>
      <c r="G2522">
        <v>25</v>
      </c>
      <c r="H2522" t="s">
        <v>37</v>
      </c>
      <c r="I2522" t="s">
        <v>183</v>
      </c>
      <c r="J2522" t="s">
        <v>122</v>
      </c>
      <c r="K2522">
        <v>201507</v>
      </c>
      <c r="L2522">
        <v>2020</v>
      </c>
      <c r="M2522" s="10">
        <v>7</v>
      </c>
      <c r="N2522" s="31">
        <v>13901.279999999999</v>
      </c>
    </row>
    <row r="2523" spans="1:14" ht="15" customHeight="1">
      <c r="A2523" t="s">
        <v>68</v>
      </c>
      <c r="B2523" t="s">
        <v>23</v>
      </c>
      <c r="C2523" t="s">
        <v>141</v>
      </c>
      <c r="D2523" t="s">
        <v>44</v>
      </c>
      <c r="E2523" t="s">
        <v>45</v>
      </c>
      <c r="F2523" t="s">
        <v>11</v>
      </c>
      <c r="G2523">
        <v>27</v>
      </c>
      <c r="H2523" t="s">
        <v>33</v>
      </c>
      <c r="I2523" t="s">
        <v>180</v>
      </c>
      <c r="J2523" t="s">
        <v>121</v>
      </c>
      <c r="K2523">
        <v>201507</v>
      </c>
      <c r="L2523">
        <v>2020</v>
      </c>
      <c r="M2523" s="10">
        <v>7</v>
      </c>
      <c r="N2523" s="31">
        <v>13593.024000000001</v>
      </c>
    </row>
    <row r="2524" spans="1:14" ht="15" customHeight="1">
      <c r="A2524" t="s">
        <v>7</v>
      </c>
      <c r="B2524" t="s">
        <v>26</v>
      </c>
      <c r="C2524" t="s">
        <v>128</v>
      </c>
      <c r="D2524" t="s">
        <v>53</v>
      </c>
      <c r="E2524" t="s">
        <v>54</v>
      </c>
      <c r="F2524" t="s">
        <v>12</v>
      </c>
      <c r="G2524">
        <v>32</v>
      </c>
      <c r="H2524" t="s">
        <v>36</v>
      </c>
      <c r="I2524" t="s">
        <v>184</v>
      </c>
      <c r="J2524" t="s">
        <v>122</v>
      </c>
      <c r="K2524">
        <v>201507</v>
      </c>
      <c r="L2524">
        <v>2020</v>
      </c>
      <c r="M2524" s="10">
        <v>7</v>
      </c>
      <c r="N2524" s="31">
        <v>13564.611200000003</v>
      </c>
    </row>
    <row r="2525" spans="1:14" ht="15" customHeight="1">
      <c r="A2525" t="s">
        <v>7</v>
      </c>
      <c r="B2525" t="s">
        <v>27</v>
      </c>
      <c r="C2525" t="s">
        <v>135</v>
      </c>
      <c r="D2525" t="s">
        <v>19</v>
      </c>
      <c r="E2525" t="s">
        <v>57</v>
      </c>
      <c r="F2525" t="s">
        <v>12</v>
      </c>
      <c r="G2525">
        <v>29</v>
      </c>
      <c r="H2525" t="s">
        <v>37</v>
      </c>
      <c r="I2525" t="s">
        <v>183</v>
      </c>
      <c r="J2525" t="s">
        <v>122</v>
      </c>
      <c r="K2525">
        <v>201507</v>
      </c>
      <c r="L2525">
        <v>2020</v>
      </c>
      <c r="M2525" s="10">
        <v>7</v>
      </c>
      <c r="N2525" s="31">
        <v>12735.680000000002</v>
      </c>
    </row>
    <row r="2526" spans="1:14" ht="15" customHeight="1">
      <c r="A2526" t="s">
        <v>7</v>
      </c>
      <c r="B2526" t="s">
        <v>27</v>
      </c>
      <c r="C2526" t="s">
        <v>135</v>
      </c>
      <c r="D2526" t="s">
        <v>19</v>
      </c>
      <c r="E2526" t="s">
        <v>57</v>
      </c>
      <c r="F2526" t="s">
        <v>12</v>
      </c>
      <c r="G2526">
        <v>29</v>
      </c>
      <c r="H2526" t="s">
        <v>37</v>
      </c>
      <c r="I2526" t="s">
        <v>183</v>
      </c>
      <c r="J2526" t="s">
        <v>121</v>
      </c>
      <c r="K2526">
        <v>201507</v>
      </c>
      <c r="L2526">
        <v>2020</v>
      </c>
      <c r="M2526" s="10">
        <v>7</v>
      </c>
      <c r="N2526" s="31">
        <v>12682.56</v>
      </c>
    </row>
    <row r="2527" spans="1:14" ht="15" customHeight="1">
      <c r="A2527" t="s">
        <v>7</v>
      </c>
      <c r="B2527" t="s">
        <v>27</v>
      </c>
      <c r="C2527" t="s">
        <v>137</v>
      </c>
      <c r="D2527" t="s">
        <v>21</v>
      </c>
      <c r="E2527" t="s">
        <v>58</v>
      </c>
      <c r="F2527" t="s">
        <v>11</v>
      </c>
      <c r="G2527">
        <v>45</v>
      </c>
      <c r="H2527" t="s">
        <v>33</v>
      </c>
      <c r="I2527" t="s">
        <v>180</v>
      </c>
      <c r="J2527" t="s">
        <v>123</v>
      </c>
      <c r="K2527">
        <v>201507</v>
      </c>
      <c r="L2527">
        <v>2020</v>
      </c>
      <c r="M2527" s="10">
        <v>7</v>
      </c>
      <c r="N2527" s="31">
        <v>12526.453333333335</v>
      </c>
    </row>
    <row r="2528" spans="1:14" ht="15" customHeight="1">
      <c r="A2528" t="s">
        <v>7</v>
      </c>
      <c r="B2528" t="s">
        <v>25</v>
      </c>
      <c r="C2528" t="s">
        <v>130</v>
      </c>
      <c r="D2528" t="s">
        <v>47</v>
      </c>
      <c r="E2528" t="s">
        <v>48</v>
      </c>
      <c r="F2528" t="s">
        <v>11</v>
      </c>
      <c r="G2528">
        <v>28</v>
      </c>
      <c r="H2528" t="s">
        <v>37</v>
      </c>
      <c r="I2528" t="s">
        <v>183</v>
      </c>
      <c r="J2528" t="s">
        <v>123</v>
      </c>
      <c r="K2528">
        <v>201507</v>
      </c>
      <c r="L2528">
        <v>2020</v>
      </c>
      <c r="M2528" s="10">
        <v>7</v>
      </c>
      <c r="N2528" s="31">
        <v>12417.12</v>
      </c>
    </row>
    <row r="2529" spans="1:14" ht="15" customHeight="1">
      <c r="A2529" t="s">
        <v>7</v>
      </c>
      <c r="B2529" t="s">
        <v>26</v>
      </c>
      <c r="C2529" t="s">
        <v>132</v>
      </c>
      <c r="D2529" t="s">
        <v>55</v>
      </c>
      <c r="E2529" t="s">
        <v>56</v>
      </c>
      <c r="F2529" t="s">
        <v>11</v>
      </c>
      <c r="G2529">
        <v>36</v>
      </c>
      <c r="H2529" t="s">
        <v>34</v>
      </c>
      <c r="I2529" t="s">
        <v>182</v>
      </c>
      <c r="J2529" t="s">
        <v>123</v>
      </c>
      <c r="K2529">
        <v>201507</v>
      </c>
      <c r="L2529">
        <v>2020</v>
      </c>
      <c r="M2529" s="10">
        <v>7</v>
      </c>
      <c r="N2529" s="31">
        <v>11847.023999999999</v>
      </c>
    </row>
    <row r="2530" spans="1:14" ht="15" customHeight="1">
      <c r="A2530" t="s">
        <v>68</v>
      </c>
      <c r="B2530" t="s">
        <v>70</v>
      </c>
      <c r="C2530" t="s">
        <v>126</v>
      </c>
      <c r="D2530" t="s">
        <v>20</v>
      </c>
      <c r="E2530" t="s">
        <v>0</v>
      </c>
      <c r="F2530" t="s">
        <v>12</v>
      </c>
      <c r="G2530">
        <v>28</v>
      </c>
      <c r="H2530" t="s">
        <v>37</v>
      </c>
      <c r="I2530" t="s">
        <v>183</v>
      </c>
      <c r="J2530" t="s">
        <v>121</v>
      </c>
      <c r="K2530">
        <v>201507</v>
      </c>
      <c r="L2530">
        <v>2020</v>
      </c>
      <c r="M2530" s="10">
        <v>7</v>
      </c>
      <c r="N2530" s="31">
        <v>11635.520000000002</v>
      </c>
    </row>
    <row r="2531" spans="1:14" ht="15" customHeight="1">
      <c r="A2531" t="s">
        <v>69</v>
      </c>
      <c r="B2531" t="s">
        <v>5</v>
      </c>
      <c r="C2531" t="s">
        <v>133</v>
      </c>
      <c r="D2531" t="s">
        <v>9</v>
      </c>
      <c r="E2531" t="s">
        <v>10</v>
      </c>
      <c r="F2531" t="s">
        <v>11</v>
      </c>
      <c r="G2531">
        <v>25</v>
      </c>
      <c r="H2531" t="s">
        <v>37</v>
      </c>
      <c r="I2531" t="s">
        <v>183</v>
      </c>
      <c r="J2531" t="s">
        <v>124</v>
      </c>
      <c r="K2531">
        <v>201507</v>
      </c>
      <c r="L2531">
        <v>2020</v>
      </c>
      <c r="M2531" s="10">
        <v>7</v>
      </c>
      <c r="N2531" s="31">
        <v>11517.12</v>
      </c>
    </row>
    <row r="2532" spans="1:14" ht="15" customHeight="1">
      <c r="A2532" t="s">
        <v>7</v>
      </c>
      <c r="B2532" t="s">
        <v>25</v>
      </c>
      <c r="C2532" t="s">
        <v>130</v>
      </c>
      <c r="D2532" t="s">
        <v>47</v>
      </c>
      <c r="E2532" t="s">
        <v>48</v>
      </c>
      <c r="F2532" t="s">
        <v>11</v>
      </c>
      <c r="G2532">
        <v>28</v>
      </c>
      <c r="H2532" t="s">
        <v>37</v>
      </c>
      <c r="I2532" t="s">
        <v>183</v>
      </c>
      <c r="J2532" t="s">
        <v>122</v>
      </c>
      <c r="K2532">
        <v>201507</v>
      </c>
      <c r="L2532">
        <v>2020</v>
      </c>
      <c r="M2532" s="10">
        <v>7</v>
      </c>
      <c r="N2532" s="31">
        <v>11450.08</v>
      </c>
    </row>
    <row r="2533" spans="1:14" ht="15" customHeight="1">
      <c r="A2533" t="s">
        <v>7</v>
      </c>
      <c r="B2533" t="s">
        <v>26</v>
      </c>
      <c r="C2533" t="s">
        <v>132</v>
      </c>
      <c r="D2533" t="s">
        <v>55</v>
      </c>
      <c r="E2533" t="s">
        <v>56</v>
      </c>
      <c r="F2533" t="s">
        <v>11</v>
      </c>
      <c r="G2533">
        <v>36</v>
      </c>
      <c r="H2533" t="s">
        <v>34</v>
      </c>
      <c r="I2533" t="s">
        <v>182</v>
      </c>
      <c r="J2533" t="s">
        <v>121</v>
      </c>
      <c r="K2533">
        <v>201507</v>
      </c>
      <c r="L2533">
        <v>2020</v>
      </c>
      <c r="M2533" s="10">
        <v>7</v>
      </c>
      <c r="N2533" s="31">
        <v>11182.3488</v>
      </c>
    </row>
    <row r="2534" spans="1:14" ht="15" customHeight="1">
      <c r="A2534" t="s">
        <v>68</v>
      </c>
      <c r="B2534" t="s">
        <v>24</v>
      </c>
      <c r="C2534" t="s">
        <v>142</v>
      </c>
      <c r="D2534" t="s">
        <v>43</v>
      </c>
      <c r="E2534" t="s">
        <v>17</v>
      </c>
      <c r="F2534" t="s">
        <v>11</v>
      </c>
      <c r="G2534">
        <v>32</v>
      </c>
      <c r="H2534" t="s">
        <v>36</v>
      </c>
      <c r="I2534" t="s">
        <v>184</v>
      </c>
      <c r="J2534" t="s">
        <v>124</v>
      </c>
      <c r="K2534">
        <v>201507</v>
      </c>
      <c r="L2534">
        <v>2020</v>
      </c>
      <c r="M2534" s="10">
        <v>7</v>
      </c>
      <c r="N2534" s="31">
        <v>11079.786666666667</v>
      </c>
    </row>
    <row r="2535" spans="1:14" ht="15" customHeight="1">
      <c r="A2535" t="s">
        <v>7</v>
      </c>
      <c r="B2535" t="s">
        <v>27</v>
      </c>
      <c r="C2535" t="s">
        <v>135</v>
      </c>
      <c r="D2535" t="s">
        <v>19</v>
      </c>
      <c r="E2535" t="s">
        <v>57</v>
      </c>
      <c r="F2535" t="s">
        <v>12</v>
      </c>
      <c r="G2535">
        <v>29</v>
      </c>
      <c r="H2535" t="s">
        <v>37</v>
      </c>
      <c r="I2535" t="s">
        <v>183</v>
      </c>
      <c r="J2535" t="s">
        <v>123</v>
      </c>
      <c r="K2535">
        <v>201507</v>
      </c>
      <c r="L2535">
        <v>2020</v>
      </c>
      <c r="M2535" s="10">
        <v>7</v>
      </c>
      <c r="N2535" s="31">
        <v>11021.6</v>
      </c>
    </row>
    <row r="2536" spans="1:14" ht="15" customHeight="1">
      <c r="A2536" t="s">
        <v>69</v>
      </c>
      <c r="B2536" t="s">
        <v>5</v>
      </c>
      <c r="C2536" t="s">
        <v>133</v>
      </c>
      <c r="D2536" t="s">
        <v>9</v>
      </c>
      <c r="E2536" t="s">
        <v>10</v>
      </c>
      <c r="F2536" t="s">
        <v>11</v>
      </c>
      <c r="G2536">
        <v>25</v>
      </c>
      <c r="H2536" t="s">
        <v>37</v>
      </c>
      <c r="I2536" t="s">
        <v>183</v>
      </c>
      <c r="J2536" t="s">
        <v>121</v>
      </c>
      <c r="K2536">
        <v>201507</v>
      </c>
      <c r="L2536">
        <v>2020</v>
      </c>
      <c r="M2536" s="10">
        <v>7</v>
      </c>
      <c r="N2536" s="31">
        <v>10679.840000000002</v>
      </c>
    </row>
    <row r="2537" spans="1:14" ht="15" customHeight="1">
      <c r="A2537" t="s">
        <v>7</v>
      </c>
      <c r="B2537" t="s">
        <v>26</v>
      </c>
      <c r="C2537" t="s">
        <v>128</v>
      </c>
      <c r="D2537" t="s">
        <v>53</v>
      </c>
      <c r="E2537" t="s">
        <v>54</v>
      </c>
      <c r="F2537" t="s">
        <v>12</v>
      </c>
      <c r="G2537">
        <v>32</v>
      </c>
      <c r="H2537" t="s">
        <v>36</v>
      </c>
      <c r="I2537" t="s">
        <v>184</v>
      </c>
      <c r="J2537" t="s">
        <v>123</v>
      </c>
      <c r="K2537">
        <v>201507</v>
      </c>
      <c r="L2537">
        <v>2020</v>
      </c>
      <c r="M2537" s="10">
        <v>7</v>
      </c>
      <c r="N2537" s="31">
        <v>10523.161600000001</v>
      </c>
    </row>
    <row r="2538" spans="1:14" ht="15" customHeight="1">
      <c r="A2538" t="s">
        <v>69</v>
      </c>
      <c r="B2538" t="s">
        <v>6</v>
      </c>
      <c r="C2538" t="s">
        <v>140</v>
      </c>
      <c r="D2538" t="s">
        <v>14</v>
      </c>
      <c r="E2538" t="s">
        <v>15</v>
      </c>
      <c r="F2538" t="s">
        <v>11</v>
      </c>
      <c r="G2538">
        <v>32</v>
      </c>
      <c r="H2538" t="s">
        <v>36</v>
      </c>
      <c r="I2538" t="s">
        <v>184</v>
      </c>
      <c r="J2538" t="s">
        <v>123</v>
      </c>
      <c r="K2538">
        <v>201507</v>
      </c>
      <c r="L2538">
        <v>2020</v>
      </c>
      <c r="M2538" s="10">
        <v>7</v>
      </c>
      <c r="N2538" s="31">
        <v>10296.159999999998</v>
      </c>
    </row>
    <row r="2539" spans="1:14" ht="15" customHeight="1">
      <c r="A2539" t="s">
        <v>68</v>
      </c>
      <c r="B2539" t="s">
        <v>23</v>
      </c>
      <c r="C2539" t="s">
        <v>141</v>
      </c>
      <c r="D2539" t="s">
        <v>44</v>
      </c>
      <c r="E2539" t="s">
        <v>45</v>
      </c>
      <c r="F2539" t="s">
        <v>11</v>
      </c>
      <c r="G2539">
        <v>27</v>
      </c>
      <c r="H2539" t="s">
        <v>33</v>
      </c>
      <c r="I2539" t="s">
        <v>180</v>
      </c>
      <c r="J2539" t="s">
        <v>123</v>
      </c>
      <c r="K2539">
        <v>201507</v>
      </c>
      <c r="L2539">
        <v>2020</v>
      </c>
      <c r="M2539" s="10">
        <v>7</v>
      </c>
      <c r="N2539" s="31">
        <v>10242.144000000002</v>
      </c>
    </row>
    <row r="2540" spans="1:14" ht="15" customHeight="1">
      <c r="A2540" t="s">
        <v>7</v>
      </c>
      <c r="B2540" t="s">
        <v>25</v>
      </c>
      <c r="C2540" t="s">
        <v>130</v>
      </c>
      <c r="D2540" t="s">
        <v>47</v>
      </c>
      <c r="E2540" t="s">
        <v>48</v>
      </c>
      <c r="F2540" t="s">
        <v>11</v>
      </c>
      <c r="G2540">
        <v>28</v>
      </c>
      <c r="H2540" t="s">
        <v>37</v>
      </c>
      <c r="I2540" t="s">
        <v>183</v>
      </c>
      <c r="J2540" t="s">
        <v>124</v>
      </c>
      <c r="K2540">
        <v>201507</v>
      </c>
      <c r="L2540">
        <v>2020</v>
      </c>
      <c r="M2540" s="10">
        <v>7</v>
      </c>
      <c r="N2540" s="31">
        <v>10168.48</v>
      </c>
    </row>
    <row r="2541" spans="1:14" ht="15" customHeight="1">
      <c r="A2541" t="s">
        <v>7</v>
      </c>
      <c r="B2541" t="s">
        <v>26</v>
      </c>
      <c r="C2541" t="s">
        <v>128</v>
      </c>
      <c r="D2541" t="s">
        <v>53</v>
      </c>
      <c r="E2541" t="s">
        <v>54</v>
      </c>
      <c r="F2541" t="s">
        <v>12</v>
      </c>
      <c r="G2541">
        <v>32</v>
      </c>
      <c r="H2541" t="s">
        <v>36</v>
      </c>
      <c r="I2541" t="s">
        <v>184</v>
      </c>
      <c r="J2541" t="s">
        <v>124</v>
      </c>
      <c r="K2541">
        <v>201507</v>
      </c>
      <c r="L2541">
        <v>2020</v>
      </c>
      <c r="M2541" s="10">
        <v>7</v>
      </c>
      <c r="N2541" s="31">
        <v>10084.592000000001</v>
      </c>
    </row>
    <row r="2542" spans="1:14" ht="15" customHeight="1">
      <c r="A2542" t="s">
        <v>7</v>
      </c>
      <c r="B2542" t="s">
        <v>27</v>
      </c>
      <c r="C2542" t="s">
        <v>135</v>
      </c>
      <c r="D2542" t="s">
        <v>19</v>
      </c>
      <c r="E2542" t="s">
        <v>57</v>
      </c>
      <c r="F2542" t="s">
        <v>12</v>
      </c>
      <c r="G2542">
        <v>29</v>
      </c>
      <c r="H2542" t="s">
        <v>37</v>
      </c>
      <c r="I2542" t="s">
        <v>183</v>
      </c>
      <c r="J2542" t="s">
        <v>123</v>
      </c>
      <c r="K2542">
        <v>201507</v>
      </c>
      <c r="L2542">
        <v>2020</v>
      </c>
      <c r="M2542" s="10">
        <v>7</v>
      </c>
      <c r="N2542" s="31">
        <v>9815.52</v>
      </c>
    </row>
    <row r="2543" spans="1:14" ht="15" customHeight="1">
      <c r="A2543" t="s">
        <v>7</v>
      </c>
      <c r="B2543" t="s">
        <v>25</v>
      </c>
      <c r="C2543" t="s">
        <v>131</v>
      </c>
      <c r="D2543" t="s">
        <v>51</v>
      </c>
      <c r="E2543" t="s">
        <v>52</v>
      </c>
      <c r="F2543" t="s">
        <v>11</v>
      </c>
      <c r="G2543">
        <v>44</v>
      </c>
      <c r="H2543" t="s">
        <v>33</v>
      </c>
      <c r="I2543" t="s">
        <v>180</v>
      </c>
      <c r="J2543" t="s">
        <v>121</v>
      </c>
      <c r="K2543">
        <v>201507</v>
      </c>
      <c r="L2543">
        <v>2020</v>
      </c>
      <c r="M2543" s="10">
        <v>7</v>
      </c>
      <c r="N2543" s="31">
        <v>9606.3466666666682</v>
      </c>
    </row>
    <row r="2544" spans="1:14" ht="15" customHeight="1">
      <c r="A2544" t="s">
        <v>68</v>
      </c>
      <c r="B2544" t="s">
        <v>70</v>
      </c>
      <c r="C2544" t="s">
        <v>126</v>
      </c>
      <c r="D2544" t="s">
        <v>20</v>
      </c>
      <c r="E2544" t="s">
        <v>0</v>
      </c>
      <c r="F2544" t="s">
        <v>12</v>
      </c>
      <c r="G2544">
        <v>28</v>
      </c>
      <c r="H2544" t="s">
        <v>37</v>
      </c>
      <c r="I2544" t="s">
        <v>183</v>
      </c>
      <c r="J2544" t="s">
        <v>121</v>
      </c>
      <c r="K2544">
        <v>201507</v>
      </c>
      <c r="L2544">
        <v>2020</v>
      </c>
      <c r="M2544" s="10">
        <v>7</v>
      </c>
      <c r="N2544" s="31">
        <v>9600.16</v>
      </c>
    </row>
    <row r="2545" spans="1:14" ht="15" customHeight="1">
      <c r="A2545" t="s">
        <v>7</v>
      </c>
      <c r="B2545" t="s">
        <v>27</v>
      </c>
      <c r="C2545" t="s">
        <v>136</v>
      </c>
      <c r="D2545" t="s">
        <v>18</v>
      </c>
      <c r="E2545" t="s">
        <v>62</v>
      </c>
      <c r="F2545" t="s">
        <v>11</v>
      </c>
      <c r="G2545">
        <v>38</v>
      </c>
      <c r="H2545" t="s">
        <v>34</v>
      </c>
      <c r="I2545" t="s">
        <v>182</v>
      </c>
      <c r="J2545" t="s">
        <v>122</v>
      </c>
      <c r="K2545">
        <v>201507</v>
      </c>
      <c r="L2545">
        <v>2020</v>
      </c>
      <c r="M2545" s="10">
        <v>7</v>
      </c>
      <c r="N2545" s="31">
        <v>9454.3680000000004</v>
      </c>
    </row>
    <row r="2546" spans="1:14" ht="15" customHeight="1">
      <c r="A2546" t="s">
        <v>7</v>
      </c>
      <c r="B2546" t="s">
        <v>42</v>
      </c>
      <c r="C2546" t="s">
        <v>138</v>
      </c>
      <c r="D2546" t="s">
        <v>61</v>
      </c>
      <c r="E2546" t="s">
        <v>60</v>
      </c>
      <c r="F2546" t="s">
        <v>11</v>
      </c>
      <c r="G2546">
        <v>32</v>
      </c>
      <c r="H2546" t="s">
        <v>36</v>
      </c>
      <c r="I2546" t="s">
        <v>184</v>
      </c>
      <c r="J2546" t="s">
        <v>124</v>
      </c>
      <c r="K2546">
        <v>201507</v>
      </c>
      <c r="L2546">
        <v>2020</v>
      </c>
      <c r="M2546" s="10">
        <v>7</v>
      </c>
      <c r="N2546" s="31">
        <v>9415.1680000000015</v>
      </c>
    </row>
    <row r="2547" spans="1:14" ht="15" customHeight="1">
      <c r="A2547" t="s">
        <v>68</v>
      </c>
      <c r="B2547" t="s">
        <v>70</v>
      </c>
      <c r="C2547" t="s">
        <v>126</v>
      </c>
      <c r="D2547" t="s">
        <v>20</v>
      </c>
      <c r="E2547" t="s">
        <v>0</v>
      </c>
      <c r="F2547" t="s">
        <v>12</v>
      </c>
      <c r="G2547">
        <v>28</v>
      </c>
      <c r="H2547" t="s">
        <v>37</v>
      </c>
      <c r="I2547" t="s">
        <v>183</v>
      </c>
      <c r="J2547" t="s">
        <v>123</v>
      </c>
      <c r="K2547">
        <v>201507</v>
      </c>
      <c r="L2547">
        <v>2020</v>
      </c>
      <c r="M2547" s="10">
        <v>7</v>
      </c>
      <c r="N2547" s="31">
        <v>9402.08</v>
      </c>
    </row>
    <row r="2548" spans="1:14" ht="15" customHeight="1">
      <c r="A2548" t="s">
        <v>7</v>
      </c>
      <c r="B2548" t="s">
        <v>26</v>
      </c>
      <c r="C2548" t="s">
        <v>132</v>
      </c>
      <c r="D2548" t="s">
        <v>55</v>
      </c>
      <c r="E2548" t="s">
        <v>56</v>
      </c>
      <c r="F2548" t="s">
        <v>11</v>
      </c>
      <c r="G2548">
        <v>36</v>
      </c>
      <c r="H2548" t="s">
        <v>34</v>
      </c>
      <c r="I2548" t="s">
        <v>182</v>
      </c>
      <c r="J2548" t="s">
        <v>122</v>
      </c>
      <c r="K2548">
        <v>201507</v>
      </c>
      <c r="L2548">
        <v>2020</v>
      </c>
      <c r="M2548" s="10">
        <v>7</v>
      </c>
      <c r="N2548" s="31">
        <v>8983.4639999999999</v>
      </c>
    </row>
    <row r="2549" spans="1:14" ht="15" customHeight="1">
      <c r="A2549" t="s">
        <v>7</v>
      </c>
      <c r="B2549" t="s">
        <v>42</v>
      </c>
      <c r="C2549" t="s">
        <v>138</v>
      </c>
      <c r="D2549" t="s">
        <v>61</v>
      </c>
      <c r="E2549" t="s">
        <v>60</v>
      </c>
      <c r="F2549" t="s">
        <v>11</v>
      </c>
      <c r="G2549">
        <v>32</v>
      </c>
      <c r="H2549" t="s">
        <v>36</v>
      </c>
      <c r="I2549" t="s">
        <v>184</v>
      </c>
      <c r="J2549" t="s">
        <v>123</v>
      </c>
      <c r="K2549">
        <v>201507</v>
      </c>
      <c r="L2549">
        <v>2020</v>
      </c>
      <c r="M2549" s="10">
        <v>7</v>
      </c>
      <c r="N2549" s="31">
        <v>8852.9279999999999</v>
      </c>
    </row>
    <row r="2550" spans="1:14" ht="15" customHeight="1">
      <c r="A2550" t="s">
        <v>7</v>
      </c>
      <c r="B2550" t="s">
        <v>42</v>
      </c>
      <c r="C2550" t="s">
        <v>138</v>
      </c>
      <c r="D2550" t="s">
        <v>61</v>
      </c>
      <c r="E2550" t="s">
        <v>60</v>
      </c>
      <c r="F2550" t="s">
        <v>11</v>
      </c>
      <c r="G2550">
        <v>32</v>
      </c>
      <c r="H2550" t="s">
        <v>36</v>
      </c>
      <c r="I2550" t="s">
        <v>184</v>
      </c>
      <c r="J2550" t="s">
        <v>123</v>
      </c>
      <c r="K2550">
        <v>201507</v>
      </c>
      <c r="L2550">
        <v>2020</v>
      </c>
      <c r="M2550" s="10">
        <v>7</v>
      </c>
      <c r="N2550" s="31">
        <v>8834.7839999999997</v>
      </c>
    </row>
    <row r="2551" spans="1:14" ht="15" customHeight="1">
      <c r="A2551" t="s">
        <v>7</v>
      </c>
      <c r="B2551" t="s">
        <v>26</v>
      </c>
      <c r="C2551" t="s">
        <v>132</v>
      </c>
      <c r="D2551" t="s">
        <v>55</v>
      </c>
      <c r="E2551" t="s">
        <v>56</v>
      </c>
      <c r="F2551" t="s">
        <v>11</v>
      </c>
      <c r="G2551">
        <v>36</v>
      </c>
      <c r="H2551" t="s">
        <v>34</v>
      </c>
      <c r="I2551" t="s">
        <v>182</v>
      </c>
      <c r="J2551" t="s">
        <v>123</v>
      </c>
      <c r="K2551">
        <v>201507</v>
      </c>
      <c r="L2551">
        <v>2020</v>
      </c>
      <c r="M2551" s="10">
        <v>7</v>
      </c>
      <c r="N2551" s="31">
        <v>8733.9167999999991</v>
      </c>
    </row>
    <row r="2552" spans="1:14" ht="15" customHeight="1">
      <c r="A2552" t="s">
        <v>7</v>
      </c>
      <c r="B2552" t="s">
        <v>27</v>
      </c>
      <c r="C2552" t="s">
        <v>135</v>
      </c>
      <c r="D2552" t="s">
        <v>19</v>
      </c>
      <c r="E2552" t="s">
        <v>57</v>
      </c>
      <c r="F2552" t="s">
        <v>12</v>
      </c>
      <c r="G2552">
        <v>29</v>
      </c>
      <c r="H2552" t="s">
        <v>37</v>
      </c>
      <c r="I2552" t="s">
        <v>183</v>
      </c>
      <c r="J2552" t="s">
        <v>124</v>
      </c>
      <c r="K2552">
        <v>201507</v>
      </c>
      <c r="L2552">
        <v>2020</v>
      </c>
      <c r="M2552" s="10">
        <v>7</v>
      </c>
      <c r="N2552" s="31">
        <v>8645.76</v>
      </c>
    </row>
    <row r="2553" spans="1:14" ht="15" customHeight="1">
      <c r="A2553" t="s">
        <v>7</v>
      </c>
      <c r="B2553" t="s">
        <v>27</v>
      </c>
      <c r="C2553" t="s">
        <v>136</v>
      </c>
      <c r="D2553" t="s">
        <v>18</v>
      </c>
      <c r="E2553" t="s">
        <v>62</v>
      </c>
      <c r="F2553" t="s">
        <v>11</v>
      </c>
      <c r="G2553">
        <v>38</v>
      </c>
      <c r="H2553" t="s">
        <v>34</v>
      </c>
      <c r="I2553" t="s">
        <v>182</v>
      </c>
      <c r="J2553" t="s">
        <v>124</v>
      </c>
      <c r="K2553">
        <v>201507</v>
      </c>
      <c r="L2553">
        <v>2020</v>
      </c>
      <c r="M2553" s="10">
        <v>7</v>
      </c>
      <c r="N2553" s="31">
        <v>8615.7119999999995</v>
      </c>
    </row>
    <row r="2554" spans="1:14" ht="15" customHeight="1">
      <c r="A2554" t="s">
        <v>69</v>
      </c>
      <c r="B2554" t="s">
        <v>5</v>
      </c>
      <c r="C2554" t="s">
        <v>134</v>
      </c>
      <c r="D2554" t="s">
        <v>46</v>
      </c>
      <c r="E2554" t="s">
        <v>13</v>
      </c>
      <c r="F2554" t="s">
        <v>11</v>
      </c>
      <c r="G2554">
        <v>46</v>
      </c>
      <c r="H2554" t="s">
        <v>33</v>
      </c>
      <c r="I2554" t="s">
        <v>180</v>
      </c>
      <c r="J2554" t="s">
        <v>123</v>
      </c>
      <c r="K2554">
        <v>201507</v>
      </c>
      <c r="L2554">
        <v>2020</v>
      </c>
      <c r="M2554" s="10">
        <v>7</v>
      </c>
      <c r="N2554" s="31">
        <v>8279.3066666666673</v>
      </c>
    </row>
    <row r="2555" spans="1:14" ht="15" customHeight="1">
      <c r="A2555" t="s">
        <v>69</v>
      </c>
      <c r="B2555" t="s">
        <v>5</v>
      </c>
      <c r="C2555" t="s">
        <v>133</v>
      </c>
      <c r="D2555" t="s">
        <v>9</v>
      </c>
      <c r="E2555" t="s">
        <v>10</v>
      </c>
      <c r="F2555" t="s">
        <v>11</v>
      </c>
      <c r="G2555">
        <v>25</v>
      </c>
      <c r="H2555" t="s">
        <v>37</v>
      </c>
      <c r="I2555" t="s">
        <v>183</v>
      </c>
      <c r="J2555" t="s">
        <v>123</v>
      </c>
      <c r="K2555">
        <v>201507</v>
      </c>
      <c r="L2555">
        <v>2020</v>
      </c>
      <c r="M2555" s="10">
        <v>7</v>
      </c>
      <c r="N2555" s="31">
        <v>8255.0399999999991</v>
      </c>
    </row>
    <row r="2556" spans="1:14" ht="15" customHeight="1">
      <c r="A2556" t="s">
        <v>68</v>
      </c>
      <c r="B2556" t="s">
        <v>24</v>
      </c>
      <c r="C2556" t="s">
        <v>142</v>
      </c>
      <c r="D2556" t="s">
        <v>43</v>
      </c>
      <c r="E2556" t="s">
        <v>17</v>
      </c>
      <c r="F2556" t="s">
        <v>11</v>
      </c>
      <c r="G2556">
        <v>32</v>
      </c>
      <c r="H2556" t="s">
        <v>36</v>
      </c>
      <c r="I2556" t="s">
        <v>184</v>
      </c>
      <c r="J2556" t="s">
        <v>123</v>
      </c>
      <c r="K2556">
        <v>201507</v>
      </c>
      <c r="L2556">
        <v>2020</v>
      </c>
      <c r="M2556" s="10">
        <v>7</v>
      </c>
      <c r="N2556" s="31">
        <v>8167.04</v>
      </c>
    </row>
    <row r="2557" spans="1:14" ht="15" customHeight="1">
      <c r="A2557" t="s">
        <v>7</v>
      </c>
      <c r="B2557" t="s">
        <v>42</v>
      </c>
      <c r="C2557" t="s">
        <v>138</v>
      </c>
      <c r="D2557" t="s">
        <v>61</v>
      </c>
      <c r="E2557" t="s">
        <v>60</v>
      </c>
      <c r="F2557" t="s">
        <v>11</v>
      </c>
      <c r="G2557">
        <v>32</v>
      </c>
      <c r="H2557" t="s">
        <v>36</v>
      </c>
      <c r="I2557" t="s">
        <v>184</v>
      </c>
      <c r="J2557" t="s">
        <v>122</v>
      </c>
      <c r="K2557">
        <v>201507</v>
      </c>
      <c r="L2557">
        <v>2020</v>
      </c>
      <c r="M2557" s="10">
        <v>7</v>
      </c>
      <c r="N2557" s="31">
        <v>8113.0559999999987</v>
      </c>
    </row>
    <row r="2558" spans="1:14" ht="15" customHeight="1">
      <c r="A2558" t="s">
        <v>7</v>
      </c>
      <c r="B2558" t="s">
        <v>25</v>
      </c>
      <c r="C2558" t="s">
        <v>130</v>
      </c>
      <c r="D2558" t="s">
        <v>47</v>
      </c>
      <c r="E2558" t="s">
        <v>48</v>
      </c>
      <c r="F2558" t="s">
        <v>11</v>
      </c>
      <c r="G2558">
        <v>28</v>
      </c>
      <c r="H2558" t="s">
        <v>37</v>
      </c>
      <c r="I2558" t="s">
        <v>183</v>
      </c>
      <c r="J2558" t="s">
        <v>124</v>
      </c>
      <c r="K2558">
        <v>201507</v>
      </c>
      <c r="L2558">
        <v>2020</v>
      </c>
      <c r="M2558" s="10">
        <v>7</v>
      </c>
      <c r="N2558" s="31">
        <v>7838.8799999999992</v>
      </c>
    </row>
    <row r="2559" spans="1:14" ht="15" customHeight="1">
      <c r="A2559" t="s">
        <v>7</v>
      </c>
      <c r="B2559" t="s">
        <v>26</v>
      </c>
      <c r="C2559" t="s">
        <v>128</v>
      </c>
      <c r="D2559" t="s">
        <v>53</v>
      </c>
      <c r="E2559" t="s">
        <v>54</v>
      </c>
      <c r="F2559" t="s">
        <v>12</v>
      </c>
      <c r="G2559">
        <v>32</v>
      </c>
      <c r="H2559" t="s">
        <v>36</v>
      </c>
      <c r="I2559" t="s">
        <v>184</v>
      </c>
      <c r="J2559" t="s">
        <v>121</v>
      </c>
      <c r="K2559">
        <v>201507</v>
      </c>
      <c r="L2559">
        <v>2020</v>
      </c>
      <c r="M2559" s="10">
        <v>7</v>
      </c>
      <c r="N2559" s="31">
        <v>7416.1696000000011</v>
      </c>
    </row>
    <row r="2560" spans="1:14" ht="15" customHeight="1">
      <c r="A2560" t="s">
        <v>7</v>
      </c>
      <c r="B2560" t="s">
        <v>42</v>
      </c>
      <c r="C2560" t="s">
        <v>138</v>
      </c>
      <c r="D2560" t="s">
        <v>61</v>
      </c>
      <c r="E2560" t="s">
        <v>60</v>
      </c>
      <c r="F2560" t="s">
        <v>11</v>
      </c>
      <c r="G2560">
        <v>32</v>
      </c>
      <c r="H2560" t="s">
        <v>36</v>
      </c>
      <c r="I2560" t="s">
        <v>184</v>
      </c>
      <c r="J2560" t="s">
        <v>121</v>
      </c>
      <c r="K2560">
        <v>201507</v>
      </c>
      <c r="L2560">
        <v>2020</v>
      </c>
      <c r="M2560" s="10">
        <v>7</v>
      </c>
      <c r="N2560" s="31">
        <v>6987.0080000000016</v>
      </c>
    </row>
    <row r="2561" spans="1:14" ht="15" customHeight="1">
      <c r="A2561" t="s">
        <v>68</v>
      </c>
      <c r="B2561" t="s">
        <v>70</v>
      </c>
      <c r="C2561" t="s">
        <v>126</v>
      </c>
      <c r="D2561" t="s">
        <v>20</v>
      </c>
      <c r="E2561" t="s">
        <v>0</v>
      </c>
      <c r="F2561" t="s">
        <v>12</v>
      </c>
      <c r="G2561">
        <v>28</v>
      </c>
      <c r="H2561" t="s">
        <v>37</v>
      </c>
      <c r="I2561" t="s">
        <v>183</v>
      </c>
      <c r="J2561" t="s">
        <v>124</v>
      </c>
      <c r="K2561">
        <v>201507</v>
      </c>
      <c r="L2561">
        <v>2020</v>
      </c>
      <c r="M2561" s="10">
        <v>7</v>
      </c>
      <c r="N2561" s="31">
        <v>6940.1600000000017</v>
      </c>
    </row>
    <row r="2562" spans="1:14" ht="15" customHeight="1">
      <c r="A2562" t="s">
        <v>68</v>
      </c>
      <c r="B2562" t="s">
        <v>70</v>
      </c>
      <c r="C2562" t="s">
        <v>126</v>
      </c>
      <c r="D2562" t="s">
        <v>20</v>
      </c>
      <c r="E2562" t="s">
        <v>0</v>
      </c>
      <c r="F2562" t="s">
        <v>12</v>
      </c>
      <c r="G2562">
        <v>28</v>
      </c>
      <c r="H2562" t="s">
        <v>37</v>
      </c>
      <c r="I2562" t="s">
        <v>183</v>
      </c>
      <c r="J2562" t="s">
        <v>122</v>
      </c>
      <c r="K2562">
        <v>201507</v>
      </c>
      <c r="L2562">
        <v>2020</v>
      </c>
      <c r="M2562" s="10">
        <v>7</v>
      </c>
      <c r="N2562" s="31">
        <v>6680.6399999999994</v>
      </c>
    </row>
    <row r="2563" spans="1:14" ht="15" customHeight="1">
      <c r="A2563" t="s">
        <v>68</v>
      </c>
      <c r="B2563" t="s">
        <v>24</v>
      </c>
      <c r="C2563" t="s">
        <v>142</v>
      </c>
      <c r="D2563" t="s">
        <v>43</v>
      </c>
      <c r="E2563" t="s">
        <v>17</v>
      </c>
      <c r="F2563" t="s">
        <v>11</v>
      </c>
      <c r="G2563">
        <v>32</v>
      </c>
      <c r="H2563" t="s">
        <v>36</v>
      </c>
      <c r="I2563" t="s">
        <v>184</v>
      </c>
      <c r="J2563" t="s">
        <v>121</v>
      </c>
      <c r="K2563">
        <v>201507</v>
      </c>
      <c r="L2563">
        <v>2020</v>
      </c>
      <c r="M2563" s="10">
        <v>7</v>
      </c>
      <c r="N2563" s="31">
        <v>6600.5333333333338</v>
      </c>
    </row>
    <row r="2564" spans="1:14" ht="15" customHeight="1">
      <c r="A2564" t="s">
        <v>7</v>
      </c>
      <c r="B2564" t="s">
        <v>25</v>
      </c>
      <c r="C2564" t="s">
        <v>130</v>
      </c>
      <c r="D2564" t="s">
        <v>47</v>
      </c>
      <c r="E2564" t="s">
        <v>48</v>
      </c>
      <c r="F2564" t="s">
        <v>11</v>
      </c>
      <c r="G2564">
        <v>28</v>
      </c>
      <c r="H2564" t="s">
        <v>37</v>
      </c>
      <c r="I2564" t="s">
        <v>183</v>
      </c>
      <c r="J2564" t="s">
        <v>122</v>
      </c>
      <c r="K2564">
        <v>201507</v>
      </c>
      <c r="L2564">
        <v>2020</v>
      </c>
      <c r="M2564" s="10">
        <v>7</v>
      </c>
      <c r="N2564" s="31">
        <v>6397.7600000000011</v>
      </c>
    </row>
    <row r="2565" spans="1:14" ht="15" customHeight="1">
      <c r="A2565" t="s">
        <v>7</v>
      </c>
      <c r="B2565" t="s">
        <v>26</v>
      </c>
      <c r="C2565" t="s">
        <v>132</v>
      </c>
      <c r="D2565" t="s">
        <v>55</v>
      </c>
      <c r="E2565" t="s">
        <v>56</v>
      </c>
      <c r="F2565" t="s">
        <v>11</v>
      </c>
      <c r="G2565">
        <v>36</v>
      </c>
      <c r="H2565" t="s">
        <v>34</v>
      </c>
      <c r="I2565" t="s">
        <v>182</v>
      </c>
      <c r="J2565" t="s">
        <v>122</v>
      </c>
      <c r="K2565">
        <v>201507</v>
      </c>
      <c r="L2565">
        <v>2020</v>
      </c>
      <c r="M2565" s="10">
        <v>7</v>
      </c>
      <c r="N2565" s="31">
        <v>6335.8176000000003</v>
      </c>
    </row>
    <row r="2566" spans="1:14" ht="15" customHeight="1">
      <c r="A2566" t="s">
        <v>7</v>
      </c>
      <c r="B2566" t="s">
        <v>26</v>
      </c>
      <c r="C2566" t="s">
        <v>128</v>
      </c>
      <c r="D2566" t="s">
        <v>53</v>
      </c>
      <c r="E2566" t="s">
        <v>54</v>
      </c>
      <c r="F2566" t="s">
        <v>12</v>
      </c>
      <c r="G2566">
        <v>32</v>
      </c>
      <c r="H2566" t="s">
        <v>36</v>
      </c>
      <c r="I2566" t="s">
        <v>184</v>
      </c>
      <c r="J2566" t="s">
        <v>121</v>
      </c>
      <c r="K2566">
        <v>201507</v>
      </c>
      <c r="L2566">
        <v>2020</v>
      </c>
      <c r="M2566" s="10">
        <v>7</v>
      </c>
      <c r="N2566" s="31">
        <v>6246.4415999999992</v>
      </c>
    </row>
    <row r="2567" spans="1:14" ht="15" customHeight="1">
      <c r="A2567" t="s">
        <v>7</v>
      </c>
      <c r="B2567" t="s">
        <v>42</v>
      </c>
      <c r="C2567" t="s">
        <v>138</v>
      </c>
      <c r="D2567" t="s">
        <v>61</v>
      </c>
      <c r="E2567" t="s">
        <v>60</v>
      </c>
      <c r="F2567" t="s">
        <v>11</v>
      </c>
      <c r="G2567">
        <v>32</v>
      </c>
      <c r="H2567" t="s">
        <v>36</v>
      </c>
      <c r="I2567" t="s">
        <v>184</v>
      </c>
      <c r="J2567" t="s">
        <v>124</v>
      </c>
      <c r="K2567">
        <v>201507</v>
      </c>
      <c r="L2567">
        <v>2020</v>
      </c>
      <c r="M2567" s="10">
        <v>7</v>
      </c>
      <c r="N2567" s="31">
        <v>6165.9359999999997</v>
      </c>
    </row>
    <row r="2568" spans="1:14" ht="15" customHeight="1">
      <c r="A2568" t="s">
        <v>69</v>
      </c>
      <c r="B2568" t="s">
        <v>5</v>
      </c>
      <c r="C2568" t="s">
        <v>134</v>
      </c>
      <c r="D2568" t="s">
        <v>46</v>
      </c>
      <c r="E2568" t="s">
        <v>13</v>
      </c>
      <c r="F2568" t="s">
        <v>11</v>
      </c>
      <c r="G2568">
        <v>46</v>
      </c>
      <c r="H2568" t="s">
        <v>33</v>
      </c>
      <c r="I2568" t="s">
        <v>180</v>
      </c>
      <c r="J2568" t="s">
        <v>121</v>
      </c>
      <c r="K2568">
        <v>201507</v>
      </c>
      <c r="L2568">
        <v>2020</v>
      </c>
      <c r="M2568" s="10">
        <v>7</v>
      </c>
      <c r="N2568" s="31">
        <v>5813.92</v>
      </c>
    </row>
    <row r="2569" spans="1:14" ht="15" customHeight="1">
      <c r="A2569" t="s">
        <v>7</v>
      </c>
      <c r="B2569" t="s">
        <v>26</v>
      </c>
      <c r="C2569" t="s">
        <v>128</v>
      </c>
      <c r="D2569" t="s">
        <v>53</v>
      </c>
      <c r="E2569" t="s">
        <v>54</v>
      </c>
      <c r="F2569" t="s">
        <v>12</v>
      </c>
      <c r="G2569">
        <v>32</v>
      </c>
      <c r="H2569" t="s">
        <v>36</v>
      </c>
      <c r="I2569" t="s">
        <v>184</v>
      </c>
      <c r="J2569" t="s">
        <v>123</v>
      </c>
      <c r="K2569">
        <v>201507</v>
      </c>
      <c r="L2569">
        <v>2020</v>
      </c>
      <c r="M2569" s="10">
        <v>7</v>
      </c>
      <c r="N2569" s="31">
        <v>5703.9135999999999</v>
      </c>
    </row>
    <row r="2570" spans="1:14" ht="15" customHeight="1">
      <c r="A2570" t="s">
        <v>7</v>
      </c>
      <c r="B2570" t="s">
        <v>26</v>
      </c>
      <c r="C2570" t="s">
        <v>128</v>
      </c>
      <c r="D2570" t="s">
        <v>53</v>
      </c>
      <c r="E2570" t="s">
        <v>54</v>
      </c>
      <c r="F2570" t="s">
        <v>12</v>
      </c>
      <c r="G2570">
        <v>32</v>
      </c>
      <c r="H2570" t="s">
        <v>36</v>
      </c>
      <c r="I2570" t="s">
        <v>184</v>
      </c>
      <c r="J2570" t="s">
        <v>124</v>
      </c>
      <c r="K2570">
        <v>201507</v>
      </c>
      <c r="L2570">
        <v>2020</v>
      </c>
      <c r="M2570" s="10">
        <v>7</v>
      </c>
      <c r="N2570" s="31">
        <v>5599.9551999999994</v>
      </c>
    </row>
    <row r="2571" spans="1:14" ht="15" customHeight="1">
      <c r="A2571" t="s">
        <v>7</v>
      </c>
      <c r="B2571" t="s">
        <v>26</v>
      </c>
      <c r="C2571" t="s">
        <v>132</v>
      </c>
      <c r="D2571" t="s">
        <v>55</v>
      </c>
      <c r="E2571" t="s">
        <v>56</v>
      </c>
      <c r="F2571" t="s">
        <v>11</v>
      </c>
      <c r="G2571">
        <v>36</v>
      </c>
      <c r="H2571" t="s">
        <v>34</v>
      </c>
      <c r="I2571" t="s">
        <v>182</v>
      </c>
      <c r="J2571" t="s">
        <v>121</v>
      </c>
      <c r="K2571">
        <v>201507</v>
      </c>
      <c r="L2571">
        <v>2020</v>
      </c>
      <c r="M2571" s="10">
        <v>7</v>
      </c>
      <c r="N2571" s="31">
        <v>5566.948800000001</v>
      </c>
    </row>
    <row r="2572" spans="1:14" ht="15" customHeight="1">
      <c r="A2572" t="s">
        <v>7</v>
      </c>
      <c r="B2572" t="s">
        <v>42</v>
      </c>
      <c r="C2572" t="s">
        <v>139</v>
      </c>
      <c r="D2572" t="s">
        <v>59</v>
      </c>
      <c r="E2572" t="s">
        <v>60</v>
      </c>
      <c r="F2572" t="s">
        <v>11</v>
      </c>
      <c r="G2572">
        <v>35</v>
      </c>
      <c r="H2572" t="s">
        <v>34</v>
      </c>
      <c r="I2572" t="s">
        <v>182</v>
      </c>
      <c r="J2572" t="s">
        <v>123</v>
      </c>
      <c r="K2572">
        <v>201507</v>
      </c>
      <c r="L2572">
        <v>2020</v>
      </c>
      <c r="M2572" s="10">
        <v>7</v>
      </c>
      <c r="N2572" s="31">
        <v>5497.6319999999996</v>
      </c>
    </row>
    <row r="2573" spans="1:14" ht="15" customHeight="1">
      <c r="A2573" t="s">
        <v>69</v>
      </c>
      <c r="B2573" t="s">
        <v>5</v>
      </c>
      <c r="C2573" t="s">
        <v>133</v>
      </c>
      <c r="D2573" t="s">
        <v>9</v>
      </c>
      <c r="E2573" t="s">
        <v>10</v>
      </c>
      <c r="F2573" t="s">
        <v>11</v>
      </c>
      <c r="G2573">
        <v>25</v>
      </c>
      <c r="H2573" t="s">
        <v>37</v>
      </c>
      <c r="I2573" t="s">
        <v>183</v>
      </c>
      <c r="J2573" t="s">
        <v>122</v>
      </c>
      <c r="K2573">
        <v>201507</v>
      </c>
      <c r="L2573">
        <v>2020</v>
      </c>
      <c r="M2573" s="10">
        <v>7</v>
      </c>
      <c r="N2573" s="31">
        <v>5248.0000000000009</v>
      </c>
    </row>
    <row r="2574" spans="1:14" ht="15" customHeight="1">
      <c r="A2574" t="s">
        <v>69</v>
      </c>
      <c r="B2574" t="s">
        <v>5</v>
      </c>
      <c r="C2574" t="s">
        <v>133</v>
      </c>
      <c r="D2574" t="s">
        <v>9</v>
      </c>
      <c r="E2574" t="s">
        <v>10</v>
      </c>
      <c r="F2574" t="s">
        <v>11</v>
      </c>
      <c r="G2574">
        <v>25</v>
      </c>
      <c r="H2574" t="s">
        <v>37</v>
      </c>
      <c r="I2574" t="s">
        <v>183</v>
      </c>
      <c r="J2574" t="s">
        <v>121</v>
      </c>
      <c r="K2574">
        <v>201507</v>
      </c>
      <c r="L2574">
        <v>2020</v>
      </c>
      <c r="M2574" s="10">
        <v>7</v>
      </c>
      <c r="N2574" s="31">
        <v>5203.5200000000004</v>
      </c>
    </row>
    <row r="2575" spans="1:14" ht="15" customHeight="1">
      <c r="A2575" t="s">
        <v>68</v>
      </c>
      <c r="B2575" t="s">
        <v>70</v>
      </c>
      <c r="C2575" t="s">
        <v>126</v>
      </c>
      <c r="D2575" t="s">
        <v>20</v>
      </c>
      <c r="E2575" t="s">
        <v>0</v>
      </c>
      <c r="F2575" t="s">
        <v>12</v>
      </c>
      <c r="G2575">
        <v>28</v>
      </c>
      <c r="H2575" t="s">
        <v>37</v>
      </c>
      <c r="I2575" t="s">
        <v>183</v>
      </c>
      <c r="J2575" t="s">
        <v>124</v>
      </c>
      <c r="K2575">
        <v>201507</v>
      </c>
      <c r="L2575">
        <v>2020</v>
      </c>
      <c r="M2575" s="10">
        <v>7</v>
      </c>
      <c r="N2575" s="31">
        <v>4333.2800000000007</v>
      </c>
    </row>
    <row r="2576" spans="1:14" ht="15" customHeight="1">
      <c r="A2576" t="s">
        <v>7</v>
      </c>
      <c r="B2576" t="s">
        <v>25</v>
      </c>
      <c r="C2576" t="s">
        <v>130</v>
      </c>
      <c r="D2576" t="s">
        <v>47</v>
      </c>
      <c r="E2576" t="s">
        <v>48</v>
      </c>
      <c r="F2576" t="s">
        <v>11</v>
      </c>
      <c r="G2576">
        <v>28</v>
      </c>
      <c r="H2576" t="s">
        <v>37</v>
      </c>
      <c r="I2576" t="s">
        <v>183</v>
      </c>
      <c r="J2576" t="s">
        <v>121</v>
      </c>
      <c r="K2576">
        <v>201507</v>
      </c>
      <c r="L2576">
        <v>2020</v>
      </c>
      <c r="M2576" s="10">
        <v>7</v>
      </c>
      <c r="N2576" s="31">
        <v>4298.3999999999996</v>
      </c>
    </row>
    <row r="2577" spans="1:14" ht="15" customHeight="1">
      <c r="A2577" t="s">
        <v>7</v>
      </c>
      <c r="B2577" t="s">
        <v>25</v>
      </c>
      <c r="C2577" t="s">
        <v>130</v>
      </c>
      <c r="D2577" t="s">
        <v>47</v>
      </c>
      <c r="E2577" t="s">
        <v>48</v>
      </c>
      <c r="F2577" t="s">
        <v>11</v>
      </c>
      <c r="G2577">
        <v>28</v>
      </c>
      <c r="H2577" t="s">
        <v>37</v>
      </c>
      <c r="I2577" t="s">
        <v>183</v>
      </c>
      <c r="J2577" t="s">
        <v>121</v>
      </c>
      <c r="K2577">
        <v>201507</v>
      </c>
      <c r="L2577">
        <v>2020</v>
      </c>
      <c r="M2577" s="10">
        <v>7</v>
      </c>
      <c r="N2577" s="31">
        <v>4060.1600000000003</v>
      </c>
    </row>
    <row r="2578" spans="1:14" ht="15" customHeight="1">
      <c r="A2578" t="s">
        <v>7</v>
      </c>
      <c r="B2578" t="s">
        <v>42</v>
      </c>
      <c r="C2578" t="s">
        <v>138</v>
      </c>
      <c r="D2578" t="s">
        <v>61</v>
      </c>
      <c r="E2578" t="s">
        <v>60</v>
      </c>
      <c r="F2578" t="s">
        <v>11</v>
      </c>
      <c r="G2578">
        <v>32</v>
      </c>
      <c r="H2578" t="s">
        <v>36</v>
      </c>
      <c r="I2578" t="s">
        <v>184</v>
      </c>
      <c r="J2578" t="s">
        <v>122</v>
      </c>
      <c r="K2578">
        <v>201507</v>
      </c>
      <c r="L2578">
        <v>2020</v>
      </c>
      <c r="M2578" s="10">
        <v>7</v>
      </c>
      <c r="N2578" s="31">
        <v>3829.168000000001</v>
      </c>
    </row>
    <row r="2579" spans="1:14" ht="15" customHeight="1">
      <c r="A2579" t="s">
        <v>7</v>
      </c>
      <c r="B2579" t="s">
        <v>27</v>
      </c>
      <c r="C2579" t="s">
        <v>135</v>
      </c>
      <c r="D2579" t="s">
        <v>19</v>
      </c>
      <c r="E2579" t="s">
        <v>57</v>
      </c>
      <c r="F2579" t="s">
        <v>12</v>
      </c>
      <c r="G2579">
        <v>29</v>
      </c>
      <c r="H2579" t="s">
        <v>37</v>
      </c>
      <c r="I2579" t="s">
        <v>183</v>
      </c>
      <c r="J2579" t="s">
        <v>122</v>
      </c>
      <c r="K2579">
        <v>201507</v>
      </c>
      <c r="L2579">
        <v>2020</v>
      </c>
      <c r="M2579" s="10">
        <v>7</v>
      </c>
      <c r="N2579" s="31">
        <v>3674.0800000000008</v>
      </c>
    </row>
    <row r="2580" spans="1:14" ht="15" customHeight="1">
      <c r="A2580" t="s">
        <v>7</v>
      </c>
      <c r="B2580" t="s">
        <v>26</v>
      </c>
      <c r="C2580" t="s">
        <v>132</v>
      </c>
      <c r="D2580" t="s">
        <v>55</v>
      </c>
      <c r="E2580" t="s">
        <v>56</v>
      </c>
      <c r="F2580" t="s">
        <v>11</v>
      </c>
      <c r="G2580">
        <v>36</v>
      </c>
      <c r="H2580" t="s">
        <v>34</v>
      </c>
      <c r="I2580" t="s">
        <v>182</v>
      </c>
      <c r="J2580" t="s">
        <v>124</v>
      </c>
      <c r="K2580">
        <v>201507</v>
      </c>
      <c r="L2580">
        <v>2020</v>
      </c>
      <c r="M2580" s="10">
        <v>7</v>
      </c>
      <c r="N2580" s="31">
        <v>3623.7264000000005</v>
      </c>
    </row>
    <row r="2581" spans="1:14" ht="15" customHeight="1">
      <c r="A2581" t="s">
        <v>7</v>
      </c>
      <c r="B2581" t="s">
        <v>42</v>
      </c>
      <c r="C2581" t="s">
        <v>138</v>
      </c>
      <c r="D2581" t="s">
        <v>61</v>
      </c>
      <c r="E2581" t="s">
        <v>60</v>
      </c>
      <c r="F2581" t="s">
        <v>11</v>
      </c>
      <c r="G2581">
        <v>32</v>
      </c>
      <c r="H2581" t="s">
        <v>36</v>
      </c>
      <c r="I2581" t="s">
        <v>184</v>
      </c>
      <c r="J2581" t="s">
        <v>121</v>
      </c>
      <c r="K2581">
        <v>201507</v>
      </c>
      <c r="L2581">
        <v>2020</v>
      </c>
      <c r="M2581" s="10">
        <v>7</v>
      </c>
      <c r="N2581" s="31">
        <v>3610.5440000000003</v>
      </c>
    </row>
    <row r="2582" spans="1:14" ht="15" customHeight="1">
      <c r="A2582" t="s">
        <v>68</v>
      </c>
      <c r="B2582" t="s">
        <v>24</v>
      </c>
      <c r="C2582" t="s">
        <v>142</v>
      </c>
      <c r="D2582" t="s">
        <v>43</v>
      </c>
      <c r="E2582" t="s">
        <v>17</v>
      </c>
      <c r="F2582" t="s">
        <v>11</v>
      </c>
      <c r="G2582">
        <v>32</v>
      </c>
      <c r="H2582" t="s">
        <v>36</v>
      </c>
      <c r="I2582" t="s">
        <v>184</v>
      </c>
      <c r="J2582" t="s">
        <v>122</v>
      </c>
      <c r="K2582">
        <v>201507</v>
      </c>
      <c r="L2582">
        <v>2020</v>
      </c>
      <c r="M2582" s="10">
        <v>7</v>
      </c>
      <c r="N2582" s="31">
        <v>3420.8533333333339</v>
      </c>
    </row>
    <row r="2583" spans="1:14" ht="15" customHeight="1">
      <c r="A2583" t="s">
        <v>68</v>
      </c>
      <c r="B2583" t="s">
        <v>23</v>
      </c>
      <c r="C2583" t="s">
        <v>141</v>
      </c>
      <c r="D2583" t="s">
        <v>44</v>
      </c>
      <c r="E2583" t="s">
        <v>45</v>
      </c>
      <c r="F2583" t="s">
        <v>11</v>
      </c>
      <c r="G2583">
        <v>27</v>
      </c>
      <c r="H2583" t="s">
        <v>33</v>
      </c>
      <c r="I2583" t="s">
        <v>180</v>
      </c>
      <c r="J2583" t="s">
        <v>124</v>
      </c>
      <c r="K2583">
        <v>201507</v>
      </c>
      <c r="L2583">
        <v>2020</v>
      </c>
      <c r="M2583" s="10">
        <v>7</v>
      </c>
      <c r="N2583" s="31">
        <v>2513.6640000000007</v>
      </c>
    </row>
    <row r="2584" spans="1:14" ht="15" customHeight="1">
      <c r="A2584" t="s">
        <v>68</v>
      </c>
      <c r="B2584" t="s">
        <v>70</v>
      </c>
      <c r="C2584" t="s">
        <v>126</v>
      </c>
      <c r="D2584" t="s">
        <v>20</v>
      </c>
      <c r="E2584" t="s">
        <v>0</v>
      </c>
      <c r="F2584" t="s">
        <v>12</v>
      </c>
      <c r="G2584">
        <v>28</v>
      </c>
      <c r="H2584" t="s">
        <v>37</v>
      </c>
      <c r="I2584" t="s">
        <v>183</v>
      </c>
      <c r="J2584" t="s">
        <v>122</v>
      </c>
      <c r="K2584">
        <v>201507</v>
      </c>
      <c r="L2584">
        <v>2020</v>
      </c>
      <c r="M2584" s="10">
        <v>7</v>
      </c>
      <c r="N2584" s="31">
        <v>2282.2400000000002</v>
      </c>
    </row>
    <row r="2585" spans="1:14" ht="15" customHeight="1">
      <c r="A2585" t="s">
        <v>7</v>
      </c>
      <c r="B2585" t="s">
        <v>27</v>
      </c>
      <c r="C2585" t="s">
        <v>135</v>
      </c>
      <c r="D2585" t="s">
        <v>19</v>
      </c>
      <c r="E2585" t="s">
        <v>57</v>
      </c>
      <c r="F2585" t="s">
        <v>12</v>
      </c>
      <c r="G2585">
        <v>29</v>
      </c>
      <c r="H2585" t="s">
        <v>37</v>
      </c>
      <c r="I2585" t="s">
        <v>183</v>
      </c>
      <c r="J2585" t="s">
        <v>124</v>
      </c>
      <c r="K2585">
        <v>201507</v>
      </c>
      <c r="L2585">
        <v>2020</v>
      </c>
      <c r="M2585" s="10">
        <v>7</v>
      </c>
      <c r="N2585" s="31">
        <v>959.04</v>
      </c>
    </row>
    <row r="2586" spans="1:14" ht="15" customHeight="1">
      <c r="A2586" t="s">
        <v>7</v>
      </c>
      <c r="B2586" t="s">
        <v>25</v>
      </c>
      <c r="C2586" t="s">
        <v>131</v>
      </c>
      <c r="D2586" t="s">
        <v>51</v>
      </c>
      <c r="E2586" t="s">
        <v>52</v>
      </c>
      <c r="F2586" t="s">
        <v>11</v>
      </c>
      <c r="G2586">
        <v>44</v>
      </c>
      <c r="H2586" t="s">
        <v>33</v>
      </c>
      <c r="I2586" t="s">
        <v>180</v>
      </c>
      <c r="J2586" t="s">
        <v>124</v>
      </c>
      <c r="K2586">
        <v>201508</v>
      </c>
      <c r="L2586">
        <v>2020</v>
      </c>
      <c r="M2586" s="10">
        <v>8</v>
      </c>
      <c r="N2586" s="31">
        <v>197461</v>
      </c>
    </row>
    <row r="2587" spans="1:14" ht="15" customHeight="1">
      <c r="A2587" t="s">
        <v>7</v>
      </c>
      <c r="B2587" t="s">
        <v>25</v>
      </c>
      <c r="C2587" t="s">
        <v>131</v>
      </c>
      <c r="D2587" t="s">
        <v>51</v>
      </c>
      <c r="E2587" t="s">
        <v>52</v>
      </c>
      <c r="F2587" t="s">
        <v>11</v>
      </c>
      <c r="G2587">
        <v>44</v>
      </c>
      <c r="H2587" t="s">
        <v>33</v>
      </c>
      <c r="I2587" t="s">
        <v>180</v>
      </c>
      <c r="J2587" t="s">
        <v>121</v>
      </c>
      <c r="K2587">
        <v>201508</v>
      </c>
      <c r="L2587">
        <v>2020</v>
      </c>
      <c r="M2587" s="10">
        <v>8</v>
      </c>
      <c r="N2587" s="31">
        <v>39214.032000000007</v>
      </c>
    </row>
    <row r="2588" spans="1:14" ht="15" customHeight="1">
      <c r="A2588" t="s">
        <v>7</v>
      </c>
      <c r="B2588" t="s">
        <v>25</v>
      </c>
      <c r="C2588" t="s">
        <v>131</v>
      </c>
      <c r="D2588" t="s">
        <v>51</v>
      </c>
      <c r="E2588" t="s">
        <v>52</v>
      </c>
      <c r="F2588" t="s">
        <v>11</v>
      </c>
      <c r="G2588">
        <v>44</v>
      </c>
      <c r="H2588" t="s">
        <v>33</v>
      </c>
      <c r="I2588" t="s">
        <v>180</v>
      </c>
      <c r="J2588" t="s">
        <v>122</v>
      </c>
      <c r="K2588">
        <v>201508</v>
      </c>
      <c r="L2588">
        <v>2020</v>
      </c>
      <c r="M2588" s="10">
        <v>8</v>
      </c>
      <c r="N2588" s="31">
        <v>36285.452499999999</v>
      </c>
    </row>
    <row r="2589" spans="1:14" ht="15" customHeight="1">
      <c r="A2589" t="s">
        <v>7</v>
      </c>
      <c r="B2589" t="s">
        <v>25</v>
      </c>
      <c r="C2589" t="s">
        <v>131</v>
      </c>
      <c r="D2589" t="s">
        <v>51</v>
      </c>
      <c r="E2589" t="s">
        <v>52</v>
      </c>
      <c r="F2589" t="s">
        <v>11</v>
      </c>
      <c r="G2589">
        <v>44</v>
      </c>
      <c r="H2589" t="s">
        <v>33</v>
      </c>
      <c r="I2589" t="s">
        <v>180</v>
      </c>
      <c r="J2589" t="s">
        <v>123</v>
      </c>
      <c r="K2589">
        <v>201508</v>
      </c>
      <c r="L2589">
        <v>2020</v>
      </c>
      <c r="M2589" s="10">
        <v>8</v>
      </c>
      <c r="N2589" s="31">
        <v>35665.476000000002</v>
      </c>
    </row>
    <row r="2590" spans="1:14" ht="15" customHeight="1">
      <c r="A2590" t="s">
        <v>7</v>
      </c>
      <c r="B2590" t="s">
        <v>25</v>
      </c>
      <c r="C2590" t="s">
        <v>127</v>
      </c>
      <c r="D2590" t="s">
        <v>49</v>
      </c>
      <c r="E2590" t="s">
        <v>50</v>
      </c>
      <c r="F2590" t="s">
        <v>12</v>
      </c>
      <c r="G2590">
        <v>35</v>
      </c>
      <c r="H2590" t="s">
        <v>35</v>
      </c>
      <c r="I2590" t="s">
        <v>181</v>
      </c>
      <c r="J2590" t="s">
        <v>124</v>
      </c>
      <c r="K2590">
        <v>201508</v>
      </c>
      <c r="L2590">
        <v>2020</v>
      </c>
      <c r="M2590" s="10">
        <v>8</v>
      </c>
      <c r="N2590" s="31">
        <v>79022.24000000002</v>
      </c>
    </row>
    <row r="2591" spans="1:14" ht="15" customHeight="1">
      <c r="A2591" t="s">
        <v>7</v>
      </c>
      <c r="B2591" t="s">
        <v>25</v>
      </c>
      <c r="C2591" t="s">
        <v>127</v>
      </c>
      <c r="D2591" t="s">
        <v>49</v>
      </c>
      <c r="E2591" t="s">
        <v>50</v>
      </c>
      <c r="F2591" t="s">
        <v>12</v>
      </c>
      <c r="G2591">
        <v>35</v>
      </c>
      <c r="H2591" t="s">
        <v>35</v>
      </c>
      <c r="I2591" t="s">
        <v>181</v>
      </c>
      <c r="J2591" t="s">
        <v>121</v>
      </c>
      <c r="K2591">
        <v>201508</v>
      </c>
      <c r="L2591">
        <v>2020</v>
      </c>
      <c r="M2591" s="10">
        <v>8</v>
      </c>
      <c r="N2591" s="31">
        <v>9573.5200000000023</v>
      </c>
    </row>
    <row r="2592" spans="1:14" ht="15" customHeight="1">
      <c r="A2592" t="s">
        <v>7</v>
      </c>
      <c r="B2592" t="s">
        <v>25</v>
      </c>
      <c r="C2592" t="s">
        <v>127</v>
      </c>
      <c r="D2592" t="s">
        <v>49</v>
      </c>
      <c r="E2592" t="s">
        <v>50</v>
      </c>
      <c r="F2592" t="s">
        <v>12</v>
      </c>
      <c r="G2592">
        <v>35</v>
      </c>
      <c r="H2592" t="s">
        <v>35</v>
      </c>
      <c r="I2592" t="s">
        <v>181</v>
      </c>
      <c r="J2592" t="s">
        <v>122</v>
      </c>
      <c r="K2592">
        <v>201508</v>
      </c>
      <c r="L2592">
        <v>2020</v>
      </c>
      <c r="M2592" s="10">
        <v>8</v>
      </c>
      <c r="N2592" s="31">
        <v>43914.75</v>
      </c>
    </row>
    <row r="2593" spans="1:14" ht="15" customHeight="1">
      <c r="A2593" t="s">
        <v>7</v>
      </c>
      <c r="B2593" t="s">
        <v>25</v>
      </c>
      <c r="C2593" t="s">
        <v>127</v>
      </c>
      <c r="D2593" t="s">
        <v>49</v>
      </c>
      <c r="E2593" t="s">
        <v>50</v>
      </c>
      <c r="F2593" t="s">
        <v>12</v>
      </c>
      <c r="G2593">
        <v>35</v>
      </c>
      <c r="H2593" t="s">
        <v>35</v>
      </c>
      <c r="I2593" t="s">
        <v>181</v>
      </c>
      <c r="J2593" t="s">
        <v>123</v>
      </c>
      <c r="K2593">
        <v>201508</v>
      </c>
      <c r="L2593">
        <v>2020</v>
      </c>
      <c r="M2593" s="10">
        <v>8</v>
      </c>
      <c r="N2593" s="31">
        <v>9391.1400000000012</v>
      </c>
    </row>
    <row r="2594" spans="1:14" ht="15" customHeight="1">
      <c r="A2594" t="s">
        <v>7</v>
      </c>
      <c r="B2594" t="s">
        <v>25</v>
      </c>
      <c r="C2594" t="s">
        <v>130</v>
      </c>
      <c r="D2594" t="s">
        <v>47</v>
      </c>
      <c r="E2594" t="s">
        <v>48</v>
      </c>
      <c r="F2594" t="s">
        <v>11</v>
      </c>
      <c r="G2594">
        <v>28</v>
      </c>
      <c r="H2594" t="s">
        <v>37</v>
      </c>
      <c r="I2594" t="s">
        <v>183</v>
      </c>
      <c r="J2594" t="s">
        <v>124</v>
      </c>
      <c r="K2594">
        <v>201508</v>
      </c>
      <c r="L2594">
        <v>2020</v>
      </c>
      <c r="M2594" s="10">
        <v>8</v>
      </c>
      <c r="N2594" s="31">
        <v>48295.631999999998</v>
      </c>
    </row>
    <row r="2595" spans="1:14" ht="15" customHeight="1">
      <c r="A2595" t="s">
        <v>7</v>
      </c>
      <c r="B2595" t="s">
        <v>25</v>
      </c>
      <c r="C2595" t="s">
        <v>130</v>
      </c>
      <c r="D2595" t="s">
        <v>47</v>
      </c>
      <c r="E2595" t="s">
        <v>48</v>
      </c>
      <c r="F2595" t="s">
        <v>11</v>
      </c>
      <c r="G2595">
        <v>28</v>
      </c>
      <c r="H2595" t="s">
        <v>37</v>
      </c>
      <c r="I2595" t="s">
        <v>183</v>
      </c>
      <c r="J2595" t="s">
        <v>121</v>
      </c>
      <c r="K2595">
        <v>201508</v>
      </c>
      <c r="L2595">
        <v>2020</v>
      </c>
      <c r="M2595" s="10">
        <v>8</v>
      </c>
      <c r="N2595" s="31">
        <v>1142.0640000000001</v>
      </c>
    </row>
    <row r="2596" spans="1:14" ht="15" customHeight="1">
      <c r="A2596" t="s">
        <v>7</v>
      </c>
      <c r="B2596" t="s">
        <v>25</v>
      </c>
      <c r="C2596" t="s">
        <v>130</v>
      </c>
      <c r="D2596" t="s">
        <v>47</v>
      </c>
      <c r="E2596" t="s">
        <v>48</v>
      </c>
      <c r="F2596" t="s">
        <v>11</v>
      </c>
      <c r="G2596">
        <v>28</v>
      </c>
      <c r="H2596" t="s">
        <v>37</v>
      </c>
      <c r="I2596" t="s">
        <v>183</v>
      </c>
      <c r="J2596" t="s">
        <v>122</v>
      </c>
      <c r="K2596">
        <v>201508</v>
      </c>
      <c r="L2596">
        <v>2020</v>
      </c>
      <c r="M2596" s="10">
        <v>8</v>
      </c>
      <c r="N2596" s="31">
        <v>12145.65</v>
      </c>
    </row>
    <row r="2597" spans="1:14" ht="15" customHeight="1">
      <c r="A2597" t="s">
        <v>7</v>
      </c>
      <c r="B2597" t="s">
        <v>25</v>
      </c>
      <c r="C2597" t="s">
        <v>130</v>
      </c>
      <c r="D2597" t="s">
        <v>47</v>
      </c>
      <c r="E2597" t="s">
        <v>48</v>
      </c>
      <c r="F2597" t="s">
        <v>11</v>
      </c>
      <c r="G2597">
        <v>28</v>
      </c>
      <c r="H2597" t="s">
        <v>37</v>
      </c>
      <c r="I2597" t="s">
        <v>183</v>
      </c>
      <c r="J2597" t="s">
        <v>123</v>
      </c>
      <c r="K2597">
        <v>201508</v>
      </c>
      <c r="L2597">
        <v>2020</v>
      </c>
      <c r="M2597" s="10">
        <v>8</v>
      </c>
      <c r="N2597" s="31">
        <v>10208.483999999999</v>
      </c>
    </row>
    <row r="2598" spans="1:14" ht="15" customHeight="1">
      <c r="A2598" t="s">
        <v>7</v>
      </c>
      <c r="B2598" t="s">
        <v>26</v>
      </c>
      <c r="C2598" t="s">
        <v>132</v>
      </c>
      <c r="D2598" t="s">
        <v>55</v>
      </c>
      <c r="E2598" t="s">
        <v>56</v>
      </c>
      <c r="F2598" t="s">
        <v>11</v>
      </c>
      <c r="G2598">
        <v>36</v>
      </c>
      <c r="H2598" t="s">
        <v>34</v>
      </c>
      <c r="I2598" t="s">
        <v>182</v>
      </c>
      <c r="J2598" t="s">
        <v>124</v>
      </c>
      <c r="K2598">
        <v>201508</v>
      </c>
      <c r="L2598">
        <v>2020</v>
      </c>
      <c r="M2598" s="10">
        <v>8</v>
      </c>
      <c r="N2598" s="31">
        <v>19052.399520000003</v>
      </c>
    </row>
    <row r="2599" spans="1:14" ht="15" customHeight="1">
      <c r="A2599" t="s">
        <v>7</v>
      </c>
      <c r="B2599" t="s">
        <v>26</v>
      </c>
      <c r="C2599" t="s">
        <v>132</v>
      </c>
      <c r="D2599" t="s">
        <v>55</v>
      </c>
      <c r="E2599" t="s">
        <v>56</v>
      </c>
      <c r="F2599" t="s">
        <v>11</v>
      </c>
      <c r="G2599">
        <v>36</v>
      </c>
      <c r="H2599" t="s">
        <v>34</v>
      </c>
      <c r="I2599" t="s">
        <v>182</v>
      </c>
      <c r="J2599" t="s">
        <v>121</v>
      </c>
      <c r="K2599">
        <v>201508</v>
      </c>
      <c r="L2599">
        <v>2020</v>
      </c>
      <c r="M2599" s="10">
        <v>8</v>
      </c>
      <c r="N2599" s="31">
        <v>9047.1149999999998</v>
      </c>
    </row>
    <row r="2600" spans="1:14" ht="15" customHeight="1">
      <c r="A2600" t="s">
        <v>7</v>
      </c>
      <c r="B2600" t="s">
        <v>26</v>
      </c>
      <c r="C2600" t="s">
        <v>132</v>
      </c>
      <c r="D2600" t="s">
        <v>55</v>
      </c>
      <c r="E2600" t="s">
        <v>56</v>
      </c>
      <c r="F2600" t="s">
        <v>11</v>
      </c>
      <c r="G2600">
        <v>36</v>
      </c>
      <c r="H2600" t="s">
        <v>34</v>
      </c>
      <c r="I2600" t="s">
        <v>182</v>
      </c>
      <c r="J2600" t="s">
        <v>122</v>
      </c>
      <c r="K2600">
        <v>201508</v>
      </c>
      <c r="L2600">
        <v>2020</v>
      </c>
      <c r="M2600" s="10">
        <v>8</v>
      </c>
      <c r="N2600" s="31">
        <v>23258.36205</v>
      </c>
    </row>
    <row r="2601" spans="1:14" ht="15" customHeight="1">
      <c r="A2601" t="s">
        <v>7</v>
      </c>
      <c r="B2601" t="s">
        <v>26</v>
      </c>
      <c r="C2601" t="s">
        <v>132</v>
      </c>
      <c r="D2601" t="s">
        <v>55</v>
      </c>
      <c r="E2601" t="s">
        <v>56</v>
      </c>
      <c r="F2601" t="s">
        <v>11</v>
      </c>
      <c r="G2601">
        <v>36</v>
      </c>
      <c r="H2601" t="s">
        <v>34</v>
      </c>
      <c r="I2601" t="s">
        <v>182</v>
      </c>
      <c r="J2601" t="s">
        <v>123</v>
      </c>
      <c r="K2601">
        <v>201508</v>
      </c>
      <c r="L2601">
        <v>2020</v>
      </c>
      <c r="M2601" s="10">
        <v>8</v>
      </c>
      <c r="N2601" s="31">
        <v>26719.59906</v>
      </c>
    </row>
    <row r="2602" spans="1:14" ht="15" customHeight="1">
      <c r="A2602" t="s">
        <v>7</v>
      </c>
      <c r="B2602" t="s">
        <v>26</v>
      </c>
      <c r="C2602" t="s">
        <v>128</v>
      </c>
      <c r="D2602" t="s">
        <v>53</v>
      </c>
      <c r="E2602" t="s">
        <v>54</v>
      </c>
      <c r="F2602" t="s">
        <v>12</v>
      </c>
      <c r="G2602">
        <v>32</v>
      </c>
      <c r="H2602" t="s">
        <v>36</v>
      </c>
      <c r="I2602" t="s">
        <v>184</v>
      </c>
      <c r="J2602" t="s">
        <v>124</v>
      </c>
      <c r="K2602">
        <v>201508</v>
      </c>
      <c r="L2602">
        <v>2020</v>
      </c>
      <c r="M2602" s="10">
        <v>8</v>
      </c>
      <c r="N2602" s="31">
        <v>10900.39104</v>
      </c>
    </row>
    <row r="2603" spans="1:14" ht="15" customHeight="1">
      <c r="A2603" t="s">
        <v>7</v>
      </c>
      <c r="B2603" t="s">
        <v>26</v>
      </c>
      <c r="C2603" t="s">
        <v>128</v>
      </c>
      <c r="D2603" t="s">
        <v>53</v>
      </c>
      <c r="E2603" t="s">
        <v>54</v>
      </c>
      <c r="F2603" t="s">
        <v>12</v>
      </c>
      <c r="G2603">
        <v>32</v>
      </c>
      <c r="H2603" t="s">
        <v>36</v>
      </c>
      <c r="I2603" t="s">
        <v>184</v>
      </c>
      <c r="J2603" t="s">
        <v>121</v>
      </c>
      <c r="K2603">
        <v>201508</v>
      </c>
      <c r="L2603">
        <v>2020</v>
      </c>
      <c r="M2603" s="10">
        <v>8</v>
      </c>
      <c r="N2603" s="31">
        <v>5600.8999199999989</v>
      </c>
    </row>
    <row r="2604" spans="1:14" ht="15" customHeight="1">
      <c r="A2604" t="s">
        <v>7</v>
      </c>
      <c r="B2604" t="s">
        <v>26</v>
      </c>
      <c r="C2604" t="s">
        <v>128</v>
      </c>
      <c r="D2604" t="s">
        <v>53</v>
      </c>
      <c r="E2604" t="s">
        <v>54</v>
      </c>
      <c r="F2604" t="s">
        <v>12</v>
      </c>
      <c r="G2604">
        <v>32</v>
      </c>
      <c r="H2604" t="s">
        <v>36</v>
      </c>
      <c r="I2604" t="s">
        <v>184</v>
      </c>
      <c r="J2604" t="s">
        <v>122</v>
      </c>
      <c r="K2604">
        <v>201508</v>
      </c>
      <c r="L2604">
        <v>2020</v>
      </c>
      <c r="M2604" s="10">
        <v>8</v>
      </c>
      <c r="N2604" s="31">
        <v>941.57909999999993</v>
      </c>
    </row>
    <row r="2605" spans="1:14" ht="15" customHeight="1">
      <c r="A2605" t="s">
        <v>7</v>
      </c>
      <c r="B2605" t="s">
        <v>26</v>
      </c>
      <c r="C2605" t="s">
        <v>128</v>
      </c>
      <c r="D2605" t="s">
        <v>53</v>
      </c>
      <c r="E2605" t="s">
        <v>54</v>
      </c>
      <c r="F2605" t="s">
        <v>12</v>
      </c>
      <c r="G2605">
        <v>32</v>
      </c>
      <c r="H2605" t="s">
        <v>36</v>
      </c>
      <c r="I2605" t="s">
        <v>184</v>
      </c>
      <c r="J2605" t="s">
        <v>123</v>
      </c>
      <c r="K2605">
        <v>201508</v>
      </c>
      <c r="L2605">
        <v>2020</v>
      </c>
      <c r="M2605" s="10">
        <v>8</v>
      </c>
      <c r="N2605" s="31">
        <v>14382.82692</v>
      </c>
    </row>
    <row r="2606" spans="1:14" ht="15" customHeight="1">
      <c r="A2606" t="s">
        <v>7</v>
      </c>
      <c r="B2606" t="s">
        <v>27</v>
      </c>
      <c r="C2606" t="s">
        <v>137</v>
      </c>
      <c r="D2606" t="s">
        <v>21</v>
      </c>
      <c r="E2606" t="s">
        <v>58</v>
      </c>
      <c r="F2606" t="s">
        <v>11</v>
      </c>
      <c r="G2606">
        <v>45</v>
      </c>
      <c r="H2606" t="s">
        <v>33</v>
      </c>
      <c r="I2606" t="s">
        <v>180</v>
      </c>
      <c r="J2606" t="s">
        <v>124</v>
      </c>
      <c r="K2606">
        <v>201508</v>
      </c>
      <c r="L2606">
        <v>2020</v>
      </c>
      <c r="M2606" s="10">
        <v>8</v>
      </c>
      <c r="N2606" s="31">
        <v>151468.85600000003</v>
      </c>
    </row>
    <row r="2607" spans="1:14" ht="15" customHeight="1">
      <c r="A2607" t="s">
        <v>7</v>
      </c>
      <c r="B2607" t="s">
        <v>27</v>
      </c>
      <c r="C2607" t="s">
        <v>137</v>
      </c>
      <c r="D2607" t="s">
        <v>21</v>
      </c>
      <c r="E2607" t="s">
        <v>58</v>
      </c>
      <c r="F2607" t="s">
        <v>11</v>
      </c>
      <c r="G2607">
        <v>45</v>
      </c>
      <c r="H2607" t="s">
        <v>33</v>
      </c>
      <c r="I2607" t="s">
        <v>180</v>
      </c>
      <c r="J2607" t="s">
        <v>121</v>
      </c>
      <c r="K2607">
        <v>201508</v>
      </c>
      <c r="L2607">
        <v>2020</v>
      </c>
      <c r="M2607" s="10">
        <v>8</v>
      </c>
      <c r="N2607" s="31">
        <v>50498.976000000002</v>
      </c>
    </row>
    <row r="2608" spans="1:14" ht="15" customHeight="1">
      <c r="A2608" t="s">
        <v>7</v>
      </c>
      <c r="B2608" t="s">
        <v>27</v>
      </c>
      <c r="C2608" t="s">
        <v>137</v>
      </c>
      <c r="D2608" t="s">
        <v>21</v>
      </c>
      <c r="E2608" t="s">
        <v>58</v>
      </c>
      <c r="F2608" t="s">
        <v>11</v>
      </c>
      <c r="G2608">
        <v>45</v>
      </c>
      <c r="H2608" t="s">
        <v>33</v>
      </c>
      <c r="I2608" t="s">
        <v>180</v>
      </c>
      <c r="J2608" t="s">
        <v>122</v>
      </c>
      <c r="K2608">
        <v>201508</v>
      </c>
      <c r="L2608">
        <v>2020</v>
      </c>
      <c r="M2608" s="10">
        <v>8</v>
      </c>
      <c r="N2608" s="31">
        <v>77201.19</v>
      </c>
    </row>
    <row r="2609" spans="1:14" ht="15" customHeight="1">
      <c r="A2609" t="s">
        <v>7</v>
      </c>
      <c r="B2609" t="s">
        <v>27</v>
      </c>
      <c r="C2609" t="s">
        <v>137</v>
      </c>
      <c r="D2609" t="s">
        <v>21</v>
      </c>
      <c r="E2609" t="s">
        <v>58</v>
      </c>
      <c r="F2609" t="s">
        <v>11</v>
      </c>
      <c r="G2609">
        <v>45</v>
      </c>
      <c r="H2609" t="s">
        <v>33</v>
      </c>
      <c r="I2609" t="s">
        <v>180</v>
      </c>
      <c r="J2609" t="s">
        <v>123</v>
      </c>
      <c r="K2609">
        <v>201508</v>
      </c>
      <c r="L2609">
        <v>2020</v>
      </c>
      <c r="M2609" s="10">
        <v>8</v>
      </c>
      <c r="N2609" s="31">
        <v>14067.9</v>
      </c>
    </row>
    <row r="2610" spans="1:14" ht="15" customHeight="1">
      <c r="A2610" t="s">
        <v>7</v>
      </c>
      <c r="B2610" t="s">
        <v>27</v>
      </c>
      <c r="C2610" t="s">
        <v>136</v>
      </c>
      <c r="D2610" t="s">
        <v>18</v>
      </c>
      <c r="E2610" t="s">
        <v>62</v>
      </c>
      <c r="F2610" t="s">
        <v>11</v>
      </c>
      <c r="G2610">
        <v>38</v>
      </c>
      <c r="H2610" t="s">
        <v>34</v>
      </c>
      <c r="I2610" t="s">
        <v>182</v>
      </c>
      <c r="J2610" t="s">
        <v>124</v>
      </c>
      <c r="K2610">
        <v>201508</v>
      </c>
      <c r="L2610">
        <v>2020</v>
      </c>
      <c r="M2610" s="10">
        <v>8</v>
      </c>
      <c r="N2610" s="31">
        <v>122438.13120000003</v>
      </c>
    </row>
    <row r="2611" spans="1:14" ht="15" customHeight="1">
      <c r="A2611" t="s">
        <v>7</v>
      </c>
      <c r="B2611" t="s">
        <v>27</v>
      </c>
      <c r="C2611" t="s">
        <v>136</v>
      </c>
      <c r="D2611" t="s">
        <v>18</v>
      </c>
      <c r="E2611" t="s">
        <v>62</v>
      </c>
      <c r="F2611" t="s">
        <v>11</v>
      </c>
      <c r="G2611">
        <v>38</v>
      </c>
      <c r="H2611" t="s">
        <v>34</v>
      </c>
      <c r="I2611" t="s">
        <v>182</v>
      </c>
      <c r="J2611" t="s">
        <v>121</v>
      </c>
      <c r="K2611">
        <v>201508</v>
      </c>
      <c r="L2611">
        <v>2020</v>
      </c>
      <c r="M2611" s="10">
        <v>8</v>
      </c>
      <c r="N2611" s="31">
        <v>13618.281600000002</v>
      </c>
    </row>
    <row r="2612" spans="1:14" ht="15" customHeight="1">
      <c r="A2612" t="s">
        <v>7</v>
      </c>
      <c r="B2612" t="s">
        <v>27</v>
      </c>
      <c r="C2612" t="s">
        <v>136</v>
      </c>
      <c r="D2612" t="s">
        <v>18</v>
      </c>
      <c r="E2612" t="s">
        <v>62</v>
      </c>
      <c r="F2612" t="s">
        <v>11</v>
      </c>
      <c r="G2612">
        <v>38</v>
      </c>
      <c r="H2612" t="s">
        <v>34</v>
      </c>
      <c r="I2612" t="s">
        <v>182</v>
      </c>
      <c r="J2612" t="s">
        <v>122</v>
      </c>
      <c r="K2612">
        <v>201508</v>
      </c>
      <c r="L2612">
        <v>2020</v>
      </c>
      <c r="M2612" s="10">
        <v>8</v>
      </c>
      <c r="N2612" s="31">
        <v>16620.912</v>
      </c>
    </row>
    <row r="2613" spans="1:14" ht="15" customHeight="1">
      <c r="A2613" t="s">
        <v>7</v>
      </c>
      <c r="B2613" t="s">
        <v>27</v>
      </c>
      <c r="C2613" t="s">
        <v>136</v>
      </c>
      <c r="D2613" t="s">
        <v>18</v>
      </c>
      <c r="E2613" t="s">
        <v>62</v>
      </c>
      <c r="F2613" t="s">
        <v>11</v>
      </c>
      <c r="G2613">
        <v>38</v>
      </c>
      <c r="H2613" t="s">
        <v>34</v>
      </c>
      <c r="I2613" t="s">
        <v>182</v>
      </c>
      <c r="J2613" t="s">
        <v>123</v>
      </c>
      <c r="K2613">
        <v>201508</v>
      </c>
      <c r="L2613">
        <v>2020</v>
      </c>
      <c r="M2613" s="10">
        <v>8</v>
      </c>
      <c r="N2613" s="31">
        <v>42281.038800000009</v>
      </c>
    </row>
    <row r="2614" spans="1:14" ht="15" customHeight="1">
      <c r="A2614" t="s">
        <v>7</v>
      </c>
      <c r="B2614" t="s">
        <v>27</v>
      </c>
      <c r="C2614" t="s">
        <v>135</v>
      </c>
      <c r="D2614" t="s">
        <v>19</v>
      </c>
      <c r="E2614" t="s">
        <v>57</v>
      </c>
      <c r="F2614" t="s">
        <v>12</v>
      </c>
      <c r="G2614">
        <v>29</v>
      </c>
      <c r="H2614" t="s">
        <v>37</v>
      </c>
      <c r="I2614" t="s">
        <v>183</v>
      </c>
      <c r="J2614" t="s">
        <v>124</v>
      </c>
      <c r="K2614">
        <v>201508</v>
      </c>
      <c r="L2614">
        <v>2020</v>
      </c>
      <c r="M2614" s="10">
        <v>8</v>
      </c>
      <c r="N2614" s="31">
        <v>43863.072000000007</v>
      </c>
    </row>
    <row r="2615" spans="1:14" ht="15" customHeight="1">
      <c r="A2615" t="s">
        <v>7</v>
      </c>
      <c r="B2615" t="s">
        <v>27</v>
      </c>
      <c r="C2615" t="s">
        <v>135</v>
      </c>
      <c r="D2615" t="s">
        <v>19</v>
      </c>
      <c r="E2615" t="s">
        <v>57</v>
      </c>
      <c r="F2615" t="s">
        <v>12</v>
      </c>
      <c r="G2615">
        <v>29</v>
      </c>
      <c r="H2615" t="s">
        <v>37</v>
      </c>
      <c r="I2615" t="s">
        <v>183</v>
      </c>
      <c r="J2615" t="s">
        <v>121</v>
      </c>
      <c r="K2615">
        <v>201508</v>
      </c>
      <c r="L2615">
        <v>2020</v>
      </c>
      <c r="M2615" s="10">
        <v>8</v>
      </c>
      <c r="N2615" s="31">
        <v>12637.416000000003</v>
      </c>
    </row>
    <row r="2616" spans="1:14" ht="15" customHeight="1">
      <c r="A2616" t="s">
        <v>7</v>
      </c>
      <c r="B2616" t="s">
        <v>27</v>
      </c>
      <c r="C2616" t="s">
        <v>135</v>
      </c>
      <c r="D2616" t="s">
        <v>19</v>
      </c>
      <c r="E2616" t="s">
        <v>57</v>
      </c>
      <c r="F2616" t="s">
        <v>12</v>
      </c>
      <c r="G2616">
        <v>29</v>
      </c>
      <c r="H2616" t="s">
        <v>37</v>
      </c>
      <c r="I2616" t="s">
        <v>183</v>
      </c>
      <c r="J2616" t="s">
        <v>122</v>
      </c>
      <c r="K2616">
        <v>201508</v>
      </c>
      <c r="L2616">
        <v>2020</v>
      </c>
      <c r="M2616" s="10">
        <v>8</v>
      </c>
      <c r="N2616" s="31">
        <v>2577.7950000000005</v>
      </c>
    </row>
    <row r="2617" spans="1:14" ht="15" customHeight="1">
      <c r="A2617" t="s">
        <v>7</v>
      </c>
      <c r="B2617" t="s">
        <v>27</v>
      </c>
      <c r="C2617" t="s">
        <v>135</v>
      </c>
      <c r="D2617" t="s">
        <v>19</v>
      </c>
      <c r="E2617" t="s">
        <v>57</v>
      </c>
      <c r="F2617" t="s">
        <v>12</v>
      </c>
      <c r="G2617">
        <v>29</v>
      </c>
      <c r="H2617" t="s">
        <v>37</v>
      </c>
      <c r="I2617" t="s">
        <v>183</v>
      </c>
      <c r="J2617" t="s">
        <v>123</v>
      </c>
      <c r="K2617">
        <v>201508</v>
      </c>
      <c r="L2617">
        <v>2020</v>
      </c>
      <c r="M2617" s="10">
        <v>8</v>
      </c>
      <c r="N2617" s="31">
        <v>9142.848</v>
      </c>
    </row>
    <row r="2618" spans="1:14" ht="15" customHeight="1">
      <c r="A2618" t="s">
        <v>7</v>
      </c>
      <c r="B2618" t="s">
        <v>42</v>
      </c>
      <c r="C2618" t="s">
        <v>139</v>
      </c>
      <c r="D2618" t="s">
        <v>59</v>
      </c>
      <c r="E2618" t="s">
        <v>60</v>
      </c>
      <c r="F2618" t="s">
        <v>11</v>
      </c>
      <c r="G2618">
        <v>35</v>
      </c>
      <c r="H2618" t="s">
        <v>34</v>
      </c>
      <c r="I2618" t="s">
        <v>182</v>
      </c>
      <c r="J2618" t="s">
        <v>124</v>
      </c>
      <c r="K2618">
        <v>201508</v>
      </c>
      <c r="L2618">
        <v>2020</v>
      </c>
      <c r="M2618" s="10">
        <v>8</v>
      </c>
      <c r="N2618" s="31">
        <v>23269.2768</v>
      </c>
    </row>
    <row r="2619" spans="1:14" ht="15" customHeight="1">
      <c r="A2619" t="s">
        <v>7</v>
      </c>
      <c r="B2619" t="s">
        <v>42</v>
      </c>
      <c r="C2619" t="s">
        <v>139</v>
      </c>
      <c r="D2619" t="s">
        <v>59</v>
      </c>
      <c r="E2619" t="s">
        <v>60</v>
      </c>
      <c r="F2619" t="s">
        <v>11</v>
      </c>
      <c r="G2619">
        <v>35</v>
      </c>
      <c r="H2619" t="s">
        <v>34</v>
      </c>
      <c r="I2619" t="s">
        <v>182</v>
      </c>
      <c r="J2619" t="s">
        <v>121</v>
      </c>
      <c r="K2619">
        <v>201508</v>
      </c>
      <c r="L2619">
        <v>2020</v>
      </c>
      <c r="M2619" s="10">
        <v>8</v>
      </c>
      <c r="N2619" s="31">
        <v>20364.775200000004</v>
      </c>
    </row>
    <row r="2620" spans="1:14" ht="15" customHeight="1">
      <c r="A2620" t="s">
        <v>7</v>
      </c>
      <c r="B2620" t="s">
        <v>42</v>
      </c>
      <c r="C2620" t="s">
        <v>139</v>
      </c>
      <c r="D2620" t="s">
        <v>59</v>
      </c>
      <c r="E2620" t="s">
        <v>60</v>
      </c>
      <c r="F2620" t="s">
        <v>11</v>
      </c>
      <c r="G2620">
        <v>35</v>
      </c>
      <c r="H2620" t="s">
        <v>34</v>
      </c>
      <c r="I2620" t="s">
        <v>182</v>
      </c>
      <c r="J2620" t="s">
        <v>122</v>
      </c>
      <c r="K2620">
        <v>201508</v>
      </c>
      <c r="L2620">
        <v>2020</v>
      </c>
      <c r="M2620" s="10">
        <v>8</v>
      </c>
      <c r="N2620" s="31">
        <v>31640.994000000002</v>
      </c>
    </row>
    <row r="2621" spans="1:14" ht="15" customHeight="1">
      <c r="A2621" t="s">
        <v>7</v>
      </c>
      <c r="B2621" t="s">
        <v>42</v>
      </c>
      <c r="C2621" t="s">
        <v>139</v>
      </c>
      <c r="D2621" t="s">
        <v>59</v>
      </c>
      <c r="E2621" t="s">
        <v>60</v>
      </c>
      <c r="F2621" t="s">
        <v>11</v>
      </c>
      <c r="G2621">
        <v>35</v>
      </c>
      <c r="H2621" t="s">
        <v>34</v>
      </c>
      <c r="I2621" t="s">
        <v>182</v>
      </c>
      <c r="J2621" t="s">
        <v>123</v>
      </c>
      <c r="K2621">
        <v>201508</v>
      </c>
      <c r="L2621">
        <v>2020</v>
      </c>
      <c r="M2621" s="10">
        <v>8</v>
      </c>
      <c r="N2621" s="31">
        <v>81261.457200000004</v>
      </c>
    </row>
    <row r="2622" spans="1:14" ht="15" customHeight="1">
      <c r="A2622" t="s">
        <v>7</v>
      </c>
      <c r="B2622" t="s">
        <v>42</v>
      </c>
      <c r="C2622" t="s">
        <v>138</v>
      </c>
      <c r="D2622" t="s">
        <v>61</v>
      </c>
      <c r="E2622" t="s">
        <v>60</v>
      </c>
      <c r="F2622" t="s">
        <v>11</v>
      </c>
      <c r="G2622">
        <v>32</v>
      </c>
      <c r="H2622" t="s">
        <v>36</v>
      </c>
      <c r="I2622" t="s">
        <v>184</v>
      </c>
      <c r="J2622" t="s">
        <v>124</v>
      </c>
      <c r="K2622">
        <v>201508</v>
      </c>
      <c r="L2622">
        <v>2020</v>
      </c>
      <c r="M2622" s="10">
        <v>8</v>
      </c>
      <c r="N2622" s="31">
        <v>14916.316799999999</v>
      </c>
    </row>
    <row r="2623" spans="1:14" ht="15" customHeight="1">
      <c r="A2623" t="s">
        <v>7</v>
      </c>
      <c r="B2623" t="s">
        <v>42</v>
      </c>
      <c r="C2623" t="s">
        <v>138</v>
      </c>
      <c r="D2623" t="s">
        <v>61</v>
      </c>
      <c r="E2623" t="s">
        <v>60</v>
      </c>
      <c r="F2623" t="s">
        <v>11</v>
      </c>
      <c r="G2623">
        <v>32</v>
      </c>
      <c r="H2623" t="s">
        <v>36</v>
      </c>
      <c r="I2623" t="s">
        <v>184</v>
      </c>
      <c r="J2623" t="s">
        <v>121</v>
      </c>
      <c r="K2623">
        <v>201508</v>
      </c>
      <c r="L2623">
        <v>2020</v>
      </c>
      <c r="M2623" s="10">
        <v>8</v>
      </c>
      <c r="N2623" s="31">
        <v>5992.0476000000008</v>
      </c>
    </row>
    <row r="2624" spans="1:14" ht="15" customHeight="1">
      <c r="A2624" t="s">
        <v>7</v>
      </c>
      <c r="B2624" t="s">
        <v>42</v>
      </c>
      <c r="C2624" t="s">
        <v>138</v>
      </c>
      <c r="D2624" t="s">
        <v>61</v>
      </c>
      <c r="E2624" t="s">
        <v>60</v>
      </c>
      <c r="F2624" t="s">
        <v>11</v>
      </c>
      <c r="G2624">
        <v>32</v>
      </c>
      <c r="H2624" t="s">
        <v>36</v>
      </c>
      <c r="I2624" t="s">
        <v>184</v>
      </c>
      <c r="J2624" t="s">
        <v>122</v>
      </c>
      <c r="K2624">
        <v>201508</v>
      </c>
      <c r="L2624">
        <v>2020</v>
      </c>
      <c r="M2624" s="10">
        <v>8</v>
      </c>
      <c r="N2624" s="31">
        <v>4916.2575000000006</v>
      </c>
    </row>
    <row r="2625" spans="1:14" ht="15" customHeight="1">
      <c r="A2625" t="s">
        <v>7</v>
      </c>
      <c r="B2625" t="s">
        <v>42</v>
      </c>
      <c r="C2625" t="s">
        <v>138</v>
      </c>
      <c r="D2625" t="s">
        <v>61</v>
      </c>
      <c r="E2625" t="s">
        <v>60</v>
      </c>
      <c r="F2625" t="s">
        <v>11</v>
      </c>
      <c r="G2625">
        <v>32</v>
      </c>
      <c r="H2625" t="s">
        <v>36</v>
      </c>
      <c r="I2625" t="s">
        <v>184</v>
      </c>
      <c r="J2625" t="s">
        <v>123</v>
      </c>
      <c r="K2625">
        <v>201508</v>
      </c>
      <c r="L2625">
        <v>2020</v>
      </c>
      <c r="M2625" s="10">
        <v>8</v>
      </c>
      <c r="N2625" s="31">
        <v>734.99579999999992</v>
      </c>
    </row>
    <row r="2626" spans="1:14" ht="15" customHeight="1">
      <c r="A2626" t="s">
        <v>69</v>
      </c>
      <c r="B2626" t="s">
        <v>5</v>
      </c>
      <c r="C2626" t="s">
        <v>134</v>
      </c>
      <c r="D2626" t="s">
        <v>46</v>
      </c>
      <c r="E2626" t="s">
        <v>13</v>
      </c>
      <c r="F2626" t="s">
        <v>11</v>
      </c>
      <c r="G2626">
        <v>46</v>
      </c>
      <c r="H2626" t="s">
        <v>33</v>
      </c>
      <c r="I2626" t="s">
        <v>180</v>
      </c>
      <c r="J2626" t="s">
        <v>124</v>
      </c>
      <c r="K2626">
        <v>201508</v>
      </c>
      <c r="L2626">
        <v>2020</v>
      </c>
      <c r="M2626" s="10">
        <v>8</v>
      </c>
      <c r="N2626" s="31">
        <v>139859.80800000002</v>
      </c>
    </row>
    <row r="2627" spans="1:14" ht="15" customHeight="1">
      <c r="A2627" t="s">
        <v>69</v>
      </c>
      <c r="B2627" t="s">
        <v>5</v>
      </c>
      <c r="C2627" t="s">
        <v>134</v>
      </c>
      <c r="D2627" t="s">
        <v>46</v>
      </c>
      <c r="E2627" t="s">
        <v>13</v>
      </c>
      <c r="F2627" t="s">
        <v>11</v>
      </c>
      <c r="G2627">
        <v>46</v>
      </c>
      <c r="H2627" t="s">
        <v>33</v>
      </c>
      <c r="I2627" t="s">
        <v>180</v>
      </c>
      <c r="J2627" t="s">
        <v>121</v>
      </c>
      <c r="K2627">
        <v>201508</v>
      </c>
      <c r="L2627">
        <v>2020</v>
      </c>
      <c r="M2627" s="10">
        <v>8</v>
      </c>
      <c r="N2627" s="31">
        <v>14383.072</v>
      </c>
    </row>
    <row r="2628" spans="1:14" ht="15" customHeight="1">
      <c r="A2628" t="s">
        <v>69</v>
      </c>
      <c r="B2628" t="s">
        <v>5</v>
      </c>
      <c r="C2628" t="s">
        <v>134</v>
      </c>
      <c r="D2628" t="s">
        <v>46</v>
      </c>
      <c r="E2628" t="s">
        <v>13</v>
      </c>
      <c r="F2628" t="s">
        <v>11</v>
      </c>
      <c r="G2628">
        <v>46</v>
      </c>
      <c r="H2628" t="s">
        <v>33</v>
      </c>
      <c r="I2628" t="s">
        <v>180</v>
      </c>
      <c r="J2628" t="s">
        <v>122</v>
      </c>
      <c r="K2628">
        <v>201508</v>
      </c>
      <c r="L2628">
        <v>2020</v>
      </c>
      <c r="M2628" s="10">
        <v>8</v>
      </c>
      <c r="N2628" s="31">
        <v>7250.87</v>
      </c>
    </row>
    <row r="2629" spans="1:14" ht="15" customHeight="1">
      <c r="A2629" t="s">
        <v>69</v>
      </c>
      <c r="B2629" t="s">
        <v>5</v>
      </c>
      <c r="C2629" t="s">
        <v>134</v>
      </c>
      <c r="D2629" t="s">
        <v>46</v>
      </c>
      <c r="E2629" t="s">
        <v>13</v>
      </c>
      <c r="F2629" t="s">
        <v>11</v>
      </c>
      <c r="G2629">
        <v>46</v>
      </c>
      <c r="H2629" t="s">
        <v>33</v>
      </c>
      <c r="I2629" t="s">
        <v>180</v>
      </c>
      <c r="J2629" t="s">
        <v>123</v>
      </c>
      <c r="K2629">
        <v>201508</v>
      </c>
      <c r="L2629">
        <v>2020</v>
      </c>
      <c r="M2629" s="10">
        <v>8</v>
      </c>
      <c r="N2629" s="31">
        <v>7253.1030000000001</v>
      </c>
    </row>
    <row r="2630" spans="1:14" ht="15" customHeight="1">
      <c r="A2630" t="s">
        <v>69</v>
      </c>
      <c r="B2630" t="s">
        <v>5</v>
      </c>
      <c r="C2630" t="s">
        <v>129</v>
      </c>
      <c r="D2630" t="s">
        <v>22</v>
      </c>
      <c r="E2630" t="s">
        <v>16</v>
      </c>
      <c r="F2630" t="s">
        <v>12</v>
      </c>
      <c r="G2630">
        <v>38</v>
      </c>
      <c r="H2630" t="s">
        <v>34</v>
      </c>
      <c r="I2630" t="s">
        <v>182</v>
      </c>
      <c r="J2630" t="s">
        <v>124</v>
      </c>
      <c r="K2630">
        <v>201508</v>
      </c>
      <c r="L2630">
        <v>2020</v>
      </c>
      <c r="M2630" s="10">
        <v>8</v>
      </c>
      <c r="N2630" s="31">
        <v>190522.88640000002</v>
      </c>
    </row>
    <row r="2631" spans="1:14" ht="15" customHeight="1">
      <c r="A2631" t="s">
        <v>69</v>
      </c>
      <c r="B2631" t="s">
        <v>5</v>
      </c>
      <c r="C2631" t="s">
        <v>129</v>
      </c>
      <c r="D2631" t="s">
        <v>22</v>
      </c>
      <c r="E2631" t="s">
        <v>16</v>
      </c>
      <c r="F2631" t="s">
        <v>12</v>
      </c>
      <c r="G2631">
        <v>38</v>
      </c>
      <c r="H2631" t="s">
        <v>34</v>
      </c>
      <c r="I2631" t="s">
        <v>182</v>
      </c>
      <c r="J2631" t="s">
        <v>121</v>
      </c>
      <c r="K2631">
        <v>201508</v>
      </c>
      <c r="L2631">
        <v>2020</v>
      </c>
      <c r="M2631" s="10">
        <v>8</v>
      </c>
      <c r="N2631" s="31">
        <v>40247.222400000006</v>
      </c>
    </row>
    <row r="2632" spans="1:14" ht="15" customHeight="1">
      <c r="A2632" t="s">
        <v>69</v>
      </c>
      <c r="B2632" t="s">
        <v>5</v>
      </c>
      <c r="C2632" t="s">
        <v>129</v>
      </c>
      <c r="D2632" t="s">
        <v>22</v>
      </c>
      <c r="E2632" t="s">
        <v>16</v>
      </c>
      <c r="F2632" t="s">
        <v>12</v>
      </c>
      <c r="G2632">
        <v>38</v>
      </c>
      <c r="H2632" t="s">
        <v>34</v>
      </c>
      <c r="I2632" t="s">
        <v>182</v>
      </c>
      <c r="J2632" t="s">
        <v>122</v>
      </c>
      <c r="K2632">
        <v>201508</v>
      </c>
      <c r="L2632">
        <v>2020</v>
      </c>
      <c r="M2632" s="10">
        <v>8</v>
      </c>
      <c r="N2632" s="31">
        <v>25577.244000000002</v>
      </c>
    </row>
    <row r="2633" spans="1:14" ht="15" customHeight="1">
      <c r="A2633" t="s">
        <v>69</v>
      </c>
      <c r="B2633" t="s">
        <v>5</v>
      </c>
      <c r="C2633" t="s">
        <v>129</v>
      </c>
      <c r="D2633" t="s">
        <v>22</v>
      </c>
      <c r="E2633" t="s">
        <v>16</v>
      </c>
      <c r="F2633" t="s">
        <v>12</v>
      </c>
      <c r="G2633">
        <v>38</v>
      </c>
      <c r="H2633" t="s">
        <v>34</v>
      </c>
      <c r="I2633" t="s">
        <v>182</v>
      </c>
      <c r="J2633" t="s">
        <v>123</v>
      </c>
      <c r="K2633">
        <v>201508</v>
      </c>
      <c r="L2633">
        <v>2020</v>
      </c>
      <c r="M2633" s="10">
        <v>8</v>
      </c>
      <c r="N2633" s="31">
        <v>47234.879999999997</v>
      </c>
    </row>
    <row r="2634" spans="1:14" ht="15" customHeight="1">
      <c r="A2634" t="s">
        <v>69</v>
      </c>
      <c r="B2634" t="s">
        <v>5</v>
      </c>
      <c r="C2634" t="s">
        <v>133</v>
      </c>
      <c r="D2634" t="s">
        <v>9</v>
      </c>
      <c r="E2634" t="s">
        <v>10</v>
      </c>
      <c r="F2634" t="s">
        <v>11</v>
      </c>
      <c r="G2634">
        <v>25</v>
      </c>
      <c r="H2634" t="s">
        <v>37</v>
      </c>
      <c r="I2634" t="s">
        <v>183</v>
      </c>
      <c r="J2634" t="s">
        <v>124</v>
      </c>
      <c r="K2634">
        <v>201508</v>
      </c>
      <c r="L2634">
        <v>2020</v>
      </c>
      <c r="M2634" s="10">
        <v>8</v>
      </c>
      <c r="N2634" s="31">
        <v>40425.792000000001</v>
      </c>
    </row>
    <row r="2635" spans="1:14" ht="15" customHeight="1">
      <c r="A2635" t="s">
        <v>69</v>
      </c>
      <c r="B2635" t="s">
        <v>5</v>
      </c>
      <c r="C2635" t="s">
        <v>133</v>
      </c>
      <c r="D2635" t="s">
        <v>9</v>
      </c>
      <c r="E2635" t="s">
        <v>10</v>
      </c>
      <c r="F2635" t="s">
        <v>11</v>
      </c>
      <c r="G2635">
        <v>25</v>
      </c>
      <c r="H2635" t="s">
        <v>37</v>
      </c>
      <c r="I2635" t="s">
        <v>183</v>
      </c>
      <c r="J2635" t="s">
        <v>121</v>
      </c>
      <c r="K2635">
        <v>201508</v>
      </c>
      <c r="L2635">
        <v>2020</v>
      </c>
      <c r="M2635" s="10">
        <v>8</v>
      </c>
      <c r="N2635" s="31">
        <v>9921.3840000000018</v>
      </c>
    </row>
    <row r="2636" spans="1:14" ht="15" customHeight="1">
      <c r="A2636" t="s">
        <v>69</v>
      </c>
      <c r="B2636" t="s">
        <v>5</v>
      </c>
      <c r="C2636" t="s">
        <v>133</v>
      </c>
      <c r="D2636" t="s">
        <v>9</v>
      </c>
      <c r="E2636" t="s">
        <v>10</v>
      </c>
      <c r="F2636" t="s">
        <v>11</v>
      </c>
      <c r="G2636">
        <v>25</v>
      </c>
      <c r="H2636" t="s">
        <v>37</v>
      </c>
      <c r="I2636" t="s">
        <v>183</v>
      </c>
      <c r="J2636" t="s">
        <v>122</v>
      </c>
      <c r="K2636">
        <v>201508</v>
      </c>
      <c r="L2636">
        <v>2020</v>
      </c>
      <c r="M2636" s="10">
        <v>8</v>
      </c>
      <c r="N2636" s="31">
        <v>4834.5</v>
      </c>
    </row>
    <row r="2637" spans="1:14" ht="15" customHeight="1">
      <c r="A2637" t="s">
        <v>69</v>
      </c>
      <c r="B2637" t="s">
        <v>5</v>
      </c>
      <c r="C2637" t="s">
        <v>133</v>
      </c>
      <c r="D2637" t="s">
        <v>9</v>
      </c>
      <c r="E2637" t="s">
        <v>10</v>
      </c>
      <c r="F2637" t="s">
        <v>11</v>
      </c>
      <c r="G2637">
        <v>25</v>
      </c>
      <c r="H2637" t="s">
        <v>37</v>
      </c>
      <c r="I2637" t="s">
        <v>183</v>
      </c>
      <c r="J2637" t="s">
        <v>123</v>
      </c>
      <c r="K2637">
        <v>201508</v>
      </c>
      <c r="L2637">
        <v>2020</v>
      </c>
      <c r="M2637" s="10">
        <v>8</v>
      </c>
      <c r="N2637" s="31">
        <v>13138.29</v>
      </c>
    </row>
    <row r="2638" spans="1:14" ht="15" customHeight="1">
      <c r="A2638" t="s">
        <v>69</v>
      </c>
      <c r="B2638" t="s">
        <v>6</v>
      </c>
      <c r="C2638" t="s">
        <v>140</v>
      </c>
      <c r="D2638" t="s">
        <v>14</v>
      </c>
      <c r="E2638" t="s">
        <v>15</v>
      </c>
      <c r="F2638" t="s">
        <v>11</v>
      </c>
      <c r="G2638">
        <v>32</v>
      </c>
      <c r="H2638" t="s">
        <v>36</v>
      </c>
      <c r="I2638" t="s">
        <v>184</v>
      </c>
      <c r="J2638" t="s">
        <v>124</v>
      </c>
      <c r="K2638">
        <v>201508</v>
      </c>
      <c r="L2638">
        <v>2020</v>
      </c>
      <c r="M2638" s="10">
        <v>8</v>
      </c>
      <c r="N2638" s="31">
        <v>16973.264000000003</v>
      </c>
    </row>
    <row r="2639" spans="1:14" ht="15" customHeight="1">
      <c r="A2639" t="s">
        <v>69</v>
      </c>
      <c r="B2639" t="s">
        <v>6</v>
      </c>
      <c r="C2639" t="s">
        <v>140</v>
      </c>
      <c r="D2639" t="s">
        <v>14</v>
      </c>
      <c r="E2639" t="s">
        <v>15</v>
      </c>
      <c r="F2639" t="s">
        <v>11</v>
      </c>
      <c r="G2639">
        <v>32</v>
      </c>
      <c r="H2639" t="s">
        <v>36</v>
      </c>
      <c r="I2639" t="s">
        <v>184</v>
      </c>
      <c r="J2639" t="s">
        <v>121</v>
      </c>
      <c r="K2639">
        <v>201508</v>
      </c>
      <c r="L2639">
        <v>2020</v>
      </c>
      <c r="M2639" s="10">
        <v>8</v>
      </c>
      <c r="N2639" s="31">
        <v>7847.84</v>
      </c>
    </row>
    <row r="2640" spans="1:14" ht="15" customHeight="1">
      <c r="A2640" t="s">
        <v>69</v>
      </c>
      <c r="B2640" t="s">
        <v>6</v>
      </c>
      <c r="C2640" t="s">
        <v>140</v>
      </c>
      <c r="D2640" t="s">
        <v>14</v>
      </c>
      <c r="E2640" t="s">
        <v>15</v>
      </c>
      <c r="F2640" t="s">
        <v>11</v>
      </c>
      <c r="G2640">
        <v>32</v>
      </c>
      <c r="H2640" t="s">
        <v>36</v>
      </c>
      <c r="I2640" t="s">
        <v>184</v>
      </c>
      <c r="J2640" t="s">
        <v>122</v>
      </c>
      <c r="K2640">
        <v>201508</v>
      </c>
      <c r="L2640">
        <v>2020</v>
      </c>
      <c r="M2640" s="10">
        <v>8</v>
      </c>
      <c r="N2640" s="31">
        <v>16607.744999999999</v>
      </c>
    </row>
    <row r="2641" spans="1:14" ht="15" customHeight="1">
      <c r="A2641" t="s">
        <v>69</v>
      </c>
      <c r="B2641" t="s">
        <v>6</v>
      </c>
      <c r="C2641" t="s">
        <v>140</v>
      </c>
      <c r="D2641" t="s">
        <v>14</v>
      </c>
      <c r="E2641" t="s">
        <v>15</v>
      </c>
      <c r="F2641" t="s">
        <v>11</v>
      </c>
      <c r="G2641">
        <v>32</v>
      </c>
      <c r="H2641" t="s">
        <v>36</v>
      </c>
      <c r="I2641" t="s">
        <v>184</v>
      </c>
      <c r="J2641" t="s">
        <v>123</v>
      </c>
      <c r="K2641">
        <v>201508</v>
      </c>
      <c r="L2641">
        <v>2020</v>
      </c>
      <c r="M2641" s="10">
        <v>8</v>
      </c>
      <c r="N2641" s="31">
        <v>44932.733999999997</v>
      </c>
    </row>
    <row r="2642" spans="1:14" ht="15" customHeight="1">
      <c r="A2642" t="s">
        <v>68</v>
      </c>
      <c r="B2642" t="s">
        <v>24</v>
      </c>
      <c r="C2642" t="s">
        <v>142</v>
      </c>
      <c r="D2642" t="s">
        <v>43</v>
      </c>
      <c r="E2642" t="s">
        <v>17</v>
      </c>
      <c r="F2642" t="s">
        <v>11</v>
      </c>
      <c r="G2642">
        <v>32</v>
      </c>
      <c r="H2642" t="s">
        <v>36</v>
      </c>
      <c r="I2642" t="s">
        <v>184</v>
      </c>
      <c r="J2642" t="s">
        <v>124</v>
      </c>
      <c r="K2642">
        <v>201508</v>
      </c>
      <c r="L2642">
        <v>2020</v>
      </c>
      <c r="M2642" s="10">
        <v>8</v>
      </c>
      <c r="N2642" s="31">
        <v>25641.616000000002</v>
      </c>
    </row>
    <row r="2643" spans="1:14" ht="15" customHeight="1">
      <c r="A2643" t="s">
        <v>68</v>
      </c>
      <c r="B2643" t="s">
        <v>24</v>
      </c>
      <c r="C2643" t="s">
        <v>142</v>
      </c>
      <c r="D2643" t="s">
        <v>43</v>
      </c>
      <c r="E2643" t="s">
        <v>17</v>
      </c>
      <c r="F2643" t="s">
        <v>11</v>
      </c>
      <c r="G2643">
        <v>32</v>
      </c>
      <c r="H2643" t="s">
        <v>36</v>
      </c>
      <c r="I2643" t="s">
        <v>184</v>
      </c>
      <c r="J2643" t="s">
        <v>121</v>
      </c>
      <c r="K2643">
        <v>201508</v>
      </c>
      <c r="L2643">
        <v>2020</v>
      </c>
      <c r="M2643" s="10">
        <v>8</v>
      </c>
      <c r="N2643" s="31">
        <v>14968.492000000002</v>
      </c>
    </row>
    <row r="2644" spans="1:14" ht="15" customHeight="1">
      <c r="A2644" t="s">
        <v>68</v>
      </c>
      <c r="B2644" t="s">
        <v>24</v>
      </c>
      <c r="C2644" t="s">
        <v>142</v>
      </c>
      <c r="D2644" t="s">
        <v>43</v>
      </c>
      <c r="E2644" t="s">
        <v>17</v>
      </c>
      <c r="F2644" t="s">
        <v>11</v>
      </c>
      <c r="G2644">
        <v>32</v>
      </c>
      <c r="H2644" t="s">
        <v>36</v>
      </c>
      <c r="I2644" t="s">
        <v>184</v>
      </c>
      <c r="J2644" t="s">
        <v>122</v>
      </c>
      <c r="K2644">
        <v>201508</v>
      </c>
      <c r="L2644">
        <v>2020</v>
      </c>
      <c r="M2644" s="10">
        <v>8</v>
      </c>
      <c r="N2644" s="31">
        <v>31507.629999999997</v>
      </c>
    </row>
    <row r="2645" spans="1:14" ht="15" customHeight="1">
      <c r="A2645" t="s">
        <v>68</v>
      </c>
      <c r="B2645" t="s">
        <v>24</v>
      </c>
      <c r="C2645" t="s">
        <v>142</v>
      </c>
      <c r="D2645" t="s">
        <v>43</v>
      </c>
      <c r="E2645" t="s">
        <v>17</v>
      </c>
      <c r="F2645" t="s">
        <v>11</v>
      </c>
      <c r="G2645">
        <v>32</v>
      </c>
      <c r="H2645" t="s">
        <v>36</v>
      </c>
      <c r="I2645" t="s">
        <v>184</v>
      </c>
      <c r="J2645" t="s">
        <v>123</v>
      </c>
      <c r="K2645">
        <v>201508</v>
      </c>
      <c r="L2645">
        <v>2020</v>
      </c>
      <c r="M2645" s="10">
        <v>8</v>
      </c>
      <c r="N2645" s="31">
        <v>15091.691999999999</v>
      </c>
    </row>
    <row r="2646" spans="1:14" ht="15" customHeight="1">
      <c r="A2646" t="s">
        <v>68</v>
      </c>
      <c r="B2646" t="s">
        <v>70</v>
      </c>
      <c r="C2646" t="s">
        <v>126</v>
      </c>
      <c r="D2646" t="s">
        <v>20</v>
      </c>
      <c r="E2646" t="s">
        <v>0</v>
      </c>
      <c r="F2646" t="s">
        <v>12</v>
      </c>
      <c r="G2646">
        <v>28</v>
      </c>
      <c r="H2646" t="s">
        <v>37</v>
      </c>
      <c r="I2646" t="s">
        <v>183</v>
      </c>
      <c r="J2646" t="s">
        <v>124</v>
      </c>
      <c r="K2646">
        <v>201508</v>
      </c>
      <c r="L2646">
        <v>2020</v>
      </c>
      <c r="M2646" s="10">
        <v>8</v>
      </c>
      <c r="N2646" s="31">
        <v>41276.400000000001</v>
      </c>
    </row>
    <row r="2647" spans="1:14" ht="15" customHeight="1">
      <c r="A2647" t="s">
        <v>68</v>
      </c>
      <c r="B2647" t="s">
        <v>70</v>
      </c>
      <c r="C2647" t="s">
        <v>126</v>
      </c>
      <c r="D2647" t="s">
        <v>20</v>
      </c>
      <c r="E2647" t="s">
        <v>0</v>
      </c>
      <c r="F2647" t="s">
        <v>12</v>
      </c>
      <c r="G2647">
        <v>28</v>
      </c>
      <c r="H2647" t="s">
        <v>37</v>
      </c>
      <c r="I2647" t="s">
        <v>183</v>
      </c>
      <c r="J2647" t="s">
        <v>121</v>
      </c>
      <c r="K2647">
        <v>201508</v>
      </c>
      <c r="L2647">
        <v>2020</v>
      </c>
      <c r="M2647" s="10">
        <v>8</v>
      </c>
      <c r="N2647" s="31">
        <v>2046.1320000000003</v>
      </c>
    </row>
    <row r="2648" spans="1:14" ht="15" customHeight="1">
      <c r="A2648" t="s">
        <v>68</v>
      </c>
      <c r="B2648" t="s">
        <v>70</v>
      </c>
      <c r="C2648" t="s">
        <v>126</v>
      </c>
      <c r="D2648" t="s">
        <v>20</v>
      </c>
      <c r="E2648" t="s">
        <v>0</v>
      </c>
      <c r="F2648" t="s">
        <v>12</v>
      </c>
      <c r="G2648">
        <v>28</v>
      </c>
      <c r="H2648" t="s">
        <v>37</v>
      </c>
      <c r="I2648" t="s">
        <v>183</v>
      </c>
      <c r="J2648" t="s">
        <v>122</v>
      </c>
      <c r="K2648">
        <v>201508</v>
      </c>
      <c r="L2648">
        <v>2020</v>
      </c>
      <c r="M2648" s="10">
        <v>8</v>
      </c>
      <c r="N2648" s="31">
        <v>7212.4800000000005</v>
      </c>
    </row>
    <row r="2649" spans="1:14" ht="15" customHeight="1">
      <c r="A2649" t="s">
        <v>68</v>
      </c>
      <c r="B2649" t="s">
        <v>70</v>
      </c>
      <c r="C2649" t="s">
        <v>126</v>
      </c>
      <c r="D2649" t="s">
        <v>20</v>
      </c>
      <c r="E2649" t="s">
        <v>0</v>
      </c>
      <c r="F2649" t="s">
        <v>12</v>
      </c>
      <c r="G2649">
        <v>28</v>
      </c>
      <c r="H2649" t="s">
        <v>37</v>
      </c>
      <c r="I2649" t="s">
        <v>183</v>
      </c>
      <c r="J2649" t="s">
        <v>123</v>
      </c>
      <c r="K2649">
        <v>201508</v>
      </c>
      <c r="L2649">
        <v>2020</v>
      </c>
      <c r="M2649" s="10">
        <v>8</v>
      </c>
      <c r="N2649" s="31">
        <v>14275.998000000001</v>
      </c>
    </row>
    <row r="2650" spans="1:14" ht="15" customHeight="1">
      <c r="A2650" t="s">
        <v>68</v>
      </c>
      <c r="B2650" t="s">
        <v>23</v>
      </c>
      <c r="C2650" t="s">
        <v>141</v>
      </c>
      <c r="D2650" t="s">
        <v>44</v>
      </c>
      <c r="E2650" t="s">
        <v>45</v>
      </c>
      <c r="F2650" t="s">
        <v>11</v>
      </c>
      <c r="G2650">
        <v>27</v>
      </c>
      <c r="H2650" t="s">
        <v>33</v>
      </c>
      <c r="I2650" t="s">
        <v>180</v>
      </c>
      <c r="J2650" t="s">
        <v>124</v>
      </c>
      <c r="K2650">
        <v>201508</v>
      </c>
      <c r="L2650">
        <v>2020</v>
      </c>
      <c r="M2650" s="10">
        <v>8</v>
      </c>
      <c r="N2650" s="31">
        <v>46550.591999999997</v>
      </c>
    </row>
    <row r="2651" spans="1:14" ht="15" customHeight="1">
      <c r="A2651" t="s">
        <v>68</v>
      </c>
      <c r="B2651" t="s">
        <v>23</v>
      </c>
      <c r="C2651" t="s">
        <v>141</v>
      </c>
      <c r="D2651" t="s">
        <v>44</v>
      </c>
      <c r="E2651" t="s">
        <v>45</v>
      </c>
      <c r="F2651" t="s">
        <v>11</v>
      </c>
      <c r="G2651">
        <v>27</v>
      </c>
      <c r="H2651" t="s">
        <v>33</v>
      </c>
      <c r="I2651" t="s">
        <v>180</v>
      </c>
      <c r="J2651" t="s">
        <v>121</v>
      </c>
      <c r="K2651">
        <v>201508</v>
      </c>
      <c r="L2651">
        <v>2020</v>
      </c>
      <c r="M2651" s="10">
        <v>8</v>
      </c>
      <c r="N2651" s="31">
        <v>3815.1432000000009</v>
      </c>
    </row>
    <row r="2652" spans="1:14" ht="15" customHeight="1">
      <c r="A2652" t="s">
        <v>68</v>
      </c>
      <c r="B2652" t="s">
        <v>23</v>
      </c>
      <c r="C2652" t="s">
        <v>141</v>
      </c>
      <c r="D2652" t="s">
        <v>44</v>
      </c>
      <c r="E2652" t="s">
        <v>45</v>
      </c>
      <c r="F2652" t="s">
        <v>11</v>
      </c>
      <c r="G2652">
        <v>27</v>
      </c>
      <c r="H2652" t="s">
        <v>33</v>
      </c>
      <c r="I2652" t="s">
        <v>180</v>
      </c>
      <c r="J2652" t="s">
        <v>122</v>
      </c>
      <c r="K2652">
        <v>201508</v>
      </c>
      <c r="L2652">
        <v>2020</v>
      </c>
      <c r="M2652" s="10">
        <v>8</v>
      </c>
      <c r="N2652" s="31">
        <v>8487.9629999999997</v>
      </c>
    </row>
    <row r="2653" spans="1:14" ht="15" customHeight="1">
      <c r="A2653" t="s">
        <v>68</v>
      </c>
      <c r="B2653" t="s">
        <v>23</v>
      </c>
      <c r="C2653" t="s">
        <v>141</v>
      </c>
      <c r="D2653" t="s">
        <v>44</v>
      </c>
      <c r="E2653" t="s">
        <v>45</v>
      </c>
      <c r="F2653" t="s">
        <v>11</v>
      </c>
      <c r="G2653">
        <v>27</v>
      </c>
      <c r="H2653" t="s">
        <v>33</v>
      </c>
      <c r="I2653" t="s">
        <v>180</v>
      </c>
      <c r="J2653" t="s">
        <v>123</v>
      </c>
      <c r="K2653">
        <v>201508</v>
      </c>
      <c r="L2653">
        <v>2020</v>
      </c>
      <c r="M2653" s="10">
        <v>8</v>
      </c>
      <c r="N2653" s="31">
        <v>22953.585600000006</v>
      </c>
    </row>
    <row r="2654" spans="1:14" ht="15" customHeight="1">
      <c r="A2654" t="s">
        <v>7</v>
      </c>
      <c r="B2654" t="s">
        <v>25</v>
      </c>
      <c r="C2654" t="s">
        <v>131</v>
      </c>
      <c r="D2654" t="s">
        <v>51</v>
      </c>
      <c r="E2654" t="s">
        <v>52</v>
      </c>
      <c r="F2654" t="s">
        <v>11</v>
      </c>
      <c r="G2654">
        <v>44</v>
      </c>
      <c r="H2654" t="s">
        <v>33</v>
      </c>
      <c r="I2654" t="s">
        <v>180</v>
      </c>
      <c r="J2654" t="s">
        <v>124</v>
      </c>
      <c r="K2654">
        <v>201508</v>
      </c>
      <c r="L2654">
        <v>2020</v>
      </c>
      <c r="M2654" s="10">
        <v>8</v>
      </c>
      <c r="N2654" s="31">
        <v>60732.495999999999</v>
      </c>
    </row>
    <row r="2655" spans="1:14" ht="15" customHeight="1">
      <c r="A2655" t="s">
        <v>7</v>
      </c>
      <c r="B2655" t="s">
        <v>25</v>
      </c>
      <c r="C2655" t="s">
        <v>131</v>
      </c>
      <c r="D2655" t="s">
        <v>51</v>
      </c>
      <c r="E2655" t="s">
        <v>52</v>
      </c>
      <c r="F2655" t="s">
        <v>11</v>
      </c>
      <c r="G2655">
        <v>44</v>
      </c>
      <c r="H2655" t="s">
        <v>33</v>
      </c>
      <c r="I2655" t="s">
        <v>180</v>
      </c>
      <c r="J2655" t="s">
        <v>121</v>
      </c>
      <c r="K2655">
        <v>201508</v>
      </c>
      <c r="L2655">
        <v>2020</v>
      </c>
      <c r="M2655" s="10">
        <v>8</v>
      </c>
      <c r="N2655" s="31">
        <v>6823.41</v>
      </c>
    </row>
    <row r="2656" spans="1:14" ht="15" customHeight="1">
      <c r="A2656" t="s">
        <v>7</v>
      </c>
      <c r="B2656" t="s">
        <v>25</v>
      </c>
      <c r="C2656" t="s">
        <v>131</v>
      </c>
      <c r="D2656" t="s">
        <v>51</v>
      </c>
      <c r="E2656" t="s">
        <v>52</v>
      </c>
      <c r="F2656" t="s">
        <v>11</v>
      </c>
      <c r="G2656">
        <v>44</v>
      </c>
      <c r="H2656" t="s">
        <v>33</v>
      </c>
      <c r="I2656" t="s">
        <v>180</v>
      </c>
      <c r="J2656" t="s">
        <v>122</v>
      </c>
      <c r="K2656">
        <v>201508</v>
      </c>
      <c r="L2656">
        <v>2020</v>
      </c>
      <c r="M2656" s="10">
        <v>8</v>
      </c>
      <c r="N2656" s="31">
        <v>66399.850000000006</v>
      </c>
    </row>
    <row r="2657" spans="1:14" ht="15" customHeight="1">
      <c r="A2657" t="s">
        <v>7</v>
      </c>
      <c r="B2657" t="s">
        <v>25</v>
      </c>
      <c r="C2657" t="s">
        <v>131</v>
      </c>
      <c r="D2657" t="s">
        <v>51</v>
      </c>
      <c r="E2657" t="s">
        <v>52</v>
      </c>
      <c r="F2657" t="s">
        <v>11</v>
      </c>
      <c r="G2657">
        <v>44</v>
      </c>
      <c r="H2657" t="s">
        <v>33</v>
      </c>
      <c r="I2657" t="s">
        <v>180</v>
      </c>
      <c r="J2657" t="s">
        <v>123</v>
      </c>
      <c r="K2657">
        <v>201508</v>
      </c>
      <c r="L2657">
        <v>2020</v>
      </c>
      <c r="M2657" s="10">
        <v>8</v>
      </c>
      <c r="N2657" s="31">
        <v>87871.74</v>
      </c>
    </row>
    <row r="2658" spans="1:14" ht="15" customHeight="1">
      <c r="A2658" t="s">
        <v>7</v>
      </c>
      <c r="B2658" t="s">
        <v>25</v>
      </c>
      <c r="C2658" t="s">
        <v>127</v>
      </c>
      <c r="D2658" t="s">
        <v>49</v>
      </c>
      <c r="E2658" t="s">
        <v>50</v>
      </c>
      <c r="F2658" t="s">
        <v>12</v>
      </c>
      <c r="G2658">
        <v>35</v>
      </c>
      <c r="H2658" t="s">
        <v>35</v>
      </c>
      <c r="I2658" t="s">
        <v>181</v>
      </c>
      <c r="J2658" t="s">
        <v>124</v>
      </c>
      <c r="K2658">
        <v>201508</v>
      </c>
      <c r="L2658">
        <v>2020</v>
      </c>
      <c r="M2658" s="10">
        <v>8</v>
      </c>
      <c r="N2658" s="31">
        <v>123532.64000000001</v>
      </c>
    </row>
    <row r="2659" spans="1:14" ht="15" customHeight="1">
      <c r="A2659" t="s">
        <v>7</v>
      </c>
      <c r="B2659" t="s">
        <v>25</v>
      </c>
      <c r="C2659" t="s">
        <v>127</v>
      </c>
      <c r="D2659" t="s">
        <v>49</v>
      </c>
      <c r="E2659" t="s">
        <v>50</v>
      </c>
      <c r="F2659" t="s">
        <v>12</v>
      </c>
      <c r="G2659">
        <v>35</v>
      </c>
      <c r="H2659" t="s">
        <v>35</v>
      </c>
      <c r="I2659" t="s">
        <v>181</v>
      </c>
      <c r="J2659" t="s">
        <v>121</v>
      </c>
      <c r="K2659">
        <v>201508</v>
      </c>
      <c r="L2659">
        <v>2020</v>
      </c>
      <c r="M2659" s="10">
        <v>8</v>
      </c>
      <c r="N2659" s="31">
        <v>25241.920000000002</v>
      </c>
    </row>
    <row r="2660" spans="1:14" ht="15" customHeight="1">
      <c r="A2660" t="s">
        <v>7</v>
      </c>
      <c r="B2660" t="s">
        <v>25</v>
      </c>
      <c r="C2660" t="s">
        <v>127</v>
      </c>
      <c r="D2660" t="s">
        <v>49</v>
      </c>
      <c r="E2660" t="s">
        <v>50</v>
      </c>
      <c r="F2660" t="s">
        <v>12</v>
      </c>
      <c r="G2660">
        <v>35</v>
      </c>
      <c r="H2660" t="s">
        <v>35</v>
      </c>
      <c r="I2660" t="s">
        <v>181</v>
      </c>
      <c r="J2660" t="s">
        <v>122</v>
      </c>
      <c r="K2660">
        <v>201508</v>
      </c>
      <c r="L2660">
        <v>2020</v>
      </c>
      <c r="M2660" s="10">
        <v>8</v>
      </c>
      <c r="N2660" s="31">
        <v>33756.25</v>
      </c>
    </row>
    <row r="2661" spans="1:14" ht="15" customHeight="1">
      <c r="A2661" t="s">
        <v>7</v>
      </c>
      <c r="B2661" t="s">
        <v>25</v>
      </c>
      <c r="C2661" t="s">
        <v>127</v>
      </c>
      <c r="D2661" t="s">
        <v>49</v>
      </c>
      <c r="E2661" t="s">
        <v>50</v>
      </c>
      <c r="F2661" t="s">
        <v>12</v>
      </c>
      <c r="G2661">
        <v>35</v>
      </c>
      <c r="H2661" t="s">
        <v>35</v>
      </c>
      <c r="I2661" t="s">
        <v>181</v>
      </c>
      <c r="J2661" t="s">
        <v>123</v>
      </c>
      <c r="K2661">
        <v>201508</v>
      </c>
      <c r="L2661">
        <v>2020</v>
      </c>
      <c r="M2661" s="10">
        <v>8</v>
      </c>
      <c r="N2661" s="31">
        <v>5843.64</v>
      </c>
    </row>
    <row r="2662" spans="1:14" ht="15" customHeight="1">
      <c r="A2662" t="s">
        <v>7</v>
      </c>
      <c r="B2662" t="s">
        <v>25</v>
      </c>
      <c r="C2662" t="s">
        <v>130</v>
      </c>
      <c r="D2662" t="s">
        <v>47</v>
      </c>
      <c r="E2662" t="s">
        <v>48</v>
      </c>
      <c r="F2662" t="s">
        <v>11</v>
      </c>
      <c r="G2662">
        <v>28</v>
      </c>
      <c r="H2662" t="s">
        <v>37</v>
      </c>
      <c r="I2662" t="s">
        <v>183</v>
      </c>
      <c r="J2662" t="s">
        <v>124</v>
      </c>
      <c r="K2662">
        <v>201508</v>
      </c>
      <c r="L2662">
        <v>2020</v>
      </c>
      <c r="M2662" s="10">
        <v>8</v>
      </c>
      <c r="N2662" s="31">
        <v>31184.208000000002</v>
      </c>
    </row>
    <row r="2663" spans="1:14" ht="15" customHeight="1">
      <c r="A2663" t="s">
        <v>7</v>
      </c>
      <c r="B2663" t="s">
        <v>25</v>
      </c>
      <c r="C2663" t="s">
        <v>130</v>
      </c>
      <c r="D2663" t="s">
        <v>47</v>
      </c>
      <c r="E2663" t="s">
        <v>48</v>
      </c>
      <c r="F2663" t="s">
        <v>11</v>
      </c>
      <c r="G2663">
        <v>28</v>
      </c>
      <c r="H2663" t="s">
        <v>37</v>
      </c>
      <c r="I2663" t="s">
        <v>183</v>
      </c>
      <c r="J2663" t="s">
        <v>121</v>
      </c>
      <c r="K2663">
        <v>201508</v>
      </c>
      <c r="L2663">
        <v>2020</v>
      </c>
      <c r="M2663" s="10">
        <v>8</v>
      </c>
      <c r="N2663" s="31">
        <v>12087.636000000002</v>
      </c>
    </row>
    <row r="2664" spans="1:14" ht="15" customHeight="1">
      <c r="A2664" t="s">
        <v>7</v>
      </c>
      <c r="B2664" t="s">
        <v>25</v>
      </c>
      <c r="C2664" t="s">
        <v>130</v>
      </c>
      <c r="D2664" t="s">
        <v>47</v>
      </c>
      <c r="E2664" t="s">
        <v>48</v>
      </c>
      <c r="F2664" t="s">
        <v>11</v>
      </c>
      <c r="G2664">
        <v>28</v>
      </c>
      <c r="H2664" t="s">
        <v>37</v>
      </c>
      <c r="I2664" t="s">
        <v>183</v>
      </c>
      <c r="J2664" t="s">
        <v>122</v>
      </c>
      <c r="K2664">
        <v>201508</v>
      </c>
      <c r="L2664">
        <v>2020</v>
      </c>
      <c r="M2664" s="10">
        <v>8</v>
      </c>
      <c r="N2664" s="31">
        <v>13848.945</v>
      </c>
    </row>
    <row r="2665" spans="1:14" ht="15" customHeight="1">
      <c r="A2665" t="s">
        <v>7</v>
      </c>
      <c r="B2665" t="s">
        <v>25</v>
      </c>
      <c r="C2665" t="s">
        <v>130</v>
      </c>
      <c r="D2665" t="s">
        <v>47</v>
      </c>
      <c r="E2665" t="s">
        <v>48</v>
      </c>
      <c r="F2665" t="s">
        <v>11</v>
      </c>
      <c r="G2665">
        <v>28</v>
      </c>
      <c r="H2665" t="s">
        <v>37</v>
      </c>
      <c r="I2665" t="s">
        <v>183</v>
      </c>
      <c r="J2665" t="s">
        <v>123</v>
      </c>
      <c r="K2665">
        <v>201508</v>
      </c>
      <c r="L2665">
        <v>2020</v>
      </c>
      <c r="M2665" s="10">
        <v>8</v>
      </c>
      <c r="N2665" s="31">
        <v>19677.635999999999</v>
      </c>
    </row>
    <row r="2666" spans="1:14" ht="15" customHeight="1">
      <c r="A2666" t="s">
        <v>7</v>
      </c>
      <c r="B2666" t="s">
        <v>26</v>
      </c>
      <c r="C2666" t="s">
        <v>132</v>
      </c>
      <c r="D2666" t="s">
        <v>55</v>
      </c>
      <c r="E2666" t="s">
        <v>56</v>
      </c>
      <c r="F2666" t="s">
        <v>11</v>
      </c>
      <c r="G2666">
        <v>36</v>
      </c>
      <c r="H2666" t="s">
        <v>34</v>
      </c>
      <c r="I2666" t="s">
        <v>182</v>
      </c>
      <c r="J2666" t="s">
        <v>124</v>
      </c>
      <c r="K2666">
        <v>201508</v>
      </c>
      <c r="L2666">
        <v>2020</v>
      </c>
      <c r="M2666" s="10">
        <v>8</v>
      </c>
      <c r="N2666" s="31">
        <v>54110.770560000004</v>
      </c>
    </row>
    <row r="2667" spans="1:14" ht="15" customHeight="1">
      <c r="A2667" t="s">
        <v>7</v>
      </c>
      <c r="B2667" t="s">
        <v>26</v>
      </c>
      <c r="C2667" t="s">
        <v>132</v>
      </c>
      <c r="D2667" t="s">
        <v>55</v>
      </c>
      <c r="E2667" t="s">
        <v>56</v>
      </c>
      <c r="F2667" t="s">
        <v>11</v>
      </c>
      <c r="G2667">
        <v>36</v>
      </c>
      <c r="H2667" t="s">
        <v>34</v>
      </c>
      <c r="I2667" t="s">
        <v>182</v>
      </c>
      <c r="J2667" t="s">
        <v>121</v>
      </c>
      <c r="K2667">
        <v>201508</v>
      </c>
      <c r="L2667">
        <v>2020</v>
      </c>
      <c r="M2667" s="10">
        <v>8</v>
      </c>
      <c r="N2667" s="31">
        <v>3961.9087200000004</v>
      </c>
    </row>
    <row r="2668" spans="1:14" ht="15" customHeight="1">
      <c r="A2668" t="s">
        <v>7</v>
      </c>
      <c r="B2668" t="s">
        <v>26</v>
      </c>
      <c r="C2668" t="s">
        <v>132</v>
      </c>
      <c r="D2668" t="s">
        <v>55</v>
      </c>
      <c r="E2668" t="s">
        <v>56</v>
      </c>
      <c r="F2668" t="s">
        <v>11</v>
      </c>
      <c r="G2668">
        <v>36</v>
      </c>
      <c r="H2668" t="s">
        <v>34</v>
      </c>
      <c r="I2668" t="s">
        <v>182</v>
      </c>
      <c r="J2668" t="s">
        <v>122</v>
      </c>
      <c r="K2668">
        <v>201508</v>
      </c>
      <c r="L2668">
        <v>2020</v>
      </c>
      <c r="M2668" s="10">
        <v>8</v>
      </c>
      <c r="N2668" s="31">
        <v>7278.1978500000005</v>
      </c>
    </row>
    <row r="2669" spans="1:14" ht="15" customHeight="1">
      <c r="A2669" t="s">
        <v>7</v>
      </c>
      <c r="B2669" t="s">
        <v>26</v>
      </c>
      <c r="C2669" t="s">
        <v>132</v>
      </c>
      <c r="D2669" t="s">
        <v>55</v>
      </c>
      <c r="E2669" t="s">
        <v>56</v>
      </c>
      <c r="F2669" t="s">
        <v>11</v>
      </c>
      <c r="G2669">
        <v>36</v>
      </c>
      <c r="H2669" t="s">
        <v>34</v>
      </c>
      <c r="I2669" t="s">
        <v>182</v>
      </c>
      <c r="J2669" t="s">
        <v>123</v>
      </c>
      <c r="K2669">
        <v>201508</v>
      </c>
      <c r="L2669">
        <v>2020</v>
      </c>
      <c r="M2669" s="10">
        <v>8</v>
      </c>
      <c r="N2669" s="31">
        <v>25641.51282</v>
      </c>
    </row>
    <row r="2670" spans="1:14" ht="15" customHeight="1">
      <c r="A2670" t="s">
        <v>7</v>
      </c>
      <c r="B2670" t="s">
        <v>26</v>
      </c>
      <c r="C2670" t="s">
        <v>128</v>
      </c>
      <c r="D2670" t="s">
        <v>53</v>
      </c>
      <c r="E2670" t="s">
        <v>54</v>
      </c>
      <c r="F2670" t="s">
        <v>12</v>
      </c>
      <c r="G2670">
        <v>32</v>
      </c>
      <c r="H2670" t="s">
        <v>36</v>
      </c>
      <c r="I2670" t="s">
        <v>184</v>
      </c>
      <c r="J2670" t="s">
        <v>124</v>
      </c>
      <c r="K2670">
        <v>201508</v>
      </c>
      <c r="L2670">
        <v>2020</v>
      </c>
      <c r="M2670" s="10">
        <v>8</v>
      </c>
      <c r="N2670" s="31">
        <v>11824.02144</v>
      </c>
    </row>
    <row r="2671" spans="1:14" ht="15" customHeight="1">
      <c r="A2671" t="s">
        <v>7</v>
      </c>
      <c r="B2671" t="s">
        <v>26</v>
      </c>
      <c r="C2671" t="s">
        <v>128</v>
      </c>
      <c r="D2671" t="s">
        <v>53</v>
      </c>
      <c r="E2671" t="s">
        <v>54</v>
      </c>
      <c r="F2671" t="s">
        <v>12</v>
      </c>
      <c r="G2671">
        <v>32</v>
      </c>
      <c r="H2671" t="s">
        <v>36</v>
      </c>
      <c r="I2671" t="s">
        <v>184</v>
      </c>
      <c r="J2671" t="s">
        <v>121</v>
      </c>
      <c r="K2671">
        <v>201508</v>
      </c>
      <c r="L2671">
        <v>2020</v>
      </c>
      <c r="M2671" s="10">
        <v>8</v>
      </c>
      <c r="N2671" s="31">
        <v>7662.2515200000007</v>
      </c>
    </row>
    <row r="2672" spans="1:14" ht="15" customHeight="1">
      <c r="A2672" t="s">
        <v>7</v>
      </c>
      <c r="B2672" t="s">
        <v>26</v>
      </c>
      <c r="C2672" t="s">
        <v>128</v>
      </c>
      <c r="D2672" t="s">
        <v>53</v>
      </c>
      <c r="E2672" t="s">
        <v>54</v>
      </c>
      <c r="F2672" t="s">
        <v>12</v>
      </c>
      <c r="G2672">
        <v>32</v>
      </c>
      <c r="H2672" t="s">
        <v>36</v>
      </c>
      <c r="I2672" t="s">
        <v>184</v>
      </c>
      <c r="J2672" t="s">
        <v>122</v>
      </c>
      <c r="K2672">
        <v>201508</v>
      </c>
      <c r="L2672">
        <v>2020</v>
      </c>
      <c r="M2672" s="10">
        <v>8</v>
      </c>
      <c r="N2672" s="31">
        <v>2052.1347000000001</v>
      </c>
    </row>
    <row r="2673" spans="1:14" ht="15" customHeight="1">
      <c r="A2673" t="s">
        <v>7</v>
      </c>
      <c r="B2673" t="s">
        <v>26</v>
      </c>
      <c r="C2673" t="s">
        <v>128</v>
      </c>
      <c r="D2673" t="s">
        <v>53</v>
      </c>
      <c r="E2673" t="s">
        <v>54</v>
      </c>
      <c r="F2673" t="s">
        <v>12</v>
      </c>
      <c r="G2673">
        <v>32</v>
      </c>
      <c r="H2673" t="s">
        <v>36</v>
      </c>
      <c r="I2673" t="s">
        <v>184</v>
      </c>
      <c r="J2673" t="s">
        <v>123</v>
      </c>
      <c r="K2673">
        <v>201508</v>
      </c>
      <c r="L2673">
        <v>2020</v>
      </c>
      <c r="M2673" s="10">
        <v>8</v>
      </c>
      <c r="N2673" s="31">
        <v>6685.0660799999996</v>
      </c>
    </row>
    <row r="2674" spans="1:14" ht="15" customHeight="1">
      <c r="A2674" t="s">
        <v>7</v>
      </c>
      <c r="B2674" t="s">
        <v>27</v>
      </c>
      <c r="C2674" t="s">
        <v>137</v>
      </c>
      <c r="D2674" t="s">
        <v>21</v>
      </c>
      <c r="E2674" t="s">
        <v>58</v>
      </c>
      <c r="F2674" t="s">
        <v>11</v>
      </c>
      <c r="G2674">
        <v>45</v>
      </c>
      <c r="H2674" t="s">
        <v>33</v>
      </c>
      <c r="I2674" t="s">
        <v>180</v>
      </c>
      <c r="J2674" t="s">
        <v>124</v>
      </c>
      <c r="K2674">
        <v>201508</v>
      </c>
      <c r="L2674">
        <v>2020</v>
      </c>
      <c r="M2674" s="10">
        <v>8</v>
      </c>
      <c r="N2674" s="31">
        <v>106443.92</v>
      </c>
    </row>
    <row r="2675" spans="1:14" ht="15" customHeight="1">
      <c r="A2675" t="s">
        <v>7</v>
      </c>
      <c r="B2675" t="s">
        <v>27</v>
      </c>
      <c r="C2675" t="s">
        <v>137</v>
      </c>
      <c r="D2675" t="s">
        <v>21</v>
      </c>
      <c r="E2675" t="s">
        <v>58</v>
      </c>
      <c r="F2675" t="s">
        <v>11</v>
      </c>
      <c r="G2675">
        <v>45</v>
      </c>
      <c r="H2675" t="s">
        <v>33</v>
      </c>
      <c r="I2675" t="s">
        <v>180</v>
      </c>
      <c r="J2675" t="s">
        <v>121</v>
      </c>
      <c r="K2675">
        <v>201508</v>
      </c>
      <c r="L2675">
        <v>2020</v>
      </c>
      <c r="M2675" s="10">
        <v>8</v>
      </c>
      <c r="N2675" s="31">
        <v>36195.654000000002</v>
      </c>
    </row>
    <row r="2676" spans="1:14" ht="15" customHeight="1">
      <c r="A2676" t="s">
        <v>7</v>
      </c>
      <c r="B2676" t="s">
        <v>27</v>
      </c>
      <c r="C2676" t="s">
        <v>137</v>
      </c>
      <c r="D2676" t="s">
        <v>21</v>
      </c>
      <c r="E2676" t="s">
        <v>58</v>
      </c>
      <c r="F2676" t="s">
        <v>11</v>
      </c>
      <c r="G2676">
        <v>45</v>
      </c>
      <c r="H2676" t="s">
        <v>33</v>
      </c>
      <c r="I2676" t="s">
        <v>180</v>
      </c>
      <c r="J2676" t="s">
        <v>122</v>
      </c>
      <c r="K2676">
        <v>201508</v>
      </c>
      <c r="L2676">
        <v>2020</v>
      </c>
      <c r="M2676" s="10">
        <v>8</v>
      </c>
      <c r="N2676" s="31">
        <v>24748.020000000004</v>
      </c>
    </row>
    <row r="2677" spans="1:14" ht="15" customHeight="1">
      <c r="A2677" t="s">
        <v>7</v>
      </c>
      <c r="B2677" t="s">
        <v>27</v>
      </c>
      <c r="C2677" t="s">
        <v>137</v>
      </c>
      <c r="D2677" t="s">
        <v>21</v>
      </c>
      <c r="E2677" t="s">
        <v>58</v>
      </c>
      <c r="F2677" t="s">
        <v>11</v>
      </c>
      <c r="G2677">
        <v>45</v>
      </c>
      <c r="H2677" t="s">
        <v>33</v>
      </c>
      <c r="I2677" t="s">
        <v>180</v>
      </c>
      <c r="J2677" t="s">
        <v>123</v>
      </c>
      <c r="K2677">
        <v>201508</v>
      </c>
      <c r="L2677">
        <v>2020</v>
      </c>
      <c r="M2677" s="10">
        <v>8</v>
      </c>
      <c r="N2677" s="31">
        <v>43399.950000000004</v>
      </c>
    </row>
    <row r="2678" spans="1:14" ht="15" customHeight="1">
      <c r="A2678" t="s">
        <v>7</v>
      </c>
      <c r="B2678" t="s">
        <v>27</v>
      </c>
      <c r="C2678" t="s">
        <v>136</v>
      </c>
      <c r="D2678" t="s">
        <v>18</v>
      </c>
      <c r="E2678" t="s">
        <v>62</v>
      </c>
      <c r="F2678" t="s">
        <v>11</v>
      </c>
      <c r="G2678">
        <v>38</v>
      </c>
      <c r="H2678" t="s">
        <v>34</v>
      </c>
      <c r="I2678" t="s">
        <v>182</v>
      </c>
      <c r="J2678" t="s">
        <v>124</v>
      </c>
      <c r="K2678">
        <v>201508</v>
      </c>
      <c r="L2678">
        <v>2020</v>
      </c>
      <c r="M2678" s="10">
        <v>8</v>
      </c>
      <c r="N2678" s="31">
        <v>60653.577600000011</v>
      </c>
    </row>
    <row r="2679" spans="1:14" ht="15" customHeight="1">
      <c r="A2679" t="s">
        <v>7</v>
      </c>
      <c r="B2679" t="s">
        <v>27</v>
      </c>
      <c r="C2679" t="s">
        <v>136</v>
      </c>
      <c r="D2679" t="s">
        <v>18</v>
      </c>
      <c r="E2679" t="s">
        <v>62</v>
      </c>
      <c r="F2679" t="s">
        <v>11</v>
      </c>
      <c r="G2679">
        <v>38</v>
      </c>
      <c r="H2679" t="s">
        <v>34</v>
      </c>
      <c r="I2679" t="s">
        <v>182</v>
      </c>
      <c r="J2679" t="s">
        <v>121</v>
      </c>
      <c r="K2679">
        <v>201508</v>
      </c>
      <c r="L2679">
        <v>2020</v>
      </c>
      <c r="M2679" s="10">
        <v>8</v>
      </c>
      <c r="N2679" s="31">
        <v>13844.476800000002</v>
      </c>
    </row>
    <row r="2680" spans="1:14" ht="15" customHeight="1">
      <c r="A2680" t="s">
        <v>7</v>
      </c>
      <c r="B2680" t="s">
        <v>27</v>
      </c>
      <c r="C2680" t="s">
        <v>136</v>
      </c>
      <c r="D2680" t="s">
        <v>18</v>
      </c>
      <c r="E2680" t="s">
        <v>62</v>
      </c>
      <c r="F2680" t="s">
        <v>11</v>
      </c>
      <c r="G2680">
        <v>38</v>
      </c>
      <c r="H2680" t="s">
        <v>34</v>
      </c>
      <c r="I2680" t="s">
        <v>182</v>
      </c>
      <c r="J2680" t="s">
        <v>122</v>
      </c>
      <c r="K2680">
        <v>201508</v>
      </c>
      <c r="L2680">
        <v>2020</v>
      </c>
      <c r="M2680" s="10">
        <v>8</v>
      </c>
      <c r="N2680" s="31">
        <v>32324.985000000004</v>
      </c>
    </row>
    <row r="2681" spans="1:14" ht="15" customHeight="1">
      <c r="A2681" t="s">
        <v>7</v>
      </c>
      <c r="B2681" t="s">
        <v>27</v>
      </c>
      <c r="C2681" t="s">
        <v>136</v>
      </c>
      <c r="D2681" t="s">
        <v>18</v>
      </c>
      <c r="E2681" t="s">
        <v>62</v>
      </c>
      <c r="F2681" t="s">
        <v>11</v>
      </c>
      <c r="G2681">
        <v>38</v>
      </c>
      <c r="H2681" t="s">
        <v>34</v>
      </c>
      <c r="I2681" t="s">
        <v>182</v>
      </c>
      <c r="J2681" t="s">
        <v>123</v>
      </c>
      <c r="K2681">
        <v>201508</v>
      </c>
      <c r="L2681">
        <v>2020</v>
      </c>
      <c r="M2681" s="10">
        <v>8</v>
      </c>
      <c r="N2681" s="31">
        <v>11703.938400000001</v>
      </c>
    </row>
    <row r="2682" spans="1:14" ht="15" customHeight="1">
      <c r="A2682" t="s">
        <v>7</v>
      </c>
      <c r="B2682" t="s">
        <v>27</v>
      </c>
      <c r="C2682" t="s">
        <v>135</v>
      </c>
      <c r="D2682" t="s">
        <v>19</v>
      </c>
      <c r="E2682" t="s">
        <v>57</v>
      </c>
      <c r="F2682" t="s">
        <v>12</v>
      </c>
      <c r="G2682">
        <v>29</v>
      </c>
      <c r="H2682" t="s">
        <v>37</v>
      </c>
      <c r="I2682" t="s">
        <v>183</v>
      </c>
      <c r="J2682" t="s">
        <v>124</v>
      </c>
      <c r="K2682">
        <v>201508</v>
      </c>
      <c r="L2682">
        <v>2020</v>
      </c>
      <c r="M2682" s="10">
        <v>8</v>
      </c>
      <c r="N2682" s="31">
        <v>51595.631999999998</v>
      </c>
    </row>
    <row r="2683" spans="1:14" ht="15" customHeight="1">
      <c r="A2683" t="s">
        <v>7</v>
      </c>
      <c r="B2683" t="s">
        <v>27</v>
      </c>
      <c r="C2683" t="s">
        <v>135</v>
      </c>
      <c r="D2683" t="s">
        <v>19</v>
      </c>
      <c r="E2683" t="s">
        <v>57</v>
      </c>
      <c r="F2683" t="s">
        <v>12</v>
      </c>
      <c r="G2683">
        <v>29</v>
      </c>
      <c r="H2683" t="s">
        <v>37</v>
      </c>
      <c r="I2683" t="s">
        <v>183</v>
      </c>
      <c r="J2683" t="s">
        <v>121</v>
      </c>
      <c r="K2683">
        <v>201508</v>
      </c>
      <c r="L2683">
        <v>2020</v>
      </c>
      <c r="M2683" s="10">
        <v>8</v>
      </c>
      <c r="N2683" s="31">
        <v>4362.6000000000004</v>
      </c>
    </row>
    <row r="2684" spans="1:14" ht="15" customHeight="1">
      <c r="A2684" t="s">
        <v>7</v>
      </c>
      <c r="B2684" t="s">
        <v>27</v>
      </c>
      <c r="C2684" t="s">
        <v>135</v>
      </c>
      <c r="D2684" t="s">
        <v>19</v>
      </c>
      <c r="E2684" t="s">
        <v>57</v>
      </c>
      <c r="F2684" t="s">
        <v>12</v>
      </c>
      <c r="G2684">
        <v>29</v>
      </c>
      <c r="H2684" t="s">
        <v>37</v>
      </c>
      <c r="I2684" t="s">
        <v>183</v>
      </c>
      <c r="J2684" t="s">
        <v>122</v>
      </c>
      <c r="K2684">
        <v>201508</v>
      </c>
      <c r="L2684">
        <v>2020</v>
      </c>
      <c r="M2684" s="10">
        <v>8</v>
      </c>
      <c r="N2684" s="31">
        <v>6149.0550000000003</v>
      </c>
    </row>
    <row r="2685" spans="1:14" ht="15" customHeight="1">
      <c r="A2685" t="s">
        <v>7</v>
      </c>
      <c r="B2685" t="s">
        <v>27</v>
      </c>
      <c r="C2685" t="s">
        <v>135</v>
      </c>
      <c r="D2685" t="s">
        <v>19</v>
      </c>
      <c r="E2685" t="s">
        <v>57</v>
      </c>
      <c r="F2685" t="s">
        <v>12</v>
      </c>
      <c r="G2685">
        <v>29</v>
      </c>
      <c r="H2685" t="s">
        <v>37</v>
      </c>
      <c r="I2685" t="s">
        <v>183</v>
      </c>
      <c r="J2685" t="s">
        <v>123</v>
      </c>
      <c r="K2685">
        <v>201508</v>
      </c>
      <c r="L2685">
        <v>2020</v>
      </c>
      <c r="M2685" s="10">
        <v>8</v>
      </c>
      <c r="N2685" s="31">
        <v>18900.09</v>
      </c>
    </row>
    <row r="2686" spans="1:14" ht="15" customHeight="1">
      <c r="A2686" t="s">
        <v>7</v>
      </c>
      <c r="B2686" t="s">
        <v>42</v>
      </c>
      <c r="C2686" t="s">
        <v>139</v>
      </c>
      <c r="D2686" t="s">
        <v>59</v>
      </c>
      <c r="E2686" t="s">
        <v>60</v>
      </c>
      <c r="F2686" t="s">
        <v>11</v>
      </c>
      <c r="G2686">
        <v>35</v>
      </c>
      <c r="H2686" t="s">
        <v>34</v>
      </c>
      <c r="I2686" t="s">
        <v>182</v>
      </c>
      <c r="J2686" t="s">
        <v>124</v>
      </c>
      <c r="K2686">
        <v>201508</v>
      </c>
      <c r="L2686">
        <v>2020</v>
      </c>
      <c r="M2686" s="10">
        <v>8</v>
      </c>
      <c r="N2686" s="31">
        <v>111245.90400000001</v>
      </c>
    </row>
    <row r="2687" spans="1:14" ht="15" customHeight="1">
      <c r="A2687" t="s">
        <v>7</v>
      </c>
      <c r="B2687" t="s">
        <v>42</v>
      </c>
      <c r="C2687" t="s">
        <v>139</v>
      </c>
      <c r="D2687" t="s">
        <v>59</v>
      </c>
      <c r="E2687" t="s">
        <v>60</v>
      </c>
      <c r="F2687" t="s">
        <v>11</v>
      </c>
      <c r="G2687">
        <v>35</v>
      </c>
      <c r="H2687" t="s">
        <v>34</v>
      </c>
      <c r="I2687" t="s">
        <v>182</v>
      </c>
      <c r="J2687" t="s">
        <v>121</v>
      </c>
      <c r="K2687">
        <v>201508</v>
      </c>
      <c r="L2687">
        <v>2020</v>
      </c>
      <c r="M2687" s="10">
        <v>8</v>
      </c>
      <c r="N2687" s="31">
        <v>10708.790400000002</v>
      </c>
    </row>
    <row r="2688" spans="1:14" ht="15" customHeight="1">
      <c r="A2688" t="s">
        <v>7</v>
      </c>
      <c r="B2688" t="s">
        <v>42</v>
      </c>
      <c r="C2688" t="s">
        <v>139</v>
      </c>
      <c r="D2688" t="s">
        <v>59</v>
      </c>
      <c r="E2688" t="s">
        <v>60</v>
      </c>
      <c r="F2688" t="s">
        <v>11</v>
      </c>
      <c r="G2688">
        <v>35</v>
      </c>
      <c r="H2688" t="s">
        <v>34</v>
      </c>
      <c r="I2688" t="s">
        <v>182</v>
      </c>
      <c r="J2688" t="s">
        <v>122</v>
      </c>
      <c r="K2688">
        <v>201508</v>
      </c>
      <c r="L2688">
        <v>2020</v>
      </c>
      <c r="M2688" s="10">
        <v>8</v>
      </c>
      <c r="N2688" s="31">
        <v>46184.292000000009</v>
      </c>
    </row>
    <row r="2689" spans="1:14" ht="15" customHeight="1">
      <c r="A2689" t="s">
        <v>7</v>
      </c>
      <c r="B2689" t="s">
        <v>42</v>
      </c>
      <c r="C2689" t="s">
        <v>139</v>
      </c>
      <c r="D2689" t="s">
        <v>59</v>
      </c>
      <c r="E2689" t="s">
        <v>60</v>
      </c>
      <c r="F2689" t="s">
        <v>11</v>
      </c>
      <c r="G2689">
        <v>35</v>
      </c>
      <c r="H2689" t="s">
        <v>34</v>
      </c>
      <c r="I2689" t="s">
        <v>182</v>
      </c>
      <c r="J2689" t="s">
        <v>123</v>
      </c>
      <c r="K2689">
        <v>201508</v>
      </c>
      <c r="L2689">
        <v>2020</v>
      </c>
      <c r="M2689" s="10">
        <v>8</v>
      </c>
      <c r="N2689" s="31">
        <v>47586.646800000002</v>
      </c>
    </row>
    <row r="2690" spans="1:14" ht="15" customHeight="1">
      <c r="A2690" t="s">
        <v>7</v>
      </c>
      <c r="B2690" t="s">
        <v>42</v>
      </c>
      <c r="C2690" t="s">
        <v>138</v>
      </c>
      <c r="D2690" t="s">
        <v>61</v>
      </c>
      <c r="E2690" t="s">
        <v>60</v>
      </c>
      <c r="F2690" t="s">
        <v>11</v>
      </c>
      <c r="G2690">
        <v>32</v>
      </c>
      <c r="H2690" t="s">
        <v>36</v>
      </c>
      <c r="I2690" t="s">
        <v>184</v>
      </c>
      <c r="J2690" t="s">
        <v>124</v>
      </c>
      <c r="K2690">
        <v>201508</v>
      </c>
      <c r="L2690">
        <v>2020</v>
      </c>
      <c r="M2690" s="10">
        <v>8</v>
      </c>
      <c r="N2690" s="31">
        <v>29271.950400000002</v>
      </c>
    </row>
    <row r="2691" spans="1:14" ht="15" customHeight="1">
      <c r="A2691" t="s">
        <v>7</v>
      </c>
      <c r="B2691" t="s">
        <v>42</v>
      </c>
      <c r="C2691" t="s">
        <v>138</v>
      </c>
      <c r="D2691" t="s">
        <v>61</v>
      </c>
      <c r="E2691" t="s">
        <v>60</v>
      </c>
      <c r="F2691" t="s">
        <v>11</v>
      </c>
      <c r="G2691">
        <v>32</v>
      </c>
      <c r="H2691" t="s">
        <v>36</v>
      </c>
      <c r="I2691" t="s">
        <v>184</v>
      </c>
      <c r="J2691" t="s">
        <v>121</v>
      </c>
      <c r="K2691">
        <v>201508</v>
      </c>
      <c r="L2691">
        <v>2020</v>
      </c>
      <c r="M2691" s="10">
        <v>8</v>
      </c>
      <c r="N2691" s="31">
        <v>793.53120000000001</v>
      </c>
    </row>
    <row r="2692" spans="1:14" ht="15" customHeight="1">
      <c r="A2692" t="s">
        <v>7</v>
      </c>
      <c r="B2692" t="s">
        <v>42</v>
      </c>
      <c r="C2692" t="s">
        <v>138</v>
      </c>
      <c r="D2692" t="s">
        <v>61</v>
      </c>
      <c r="E2692" t="s">
        <v>60</v>
      </c>
      <c r="F2692" t="s">
        <v>11</v>
      </c>
      <c r="G2692">
        <v>32</v>
      </c>
      <c r="H2692" t="s">
        <v>36</v>
      </c>
      <c r="I2692" t="s">
        <v>184</v>
      </c>
      <c r="J2692" t="s">
        <v>122</v>
      </c>
      <c r="K2692">
        <v>201508</v>
      </c>
      <c r="L2692">
        <v>2020</v>
      </c>
      <c r="M2692" s="10">
        <v>8</v>
      </c>
      <c r="N2692" s="31">
        <v>5905.7460000000001</v>
      </c>
    </row>
    <row r="2693" spans="1:14" ht="15" customHeight="1">
      <c r="A2693" t="s">
        <v>7</v>
      </c>
      <c r="B2693" t="s">
        <v>42</v>
      </c>
      <c r="C2693" t="s">
        <v>138</v>
      </c>
      <c r="D2693" t="s">
        <v>61</v>
      </c>
      <c r="E2693" t="s">
        <v>60</v>
      </c>
      <c r="F2693" t="s">
        <v>11</v>
      </c>
      <c r="G2693">
        <v>32</v>
      </c>
      <c r="H2693" t="s">
        <v>36</v>
      </c>
      <c r="I2693" t="s">
        <v>184</v>
      </c>
      <c r="J2693" t="s">
        <v>123</v>
      </c>
      <c r="K2693">
        <v>201508</v>
      </c>
      <c r="L2693">
        <v>2020</v>
      </c>
      <c r="M2693" s="10">
        <v>8</v>
      </c>
      <c r="N2693" s="31">
        <v>9761.3207999999977</v>
      </c>
    </row>
    <row r="2694" spans="1:14" ht="15" customHeight="1">
      <c r="A2694" t="s">
        <v>69</v>
      </c>
      <c r="B2694" t="s">
        <v>5</v>
      </c>
      <c r="C2694" t="s">
        <v>134</v>
      </c>
      <c r="D2694" t="s">
        <v>46</v>
      </c>
      <c r="E2694" t="s">
        <v>13</v>
      </c>
      <c r="F2694" t="s">
        <v>11</v>
      </c>
      <c r="G2694">
        <v>46</v>
      </c>
      <c r="H2694" t="s">
        <v>33</v>
      </c>
      <c r="I2694" t="s">
        <v>180</v>
      </c>
      <c r="J2694" t="s">
        <v>124</v>
      </c>
      <c r="K2694">
        <v>201508</v>
      </c>
      <c r="L2694">
        <v>2020</v>
      </c>
      <c r="M2694" s="10">
        <v>8</v>
      </c>
      <c r="N2694" s="31">
        <v>78489.31200000002</v>
      </c>
    </row>
    <row r="2695" spans="1:14" ht="15" customHeight="1">
      <c r="A2695" t="s">
        <v>69</v>
      </c>
      <c r="B2695" t="s">
        <v>5</v>
      </c>
      <c r="C2695" t="s">
        <v>134</v>
      </c>
      <c r="D2695" t="s">
        <v>46</v>
      </c>
      <c r="E2695" t="s">
        <v>13</v>
      </c>
      <c r="F2695" t="s">
        <v>11</v>
      </c>
      <c r="G2695">
        <v>46</v>
      </c>
      <c r="H2695" t="s">
        <v>33</v>
      </c>
      <c r="I2695" t="s">
        <v>180</v>
      </c>
      <c r="J2695" t="s">
        <v>121</v>
      </c>
      <c r="K2695">
        <v>201508</v>
      </c>
      <c r="L2695">
        <v>2020</v>
      </c>
      <c r="M2695" s="10">
        <v>8</v>
      </c>
      <c r="N2695" s="31">
        <v>12326.798000000003</v>
      </c>
    </row>
    <row r="2696" spans="1:14" ht="15" customHeight="1">
      <c r="A2696" t="s">
        <v>69</v>
      </c>
      <c r="B2696" t="s">
        <v>5</v>
      </c>
      <c r="C2696" t="s">
        <v>134</v>
      </c>
      <c r="D2696" t="s">
        <v>46</v>
      </c>
      <c r="E2696" t="s">
        <v>13</v>
      </c>
      <c r="F2696" t="s">
        <v>11</v>
      </c>
      <c r="G2696">
        <v>46</v>
      </c>
      <c r="H2696" t="s">
        <v>33</v>
      </c>
      <c r="I2696" t="s">
        <v>180</v>
      </c>
      <c r="J2696" t="s">
        <v>122</v>
      </c>
      <c r="K2696">
        <v>201508</v>
      </c>
      <c r="L2696">
        <v>2020</v>
      </c>
      <c r="M2696" s="10">
        <v>8</v>
      </c>
      <c r="N2696" s="31">
        <v>37169.082500000004</v>
      </c>
    </row>
    <row r="2697" spans="1:14" ht="15" customHeight="1">
      <c r="A2697" t="s">
        <v>69</v>
      </c>
      <c r="B2697" t="s">
        <v>5</v>
      </c>
      <c r="C2697" t="s">
        <v>134</v>
      </c>
      <c r="D2697" t="s">
        <v>46</v>
      </c>
      <c r="E2697" t="s">
        <v>13</v>
      </c>
      <c r="F2697" t="s">
        <v>11</v>
      </c>
      <c r="G2697">
        <v>46</v>
      </c>
      <c r="H2697" t="s">
        <v>33</v>
      </c>
      <c r="I2697" t="s">
        <v>180</v>
      </c>
      <c r="J2697" t="s">
        <v>123</v>
      </c>
      <c r="K2697">
        <v>201508</v>
      </c>
      <c r="L2697">
        <v>2020</v>
      </c>
      <c r="M2697" s="10">
        <v>8</v>
      </c>
      <c r="N2697" s="31">
        <v>36796.65</v>
      </c>
    </row>
    <row r="2698" spans="1:14" ht="15" customHeight="1">
      <c r="A2698" t="s">
        <v>69</v>
      </c>
      <c r="B2698" t="s">
        <v>5</v>
      </c>
      <c r="C2698" t="s">
        <v>129</v>
      </c>
      <c r="D2698" t="s">
        <v>22</v>
      </c>
      <c r="E2698" t="s">
        <v>16</v>
      </c>
      <c r="F2698" t="s">
        <v>12</v>
      </c>
      <c r="G2698">
        <v>38</v>
      </c>
      <c r="H2698" t="s">
        <v>34</v>
      </c>
      <c r="I2698" t="s">
        <v>182</v>
      </c>
      <c r="J2698" t="s">
        <v>124</v>
      </c>
      <c r="K2698">
        <v>201508</v>
      </c>
      <c r="L2698">
        <v>2020</v>
      </c>
      <c r="M2698" s="10">
        <v>8</v>
      </c>
      <c r="N2698" s="31">
        <v>146079.96480000002</v>
      </c>
    </row>
    <row r="2699" spans="1:14" ht="15" customHeight="1">
      <c r="A2699" t="s">
        <v>69</v>
      </c>
      <c r="B2699" t="s">
        <v>5</v>
      </c>
      <c r="C2699" t="s">
        <v>129</v>
      </c>
      <c r="D2699" t="s">
        <v>22</v>
      </c>
      <c r="E2699" t="s">
        <v>16</v>
      </c>
      <c r="F2699" t="s">
        <v>12</v>
      </c>
      <c r="G2699">
        <v>38</v>
      </c>
      <c r="H2699" t="s">
        <v>34</v>
      </c>
      <c r="I2699" t="s">
        <v>182</v>
      </c>
      <c r="J2699" t="s">
        <v>121</v>
      </c>
      <c r="K2699">
        <v>201508</v>
      </c>
      <c r="L2699">
        <v>2020</v>
      </c>
      <c r="M2699" s="10">
        <v>8</v>
      </c>
      <c r="N2699" s="31">
        <v>40031.006400000006</v>
      </c>
    </row>
    <row r="2700" spans="1:14" ht="15" customHeight="1">
      <c r="A2700" t="s">
        <v>69</v>
      </c>
      <c r="B2700" t="s">
        <v>5</v>
      </c>
      <c r="C2700" t="s">
        <v>129</v>
      </c>
      <c r="D2700" t="s">
        <v>22</v>
      </c>
      <c r="E2700" t="s">
        <v>16</v>
      </c>
      <c r="F2700" t="s">
        <v>12</v>
      </c>
      <c r="G2700">
        <v>38</v>
      </c>
      <c r="H2700" t="s">
        <v>34</v>
      </c>
      <c r="I2700" t="s">
        <v>182</v>
      </c>
      <c r="J2700" t="s">
        <v>122</v>
      </c>
      <c r="K2700">
        <v>201508</v>
      </c>
      <c r="L2700">
        <v>2020</v>
      </c>
      <c r="M2700" s="10">
        <v>8</v>
      </c>
      <c r="N2700" s="31">
        <v>53077.563000000002</v>
      </c>
    </row>
    <row r="2701" spans="1:14" ht="15" customHeight="1">
      <c r="A2701" t="s">
        <v>69</v>
      </c>
      <c r="B2701" t="s">
        <v>5</v>
      </c>
      <c r="C2701" t="s">
        <v>129</v>
      </c>
      <c r="D2701" t="s">
        <v>22</v>
      </c>
      <c r="E2701" t="s">
        <v>16</v>
      </c>
      <c r="F2701" t="s">
        <v>12</v>
      </c>
      <c r="G2701">
        <v>38</v>
      </c>
      <c r="H2701" t="s">
        <v>34</v>
      </c>
      <c r="I2701" t="s">
        <v>182</v>
      </c>
      <c r="J2701" t="s">
        <v>123</v>
      </c>
      <c r="K2701">
        <v>201508</v>
      </c>
      <c r="L2701">
        <v>2020</v>
      </c>
      <c r="M2701" s="10">
        <v>8</v>
      </c>
      <c r="N2701" s="31">
        <v>7133.4648000000007</v>
      </c>
    </row>
    <row r="2702" spans="1:14" ht="15" customHeight="1">
      <c r="A2702" t="s">
        <v>69</v>
      </c>
      <c r="B2702" t="s">
        <v>5</v>
      </c>
      <c r="C2702" t="s">
        <v>133</v>
      </c>
      <c r="D2702" t="s">
        <v>9</v>
      </c>
      <c r="E2702" t="s">
        <v>10</v>
      </c>
      <c r="F2702" t="s">
        <v>11</v>
      </c>
      <c r="G2702">
        <v>25</v>
      </c>
      <c r="H2702" t="s">
        <v>37</v>
      </c>
      <c r="I2702" t="s">
        <v>183</v>
      </c>
      <c r="J2702" t="s">
        <v>124</v>
      </c>
      <c r="K2702">
        <v>201508</v>
      </c>
      <c r="L2702">
        <v>2020</v>
      </c>
      <c r="M2702" s="10">
        <v>8</v>
      </c>
      <c r="N2702" s="31">
        <v>28450.752000000004</v>
      </c>
    </row>
    <row r="2703" spans="1:14" ht="15" customHeight="1">
      <c r="A2703" t="s">
        <v>69</v>
      </c>
      <c r="B2703" t="s">
        <v>5</v>
      </c>
      <c r="C2703" t="s">
        <v>133</v>
      </c>
      <c r="D2703" t="s">
        <v>9</v>
      </c>
      <c r="E2703" t="s">
        <v>10</v>
      </c>
      <c r="F2703" t="s">
        <v>11</v>
      </c>
      <c r="G2703">
        <v>25</v>
      </c>
      <c r="H2703" t="s">
        <v>37</v>
      </c>
      <c r="I2703" t="s">
        <v>183</v>
      </c>
      <c r="J2703" t="s">
        <v>121</v>
      </c>
      <c r="K2703">
        <v>201508</v>
      </c>
      <c r="L2703">
        <v>2020</v>
      </c>
      <c r="M2703" s="10">
        <v>8</v>
      </c>
      <c r="N2703" s="31">
        <v>11010.12</v>
      </c>
    </row>
    <row r="2704" spans="1:14" ht="15" customHeight="1">
      <c r="A2704" t="s">
        <v>69</v>
      </c>
      <c r="B2704" t="s">
        <v>5</v>
      </c>
      <c r="C2704" t="s">
        <v>133</v>
      </c>
      <c r="D2704" t="s">
        <v>9</v>
      </c>
      <c r="E2704" t="s">
        <v>10</v>
      </c>
      <c r="F2704" t="s">
        <v>11</v>
      </c>
      <c r="G2704">
        <v>25</v>
      </c>
      <c r="H2704" t="s">
        <v>37</v>
      </c>
      <c r="I2704" t="s">
        <v>183</v>
      </c>
      <c r="J2704" t="s">
        <v>122</v>
      </c>
      <c r="K2704">
        <v>201508</v>
      </c>
      <c r="L2704">
        <v>2020</v>
      </c>
      <c r="M2704" s="10">
        <v>8</v>
      </c>
      <c r="N2704" s="31">
        <v>1842.8850000000002</v>
      </c>
    </row>
    <row r="2705" spans="1:14" ht="15" customHeight="1">
      <c r="A2705" t="s">
        <v>69</v>
      </c>
      <c r="B2705" t="s">
        <v>5</v>
      </c>
      <c r="C2705" t="s">
        <v>133</v>
      </c>
      <c r="D2705" t="s">
        <v>9</v>
      </c>
      <c r="E2705" t="s">
        <v>10</v>
      </c>
      <c r="F2705" t="s">
        <v>11</v>
      </c>
      <c r="G2705">
        <v>25</v>
      </c>
      <c r="H2705" t="s">
        <v>37</v>
      </c>
      <c r="I2705" t="s">
        <v>183</v>
      </c>
      <c r="J2705" t="s">
        <v>123</v>
      </c>
      <c r="K2705">
        <v>201508</v>
      </c>
      <c r="L2705">
        <v>2020</v>
      </c>
      <c r="M2705" s="10">
        <v>8</v>
      </c>
      <c r="N2705" s="31">
        <v>17552.898000000001</v>
      </c>
    </row>
    <row r="2706" spans="1:14" ht="15" customHeight="1">
      <c r="A2706" t="s">
        <v>69</v>
      </c>
      <c r="B2706" t="s">
        <v>6</v>
      </c>
      <c r="C2706" t="s">
        <v>140</v>
      </c>
      <c r="D2706" t="s">
        <v>14</v>
      </c>
      <c r="E2706" t="s">
        <v>15</v>
      </c>
      <c r="F2706" t="s">
        <v>11</v>
      </c>
      <c r="G2706">
        <v>32</v>
      </c>
      <c r="H2706" t="s">
        <v>36</v>
      </c>
      <c r="I2706" t="s">
        <v>184</v>
      </c>
      <c r="J2706" t="s">
        <v>124</v>
      </c>
      <c r="K2706">
        <v>201508</v>
      </c>
      <c r="L2706">
        <v>2020</v>
      </c>
      <c r="M2706" s="10">
        <v>8</v>
      </c>
      <c r="N2706" s="31">
        <v>45469.423999999999</v>
      </c>
    </row>
    <row r="2707" spans="1:14" ht="15" customHeight="1">
      <c r="A2707" t="s">
        <v>69</v>
      </c>
      <c r="B2707" t="s">
        <v>6</v>
      </c>
      <c r="C2707" t="s">
        <v>140</v>
      </c>
      <c r="D2707" t="s">
        <v>14</v>
      </c>
      <c r="E2707" t="s">
        <v>15</v>
      </c>
      <c r="F2707" t="s">
        <v>11</v>
      </c>
      <c r="G2707">
        <v>32</v>
      </c>
      <c r="H2707" t="s">
        <v>36</v>
      </c>
      <c r="I2707" t="s">
        <v>184</v>
      </c>
      <c r="J2707" t="s">
        <v>121</v>
      </c>
      <c r="K2707">
        <v>201508</v>
      </c>
      <c r="L2707">
        <v>2020</v>
      </c>
      <c r="M2707" s="10">
        <v>8</v>
      </c>
      <c r="N2707" s="31">
        <v>19028.548000000003</v>
      </c>
    </row>
    <row r="2708" spans="1:14" ht="15" customHeight="1">
      <c r="A2708" t="s">
        <v>69</v>
      </c>
      <c r="B2708" t="s">
        <v>6</v>
      </c>
      <c r="C2708" t="s">
        <v>140</v>
      </c>
      <c r="D2708" t="s">
        <v>14</v>
      </c>
      <c r="E2708" t="s">
        <v>15</v>
      </c>
      <c r="F2708" t="s">
        <v>11</v>
      </c>
      <c r="G2708">
        <v>32</v>
      </c>
      <c r="H2708" t="s">
        <v>36</v>
      </c>
      <c r="I2708" t="s">
        <v>184</v>
      </c>
      <c r="J2708" t="s">
        <v>122</v>
      </c>
      <c r="K2708">
        <v>201508</v>
      </c>
      <c r="L2708">
        <v>2020</v>
      </c>
      <c r="M2708" s="10">
        <v>8</v>
      </c>
      <c r="N2708" s="31">
        <v>6479.5499999999993</v>
      </c>
    </row>
    <row r="2709" spans="1:14" ht="15" customHeight="1">
      <c r="A2709" t="s">
        <v>69</v>
      </c>
      <c r="B2709" t="s">
        <v>6</v>
      </c>
      <c r="C2709" t="s">
        <v>140</v>
      </c>
      <c r="D2709" t="s">
        <v>14</v>
      </c>
      <c r="E2709" t="s">
        <v>15</v>
      </c>
      <c r="F2709" t="s">
        <v>11</v>
      </c>
      <c r="G2709">
        <v>32</v>
      </c>
      <c r="H2709" t="s">
        <v>36</v>
      </c>
      <c r="I2709" t="s">
        <v>184</v>
      </c>
      <c r="J2709" t="s">
        <v>123</v>
      </c>
      <c r="K2709">
        <v>201508</v>
      </c>
      <c r="L2709">
        <v>2020</v>
      </c>
      <c r="M2709" s="10">
        <v>8</v>
      </c>
      <c r="N2709" s="31">
        <v>38928.582000000002</v>
      </c>
    </row>
    <row r="2710" spans="1:14" ht="15" customHeight="1">
      <c r="A2710" t="s">
        <v>68</v>
      </c>
      <c r="B2710" t="s">
        <v>24</v>
      </c>
      <c r="C2710" t="s">
        <v>142</v>
      </c>
      <c r="D2710" t="s">
        <v>43</v>
      </c>
      <c r="E2710" t="s">
        <v>17</v>
      </c>
      <c r="F2710" t="s">
        <v>11</v>
      </c>
      <c r="G2710">
        <v>32</v>
      </c>
      <c r="H2710" t="s">
        <v>36</v>
      </c>
      <c r="I2710" t="s">
        <v>184</v>
      </c>
      <c r="J2710" t="s">
        <v>124</v>
      </c>
      <c r="K2710">
        <v>201508</v>
      </c>
      <c r="L2710">
        <v>2020</v>
      </c>
      <c r="M2710" s="10">
        <v>8</v>
      </c>
      <c r="N2710" s="31">
        <v>25807.936000000002</v>
      </c>
    </row>
    <row r="2711" spans="1:14" ht="15" customHeight="1">
      <c r="A2711" t="s">
        <v>68</v>
      </c>
      <c r="B2711" t="s">
        <v>24</v>
      </c>
      <c r="C2711" t="s">
        <v>142</v>
      </c>
      <c r="D2711" t="s">
        <v>43</v>
      </c>
      <c r="E2711" t="s">
        <v>17</v>
      </c>
      <c r="F2711" t="s">
        <v>11</v>
      </c>
      <c r="G2711">
        <v>32</v>
      </c>
      <c r="H2711" t="s">
        <v>36</v>
      </c>
      <c r="I2711" t="s">
        <v>184</v>
      </c>
      <c r="J2711" t="s">
        <v>121</v>
      </c>
      <c r="K2711">
        <v>201508</v>
      </c>
      <c r="L2711">
        <v>2020</v>
      </c>
      <c r="M2711" s="10">
        <v>8</v>
      </c>
      <c r="N2711" s="31">
        <v>28172.144000000004</v>
      </c>
    </row>
    <row r="2712" spans="1:14" ht="15" customHeight="1">
      <c r="A2712" t="s">
        <v>68</v>
      </c>
      <c r="B2712" t="s">
        <v>24</v>
      </c>
      <c r="C2712" t="s">
        <v>142</v>
      </c>
      <c r="D2712" t="s">
        <v>43</v>
      </c>
      <c r="E2712" t="s">
        <v>17</v>
      </c>
      <c r="F2712" t="s">
        <v>11</v>
      </c>
      <c r="G2712">
        <v>32</v>
      </c>
      <c r="H2712" t="s">
        <v>36</v>
      </c>
      <c r="I2712" t="s">
        <v>184</v>
      </c>
      <c r="J2712" t="s">
        <v>122</v>
      </c>
      <c r="K2712">
        <v>201508</v>
      </c>
      <c r="L2712">
        <v>2020</v>
      </c>
      <c r="M2712" s="10">
        <v>8</v>
      </c>
      <c r="N2712" s="31">
        <v>16041.795</v>
      </c>
    </row>
    <row r="2713" spans="1:14" ht="15" customHeight="1">
      <c r="A2713" t="s">
        <v>68</v>
      </c>
      <c r="B2713" t="s">
        <v>24</v>
      </c>
      <c r="C2713" t="s">
        <v>142</v>
      </c>
      <c r="D2713" t="s">
        <v>43</v>
      </c>
      <c r="E2713" t="s">
        <v>17</v>
      </c>
      <c r="F2713" t="s">
        <v>11</v>
      </c>
      <c r="G2713">
        <v>32</v>
      </c>
      <c r="H2713" t="s">
        <v>36</v>
      </c>
      <c r="I2713" t="s">
        <v>184</v>
      </c>
      <c r="J2713" t="s">
        <v>123</v>
      </c>
      <c r="K2713">
        <v>201508</v>
      </c>
      <c r="L2713">
        <v>2020</v>
      </c>
      <c r="M2713" s="10">
        <v>8</v>
      </c>
      <c r="N2713" s="31">
        <v>42133.014000000003</v>
      </c>
    </row>
    <row r="2714" spans="1:14" ht="15" customHeight="1">
      <c r="A2714" t="s">
        <v>68</v>
      </c>
      <c r="B2714" t="s">
        <v>70</v>
      </c>
      <c r="C2714" t="s">
        <v>126</v>
      </c>
      <c r="D2714" t="s">
        <v>20</v>
      </c>
      <c r="E2714" t="s">
        <v>0</v>
      </c>
      <c r="F2714" t="s">
        <v>12</v>
      </c>
      <c r="G2714">
        <v>28</v>
      </c>
      <c r="H2714" t="s">
        <v>37</v>
      </c>
      <c r="I2714" t="s">
        <v>183</v>
      </c>
      <c r="J2714" t="s">
        <v>124</v>
      </c>
      <c r="K2714">
        <v>201508</v>
      </c>
      <c r="L2714">
        <v>2020</v>
      </c>
      <c r="M2714" s="10">
        <v>8</v>
      </c>
      <c r="N2714" s="31">
        <v>38642.208000000006</v>
      </c>
    </row>
    <row r="2715" spans="1:14" ht="15" customHeight="1">
      <c r="A2715" t="s">
        <v>68</v>
      </c>
      <c r="B2715" t="s">
        <v>70</v>
      </c>
      <c r="C2715" t="s">
        <v>126</v>
      </c>
      <c r="D2715" t="s">
        <v>20</v>
      </c>
      <c r="E2715" t="s">
        <v>0</v>
      </c>
      <c r="F2715" t="s">
        <v>12</v>
      </c>
      <c r="G2715">
        <v>28</v>
      </c>
      <c r="H2715" t="s">
        <v>37</v>
      </c>
      <c r="I2715" t="s">
        <v>183</v>
      </c>
      <c r="J2715" t="s">
        <v>121</v>
      </c>
      <c r="K2715">
        <v>201508</v>
      </c>
      <c r="L2715">
        <v>2020</v>
      </c>
      <c r="M2715" s="10">
        <v>8</v>
      </c>
      <c r="N2715" s="31">
        <v>4363.26</v>
      </c>
    </row>
    <row r="2716" spans="1:14" ht="15" customHeight="1">
      <c r="A2716" t="s">
        <v>68</v>
      </c>
      <c r="B2716" t="s">
        <v>70</v>
      </c>
      <c r="C2716" t="s">
        <v>126</v>
      </c>
      <c r="D2716" t="s">
        <v>20</v>
      </c>
      <c r="E2716" t="s">
        <v>0</v>
      </c>
      <c r="F2716" t="s">
        <v>12</v>
      </c>
      <c r="G2716">
        <v>28</v>
      </c>
      <c r="H2716" t="s">
        <v>37</v>
      </c>
      <c r="I2716" t="s">
        <v>183</v>
      </c>
      <c r="J2716" t="s">
        <v>122</v>
      </c>
      <c r="K2716">
        <v>201508</v>
      </c>
      <c r="L2716">
        <v>2020</v>
      </c>
      <c r="M2716" s="10">
        <v>8</v>
      </c>
      <c r="N2716" s="31">
        <v>9384.7049999999999</v>
      </c>
    </row>
    <row r="2717" spans="1:14" ht="15" customHeight="1">
      <c r="A2717" t="s">
        <v>68</v>
      </c>
      <c r="B2717" t="s">
        <v>70</v>
      </c>
      <c r="C2717" t="s">
        <v>126</v>
      </c>
      <c r="D2717" t="s">
        <v>20</v>
      </c>
      <c r="E2717" t="s">
        <v>0</v>
      </c>
      <c r="F2717" t="s">
        <v>12</v>
      </c>
      <c r="G2717">
        <v>28</v>
      </c>
      <c r="H2717" t="s">
        <v>37</v>
      </c>
      <c r="I2717" t="s">
        <v>183</v>
      </c>
      <c r="J2717" t="s">
        <v>123</v>
      </c>
      <c r="K2717">
        <v>201508</v>
      </c>
      <c r="L2717">
        <v>2020</v>
      </c>
      <c r="M2717" s="10">
        <v>8</v>
      </c>
      <c r="N2717" s="31">
        <v>3042.0719999999997</v>
      </c>
    </row>
    <row r="2718" spans="1:14" ht="15" customHeight="1">
      <c r="A2718" t="s">
        <v>68</v>
      </c>
      <c r="B2718" t="s">
        <v>23</v>
      </c>
      <c r="C2718" t="s">
        <v>141</v>
      </c>
      <c r="D2718" t="s">
        <v>44</v>
      </c>
      <c r="E2718" t="s">
        <v>45</v>
      </c>
      <c r="F2718" t="s">
        <v>11</v>
      </c>
      <c r="G2718">
        <v>27</v>
      </c>
      <c r="H2718" t="s">
        <v>33</v>
      </c>
      <c r="I2718" t="s">
        <v>180</v>
      </c>
      <c r="J2718" t="s">
        <v>124</v>
      </c>
      <c r="K2718">
        <v>201508</v>
      </c>
      <c r="L2718">
        <v>2020</v>
      </c>
      <c r="M2718" s="10">
        <v>8</v>
      </c>
      <c r="N2718" s="31">
        <v>69895.267200000002</v>
      </c>
    </row>
    <row r="2719" spans="1:14" ht="15" customHeight="1">
      <c r="A2719" t="s">
        <v>68</v>
      </c>
      <c r="B2719" t="s">
        <v>23</v>
      </c>
      <c r="C2719" t="s">
        <v>141</v>
      </c>
      <c r="D2719" t="s">
        <v>44</v>
      </c>
      <c r="E2719" t="s">
        <v>45</v>
      </c>
      <c r="F2719" t="s">
        <v>11</v>
      </c>
      <c r="G2719">
        <v>27</v>
      </c>
      <c r="H2719" t="s">
        <v>33</v>
      </c>
      <c r="I2719" t="s">
        <v>180</v>
      </c>
      <c r="J2719" t="s">
        <v>121</v>
      </c>
      <c r="K2719">
        <v>201508</v>
      </c>
      <c r="L2719">
        <v>2020</v>
      </c>
      <c r="M2719" s="10">
        <v>8</v>
      </c>
      <c r="N2719" s="31">
        <v>15481.303200000004</v>
      </c>
    </row>
    <row r="2720" spans="1:14" ht="15" customHeight="1">
      <c r="A2720" t="s">
        <v>68</v>
      </c>
      <c r="B2720" t="s">
        <v>23</v>
      </c>
      <c r="C2720" t="s">
        <v>141</v>
      </c>
      <c r="D2720" t="s">
        <v>44</v>
      </c>
      <c r="E2720" t="s">
        <v>45</v>
      </c>
      <c r="F2720" t="s">
        <v>11</v>
      </c>
      <c r="G2720">
        <v>27</v>
      </c>
      <c r="H2720" t="s">
        <v>33</v>
      </c>
      <c r="I2720" t="s">
        <v>180</v>
      </c>
      <c r="J2720" t="s">
        <v>122</v>
      </c>
      <c r="K2720">
        <v>201508</v>
      </c>
      <c r="L2720">
        <v>2020</v>
      </c>
      <c r="M2720" s="10">
        <v>8</v>
      </c>
      <c r="N2720" s="31">
        <v>8594.8830000000016</v>
      </c>
    </row>
    <row r="2721" spans="1:14" ht="15" customHeight="1">
      <c r="A2721" t="s">
        <v>68</v>
      </c>
      <c r="B2721" t="s">
        <v>23</v>
      </c>
      <c r="C2721" t="s">
        <v>141</v>
      </c>
      <c r="D2721" t="s">
        <v>44</v>
      </c>
      <c r="E2721" t="s">
        <v>45</v>
      </c>
      <c r="F2721" t="s">
        <v>11</v>
      </c>
      <c r="G2721">
        <v>27</v>
      </c>
      <c r="H2721" t="s">
        <v>33</v>
      </c>
      <c r="I2721" t="s">
        <v>180</v>
      </c>
      <c r="J2721" t="s">
        <v>123</v>
      </c>
      <c r="K2721">
        <v>201508</v>
      </c>
      <c r="L2721">
        <v>2020</v>
      </c>
      <c r="M2721" s="10">
        <v>8</v>
      </c>
      <c r="N2721" s="31">
        <v>24123.646799999999</v>
      </c>
    </row>
    <row r="2722" spans="1:14" ht="15" customHeight="1">
      <c r="A2722" t="s">
        <v>7</v>
      </c>
      <c r="B2722" t="s">
        <v>25</v>
      </c>
      <c r="C2722" t="s">
        <v>131</v>
      </c>
      <c r="D2722" t="s">
        <v>51</v>
      </c>
      <c r="E2722" t="s">
        <v>52</v>
      </c>
      <c r="F2722" t="s">
        <v>11</v>
      </c>
      <c r="G2722">
        <v>44</v>
      </c>
      <c r="H2722" t="s">
        <v>33</v>
      </c>
      <c r="I2722" t="s">
        <v>180</v>
      </c>
      <c r="J2722" t="s">
        <v>124</v>
      </c>
      <c r="K2722">
        <v>201509</v>
      </c>
      <c r="L2722">
        <v>2020</v>
      </c>
      <c r="M2722" s="10">
        <v>9</v>
      </c>
      <c r="N2722" s="31">
        <v>64209.711999999992</v>
      </c>
    </row>
    <row r="2723" spans="1:14" ht="15" customHeight="1">
      <c r="A2723" t="s">
        <v>7</v>
      </c>
      <c r="B2723" t="s">
        <v>25</v>
      </c>
      <c r="C2723" t="s">
        <v>131</v>
      </c>
      <c r="D2723" t="s">
        <v>51</v>
      </c>
      <c r="E2723" t="s">
        <v>52</v>
      </c>
      <c r="F2723" t="s">
        <v>11</v>
      </c>
      <c r="G2723">
        <v>44</v>
      </c>
      <c r="H2723" t="s">
        <v>33</v>
      </c>
      <c r="I2723" t="s">
        <v>180</v>
      </c>
      <c r="J2723" t="s">
        <v>121</v>
      </c>
      <c r="K2723">
        <v>201509</v>
      </c>
      <c r="L2723">
        <v>2020</v>
      </c>
      <c r="M2723" s="10">
        <v>9</v>
      </c>
      <c r="N2723" s="31">
        <v>26543.468000000001</v>
      </c>
    </row>
    <row r="2724" spans="1:14" ht="15" customHeight="1">
      <c r="A2724" t="s">
        <v>7</v>
      </c>
      <c r="B2724" t="s">
        <v>25</v>
      </c>
      <c r="C2724" t="s">
        <v>131</v>
      </c>
      <c r="D2724" t="s">
        <v>51</v>
      </c>
      <c r="E2724" t="s">
        <v>52</v>
      </c>
      <c r="F2724" t="s">
        <v>11</v>
      </c>
      <c r="G2724">
        <v>44</v>
      </c>
      <c r="H2724" t="s">
        <v>33</v>
      </c>
      <c r="I2724" t="s">
        <v>180</v>
      </c>
      <c r="J2724" t="s">
        <v>122</v>
      </c>
      <c r="K2724">
        <v>201509</v>
      </c>
      <c r="L2724">
        <v>2020</v>
      </c>
      <c r="M2724" s="10">
        <v>9</v>
      </c>
      <c r="N2724" s="31">
        <v>28342.352499999994</v>
      </c>
    </row>
    <row r="2725" spans="1:14" ht="15" customHeight="1">
      <c r="A2725" t="s">
        <v>7</v>
      </c>
      <c r="B2725" t="s">
        <v>25</v>
      </c>
      <c r="C2725" t="s">
        <v>131</v>
      </c>
      <c r="D2725" t="s">
        <v>51</v>
      </c>
      <c r="E2725" t="s">
        <v>52</v>
      </c>
      <c r="F2725" t="s">
        <v>11</v>
      </c>
      <c r="G2725">
        <v>44</v>
      </c>
      <c r="H2725" t="s">
        <v>33</v>
      </c>
      <c r="I2725" t="s">
        <v>180</v>
      </c>
      <c r="J2725" t="s">
        <v>123</v>
      </c>
      <c r="K2725">
        <v>201509</v>
      </c>
      <c r="L2725">
        <v>2020</v>
      </c>
      <c r="M2725" s="10">
        <v>9</v>
      </c>
      <c r="N2725" s="31">
        <v>14773.730999999998</v>
      </c>
    </row>
    <row r="2726" spans="1:14" ht="15" customHeight="1">
      <c r="A2726" t="s">
        <v>7</v>
      </c>
      <c r="B2726" t="s">
        <v>25</v>
      </c>
      <c r="C2726" t="s">
        <v>127</v>
      </c>
      <c r="D2726" t="s">
        <v>49</v>
      </c>
      <c r="E2726" t="s">
        <v>50</v>
      </c>
      <c r="F2726" t="s">
        <v>12</v>
      </c>
      <c r="G2726">
        <v>35</v>
      </c>
      <c r="H2726" t="s">
        <v>35</v>
      </c>
      <c r="I2726" t="s">
        <v>181</v>
      </c>
      <c r="J2726" t="s">
        <v>124</v>
      </c>
      <c r="K2726">
        <v>201509</v>
      </c>
      <c r="L2726">
        <v>2020</v>
      </c>
      <c r="M2726" s="10">
        <v>9</v>
      </c>
      <c r="N2726" s="31">
        <v>22501.920000000002</v>
      </c>
    </row>
    <row r="2727" spans="1:14" ht="15" customHeight="1">
      <c r="A2727" t="s">
        <v>7</v>
      </c>
      <c r="B2727" t="s">
        <v>25</v>
      </c>
      <c r="C2727" t="s">
        <v>127</v>
      </c>
      <c r="D2727" t="s">
        <v>49</v>
      </c>
      <c r="E2727" t="s">
        <v>50</v>
      </c>
      <c r="F2727" t="s">
        <v>12</v>
      </c>
      <c r="G2727">
        <v>35</v>
      </c>
      <c r="H2727" t="s">
        <v>35</v>
      </c>
      <c r="I2727" t="s">
        <v>181</v>
      </c>
      <c r="J2727" t="s">
        <v>121</v>
      </c>
      <c r="K2727">
        <v>201509</v>
      </c>
      <c r="L2727">
        <v>2020</v>
      </c>
      <c r="M2727" s="10">
        <v>9</v>
      </c>
      <c r="N2727" s="31">
        <v>27443.640000000003</v>
      </c>
    </row>
    <row r="2728" spans="1:14" ht="15" customHeight="1">
      <c r="A2728" t="s">
        <v>7</v>
      </c>
      <c r="B2728" t="s">
        <v>25</v>
      </c>
      <c r="C2728" t="s">
        <v>127</v>
      </c>
      <c r="D2728" t="s">
        <v>49</v>
      </c>
      <c r="E2728" t="s">
        <v>50</v>
      </c>
      <c r="F2728" t="s">
        <v>12</v>
      </c>
      <c r="G2728">
        <v>35</v>
      </c>
      <c r="H2728" t="s">
        <v>35</v>
      </c>
      <c r="I2728" t="s">
        <v>181</v>
      </c>
      <c r="J2728" t="s">
        <v>122</v>
      </c>
      <c r="K2728">
        <v>201509</v>
      </c>
      <c r="L2728">
        <v>2020</v>
      </c>
      <c r="M2728" s="10">
        <v>9</v>
      </c>
      <c r="N2728" s="31">
        <v>3765.6499999999996</v>
      </c>
    </row>
    <row r="2729" spans="1:14" ht="15" customHeight="1">
      <c r="A2729" t="s">
        <v>7</v>
      </c>
      <c r="B2729" t="s">
        <v>25</v>
      </c>
      <c r="C2729" t="s">
        <v>127</v>
      </c>
      <c r="D2729" t="s">
        <v>49</v>
      </c>
      <c r="E2729" t="s">
        <v>50</v>
      </c>
      <c r="F2729" t="s">
        <v>12</v>
      </c>
      <c r="G2729">
        <v>35</v>
      </c>
      <c r="H2729" t="s">
        <v>35</v>
      </c>
      <c r="I2729" t="s">
        <v>181</v>
      </c>
      <c r="J2729" t="s">
        <v>123</v>
      </c>
      <c r="K2729">
        <v>201509</v>
      </c>
      <c r="L2729">
        <v>2020</v>
      </c>
      <c r="M2729" s="10">
        <v>9</v>
      </c>
      <c r="N2729" s="31">
        <v>37764.719999999994</v>
      </c>
    </row>
    <row r="2730" spans="1:14" ht="15" customHeight="1">
      <c r="A2730" t="s">
        <v>7</v>
      </c>
      <c r="B2730" t="s">
        <v>25</v>
      </c>
      <c r="C2730" t="s">
        <v>130</v>
      </c>
      <c r="D2730" t="s">
        <v>47</v>
      </c>
      <c r="E2730" t="s">
        <v>48</v>
      </c>
      <c r="F2730" t="s">
        <v>11</v>
      </c>
      <c r="G2730">
        <v>28</v>
      </c>
      <c r="H2730" t="s">
        <v>37</v>
      </c>
      <c r="I2730" t="s">
        <v>183</v>
      </c>
      <c r="J2730" t="s">
        <v>124</v>
      </c>
      <c r="K2730">
        <v>201509</v>
      </c>
      <c r="L2730">
        <v>2020</v>
      </c>
      <c r="M2730" s="10">
        <v>9</v>
      </c>
      <c r="N2730" s="31">
        <v>27185.087999999996</v>
      </c>
    </row>
    <row r="2731" spans="1:14" ht="15" customHeight="1">
      <c r="A2731" t="s">
        <v>7</v>
      </c>
      <c r="B2731" t="s">
        <v>25</v>
      </c>
      <c r="C2731" t="s">
        <v>130</v>
      </c>
      <c r="D2731" t="s">
        <v>47</v>
      </c>
      <c r="E2731" t="s">
        <v>48</v>
      </c>
      <c r="F2731" t="s">
        <v>11</v>
      </c>
      <c r="G2731">
        <v>28</v>
      </c>
      <c r="H2731" t="s">
        <v>37</v>
      </c>
      <c r="I2731" t="s">
        <v>183</v>
      </c>
      <c r="J2731" t="s">
        <v>121</v>
      </c>
      <c r="K2731">
        <v>201509</v>
      </c>
      <c r="L2731">
        <v>2020</v>
      </c>
      <c r="M2731" s="10">
        <v>9</v>
      </c>
      <c r="N2731" s="31">
        <v>4897.5360000000001</v>
      </c>
    </row>
    <row r="2732" spans="1:14" ht="15" customHeight="1">
      <c r="A2732" t="s">
        <v>7</v>
      </c>
      <c r="B2732" t="s">
        <v>25</v>
      </c>
      <c r="C2732" t="s">
        <v>130</v>
      </c>
      <c r="D2732" t="s">
        <v>47</v>
      </c>
      <c r="E2732" t="s">
        <v>48</v>
      </c>
      <c r="F2732" t="s">
        <v>11</v>
      </c>
      <c r="G2732">
        <v>28</v>
      </c>
      <c r="H2732" t="s">
        <v>37</v>
      </c>
      <c r="I2732" t="s">
        <v>183</v>
      </c>
      <c r="J2732" t="s">
        <v>122</v>
      </c>
      <c r="K2732">
        <v>201509</v>
      </c>
      <c r="L2732">
        <v>2020</v>
      </c>
      <c r="M2732" s="10">
        <v>9</v>
      </c>
      <c r="N2732" s="31">
        <v>5508.7199999999993</v>
      </c>
    </row>
    <row r="2733" spans="1:14" ht="15" customHeight="1">
      <c r="A2733" t="s">
        <v>7</v>
      </c>
      <c r="B2733" t="s">
        <v>25</v>
      </c>
      <c r="C2733" t="s">
        <v>130</v>
      </c>
      <c r="D2733" t="s">
        <v>47</v>
      </c>
      <c r="E2733" t="s">
        <v>48</v>
      </c>
      <c r="F2733" t="s">
        <v>11</v>
      </c>
      <c r="G2733">
        <v>28</v>
      </c>
      <c r="H2733" t="s">
        <v>37</v>
      </c>
      <c r="I2733" t="s">
        <v>183</v>
      </c>
      <c r="J2733" t="s">
        <v>123</v>
      </c>
      <c r="K2733">
        <v>201509</v>
      </c>
      <c r="L2733">
        <v>2020</v>
      </c>
      <c r="M2733" s="10">
        <v>9</v>
      </c>
      <c r="N2733" s="31">
        <v>4694.3819999999996</v>
      </c>
    </row>
    <row r="2734" spans="1:14" ht="15" customHeight="1">
      <c r="A2734" t="s">
        <v>7</v>
      </c>
      <c r="B2734" t="s">
        <v>26</v>
      </c>
      <c r="C2734" t="s">
        <v>132</v>
      </c>
      <c r="D2734" t="s">
        <v>55</v>
      </c>
      <c r="E2734" t="s">
        <v>56</v>
      </c>
      <c r="F2734" t="s">
        <v>11</v>
      </c>
      <c r="G2734">
        <v>36</v>
      </c>
      <c r="H2734" t="s">
        <v>34</v>
      </c>
      <c r="I2734" t="s">
        <v>182</v>
      </c>
      <c r="J2734" t="s">
        <v>124</v>
      </c>
      <c r="K2734">
        <v>201509</v>
      </c>
      <c r="L2734">
        <v>2020</v>
      </c>
      <c r="M2734" s="10">
        <v>9</v>
      </c>
      <c r="N2734" s="31">
        <v>11758.259519999998</v>
      </c>
    </row>
    <row r="2735" spans="1:14" ht="15" customHeight="1">
      <c r="A2735" t="s">
        <v>7</v>
      </c>
      <c r="B2735" t="s">
        <v>26</v>
      </c>
      <c r="C2735" t="s">
        <v>132</v>
      </c>
      <c r="D2735" t="s">
        <v>55</v>
      </c>
      <c r="E2735" t="s">
        <v>56</v>
      </c>
      <c r="F2735" t="s">
        <v>11</v>
      </c>
      <c r="G2735">
        <v>36</v>
      </c>
      <c r="H2735" t="s">
        <v>34</v>
      </c>
      <c r="I2735" t="s">
        <v>182</v>
      </c>
      <c r="J2735" t="s">
        <v>121</v>
      </c>
      <c r="K2735">
        <v>201509</v>
      </c>
      <c r="L2735">
        <v>2020</v>
      </c>
      <c r="M2735" s="10">
        <v>9</v>
      </c>
      <c r="N2735" s="31">
        <v>777.43007999999986</v>
      </c>
    </row>
    <row r="2736" spans="1:14" ht="15" customHeight="1">
      <c r="A2736" t="s">
        <v>7</v>
      </c>
      <c r="B2736" t="s">
        <v>26</v>
      </c>
      <c r="C2736" t="s">
        <v>132</v>
      </c>
      <c r="D2736" t="s">
        <v>55</v>
      </c>
      <c r="E2736" t="s">
        <v>56</v>
      </c>
      <c r="F2736" t="s">
        <v>11</v>
      </c>
      <c r="G2736">
        <v>36</v>
      </c>
      <c r="H2736" t="s">
        <v>34</v>
      </c>
      <c r="I2736" t="s">
        <v>182</v>
      </c>
      <c r="J2736" t="s">
        <v>122</v>
      </c>
      <c r="K2736">
        <v>201509</v>
      </c>
      <c r="L2736">
        <v>2020</v>
      </c>
      <c r="M2736" s="10">
        <v>9</v>
      </c>
      <c r="N2736" s="31">
        <v>2924.0063999999998</v>
      </c>
    </row>
    <row r="2737" spans="1:14" ht="15" customHeight="1">
      <c r="A2737" t="s">
        <v>7</v>
      </c>
      <c r="B2737" t="s">
        <v>26</v>
      </c>
      <c r="C2737" t="s">
        <v>132</v>
      </c>
      <c r="D2737" t="s">
        <v>55</v>
      </c>
      <c r="E2737" t="s">
        <v>56</v>
      </c>
      <c r="F2737" t="s">
        <v>11</v>
      </c>
      <c r="G2737">
        <v>36</v>
      </c>
      <c r="H2737" t="s">
        <v>34</v>
      </c>
      <c r="I2737" t="s">
        <v>182</v>
      </c>
      <c r="J2737" t="s">
        <v>123</v>
      </c>
      <c r="K2737">
        <v>201509</v>
      </c>
      <c r="L2737">
        <v>2020</v>
      </c>
      <c r="M2737" s="10">
        <v>9</v>
      </c>
      <c r="N2737" s="31">
        <v>12366.768959999996</v>
      </c>
    </row>
    <row r="2738" spans="1:14" ht="15" customHeight="1">
      <c r="A2738" t="s">
        <v>7</v>
      </c>
      <c r="B2738" t="s">
        <v>26</v>
      </c>
      <c r="C2738" t="s">
        <v>128</v>
      </c>
      <c r="D2738" t="s">
        <v>53</v>
      </c>
      <c r="E2738" t="s">
        <v>54</v>
      </c>
      <c r="F2738" t="s">
        <v>12</v>
      </c>
      <c r="G2738">
        <v>32</v>
      </c>
      <c r="H2738" t="s">
        <v>36</v>
      </c>
      <c r="I2738" t="s">
        <v>184</v>
      </c>
      <c r="J2738" t="s">
        <v>124</v>
      </c>
      <c r="K2738">
        <v>201509</v>
      </c>
      <c r="L2738">
        <v>2020</v>
      </c>
      <c r="M2738" s="10">
        <v>9</v>
      </c>
      <c r="N2738" s="31">
        <v>9231.0355199999995</v>
      </c>
    </row>
    <row r="2739" spans="1:14" ht="15" customHeight="1">
      <c r="A2739" t="s">
        <v>7</v>
      </c>
      <c r="B2739" t="s">
        <v>26</v>
      </c>
      <c r="C2739" t="s">
        <v>128</v>
      </c>
      <c r="D2739" t="s">
        <v>53</v>
      </c>
      <c r="E2739" t="s">
        <v>54</v>
      </c>
      <c r="F2739" t="s">
        <v>12</v>
      </c>
      <c r="G2739">
        <v>32</v>
      </c>
      <c r="H2739" t="s">
        <v>36</v>
      </c>
      <c r="I2739" t="s">
        <v>184</v>
      </c>
      <c r="J2739" t="s">
        <v>121</v>
      </c>
      <c r="K2739">
        <v>201509</v>
      </c>
      <c r="L2739">
        <v>2020</v>
      </c>
      <c r="M2739" s="10">
        <v>9</v>
      </c>
      <c r="N2739" s="31">
        <v>4519.4503199999999</v>
      </c>
    </row>
    <row r="2740" spans="1:14" ht="15" customHeight="1">
      <c r="A2740" t="s">
        <v>7</v>
      </c>
      <c r="B2740" t="s">
        <v>26</v>
      </c>
      <c r="C2740" t="s">
        <v>128</v>
      </c>
      <c r="D2740" t="s">
        <v>53</v>
      </c>
      <c r="E2740" t="s">
        <v>54</v>
      </c>
      <c r="F2740" t="s">
        <v>12</v>
      </c>
      <c r="G2740">
        <v>32</v>
      </c>
      <c r="H2740" t="s">
        <v>36</v>
      </c>
      <c r="I2740" t="s">
        <v>184</v>
      </c>
      <c r="J2740" t="s">
        <v>122</v>
      </c>
      <c r="K2740">
        <v>201509</v>
      </c>
      <c r="L2740">
        <v>2020</v>
      </c>
      <c r="M2740" s="10">
        <v>9</v>
      </c>
      <c r="N2740" s="31">
        <v>1868.4581999999996</v>
      </c>
    </row>
    <row r="2741" spans="1:14" ht="15" customHeight="1">
      <c r="A2741" t="s">
        <v>7</v>
      </c>
      <c r="B2741" t="s">
        <v>26</v>
      </c>
      <c r="C2741" t="s">
        <v>128</v>
      </c>
      <c r="D2741" t="s">
        <v>53</v>
      </c>
      <c r="E2741" t="s">
        <v>54</v>
      </c>
      <c r="F2741" t="s">
        <v>12</v>
      </c>
      <c r="G2741">
        <v>32</v>
      </c>
      <c r="H2741" t="s">
        <v>36</v>
      </c>
      <c r="I2741" t="s">
        <v>184</v>
      </c>
      <c r="J2741" t="s">
        <v>123</v>
      </c>
      <c r="K2741">
        <v>201509</v>
      </c>
      <c r="L2741">
        <v>2020</v>
      </c>
      <c r="M2741" s="10">
        <v>9</v>
      </c>
      <c r="N2741" s="31">
        <v>9349.5351599999976</v>
      </c>
    </row>
    <row r="2742" spans="1:14" ht="15" customHeight="1">
      <c r="A2742" t="s">
        <v>7</v>
      </c>
      <c r="B2742" t="s">
        <v>27</v>
      </c>
      <c r="C2742" t="s">
        <v>137</v>
      </c>
      <c r="D2742" t="s">
        <v>21</v>
      </c>
      <c r="E2742" t="s">
        <v>58</v>
      </c>
      <c r="F2742" t="s">
        <v>11</v>
      </c>
      <c r="G2742">
        <v>45</v>
      </c>
      <c r="H2742" t="s">
        <v>33</v>
      </c>
      <c r="I2742" t="s">
        <v>180</v>
      </c>
      <c r="J2742" t="s">
        <v>124</v>
      </c>
      <c r="K2742">
        <v>201509</v>
      </c>
      <c r="L2742">
        <v>2020</v>
      </c>
      <c r="M2742" s="10">
        <v>9</v>
      </c>
      <c r="N2742" s="31">
        <v>129101.504</v>
      </c>
    </row>
    <row r="2743" spans="1:14" ht="15" customHeight="1">
      <c r="A2743" t="s">
        <v>7</v>
      </c>
      <c r="B2743" t="s">
        <v>27</v>
      </c>
      <c r="C2743" t="s">
        <v>137</v>
      </c>
      <c r="D2743" t="s">
        <v>21</v>
      </c>
      <c r="E2743" t="s">
        <v>58</v>
      </c>
      <c r="F2743" t="s">
        <v>11</v>
      </c>
      <c r="G2743">
        <v>45</v>
      </c>
      <c r="H2743" t="s">
        <v>33</v>
      </c>
      <c r="I2743" t="s">
        <v>180</v>
      </c>
      <c r="J2743" t="s">
        <v>121</v>
      </c>
      <c r="K2743">
        <v>201509</v>
      </c>
      <c r="L2743">
        <v>2020</v>
      </c>
      <c r="M2743" s="10">
        <v>9</v>
      </c>
      <c r="N2743" s="31">
        <v>5797.6799999999994</v>
      </c>
    </row>
    <row r="2744" spans="1:14" ht="15" customHeight="1">
      <c r="A2744" t="s">
        <v>7</v>
      </c>
      <c r="B2744" t="s">
        <v>27</v>
      </c>
      <c r="C2744" t="s">
        <v>137</v>
      </c>
      <c r="D2744" t="s">
        <v>21</v>
      </c>
      <c r="E2744" t="s">
        <v>58</v>
      </c>
      <c r="F2744" t="s">
        <v>11</v>
      </c>
      <c r="G2744">
        <v>45</v>
      </c>
      <c r="H2744" t="s">
        <v>33</v>
      </c>
      <c r="I2744" t="s">
        <v>180</v>
      </c>
      <c r="J2744" t="s">
        <v>122</v>
      </c>
      <c r="K2744">
        <v>201509</v>
      </c>
      <c r="L2744">
        <v>2020</v>
      </c>
      <c r="M2744" s="10">
        <v>9</v>
      </c>
      <c r="N2744" s="31">
        <v>50610.4375</v>
      </c>
    </row>
    <row r="2745" spans="1:14" ht="15" customHeight="1">
      <c r="A2745" t="s">
        <v>7</v>
      </c>
      <c r="B2745" t="s">
        <v>27</v>
      </c>
      <c r="C2745" t="s">
        <v>137</v>
      </c>
      <c r="D2745" t="s">
        <v>21</v>
      </c>
      <c r="E2745" t="s">
        <v>58</v>
      </c>
      <c r="F2745" t="s">
        <v>11</v>
      </c>
      <c r="G2745">
        <v>45</v>
      </c>
      <c r="H2745" t="s">
        <v>33</v>
      </c>
      <c r="I2745" t="s">
        <v>180</v>
      </c>
      <c r="J2745" t="s">
        <v>123</v>
      </c>
      <c r="K2745">
        <v>201509</v>
      </c>
      <c r="L2745">
        <v>2020</v>
      </c>
      <c r="M2745" s="10">
        <v>9</v>
      </c>
      <c r="N2745" s="31">
        <v>18655.496999999999</v>
      </c>
    </row>
    <row r="2746" spans="1:14" ht="15" customHeight="1">
      <c r="A2746" t="s">
        <v>7</v>
      </c>
      <c r="B2746" t="s">
        <v>27</v>
      </c>
      <c r="C2746" t="s">
        <v>136</v>
      </c>
      <c r="D2746" t="s">
        <v>18</v>
      </c>
      <c r="E2746" t="s">
        <v>62</v>
      </c>
      <c r="F2746" t="s">
        <v>11</v>
      </c>
      <c r="G2746">
        <v>38</v>
      </c>
      <c r="H2746" t="s">
        <v>34</v>
      </c>
      <c r="I2746" t="s">
        <v>182</v>
      </c>
      <c r="J2746" t="s">
        <v>124</v>
      </c>
      <c r="K2746">
        <v>201509</v>
      </c>
      <c r="L2746">
        <v>2020</v>
      </c>
      <c r="M2746" s="10">
        <v>9</v>
      </c>
      <c r="N2746" s="31">
        <v>114715.03680000002</v>
      </c>
    </row>
    <row r="2747" spans="1:14" ht="15" customHeight="1">
      <c r="A2747" t="s">
        <v>7</v>
      </c>
      <c r="B2747" t="s">
        <v>27</v>
      </c>
      <c r="C2747" t="s">
        <v>136</v>
      </c>
      <c r="D2747" t="s">
        <v>18</v>
      </c>
      <c r="E2747" t="s">
        <v>62</v>
      </c>
      <c r="F2747" t="s">
        <v>11</v>
      </c>
      <c r="G2747">
        <v>38</v>
      </c>
      <c r="H2747" t="s">
        <v>34</v>
      </c>
      <c r="I2747" t="s">
        <v>182</v>
      </c>
      <c r="J2747" t="s">
        <v>121</v>
      </c>
      <c r="K2747">
        <v>201509</v>
      </c>
      <c r="L2747">
        <v>2020</v>
      </c>
      <c r="M2747" s="10">
        <v>9</v>
      </c>
      <c r="N2747" s="31">
        <v>6703.9055999999991</v>
      </c>
    </row>
    <row r="2748" spans="1:14" ht="15" customHeight="1">
      <c r="A2748" t="s">
        <v>7</v>
      </c>
      <c r="B2748" t="s">
        <v>27</v>
      </c>
      <c r="C2748" t="s">
        <v>136</v>
      </c>
      <c r="D2748" t="s">
        <v>18</v>
      </c>
      <c r="E2748" t="s">
        <v>62</v>
      </c>
      <c r="F2748" t="s">
        <v>11</v>
      </c>
      <c r="G2748">
        <v>38</v>
      </c>
      <c r="H2748" t="s">
        <v>34</v>
      </c>
      <c r="I2748" t="s">
        <v>182</v>
      </c>
      <c r="J2748" t="s">
        <v>122</v>
      </c>
      <c r="K2748">
        <v>201509</v>
      </c>
      <c r="L2748">
        <v>2020</v>
      </c>
      <c r="M2748" s="10">
        <v>9</v>
      </c>
      <c r="N2748" s="31">
        <v>41254.226999999999</v>
      </c>
    </row>
    <row r="2749" spans="1:14" ht="15" customHeight="1">
      <c r="A2749" t="s">
        <v>7</v>
      </c>
      <c r="B2749" t="s">
        <v>27</v>
      </c>
      <c r="C2749" t="s">
        <v>136</v>
      </c>
      <c r="D2749" t="s">
        <v>18</v>
      </c>
      <c r="E2749" t="s">
        <v>62</v>
      </c>
      <c r="F2749" t="s">
        <v>11</v>
      </c>
      <c r="G2749">
        <v>38</v>
      </c>
      <c r="H2749" t="s">
        <v>34</v>
      </c>
      <c r="I2749" t="s">
        <v>182</v>
      </c>
      <c r="J2749" t="s">
        <v>123</v>
      </c>
      <c r="K2749">
        <v>201509</v>
      </c>
      <c r="L2749">
        <v>2020</v>
      </c>
      <c r="M2749" s="10">
        <v>9</v>
      </c>
      <c r="N2749" s="31">
        <v>34820.301599999999</v>
      </c>
    </row>
    <row r="2750" spans="1:14" ht="15" customHeight="1">
      <c r="A2750" t="s">
        <v>7</v>
      </c>
      <c r="B2750" t="s">
        <v>27</v>
      </c>
      <c r="C2750" t="s">
        <v>135</v>
      </c>
      <c r="D2750" t="s">
        <v>19</v>
      </c>
      <c r="E2750" t="s">
        <v>57</v>
      </c>
      <c r="F2750" t="s">
        <v>12</v>
      </c>
      <c r="G2750">
        <v>29</v>
      </c>
      <c r="H2750" t="s">
        <v>37</v>
      </c>
      <c r="I2750" t="s">
        <v>183</v>
      </c>
      <c r="J2750" t="s">
        <v>124</v>
      </c>
      <c r="K2750">
        <v>201509</v>
      </c>
      <c r="L2750">
        <v>2020</v>
      </c>
      <c r="M2750" s="10">
        <v>9</v>
      </c>
      <c r="N2750" s="31">
        <v>30322.319999999996</v>
      </c>
    </row>
    <row r="2751" spans="1:14" ht="15" customHeight="1">
      <c r="A2751" t="s">
        <v>7</v>
      </c>
      <c r="B2751" t="s">
        <v>27</v>
      </c>
      <c r="C2751" t="s">
        <v>135</v>
      </c>
      <c r="D2751" t="s">
        <v>19</v>
      </c>
      <c r="E2751" t="s">
        <v>57</v>
      </c>
      <c r="F2751" t="s">
        <v>12</v>
      </c>
      <c r="G2751">
        <v>29</v>
      </c>
      <c r="H2751" t="s">
        <v>37</v>
      </c>
      <c r="I2751" t="s">
        <v>183</v>
      </c>
      <c r="J2751" t="s">
        <v>121</v>
      </c>
      <c r="K2751">
        <v>201509</v>
      </c>
      <c r="L2751">
        <v>2020</v>
      </c>
      <c r="M2751" s="10">
        <v>9</v>
      </c>
      <c r="N2751" s="31">
        <v>4756.4999999999991</v>
      </c>
    </row>
    <row r="2752" spans="1:14" ht="15" customHeight="1">
      <c r="A2752" t="s">
        <v>7</v>
      </c>
      <c r="B2752" t="s">
        <v>27</v>
      </c>
      <c r="C2752" t="s">
        <v>135</v>
      </c>
      <c r="D2752" t="s">
        <v>19</v>
      </c>
      <c r="E2752" t="s">
        <v>57</v>
      </c>
      <c r="F2752" t="s">
        <v>12</v>
      </c>
      <c r="G2752">
        <v>29</v>
      </c>
      <c r="H2752" t="s">
        <v>37</v>
      </c>
      <c r="I2752" t="s">
        <v>183</v>
      </c>
      <c r="J2752" t="s">
        <v>122</v>
      </c>
      <c r="K2752">
        <v>201509</v>
      </c>
      <c r="L2752">
        <v>2020</v>
      </c>
      <c r="M2752" s="10">
        <v>9</v>
      </c>
      <c r="N2752" s="31">
        <v>6920.0249999999996</v>
      </c>
    </row>
    <row r="2753" spans="1:14" ht="15" customHeight="1">
      <c r="A2753" t="s">
        <v>7</v>
      </c>
      <c r="B2753" t="s">
        <v>27</v>
      </c>
      <c r="C2753" t="s">
        <v>135</v>
      </c>
      <c r="D2753" t="s">
        <v>19</v>
      </c>
      <c r="E2753" t="s">
        <v>57</v>
      </c>
      <c r="F2753" t="s">
        <v>12</v>
      </c>
      <c r="G2753">
        <v>29</v>
      </c>
      <c r="H2753" t="s">
        <v>37</v>
      </c>
      <c r="I2753" t="s">
        <v>183</v>
      </c>
      <c r="J2753" t="s">
        <v>123</v>
      </c>
      <c r="K2753">
        <v>201509</v>
      </c>
      <c r="L2753">
        <v>2020</v>
      </c>
      <c r="M2753" s="10">
        <v>9</v>
      </c>
      <c r="N2753" s="31">
        <v>11460.33</v>
      </c>
    </row>
    <row r="2754" spans="1:14" ht="15" customHeight="1">
      <c r="A2754" t="s">
        <v>7</v>
      </c>
      <c r="B2754" t="s">
        <v>42</v>
      </c>
      <c r="C2754" t="s">
        <v>139</v>
      </c>
      <c r="D2754" t="s">
        <v>59</v>
      </c>
      <c r="E2754" t="s">
        <v>60</v>
      </c>
      <c r="F2754" t="s">
        <v>11</v>
      </c>
      <c r="G2754">
        <v>35</v>
      </c>
      <c r="H2754" t="s">
        <v>34</v>
      </c>
      <c r="I2754" t="s">
        <v>182</v>
      </c>
      <c r="J2754" t="s">
        <v>124</v>
      </c>
      <c r="K2754">
        <v>201509</v>
      </c>
      <c r="L2754">
        <v>2020</v>
      </c>
      <c r="M2754" s="10">
        <v>9</v>
      </c>
      <c r="N2754" s="31">
        <v>64957.536</v>
      </c>
    </row>
    <row r="2755" spans="1:14" ht="15" customHeight="1">
      <c r="A2755" t="s">
        <v>7</v>
      </c>
      <c r="B2755" t="s">
        <v>42</v>
      </c>
      <c r="C2755" t="s">
        <v>139</v>
      </c>
      <c r="D2755" t="s">
        <v>59</v>
      </c>
      <c r="E2755" t="s">
        <v>60</v>
      </c>
      <c r="F2755" t="s">
        <v>11</v>
      </c>
      <c r="G2755">
        <v>35</v>
      </c>
      <c r="H2755" t="s">
        <v>34</v>
      </c>
      <c r="I2755" t="s">
        <v>182</v>
      </c>
      <c r="J2755" t="s">
        <v>121</v>
      </c>
      <c r="K2755">
        <v>201509</v>
      </c>
      <c r="L2755">
        <v>2020</v>
      </c>
      <c r="M2755" s="10">
        <v>9</v>
      </c>
      <c r="N2755" s="31">
        <v>15409.598400000001</v>
      </c>
    </row>
    <row r="2756" spans="1:14" ht="15" customHeight="1">
      <c r="A2756" t="s">
        <v>7</v>
      </c>
      <c r="B2756" t="s">
        <v>42</v>
      </c>
      <c r="C2756" t="s">
        <v>139</v>
      </c>
      <c r="D2756" t="s">
        <v>59</v>
      </c>
      <c r="E2756" t="s">
        <v>60</v>
      </c>
      <c r="F2756" t="s">
        <v>11</v>
      </c>
      <c r="G2756">
        <v>35</v>
      </c>
      <c r="H2756" t="s">
        <v>34</v>
      </c>
      <c r="I2756" t="s">
        <v>182</v>
      </c>
      <c r="J2756" t="s">
        <v>122</v>
      </c>
      <c r="K2756">
        <v>201509</v>
      </c>
      <c r="L2756">
        <v>2020</v>
      </c>
      <c r="M2756" s="10">
        <v>9</v>
      </c>
      <c r="N2756" s="31">
        <v>27513.548999999999</v>
      </c>
    </row>
    <row r="2757" spans="1:14" ht="15" customHeight="1">
      <c r="A2757" t="s">
        <v>7</v>
      </c>
      <c r="B2757" t="s">
        <v>42</v>
      </c>
      <c r="C2757" t="s">
        <v>139</v>
      </c>
      <c r="D2757" t="s">
        <v>59</v>
      </c>
      <c r="E2757" t="s">
        <v>60</v>
      </c>
      <c r="F2757" t="s">
        <v>11</v>
      </c>
      <c r="G2757">
        <v>35</v>
      </c>
      <c r="H2757" t="s">
        <v>34</v>
      </c>
      <c r="I2757" t="s">
        <v>182</v>
      </c>
      <c r="J2757" t="s">
        <v>123</v>
      </c>
      <c r="K2757">
        <v>201509</v>
      </c>
      <c r="L2757">
        <v>2020</v>
      </c>
      <c r="M2757" s="10">
        <v>9</v>
      </c>
      <c r="N2757" s="31">
        <v>7769.714399999998</v>
      </c>
    </row>
    <row r="2758" spans="1:14" ht="15" customHeight="1">
      <c r="A2758" t="s">
        <v>7</v>
      </c>
      <c r="B2758" t="s">
        <v>42</v>
      </c>
      <c r="C2758" t="s">
        <v>138</v>
      </c>
      <c r="D2758" t="s">
        <v>61</v>
      </c>
      <c r="E2758" t="s">
        <v>60</v>
      </c>
      <c r="F2758" t="s">
        <v>11</v>
      </c>
      <c r="G2758">
        <v>32</v>
      </c>
      <c r="H2758" t="s">
        <v>36</v>
      </c>
      <c r="I2758" t="s">
        <v>184</v>
      </c>
      <c r="J2758" t="s">
        <v>124</v>
      </c>
      <c r="K2758">
        <v>201509</v>
      </c>
      <c r="L2758">
        <v>2020</v>
      </c>
      <c r="M2758" s="10">
        <v>9</v>
      </c>
      <c r="N2758" s="31">
        <v>17036.4768</v>
      </c>
    </row>
    <row r="2759" spans="1:14" ht="15" customHeight="1">
      <c r="A2759" t="s">
        <v>7</v>
      </c>
      <c r="B2759" t="s">
        <v>42</v>
      </c>
      <c r="C2759" t="s">
        <v>138</v>
      </c>
      <c r="D2759" t="s">
        <v>61</v>
      </c>
      <c r="E2759" t="s">
        <v>60</v>
      </c>
      <c r="F2759" t="s">
        <v>11</v>
      </c>
      <c r="G2759">
        <v>32</v>
      </c>
      <c r="H2759" t="s">
        <v>36</v>
      </c>
      <c r="I2759" t="s">
        <v>184</v>
      </c>
      <c r="J2759" t="s">
        <v>121</v>
      </c>
      <c r="K2759">
        <v>201509</v>
      </c>
      <c r="L2759">
        <v>2020</v>
      </c>
      <c r="M2759" s="10">
        <v>9</v>
      </c>
      <c r="N2759" s="31">
        <v>3159.1475999999998</v>
      </c>
    </row>
    <row r="2760" spans="1:14" ht="15" customHeight="1">
      <c r="A2760" t="s">
        <v>7</v>
      </c>
      <c r="B2760" t="s">
        <v>42</v>
      </c>
      <c r="C2760" t="s">
        <v>138</v>
      </c>
      <c r="D2760" t="s">
        <v>61</v>
      </c>
      <c r="E2760" t="s">
        <v>60</v>
      </c>
      <c r="F2760" t="s">
        <v>11</v>
      </c>
      <c r="G2760">
        <v>32</v>
      </c>
      <c r="H2760" t="s">
        <v>36</v>
      </c>
      <c r="I2760" t="s">
        <v>184</v>
      </c>
      <c r="J2760" t="s">
        <v>122</v>
      </c>
      <c r="K2760">
        <v>201509</v>
      </c>
      <c r="L2760">
        <v>2020</v>
      </c>
      <c r="M2760" s="10">
        <v>9</v>
      </c>
      <c r="N2760" s="31">
        <v>2274.3104999999996</v>
      </c>
    </row>
    <row r="2761" spans="1:14" ht="15" customHeight="1">
      <c r="A2761" t="s">
        <v>7</v>
      </c>
      <c r="B2761" t="s">
        <v>42</v>
      </c>
      <c r="C2761" t="s">
        <v>138</v>
      </c>
      <c r="D2761" t="s">
        <v>61</v>
      </c>
      <c r="E2761" t="s">
        <v>60</v>
      </c>
      <c r="F2761" t="s">
        <v>11</v>
      </c>
      <c r="G2761">
        <v>32</v>
      </c>
      <c r="H2761" t="s">
        <v>36</v>
      </c>
      <c r="I2761" t="s">
        <v>184</v>
      </c>
      <c r="J2761" t="s">
        <v>123</v>
      </c>
      <c r="K2761">
        <v>201509</v>
      </c>
      <c r="L2761">
        <v>2020</v>
      </c>
      <c r="M2761" s="10">
        <v>9</v>
      </c>
      <c r="N2761" s="31">
        <v>2040.6833999999997</v>
      </c>
    </row>
    <row r="2762" spans="1:14" ht="15" customHeight="1">
      <c r="A2762" t="s">
        <v>69</v>
      </c>
      <c r="B2762" t="s">
        <v>5</v>
      </c>
      <c r="C2762" t="s">
        <v>134</v>
      </c>
      <c r="D2762" t="s">
        <v>46</v>
      </c>
      <c r="E2762" t="s">
        <v>13</v>
      </c>
      <c r="F2762" t="s">
        <v>11</v>
      </c>
      <c r="G2762">
        <v>46</v>
      </c>
      <c r="H2762" t="s">
        <v>33</v>
      </c>
      <c r="I2762" t="s">
        <v>180</v>
      </c>
      <c r="J2762" t="s">
        <v>124</v>
      </c>
      <c r="K2762">
        <v>201509</v>
      </c>
      <c r="L2762">
        <v>2020</v>
      </c>
      <c r="M2762" s="10">
        <v>9</v>
      </c>
      <c r="N2762" s="31">
        <v>8600.7039999999997</v>
      </c>
    </row>
    <row r="2763" spans="1:14" ht="15" customHeight="1">
      <c r="A2763" t="s">
        <v>69</v>
      </c>
      <c r="B2763" t="s">
        <v>5</v>
      </c>
      <c r="C2763" t="s">
        <v>134</v>
      </c>
      <c r="D2763" t="s">
        <v>46</v>
      </c>
      <c r="E2763" t="s">
        <v>13</v>
      </c>
      <c r="F2763" t="s">
        <v>11</v>
      </c>
      <c r="G2763">
        <v>46</v>
      </c>
      <c r="H2763" t="s">
        <v>33</v>
      </c>
      <c r="I2763" t="s">
        <v>180</v>
      </c>
      <c r="J2763" t="s">
        <v>121</v>
      </c>
      <c r="K2763">
        <v>201509</v>
      </c>
      <c r="L2763">
        <v>2020</v>
      </c>
      <c r="M2763" s="10">
        <v>9</v>
      </c>
      <c r="N2763" s="31">
        <v>35599.298000000003</v>
      </c>
    </row>
    <row r="2764" spans="1:14" ht="15" customHeight="1">
      <c r="A2764" t="s">
        <v>69</v>
      </c>
      <c r="B2764" t="s">
        <v>5</v>
      </c>
      <c r="C2764" t="s">
        <v>134</v>
      </c>
      <c r="D2764" t="s">
        <v>46</v>
      </c>
      <c r="E2764" t="s">
        <v>13</v>
      </c>
      <c r="F2764" t="s">
        <v>11</v>
      </c>
      <c r="G2764">
        <v>46</v>
      </c>
      <c r="H2764" t="s">
        <v>33</v>
      </c>
      <c r="I2764" t="s">
        <v>180</v>
      </c>
      <c r="J2764" t="s">
        <v>122</v>
      </c>
      <c r="K2764">
        <v>201509</v>
      </c>
      <c r="L2764">
        <v>2020</v>
      </c>
      <c r="M2764" s="10">
        <v>9</v>
      </c>
      <c r="N2764" s="31">
        <v>8784.8249999999989</v>
      </c>
    </row>
    <row r="2765" spans="1:14" ht="15" customHeight="1">
      <c r="A2765" t="s">
        <v>69</v>
      </c>
      <c r="B2765" t="s">
        <v>5</v>
      </c>
      <c r="C2765" t="s">
        <v>134</v>
      </c>
      <c r="D2765" t="s">
        <v>46</v>
      </c>
      <c r="E2765" t="s">
        <v>13</v>
      </c>
      <c r="F2765" t="s">
        <v>11</v>
      </c>
      <c r="G2765">
        <v>46</v>
      </c>
      <c r="H2765" t="s">
        <v>33</v>
      </c>
      <c r="I2765" t="s">
        <v>180</v>
      </c>
      <c r="J2765" t="s">
        <v>123</v>
      </c>
      <c r="K2765">
        <v>201509</v>
      </c>
      <c r="L2765">
        <v>2020</v>
      </c>
      <c r="M2765" s="10">
        <v>9</v>
      </c>
      <c r="N2765" s="31">
        <v>47916.728999999992</v>
      </c>
    </row>
    <row r="2766" spans="1:14" ht="15" customHeight="1">
      <c r="A2766" t="s">
        <v>69</v>
      </c>
      <c r="B2766" t="s">
        <v>5</v>
      </c>
      <c r="C2766" t="s">
        <v>129</v>
      </c>
      <c r="D2766" t="s">
        <v>22</v>
      </c>
      <c r="E2766" t="s">
        <v>16</v>
      </c>
      <c r="F2766" t="s">
        <v>12</v>
      </c>
      <c r="G2766">
        <v>38</v>
      </c>
      <c r="H2766" t="s">
        <v>34</v>
      </c>
      <c r="I2766" t="s">
        <v>182</v>
      </c>
      <c r="J2766" t="s">
        <v>124</v>
      </c>
      <c r="K2766">
        <v>201509</v>
      </c>
      <c r="L2766">
        <v>2020</v>
      </c>
      <c r="M2766" s="10">
        <v>9</v>
      </c>
      <c r="N2766" s="31">
        <v>104641.8912</v>
      </c>
    </row>
    <row r="2767" spans="1:14" ht="15" customHeight="1">
      <c r="A2767" t="s">
        <v>69</v>
      </c>
      <c r="B2767" t="s">
        <v>5</v>
      </c>
      <c r="C2767" t="s">
        <v>129</v>
      </c>
      <c r="D2767" t="s">
        <v>22</v>
      </c>
      <c r="E2767" t="s">
        <v>16</v>
      </c>
      <c r="F2767" t="s">
        <v>12</v>
      </c>
      <c r="G2767">
        <v>38</v>
      </c>
      <c r="H2767" t="s">
        <v>34</v>
      </c>
      <c r="I2767" t="s">
        <v>182</v>
      </c>
      <c r="J2767" t="s">
        <v>121</v>
      </c>
      <c r="K2767">
        <v>201509</v>
      </c>
      <c r="L2767">
        <v>2020</v>
      </c>
      <c r="M2767" s="10">
        <v>9</v>
      </c>
      <c r="N2767" s="31">
        <v>9956.7216000000008</v>
      </c>
    </row>
    <row r="2768" spans="1:14" ht="15" customHeight="1">
      <c r="A2768" t="s">
        <v>69</v>
      </c>
      <c r="B2768" t="s">
        <v>5</v>
      </c>
      <c r="C2768" t="s">
        <v>129</v>
      </c>
      <c r="D2768" t="s">
        <v>22</v>
      </c>
      <c r="E2768" t="s">
        <v>16</v>
      </c>
      <c r="F2768" t="s">
        <v>12</v>
      </c>
      <c r="G2768">
        <v>38</v>
      </c>
      <c r="H2768" t="s">
        <v>34</v>
      </c>
      <c r="I2768" t="s">
        <v>182</v>
      </c>
      <c r="J2768" t="s">
        <v>122</v>
      </c>
      <c r="K2768">
        <v>201509</v>
      </c>
      <c r="L2768">
        <v>2020</v>
      </c>
      <c r="M2768" s="10">
        <v>9</v>
      </c>
      <c r="N2768" s="31">
        <v>2318.337</v>
      </c>
    </row>
    <row r="2769" spans="1:14" ht="15" customHeight="1">
      <c r="A2769" t="s">
        <v>69</v>
      </c>
      <c r="B2769" t="s">
        <v>5</v>
      </c>
      <c r="C2769" t="s">
        <v>129</v>
      </c>
      <c r="D2769" t="s">
        <v>22</v>
      </c>
      <c r="E2769" t="s">
        <v>16</v>
      </c>
      <c r="F2769" t="s">
        <v>12</v>
      </c>
      <c r="G2769">
        <v>38</v>
      </c>
      <c r="H2769" t="s">
        <v>34</v>
      </c>
      <c r="I2769" t="s">
        <v>182</v>
      </c>
      <c r="J2769" t="s">
        <v>123</v>
      </c>
      <c r="K2769">
        <v>201509</v>
      </c>
      <c r="L2769">
        <v>2020</v>
      </c>
      <c r="M2769" s="10">
        <v>9</v>
      </c>
      <c r="N2769" s="31">
        <v>30843.892799999998</v>
      </c>
    </row>
    <row r="2770" spans="1:14" ht="15" customHeight="1">
      <c r="A2770" t="s">
        <v>69</v>
      </c>
      <c r="B2770" t="s">
        <v>5</v>
      </c>
      <c r="C2770" t="s">
        <v>133</v>
      </c>
      <c r="D2770" t="s">
        <v>9</v>
      </c>
      <c r="E2770" t="s">
        <v>10</v>
      </c>
      <c r="F2770" t="s">
        <v>11</v>
      </c>
      <c r="G2770">
        <v>25</v>
      </c>
      <c r="H2770" t="s">
        <v>37</v>
      </c>
      <c r="I2770" t="s">
        <v>183</v>
      </c>
      <c r="J2770" t="s">
        <v>124</v>
      </c>
      <c r="K2770">
        <v>201509</v>
      </c>
      <c r="L2770">
        <v>2020</v>
      </c>
      <c r="M2770" s="10">
        <v>9</v>
      </c>
      <c r="N2770" s="31">
        <v>23367.791999999998</v>
      </c>
    </row>
    <row r="2771" spans="1:14" ht="15" customHeight="1">
      <c r="A2771" t="s">
        <v>69</v>
      </c>
      <c r="B2771" t="s">
        <v>5</v>
      </c>
      <c r="C2771" t="s">
        <v>133</v>
      </c>
      <c r="D2771" t="s">
        <v>9</v>
      </c>
      <c r="E2771" t="s">
        <v>10</v>
      </c>
      <c r="F2771" t="s">
        <v>11</v>
      </c>
      <c r="G2771">
        <v>25</v>
      </c>
      <c r="H2771" t="s">
        <v>37</v>
      </c>
      <c r="I2771" t="s">
        <v>183</v>
      </c>
      <c r="J2771" t="s">
        <v>121</v>
      </c>
      <c r="K2771">
        <v>201509</v>
      </c>
      <c r="L2771">
        <v>2020</v>
      </c>
      <c r="M2771" s="10">
        <v>9</v>
      </c>
      <c r="N2771" s="31">
        <v>4394.04</v>
      </c>
    </row>
    <row r="2772" spans="1:14" ht="15" customHeight="1">
      <c r="A2772" t="s">
        <v>69</v>
      </c>
      <c r="B2772" t="s">
        <v>5</v>
      </c>
      <c r="C2772" t="s">
        <v>133</v>
      </c>
      <c r="D2772" t="s">
        <v>9</v>
      </c>
      <c r="E2772" t="s">
        <v>10</v>
      </c>
      <c r="F2772" t="s">
        <v>11</v>
      </c>
      <c r="G2772">
        <v>25</v>
      </c>
      <c r="H2772" t="s">
        <v>37</v>
      </c>
      <c r="I2772" t="s">
        <v>183</v>
      </c>
      <c r="J2772" t="s">
        <v>122</v>
      </c>
      <c r="K2772">
        <v>201509</v>
      </c>
      <c r="L2772">
        <v>2020</v>
      </c>
      <c r="M2772" s="10">
        <v>9</v>
      </c>
      <c r="N2772" s="31">
        <v>5654.25</v>
      </c>
    </row>
    <row r="2773" spans="1:14" ht="15" customHeight="1">
      <c r="A2773" t="s">
        <v>69</v>
      </c>
      <c r="B2773" t="s">
        <v>5</v>
      </c>
      <c r="C2773" t="s">
        <v>133</v>
      </c>
      <c r="D2773" t="s">
        <v>9</v>
      </c>
      <c r="E2773" t="s">
        <v>10</v>
      </c>
      <c r="F2773" t="s">
        <v>11</v>
      </c>
      <c r="G2773">
        <v>25</v>
      </c>
      <c r="H2773" t="s">
        <v>37</v>
      </c>
      <c r="I2773" t="s">
        <v>183</v>
      </c>
      <c r="J2773" t="s">
        <v>123</v>
      </c>
      <c r="K2773">
        <v>201509</v>
      </c>
      <c r="L2773">
        <v>2020</v>
      </c>
      <c r="M2773" s="10">
        <v>9</v>
      </c>
      <c r="N2773" s="31">
        <v>11630.429999999998</v>
      </c>
    </row>
    <row r="2774" spans="1:14" ht="15" customHeight="1">
      <c r="A2774" t="s">
        <v>69</v>
      </c>
      <c r="B2774" t="s">
        <v>6</v>
      </c>
      <c r="C2774" t="s">
        <v>140</v>
      </c>
      <c r="D2774" t="s">
        <v>14</v>
      </c>
      <c r="E2774" t="s">
        <v>15</v>
      </c>
      <c r="F2774" t="s">
        <v>11</v>
      </c>
      <c r="G2774">
        <v>32</v>
      </c>
      <c r="H2774" t="s">
        <v>36</v>
      </c>
      <c r="I2774" t="s">
        <v>184</v>
      </c>
      <c r="J2774" t="s">
        <v>124</v>
      </c>
      <c r="K2774">
        <v>201509</v>
      </c>
      <c r="L2774">
        <v>2020</v>
      </c>
      <c r="M2774" s="10">
        <v>9</v>
      </c>
      <c r="N2774" s="31">
        <v>63832.495999999992</v>
      </c>
    </row>
    <row r="2775" spans="1:14" ht="15" customHeight="1">
      <c r="A2775" t="s">
        <v>69</v>
      </c>
      <c r="B2775" t="s">
        <v>6</v>
      </c>
      <c r="C2775" t="s">
        <v>140</v>
      </c>
      <c r="D2775" t="s">
        <v>14</v>
      </c>
      <c r="E2775" t="s">
        <v>15</v>
      </c>
      <c r="F2775" t="s">
        <v>11</v>
      </c>
      <c r="G2775">
        <v>32</v>
      </c>
      <c r="H2775" t="s">
        <v>36</v>
      </c>
      <c r="I2775" t="s">
        <v>184</v>
      </c>
      <c r="J2775" t="s">
        <v>121</v>
      </c>
      <c r="K2775">
        <v>201509</v>
      </c>
      <c r="L2775">
        <v>2020</v>
      </c>
      <c r="M2775" s="10">
        <v>9</v>
      </c>
      <c r="N2775" s="31">
        <v>9092.8319999999985</v>
      </c>
    </row>
    <row r="2776" spans="1:14" ht="15" customHeight="1">
      <c r="A2776" t="s">
        <v>69</v>
      </c>
      <c r="B2776" t="s">
        <v>6</v>
      </c>
      <c r="C2776" t="s">
        <v>140</v>
      </c>
      <c r="D2776" t="s">
        <v>14</v>
      </c>
      <c r="E2776" t="s">
        <v>15</v>
      </c>
      <c r="F2776" t="s">
        <v>11</v>
      </c>
      <c r="G2776">
        <v>32</v>
      </c>
      <c r="H2776" t="s">
        <v>36</v>
      </c>
      <c r="I2776" t="s">
        <v>184</v>
      </c>
      <c r="J2776" t="s">
        <v>122</v>
      </c>
      <c r="K2776">
        <v>201509</v>
      </c>
      <c r="L2776">
        <v>2020</v>
      </c>
      <c r="M2776" s="10">
        <v>9</v>
      </c>
      <c r="N2776" s="31">
        <v>9653.98</v>
      </c>
    </row>
    <row r="2777" spans="1:14" ht="15" customHeight="1">
      <c r="A2777" t="s">
        <v>69</v>
      </c>
      <c r="B2777" t="s">
        <v>6</v>
      </c>
      <c r="C2777" t="s">
        <v>140</v>
      </c>
      <c r="D2777" t="s">
        <v>14</v>
      </c>
      <c r="E2777" t="s">
        <v>15</v>
      </c>
      <c r="F2777" t="s">
        <v>11</v>
      </c>
      <c r="G2777">
        <v>32</v>
      </c>
      <c r="H2777" t="s">
        <v>36</v>
      </c>
      <c r="I2777" t="s">
        <v>184</v>
      </c>
      <c r="J2777" t="s">
        <v>123</v>
      </c>
      <c r="K2777">
        <v>201509</v>
      </c>
      <c r="L2777">
        <v>2020</v>
      </c>
      <c r="M2777" s="10">
        <v>9</v>
      </c>
      <c r="N2777" s="31">
        <v>5370.4979999999987</v>
      </c>
    </row>
    <row r="2778" spans="1:14" ht="15" customHeight="1">
      <c r="A2778" t="s">
        <v>68</v>
      </c>
      <c r="B2778" t="s">
        <v>24</v>
      </c>
      <c r="C2778" t="s">
        <v>142</v>
      </c>
      <c r="D2778" t="s">
        <v>43</v>
      </c>
      <c r="E2778" t="s">
        <v>17</v>
      </c>
      <c r="F2778" t="s">
        <v>11</v>
      </c>
      <c r="G2778">
        <v>32</v>
      </c>
      <c r="H2778" t="s">
        <v>36</v>
      </c>
      <c r="I2778" t="s">
        <v>184</v>
      </c>
      <c r="J2778" t="s">
        <v>124</v>
      </c>
      <c r="K2778">
        <v>201509</v>
      </c>
      <c r="L2778">
        <v>2020</v>
      </c>
      <c r="M2778" s="10">
        <v>9</v>
      </c>
      <c r="N2778" s="31">
        <v>9874.48</v>
      </c>
    </row>
    <row r="2779" spans="1:14" ht="15" customHeight="1">
      <c r="A2779" t="s">
        <v>68</v>
      </c>
      <c r="B2779" t="s">
        <v>24</v>
      </c>
      <c r="C2779" t="s">
        <v>142</v>
      </c>
      <c r="D2779" t="s">
        <v>43</v>
      </c>
      <c r="E2779" t="s">
        <v>17</v>
      </c>
      <c r="F2779" t="s">
        <v>11</v>
      </c>
      <c r="G2779">
        <v>32</v>
      </c>
      <c r="H2779" t="s">
        <v>36</v>
      </c>
      <c r="I2779" t="s">
        <v>184</v>
      </c>
      <c r="J2779" t="s">
        <v>121</v>
      </c>
      <c r="K2779">
        <v>201509</v>
      </c>
      <c r="L2779">
        <v>2020</v>
      </c>
      <c r="M2779" s="10">
        <v>9</v>
      </c>
      <c r="N2779" s="31">
        <v>3332.9799999999996</v>
      </c>
    </row>
    <row r="2780" spans="1:14" ht="15" customHeight="1">
      <c r="A2780" t="s">
        <v>68</v>
      </c>
      <c r="B2780" t="s">
        <v>24</v>
      </c>
      <c r="C2780" t="s">
        <v>142</v>
      </c>
      <c r="D2780" t="s">
        <v>43</v>
      </c>
      <c r="E2780" t="s">
        <v>17</v>
      </c>
      <c r="F2780" t="s">
        <v>11</v>
      </c>
      <c r="G2780">
        <v>32</v>
      </c>
      <c r="H2780" t="s">
        <v>36</v>
      </c>
      <c r="I2780" t="s">
        <v>184</v>
      </c>
      <c r="J2780" t="s">
        <v>122</v>
      </c>
      <c r="K2780">
        <v>201509</v>
      </c>
      <c r="L2780">
        <v>2020</v>
      </c>
      <c r="M2780" s="10">
        <v>9</v>
      </c>
      <c r="N2780" s="31">
        <v>18482.064999999995</v>
      </c>
    </row>
    <row r="2781" spans="1:14" ht="15" customHeight="1">
      <c r="A2781" t="s">
        <v>68</v>
      </c>
      <c r="B2781" t="s">
        <v>24</v>
      </c>
      <c r="C2781" t="s">
        <v>142</v>
      </c>
      <c r="D2781" t="s">
        <v>43</v>
      </c>
      <c r="E2781" t="s">
        <v>17</v>
      </c>
      <c r="F2781" t="s">
        <v>11</v>
      </c>
      <c r="G2781">
        <v>32</v>
      </c>
      <c r="H2781" t="s">
        <v>36</v>
      </c>
      <c r="I2781" t="s">
        <v>184</v>
      </c>
      <c r="J2781" t="s">
        <v>123</v>
      </c>
      <c r="K2781">
        <v>201509</v>
      </c>
      <c r="L2781">
        <v>2020</v>
      </c>
      <c r="M2781" s="10">
        <v>9</v>
      </c>
      <c r="N2781" s="31">
        <v>4414.1159999999991</v>
      </c>
    </row>
    <row r="2782" spans="1:14" ht="15" customHeight="1">
      <c r="A2782" t="s">
        <v>68</v>
      </c>
      <c r="B2782" t="s">
        <v>70</v>
      </c>
      <c r="C2782" t="s">
        <v>126</v>
      </c>
      <c r="D2782" t="s">
        <v>20</v>
      </c>
      <c r="E2782" t="s">
        <v>0</v>
      </c>
      <c r="F2782" t="s">
        <v>12</v>
      </c>
      <c r="G2782">
        <v>28</v>
      </c>
      <c r="H2782" t="s">
        <v>37</v>
      </c>
      <c r="I2782" t="s">
        <v>183</v>
      </c>
      <c r="J2782" t="s">
        <v>124</v>
      </c>
      <c r="K2782">
        <v>201509</v>
      </c>
      <c r="L2782">
        <v>2020</v>
      </c>
      <c r="M2782" s="10">
        <v>9</v>
      </c>
      <c r="N2782" s="31">
        <v>22045.295999999998</v>
      </c>
    </row>
    <row r="2783" spans="1:14" ht="15" customHeight="1">
      <c r="A2783" t="s">
        <v>68</v>
      </c>
      <c r="B2783" t="s">
        <v>70</v>
      </c>
      <c r="C2783" t="s">
        <v>126</v>
      </c>
      <c r="D2783" t="s">
        <v>20</v>
      </c>
      <c r="E2783" t="s">
        <v>0</v>
      </c>
      <c r="F2783" t="s">
        <v>12</v>
      </c>
      <c r="G2783">
        <v>28</v>
      </c>
      <c r="H2783" t="s">
        <v>37</v>
      </c>
      <c r="I2783" t="s">
        <v>183</v>
      </c>
      <c r="J2783" t="s">
        <v>121</v>
      </c>
      <c r="K2783">
        <v>201509</v>
      </c>
      <c r="L2783">
        <v>2020</v>
      </c>
      <c r="M2783" s="10">
        <v>9</v>
      </c>
      <c r="N2783" s="31">
        <v>2708.5799999999995</v>
      </c>
    </row>
    <row r="2784" spans="1:14" ht="15" customHeight="1">
      <c r="A2784" t="s">
        <v>68</v>
      </c>
      <c r="B2784" t="s">
        <v>70</v>
      </c>
      <c r="C2784" t="s">
        <v>126</v>
      </c>
      <c r="D2784" t="s">
        <v>20</v>
      </c>
      <c r="E2784" t="s">
        <v>0</v>
      </c>
      <c r="F2784" t="s">
        <v>12</v>
      </c>
      <c r="G2784">
        <v>28</v>
      </c>
      <c r="H2784" t="s">
        <v>37</v>
      </c>
      <c r="I2784" t="s">
        <v>183</v>
      </c>
      <c r="J2784" t="s">
        <v>122</v>
      </c>
      <c r="K2784">
        <v>201509</v>
      </c>
      <c r="L2784">
        <v>2020</v>
      </c>
      <c r="M2784" s="10">
        <v>9</v>
      </c>
      <c r="N2784" s="31">
        <v>10402.35</v>
      </c>
    </row>
    <row r="2785" spans="1:14" ht="15" customHeight="1">
      <c r="A2785" t="s">
        <v>68</v>
      </c>
      <c r="B2785" t="s">
        <v>70</v>
      </c>
      <c r="C2785" t="s">
        <v>126</v>
      </c>
      <c r="D2785" t="s">
        <v>20</v>
      </c>
      <c r="E2785" t="s">
        <v>0</v>
      </c>
      <c r="F2785" t="s">
        <v>12</v>
      </c>
      <c r="G2785">
        <v>28</v>
      </c>
      <c r="H2785" t="s">
        <v>37</v>
      </c>
      <c r="I2785" t="s">
        <v>183</v>
      </c>
      <c r="J2785" t="s">
        <v>123</v>
      </c>
      <c r="K2785">
        <v>201509</v>
      </c>
      <c r="L2785">
        <v>2020</v>
      </c>
      <c r="M2785" s="10">
        <v>9</v>
      </c>
      <c r="N2785" s="31">
        <v>11953.997999999998</v>
      </c>
    </row>
    <row r="2786" spans="1:14" ht="15" customHeight="1">
      <c r="A2786" t="s">
        <v>68</v>
      </c>
      <c r="B2786" t="s">
        <v>23</v>
      </c>
      <c r="C2786" t="s">
        <v>141</v>
      </c>
      <c r="D2786" t="s">
        <v>44</v>
      </c>
      <c r="E2786" t="s">
        <v>45</v>
      </c>
      <c r="F2786" t="s">
        <v>11</v>
      </c>
      <c r="G2786">
        <v>27</v>
      </c>
      <c r="H2786" t="s">
        <v>33</v>
      </c>
      <c r="I2786" t="s">
        <v>180</v>
      </c>
      <c r="J2786" t="s">
        <v>124</v>
      </c>
      <c r="K2786">
        <v>201509</v>
      </c>
      <c r="L2786">
        <v>2020</v>
      </c>
      <c r="M2786" s="10">
        <v>9</v>
      </c>
      <c r="N2786" s="31">
        <v>7265.4623999999994</v>
      </c>
    </row>
    <row r="2787" spans="1:14" ht="15" customHeight="1">
      <c r="A2787" t="s">
        <v>68</v>
      </c>
      <c r="B2787" t="s">
        <v>23</v>
      </c>
      <c r="C2787" t="s">
        <v>141</v>
      </c>
      <c r="D2787" t="s">
        <v>44</v>
      </c>
      <c r="E2787" t="s">
        <v>45</v>
      </c>
      <c r="F2787" t="s">
        <v>11</v>
      </c>
      <c r="G2787">
        <v>27</v>
      </c>
      <c r="H2787" t="s">
        <v>33</v>
      </c>
      <c r="I2787" t="s">
        <v>180</v>
      </c>
      <c r="J2787" t="s">
        <v>121</v>
      </c>
      <c r="K2787">
        <v>201509</v>
      </c>
      <c r="L2787">
        <v>2020</v>
      </c>
      <c r="M2787" s="10">
        <v>9</v>
      </c>
      <c r="N2787" s="31">
        <v>10225.0512</v>
      </c>
    </row>
    <row r="2788" spans="1:14" ht="15" customHeight="1">
      <c r="A2788" t="s">
        <v>68</v>
      </c>
      <c r="B2788" t="s">
        <v>23</v>
      </c>
      <c r="C2788" t="s">
        <v>141</v>
      </c>
      <c r="D2788" t="s">
        <v>44</v>
      </c>
      <c r="E2788" t="s">
        <v>45</v>
      </c>
      <c r="F2788" t="s">
        <v>11</v>
      </c>
      <c r="G2788">
        <v>27</v>
      </c>
      <c r="H2788" t="s">
        <v>33</v>
      </c>
      <c r="I2788" t="s">
        <v>180</v>
      </c>
      <c r="J2788" t="s">
        <v>122</v>
      </c>
      <c r="K2788">
        <v>201509</v>
      </c>
      <c r="L2788">
        <v>2020</v>
      </c>
      <c r="M2788" s="10">
        <v>9</v>
      </c>
      <c r="N2788" s="31">
        <v>5388.0119999999997</v>
      </c>
    </row>
    <row r="2789" spans="1:14" ht="15" customHeight="1">
      <c r="A2789" t="s">
        <v>68</v>
      </c>
      <c r="B2789" t="s">
        <v>23</v>
      </c>
      <c r="C2789" t="s">
        <v>141</v>
      </c>
      <c r="D2789" t="s">
        <v>44</v>
      </c>
      <c r="E2789" t="s">
        <v>45</v>
      </c>
      <c r="F2789" t="s">
        <v>11</v>
      </c>
      <c r="G2789">
        <v>27</v>
      </c>
      <c r="H2789" t="s">
        <v>33</v>
      </c>
      <c r="I2789" t="s">
        <v>180</v>
      </c>
      <c r="J2789" t="s">
        <v>123</v>
      </c>
      <c r="K2789">
        <v>201509</v>
      </c>
      <c r="L2789">
        <v>2020</v>
      </c>
      <c r="M2789" s="10">
        <v>9</v>
      </c>
      <c r="N2789" s="31">
        <v>21723.8112</v>
      </c>
    </row>
    <row r="2790" spans="1:14" ht="15" customHeight="1">
      <c r="A2790" t="s">
        <v>7</v>
      </c>
      <c r="B2790" t="s">
        <v>25</v>
      </c>
      <c r="C2790" t="s">
        <v>131</v>
      </c>
      <c r="D2790" t="s">
        <v>51</v>
      </c>
      <c r="E2790" t="s">
        <v>52</v>
      </c>
      <c r="F2790" t="s">
        <v>11</v>
      </c>
      <c r="G2790">
        <v>44</v>
      </c>
      <c r="H2790" t="s">
        <v>33</v>
      </c>
      <c r="I2790" t="s">
        <v>180</v>
      </c>
      <c r="J2790" t="s">
        <v>124</v>
      </c>
      <c r="K2790">
        <v>201509</v>
      </c>
      <c r="L2790">
        <v>2020</v>
      </c>
      <c r="M2790" s="10">
        <v>9</v>
      </c>
      <c r="N2790" s="31">
        <v>52586.743999999999</v>
      </c>
    </row>
    <row r="2791" spans="1:14" ht="15" customHeight="1">
      <c r="A2791" t="s">
        <v>7</v>
      </c>
      <c r="B2791" t="s">
        <v>25</v>
      </c>
      <c r="C2791" t="s">
        <v>131</v>
      </c>
      <c r="D2791" t="s">
        <v>51</v>
      </c>
      <c r="E2791" t="s">
        <v>52</v>
      </c>
      <c r="F2791" t="s">
        <v>11</v>
      </c>
      <c r="G2791">
        <v>44</v>
      </c>
      <c r="H2791" t="s">
        <v>33</v>
      </c>
      <c r="I2791" t="s">
        <v>180</v>
      </c>
      <c r="J2791" t="s">
        <v>121</v>
      </c>
      <c r="K2791">
        <v>201509</v>
      </c>
      <c r="L2791">
        <v>2020</v>
      </c>
      <c r="M2791" s="10">
        <v>9</v>
      </c>
      <c r="N2791" s="31">
        <v>6240.6260000000002</v>
      </c>
    </row>
    <row r="2792" spans="1:14" ht="15" customHeight="1">
      <c r="A2792" t="s">
        <v>7</v>
      </c>
      <c r="B2792" t="s">
        <v>25</v>
      </c>
      <c r="C2792" t="s">
        <v>131</v>
      </c>
      <c r="D2792" t="s">
        <v>51</v>
      </c>
      <c r="E2792" t="s">
        <v>52</v>
      </c>
      <c r="F2792" t="s">
        <v>11</v>
      </c>
      <c r="G2792">
        <v>44</v>
      </c>
      <c r="H2792" t="s">
        <v>33</v>
      </c>
      <c r="I2792" t="s">
        <v>180</v>
      </c>
      <c r="J2792" t="s">
        <v>122</v>
      </c>
      <c r="K2792">
        <v>201509</v>
      </c>
      <c r="L2792">
        <v>2020</v>
      </c>
      <c r="M2792" s="10">
        <v>9</v>
      </c>
      <c r="N2792" s="31">
        <v>35462.07</v>
      </c>
    </row>
    <row r="2793" spans="1:14" ht="15" customHeight="1">
      <c r="A2793" t="s">
        <v>7</v>
      </c>
      <c r="B2793" t="s">
        <v>25</v>
      </c>
      <c r="C2793" t="s">
        <v>131</v>
      </c>
      <c r="D2793" t="s">
        <v>51</v>
      </c>
      <c r="E2793" t="s">
        <v>52</v>
      </c>
      <c r="F2793" t="s">
        <v>11</v>
      </c>
      <c r="G2793">
        <v>44</v>
      </c>
      <c r="H2793" t="s">
        <v>33</v>
      </c>
      <c r="I2793" t="s">
        <v>180</v>
      </c>
      <c r="J2793" t="s">
        <v>123</v>
      </c>
      <c r="K2793">
        <v>201509</v>
      </c>
      <c r="L2793">
        <v>2020</v>
      </c>
      <c r="M2793" s="10">
        <v>9</v>
      </c>
      <c r="N2793" s="31">
        <v>5135.6970000000001</v>
      </c>
    </row>
    <row r="2794" spans="1:14" ht="15" customHeight="1">
      <c r="A2794" t="s">
        <v>7</v>
      </c>
      <c r="B2794" t="s">
        <v>25</v>
      </c>
      <c r="C2794" t="s">
        <v>127</v>
      </c>
      <c r="D2794" t="s">
        <v>49</v>
      </c>
      <c r="E2794" t="s">
        <v>50</v>
      </c>
      <c r="F2794" t="s">
        <v>12</v>
      </c>
      <c r="G2794">
        <v>35</v>
      </c>
      <c r="H2794" t="s">
        <v>35</v>
      </c>
      <c r="I2794" t="s">
        <v>181</v>
      </c>
      <c r="J2794" t="s">
        <v>124</v>
      </c>
      <c r="K2794">
        <v>201509</v>
      </c>
      <c r="L2794">
        <v>2020</v>
      </c>
      <c r="M2794" s="10">
        <v>9</v>
      </c>
      <c r="N2794" s="31">
        <v>39348.959999999999</v>
      </c>
    </row>
    <row r="2795" spans="1:14" ht="15" customHeight="1">
      <c r="A2795" t="s">
        <v>7</v>
      </c>
      <c r="B2795" t="s">
        <v>25</v>
      </c>
      <c r="C2795" t="s">
        <v>127</v>
      </c>
      <c r="D2795" t="s">
        <v>49</v>
      </c>
      <c r="E2795" t="s">
        <v>50</v>
      </c>
      <c r="F2795" t="s">
        <v>12</v>
      </c>
      <c r="G2795">
        <v>35</v>
      </c>
      <c r="H2795" t="s">
        <v>35</v>
      </c>
      <c r="I2795" t="s">
        <v>181</v>
      </c>
      <c r="J2795" t="s">
        <v>121</v>
      </c>
      <c r="K2795">
        <v>201509</v>
      </c>
      <c r="L2795">
        <v>2020</v>
      </c>
      <c r="M2795" s="10">
        <v>9</v>
      </c>
      <c r="N2795" s="31">
        <v>2496.7599999999998</v>
      </c>
    </row>
    <row r="2796" spans="1:14" ht="15" customHeight="1">
      <c r="A2796" t="s">
        <v>7</v>
      </c>
      <c r="B2796" t="s">
        <v>25</v>
      </c>
      <c r="C2796" t="s">
        <v>127</v>
      </c>
      <c r="D2796" t="s">
        <v>49</v>
      </c>
      <c r="E2796" t="s">
        <v>50</v>
      </c>
      <c r="F2796" t="s">
        <v>12</v>
      </c>
      <c r="G2796">
        <v>35</v>
      </c>
      <c r="H2796" t="s">
        <v>35</v>
      </c>
      <c r="I2796" t="s">
        <v>181</v>
      </c>
      <c r="J2796" t="s">
        <v>122</v>
      </c>
      <c r="K2796">
        <v>201509</v>
      </c>
      <c r="L2796">
        <v>2020</v>
      </c>
      <c r="M2796" s="10">
        <v>9</v>
      </c>
      <c r="N2796" s="31">
        <v>6429.15</v>
      </c>
    </row>
    <row r="2797" spans="1:14" ht="15" customHeight="1">
      <c r="A2797" t="s">
        <v>7</v>
      </c>
      <c r="B2797" t="s">
        <v>25</v>
      </c>
      <c r="C2797" t="s">
        <v>127</v>
      </c>
      <c r="D2797" t="s">
        <v>49</v>
      </c>
      <c r="E2797" t="s">
        <v>50</v>
      </c>
      <c r="F2797" t="s">
        <v>12</v>
      </c>
      <c r="G2797">
        <v>35</v>
      </c>
      <c r="H2797" t="s">
        <v>35</v>
      </c>
      <c r="I2797" t="s">
        <v>181</v>
      </c>
      <c r="J2797" t="s">
        <v>123</v>
      </c>
      <c r="K2797">
        <v>201509</v>
      </c>
      <c r="L2797">
        <v>2020</v>
      </c>
      <c r="M2797" s="10">
        <v>9</v>
      </c>
      <c r="N2797" s="31">
        <v>30962.819999999996</v>
      </c>
    </row>
    <row r="2798" spans="1:14" ht="15" customHeight="1">
      <c r="A2798" t="s">
        <v>7</v>
      </c>
      <c r="B2798" t="s">
        <v>25</v>
      </c>
      <c r="C2798" t="s">
        <v>130</v>
      </c>
      <c r="D2798" t="s">
        <v>47</v>
      </c>
      <c r="E2798" t="s">
        <v>48</v>
      </c>
      <c r="F2798" t="s">
        <v>11</v>
      </c>
      <c r="G2798">
        <v>28</v>
      </c>
      <c r="H2798" t="s">
        <v>37</v>
      </c>
      <c r="I2798" t="s">
        <v>183</v>
      </c>
      <c r="J2798" t="s">
        <v>124</v>
      </c>
      <c r="K2798">
        <v>201509</v>
      </c>
      <c r="L2798">
        <v>2020</v>
      </c>
      <c r="M2798" s="10">
        <v>9</v>
      </c>
      <c r="N2798" s="31">
        <v>2516.3040000000001</v>
      </c>
    </row>
    <row r="2799" spans="1:14" ht="15" customHeight="1">
      <c r="A2799" t="s">
        <v>7</v>
      </c>
      <c r="B2799" t="s">
        <v>25</v>
      </c>
      <c r="C2799" t="s">
        <v>130</v>
      </c>
      <c r="D2799" t="s">
        <v>47</v>
      </c>
      <c r="E2799" t="s">
        <v>48</v>
      </c>
      <c r="F2799" t="s">
        <v>11</v>
      </c>
      <c r="G2799">
        <v>28</v>
      </c>
      <c r="H2799" t="s">
        <v>37</v>
      </c>
      <c r="I2799" t="s">
        <v>183</v>
      </c>
      <c r="J2799" t="s">
        <v>121</v>
      </c>
      <c r="K2799">
        <v>201509</v>
      </c>
      <c r="L2799">
        <v>2020</v>
      </c>
      <c r="M2799" s="10">
        <v>9</v>
      </c>
      <c r="N2799" s="31">
        <v>7313.9639999999999</v>
      </c>
    </row>
    <row r="2800" spans="1:14" ht="15" customHeight="1">
      <c r="A2800" t="s">
        <v>7</v>
      </c>
      <c r="B2800" t="s">
        <v>25</v>
      </c>
      <c r="C2800" t="s">
        <v>130</v>
      </c>
      <c r="D2800" t="s">
        <v>47</v>
      </c>
      <c r="E2800" t="s">
        <v>48</v>
      </c>
      <c r="F2800" t="s">
        <v>11</v>
      </c>
      <c r="G2800">
        <v>28</v>
      </c>
      <c r="H2800" t="s">
        <v>37</v>
      </c>
      <c r="I2800" t="s">
        <v>183</v>
      </c>
      <c r="J2800" t="s">
        <v>122</v>
      </c>
      <c r="K2800">
        <v>201509</v>
      </c>
      <c r="L2800">
        <v>2020</v>
      </c>
      <c r="M2800" s="10">
        <v>9</v>
      </c>
      <c r="N2800" s="31">
        <v>5357.415</v>
      </c>
    </row>
    <row r="2801" spans="1:14" ht="15" customHeight="1">
      <c r="A2801" t="s">
        <v>7</v>
      </c>
      <c r="B2801" t="s">
        <v>25</v>
      </c>
      <c r="C2801" t="s">
        <v>130</v>
      </c>
      <c r="D2801" t="s">
        <v>47</v>
      </c>
      <c r="E2801" t="s">
        <v>48</v>
      </c>
      <c r="F2801" t="s">
        <v>11</v>
      </c>
      <c r="G2801">
        <v>28</v>
      </c>
      <c r="H2801" t="s">
        <v>37</v>
      </c>
      <c r="I2801" t="s">
        <v>183</v>
      </c>
      <c r="J2801" t="s">
        <v>123</v>
      </c>
      <c r="K2801">
        <v>201509</v>
      </c>
      <c r="L2801">
        <v>2020</v>
      </c>
      <c r="M2801" s="10">
        <v>9</v>
      </c>
      <c r="N2801" s="31">
        <v>1329.4259999999997</v>
      </c>
    </row>
    <row r="2802" spans="1:14" ht="15" customHeight="1">
      <c r="A2802" t="s">
        <v>7</v>
      </c>
      <c r="B2802" t="s">
        <v>26</v>
      </c>
      <c r="C2802" t="s">
        <v>132</v>
      </c>
      <c r="D2802" t="s">
        <v>55</v>
      </c>
      <c r="E2802" t="s">
        <v>56</v>
      </c>
      <c r="F2802" t="s">
        <v>11</v>
      </c>
      <c r="G2802">
        <v>36</v>
      </c>
      <c r="H2802" t="s">
        <v>34</v>
      </c>
      <c r="I2802" t="s">
        <v>182</v>
      </c>
      <c r="J2802" t="s">
        <v>124</v>
      </c>
      <c r="K2802">
        <v>201509</v>
      </c>
      <c r="L2802">
        <v>2020</v>
      </c>
      <c r="M2802" s="10">
        <v>9</v>
      </c>
      <c r="N2802" s="31">
        <v>24528.067199999998</v>
      </c>
    </row>
    <row r="2803" spans="1:14" ht="15" customHeight="1">
      <c r="A2803" t="s">
        <v>7</v>
      </c>
      <c r="B2803" t="s">
        <v>26</v>
      </c>
      <c r="C2803" t="s">
        <v>132</v>
      </c>
      <c r="D2803" t="s">
        <v>55</v>
      </c>
      <c r="E2803" t="s">
        <v>56</v>
      </c>
      <c r="F2803" t="s">
        <v>11</v>
      </c>
      <c r="G2803">
        <v>36</v>
      </c>
      <c r="H2803" t="s">
        <v>34</v>
      </c>
      <c r="I2803" t="s">
        <v>182</v>
      </c>
      <c r="J2803" t="s">
        <v>121</v>
      </c>
      <c r="K2803">
        <v>201509</v>
      </c>
      <c r="L2803">
        <v>2020</v>
      </c>
      <c r="M2803" s="10">
        <v>9</v>
      </c>
      <c r="N2803" s="31">
        <v>929.80439999999999</v>
      </c>
    </row>
    <row r="2804" spans="1:14" ht="15" customHeight="1">
      <c r="A2804" t="s">
        <v>7</v>
      </c>
      <c r="B2804" t="s">
        <v>26</v>
      </c>
      <c r="C2804" t="s">
        <v>132</v>
      </c>
      <c r="D2804" t="s">
        <v>55</v>
      </c>
      <c r="E2804" t="s">
        <v>56</v>
      </c>
      <c r="F2804" t="s">
        <v>11</v>
      </c>
      <c r="G2804">
        <v>36</v>
      </c>
      <c r="H2804" t="s">
        <v>34</v>
      </c>
      <c r="I2804" t="s">
        <v>182</v>
      </c>
      <c r="J2804" t="s">
        <v>122</v>
      </c>
      <c r="K2804">
        <v>201509</v>
      </c>
      <c r="L2804">
        <v>2020</v>
      </c>
      <c r="M2804" s="10">
        <v>9</v>
      </c>
      <c r="N2804" s="31">
        <v>5961.7687499999993</v>
      </c>
    </row>
    <row r="2805" spans="1:14" ht="15" customHeight="1">
      <c r="A2805" t="s">
        <v>7</v>
      </c>
      <c r="B2805" t="s">
        <v>26</v>
      </c>
      <c r="C2805" t="s">
        <v>132</v>
      </c>
      <c r="D2805" t="s">
        <v>55</v>
      </c>
      <c r="E2805" t="s">
        <v>56</v>
      </c>
      <c r="F2805" t="s">
        <v>11</v>
      </c>
      <c r="G2805">
        <v>36</v>
      </c>
      <c r="H2805" t="s">
        <v>34</v>
      </c>
      <c r="I2805" t="s">
        <v>182</v>
      </c>
      <c r="J2805" t="s">
        <v>123</v>
      </c>
      <c r="K2805">
        <v>201509</v>
      </c>
      <c r="L2805">
        <v>2020</v>
      </c>
      <c r="M2805" s="10">
        <v>9</v>
      </c>
      <c r="N2805" s="31">
        <v>13232.857679999999</v>
      </c>
    </row>
    <row r="2806" spans="1:14" ht="15" customHeight="1">
      <c r="A2806" t="s">
        <v>7</v>
      </c>
      <c r="B2806" t="s">
        <v>26</v>
      </c>
      <c r="C2806" t="s">
        <v>128</v>
      </c>
      <c r="D2806" t="s">
        <v>53</v>
      </c>
      <c r="E2806" t="s">
        <v>54</v>
      </c>
      <c r="F2806" t="s">
        <v>12</v>
      </c>
      <c r="G2806">
        <v>32</v>
      </c>
      <c r="H2806" t="s">
        <v>36</v>
      </c>
      <c r="I2806" t="s">
        <v>184</v>
      </c>
      <c r="J2806" t="s">
        <v>124</v>
      </c>
      <c r="K2806">
        <v>201509</v>
      </c>
      <c r="L2806">
        <v>2020</v>
      </c>
      <c r="M2806" s="10">
        <v>9</v>
      </c>
      <c r="N2806" s="31">
        <v>22729.21056</v>
      </c>
    </row>
    <row r="2807" spans="1:14" ht="15" customHeight="1">
      <c r="A2807" t="s">
        <v>7</v>
      </c>
      <c r="B2807" t="s">
        <v>26</v>
      </c>
      <c r="C2807" t="s">
        <v>128</v>
      </c>
      <c r="D2807" t="s">
        <v>53</v>
      </c>
      <c r="E2807" t="s">
        <v>54</v>
      </c>
      <c r="F2807" t="s">
        <v>12</v>
      </c>
      <c r="G2807">
        <v>32</v>
      </c>
      <c r="H2807" t="s">
        <v>36</v>
      </c>
      <c r="I2807" t="s">
        <v>184</v>
      </c>
      <c r="J2807" t="s">
        <v>121</v>
      </c>
      <c r="K2807">
        <v>201509</v>
      </c>
      <c r="L2807">
        <v>2020</v>
      </c>
      <c r="M2807" s="10">
        <v>9</v>
      </c>
      <c r="N2807" s="31">
        <v>2295.4108799999995</v>
      </c>
    </row>
    <row r="2808" spans="1:14" ht="15" customHeight="1">
      <c r="A2808" t="s">
        <v>7</v>
      </c>
      <c r="B2808" t="s">
        <v>26</v>
      </c>
      <c r="C2808" t="s">
        <v>128</v>
      </c>
      <c r="D2808" t="s">
        <v>53</v>
      </c>
      <c r="E2808" t="s">
        <v>54</v>
      </c>
      <c r="F2808" t="s">
        <v>12</v>
      </c>
      <c r="G2808">
        <v>32</v>
      </c>
      <c r="H2808" t="s">
        <v>36</v>
      </c>
      <c r="I2808" t="s">
        <v>184</v>
      </c>
      <c r="J2808" t="s">
        <v>122</v>
      </c>
      <c r="K2808">
        <v>201509</v>
      </c>
      <c r="L2808">
        <v>2020</v>
      </c>
      <c r="M2808" s="10">
        <v>9</v>
      </c>
      <c r="N2808" s="31">
        <v>4015.466699999999</v>
      </c>
    </row>
    <row r="2809" spans="1:14" ht="15" customHeight="1">
      <c r="A2809" t="s">
        <v>7</v>
      </c>
      <c r="B2809" t="s">
        <v>26</v>
      </c>
      <c r="C2809" t="s">
        <v>128</v>
      </c>
      <c r="D2809" t="s">
        <v>53</v>
      </c>
      <c r="E2809" t="s">
        <v>54</v>
      </c>
      <c r="F2809" t="s">
        <v>12</v>
      </c>
      <c r="G2809">
        <v>32</v>
      </c>
      <c r="H2809" t="s">
        <v>36</v>
      </c>
      <c r="I2809" t="s">
        <v>184</v>
      </c>
      <c r="J2809" t="s">
        <v>123</v>
      </c>
      <c r="K2809">
        <v>201509</v>
      </c>
      <c r="L2809">
        <v>2020</v>
      </c>
      <c r="M2809" s="10">
        <v>9</v>
      </c>
      <c r="N2809" s="31">
        <v>1133.5463999999997</v>
      </c>
    </row>
    <row r="2810" spans="1:14" ht="15" customHeight="1">
      <c r="A2810" t="s">
        <v>7</v>
      </c>
      <c r="B2810" t="s">
        <v>27</v>
      </c>
      <c r="C2810" t="s">
        <v>137</v>
      </c>
      <c r="D2810" t="s">
        <v>21</v>
      </c>
      <c r="E2810" t="s">
        <v>58</v>
      </c>
      <c r="F2810" t="s">
        <v>11</v>
      </c>
      <c r="G2810">
        <v>45</v>
      </c>
      <c r="H2810" t="s">
        <v>33</v>
      </c>
      <c r="I2810" t="s">
        <v>180</v>
      </c>
      <c r="J2810" t="s">
        <v>124</v>
      </c>
      <c r="K2810">
        <v>201509</v>
      </c>
      <c r="L2810">
        <v>2020</v>
      </c>
      <c r="M2810" s="10">
        <v>9</v>
      </c>
      <c r="N2810" s="31">
        <v>150817.63200000001</v>
      </c>
    </row>
    <row r="2811" spans="1:14" ht="15" customHeight="1">
      <c r="A2811" t="s">
        <v>7</v>
      </c>
      <c r="B2811" t="s">
        <v>27</v>
      </c>
      <c r="C2811" t="s">
        <v>137</v>
      </c>
      <c r="D2811" t="s">
        <v>21</v>
      </c>
      <c r="E2811" t="s">
        <v>58</v>
      </c>
      <c r="F2811" t="s">
        <v>11</v>
      </c>
      <c r="G2811">
        <v>45</v>
      </c>
      <c r="H2811" t="s">
        <v>33</v>
      </c>
      <c r="I2811" t="s">
        <v>180</v>
      </c>
      <c r="J2811" t="s">
        <v>121</v>
      </c>
      <c r="K2811">
        <v>201509</v>
      </c>
      <c r="L2811">
        <v>2020</v>
      </c>
      <c r="M2811" s="10">
        <v>9</v>
      </c>
      <c r="N2811" s="31">
        <v>36156.735999999997</v>
      </c>
    </row>
    <row r="2812" spans="1:14" ht="15" customHeight="1">
      <c r="A2812" t="s">
        <v>7</v>
      </c>
      <c r="B2812" t="s">
        <v>27</v>
      </c>
      <c r="C2812" t="s">
        <v>137</v>
      </c>
      <c r="D2812" t="s">
        <v>21</v>
      </c>
      <c r="E2812" t="s">
        <v>58</v>
      </c>
      <c r="F2812" t="s">
        <v>11</v>
      </c>
      <c r="G2812">
        <v>45</v>
      </c>
      <c r="H2812" t="s">
        <v>33</v>
      </c>
      <c r="I2812" t="s">
        <v>180</v>
      </c>
      <c r="J2812" t="s">
        <v>122</v>
      </c>
      <c r="K2812">
        <v>201509</v>
      </c>
      <c r="L2812">
        <v>2020</v>
      </c>
      <c r="M2812" s="10">
        <v>9</v>
      </c>
      <c r="N2812" s="31">
        <v>37983.329999999994</v>
      </c>
    </row>
    <row r="2813" spans="1:14" ht="15" customHeight="1">
      <c r="A2813" t="s">
        <v>7</v>
      </c>
      <c r="B2813" t="s">
        <v>27</v>
      </c>
      <c r="C2813" t="s">
        <v>137</v>
      </c>
      <c r="D2813" t="s">
        <v>21</v>
      </c>
      <c r="E2813" t="s">
        <v>58</v>
      </c>
      <c r="F2813" t="s">
        <v>11</v>
      </c>
      <c r="G2813">
        <v>45</v>
      </c>
      <c r="H2813" t="s">
        <v>33</v>
      </c>
      <c r="I2813" t="s">
        <v>180</v>
      </c>
      <c r="J2813" t="s">
        <v>123</v>
      </c>
      <c r="K2813">
        <v>201509</v>
      </c>
      <c r="L2813">
        <v>2020</v>
      </c>
      <c r="M2813" s="10">
        <v>9</v>
      </c>
      <c r="N2813" s="31">
        <v>8986.4039999999986</v>
      </c>
    </row>
    <row r="2814" spans="1:14" ht="15" customHeight="1">
      <c r="A2814" t="s">
        <v>7</v>
      </c>
      <c r="B2814" t="s">
        <v>27</v>
      </c>
      <c r="C2814" t="s">
        <v>136</v>
      </c>
      <c r="D2814" t="s">
        <v>18</v>
      </c>
      <c r="E2814" t="s">
        <v>62</v>
      </c>
      <c r="F2814" t="s">
        <v>11</v>
      </c>
      <c r="G2814">
        <v>38</v>
      </c>
      <c r="H2814" t="s">
        <v>34</v>
      </c>
      <c r="I2814" t="s">
        <v>182</v>
      </c>
      <c r="J2814" t="s">
        <v>124</v>
      </c>
      <c r="K2814">
        <v>201509</v>
      </c>
      <c r="L2814">
        <v>2020</v>
      </c>
      <c r="M2814" s="10">
        <v>9</v>
      </c>
      <c r="N2814" s="31">
        <v>13753.555200000001</v>
      </c>
    </row>
    <row r="2815" spans="1:14" ht="15" customHeight="1">
      <c r="A2815" t="s">
        <v>7</v>
      </c>
      <c r="B2815" t="s">
        <v>27</v>
      </c>
      <c r="C2815" t="s">
        <v>136</v>
      </c>
      <c r="D2815" t="s">
        <v>18</v>
      </c>
      <c r="E2815" t="s">
        <v>62</v>
      </c>
      <c r="F2815" t="s">
        <v>11</v>
      </c>
      <c r="G2815">
        <v>38</v>
      </c>
      <c r="H2815" t="s">
        <v>34</v>
      </c>
      <c r="I2815" t="s">
        <v>182</v>
      </c>
      <c r="J2815" t="s">
        <v>121</v>
      </c>
      <c r="K2815">
        <v>201509</v>
      </c>
      <c r="L2815">
        <v>2020</v>
      </c>
      <c r="M2815" s="10">
        <v>9</v>
      </c>
      <c r="N2815" s="31">
        <v>7541.1</v>
      </c>
    </row>
    <row r="2816" spans="1:14" ht="15" customHeight="1">
      <c r="A2816" t="s">
        <v>7</v>
      </c>
      <c r="B2816" t="s">
        <v>27</v>
      </c>
      <c r="C2816" t="s">
        <v>136</v>
      </c>
      <c r="D2816" t="s">
        <v>18</v>
      </c>
      <c r="E2816" t="s">
        <v>62</v>
      </c>
      <c r="F2816" t="s">
        <v>11</v>
      </c>
      <c r="G2816">
        <v>38</v>
      </c>
      <c r="H2816" t="s">
        <v>34</v>
      </c>
      <c r="I2816" t="s">
        <v>182</v>
      </c>
      <c r="J2816" t="s">
        <v>122</v>
      </c>
      <c r="K2816">
        <v>201509</v>
      </c>
      <c r="L2816">
        <v>2020</v>
      </c>
      <c r="M2816" s="10">
        <v>9</v>
      </c>
      <c r="N2816" s="31">
        <v>40152.608999999997</v>
      </c>
    </row>
    <row r="2817" spans="1:14" ht="15" customHeight="1">
      <c r="A2817" t="s">
        <v>7</v>
      </c>
      <c r="B2817" t="s">
        <v>27</v>
      </c>
      <c r="C2817" t="s">
        <v>136</v>
      </c>
      <c r="D2817" t="s">
        <v>18</v>
      </c>
      <c r="E2817" t="s">
        <v>62</v>
      </c>
      <c r="F2817" t="s">
        <v>11</v>
      </c>
      <c r="G2817">
        <v>38</v>
      </c>
      <c r="H2817" t="s">
        <v>34</v>
      </c>
      <c r="I2817" t="s">
        <v>182</v>
      </c>
      <c r="J2817" t="s">
        <v>123</v>
      </c>
      <c r="K2817">
        <v>201509</v>
      </c>
      <c r="L2817">
        <v>2020</v>
      </c>
      <c r="M2817" s="10">
        <v>9</v>
      </c>
      <c r="N2817" s="31">
        <v>39408.9948</v>
      </c>
    </row>
    <row r="2818" spans="1:14" ht="15" customHeight="1">
      <c r="A2818" t="s">
        <v>7</v>
      </c>
      <c r="B2818" t="s">
        <v>27</v>
      </c>
      <c r="C2818" t="s">
        <v>135</v>
      </c>
      <c r="D2818" t="s">
        <v>19</v>
      </c>
      <c r="E2818" t="s">
        <v>57</v>
      </c>
      <c r="F2818" t="s">
        <v>12</v>
      </c>
      <c r="G2818">
        <v>29</v>
      </c>
      <c r="H2818" t="s">
        <v>37</v>
      </c>
      <c r="I2818" t="s">
        <v>183</v>
      </c>
      <c r="J2818" t="s">
        <v>124</v>
      </c>
      <c r="K2818">
        <v>201509</v>
      </c>
      <c r="L2818">
        <v>2020</v>
      </c>
      <c r="M2818" s="10">
        <v>9</v>
      </c>
      <c r="N2818" s="31">
        <v>15557.807999999999</v>
      </c>
    </row>
    <row r="2819" spans="1:14" ht="15" customHeight="1">
      <c r="A2819" t="s">
        <v>7</v>
      </c>
      <c r="B2819" t="s">
        <v>27</v>
      </c>
      <c r="C2819" t="s">
        <v>135</v>
      </c>
      <c r="D2819" t="s">
        <v>19</v>
      </c>
      <c r="E2819" t="s">
        <v>57</v>
      </c>
      <c r="F2819" t="s">
        <v>12</v>
      </c>
      <c r="G2819">
        <v>29</v>
      </c>
      <c r="H2819" t="s">
        <v>37</v>
      </c>
      <c r="I2819" t="s">
        <v>183</v>
      </c>
      <c r="J2819" t="s">
        <v>121</v>
      </c>
      <c r="K2819">
        <v>201509</v>
      </c>
      <c r="L2819">
        <v>2020</v>
      </c>
      <c r="M2819" s="10">
        <v>9</v>
      </c>
      <c r="N2819" s="31">
        <v>2455.152</v>
      </c>
    </row>
    <row r="2820" spans="1:14" ht="15" customHeight="1">
      <c r="A2820" t="s">
        <v>7</v>
      </c>
      <c r="B2820" t="s">
        <v>27</v>
      </c>
      <c r="C2820" t="s">
        <v>135</v>
      </c>
      <c r="D2820" t="s">
        <v>19</v>
      </c>
      <c r="E2820" t="s">
        <v>57</v>
      </c>
      <c r="F2820" t="s">
        <v>12</v>
      </c>
      <c r="G2820">
        <v>29</v>
      </c>
      <c r="H2820" t="s">
        <v>37</v>
      </c>
      <c r="I2820" t="s">
        <v>183</v>
      </c>
      <c r="J2820" t="s">
        <v>122</v>
      </c>
      <c r="K2820">
        <v>201509</v>
      </c>
      <c r="L2820">
        <v>2020</v>
      </c>
      <c r="M2820" s="10">
        <v>9</v>
      </c>
      <c r="N2820" s="31">
        <v>3719.8349999999996</v>
      </c>
    </row>
    <row r="2821" spans="1:14" ht="15" customHeight="1">
      <c r="A2821" t="s">
        <v>7</v>
      </c>
      <c r="B2821" t="s">
        <v>27</v>
      </c>
      <c r="C2821" t="s">
        <v>135</v>
      </c>
      <c r="D2821" t="s">
        <v>19</v>
      </c>
      <c r="E2821" t="s">
        <v>57</v>
      </c>
      <c r="F2821" t="s">
        <v>12</v>
      </c>
      <c r="G2821">
        <v>29</v>
      </c>
      <c r="H2821" t="s">
        <v>37</v>
      </c>
      <c r="I2821" t="s">
        <v>183</v>
      </c>
      <c r="J2821" t="s">
        <v>123</v>
      </c>
      <c r="K2821">
        <v>201509</v>
      </c>
      <c r="L2821">
        <v>2020</v>
      </c>
      <c r="M2821" s="10">
        <v>9</v>
      </c>
      <c r="N2821" s="31">
        <v>2520</v>
      </c>
    </row>
    <row r="2822" spans="1:14" ht="15" customHeight="1">
      <c r="A2822" t="s">
        <v>7</v>
      </c>
      <c r="B2822" t="s">
        <v>42</v>
      </c>
      <c r="C2822" t="s">
        <v>139</v>
      </c>
      <c r="D2822" t="s">
        <v>59</v>
      </c>
      <c r="E2822" t="s">
        <v>60</v>
      </c>
      <c r="F2822" t="s">
        <v>11</v>
      </c>
      <c r="G2822">
        <v>35</v>
      </c>
      <c r="H2822" t="s">
        <v>34</v>
      </c>
      <c r="I2822" t="s">
        <v>182</v>
      </c>
      <c r="J2822" t="s">
        <v>124</v>
      </c>
      <c r="K2822">
        <v>201509</v>
      </c>
      <c r="L2822">
        <v>2020</v>
      </c>
      <c r="M2822" s="10">
        <v>9</v>
      </c>
      <c r="N2822" s="31">
        <v>116315.33760000001</v>
      </c>
    </row>
    <row r="2823" spans="1:14" ht="15" customHeight="1">
      <c r="A2823" t="s">
        <v>7</v>
      </c>
      <c r="B2823" t="s">
        <v>42</v>
      </c>
      <c r="C2823" t="s">
        <v>139</v>
      </c>
      <c r="D2823" t="s">
        <v>59</v>
      </c>
      <c r="E2823" t="s">
        <v>60</v>
      </c>
      <c r="F2823" t="s">
        <v>11</v>
      </c>
      <c r="G2823">
        <v>35</v>
      </c>
      <c r="H2823" t="s">
        <v>34</v>
      </c>
      <c r="I2823" t="s">
        <v>182</v>
      </c>
      <c r="J2823" t="s">
        <v>121</v>
      </c>
      <c r="K2823">
        <v>201509</v>
      </c>
      <c r="L2823">
        <v>2020</v>
      </c>
      <c r="M2823" s="10">
        <v>9</v>
      </c>
      <c r="N2823" s="31">
        <v>9584.1648000000005</v>
      </c>
    </row>
    <row r="2824" spans="1:14" ht="15" customHeight="1">
      <c r="A2824" t="s">
        <v>7</v>
      </c>
      <c r="B2824" t="s">
        <v>42</v>
      </c>
      <c r="C2824" t="s">
        <v>139</v>
      </c>
      <c r="D2824" t="s">
        <v>59</v>
      </c>
      <c r="E2824" t="s">
        <v>60</v>
      </c>
      <c r="F2824" t="s">
        <v>11</v>
      </c>
      <c r="G2824">
        <v>35</v>
      </c>
      <c r="H2824" t="s">
        <v>34</v>
      </c>
      <c r="I2824" t="s">
        <v>182</v>
      </c>
      <c r="J2824" t="s">
        <v>122</v>
      </c>
      <c r="K2824">
        <v>201509</v>
      </c>
      <c r="L2824">
        <v>2020</v>
      </c>
      <c r="M2824" s="10">
        <v>9</v>
      </c>
      <c r="N2824" s="31">
        <v>20996.892</v>
      </c>
    </row>
    <row r="2825" spans="1:14" ht="15" customHeight="1">
      <c r="A2825" t="s">
        <v>7</v>
      </c>
      <c r="B2825" t="s">
        <v>42</v>
      </c>
      <c r="C2825" t="s">
        <v>139</v>
      </c>
      <c r="D2825" t="s">
        <v>59</v>
      </c>
      <c r="E2825" t="s">
        <v>60</v>
      </c>
      <c r="F2825" t="s">
        <v>11</v>
      </c>
      <c r="G2825">
        <v>35</v>
      </c>
      <c r="H2825" t="s">
        <v>34</v>
      </c>
      <c r="I2825" t="s">
        <v>182</v>
      </c>
      <c r="J2825" t="s">
        <v>123</v>
      </c>
      <c r="K2825">
        <v>201509</v>
      </c>
      <c r="L2825">
        <v>2020</v>
      </c>
      <c r="M2825" s="10">
        <v>9</v>
      </c>
      <c r="N2825" s="31">
        <v>36313.174800000001</v>
      </c>
    </row>
    <row r="2826" spans="1:14" ht="15" customHeight="1">
      <c r="A2826" t="s">
        <v>7</v>
      </c>
      <c r="B2826" t="s">
        <v>42</v>
      </c>
      <c r="C2826" t="s">
        <v>138</v>
      </c>
      <c r="D2826" t="s">
        <v>61</v>
      </c>
      <c r="E2826" t="s">
        <v>60</v>
      </c>
      <c r="F2826" t="s">
        <v>11</v>
      </c>
      <c r="G2826">
        <v>32</v>
      </c>
      <c r="H2826" t="s">
        <v>36</v>
      </c>
      <c r="I2826" t="s">
        <v>184</v>
      </c>
      <c r="J2826" t="s">
        <v>124</v>
      </c>
      <c r="K2826">
        <v>201509</v>
      </c>
      <c r="L2826">
        <v>2020</v>
      </c>
      <c r="M2826" s="10">
        <v>9</v>
      </c>
      <c r="N2826" s="31">
        <v>11959.214400000001</v>
      </c>
    </row>
    <row r="2827" spans="1:14" ht="15" customHeight="1">
      <c r="A2827" t="s">
        <v>7</v>
      </c>
      <c r="B2827" t="s">
        <v>42</v>
      </c>
      <c r="C2827" t="s">
        <v>138</v>
      </c>
      <c r="D2827" t="s">
        <v>61</v>
      </c>
      <c r="E2827" t="s">
        <v>60</v>
      </c>
      <c r="F2827" t="s">
        <v>11</v>
      </c>
      <c r="G2827">
        <v>32</v>
      </c>
      <c r="H2827" t="s">
        <v>36</v>
      </c>
      <c r="I2827" t="s">
        <v>184</v>
      </c>
      <c r="J2827" t="s">
        <v>121</v>
      </c>
      <c r="K2827">
        <v>201509</v>
      </c>
      <c r="L2827">
        <v>2020</v>
      </c>
      <c r="M2827" s="10">
        <v>9</v>
      </c>
      <c r="N2827" s="31">
        <v>1337.3471999999999</v>
      </c>
    </row>
    <row r="2828" spans="1:14" ht="15" customHeight="1">
      <c r="A2828" t="s">
        <v>7</v>
      </c>
      <c r="B2828" t="s">
        <v>42</v>
      </c>
      <c r="C2828" t="s">
        <v>138</v>
      </c>
      <c r="D2828" t="s">
        <v>61</v>
      </c>
      <c r="E2828" t="s">
        <v>60</v>
      </c>
      <c r="F2828" t="s">
        <v>11</v>
      </c>
      <c r="G2828">
        <v>32</v>
      </c>
      <c r="H2828" t="s">
        <v>36</v>
      </c>
      <c r="I2828" t="s">
        <v>184</v>
      </c>
      <c r="J2828" t="s">
        <v>122</v>
      </c>
      <c r="K2828">
        <v>201509</v>
      </c>
      <c r="L2828">
        <v>2020</v>
      </c>
      <c r="M2828" s="10">
        <v>9</v>
      </c>
      <c r="N2828" s="31">
        <v>7032.5534999999991</v>
      </c>
    </row>
    <row r="2829" spans="1:14" ht="15" customHeight="1">
      <c r="A2829" t="s">
        <v>7</v>
      </c>
      <c r="B2829" t="s">
        <v>42</v>
      </c>
      <c r="C2829" t="s">
        <v>138</v>
      </c>
      <c r="D2829" t="s">
        <v>61</v>
      </c>
      <c r="E2829" t="s">
        <v>60</v>
      </c>
      <c r="F2829" t="s">
        <v>11</v>
      </c>
      <c r="G2829">
        <v>32</v>
      </c>
      <c r="H2829" t="s">
        <v>36</v>
      </c>
      <c r="I2829" t="s">
        <v>184</v>
      </c>
      <c r="J2829" t="s">
        <v>123</v>
      </c>
      <c r="K2829">
        <v>201509</v>
      </c>
      <c r="L2829">
        <v>2020</v>
      </c>
      <c r="M2829" s="10">
        <v>9</v>
      </c>
      <c r="N2829" s="31">
        <v>2517.6689999999999</v>
      </c>
    </row>
    <row r="2830" spans="1:14" ht="15" customHeight="1">
      <c r="A2830" t="s">
        <v>69</v>
      </c>
      <c r="B2830" t="s">
        <v>5</v>
      </c>
      <c r="C2830" t="s">
        <v>134</v>
      </c>
      <c r="D2830" t="s">
        <v>46</v>
      </c>
      <c r="E2830" t="s">
        <v>13</v>
      </c>
      <c r="F2830" t="s">
        <v>11</v>
      </c>
      <c r="G2830">
        <v>46</v>
      </c>
      <c r="H2830" t="s">
        <v>33</v>
      </c>
      <c r="I2830" t="s">
        <v>180</v>
      </c>
      <c r="J2830" t="s">
        <v>124</v>
      </c>
      <c r="K2830">
        <v>201509</v>
      </c>
      <c r="L2830">
        <v>2020</v>
      </c>
      <c r="M2830" s="10">
        <v>9</v>
      </c>
      <c r="N2830" s="31">
        <v>71454.376000000004</v>
      </c>
    </row>
    <row r="2831" spans="1:14" ht="15" customHeight="1">
      <c r="A2831" t="s">
        <v>69</v>
      </c>
      <c r="B2831" t="s">
        <v>5</v>
      </c>
      <c r="C2831" t="s">
        <v>134</v>
      </c>
      <c r="D2831" t="s">
        <v>46</v>
      </c>
      <c r="E2831" t="s">
        <v>13</v>
      </c>
      <c r="F2831" t="s">
        <v>11</v>
      </c>
      <c r="G2831">
        <v>46</v>
      </c>
      <c r="H2831" t="s">
        <v>33</v>
      </c>
      <c r="I2831" t="s">
        <v>180</v>
      </c>
      <c r="J2831" t="s">
        <v>121</v>
      </c>
      <c r="K2831">
        <v>201509</v>
      </c>
      <c r="L2831">
        <v>2020</v>
      </c>
      <c r="M2831" s="10">
        <v>9</v>
      </c>
      <c r="N2831" s="31">
        <v>23238.627999999997</v>
      </c>
    </row>
    <row r="2832" spans="1:14" ht="15" customHeight="1">
      <c r="A2832" t="s">
        <v>69</v>
      </c>
      <c r="B2832" t="s">
        <v>5</v>
      </c>
      <c r="C2832" t="s">
        <v>134</v>
      </c>
      <c r="D2832" t="s">
        <v>46</v>
      </c>
      <c r="E2832" t="s">
        <v>13</v>
      </c>
      <c r="F2832" t="s">
        <v>11</v>
      </c>
      <c r="G2832">
        <v>46</v>
      </c>
      <c r="H2832" t="s">
        <v>33</v>
      </c>
      <c r="I2832" t="s">
        <v>180</v>
      </c>
      <c r="J2832" t="s">
        <v>122</v>
      </c>
      <c r="K2832">
        <v>201509</v>
      </c>
      <c r="L2832">
        <v>2020</v>
      </c>
      <c r="M2832" s="10">
        <v>9</v>
      </c>
      <c r="N2832" s="31">
        <v>23256.694999999996</v>
      </c>
    </row>
    <row r="2833" spans="1:14" ht="15" customHeight="1">
      <c r="A2833" t="s">
        <v>69</v>
      </c>
      <c r="B2833" t="s">
        <v>5</v>
      </c>
      <c r="C2833" t="s">
        <v>134</v>
      </c>
      <c r="D2833" t="s">
        <v>46</v>
      </c>
      <c r="E2833" t="s">
        <v>13</v>
      </c>
      <c r="F2833" t="s">
        <v>11</v>
      </c>
      <c r="G2833">
        <v>46</v>
      </c>
      <c r="H2833" t="s">
        <v>33</v>
      </c>
      <c r="I2833" t="s">
        <v>180</v>
      </c>
      <c r="J2833" t="s">
        <v>123</v>
      </c>
      <c r="K2833">
        <v>201509</v>
      </c>
      <c r="L2833">
        <v>2020</v>
      </c>
      <c r="M2833" s="10">
        <v>9</v>
      </c>
      <c r="N2833" s="31">
        <v>45306.554999999993</v>
      </c>
    </row>
    <row r="2834" spans="1:14" ht="15" customHeight="1">
      <c r="A2834" t="s">
        <v>69</v>
      </c>
      <c r="B2834" t="s">
        <v>5</v>
      </c>
      <c r="C2834" t="s">
        <v>129</v>
      </c>
      <c r="D2834" t="s">
        <v>22</v>
      </c>
      <c r="E2834" t="s">
        <v>16</v>
      </c>
      <c r="F2834" t="s">
        <v>12</v>
      </c>
      <c r="G2834">
        <v>38</v>
      </c>
      <c r="H2834" t="s">
        <v>34</v>
      </c>
      <c r="I2834" t="s">
        <v>182</v>
      </c>
      <c r="J2834" t="s">
        <v>124</v>
      </c>
      <c r="K2834">
        <v>201509</v>
      </c>
      <c r="L2834">
        <v>2020</v>
      </c>
      <c r="M2834" s="10">
        <v>9</v>
      </c>
      <c r="N2834" s="31">
        <v>31047.8112</v>
      </c>
    </row>
    <row r="2835" spans="1:14" ht="15" customHeight="1">
      <c r="A2835" t="s">
        <v>69</v>
      </c>
      <c r="B2835" t="s">
        <v>5</v>
      </c>
      <c r="C2835" t="s">
        <v>129</v>
      </c>
      <c r="D2835" t="s">
        <v>22</v>
      </c>
      <c r="E2835" t="s">
        <v>16</v>
      </c>
      <c r="F2835" t="s">
        <v>12</v>
      </c>
      <c r="G2835">
        <v>38</v>
      </c>
      <c r="H2835" t="s">
        <v>34</v>
      </c>
      <c r="I2835" t="s">
        <v>182</v>
      </c>
      <c r="J2835" t="s">
        <v>121</v>
      </c>
      <c r="K2835">
        <v>201509</v>
      </c>
      <c r="L2835">
        <v>2020</v>
      </c>
      <c r="M2835" s="10">
        <v>9</v>
      </c>
      <c r="N2835" s="31">
        <v>5175.5759999999991</v>
      </c>
    </row>
    <row r="2836" spans="1:14" ht="15" customHeight="1">
      <c r="A2836" t="s">
        <v>69</v>
      </c>
      <c r="B2836" t="s">
        <v>5</v>
      </c>
      <c r="C2836" t="s">
        <v>129</v>
      </c>
      <c r="D2836" t="s">
        <v>22</v>
      </c>
      <c r="E2836" t="s">
        <v>16</v>
      </c>
      <c r="F2836" t="s">
        <v>12</v>
      </c>
      <c r="G2836">
        <v>38</v>
      </c>
      <c r="H2836" t="s">
        <v>34</v>
      </c>
      <c r="I2836" t="s">
        <v>182</v>
      </c>
      <c r="J2836" t="s">
        <v>122</v>
      </c>
      <c r="K2836">
        <v>201509</v>
      </c>
      <c r="L2836">
        <v>2020</v>
      </c>
      <c r="M2836" s="10">
        <v>9</v>
      </c>
      <c r="N2836" s="31">
        <v>17172.981</v>
      </c>
    </row>
    <row r="2837" spans="1:14" ht="15" customHeight="1">
      <c r="A2837" t="s">
        <v>69</v>
      </c>
      <c r="B2837" t="s">
        <v>5</v>
      </c>
      <c r="C2837" t="s">
        <v>129</v>
      </c>
      <c r="D2837" t="s">
        <v>22</v>
      </c>
      <c r="E2837" t="s">
        <v>16</v>
      </c>
      <c r="F2837" t="s">
        <v>12</v>
      </c>
      <c r="G2837">
        <v>38</v>
      </c>
      <c r="H2837" t="s">
        <v>34</v>
      </c>
      <c r="I2837" t="s">
        <v>182</v>
      </c>
      <c r="J2837" t="s">
        <v>123</v>
      </c>
      <c r="K2837">
        <v>201509</v>
      </c>
      <c r="L2837">
        <v>2020</v>
      </c>
      <c r="M2837" s="10">
        <v>9</v>
      </c>
      <c r="N2837" s="31">
        <v>46238.320800000001</v>
      </c>
    </row>
    <row r="2838" spans="1:14" ht="15" customHeight="1">
      <c r="A2838" t="s">
        <v>69</v>
      </c>
      <c r="B2838" t="s">
        <v>5</v>
      </c>
      <c r="C2838" t="s">
        <v>133</v>
      </c>
      <c r="D2838" t="s">
        <v>9</v>
      </c>
      <c r="E2838" t="s">
        <v>10</v>
      </c>
      <c r="F2838" t="s">
        <v>11</v>
      </c>
      <c r="G2838">
        <v>25</v>
      </c>
      <c r="H2838" t="s">
        <v>37</v>
      </c>
      <c r="I2838" t="s">
        <v>183</v>
      </c>
      <c r="J2838" t="s">
        <v>124</v>
      </c>
      <c r="K2838">
        <v>201509</v>
      </c>
      <c r="L2838">
        <v>2020</v>
      </c>
      <c r="M2838" s="10">
        <v>9</v>
      </c>
      <c r="N2838" s="31">
        <v>4046.4479999999994</v>
      </c>
    </row>
    <row r="2839" spans="1:14" ht="15" customHeight="1">
      <c r="A2839" t="s">
        <v>69</v>
      </c>
      <c r="B2839" t="s">
        <v>5</v>
      </c>
      <c r="C2839" t="s">
        <v>133</v>
      </c>
      <c r="D2839" t="s">
        <v>9</v>
      </c>
      <c r="E2839" t="s">
        <v>10</v>
      </c>
      <c r="F2839" t="s">
        <v>11</v>
      </c>
      <c r="G2839">
        <v>25</v>
      </c>
      <c r="H2839" t="s">
        <v>37</v>
      </c>
      <c r="I2839" t="s">
        <v>183</v>
      </c>
      <c r="J2839" t="s">
        <v>121</v>
      </c>
      <c r="K2839">
        <v>201509</v>
      </c>
      <c r="L2839">
        <v>2020</v>
      </c>
      <c r="M2839" s="10">
        <v>9</v>
      </c>
      <c r="N2839" s="31">
        <v>6614.3280000000004</v>
      </c>
    </row>
    <row r="2840" spans="1:14" ht="15" customHeight="1">
      <c r="A2840" t="s">
        <v>69</v>
      </c>
      <c r="B2840" t="s">
        <v>5</v>
      </c>
      <c r="C2840" t="s">
        <v>133</v>
      </c>
      <c r="D2840" t="s">
        <v>9</v>
      </c>
      <c r="E2840" t="s">
        <v>10</v>
      </c>
      <c r="F2840" t="s">
        <v>11</v>
      </c>
      <c r="G2840">
        <v>25</v>
      </c>
      <c r="H2840" t="s">
        <v>37</v>
      </c>
      <c r="I2840" t="s">
        <v>183</v>
      </c>
      <c r="J2840" t="s">
        <v>122</v>
      </c>
      <c r="K2840">
        <v>201509</v>
      </c>
      <c r="L2840">
        <v>2020</v>
      </c>
      <c r="M2840" s="10">
        <v>9</v>
      </c>
      <c r="N2840" s="31">
        <v>2125.1999999999998</v>
      </c>
    </row>
    <row r="2841" spans="1:14" ht="15" customHeight="1">
      <c r="A2841" t="s">
        <v>69</v>
      </c>
      <c r="B2841" t="s">
        <v>5</v>
      </c>
      <c r="C2841" t="s">
        <v>133</v>
      </c>
      <c r="D2841" t="s">
        <v>9</v>
      </c>
      <c r="E2841" t="s">
        <v>10</v>
      </c>
      <c r="F2841" t="s">
        <v>11</v>
      </c>
      <c r="G2841">
        <v>25</v>
      </c>
      <c r="H2841" t="s">
        <v>37</v>
      </c>
      <c r="I2841" t="s">
        <v>183</v>
      </c>
      <c r="J2841" t="s">
        <v>123</v>
      </c>
      <c r="K2841">
        <v>201509</v>
      </c>
      <c r="L2841">
        <v>2020</v>
      </c>
      <c r="M2841" s="10">
        <v>9</v>
      </c>
      <c r="N2841" s="31">
        <v>8005.6619999999984</v>
      </c>
    </row>
    <row r="2842" spans="1:14" ht="15" customHeight="1">
      <c r="A2842" t="s">
        <v>69</v>
      </c>
      <c r="B2842" t="s">
        <v>6</v>
      </c>
      <c r="C2842" t="s">
        <v>140</v>
      </c>
      <c r="D2842" t="s">
        <v>14</v>
      </c>
      <c r="E2842" t="s">
        <v>15</v>
      </c>
      <c r="F2842" t="s">
        <v>11</v>
      </c>
      <c r="G2842">
        <v>32</v>
      </c>
      <c r="H2842" t="s">
        <v>36</v>
      </c>
      <c r="I2842" t="s">
        <v>184</v>
      </c>
      <c r="J2842" t="s">
        <v>124</v>
      </c>
      <c r="K2842">
        <v>201509</v>
      </c>
      <c r="L2842">
        <v>2020</v>
      </c>
      <c r="M2842" s="10">
        <v>9</v>
      </c>
      <c r="N2842" s="31">
        <v>32252.975999999999</v>
      </c>
    </row>
    <row r="2843" spans="1:14" ht="15" customHeight="1">
      <c r="A2843" t="s">
        <v>69</v>
      </c>
      <c r="B2843" t="s">
        <v>6</v>
      </c>
      <c r="C2843" t="s">
        <v>140</v>
      </c>
      <c r="D2843" t="s">
        <v>14</v>
      </c>
      <c r="E2843" t="s">
        <v>15</v>
      </c>
      <c r="F2843" t="s">
        <v>11</v>
      </c>
      <c r="G2843">
        <v>32</v>
      </c>
      <c r="H2843" t="s">
        <v>36</v>
      </c>
      <c r="I2843" t="s">
        <v>184</v>
      </c>
      <c r="J2843" t="s">
        <v>121</v>
      </c>
      <c r="K2843">
        <v>201509</v>
      </c>
      <c r="L2843">
        <v>2020</v>
      </c>
      <c r="M2843" s="10">
        <v>9</v>
      </c>
      <c r="N2843" s="31">
        <v>4359.04</v>
      </c>
    </row>
    <row r="2844" spans="1:14" ht="15" customHeight="1">
      <c r="A2844" t="s">
        <v>69</v>
      </c>
      <c r="B2844" t="s">
        <v>6</v>
      </c>
      <c r="C2844" t="s">
        <v>140</v>
      </c>
      <c r="D2844" t="s">
        <v>14</v>
      </c>
      <c r="E2844" t="s">
        <v>15</v>
      </c>
      <c r="F2844" t="s">
        <v>11</v>
      </c>
      <c r="G2844">
        <v>32</v>
      </c>
      <c r="H2844" t="s">
        <v>36</v>
      </c>
      <c r="I2844" t="s">
        <v>184</v>
      </c>
      <c r="J2844" t="s">
        <v>122</v>
      </c>
      <c r="K2844">
        <v>201509</v>
      </c>
      <c r="L2844">
        <v>2020</v>
      </c>
      <c r="M2844" s="10">
        <v>9</v>
      </c>
      <c r="N2844" s="31">
        <v>9873.0099999999984</v>
      </c>
    </row>
    <row r="2845" spans="1:14" ht="15" customHeight="1">
      <c r="A2845" t="s">
        <v>69</v>
      </c>
      <c r="B2845" t="s">
        <v>6</v>
      </c>
      <c r="C2845" t="s">
        <v>140</v>
      </c>
      <c r="D2845" t="s">
        <v>14</v>
      </c>
      <c r="E2845" t="s">
        <v>15</v>
      </c>
      <c r="F2845" t="s">
        <v>11</v>
      </c>
      <c r="G2845">
        <v>32</v>
      </c>
      <c r="H2845" t="s">
        <v>36</v>
      </c>
      <c r="I2845" t="s">
        <v>184</v>
      </c>
      <c r="J2845" t="s">
        <v>123</v>
      </c>
      <c r="K2845">
        <v>201509</v>
      </c>
      <c r="L2845">
        <v>2020</v>
      </c>
      <c r="M2845" s="10">
        <v>9</v>
      </c>
      <c r="N2845" s="31">
        <v>15202.445999999998</v>
      </c>
    </row>
    <row r="2846" spans="1:14" ht="15" customHeight="1">
      <c r="A2846" t="s">
        <v>68</v>
      </c>
      <c r="B2846" t="s">
        <v>24</v>
      </c>
      <c r="C2846" t="s">
        <v>142</v>
      </c>
      <c r="D2846" t="s">
        <v>43</v>
      </c>
      <c r="E2846" t="s">
        <v>17</v>
      </c>
      <c r="F2846" t="s">
        <v>11</v>
      </c>
      <c r="G2846">
        <v>32</v>
      </c>
      <c r="H2846" t="s">
        <v>36</v>
      </c>
      <c r="I2846" t="s">
        <v>184</v>
      </c>
      <c r="J2846" t="s">
        <v>124</v>
      </c>
      <c r="K2846">
        <v>201509</v>
      </c>
      <c r="L2846">
        <v>2020</v>
      </c>
      <c r="M2846" s="10">
        <v>9</v>
      </c>
      <c r="N2846" s="31">
        <v>22003.743999999999</v>
      </c>
    </row>
    <row r="2847" spans="1:14" ht="15" customHeight="1">
      <c r="A2847" t="s">
        <v>68</v>
      </c>
      <c r="B2847" t="s">
        <v>24</v>
      </c>
      <c r="C2847" t="s">
        <v>142</v>
      </c>
      <c r="D2847" t="s">
        <v>43</v>
      </c>
      <c r="E2847" t="s">
        <v>17</v>
      </c>
      <c r="F2847" t="s">
        <v>11</v>
      </c>
      <c r="G2847">
        <v>32</v>
      </c>
      <c r="H2847" t="s">
        <v>36</v>
      </c>
      <c r="I2847" t="s">
        <v>184</v>
      </c>
      <c r="J2847" t="s">
        <v>121</v>
      </c>
      <c r="K2847">
        <v>201509</v>
      </c>
      <c r="L2847">
        <v>2020</v>
      </c>
      <c r="M2847" s="10">
        <v>9</v>
      </c>
      <c r="N2847" s="31">
        <v>8506.5959999999995</v>
      </c>
    </row>
    <row r="2848" spans="1:14" ht="15" customHeight="1">
      <c r="A2848" t="s">
        <v>68</v>
      </c>
      <c r="B2848" t="s">
        <v>24</v>
      </c>
      <c r="C2848" t="s">
        <v>142</v>
      </c>
      <c r="D2848" t="s">
        <v>43</v>
      </c>
      <c r="E2848" t="s">
        <v>17</v>
      </c>
      <c r="F2848" t="s">
        <v>11</v>
      </c>
      <c r="G2848">
        <v>32</v>
      </c>
      <c r="H2848" t="s">
        <v>36</v>
      </c>
      <c r="I2848" t="s">
        <v>184</v>
      </c>
      <c r="J2848" t="s">
        <v>122</v>
      </c>
      <c r="K2848">
        <v>201509</v>
      </c>
      <c r="L2848">
        <v>2020</v>
      </c>
      <c r="M2848" s="10">
        <v>9</v>
      </c>
      <c r="N2848" s="31">
        <v>18494.559999999998</v>
      </c>
    </row>
    <row r="2849" spans="1:14" ht="15" customHeight="1">
      <c r="A2849" t="s">
        <v>68</v>
      </c>
      <c r="B2849" t="s">
        <v>24</v>
      </c>
      <c r="C2849" t="s">
        <v>142</v>
      </c>
      <c r="D2849" t="s">
        <v>43</v>
      </c>
      <c r="E2849" t="s">
        <v>17</v>
      </c>
      <c r="F2849" t="s">
        <v>11</v>
      </c>
      <c r="G2849">
        <v>32</v>
      </c>
      <c r="H2849" t="s">
        <v>36</v>
      </c>
      <c r="I2849" t="s">
        <v>184</v>
      </c>
      <c r="J2849" t="s">
        <v>123</v>
      </c>
      <c r="K2849">
        <v>201509</v>
      </c>
      <c r="L2849">
        <v>2020</v>
      </c>
      <c r="M2849" s="10">
        <v>9</v>
      </c>
      <c r="N2849" s="31">
        <v>2401.6859999999997</v>
      </c>
    </row>
    <row r="2850" spans="1:14" ht="15" customHeight="1">
      <c r="A2850" t="s">
        <v>68</v>
      </c>
      <c r="B2850" t="s">
        <v>70</v>
      </c>
      <c r="C2850" t="s">
        <v>126</v>
      </c>
      <c r="D2850" t="s">
        <v>20</v>
      </c>
      <c r="E2850" t="s">
        <v>0</v>
      </c>
      <c r="F2850" t="s">
        <v>12</v>
      </c>
      <c r="G2850">
        <v>28</v>
      </c>
      <c r="H2850" t="s">
        <v>37</v>
      </c>
      <c r="I2850" t="s">
        <v>183</v>
      </c>
      <c r="J2850" t="s">
        <v>124</v>
      </c>
      <c r="K2850">
        <v>201509</v>
      </c>
      <c r="L2850">
        <v>2020</v>
      </c>
      <c r="M2850" s="10">
        <v>9</v>
      </c>
      <c r="N2850" s="31">
        <v>5623.9679999999998</v>
      </c>
    </row>
    <row r="2851" spans="1:14" ht="15" customHeight="1">
      <c r="A2851" t="s">
        <v>68</v>
      </c>
      <c r="B2851" t="s">
        <v>70</v>
      </c>
      <c r="C2851" t="s">
        <v>126</v>
      </c>
      <c r="D2851" t="s">
        <v>20</v>
      </c>
      <c r="E2851" t="s">
        <v>0</v>
      </c>
      <c r="F2851" t="s">
        <v>12</v>
      </c>
      <c r="G2851">
        <v>28</v>
      </c>
      <c r="H2851" t="s">
        <v>37</v>
      </c>
      <c r="I2851" t="s">
        <v>183</v>
      </c>
      <c r="J2851" t="s">
        <v>121</v>
      </c>
      <c r="K2851">
        <v>201509</v>
      </c>
      <c r="L2851">
        <v>2020</v>
      </c>
      <c r="M2851" s="10">
        <v>9</v>
      </c>
      <c r="N2851" s="31">
        <v>6809.04</v>
      </c>
    </row>
    <row r="2852" spans="1:14" ht="15" customHeight="1">
      <c r="A2852" t="s">
        <v>68</v>
      </c>
      <c r="B2852" t="s">
        <v>70</v>
      </c>
      <c r="C2852" t="s">
        <v>126</v>
      </c>
      <c r="D2852" t="s">
        <v>20</v>
      </c>
      <c r="E2852" t="s">
        <v>0</v>
      </c>
      <c r="F2852" t="s">
        <v>12</v>
      </c>
      <c r="G2852">
        <v>28</v>
      </c>
      <c r="H2852" t="s">
        <v>37</v>
      </c>
      <c r="I2852" t="s">
        <v>183</v>
      </c>
      <c r="J2852" t="s">
        <v>122</v>
      </c>
      <c r="K2852">
        <v>201509</v>
      </c>
      <c r="L2852">
        <v>2020</v>
      </c>
      <c r="M2852" s="10">
        <v>9</v>
      </c>
      <c r="N2852" s="31">
        <v>9892.4699999999993</v>
      </c>
    </row>
    <row r="2853" spans="1:14" ht="15" customHeight="1">
      <c r="A2853" t="s">
        <v>68</v>
      </c>
      <c r="B2853" t="s">
        <v>70</v>
      </c>
      <c r="C2853" t="s">
        <v>126</v>
      </c>
      <c r="D2853" t="s">
        <v>20</v>
      </c>
      <c r="E2853" t="s">
        <v>0</v>
      </c>
      <c r="F2853" t="s">
        <v>12</v>
      </c>
      <c r="G2853">
        <v>28</v>
      </c>
      <c r="H2853" t="s">
        <v>37</v>
      </c>
      <c r="I2853" t="s">
        <v>183</v>
      </c>
      <c r="J2853" t="s">
        <v>123</v>
      </c>
      <c r="K2853">
        <v>201509</v>
      </c>
      <c r="L2853">
        <v>2020</v>
      </c>
      <c r="M2853" s="10">
        <v>9</v>
      </c>
      <c r="N2853" s="31">
        <v>1410.1919999999998</v>
      </c>
    </row>
    <row r="2854" spans="1:14" ht="15" customHeight="1">
      <c r="A2854" t="s">
        <v>68</v>
      </c>
      <c r="B2854" t="s">
        <v>23</v>
      </c>
      <c r="C2854" t="s">
        <v>141</v>
      </c>
      <c r="D2854" t="s">
        <v>44</v>
      </c>
      <c r="E2854" t="s">
        <v>45</v>
      </c>
      <c r="F2854" t="s">
        <v>11</v>
      </c>
      <c r="G2854">
        <v>27</v>
      </c>
      <c r="H2854" t="s">
        <v>33</v>
      </c>
      <c r="I2854" t="s">
        <v>180</v>
      </c>
      <c r="J2854" t="s">
        <v>124</v>
      </c>
      <c r="K2854">
        <v>201509</v>
      </c>
      <c r="L2854">
        <v>2020</v>
      </c>
      <c r="M2854" s="10">
        <v>9</v>
      </c>
      <c r="N2854" s="31">
        <v>57059.251199999992</v>
      </c>
    </row>
    <row r="2855" spans="1:14" ht="15" customHeight="1">
      <c r="A2855" t="s">
        <v>68</v>
      </c>
      <c r="B2855" t="s">
        <v>23</v>
      </c>
      <c r="C2855" t="s">
        <v>141</v>
      </c>
      <c r="D2855" t="s">
        <v>44</v>
      </c>
      <c r="E2855" t="s">
        <v>45</v>
      </c>
      <c r="F2855" t="s">
        <v>11</v>
      </c>
      <c r="G2855">
        <v>27</v>
      </c>
      <c r="H2855" t="s">
        <v>33</v>
      </c>
      <c r="I2855" t="s">
        <v>180</v>
      </c>
      <c r="J2855" t="s">
        <v>121</v>
      </c>
      <c r="K2855">
        <v>201509</v>
      </c>
      <c r="L2855">
        <v>2020</v>
      </c>
      <c r="M2855" s="10">
        <v>9</v>
      </c>
      <c r="N2855" s="31">
        <v>13938.371999999999</v>
      </c>
    </row>
    <row r="2856" spans="1:14" ht="15" customHeight="1">
      <c r="A2856" t="s">
        <v>68</v>
      </c>
      <c r="B2856" t="s">
        <v>23</v>
      </c>
      <c r="C2856" t="s">
        <v>141</v>
      </c>
      <c r="D2856" t="s">
        <v>44</v>
      </c>
      <c r="E2856" t="s">
        <v>45</v>
      </c>
      <c r="F2856" t="s">
        <v>11</v>
      </c>
      <c r="G2856">
        <v>27</v>
      </c>
      <c r="H2856" t="s">
        <v>33</v>
      </c>
      <c r="I2856" t="s">
        <v>180</v>
      </c>
      <c r="J2856" t="s">
        <v>122</v>
      </c>
      <c r="K2856">
        <v>201509</v>
      </c>
      <c r="L2856">
        <v>2020</v>
      </c>
      <c r="M2856" s="10">
        <v>9</v>
      </c>
      <c r="N2856" s="31">
        <v>8865.6119999999992</v>
      </c>
    </row>
    <row r="2857" spans="1:14" ht="15" customHeight="1">
      <c r="A2857" t="s">
        <v>68</v>
      </c>
      <c r="B2857" t="s">
        <v>23</v>
      </c>
      <c r="C2857" t="s">
        <v>141</v>
      </c>
      <c r="D2857" t="s">
        <v>44</v>
      </c>
      <c r="E2857" t="s">
        <v>45</v>
      </c>
      <c r="F2857" t="s">
        <v>11</v>
      </c>
      <c r="G2857">
        <v>27</v>
      </c>
      <c r="H2857" t="s">
        <v>33</v>
      </c>
      <c r="I2857" t="s">
        <v>180</v>
      </c>
      <c r="J2857" t="s">
        <v>123</v>
      </c>
      <c r="K2857">
        <v>201509</v>
      </c>
      <c r="L2857">
        <v>2020</v>
      </c>
      <c r="M2857" s="10">
        <v>9</v>
      </c>
      <c r="N2857" s="31">
        <v>3823.8479999999995</v>
      </c>
    </row>
    <row r="2858" spans="1:14" ht="15" customHeight="1">
      <c r="A2858" t="s">
        <v>7</v>
      </c>
      <c r="B2858" t="s">
        <v>25</v>
      </c>
      <c r="C2858" t="s">
        <v>131</v>
      </c>
      <c r="D2858" t="s">
        <v>51</v>
      </c>
      <c r="E2858" t="s">
        <v>52</v>
      </c>
      <c r="F2858" t="s">
        <v>11</v>
      </c>
      <c r="G2858">
        <v>44</v>
      </c>
      <c r="H2858" t="s">
        <v>33</v>
      </c>
      <c r="I2858" t="s">
        <v>180</v>
      </c>
      <c r="J2858" t="s">
        <v>124</v>
      </c>
      <c r="K2858">
        <v>201510</v>
      </c>
      <c r="L2858">
        <v>2020</v>
      </c>
      <c r="M2858" s="10">
        <v>10</v>
      </c>
      <c r="N2858" s="31">
        <v>217978.38400000002</v>
      </c>
    </row>
    <row r="2859" spans="1:14" ht="15" customHeight="1">
      <c r="A2859" t="s">
        <v>7</v>
      </c>
      <c r="B2859" t="s">
        <v>25</v>
      </c>
      <c r="C2859" t="s">
        <v>131</v>
      </c>
      <c r="D2859" t="s">
        <v>51</v>
      </c>
      <c r="E2859" t="s">
        <v>52</v>
      </c>
      <c r="F2859" t="s">
        <v>11</v>
      </c>
      <c r="G2859">
        <v>44</v>
      </c>
      <c r="H2859" t="s">
        <v>33</v>
      </c>
      <c r="I2859" t="s">
        <v>180</v>
      </c>
      <c r="J2859" t="s">
        <v>121</v>
      </c>
      <c r="K2859">
        <v>201510</v>
      </c>
      <c r="L2859">
        <v>2020</v>
      </c>
      <c r="M2859" s="10">
        <v>10</v>
      </c>
      <c r="N2859" s="31">
        <v>60295.871999999996</v>
      </c>
    </row>
    <row r="2860" spans="1:14" ht="15" customHeight="1">
      <c r="A2860" t="s">
        <v>7</v>
      </c>
      <c r="B2860" t="s">
        <v>25</v>
      </c>
      <c r="C2860" t="s">
        <v>131</v>
      </c>
      <c r="D2860" t="s">
        <v>51</v>
      </c>
      <c r="E2860" t="s">
        <v>52</v>
      </c>
      <c r="F2860" t="s">
        <v>11</v>
      </c>
      <c r="G2860">
        <v>44</v>
      </c>
      <c r="H2860" t="s">
        <v>33</v>
      </c>
      <c r="I2860" t="s">
        <v>180</v>
      </c>
      <c r="J2860" t="s">
        <v>122</v>
      </c>
      <c r="K2860">
        <v>201510</v>
      </c>
      <c r="L2860">
        <v>2020</v>
      </c>
      <c r="M2860" s="10">
        <v>10</v>
      </c>
      <c r="N2860" s="31">
        <v>40291.875</v>
      </c>
    </row>
    <row r="2861" spans="1:14" ht="15" customHeight="1">
      <c r="A2861" t="s">
        <v>7</v>
      </c>
      <c r="B2861" t="s">
        <v>25</v>
      </c>
      <c r="C2861" t="s">
        <v>131</v>
      </c>
      <c r="D2861" t="s">
        <v>51</v>
      </c>
      <c r="E2861" t="s">
        <v>52</v>
      </c>
      <c r="F2861" t="s">
        <v>11</v>
      </c>
      <c r="G2861">
        <v>44</v>
      </c>
      <c r="H2861" t="s">
        <v>33</v>
      </c>
      <c r="I2861" t="s">
        <v>180</v>
      </c>
      <c r="J2861" t="s">
        <v>123</v>
      </c>
      <c r="K2861">
        <v>201510</v>
      </c>
      <c r="L2861">
        <v>2020</v>
      </c>
      <c r="M2861" s="10">
        <v>10</v>
      </c>
      <c r="N2861" s="31">
        <v>87180.872999999992</v>
      </c>
    </row>
    <row r="2862" spans="1:14" ht="15" customHeight="1">
      <c r="A2862" t="s">
        <v>7</v>
      </c>
      <c r="B2862" t="s">
        <v>25</v>
      </c>
      <c r="C2862" t="s">
        <v>127</v>
      </c>
      <c r="D2862" t="s">
        <v>49</v>
      </c>
      <c r="E2862" t="s">
        <v>50</v>
      </c>
      <c r="F2862" t="s">
        <v>12</v>
      </c>
      <c r="G2862">
        <v>35</v>
      </c>
      <c r="H2862" t="s">
        <v>35</v>
      </c>
      <c r="I2862" t="s">
        <v>181</v>
      </c>
      <c r="J2862" t="s">
        <v>124</v>
      </c>
      <c r="K2862">
        <v>201510</v>
      </c>
      <c r="L2862">
        <v>2020</v>
      </c>
      <c r="M2862" s="10">
        <v>10</v>
      </c>
      <c r="N2862" s="31">
        <v>187744.96000000002</v>
      </c>
    </row>
    <row r="2863" spans="1:14" ht="15" customHeight="1">
      <c r="A2863" t="s">
        <v>7</v>
      </c>
      <c r="B2863" t="s">
        <v>25</v>
      </c>
      <c r="C2863" t="s">
        <v>127</v>
      </c>
      <c r="D2863" t="s">
        <v>49</v>
      </c>
      <c r="E2863" t="s">
        <v>50</v>
      </c>
      <c r="F2863" t="s">
        <v>12</v>
      </c>
      <c r="G2863">
        <v>35</v>
      </c>
      <c r="H2863" t="s">
        <v>35</v>
      </c>
      <c r="I2863" t="s">
        <v>181</v>
      </c>
      <c r="J2863" t="s">
        <v>121</v>
      </c>
      <c r="K2863">
        <v>201510</v>
      </c>
      <c r="L2863">
        <v>2020</v>
      </c>
      <c r="M2863" s="10">
        <v>10</v>
      </c>
      <c r="N2863" s="31">
        <v>39305.240000000005</v>
      </c>
    </row>
    <row r="2864" spans="1:14" ht="15" customHeight="1">
      <c r="A2864" t="s">
        <v>7</v>
      </c>
      <c r="B2864" t="s">
        <v>25</v>
      </c>
      <c r="C2864" t="s">
        <v>127</v>
      </c>
      <c r="D2864" t="s">
        <v>49</v>
      </c>
      <c r="E2864" t="s">
        <v>50</v>
      </c>
      <c r="F2864" t="s">
        <v>12</v>
      </c>
      <c r="G2864">
        <v>35</v>
      </c>
      <c r="H2864" t="s">
        <v>35</v>
      </c>
      <c r="I2864" t="s">
        <v>181</v>
      </c>
      <c r="J2864" t="s">
        <v>122</v>
      </c>
      <c r="K2864">
        <v>201510</v>
      </c>
      <c r="L2864">
        <v>2020</v>
      </c>
      <c r="M2864" s="10">
        <v>10</v>
      </c>
      <c r="N2864" s="31">
        <v>32225.7</v>
      </c>
    </row>
    <row r="2865" spans="1:14" ht="15" customHeight="1">
      <c r="A2865" t="s">
        <v>7</v>
      </c>
      <c r="B2865" t="s">
        <v>25</v>
      </c>
      <c r="C2865" t="s">
        <v>127</v>
      </c>
      <c r="D2865" t="s">
        <v>49</v>
      </c>
      <c r="E2865" t="s">
        <v>50</v>
      </c>
      <c r="F2865" t="s">
        <v>12</v>
      </c>
      <c r="G2865">
        <v>35</v>
      </c>
      <c r="H2865" t="s">
        <v>35</v>
      </c>
      <c r="I2865" t="s">
        <v>181</v>
      </c>
      <c r="J2865" t="s">
        <v>123</v>
      </c>
      <c r="K2865">
        <v>201510</v>
      </c>
      <c r="L2865">
        <v>2020</v>
      </c>
      <c r="M2865" s="10">
        <v>10</v>
      </c>
      <c r="N2865" s="31">
        <v>53237.34</v>
      </c>
    </row>
    <row r="2866" spans="1:14" ht="15" customHeight="1">
      <c r="A2866" t="s">
        <v>7</v>
      </c>
      <c r="B2866" t="s">
        <v>25</v>
      </c>
      <c r="C2866" t="s">
        <v>130</v>
      </c>
      <c r="D2866" t="s">
        <v>47</v>
      </c>
      <c r="E2866" t="s">
        <v>48</v>
      </c>
      <c r="F2866" t="s">
        <v>11</v>
      </c>
      <c r="G2866">
        <v>28</v>
      </c>
      <c r="H2866" t="s">
        <v>37</v>
      </c>
      <c r="I2866" t="s">
        <v>183</v>
      </c>
      <c r="J2866" t="s">
        <v>124</v>
      </c>
      <c r="K2866">
        <v>201510</v>
      </c>
      <c r="L2866">
        <v>2020</v>
      </c>
      <c r="M2866" s="10">
        <v>10</v>
      </c>
      <c r="N2866" s="31">
        <v>23373.791999999998</v>
      </c>
    </row>
    <row r="2867" spans="1:14" ht="15" customHeight="1">
      <c r="A2867" t="s">
        <v>7</v>
      </c>
      <c r="B2867" t="s">
        <v>25</v>
      </c>
      <c r="C2867" t="s">
        <v>130</v>
      </c>
      <c r="D2867" t="s">
        <v>47</v>
      </c>
      <c r="E2867" t="s">
        <v>48</v>
      </c>
      <c r="F2867" t="s">
        <v>11</v>
      </c>
      <c r="G2867">
        <v>28</v>
      </c>
      <c r="H2867" t="s">
        <v>37</v>
      </c>
      <c r="I2867" t="s">
        <v>183</v>
      </c>
      <c r="J2867" t="s">
        <v>121</v>
      </c>
      <c r="K2867">
        <v>201510</v>
      </c>
      <c r="L2867">
        <v>2020</v>
      </c>
      <c r="M2867" s="10">
        <v>10</v>
      </c>
      <c r="N2867" s="31">
        <v>2623.2960000000003</v>
      </c>
    </row>
    <row r="2868" spans="1:14" ht="15" customHeight="1">
      <c r="A2868" t="s">
        <v>7</v>
      </c>
      <c r="B2868" t="s">
        <v>25</v>
      </c>
      <c r="C2868" t="s">
        <v>130</v>
      </c>
      <c r="D2868" t="s">
        <v>47</v>
      </c>
      <c r="E2868" t="s">
        <v>48</v>
      </c>
      <c r="F2868" t="s">
        <v>11</v>
      </c>
      <c r="G2868">
        <v>28</v>
      </c>
      <c r="H2868" t="s">
        <v>37</v>
      </c>
      <c r="I2868" t="s">
        <v>183</v>
      </c>
      <c r="J2868" t="s">
        <v>122</v>
      </c>
      <c r="K2868">
        <v>201510</v>
      </c>
      <c r="L2868">
        <v>2020</v>
      </c>
      <c r="M2868" s="10">
        <v>10</v>
      </c>
      <c r="N2868" s="31">
        <v>11659.05</v>
      </c>
    </row>
    <row r="2869" spans="1:14" ht="15" customHeight="1">
      <c r="A2869" t="s">
        <v>7</v>
      </c>
      <c r="B2869" t="s">
        <v>25</v>
      </c>
      <c r="C2869" t="s">
        <v>130</v>
      </c>
      <c r="D2869" t="s">
        <v>47</v>
      </c>
      <c r="E2869" t="s">
        <v>48</v>
      </c>
      <c r="F2869" t="s">
        <v>11</v>
      </c>
      <c r="G2869">
        <v>28</v>
      </c>
      <c r="H2869" t="s">
        <v>37</v>
      </c>
      <c r="I2869" t="s">
        <v>183</v>
      </c>
      <c r="J2869" t="s">
        <v>123</v>
      </c>
      <c r="K2869">
        <v>201510</v>
      </c>
      <c r="L2869">
        <v>2020</v>
      </c>
      <c r="M2869" s="10">
        <v>10</v>
      </c>
      <c r="N2869" s="31">
        <v>9020.4659999999985</v>
      </c>
    </row>
    <row r="2870" spans="1:14" ht="15" customHeight="1">
      <c r="A2870" t="s">
        <v>7</v>
      </c>
      <c r="B2870" t="s">
        <v>26</v>
      </c>
      <c r="C2870" t="s">
        <v>132</v>
      </c>
      <c r="D2870" t="s">
        <v>55</v>
      </c>
      <c r="E2870" t="s">
        <v>56</v>
      </c>
      <c r="F2870" t="s">
        <v>11</v>
      </c>
      <c r="G2870">
        <v>36</v>
      </c>
      <c r="H2870" t="s">
        <v>34</v>
      </c>
      <c r="I2870" t="s">
        <v>182</v>
      </c>
      <c r="J2870" t="s">
        <v>124</v>
      </c>
      <c r="K2870">
        <v>201510</v>
      </c>
      <c r="L2870">
        <v>2020</v>
      </c>
      <c r="M2870" s="10">
        <v>10</v>
      </c>
      <c r="N2870" s="31">
        <v>22455.931680000002</v>
      </c>
    </row>
    <row r="2871" spans="1:14" ht="15" customHeight="1">
      <c r="A2871" t="s">
        <v>7</v>
      </c>
      <c r="B2871" t="s">
        <v>26</v>
      </c>
      <c r="C2871" t="s">
        <v>132</v>
      </c>
      <c r="D2871" t="s">
        <v>55</v>
      </c>
      <c r="E2871" t="s">
        <v>56</v>
      </c>
      <c r="F2871" t="s">
        <v>11</v>
      </c>
      <c r="G2871">
        <v>36</v>
      </c>
      <c r="H2871" t="s">
        <v>34</v>
      </c>
      <c r="I2871" t="s">
        <v>182</v>
      </c>
      <c r="J2871" t="s">
        <v>121</v>
      </c>
      <c r="K2871">
        <v>201510</v>
      </c>
      <c r="L2871">
        <v>2020</v>
      </c>
      <c r="M2871" s="10">
        <v>10</v>
      </c>
      <c r="N2871" s="31">
        <v>17226.289080000002</v>
      </c>
    </row>
    <row r="2872" spans="1:14" ht="15" customHeight="1">
      <c r="A2872" t="s">
        <v>7</v>
      </c>
      <c r="B2872" t="s">
        <v>26</v>
      </c>
      <c r="C2872" t="s">
        <v>132</v>
      </c>
      <c r="D2872" t="s">
        <v>55</v>
      </c>
      <c r="E2872" t="s">
        <v>56</v>
      </c>
      <c r="F2872" t="s">
        <v>11</v>
      </c>
      <c r="G2872">
        <v>36</v>
      </c>
      <c r="H2872" t="s">
        <v>34</v>
      </c>
      <c r="I2872" t="s">
        <v>182</v>
      </c>
      <c r="J2872" t="s">
        <v>122</v>
      </c>
      <c r="K2872">
        <v>201510</v>
      </c>
      <c r="L2872">
        <v>2020</v>
      </c>
      <c r="M2872" s="10">
        <v>10</v>
      </c>
      <c r="N2872" s="31">
        <v>12062.51865</v>
      </c>
    </row>
    <row r="2873" spans="1:14" ht="15" customHeight="1">
      <c r="A2873" t="s">
        <v>7</v>
      </c>
      <c r="B2873" t="s">
        <v>26</v>
      </c>
      <c r="C2873" t="s">
        <v>132</v>
      </c>
      <c r="D2873" t="s">
        <v>55</v>
      </c>
      <c r="E2873" t="s">
        <v>56</v>
      </c>
      <c r="F2873" t="s">
        <v>11</v>
      </c>
      <c r="G2873">
        <v>36</v>
      </c>
      <c r="H2873" t="s">
        <v>34</v>
      </c>
      <c r="I2873" t="s">
        <v>182</v>
      </c>
      <c r="J2873" t="s">
        <v>123</v>
      </c>
      <c r="K2873">
        <v>201510</v>
      </c>
      <c r="L2873">
        <v>2020</v>
      </c>
      <c r="M2873" s="10">
        <v>10</v>
      </c>
      <c r="N2873" s="31">
        <v>29508.3243</v>
      </c>
    </row>
    <row r="2874" spans="1:14" ht="15" customHeight="1">
      <c r="A2874" t="s">
        <v>7</v>
      </c>
      <c r="B2874" t="s">
        <v>26</v>
      </c>
      <c r="C2874" t="s">
        <v>128</v>
      </c>
      <c r="D2874" t="s">
        <v>53</v>
      </c>
      <c r="E2874" t="s">
        <v>54</v>
      </c>
      <c r="F2874" t="s">
        <v>12</v>
      </c>
      <c r="G2874">
        <v>32</v>
      </c>
      <c r="H2874" t="s">
        <v>36</v>
      </c>
      <c r="I2874" t="s">
        <v>184</v>
      </c>
      <c r="J2874" t="s">
        <v>124</v>
      </c>
      <c r="K2874">
        <v>201510</v>
      </c>
      <c r="L2874">
        <v>2020</v>
      </c>
      <c r="M2874" s="10">
        <v>10</v>
      </c>
      <c r="N2874" s="31">
        <v>35947.591679999998</v>
      </c>
    </row>
    <row r="2875" spans="1:14" ht="15" customHeight="1">
      <c r="A2875" t="s">
        <v>7</v>
      </c>
      <c r="B2875" t="s">
        <v>26</v>
      </c>
      <c r="C2875" t="s">
        <v>128</v>
      </c>
      <c r="D2875" t="s">
        <v>53</v>
      </c>
      <c r="E2875" t="s">
        <v>54</v>
      </c>
      <c r="F2875" t="s">
        <v>12</v>
      </c>
      <c r="G2875">
        <v>32</v>
      </c>
      <c r="H2875" t="s">
        <v>36</v>
      </c>
      <c r="I2875" t="s">
        <v>184</v>
      </c>
      <c r="J2875" t="s">
        <v>121</v>
      </c>
      <c r="K2875">
        <v>201510</v>
      </c>
      <c r="L2875">
        <v>2020</v>
      </c>
      <c r="M2875" s="10">
        <v>10</v>
      </c>
      <c r="N2875" s="31">
        <v>14638.26</v>
      </c>
    </row>
    <row r="2876" spans="1:14" ht="15" customHeight="1">
      <c r="A2876" t="s">
        <v>7</v>
      </c>
      <c r="B2876" t="s">
        <v>26</v>
      </c>
      <c r="C2876" t="s">
        <v>128</v>
      </c>
      <c r="D2876" t="s">
        <v>53</v>
      </c>
      <c r="E2876" t="s">
        <v>54</v>
      </c>
      <c r="F2876" t="s">
        <v>12</v>
      </c>
      <c r="G2876">
        <v>32</v>
      </c>
      <c r="H2876" t="s">
        <v>36</v>
      </c>
      <c r="I2876" t="s">
        <v>184</v>
      </c>
      <c r="J2876" t="s">
        <v>122</v>
      </c>
      <c r="K2876">
        <v>201510</v>
      </c>
      <c r="L2876">
        <v>2020</v>
      </c>
      <c r="M2876" s="10">
        <v>10</v>
      </c>
      <c r="N2876" s="31">
        <v>6840.6156000000001</v>
      </c>
    </row>
    <row r="2877" spans="1:14" ht="15" customHeight="1">
      <c r="A2877" t="s">
        <v>7</v>
      </c>
      <c r="B2877" t="s">
        <v>26</v>
      </c>
      <c r="C2877" t="s">
        <v>128</v>
      </c>
      <c r="D2877" t="s">
        <v>53</v>
      </c>
      <c r="E2877" t="s">
        <v>54</v>
      </c>
      <c r="F2877" t="s">
        <v>12</v>
      </c>
      <c r="G2877">
        <v>32</v>
      </c>
      <c r="H2877" t="s">
        <v>36</v>
      </c>
      <c r="I2877" t="s">
        <v>184</v>
      </c>
      <c r="J2877" t="s">
        <v>123</v>
      </c>
      <c r="K2877">
        <v>201510</v>
      </c>
      <c r="L2877">
        <v>2020</v>
      </c>
      <c r="M2877" s="10">
        <v>10</v>
      </c>
      <c r="N2877" s="31">
        <v>10868.850719999999</v>
      </c>
    </row>
    <row r="2878" spans="1:14" ht="15" customHeight="1">
      <c r="A2878" t="s">
        <v>7</v>
      </c>
      <c r="B2878" t="s">
        <v>27</v>
      </c>
      <c r="C2878" t="s">
        <v>137</v>
      </c>
      <c r="D2878" t="s">
        <v>21</v>
      </c>
      <c r="E2878" t="s">
        <v>58</v>
      </c>
      <c r="F2878" t="s">
        <v>11</v>
      </c>
      <c r="G2878">
        <v>45</v>
      </c>
      <c r="H2878" t="s">
        <v>33</v>
      </c>
      <c r="I2878" t="s">
        <v>180</v>
      </c>
      <c r="J2878" t="s">
        <v>124</v>
      </c>
      <c r="K2878">
        <v>201510</v>
      </c>
      <c r="L2878">
        <v>2020</v>
      </c>
      <c r="M2878" s="10">
        <v>10</v>
      </c>
      <c r="N2878" s="31">
        <v>247197.39200000002</v>
      </c>
    </row>
    <row r="2879" spans="1:14" ht="15" customHeight="1">
      <c r="A2879" t="s">
        <v>7</v>
      </c>
      <c r="B2879" t="s">
        <v>27</v>
      </c>
      <c r="C2879" t="s">
        <v>137</v>
      </c>
      <c r="D2879" t="s">
        <v>21</v>
      </c>
      <c r="E2879" t="s">
        <v>58</v>
      </c>
      <c r="F2879" t="s">
        <v>11</v>
      </c>
      <c r="G2879">
        <v>45</v>
      </c>
      <c r="H2879" t="s">
        <v>33</v>
      </c>
      <c r="I2879" t="s">
        <v>180</v>
      </c>
      <c r="J2879" t="s">
        <v>121</v>
      </c>
      <c r="K2879">
        <v>201510</v>
      </c>
      <c r="L2879">
        <v>2020</v>
      </c>
      <c r="M2879" s="10">
        <v>10</v>
      </c>
      <c r="N2879" s="31">
        <v>30855.188000000002</v>
      </c>
    </row>
    <row r="2880" spans="1:14" ht="15" customHeight="1">
      <c r="A2880" t="s">
        <v>7</v>
      </c>
      <c r="B2880" t="s">
        <v>27</v>
      </c>
      <c r="C2880" t="s">
        <v>137</v>
      </c>
      <c r="D2880" t="s">
        <v>21</v>
      </c>
      <c r="E2880" t="s">
        <v>58</v>
      </c>
      <c r="F2880" t="s">
        <v>11</v>
      </c>
      <c r="G2880">
        <v>45</v>
      </c>
      <c r="H2880" t="s">
        <v>33</v>
      </c>
      <c r="I2880" t="s">
        <v>180</v>
      </c>
      <c r="J2880" t="s">
        <v>122</v>
      </c>
      <c r="K2880">
        <v>201510</v>
      </c>
      <c r="L2880">
        <v>2020</v>
      </c>
      <c r="M2880" s="10">
        <v>10</v>
      </c>
      <c r="N2880" s="31">
        <v>78341.542499999996</v>
      </c>
    </row>
    <row r="2881" spans="1:14" ht="15" customHeight="1">
      <c r="A2881" t="s">
        <v>7</v>
      </c>
      <c r="B2881" t="s">
        <v>27</v>
      </c>
      <c r="C2881" t="s">
        <v>137</v>
      </c>
      <c r="D2881" t="s">
        <v>21</v>
      </c>
      <c r="E2881" t="s">
        <v>58</v>
      </c>
      <c r="F2881" t="s">
        <v>11</v>
      </c>
      <c r="G2881">
        <v>45</v>
      </c>
      <c r="H2881" t="s">
        <v>33</v>
      </c>
      <c r="I2881" t="s">
        <v>180</v>
      </c>
      <c r="J2881" t="s">
        <v>123</v>
      </c>
      <c r="K2881">
        <v>201510</v>
      </c>
      <c r="L2881">
        <v>2020</v>
      </c>
      <c r="M2881" s="10">
        <v>10</v>
      </c>
      <c r="N2881" s="31">
        <v>45669.78</v>
      </c>
    </row>
    <row r="2882" spans="1:14" ht="15" customHeight="1">
      <c r="A2882" t="s">
        <v>7</v>
      </c>
      <c r="B2882" t="s">
        <v>27</v>
      </c>
      <c r="C2882" t="s">
        <v>136</v>
      </c>
      <c r="D2882" t="s">
        <v>18</v>
      </c>
      <c r="E2882" t="s">
        <v>62</v>
      </c>
      <c r="F2882" t="s">
        <v>11</v>
      </c>
      <c r="G2882">
        <v>38</v>
      </c>
      <c r="H2882" t="s">
        <v>34</v>
      </c>
      <c r="I2882" t="s">
        <v>182</v>
      </c>
      <c r="J2882" t="s">
        <v>124</v>
      </c>
      <c r="K2882">
        <v>201510</v>
      </c>
      <c r="L2882">
        <v>2020</v>
      </c>
      <c r="M2882" s="10">
        <v>10</v>
      </c>
      <c r="N2882" s="31">
        <v>178337.57760000002</v>
      </c>
    </row>
    <row r="2883" spans="1:14" ht="15" customHeight="1">
      <c r="A2883" t="s">
        <v>7</v>
      </c>
      <c r="B2883" t="s">
        <v>27</v>
      </c>
      <c r="C2883" t="s">
        <v>136</v>
      </c>
      <c r="D2883" t="s">
        <v>18</v>
      </c>
      <c r="E2883" t="s">
        <v>62</v>
      </c>
      <c r="F2883" t="s">
        <v>11</v>
      </c>
      <c r="G2883">
        <v>38</v>
      </c>
      <c r="H2883" t="s">
        <v>34</v>
      </c>
      <c r="I2883" t="s">
        <v>182</v>
      </c>
      <c r="J2883" t="s">
        <v>121</v>
      </c>
      <c r="K2883">
        <v>201510</v>
      </c>
      <c r="L2883">
        <v>2020</v>
      </c>
      <c r="M2883" s="10">
        <v>10</v>
      </c>
      <c r="N2883" s="31">
        <v>50616.165600000008</v>
      </c>
    </row>
    <row r="2884" spans="1:14" ht="15" customHeight="1">
      <c r="A2884" t="s">
        <v>7</v>
      </c>
      <c r="B2884" t="s">
        <v>27</v>
      </c>
      <c r="C2884" t="s">
        <v>136</v>
      </c>
      <c r="D2884" t="s">
        <v>18</v>
      </c>
      <c r="E2884" t="s">
        <v>62</v>
      </c>
      <c r="F2884" t="s">
        <v>11</v>
      </c>
      <c r="G2884">
        <v>38</v>
      </c>
      <c r="H2884" t="s">
        <v>34</v>
      </c>
      <c r="I2884" t="s">
        <v>182</v>
      </c>
      <c r="J2884" t="s">
        <v>122</v>
      </c>
      <c r="K2884">
        <v>201510</v>
      </c>
      <c r="L2884">
        <v>2020</v>
      </c>
      <c r="M2884" s="10">
        <v>10</v>
      </c>
      <c r="N2884" s="31">
        <v>58406.985000000001</v>
      </c>
    </row>
    <row r="2885" spans="1:14" ht="15" customHeight="1">
      <c r="A2885" t="s">
        <v>7</v>
      </c>
      <c r="B2885" t="s">
        <v>27</v>
      </c>
      <c r="C2885" t="s">
        <v>136</v>
      </c>
      <c r="D2885" t="s">
        <v>18</v>
      </c>
      <c r="E2885" t="s">
        <v>62</v>
      </c>
      <c r="F2885" t="s">
        <v>11</v>
      </c>
      <c r="G2885">
        <v>38</v>
      </c>
      <c r="H2885" t="s">
        <v>34</v>
      </c>
      <c r="I2885" t="s">
        <v>182</v>
      </c>
      <c r="J2885" t="s">
        <v>123</v>
      </c>
      <c r="K2885">
        <v>201510</v>
      </c>
      <c r="L2885">
        <v>2020</v>
      </c>
      <c r="M2885" s="10">
        <v>10</v>
      </c>
      <c r="N2885" s="31">
        <v>50015.674799999993</v>
      </c>
    </row>
    <row r="2886" spans="1:14" ht="15" customHeight="1">
      <c r="A2886" t="s">
        <v>7</v>
      </c>
      <c r="B2886" t="s">
        <v>27</v>
      </c>
      <c r="C2886" t="s">
        <v>135</v>
      </c>
      <c r="D2886" t="s">
        <v>19</v>
      </c>
      <c r="E2886" t="s">
        <v>57</v>
      </c>
      <c r="F2886" t="s">
        <v>12</v>
      </c>
      <c r="G2886">
        <v>29</v>
      </c>
      <c r="H2886" t="s">
        <v>37</v>
      </c>
      <c r="I2886" t="s">
        <v>183</v>
      </c>
      <c r="J2886" t="s">
        <v>124</v>
      </c>
      <c r="K2886">
        <v>201510</v>
      </c>
      <c r="L2886">
        <v>2020</v>
      </c>
      <c r="M2886" s="10">
        <v>10</v>
      </c>
      <c r="N2886" s="31">
        <v>53088.04800000001</v>
      </c>
    </row>
    <row r="2887" spans="1:14" ht="15" customHeight="1">
      <c r="A2887" t="s">
        <v>7</v>
      </c>
      <c r="B2887" t="s">
        <v>27</v>
      </c>
      <c r="C2887" t="s">
        <v>135</v>
      </c>
      <c r="D2887" t="s">
        <v>19</v>
      </c>
      <c r="E2887" t="s">
        <v>57</v>
      </c>
      <c r="F2887" t="s">
        <v>12</v>
      </c>
      <c r="G2887">
        <v>29</v>
      </c>
      <c r="H2887" t="s">
        <v>37</v>
      </c>
      <c r="I2887" t="s">
        <v>183</v>
      </c>
      <c r="J2887" t="s">
        <v>121</v>
      </c>
      <c r="K2887">
        <v>201510</v>
      </c>
      <c r="L2887">
        <v>2020</v>
      </c>
      <c r="M2887" s="10">
        <v>10</v>
      </c>
      <c r="N2887" s="31">
        <v>4293.2760000000007</v>
      </c>
    </row>
    <row r="2888" spans="1:14" ht="15" customHeight="1">
      <c r="A2888" t="s">
        <v>7</v>
      </c>
      <c r="B2888" t="s">
        <v>27</v>
      </c>
      <c r="C2888" t="s">
        <v>135</v>
      </c>
      <c r="D2888" t="s">
        <v>19</v>
      </c>
      <c r="E2888" t="s">
        <v>57</v>
      </c>
      <c r="F2888" t="s">
        <v>12</v>
      </c>
      <c r="G2888">
        <v>29</v>
      </c>
      <c r="H2888" t="s">
        <v>37</v>
      </c>
      <c r="I2888" t="s">
        <v>183</v>
      </c>
      <c r="J2888" t="s">
        <v>122</v>
      </c>
      <c r="K2888">
        <v>201510</v>
      </c>
      <c r="L2888">
        <v>2020</v>
      </c>
      <c r="M2888" s="10">
        <v>10</v>
      </c>
      <c r="N2888" s="31">
        <v>18880.875</v>
      </c>
    </row>
    <row r="2889" spans="1:14" ht="15" customHeight="1">
      <c r="A2889" t="s">
        <v>7</v>
      </c>
      <c r="B2889" t="s">
        <v>27</v>
      </c>
      <c r="C2889" t="s">
        <v>135</v>
      </c>
      <c r="D2889" t="s">
        <v>19</v>
      </c>
      <c r="E2889" t="s">
        <v>57</v>
      </c>
      <c r="F2889" t="s">
        <v>12</v>
      </c>
      <c r="G2889">
        <v>29</v>
      </c>
      <c r="H2889" t="s">
        <v>37</v>
      </c>
      <c r="I2889" t="s">
        <v>183</v>
      </c>
      <c r="J2889" t="s">
        <v>123</v>
      </c>
      <c r="K2889">
        <v>201510</v>
      </c>
      <c r="L2889">
        <v>2020</v>
      </c>
      <c r="M2889" s="10">
        <v>10</v>
      </c>
      <c r="N2889" s="31">
        <v>6328.0619999999999</v>
      </c>
    </row>
    <row r="2890" spans="1:14" ht="15" customHeight="1">
      <c r="A2890" t="s">
        <v>7</v>
      </c>
      <c r="B2890" t="s">
        <v>42</v>
      </c>
      <c r="C2890" t="s">
        <v>139</v>
      </c>
      <c r="D2890" t="s">
        <v>59</v>
      </c>
      <c r="E2890" t="s">
        <v>60</v>
      </c>
      <c r="F2890" t="s">
        <v>11</v>
      </c>
      <c r="G2890">
        <v>35</v>
      </c>
      <c r="H2890" t="s">
        <v>34</v>
      </c>
      <c r="I2890" t="s">
        <v>182</v>
      </c>
      <c r="J2890" t="s">
        <v>124</v>
      </c>
      <c r="K2890">
        <v>201510</v>
      </c>
      <c r="L2890">
        <v>2020</v>
      </c>
      <c r="M2890" s="10">
        <v>10</v>
      </c>
      <c r="N2890" s="31">
        <v>214719.5232</v>
      </c>
    </row>
    <row r="2891" spans="1:14" ht="15" customHeight="1">
      <c r="A2891" t="s">
        <v>7</v>
      </c>
      <c r="B2891" t="s">
        <v>42</v>
      </c>
      <c r="C2891" t="s">
        <v>139</v>
      </c>
      <c r="D2891" t="s">
        <v>59</v>
      </c>
      <c r="E2891" t="s">
        <v>60</v>
      </c>
      <c r="F2891" t="s">
        <v>11</v>
      </c>
      <c r="G2891">
        <v>35</v>
      </c>
      <c r="H2891" t="s">
        <v>34</v>
      </c>
      <c r="I2891" t="s">
        <v>182</v>
      </c>
      <c r="J2891" t="s">
        <v>121</v>
      </c>
      <c r="K2891">
        <v>201510</v>
      </c>
      <c r="L2891">
        <v>2020</v>
      </c>
      <c r="M2891" s="10">
        <v>10</v>
      </c>
      <c r="N2891" s="31">
        <v>5336.6040000000012</v>
      </c>
    </row>
    <row r="2892" spans="1:14" ht="15" customHeight="1">
      <c r="A2892" t="s">
        <v>7</v>
      </c>
      <c r="B2892" t="s">
        <v>42</v>
      </c>
      <c r="C2892" t="s">
        <v>139</v>
      </c>
      <c r="D2892" t="s">
        <v>59</v>
      </c>
      <c r="E2892" t="s">
        <v>60</v>
      </c>
      <c r="F2892" t="s">
        <v>11</v>
      </c>
      <c r="G2892">
        <v>35</v>
      </c>
      <c r="H2892" t="s">
        <v>34</v>
      </c>
      <c r="I2892" t="s">
        <v>182</v>
      </c>
      <c r="J2892" t="s">
        <v>122</v>
      </c>
      <c r="K2892">
        <v>201510</v>
      </c>
      <c r="L2892">
        <v>2020</v>
      </c>
      <c r="M2892" s="10">
        <v>10</v>
      </c>
      <c r="N2892" s="31">
        <v>29732.157000000003</v>
      </c>
    </row>
    <row r="2893" spans="1:14" ht="15" customHeight="1">
      <c r="A2893" t="s">
        <v>7</v>
      </c>
      <c r="B2893" t="s">
        <v>42</v>
      </c>
      <c r="C2893" t="s">
        <v>139</v>
      </c>
      <c r="D2893" t="s">
        <v>59</v>
      </c>
      <c r="E2893" t="s">
        <v>60</v>
      </c>
      <c r="F2893" t="s">
        <v>11</v>
      </c>
      <c r="G2893">
        <v>35</v>
      </c>
      <c r="H2893" t="s">
        <v>34</v>
      </c>
      <c r="I2893" t="s">
        <v>182</v>
      </c>
      <c r="J2893" t="s">
        <v>123</v>
      </c>
      <c r="K2893">
        <v>201510</v>
      </c>
      <c r="L2893">
        <v>2020</v>
      </c>
      <c r="M2893" s="10">
        <v>10</v>
      </c>
      <c r="N2893" s="31">
        <v>35759.178</v>
      </c>
    </row>
    <row r="2894" spans="1:14" ht="15" customHeight="1">
      <c r="A2894" t="s">
        <v>7</v>
      </c>
      <c r="B2894" t="s">
        <v>42</v>
      </c>
      <c r="C2894" t="s">
        <v>138</v>
      </c>
      <c r="D2894" t="s">
        <v>61</v>
      </c>
      <c r="E2894" t="s">
        <v>60</v>
      </c>
      <c r="F2894" t="s">
        <v>11</v>
      </c>
      <c r="G2894">
        <v>32</v>
      </c>
      <c r="H2894" t="s">
        <v>36</v>
      </c>
      <c r="I2894" t="s">
        <v>184</v>
      </c>
      <c r="J2894" t="s">
        <v>124</v>
      </c>
      <c r="K2894">
        <v>201510</v>
      </c>
      <c r="L2894">
        <v>2020</v>
      </c>
      <c r="M2894" s="10">
        <v>10</v>
      </c>
      <c r="N2894" s="31">
        <v>30080.668799999996</v>
      </c>
    </row>
    <row r="2895" spans="1:14" ht="15" customHeight="1">
      <c r="A2895" t="s">
        <v>7</v>
      </c>
      <c r="B2895" t="s">
        <v>42</v>
      </c>
      <c r="C2895" t="s">
        <v>138</v>
      </c>
      <c r="D2895" t="s">
        <v>61</v>
      </c>
      <c r="E2895" t="s">
        <v>60</v>
      </c>
      <c r="F2895" t="s">
        <v>11</v>
      </c>
      <c r="G2895">
        <v>32</v>
      </c>
      <c r="H2895" t="s">
        <v>36</v>
      </c>
      <c r="I2895" t="s">
        <v>184</v>
      </c>
      <c r="J2895" t="s">
        <v>121</v>
      </c>
      <c r="K2895">
        <v>201510</v>
      </c>
      <c r="L2895">
        <v>2020</v>
      </c>
      <c r="M2895" s="10">
        <v>10</v>
      </c>
      <c r="N2895" s="31">
        <v>9467.64</v>
      </c>
    </row>
    <row r="2896" spans="1:14" ht="15" customHeight="1">
      <c r="A2896" t="s">
        <v>7</v>
      </c>
      <c r="B2896" t="s">
        <v>42</v>
      </c>
      <c r="C2896" t="s">
        <v>138</v>
      </c>
      <c r="D2896" t="s">
        <v>61</v>
      </c>
      <c r="E2896" t="s">
        <v>60</v>
      </c>
      <c r="F2896" t="s">
        <v>11</v>
      </c>
      <c r="G2896">
        <v>32</v>
      </c>
      <c r="H2896" t="s">
        <v>36</v>
      </c>
      <c r="I2896" t="s">
        <v>184</v>
      </c>
      <c r="J2896" t="s">
        <v>122</v>
      </c>
      <c r="K2896">
        <v>201510</v>
      </c>
      <c r="L2896">
        <v>2020</v>
      </c>
      <c r="M2896" s="10">
        <v>10</v>
      </c>
      <c r="N2896" s="31">
        <v>8032.6154999999999</v>
      </c>
    </row>
    <row r="2897" spans="1:14" ht="15" customHeight="1">
      <c r="A2897" t="s">
        <v>7</v>
      </c>
      <c r="B2897" t="s">
        <v>42</v>
      </c>
      <c r="C2897" t="s">
        <v>138</v>
      </c>
      <c r="D2897" t="s">
        <v>61</v>
      </c>
      <c r="E2897" t="s">
        <v>60</v>
      </c>
      <c r="F2897" t="s">
        <v>11</v>
      </c>
      <c r="G2897">
        <v>32</v>
      </c>
      <c r="H2897" t="s">
        <v>36</v>
      </c>
      <c r="I2897" t="s">
        <v>184</v>
      </c>
      <c r="J2897" t="s">
        <v>123</v>
      </c>
      <c r="K2897">
        <v>201510</v>
      </c>
      <c r="L2897">
        <v>2020</v>
      </c>
      <c r="M2897" s="10">
        <v>10</v>
      </c>
      <c r="N2897" s="31">
        <v>5418.1763999999994</v>
      </c>
    </row>
    <row r="2898" spans="1:14" ht="15" customHeight="1">
      <c r="A2898" t="s">
        <v>69</v>
      </c>
      <c r="B2898" t="s">
        <v>5</v>
      </c>
      <c r="C2898" t="s">
        <v>134</v>
      </c>
      <c r="D2898" t="s">
        <v>46</v>
      </c>
      <c r="E2898" t="s">
        <v>13</v>
      </c>
      <c r="F2898" t="s">
        <v>11</v>
      </c>
      <c r="G2898">
        <v>46</v>
      </c>
      <c r="H2898" t="s">
        <v>33</v>
      </c>
      <c r="I2898" t="s">
        <v>180</v>
      </c>
      <c r="J2898" t="s">
        <v>124</v>
      </c>
      <c r="K2898">
        <v>201510</v>
      </c>
      <c r="L2898">
        <v>2020</v>
      </c>
      <c r="M2898" s="10">
        <v>10</v>
      </c>
      <c r="N2898" s="31">
        <v>120826.992</v>
      </c>
    </row>
    <row r="2899" spans="1:14" ht="15" customHeight="1">
      <c r="A2899" t="s">
        <v>69</v>
      </c>
      <c r="B2899" t="s">
        <v>5</v>
      </c>
      <c r="C2899" t="s">
        <v>134</v>
      </c>
      <c r="D2899" t="s">
        <v>46</v>
      </c>
      <c r="E2899" t="s">
        <v>13</v>
      </c>
      <c r="F2899" t="s">
        <v>11</v>
      </c>
      <c r="G2899">
        <v>46</v>
      </c>
      <c r="H2899" t="s">
        <v>33</v>
      </c>
      <c r="I2899" t="s">
        <v>180</v>
      </c>
      <c r="J2899" t="s">
        <v>121</v>
      </c>
      <c r="K2899">
        <v>201510</v>
      </c>
      <c r="L2899">
        <v>2020</v>
      </c>
      <c r="M2899" s="10">
        <v>10</v>
      </c>
      <c r="N2899" s="31">
        <v>61187.854000000007</v>
      </c>
    </row>
    <row r="2900" spans="1:14" ht="15" customHeight="1">
      <c r="A2900" t="s">
        <v>69</v>
      </c>
      <c r="B2900" t="s">
        <v>5</v>
      </c>
      <c r="C2900" t="s">
        <v>134</v>
      </c>
      <c r="D2900" t="s">
        <v>46</v>
      </c>
      <c r="E2900" t="s">
        <v>13</v>
      </c>
      <c r="F2900" t="s">
        <v>11</v>
      </c>
      <c r="G2900">
        <v>46</v>
      </c>
      <c r="H2900" t="s">
        <v>33</v>
      </c>
      <c r="I2900" t="s">
        <v>180</v>
      </c>
      <c r="J2900" t="s">
        <v>122</v>
      </c>
      <c r="K2900">
        <v>201510</v>
      </c>
      <c r="L2900">
        <v>2020</v>
      </c>
      <c r="M2900" s="10">
        <v>10</v>
      </c>
      <c r="N2900" s="31">
        <v>33411.625</v>
      </c>
    </row>
    <row r="2901" spans="1:14" ht="15" customHeight="1">
      <c r="A2901" t="s">
        <v>69</v>
      </c>
      <c r="B2901" t="s">
        <v>5</v>
      </c>
      <c r="C2901" t="s">
        <v>134</v>
      </c>
      <c r="D2901" t="s">
        <v>46</v>
      </c>
      <c r="E2901" t="s">
        <v>13</v>
      </c>
      <c r="F2901" t="s">
        <v>11</v>
      </c>
      <c r="G2901">
        <v>46</v>
      </c>
      <c r="H2901" t="s">
        <v>33</v>
      </c>
      <c r="I2901" t="s">
        <v>180</v>
      </c>
      <c r="J2901" t="s">
        <v>123</v>
      </c>
      <c r="K2901">
        <v>201510</v>
      </c>
      <c r="L2901">
        <v>2020</v>
      </c>
      <c r="M2901" s="10">
        <v>10</v>
      </c>
      <c r="N2901" s="31">
        <v>112482.47399999999</v>
      </c>
    </row>
    <row r="2902" spans="1:14" ht="15" customHeight="1">
      <c r="A2902" t="s">
        <v>69</v>
      </c>
      <c r="B2902" t="s">
        <v>5</v>
      </c>
      <c r="C2902" t="s">
        <v>129</v>
      </c>
      <c r="D2902" t="s">
        <v>22</v>
      </c>
      <c r="E2902" t="s">
        <v>16</v>
      </c>
      <c r="F2902" t="s">
        <v>12</v>
      </c>
      <c r="G2902">
        <v>38</v>
      </c>
      <c r="H2902" t="s">
        <v>34</v>
      </c>
      <c r="I2902" t="s">
        <v>182</v>
      </c>
      <c r="J2902" t="s">
        <v>124</v>
      </c>
      <c r="K2902">
        <v>201510</v>
      </c>
      <c r="L2902">
        <v>2020</v>
      </c>
      <c r="M2902" s="10">
        <v>10</v>
      </c>
      <c r="N2902" s="31">
        <v>14752.483200000001</v>
      </c>
    </row>
    <row r="2903" spans="1:14" ht="15" customHeight="1">
      <c r="A2903" t="s">
        <v>69</v>
      </c>
      <c r="B2903" t="s">
        <v>5</v>
      </c>
      <c r="C2903" t="s">
        <v>129</v>
      </c>
      <c r="D2903" t="s">
        <v>22</v>
      </c>
      <c r="E2903" t="s">
        <v>16</v>
      </c>
      <c r="F2903" t="s">
        <v>12</v>
      </c>
      <c r="G2903">
        <v>38</v>
      </c>
      <c r="H2903" t="s">
        <v>34</v>
      </c>
      <c r="I2903" t="s">
        <v>182</v>
      </c>
      <c r="J2903" t="s">
        <v>121</v>
      </c>
      <c r="K2903">
        <v>201510</v>
      </c>
      <c r="L2903">
        <v>2020</v>
      </c>
      <c r="M2903" s="10">
        <v>10</v>
      </c>
      <c r="N2903" s="31">
        <v>59056.452000000005</v>
      </c>
    </row>
    <row r="2904" spans="1:14" ht="15" customHeight="1">
      <c r="A2904" t="s">
        <v>69</v>
      </c>
      <c r="B2904" t="s">
        <v>5</v>
      </c>
      <c r="C2904" t="s">
        <v>129</v>
      </c>
      <c r="D2904" t="s">
        <v>22</v>
      </c>
      <c r="E2904" t="s">
        <v>16</v>
      </c>
      <c r="F2904" t="s">
        <v>12</v>
      </c>
      <c r="G2904">
        <v>38</v>
      </c>
      <c r="H2904" t="s">
        <v>34</v>
      </c>
      <c r="I2904" t="s">
        <v>182</v>
      </c>
      <c r="J2904" t="s">
        <v>122</v>
      </c>
      <c r="K2904">
        <v>201510</v>
      </c>
      <c r="L2904">
        <v>2020</v>
      </c>
      <c r="M2904" s="10">
        <v>10</v>
      </c>
      <c r="N2904" s="31">
        <v>22678.11</v>
      </c>
    </row>
    <row r="2905" spans="1:14" ht="15" customHeight="1">
      <c r="A2905" t="s">
        <v>69</v>
      </c>
      <c r="B2905" t="s">
        <v>5</v>
      </c>
      <c r="C2905" t="s">
        <v>129</v>
      </c>
      <c r="D2905" t="s">
        <v>22</v>
      </c>
      <c r="E2905" t="s">
        <v>16</v>
      </c>
      <c r="F2905" t="s">
        <v>12</v>
      </c>
      <c r="G2905">
        <v>38</v>
      </c>
      <c r="H2905" t="s">
        <v>34</v>
      </c>
      <c r="I2905" t="s">
        <v>182</v>
      </c>
      <c r="J2905" t="s">
        <v>123</v>
      </c>
      <c r="K2905">
        <v>201510</v>
      </c>
      <c r="L2905">
        <v>2020</v>
      </c>
      <c r="M2905" s="10">
        <v>10</v>
      </c>
      <c r="N2905" s="31">
        <v>31000.4604</v>
      </c>
    </row>
    <row r="2906" spans="1:14" ht="15" customHeight="1">
      <c r="A2906" t="s">
        <v>69</v>
      </c>
      <c r="B2906" t="s">
        <v>5</v>
      </c>
      <c r="C2906" t="s">
        <v>133</v>
      </c>
      <c r="D2906" t="s">
        <v>9</v>
      </c>
      <c r="E2906" t="s">
        <v>10</v>
      </c>
      <c r="F2906" t="s">
        <v>11</v>
      </c>
      <c r="G2906">
        <v>25</v>
      </c>
      <c r="H2906" t="s">
        <v>37</v>
      </c>
      <c r="I2906" t="s">
        <v>183</v>
      </c>
      <c r="J2906" t="s">
        <v>124</v>
      </c>
      <c r="K2906">
        <v>201510</v>
      </c>
      <c r="L2906">
        <v>2020</v>
      </c>
      <c r="M2906" s="10">
        <v>10</v>
      </c>
      <c r="N2906" s="31">
        <v>12619.152</v>
      </c>
    </row>
    <row r="2907" spans="1:14" ht="15" customHeight="1">
      <c r="A2907" t="s">
        <v>69</v>
      </c>
      <c r="B2907" t="s">
        <v>5</v>
      </c>
      <c r="C2907" t="s">
        <v>133</v>
      </c>
      <c r="D2907" t="s">
        <v>9</v>
      </c>
      <c r="E2907" t="s">
        <v>10</v>
      </c>
      <c r="F2907" t="s">
        <v>11</v>
      </c>
      <c r="G2907">
        <v>25</v>
      </c>
      <c r="H2907" t="s">
        <v>37</v>
      </c>
      <c r="I2907" t="s">
        <v>183</v>
      </c>
      <c r="J2907" t="s">
        <v>121</v>
      </c>
      <c r="K2907">
        <v>201510</v>
      </c>
      <c r="L2907">
        <v>2020</v>
      </c>
      <c r="M2907" s="10">
        <v>10</v>
      </c>
      <c r="N2907" s="31">
        <v>9257.5079999999998</v>
      </c>
    </row>
    <row r="2908" spans="1:14" ht="15" customHeight="1">
      <c r="A2908" t="s">
        <v>69</v>
      </c>
      <c r="B2908" t="s">
        <v>5</v>
      </c>
      <c r="C2908" t="s">
        <v>133</v>
      </c>
      <c r="D2908" t="s">
        <v>9</v>
      </c>
      <c r="E2908" t="s">
        <v>10</v>
      </c>
      <c r="F2908" t="s">
        <v>11</v>
      </c>
      <c r="G2908">
        <v>25</v>
      </c>
      <c r="H2908" t="s">
        <v>37</v>
      </c>
      <c r="I2908" t="s">
        <v>183</v>
      </c>
      <c r="J2908" t="s">
        <v>122</v>
      </c>
      <c r="K2908">
        <v>201510</v>
      </c>
      <c r="L2908">
        <v>2020</v>
      </c>
      <c r="M2908" s="10">
        <v>10</v>
      </c>
      <c r="N2908" s="31">
        <v>6685.1850000000004</v>
      </c>
    </row>
    <row r="2909" spans="1:14" ht="15" customHeight="1">
      <c r="A2909" t="s">
        <v>69</v>
      </c>
      <c r="B2909" t="s">
        <v>5</v>
      </c>
      <c r="C2909" t="s">
        <v>133</v>
      </c>
      <c r="D2909" t="s">
        <v>9</v>
      </c>
      <c r="E2909" t="s">
        <v>10</v>
      </c>
      <c r="F2909" t="s">
        <v>11</v>
      </c>
      <c r="G2909">
        <v>25</v>
      </c>
      <c r="H2909" t="s">
        <v>37</v>
      </c>
      <c r="I2909" t="s">
        <v>183</v>
      </c>
      <c r="J2909" t="s">
        <v>123</v>
      </c>
      <c r="K2909">
        <v>201510</v>
      </c>
      <c r="L2909">
        <v>2020</v>
      </c>
      <c r="M2909" s="10">
        <v>10</v>
      </c>
      <c r="N2909" s="31">
        <v>12542.165999999999</v>
      </c>
    </row>
    <row r="2910" spans="1:14" ht="15" customHeight="1">
      <c r="A2910" t="s">
        <v>69</v>
      </c>
      <c r="B2910" t="s">
        <v>6</v>
      </c>
      <c r="C2910" t="s">
        <v>140</v>
      </c>
      <c r="D2910" t="s">
        <v>14</v>
      </c>
      <c r="E2910" t="s">
        <v>15</v>
      </c>
      <c r="F2910" t="s">
        <v>11</v>
      </c>
      <c r="G2910">
        <v>32</v>
      </c>
      <c r="H2910" t="s">
        <v>36</v>
      </c>
      <c r="I2910" t="s">
        <v>184</v>
      </c>
      <c r="J2910" t="s">
        <v>124</v>
      </c>
      <c r="K2910">
        <v>201510</v>
      </c>
      <c r="L2910">
        <v>2020</v>
      </c>
      <c r="M2910" s="10">
        <v>10</v>
      </c>
      <c r="N2910" s="31">
        <v>16487.743999999999</v>
      </c>
    </row>
    <row r="2911" spans="1:14" ht="15" customHeight="1">
      <c r="A2911" t="s">
        <v>69</v>
      </c>
      <c r="B2911" t="s">
        <v>6</v>
      </c>
      <c r="C2911" t="s">
        <v>140</v>
      </c>
      <c r="D2911" t="s">
        <v>14</v>
      </c>
      <c r="E2911" t="s">
        <v>15</v>
      </c>
      <c r="F2911" t="s">
        <v>11</v>
      </c>
      <c r="G2911">
        <v>32</v>
      </c>
      <c r="H2911" t="s">
        <v>36</v>
      </c>
      <c r="I2911" t="s">
        <v>184</v>
      </c>
      <c r="J2911" t="s">
        <v>121</v>
      </c>
      <c r="K2911">
        <v>201510</v>
      </c>
      <c r="L2911">
        <v>2020</v>
      </c>
      <c r="M2911" s="10">
        <v>10</v>
      </c>
      <c r="N2911" s="31">
        <v>13004.628000000001</v>
      </c>
    </row>
    <row r="2912" spans="1:14" ht="15" customHeight="1">
      <c r="A2912" t="s">
        <v>69</v>
      </c>
      <c r="B2912" t="s">
        <v>6</v>
      </c>
      <c r="C2912" t="s">
        <v>140</v>
      </c>
      <c r="D2912" t="s">
        <v>14</v>
      </c>
      <c r="E2912" t="s">
        <v>15</v>
      </c>
      <c r="F2912" t="s">
        <v>11</v>
      </c>
      <c r="G2912">
        <v>32</v>
      </c>
      <c r="H2912" t="s">
        <v>36</v>
      </c>
      <c r="I2912" t="s">
        <v>184</v>
      </c>
      <c r="J2912" t="s">
        <v>122</v>
      </c>
      <c r="K2912">
        <v>201510</v>
      </c>
      <c r="L2912">
        <v>2020</v>
      </c>
      <c r="M2912" s="10">
        <v>10</v>
      </c>
      <c r="N2912" s="31">
        <v>5619.7049999999999</v>
      </c>
    </row>
    <row r="2913" spans="1:14" ht="15" customHeight="1">
      <c r="A2913" t="s">
        <v>69</v>
      </c>
      <c r="B2913" t="s">
        <v>6</v>
      </c>
      <c r="C2913" t="s">
        <v>140</v>
      </c>
      <c r="D2913" t="s">
        <v>14</v>
      </c>
      <c r="E2913" t="s">
        <v>15</v>
      </c>
      <c r="F2913" t="s">
        <v>11</v>
      </c>
      <c r="G2913">
        <v>32</v>
      </c>
      <c r="H2913" t="s">
        <v>36</v>
      </c>
      <c r="I2913" t="s">
        <v>184</v>
      </c>
      <c r="J2913" t="s">
        <v>123</v>
      </c>
      <c r="K2913">
        <v>201510</v>
      </c>
      <c r="L2913">
        <v>2020</v>
      </c>
      <c r="M2913" s="10">
        <v>10</v>
      </c>
      <c r="N2913" s="31">
        <v>7558.8239999999996</v>
      </c>
    </row>
    <row r="2914" spans="1:14" ht="15" customHeight="1">
      <c r="A2914" t="s">
        <v>68</v>
      </c>
      <c r="B2914" t="s">
        <v>24</v>
      </c>
      <c r="C2914" t="s">
        <v>142</v>
      </c>
      <c r="D2914" t="s">
        <v>43</v>
      </c>
      <c r="E2914" t="s">
        <v>17</v>
      </c>
      <c r="F2914" t="s">
        <v>11</v>
      </c>
      <c r="G2914">
        <v>32</v>
      </c>
      <c r="H2914" t="s">
        <v>36</v>
      </c>
      <c r="I2914" t="s">
        <v>184</v>
      </c>
      <c r="J2914" t="s">
        <v>124</v>
      </c>
      <c r="K2914">
        <v>201510</v>
      </c>
      <c r="L2914">
        <v>2020</v>
      </c>
      <c r="M2914" s="10">
        <v>10</v>
      </c>
      <c r="N2914" s="31">
        <v>26116.271999999997</v>
      </c>
    </row>
    <row r="2915" spans="1:14" ht="15" customHeight="1">
      <c r="A2915" t="s">
        <v>68</v>
      </c>
      <c r="B2915" t="s">
        <v>24</v>
      </c>
      <c r="C2915" t="s">
        <v>142</v>
      </c>
      <c r="D2915" t="s">
        <v>43</v>
      </c>
      <c r="E2915" t="s">
        <v>17</v>
      </c>
      <c r="F2915" t="s">
        <v>11</v>
      </c>
      <c r="G2915">
        <v>32</v>
      </c>
      <c r="H2915" t="s">
        <v>36</v>
      </c>
      <c r="I2915" t="s">
        <v>184</v>
      </c>
      <c r="J2915" t="s">
        <v>121</v>
      </c>
      <c r="K2915">
        <v>201510</v>
      </c>
      <c r="L2915">
        <v>2020</v>
      </c>
      <c r="M2915" s="10">
        <v>10</v>
      </c>
      <c r="N2915" s="31">
        <v>8454.6280000000006</v>
      </c>
    </row>
    <row r="2916" spans="1:14" ht="15" customHeight="1">
      <c r="A2916" t="s">
        <v>68</v>
      </c>
      <c r="B2916" t="s">
        <v>24</v>
      </c>
      <c r="C2916" t="s">
        <v>142</v>
      </c>
      <c r="D2916" t="s">
        <v>43</v>
      </c>
      <c r="E2916" t="s">
        <v>17</v>
      </c>
      <c r="F2916" t="s">
        <v>11</v>
      </c>
      <c r="G2916">
        <v>32</v>
      </c>
      <c r="H2916" t="s">
        <v>36</v>
      </c>
      <c r="I2916" t="s">
        <v>184</v>
      </c>
      <c r="J2916" t="s">
        <v>122</v>
      </c>
      <c r="K2916">
        <v>201510</v>
      </c>
      <c r="L2916">
        <v>2020</v>
      </c>
      <c r="M2916" s="10">
        <v>10</v>
      </c>
      <c r="N2916" s="31">
        <v>19866.21</v>
      </c>
    </row>
    <row r="2917" spans="1:14" ht="15" customHeight="1">
      <c r="A2917" t="s">
        <v>68</v>
      </c>
      <c r="B2917" t="s">
        <v>24</v>
      </c>
      <c r="C2917" t="s">
        <v>142</v>
      </c>
      <c r="D2917" t="s">
        <v>43</v>
      </c>
      <c r="E2917" t="s">
        <v>17</v>
      </c>
      <c r="F2917" t="s">
        <v>11</v>
      </c>
      <c r="G2917">
        <v>32</v>
      </c>
      <c r="H2917" t="s">
        <v>36</v>
      </c>
      <c r="I2917" t="s">
        <v>184</v>
      </c>
      <c r="J2917" t="s">
        <v>123</v>
      </c>
      <c r="K2917">
        <v>201510</v>
      </c>
      <c r="L2917">
        <v>2020</v>
      </c>
      <c r="M2917" s="10">
        <v>10</v>
      </c>
      <c r="N2917" s="31">
        <v>21825.803999999996</v>
      </c>
    </row>
    <row r="2918" spans="1:14" ht="15" customHeight="1">
      <c r="A2918" t="s">
        <v>68</v>
      </c>
      <c r="B2918" t="s">
        <v>70</v>
      </c>
      <c r="C2918" t="s">
        <v>126</v>
      </c>
      <c r="D2918" t="s">
        <v>20</v>
      </c>
      <c r="E2918" t="s">
        <v>0</v>
      </c>
      <c r="F2918" t="s">
        <v>12</v>
      </c>
      <c r="G2918">
        <v>28</v>
      </c>
      <c r="H2918" t="s">
        <v>37</v>
      </c>
      <c r="I2918" t="s">
        <v>183</v>
      </c>
      <c r="J2918" t="s">
        <v>124</v>
      </c>
      <c r="K2918">
        <v>201510</v>
      </c>
      <c r="L2918">
        <v>2020</v>
      </c>
      <c r="M2918" s="10">
        <v>10</v>
      </c>
      <c r="N2918" s="31">
        <v>33518.784</v>
      </c>
    </row>
    <row r="2919" spans="1:14" ht="15" customHeight="1">
      <c r="A2919" t="s">
        <v>68</v>
      </c>
      <c r="B2919" t="s">
        <v>70</v>
      </c>
      <c r="C2919" t="s">
        <v>126</v>
      </c>
      <c r="D2919" t="s">
        <v>20</v>
      </c>
      <c r="E2919" t="s">
        <v>0</v>
      </c>
      <c r="F2919" t="s">
        <v>12</v>
      </c>
      <c r="G2919">
        <v>28</v>
      </c>
      <c r="H2919" t="s">
        <v>37</v>
      </c>
      <c r="I2919" t="s">
        <v>183</v>
      </c>
      <c r="J2919" t="s">
        <v>121</v>
      </c>
      <c r="K2919">
        <v>201510</v>
      </c>
      <c r="L2919">
        <v>2020</v>
      </c>
      <c r="M2919" s="10">
        <v>10</v>
      </c>
      <c r="N2919" s="31">
        <v>12935.364</v>
      </c>
    </row>
    <row r="2920" spans="1:14" ht="15" customHeight="1">
      <c r="A2920" t="s">
        <v>68</v>
      </c>
      <c r="B2920" t="s">
        <v>70</v>
      </c>
      <c r="C2920" t="s">
        <v>126</v>
      </c>
      <c r="D2920" t="s">
        <v>20</v>
      </c>
      <c r="E2920" t="s">
        <v>0</v>
      </c>
      <c r="F2920" t="s">
        <v>12</v>
      </c>
      <c r="G2920">
        <v>28</v>
      </c>
      <c r="H2920" t="s">
        <v>37</v>
      </c>
      <c r="I2920" t="s">
        <v>183</v>
      </c>
      <c r="J2920" t="s">
        <v>122</v>
      </c>
      <c r="K2920">
        <v>201510</v>
      </c>
      <c r="L2920">
        <v>2020</v>
      </c>
      <c r="M2920" s="10">
        <v>10</v>
      </c>
      <c r="N2920" s="31">
        <v>12228.645</v>
      </c>
    </row>
    <row r="2921" spans="1:14" ht="15" customHeight="1">
      <c r="A2921" t="s">
        <v>68</v>
      </c>
      <c r="B2921" t="s">
        <v>70</v>
      </c>
      <c r="C2921" t="s">
        <v>126</v>
      </c>
      <c r="D2921" t="s">
        <v>20</v>
      </c>
      <c r="E2921" t="s">
        <v>0</v>
      </c>
      <c r="F2921" t="s">
        <v>12</v>
      </c>
      <c r="G2921">
        <v>28</v>
      </c>
      <c r="H2921" t="s">
        <v>37</v>
      </c>
      <c r="I2921" t="s">
        <v>183</v>
      </c>
      <c r="J2921" t="s">
        <v>123</v>
      </c>
      <c r="K2921">
        <v>201510</v>
      </c>
      <c r="L2921">
        <v>2020</v>
      </c>
      <c r="M2921" s="10">
        <v>10</v>
      </c>
      <c r="N2921" s="31">
        <v>19493.37</v>
      </c>
    </row>
    <row r="2922" spans="1:14" ht="15" customHeight="1">
      <c r="A2922" t="s">
        <v>68</v>
      </c>
      <c r="B2922" t="s">
        <v>23</v>
      </c>
      <c r="C2922" t="s">
        <v>141</v>
      </c>
      <c r="D2922" t="s">
        <v>44</v>
      </c>
      <c r="E2922" t="s">
        <v>45</v>
      </c>
      <c r="F2922" t="s">
        <v>11</v>
      </c>
      <c r="G2922">
        <v>27</v>
      </c>
      <c r="H2922" t="s">
        <v>33</v>
      </c>
      <c r="I2922" t="s">
        <v>180</v>
      </c>
      <c r="J2922" t="s">
        <v>124</v>
      </c>
      <c r="K2922">
        <v>201510</v>
      </c>
      <c r="L2922">
        <v>2020</v>
      </c>
      <c r="M2922" s="10">
        <v>10</v>
      </c>
      <c r="N2922" s="31">
        <v>82764.1152</v>
      </c>
    </row>
    <row r="2923" spans="1:14" ht="15" customHeight="1">
      <c r="A2923" t="s">
        <v>68</v>
      </c>
      <c r="B2923" t="s">
        <v>23</v>
      </c>
      <c r="C2923" t="s">
        <v>141</v>
      </c>
      <c r="D2923" t="s">
        <v>44</v>
      </c>
      <c r="E2923" t="s">
        <v>45</v>
      </c>
      <c r="F2923" t="s">
        <v>11</v>
      </c>
      <c r="G2923">
        <v>27</v>
      </c>
      <c r="H2923" t="s">
        <v>33</v>
      </c>
      <c r="I2923" t="s">
        <v>180</v>
      </c>
      <c r="J2923" t="s">
        <v>121</v>
      </c>
      <c r="K2923">
        <v>201510</v>
      </c>
      <c r="L2923">
        <v>2020</v>
      </c>
      <c r="M2923" s="10">
        <v>10</v>
      </c>
      <c r="N2923" s="31">
        <v>10021.190400000001</v>
      </c>
    </row>
    <row r="2924" spans="1:14" ht="15" customHeight="1">
      <c r="A2924" t="s">
        <v>68</v>
      </c>
      <c r="B2924" t="s">
        <v>23</v>
      </c>
      <c r="C2924" t="s">
        <v>141</v>
      </c>
      <c r="D2924" t="s">
        <v>44</v>
      </c>
      <c r="E2924" t="s">
        <v>45</v>
      </c>
      <c r="F2924" t="s">
        <v>11</v>
      </c>
      <c r="G2924">
        <v>27</v>
      </c>
      <c r="H2924" t="s">
        <v>33</v>
      </c>
      <c r="I2924" t="s">
        <v>180</v>
      </c>
      <c r="J2924" t="s">
        <v>122</v>
      </c>
      <c r="K2924">
        <v>201510</v>
      </c>
      <c r="L2924">
        <v>2020</v>
      </c>
      <c r="M2924" s="10">
        <v>10</v>
      </c>
      <c r="N2924" s="31">
        <v>17565.444</v>
      </c>
    </row>
    <row r="2925" spans="1:14" ht="15" customHeight="1">
      <c r="A2925" t="s">
        <v>68</v>
      </c>
      <c r="B2925" t="s">
        <v>23</v>
      </c>
      <c r="C2925" t="s">
        <v>141</v>
      </c>
      <c r="D2925" t="s">
        <v>44</v>
      </c>
      <c r="E2925" t="s">
        <v>45</v>
      </c>
      <c r="F2925" t="s">
        <v>11</v>
      </c>
      <c r="G2925">
        <v>27</v>
      </c>
      <c r="H2925" t="s">
        <v>33</v>
      </c>
      <c r="I2925" t="s">
        <v>180</v>
      </c>
      <c r="J2925" t="s">
        <v>123</v>
      </c>
      <c r="K2925">
        <v>201510</v>
      </c>
      <c r="L2925">
        <v>2020</v>
      </c>
      <c r="M2925" s="10">
        <v>10</v>
      </c>
      <c r="N2925" s="31">
        <v>22788.1836</v>
      </c>
    </row>
    <row r="2926" spans="1:14" ht="15" customHeight="1">
      <c r="A2926" t="s">
        <v>7</v>
      </c>
      <c r="B2926" t="s">
        <v>25</v>
      </c>
      <c r="C2926" t="s">
        <v>131</v>
      </c>
      <c r="D2926" t="s">
        <v>51</v>
      </c>
      <c r="E2926" t="s">
        <v>52</v>
      </c>
      <c r="F2926" t="s">
        <v>11</v>
      </c>
      <c r="G2926">
        <v>44</v>
      </c>
      <c r="H2926" t="s">
        <v>33</v>
      </c>
      <c r="I2926" t="s">
        <v>180</v>
      </c>
      <c r="J2926" t="s">
        <v>124</v>
      </c>
      <c r="K2926">
        <v>201510</v>
      </c>
      <c r="L2926">
        <v>2020</v>
      </c>
      <c r="M2926" s="10">
        <v>10</v>
      </c>
      <c r="N2926" s="31">
        <v>209060.07200000001</v>
      </c>
    </row>
    <row r="2927" spans="1:14" ht="15" customHeight="1">
      <c r="A2927" t="s">
        <v>7</v>
      </c>
      <c r="B2927" t="s">
        <v>25</v>
      </c>
      <c r="C2927" t="s">
        <v>131</v>
      </c>
      <c r="D2927" t="s">
        <v>51</v>
      </c>
      <c r="E2927" t="s">
        <v>52</v>
      </c>
      <c r="F2927" t="s">
        <v>11</v>
      </c>
      <c r="G2927">
        <v>44</v>
      </c>
      <c r="H2927" t="s">
        <v>33</v>
      </c>
      <c r="I2927" t="s">
        <v>180</v>
      </c>
      <c r="J2927" t="s">
        <v>121</v>
      </c>
      <c r="K2927">
        <v>201510</v>
      </c>
      <c r="L2927">
        <v>2020</v>
      </c>
      <c r="M2927" s="10">
        <v>10</v>
      </c>
      <c r="N2927" s="31">
        <v>52719.68</v>
      </c>
    </row>
    <row r="2928" spans="1:14" ht="15" customHeight="1">
      <c r="A2928" t="s">
        <v>7</v>
      </c>
      <c r="B2928" t="s">
        <v>25</v>
      </c>
      <c r="C2928" t="s">
        <v>131</v>
      </c>
      <c r="D2928" t="s">
        <v>51</v>
      </c>
      <c r="E2928" t="s">
        <v>52</v>
      </c>
      <c r="F2928" t="s">
        <v>11</v>
      </c>
      <c r="G2928">
        <v>44</v>
      </c>
      <c r="H2928" t="s">
        <v>33</v>
      </c>
      <c r="I2928" t="s">
        <v>180</v>
      </c>
      <c r="J2928" t="s">
        <v>122</v>
      </c>
      <c r="K2928">
        <v>201510</v>
      </c>
      <c r="L2928">
        <v>2020</v>
      </c>
      <c r="M2928" s="10">
        <v>10</v>
      </c>
      <c r="N2928" s="31">
        <v>33345.65</v>
      </c>
    </row>
    <row r="2929" spans="1:14" ht="15" customHeight="1">
      <c r="A2929" t="s">
        <v>7</v>
      </c>
      <c r="B2929" t="s">
        <v>25</v>
      </c>
      <c r="C2929" t="s">
        <v>131</v>
      </c>
      <c r="D2929" t="s">
        <v>51</v>
      </c>
      <c r="E2929" t="s">
        <v>52</v>
      </c>
      <c r="F2929" t="s">
        <v>11</v>
      </c>
      <c r="G2929">
        <v>44</v>
      </c>
      <c r="H2929" t="s">
        <v>33</v>
      </c>
      <c r="I2929" t="s">
        <v>180</v>
      </c>
      <c r="J2929" t="s">
        <v>123</v>
      </c>
      <c r="K2929">
        <v>201510</v>
      </c>
      <c r="L2929">
        <v>2020</v>
      </c>
      <c r="M2929" s="10">
        <v>10</v>
      </c>
      <c r="N2929" s="31">
        <v>10408.593000000001</v>
      </c>
    </row>
    <row r="2930" spans="1:14" ht="15" customHeight="1">
      <c r="A2930" t="s">
        <v>7</v>
      </c>
      <c r="B2930" t="s">
        <v>25</v>
      </c>
      <c r="C2930" t="s">
        <v>127</v>
      </c>
      <c r="D2930" t="s">
        <v>49</v>
      </c>
      <c r="E2930" t="s">
        <v>50</v>
      </c>
      <c r="F2930" t="s">
        <v>12</v>
      </c>
      <c r="G2930">
        <v>35</v>
      </c>
      <c r="H2930" t="s">
        <v>35</v>
      </c>
      <c r="I2930" t="s">
        <v>181</v>
      </c>
      <c r="J2930" t="s">
        <v>124</v>
      </c>
      <c r="K2930">
        <v>201510</v>
      </c>
      <c r="L2930">
        <v>2020</v>
      </c>
      <c r="M2930" s="10">
        <v>10</v>
      </c>
      <c r="N2930" s="31">
        <v>96898.880000000005</v>
      </c>
    </row>
    <row r="2931" spans="1:14" ht="15" customHeight="1">
      <c r="A2931" t="s">
        <v>7</v>
      </c>
      <c r="B2931" t="s">
        <v>25</v>
      </c>
      <c r="C2931" t="s">
        <v>127</v>
      </c>
      <c r="D2931" t="s">
        <v>49</v>
      </c>
      <c r="E2931" t="s">
        <v>50</v>
      </c>
      <c r="F2931" t="s">
        <v>12</v>
      </c>
      <c r="G2931">
        <v>35</v>
      </c>
      <c r="H2931" t="s">
        <v>35</v>
      </c>
      <c r="I2931" t="s">
        <v>181</v>
      </c>
      <c r="J2931" t="s">
        <v>121</v>
      </c>
      <c r="K2931">
        <v>201510</v>
      </c>
      <c r="L2931">
        <v>2020</v>
      </c>
      <c r="M2931" s="10">
        <v>10</v>
      </c>
      <c r="N2931" s="31">
        <v>2895.88</v>
      </c>
    </row>
    <row r="2932" spans="1:14" ht="15" customHeight="1">
      <c r="A2932" t="s">
        <v>7</v>
      </c>
      <c r="B2932" t="s">
        <v>25</v>
      </c>
      <c r="C2932" t="s">
        <v>127</v>
      </c>
      <c r="D2932" t="s">
        <v>49</v>
      </c>
      <c r="E2932" t="s">
        <v>50</v>
      </c>
      <c r="F2932" t="s">
        <v>12</v>
      </c>
      <c r="G2932">
        <v>35</v>
      </c>
      <c r="H2932" t="s">
        <v>35</v>
      </c>
      <c r="I2932" t="s">
        <v>181</v>
      </c>
      <c r="J2932" t="s">
        <v>122</v>
      </c>
      <c r="K2932">
        <v>201510</v>
      </c>
      <c r="L2932">
        <v>2020</v>
      </c>
      <c r="M2932" s="10">
        <v>10</v>
      </c>
      <c r="N2932" s="31">
        <v>15596.1</v>
      </c>
    </row>
    <row r="2933" spans="1:14" ht="15" customHeight="1">
      <c r="A2933" t="s">
        <v>7</v>
      </c>
      <c r="B2933" t="s">
        <v>25</v>
      </c>
      <c r="C2933" t="s">
        <v>127</v>
      </c>
      <c r="D2933" t="s">
        <v>49</v>
      </c>
      <c r="E2933" t="s">
        <v>50</v>
      </c>
      <c r="F2933" t="s">
        <v>12</v>
      </c>
      <c r="G2933">
        <v>35</v>
      </c>
      <c r="H2933" t="s">
        <v>35</v>
      </c>
      <c r="I2933" t="s">
        <v>181</v>
      </c>
      <c r="J2933" t="s">
        <v>123</v>
      </c>
      <c r="K2933">
        <v>201510</v>
      </c>
      <c r="L2933">
        <v>2020</v>
      </c>
      <c r="M2933" s="10">
        <v>10</v>
      </c>
      <c r="N2933" s="31">
        <v>21904.74</v>
      </c>
    </row>
    <row r="2934" spans="1:14" ht="15" customHeight="1">
      <c r="A2934" t="s">
        <v>7</v>
      </c>
      <c r="B2934" t="s">
        <v>25</v>
      </c>
      <c r="C2934" t="s">
        <v>130</v>
      </c>
      <c r="D2934" t="s">
        <v>47</v>
      </c>
      <c r="E2934" t="s">
        <v>48</v>
      </c>
      <c r="F2934" t="s">
        <v>11</v>
      </c>
      <c r="G2934">
        <v>28</v>
      </c>
      <c r="H2934" t="s">
        <v>37</v>
      </c>
      <c r="I2934" t="s">
        <v>183</v>
      </c>
      <c r="J2934" t="s">
        <v>124</v>
      </c>
      <c r="K2934">
        <v>201510</v>
      </c>
      <c r="L2934">
        <v>2020</v>
      </c>
      <c r="M2934" s="10">
        <v>10</v>
      </c>
      <c r="N2934" s="31">
        <v>11235.744000000001</v>
      </c>
    </row>
    <row r="2935" spans="1:14" ht="15" customHeight="1">
      <c r="A2935" t="s">
        <v>7</v>
      </c>
      <c r="B2935" t="s">
        <v>25</v>
      </c>
      <c r="C2935" t="s">
        <v>130</v>
      </c>
      <c r="D2935" t="s">
        <v>47</v>
      </c>
      <c r="E2935" t="s">
        <v>48</v>
      </c>
      <c r="F2935" t="s">
        <v>11</v>
      </c>
      <c r="G2935">
        <v>28</v>
      </c>
      <c r="H2935" t="s">
        <v>37</v>
      </c>
      <c r="I2935" t="s">
        <v>183</v>
      </c>
      <c r="J2935" t="s">
        <v>121</v>
      </c>
      <c r="K2935">
        <v>201510</v>
      </c>
      <c r="L2935">
        <v>2020</v>
      </c>
      <c r="M2935" s="10">
        <v>10</v>
      </c>
      <c r="N2935" s="31">
        <v>12745.98</v>
      </c>
    </row>
    <row r="2936" spans="1:14" ht="15" customHeight="1">
      <c r="A2936" t="s">
        <v>7</v>
      </c>
      <c r="B2936" t="s">
        <v>25</v>
      </c>
      <c r="C2936" t="s">
        <v>130</v>
      </c>
      <c r="D2936" t="s">
        <v>47</v>
      </c>
      <c r="E2936" t="s">
        <v>48</v>
      </c>
      <c r="F2936" t="s">
        <v>11</v>
      </c>
      <c r="G2936">
        <v>28</v>
      </c>
      <c r="H2936" t="s">
        <v>37</v>
      </c>
      <c r="I2936" t="s">
        <v>183</v>
      </c>
      <c r="J2936" t="s">
        <v>122</v>
      </c>
      <c r="K2936">
        <v>201510</v>
      </c>
      <c r="L2936">
        <v>2020</v>
      </c>
      <c r="M2936" s="10">
        <v>10</v>
      </c>
      <c r="N2936" s="31">
        <v>11026.86</v>
      </c>
    </row>
    <row r="2937" spans="1:14" ht="15" customHeight="1">
      <c r="A2937" t="s">
        <v>7</v>
      </c>
      <c r="B2937" t="s">
        <v>25</v>
      </c>
      <c r="C2937" t="s">
        <v>130</v>
      </c>
      <c r="D2937" t="s">
        <v>47</v>
      </c>
      <c r="E2937" t="s">
        <v>48</v>
      </c>
      <c r="F2937" t="s">
        <v>11</v>
      </c>
      <c r="G2937">
        <v>28</v>
      </c>
      <c r="H2937" t="s">
        <v>37</v>
      </c>
      <c r="I2937" t="s">
        <v>183</v>
      </c>
      <c r="J2937" t="s">
        <v>123</v>
      </c>
      <c r="K2937">
        <v>201510</v>
      </c>
      <c r="L2937">
        <v>2020</v>
      </c>
      <c r="M2937" s="10">
        <v>10</v>
      </c>
      <c r="N2937" s="31">
        <v>10256.219999999999</v>
      </c>
    </row>
    <row r="2938" spans="1:14" ht="15" customHeight="1">
      <c r="A2938" t="s">
        <v>7</v>
      </c>
      <c r="B2938" t="s">
        <v>26</v>
      </c>
      <c r="C2938" t="s">
        <v>132</v>
      </c>
      <c r="D2938" t="s">
        <v>55</v>
      </c>
      <c r="E2938" t="s">
        <v>56</v>
      </c>
      <c r="F2938" t="s">
        <v>11</v>
      </c>
      <c r="G2938">
        <v>36</v>
      </c>
      <c r="H2938" t="s">
        <v>34</v>
      </c>
      <c r="I2938" t="s">
        <v>182</v>
      </c>
      <c r="J2938" t="s">
        <v>124</v>
      </c>
      <c r="K2938">
        <v>201510</v>
      </c>
      <c r="L2938">
        <v>2020</v>
      </c>
      <c r="M2938" s="10">
        <v>10</v>
      </c>
      <c r="N2938" s="31">
        <v>49599.164160000008</v>
      </c>
    </row>
    <row r="2939" spans="1:14" ht="15" customHeight="1">
      <c r="A2939" t="s">
        <v>7</v>
      </c>
      <c r="B2939" t="s">
        <v>26</v>
      </c>
      <c r="C2939" t="s">
        <v>132</v>
      </c>
      <c r="D2939" t="s">
        <v>55</v>
      </c>
      <c r="E2939" t="s">
        <v>56</v>
      </c>
      <c r="F2939" t="s">
        <v>11</v>
      </c>
      <c r="G2939">
        <v>36</v>
      </c>
      <c r="H2939" t="s">
        <v>34</v>
      </c>
      <c r="I2939" t="s">
        <v>182</v>
      </c>
      <c r="J2939" t="s">
        <v>121</v>
      </c>
      <c r="K2939">
        <v>201510</v>
      </c>
      <c r="L2939">
        <v>2020</v>
      </c>
      <c r="M2939" s="10">
        <v>10</v>
      </c>
      <c r="N2939" s="31">
        <v>17936.722440000001</v>
      </c>
    </row>
    <row r="2940" spans="1:14" ht="15" customHeight="1">
      <c r="A2940" t="s">
        <v>7</v>
      </c>
      <c r="B2940" t="s">
        <v>26</v>
      </c>
      <c r="C2940" t="s">
        <v>132</v>
      </c>
      <c r="D2940" t="s">
        <v>55</v>
      </c>
      <c r="E2940" t="s">
        <v>56</v>
      </c>
      <c r="F2940" t="s">
        <v>11</v>
      </c>
      <c r="G2940">
        <v>36</v>
      </c>
      <c r="H2940" t="s">
        <v>34</v>
      </c>
      <c r="I2940" t="s">
        <v>182</v>
      </c>
      <c r="J2940" t="s">
        <v>122</v>
      </c>
      <c r="K2940">
        <v>201510</v>
      </c>
      <c r="L2940">
        <v>2020</v>
      </c>
      <c r="M2940" s="10">
        <v>10</v>
      </c>
      <c r="N2940" s="31">
        <v>6599.8295999999991</v>
      </c>
    </row>
    <row r="2941" spans="1:14" ht="15" customHeight="1">
      <c r="A2941" t="s">
        <v>7</v>
      </c>
      <c r="B2941" t="s">
        <v>26</v>
      </c>
      <c r="C2941" t="s">
        <v>132</v>
      </c>
      <c r="D2941" t="s">
        <v>55</v>
      </c>
      <c r="E2941" t="s">
        <v>56</v>
      </c>
      <c r="F2941" t="s">
        <v>11</v>
      </c>
      <c r="G2941">
        <v>36</v>
      </c>
      <c r="H2941" t="s">
        <v>34</v>
      </c>
      <c r="I2941" t="s">
        <v>182</v>
      </c>
      <c r="J2941" t="s">
        <v>123</v>
      </c>
      <c r="K2941">
        <v>201510</v>
      </c>
      <c r="L2941">
        <v>2020</v>
      </c>
      <c r="M2941" s="10">
        <v>10</v>
      </c>
      <c r="N2941" s="31">
        <v>22677.913439999997</v>
      </c>
    </row>
    <row r="2942" spans="1:14" ht="15" customHeight="1">
      <c r="A2942" t="s">
        <v>7</v>
      </c>
      <c r="B2942" t="s">
        <v>26</v>
      </c>
      <c r="C2942" t="s">
        <v>128</v>
      </c>
      <c r="D2942" t="s">
        <v>53</v>
      </c>
      <c r="E2942" t="s">
        <v>54</v>
      </c>
      <c r="F2942" t="s">
        <v>12</v>
      </c>
      <c r="G2942">
        <v>32</v>
      </c>
      <c r="H2942" t="s">
        <v>36</v>
      </c>
      <c r="I2942" t="s">
        <v>184</v>
      </c>
      <c r="J2942" t="s">
        <v>124</v>
      </c>
      <c r="K2942">
        <v>201510</v>
      </c>
      <c r="L2942">
        <v>2020</v>
      </c>
      <c r="M2942" s="10">
        <v>10</v>
      </c>
      <c r="N2942" s="31">
        <v>43139.066880000006</v>
      </c>
    </row>
    <row r="2943" spans="1:14" ht="15" customHeight="1">
      <c r="A2943" t="s">
        <v>7</v>
      </c>
      <c r="B2943" t="s">
        <v>26</v>
      </c>
      <c r="C2943" t="s">
        <v>128</v>
      </c>
      <c r="D2943" t="s">
        <v>53</v>
      </c>
      <c r="E2943" t="s">
        <v>54</v>
      </c>
      <c r="F2943" t="s">
        <v>12</v>
      </c>
      <c r="G2943">
        <v>32</v>
      </c>
      <c r="H2943" t="s">
        <v>36</v>
      </c>
      <c r="I2943" t="s">
        <v>184</v>
      </c>
      <c r="J2943" t="s">
        <v>121</v>
      </c>
      <c r="K2943">
        <v>201510</v>
      </c>
      <c r="L2943">
        <v>2020</v>
      </c>
      <c r="M2943" s="10">
        <v>10</v>
      </c>
      <c r="N2943" s="31">
        <v>13551.588960000001</v>
      </c>
    </row>
    <row r="2944" spans="1:14" ht="15" customHeight="1">
      <c r="A2944" t="s">
        <v>7</v>
      </c>
      <c r="B2944" t="s">
        <v>26</v>
      </c>
      <c r="C2944" t="s">
        <v>128</v>
      </c>
      <c r="D2944" t="s">
        <v>53</v>
      </c>
      <c r="E2944" t="s">
        <v>54</v>
      </c>
      <c r="F2944" t="s">
        <v>12</v>
      </c>
      <c r="G2944">
        <v>32</v>
      </c>
      <c r="H2944" t="s">
        <v>36</v>
      </c>
      <c r="I2944" t="s">
        <v>184</v>
      </c>
      <c r="J2944" t="s">
        <v>122</v>
      </c>
      <c r="K2944">
        <v>201510</v>
      </c>
      <c r="L2944">
        <v>2020</v>
      </c>
      <c r="M2944" s="10">
        <v>10</v>
      </c>
      <c r="N2944" s="31">
        <v>2727.1880999999998</v>
      </c>
    </row>
    <row r="2945" spans="1:14" ht="15" customHeight="1">
      <c r="A2945" t="s">
        <v>7</v>
      </c>
      <c r="B2945" t="s">
        <v>26</v>
      </c>
      <c r="C2945" t="s">
        <v>128</v>
      </c>
      <c r="D2945" t="s">
        <v>53</v>
      </c>
      <c r="E2945" t="s">
        <v>54</v>
      </c>
      <c r="F2945" t="s">
        <v>12</v>
      </c>
      <c r="G2945">
        <v>32</v>
      </c>
      <c r="H2945" t="s">
        <v>36</v>
      </c>
      <c r="I2945" t="s">
        <v>184</v>
      </c>
      <c r="J2945" t="s">
        <v>123</v>
      </c>
      <c r="K2945">
        <v>201510</v>
      </c>
      <c r="L2945">
        <v>2020</v>
      </c>
      <c r="M2945" s="10">
        <v>10</v>
      </c>
      <c r="N2945" s="31">
        <v>11451.782159999999</v>
      </c>
    </row>
    <row r="2946" spans="1:14" ht="15" customHeight="1">
      <c r="A2946" t="s">
        <v>7</v>
      </c>
      <c r="B2946" t="s">
        <v>27</v>
      </c>
      <c r="C2946" t="s">
        <v>137</v>
      </c>
      <c r="D2946" t="s">
        <v>21</v>
      </c>
      <c r="E2946" t="s">
        <v>58</v>
      </c>
      <c r="F2946" t="s">
        <v>11</v>
      </c>
      <c r="G2946">
        <v>45</v>
      </c>
      <c r="H2946" t="s">
        <v>33</v>
      </c>
      <c r="I2946" t="s">
        <v>180</v>
      </c>
      <c r="J2946" t="s">
        <v>124</v>
      </c>
      <c r="K2946">
        <v>201510</v>
      </c>
      <c r="L2946">
        <v>2020</v>
      </c>
      <c r="M2946" s="10">
        <v>10</v>
      </c>
      <c r="N2946" s="31">
        <v>171486.74400000001</v>
      </c>
    </row>
    <row r="2947" spans="1:14" ht="15" customHeight="1">
      <c r="A2947" t="s">
        <v>7</v>
      </c>
      <c r="B2947" t="s">
        <v>27</v>
      </c>
      <c r="C2947" t="s">
        <v>137</v>
      </c>
      <c r="D2947" t="s">
        <v>21</v>
      </c>
      <c r="E2947" t="s">
        <v>58</v>
      </c>
      <c r="F2947" t="s">
        <v>11</v>
      </c>
      <c r="G2947">
        <v>45</v>
      </c>
      <c r="H2947" t="s">
        <v>33</v>
      </c>
      <c r="I2947" t="s">
        <v>180</v>
      </c>
      <c r="J2947" t="s">
        <v>121</v>
      </c>
      <c r="K2947">
        <v>201510</v>
      </c>
      <c r="L2947">
        <v>2020</v>
      </c>
      <c r="M2947" s="10">
        <v>10</v>
      </c>
      <c r="N2947" s="31">
        <v>53619.956000000006</v>
      </c>
    </row>
    <row r="2948" spans="1:14" ht="15" customHeight="1">
      <c r="A2948" t="s">
        <v>7</v>
      </c>
      <c r="B2948" t="s">
        <v>27</v>
      </c>
      <c r="C2948" t="s">
        <v>137</v>
      </c>
      <c r="D2948" t="s">
        <v>21</v>
      </c>
      <c r="E2948" t="s">
        <v>58</v>
      </c>
      <c r="F2948" t="s">
        <v>11</v>
      </c>
      <c r="G2948">
        <v>45</v>
      </c>
      <c r="H2948" t="s">
        <v>33</v>
      </c>
      <c r="I2948" t="s">
        <v>180</v>
      </c>
      <c r="J2948" t="s">
        <v>122</v>
      </c>
      <c r="K2948">
        <v>201510</v>
      </c>
      <c r="L2948">
        <v>2020</v>
      </c>
      <c r="M2948" s="10">
        <v>10</v>
      </c>
      <c r="N2948" s="31">
        <v>64803.472500000003</v>
      </c>
    </row>
    <row r="2949" spans="1:14" ht="15" customHeight="1">
      <c r="A2949" t="s">
        <v>7</v>
      </c>
      <c r="B2949" t="s">
        <v>27</v>
      </c>
      <c r="C2949" t="s">
        <v>137</v>
      </c>
      <c r="D2949" t="s">
        <v>21</v>
      </c>
      <c r="E2949" t="s">
        <v>58</v>
      </c>
      <c r="F2949" t="s">
        <v>11</v>
      </c>
      <c r="G2949">
        <v>45</v>
      </c>
      <c r="H2949" t="s">
        <v>33</v>
      </c>
      <c r="I2949" t="s">
        <v>180</v>
      </c>
      <c r="J2949" t="s">
        <v>123</v>
      </c>
      <c r="K2949">
        <v>201510</v>
      </c>
      <c r="L2949">
        <v>2020</v>
      </c>
      <c r="M2949" s="10">
        <v>10</v>
      </c>
      <c r="N2949" s="31">
        <v>92492.048999999999</v>
      </c>
    </row>
    <row r="2950" spans="1:14" ht="15" customHeight="1">
      <c r="A2950" t="s">
        <v>7</v>
      </c>
      <c r="B2950" t="s">
        <v>27</v>
      </c>
      <c r="C2950" t="s">
        <v>136</v>
      </c>
      <c r="D2950" t="s">
        <v>18</v>
      </c>
      <c r="E2950" t="s">
        <v>62</v>
      </c>
      <c r="F2950" t="s">
        <v>11</v>
      </c>
      <c r="G2950">
        <v>38</v>
      </c>
      <c r="H2950" t="s">
        <v>34</v>
      </c>
      <c r="I2950" t="s">
        <v>182</v>
      </c>
      <c r="J2950" t="s">
        <v>124</v>
      </c>
      <c r="K2950">
        <v>201510</v>
      </c>
      <c r="L2950">
        <v>2020</v>
      </c>
      <c r="M2950" s="10">
        <v>10</v>
      </c>
      <c r="N2950" s="31">
        <v>99042.652800000011</v>
      </c>
    </row>
    <row r="2951" spans="1:14" ht="15" customHeight="1">
      <c r="A2951" t="s">
        <v>7</v>
      </c>
      <c r="B2951" t="s">
        <v>27</v>
      </c>
      <c r="C2951" t="s">
        <v>136</v>
      </c>
      <c r="D2951" t="s">
        <v>18</v>
      </c>
      <c r="E2951" t="s">
        <v>62</v>
      </c>
      <c r="F2951" t="s">
        <v>11</v>
      </c>
      <c r="G2951">
        <v>38</v>
      </c>
      <c r="H2951" t="s">
        <v>34</v>
      </c>
      <c r="I2951" t="s">
        <v>182</v>
      </c>
      <c r="J2951" t="s">
        <v>121</v>
      </c>
      <c r="K2951">
        <v>201510</v>
      </c>
      <c r="L2951">
        <v>2020</v>
      </c>
      <c r="M2951" s="10">
        <v>10</v>
      </c>
      <c r="N2951" s="31">
        <v>21561.321599999999</v>
      </c>
    </row>
    <row r="2952" spans="1:14" ht="15" customHeight="1">
      <c r="A2952" t="s">
        <v>7</v>
      </c>
      <c r="B2952" t="s">
        <v>27</v>
      </c>
      <c r="C2952" t="s">
        <v>136</v>
      </c>
      <c r="D2952" t="s">
        <v>18</v>
      </c>
      <c r="E2952" t="s">
        <v>62</v>
      </c>
      <c r="F2952" t="s">
        <v>11</v>
      </c>
      <c r="G2952">
        <v>38</v>
      </c>
      <c r="H2952" t="s">
        <v>34</v>
      </c>
      <c r="I2952" t="s">
        <v>182</v>
      </c>
      <c r="J2952" t="s">
        <v>122</v>
      </c>
      <c r="K2952">
        <v>201510</v>
      </c>
      <c r="L2952">
        <v>2020</v>
      </c>
      <c r="M2952" s="10">
        <v>10</v>
      </c>
      <c r="N2952" s="31">
        <v>63045.800999999999</v>
      </c>
    </row>
    <row r="2953" spans="1:14" ht="15" customHeight="1">
      <c r="A2953" t="s">
        <v>7</v>
      </c>
      <c r="B2953" t="s">
        <v>27</v>
      </c>
      <c r="C2953" t="s">
        <v>136</v>
      </c>
      <c r="D2953" t="s">
        <v>18</v>
      </c>
      <c r="E2953" t="s">
        <v>62</v>
      </c>
      <c r="F2953" t="s">
        <v>11</v>
      </c>
      <c r="G2953">
        <v>38</v>
      </c>
      <c r="H2953" t="s">
        <v>34</v>
      </c>
      <c r="I2953" t="s">
        <v>182</v>
      </c>
      <c r="J2953" t="s">
        <v>123</v>
      </c>
      <c r="K2953">
        <v>201510</v>
      </c>
      <c r="L2953">
        <v>2020</v>
      </c>
      <c r="M2953" s="10">
        <v>10</v>
      </c>
      <c r="N2953" s="31">
        <v>30879.576000000005</v>
      </c>
    </row>
    <row r="2954" spans="1:14" ht="15" customHeight="1">
      <c r="A2954" t="s">
        <v>7</v>
      </c>
      <c r="B2954" t="s">
        <v>27</v>
      </c>
      <c r="C2954" t="s">
        <v>135</v>
      </c>
      <c r="D2954" t="s">
        <v>19</v>
      </c>
      <c r="E2954" t="s">
        <v>57</v>
      </c>
      <c r="F2954" t="s">
        <v>12</v>
      </c>
      <c r="G2954">
        <v>29</v>
      </c>
      <c r="H2954" t="s">
        <v>37</v>
      </c>
      <c r="I2954" t="s">
        <v>183</v>
      </c>
      <c r="J2954" t="s">
        <v>124</v>
      </c>
      <c r="K2954">
        <v>201510</v>
      </c>
      <c r="L2954">
        <v>2020</v>
      </c>
      <c r="M2954" s="10">
        <v>10</v>
      </c>
      <c r="N2954" s="31">
        <v>5838.768</v>
      </c>
    </row>
    <row r="2955" spans="1:14" ht="15" customHeight="1">
      <c r="A2955" t="s">
        <v>7</v>
      </c>
      <c r="B2955" t="s">
        <v>27</v>
      </c>
      <c r="C2955" t="s">
        <v>135</v>
      </c>
      <c r="D2955" t="s">
        <v>19</v>
      </c>
      <c r="E2955" t="s">
        <v>57</v>
      </c>
      <c r="F2955" t="s">
        <v>12</v>
      </c>
      <c r="G2955">
        <v>29</v>
      </c>
      <c r="H2955" t="s">
        <v>37</v>
      </c>
      <c r="I2955" t="s">
        <v>183</v>
      </c>
      <c r="J2955" t="s">
        <v>121</v>
      </c>
      <c r="K2955">
        <v>201510</v>
      </c>
      <c r="L2955">
        <v>2020</v>
      </c>
      <c r="M2955" s="10">
        <v>10</v>
      </c>
      <c r="N2955" s="31">
        <v>11382.54</v>
      </c>
    </row>
    <row r="2956" spans="1:14" ht="15" customHeight="1">
      <c r="A2956" t="s">
        <v>7</v>
      </c>
      <c r="B2956" t="s">
        <v>27</v>
      </c>
      <c r="C2956" t="s">
        <v>135</v>
      </c>
      <c r="D2956" t="s">
        <v>19</v>
      </c>
      <c r="E2956" t="s">
        <v>57</v>
      </c>
      <c r="F2956" t="s">
        <v>12</v>
      </c>
      <c r="G2956">
        <v>29</v>
      </c>
      <c r="H2956" t="s">
        <v>37</v>
      </c>
      <c r="I2956" t="s">
        <v>183</v>
      </c>
      <c r="J2956" t="s">
        <v>122</v>
      </c>
      <c r="K2956">
        <v>201510</v>
      </c>
      <c r="L2956">
        <v>2020</v>
      </c>
      <c r="M2956" s="10">
        <v>10</v>
      </c>
      <c r="N2956" s="31">
        <v>18177.704999999998</v>
      </c>
    </row>
    <row r="2957" spans="1:14" ht="15" customHeight="1">
      <c r="A2957" t="s">
        <v>7</v>
      </c>
      <c r="B2957" t="s">
        <v>27</v>
      </c>
      <c r="C2957" t="s">
        <v>135</v>
      </c>
      <c r="D2957" t="s">
        <v>19</v>
      </c>
      <c r="E2957" t="s">
        <v>57</v>
      </c>
      <c r="F2957" t="s">
        <v>12</v>
      </c>
      <c r="G2957">
        <v>29</v>
      </c>
      <c r="H2957" t="s">
        <v>37</v>
      </c>
      <c r="I2957" t="s">
        <v>183</v>
      </c>
      <c r="J2957" t="s">
        <v>123</v>
      </c>
      <c r="K2957">
        <v>201510</v>
      </c>
      <c r="L2957">
        <v>2020</v>
      </c>
      <c r="M2957" s="10">
        <v>10</v>
      </c>
      <c r="N2957" s="31">
        <v>1639.6379999999999</v>
      </c>
    </row>
    <row r="2958" spans="1:14" ht="15" customHeight="1">
      <c r="A2958" t="s">
        <v>7</v>
      </c>
      <c r="B2958" t="s">
        <v>42</v>
      </c>
      <c r="C2958" t="s">
        <v>139</v>
      </c>
      <c r="D2958" t="s">
        <v>59</v>
      </c>
      <c r="E2958" t="s">
        <v>60</v>
      </c>
      <c r="F2958" t="s">
        <v>11</v>
      </c>
      <c r="G2958">
        <v>35</v>
      </c>
      <c r="H2958" t="s">
        <v>34</v>
      </c>
      <c r="I2958" t="s">
        <v>182</v>
      </c>
      <c r="J2958" t="s">
        <v>124</v>
      </c>
      <c r="K2958">
        <v>201510</v>
      </c>
      <c r="L2958">
        <v>2020</v>
      </c>
      <c r="M2958" s="10">
        <v>10</v>
      </c>
      <c r="N2958" s="31">
        <v>252362.07360000003</v>
      </c>
    </row>
    <row r="2959" spans="1:14" ht="15" customHeight="1">
      <c r="A2959" t="s">
        <v>7</v>
      </c>
      <c r="B2959" t="s">
        <v>42</v>
      </c>
      <c r="C2959" t="s">
        <v>139</v>
      </c>
      <c r="D2959" t="s">
        <v>59</v>
      </c>
      <c r="E2959" t="s">
        <v>60</v>
      </c>
      <c r="F2959" t="s">
        <v>11</v>
      </c>
      <c r="G2959">
        <v>35</v>
      </c>
      <c r="H2959" t="s">
        <v>34</v>
      </c>
      <c r="I2959" t="s">
        <v>182</v>
      </c>
      <c r="J2959" t="s">
        <v>121</v>
      </c>
      <c r="K2959">
        <v>201510</v>
      </c>
      <c r="L2959">
        <v>2020</v>
      </c>
      <c r="M2959" s="10">
        <v>10</v>
      </c>
      <c r="N2959" s="31">
        <v>49533.775200000004</v>
      </c>
    </row>
    <row r="2960" spans="1:14" ht="15" customHeight="1">
      <c r="A2960" t="s">
        <v>7</v>
      </c>
      <c r="B2960" t="s">
        <v>42</v>
      </c>
      <c r="C2960" t="s">
        <v>139</v>
      </c>
      <c r="D2960" t="s">
        <v>59</v>
      </c>
      <c r="E2960" t="s">
        <v>60</v>
      </c>
      <c r="F2960" t="s">
        <v>11</v>
      </c>
      <c r="G2960">
        <v>35</v>
      </c>
      <c r="H2960" t="s">
        <v>34</v>
      </c>
      <c r="I2960" t="s">
        <v>182</v>
      </c>
      <c r="J2960" t="s">
        <v>122</v>
      </c>
      <c r="K2960">
        <v>201510</v>
      </c>
      <c r="L2960">
        <v>2020</v>
      </c>
      <c r="M2960" s="10">
        <v>10</v>
      </c>
      <c r="N2960" s="31">
        <v>37384.892999999996</v>
      </c>
    </row>
    <row r="2961" spans="1:14" ht="15" customHeight="1">
      <c r="A2961" t="s">
        <v>7</v>
      </c>
      <c r="B2961" t="s">
        <v>42</v>
      </c>
      <c r="C2961" t="s">
        <v>139</v>
      </c>
      <c r="D2961" t="s">
        <v>59</v>
      </c>
      <c r="E2961" t="s">
        <v>60</v>
      </c>
      <c r="F2961" t="s">
        <v>11</v>
      </c>
      <c r="G2961">
        <v>35</v>
      </c>
      <c r="H2961" t="s">
        <v>34</v>
      </c>
      <c r="I2961" t="s">
        <v>182</v>
      </c>
      <c r="J2961" t="s">
        <v>123</v>
      </c>
      <c r="K2961">
        <v>201510</v>
      </c>
      <c r="L2961">
        <v>2020</v>
      </c>
      <c r="M2961" s="10">
        <v>10</v>
      </c>
      <c r="N2961" s="31">
        <v>30107.095199999996</v>
      </c>
    </row>
    <row r="2962" spans="1:14" ht="15" customHeight="1">
      <c r="A2962" t="s">
        <v>7</v>
      </c>
      <c r="B2962" t="s">
        <v>42</v>
      </c>
      <c r="C2962" t="s">
        <v>138</v>
      </c>
      <c r="D2962" t="s">
        <v>61</v>
      </c>
      <c r="E2962" t="s">
        <v>60</v>
      </c>
      <c r="F2962" t="s">
        <v>11</v>
      </c>
      <c r="G2962">
        <v>32</v>
      </c>
      <c r="H2962" t="s">
        <v>36</v>
      </c>
      <c r="I2962" t="s">
        <v>184</v>
      </c>
      <c r="J2962" t="s">
        <v>124</v>
      </c>
      <c r="K2962">
        <v>201510</v>
      </c>
      <c r="L2962">
        <v>2020</v>
      </c>
      <c r="M2962" s="10">
        <v>10</v>
      </c>
      <c r="N2962" s="31">
        <v>2380.1232</v>
      </c>
    </row>
    <row r="2963" spans="1:14" ht="15" customHeight="1">
      <c r="A2963" t="s">
        <v>7</v>
      </c>
      <c r="B2963" t="s">
        <v>42</v>
      </c>
      <c r="C2963" t="s">
        <v>138</v>
      </c>
      <c r="D2963" t="s">
        <v>61</v>
      </c>
      <c r="E2963" t="s">
        <v>60</v>
      </c>
      <c r="F2963" t="s">
        <v>11</v>
      </c>
      <c r="G2963">
        <v>32</v>
      </c>
      <c r="H2963" t="s">
        <v>36</v>
      </c>
      <c r="I2963" t="s">
        <v>184</v>
      </c>
      <c r="J2963" t="s">
        <v>121</v>
      </c>
      <c r="K2963">
        <v>201510</v>
      </c>
      <c r="L2963">
        <v>2020</v>
      </c>
      <c r="M2963" s="10">
        <v>10</v>
      </c>
      <c r="N2963" s="31">
        <v>7368.9251999999997</v>
      </c>
    </row>
    <row r="2964" spans="1:14" ht="15" customHeight="1">
      <c r="A2964" t="s">
        <v>7</v>
      </c>
      <c r="B2964" t="s">
        <v>42</v>
      </c>
      <c r="C2964" t="s">
        <v>138</v>
      </c>
      <c r="D2964" t="s">
        <v>61</v>
      </c>
      <c r="E2964" t="s">
        <v>60</v>
      </c>
      <c r="F2964" t="s">
        <v>11</v>
      </c>
      <c r="G2964">
        <v>32</v>
      </c>
      <c r="H2964" t="s">
        <v>36</v>
      </c>
      <c r="I2964" t="s">
        <v>184</v>
      </c>
      <c r="J2964" t="s">
        <v>122</v>
      </c>
      <c r="K2964">
        <v>201510</v>
      </c>
      <c r="L2964">
        <v>2020</v>
      </c>
      <c r="M2964" s="10">
        <v>10</v>
      </c>
      <c r="N2964" s="31">
        <v>5138.6790000000001</v>
      </c>
    </row>
    <row r="2965" spans="1:14" ht="15" customHeight="1">
      <c r="A2965" t="s">
        <v>7</v>
      </c>
      <c r="B2965" t="s">
        <v>42</v>
      </c>
      <c r="C2965" t="s">
        <v>138</v>
      </c>
      <c r="D2965" t="s">
        <v>61</v>
      </c>
      <c r="E2965" t="s">
        <v>60</v>
      </c>
      <c r="F2965" t="s">
        <v>11</v>
      </c>
      <c r="G2965">
        <v>32</v>
      </c>
      <c r="H2965" t="s">
        <v>36</v>
      </c>
      <c r="I2965" t="s">
        <v>184</v>
      </c>
      <c r="J2965" t="s">
        <v>123</v>
      </c>
      <c r="K2965">
        <v>201510</v>
      </c>
      <c r="L2965">
        <v>2020</v>
      </c>
      <c r="M2965" s="10">
        <v>10</v>
      </c>
      <c r="N2965" s="31">
        <v>11730.864599999997</v>
      </c>
    </row>
    <row r="2966" spans="1:14" ht="15" customHeight="1">
      <c r="A2966" t="s">
        <v>69</v>
      </c>
      <c r="B2966" t="s">
        <v>5</v>
      </c>
      <c r="C2966" t="s">
        <v>134</v>
      </c>
      <c r="D2966" t="s">
        <v>46</v>
      </c>
      <c r="E2966" t="s">
        <v>13</v>
      </c>
      <c r="F2966" t="s">
        <v>11</v>
      </c>
      <c r="G2966">
        <v>46</v>
      </c>
      <c r="H2966" t="s">
        <v>33</v>
      </c>
      <c r="I2966" t="s">
        <v>180</v>
      </c>
      <c r="J2966" t="s">
        <v>124</v>
      </c>
      <c r="K2966">
        <v>201510</v>
      </c>
      <c r="L2966">
        <v>2020</v>
      </c>
      <c r="M2966" s="10">
        <v>10</v>
      </c>
      <c r="N2966" s="31">
        <v>134230.09600000002</v>
      </c>
    </row>
    <row r="2967" spans="1:14" ht="15" customHeight="1">
      <c r="A2967" t="s">
        <v>69</v>
      </c>
      <c r="B2967" t="s">
        <v>5</v>
      </c>
      <c r="C2967" t="s">
        <v>134</v>
      </c>
      <c r="D2967" t="s">
        <v>46</v>
      </c>
      <c r="E2967" t="s">
        <v>13</v>
      </c>
      <c r="F2967" t="s">
        <v>11</v>
      </c>
      <c r="G2967">
        <v>46</v>
      </c>
      <c r="H2967" t="s">
        <v>33</v>
      </c>
      <c r="I2967" t="s">
        <v>180</v>
      </c>
      <c r="J2967" t="s">
        <v>121</v>
      </c>
      <c r="K2967">
        <v>201510</v>
      </c>
      <c r="L2967">
        <v>2020</v>
      </c>
      <c r="M2967" s="10">
        <v>10</v>
      </c>
      <c r="N2967" s="31">
        <v>9872.1220000000012</v>
      </c>
    </row>
    <row r="2968" spans="1:14" ht="15" customHeight="1">
      <c r="A2968" t="s">
        <v>69</v>
      </c>
      <c r="B2968" t="s">
        <v>5</v>
      </c>
      <c r="C2968" t="s">
        <v>134</v>
      </c>
      <c r="D2968" t="s">
        <v>46</v>
      </c>
      <c r="E2968" t="s">
        <v>13</v>
      </c>
      <c r="F2968" t="s">
        <v>11</v>
      </c>
      <c r="G2968">
        <v>46</v>
      </c>
      <c r="H2968" t="s">
        <v>33</v>
      </c>
      <c r="I2968" t="s">
        <v>180</v>
      </c>
      <c r="J2968" t="s">
        <v>122</v>
      </c>
      <c r="K2968">
        <v>201510</v>
      </c>
      <c r="L2968">
        <v>2020</v>
      </c>
      <c r="M2968" s="10">
        <v>10</v>
      </c>
      <c r="N2968" s="31">
        <v>39578.402499999997</v>
      </c>
    </row>
    <row r="2969" spans="1:14" ht="15" customHeight="1">
      <c r="A2969" t="s">
        <v>69</v>
      </c>
      <c r="B2969" t="s">
        <v>5</v>
      </c>
      <c r="C2969" t="s">
        <v>134</v>
      </c>
      <c r="D2969" t="s">
        <v>46</v>
      </c>
      <c r="E2969" t="s">
        <v>13</v>
      </c>
      <c r="F2969" t="s">
        <v>11</v>
      </c>
      <c r="G2969">
        <v>46</v>
      </c>
      <c r="H2969" t="s">
        <v>33</v>
      </c>
      <c r="I2969" t="s">
        <v>180</v>
      </c>
      <c r="J2969" t="s">
        <v>123</v>
      </c>
      <c r="K2969">
        <v>201510</v>
      </c>
      <c r="L2969">
        <v>2020</v>
      </c>
      <c r="M2969" s="10">
        <v>10</v>
      </c>
      <c r="N2969" s="31">
        <v>97071.467999999993</v>
      </c>
    </row>
    <row r="2970" spans="1:14" ht="15" customHeight="1">
      <c r="A2970" t="s">
        <v>69</v>
      </c>
      <c r="B2970" t="s">
        <v>5</v>
      </c>
      <c r="C2970" t="s">
        <v>129</v>
      </c>
      <c r="D2970" t="s">
        <v>22</v>
      </c>
      <c r="E2970" t="s">
        <v>16</v>
      </c>
      <c r="F2970" t="s">
        <v>12</v>
      </c>
      <c r="G2970">
        <v>38</v>
      </c>
      <c r="H2970" t="s">
        <v>34</v>
      </c>
      <c r="I2970" t="s">
        <v>182</v>
      </c>
      <c r="J2970" t="s">
        <v>124</v>
      </c>
      <c r="K2970">
        <v>201510</v>
      </c>
      <c r="L2970">
        <v>2020</v>
      </c>
      <c r="M2970" s="10">
        <v>10</v>
      </c>
      <c r="N2970" s="31">
        <v>172668.78720000005</v>
      </c>
    </row>
    <row r="2971" spans="1:14" ht="15" customHeight="1">
      <c r="A2971" t="s">
        <v>69</v>
      </c>
      <c r="B2971" t="s">
        <v>5</v>
      </c>
      <c r="C2971" t="s">
        <v>129</v>
      </c>
      <c r="D2971" t="s">
        <v>22</v>
      </c>
      <c r="E2971" t="s">
        <v>16</v>
      </c>
      <c r="F2971" t="s">
        <v>12</v>
      </c>
      <c r="G2971">
        <v>38</v>
      </c>
      <c r="H2971" t="s">
        <v>34</v>
      </c>
      <c r="I2971" t="s">
        <v>182</v>
      </c>
      <c r="J2971" t="s">
        <v>121</v>
      </c>
      <c r="K2971">
        <v>201510</v>
      </c>
      <c r="L2971">
        <v>2020</v>
      </c>
      <c r="M2971" s="10">
        <v>10</v>
      </c>
      <c r="N2971" s="31">
        <v>54829.756800000003</v>
      </c>
    </row>
    <row r="2972" spans="1:14" ht="15" customHeight="1">
      <c r="A2972" t="s">
        <v>69</v>
      </c>
      <c r="B2972" t="s">
        <v>5</v>
      </c>
      <c r="C2972" t="s">
        <v>129</v>
      </c>
      <c r="D2972" t="s">
        <v>22</v>
      </c>
      <c r="E2972" t="s">
        <v>16</v>
      </c>
      <c r="F2972" t="s">
        <v>12</v>
      </c>
      <c r="G2972">
        <v>38</v>
      </c>
      <c r="H2972" t="s">
        <v>34</v>
      </c>
      <c r="I2972" t="s">
        <v>182</v>
      </c>
      <c r="J2972" t="s">
        <v>122</v>
      </c>
      <c r="K2972">
        <v>201510</v>
      </c>
      <c r="L2972">
        <v>2020</v>
      </c>
      <c r="M2972" s="10">
        <v>10</v>
      </c>
      <c r="N2972" s="31">
        <v>50309.532000000007</v>
      </c>
    </row>
    <row r="2973" spans="1:14" ht="15" customHeight="1">
      <c r="A2973" t="s">
        <v>69</v>
      </c>
      <c r="B2973" t="s">
        <v>5</v>
      </c>
      <c r="C2973" t="s">
        <v>129</v>
      </c>
      <c r="D2973" t="s">
        <v>22</v>
      </c>
      <c r="E2973" t="s">
        <v>16</v>
      </c>
      <c r="F2973" t="s">
        <v>12</v>
      </c>
      <c r="G2973">
        <v>38</v>
      </c>
      <c r="H2973" t="s">
        <v>34</v>
      </c>
      <c r="I2973" t="s">
        <v>182</v>
      </c>
      <c r="J2973" t="s">
        <v>123</v>
      </c>
      <c r="K2973">
        <v>201510</v>
      </c>
      <c r="L2973">
        <v>2020</v>
      </c>
      <c r="M2973" s="10">
        <v>10</v>
      </c>
      <c r="N2973" s="31">
        <v>56415.668399999995</v>
      </c>
    </row>
    <row r="2974" spans="1:14" ht="15" customHeight="1">
      <c r="A2974" t="s">
        <v>69</v>
      </c>
      <c r="B2974" t="s">
        <v>5</v>
      </c>
      <c r="C2974" t="s">
        <v>133</v>
      </c>
      <c r="D2974" t="s">
        <v>9</v>
      </c>
      <c r="E2974" t="s">
        <v>10</v>
      </c>
      <c r="F2974" t="s">
        <v>11</v>
      </c>
      <c r="G2974">
        <v>25</v>
      </c>
      <c r="H2974" t="s">
        <v>37</v>
      </c>
      <c r="I2974" t="s">
        <v>183</v>
      </c>
      <c r="J2974" t="s">
        <v>124</v>
      </c>
      <c r="K2974">
        <v>201510</v>
      </c>
      <c r="L2974">
        <v>2020</v>
      </c>
      <c r="M2974" s="10">
        <v>10</v>
      </c>
      <c r="N2974" s="31">
        <v>41853.551999999996</v>
      </c>
    </row>
    <row r="2975" spans="1:14" ht="15" customHeight="1">
      <c r="A2975" t="s">
        <v>69</v>
      </c>
      <c r="B2975" t="s">
        <v>5</v>
      </c>
      <c r="C2975" t="s">
        <v>133</v>
      </c>
      <c r="D2975" t="s">
        <v>9</v>
      </c>
      <c r="E2975" t="s">
        <v>10</v>
      </c>
      <c r="F2975" t="s">
        <v>11</v>
      </c>
      <c r="G2975">
        <v>25</v>
      </c>
      <c r="H2975" t="s">
        <v>37</v>
      </c>
      <c r="I2975" t="s">
        <v>183</v>
      </c>
      <c r="J2975" t="s">
        <v>121</v>
      </c>
      <c r="K2975">
        <v>201510</v>
      </c>
      <c r="L2975">
        <v>2020</v>
      </c>
      <c r="M2975" s="10">
        <v>10</v>
      </c>
      <c r="N2975" s="31">
        <v>12115.428</v>
      </c>
    </row>
    <row r="2976" spans="1:14" ht="15" customHeight="1">
      <c r="A2976" t="s">
        <v>69</v>
      </c>
      <c r="B2976" t="s">
        <v>5</v>
      </c>
      <c r="C2976" t="s">
        <v>133</v>
      </c>
      <c r="D2976" t="s">
        <v>9</v>
      </c>
      <c r="E2976" t="s">
        <v>10</v>
      </c>
      <c r="F2976" t="s">
        <v>11</v>
      </c>
      <c r="G2976">
        <v>25</v>
      </c>
      <c r="H2976" t="s">
        <v>37</v>
      </c>
      <c r="I2976" t="s">
        <v>183</v>
      </c>
      <c r="J2976" t="s">
        <v>122</v>
      </c>
      <c r="K2976">
        <v>201510</v>
      </c>
      <c r="L2976">
        <v>2020</v>
      </c>
      <c r="M2976" s="10">
        <v>10</v>
      </c>
      <c r="N2976" s="31">
        <v>17090.579999999998</v>
      </c>
    </row>
    <row r="2977" spans="1:14" ht="15" customHeight="1">
      <c r="A2977" t="s">
        <v>69</v>
      </c>
      <c r="B2977" t="s">
        <v>5</v>
      </c>
      <c r="C2977" t="s">
        <v>133</v>
      </c>
      <c r="D2977" t="s">
        <v>9</v>
      </c>
      <c r="E2977" t="s">
        <v>10</v>
      </c>
      <c r="F2977" t="s">
        <v>11</v>
      </c>
      <c r="G2977">
        <v>25</v>
      </c>
      <c r="H2977" t="s">
        <v>37</v>
      </c>
      <c r="I2977" t="s">
        <v>183</v>
      </c>
      <c r="J2977" t="s">
        <v>123</v>
      </c>
      <c r="K2977">
        <v>201510</v>
      </c>
      <c r="L2977">
        <v>2020</v>
      </c>
      <c r="M2977" s="10">
        <v>10</v>
      </c>
      <c r="N2977" s="31">
        <v>11736.27</v>
      </c>
    </row>
    <row r="2978" spans="1:14" ht="15" customHeight="1">
      <c r="A2978" t="s">
        <v>69</v>
      </c>
      <c r="B2978" t="s">
        <v>6</v>
      </c>
      <c r="C2978" t="s">
        <v>140</v>
      </c>
      <c r="D2978" t="s">
        <v>14</v>
      </c>
      <c r="E2978" t="s">
        <v>15</v>
      </c>
      <c r="F2978" t="s">
        <v>11</v>
      </c>
      <c r="G2978">
        <v>32</v>
      </c>
      <c r="H2978" t="s">
        <v>36</v>
      </c>
      <c r="I2978" t="s">
        <v>184</v>
      </c>
      <c r="J2978" t="s">
        <v>124</v>
      </c>
      <c r="K2978">
        <v>201510</v>
      </c>
      <c r="L2978">
        <v>2020</v>
      </c>
      <c r="M2978" s="10">
        <v>10</v>
      </c>
      <c r="N2978" s="31">
        <v>106618.51200000002</v>
      </c>
    </row>
    <row r="2979" spans="1:14" ht="15" customHeight="1">
      <c r="A2979" t="s">
        <v>69</v>
      </c>
      <c r="B2979" t="s">
        <v>6</v>
      </c>
      <c r="C2979" t="s">
        <v>140</v>
      </c>
      <c r="D2979" t="s">
        <v>14</v>
      </c>
      <c r="E2979" t="s">
        <v>15</v>
      </c>
      <c r="F2979" t="s">
        <v>11</v>
      </c>
      <c r="G2979">
        <v>32</v>
      </c>
      <c r="H2979" t="s">
        <v>36</v>
      </c>
      <c r="I2979" t="s">
        <v>184</v>
      </c>
      <c r="J2979" t="s">
        <v>121</v>
      </c>
      <c r="K2979">
        <v>201510</v>
      </c>
      <c r="L2979">
        <v>2020</v>
      </c>
      <c r="M2979" s="10">
        <v>10</v>
      </c>
      <c r="N2979" s="31">
        <v>22455.524000000001</v>
      </c>
    </row>
    <row r="2980" spans="1:14" ht="15" customHeight="1">
      <c r="A2980" t="s">
        <v>69</v>
      </c>
      <c r="B2980" t="s">
        <v>6</v>
      </c>
      <c r="C2980" t="s">
        <v>140</v>
      </c>
      <c r="D2980" t="s">
        <v>14</v>
      </c>
      <c r="E2980" t="s">
        <v>15</v>
      </c>
      <c r="F2980" t="s">
        <v>11</v>
      </c>
      <c r="G2980">
        <v>32</v>
      </c>
      <c r="H2980" t="s">
        <v>36</v>
      </c>
      <c r="I2980" t="s">
        <v>184</v>
      </c>
      <c r="J2980" t="s">
        <v>122</v>
      </c>
      <c r="K2980">
        <v>201510</v>
      </c>
      <c r="L2980">
        <v>2020</v>
      </c>
      <c r="M2980" s="10">
        <v>10</v>
      </c>
      <c r="N2980" s="31">
        <v>29574.544999999998</v>
      </c>
    </row>
    <row r="2981" spans="1:14" ht="15" customHeight="1">
      <c r="A2981" t="s">
        <v>69</v>
      </c>
      <c r="B2981" t="s">
        <v>6</v>
      </c>
      <c r="C2981" t="s">
        <v>140</v>
      </c>
      <c r="D2981" t="s">
        <v>14</v>
      </c>
      <c r="E2981" t="s">
        <v>15</v>
      </c>
      <c r="F2981" t="s">
        <v>11</v>
      </c>
      <c r="G2981">
        <v>32</v>
      </c>
      <c r="H2981" t="s">
        <v>36</v>
      </c>
      <c r="I2981" t="s">
        <v>184</v>
      </c>
      <c r="J2981" t="s">
        <v>123</v>
      </c>
      <c r="K2981">
        <v>201510</v>
      </c>
      <c r="L2981">
        <v>2020</v>
      </c>
      <c r="M2981" s="10">
        <v>10</v>
      </c>
      <c r="N2981" s="31">
        <v>27563.717999999997</v>
      </c>
    </row>
    <row r="2982" spans="1:14" ht="15" customHeight="1">
      <c r="A2982" t="s">
        <v>68</v>
      </c>
      <c r="B2982" t="s">
        <v>24</v>
      </c>
      <c r="C2982" t="s">
        <v>142</v>
      </c>
      <c r="D2982" t="s">
        <v>43</v>
      </c>
      <c r="E2982" t="s">
        <v>17</v>
      </c>
      <c r="F2982" t="s">
        <v>11</v>
      </c>
      <c r="G2982">
        <v>32</v>
      </c>
      <c r="H2982" t="s">
        <v>36</v>
      </c>
      <c r="I2982" t="s">
        <v>184</v>
      </c>
      <c r="J2982" t="s">
        <v>124</v>
      </c>
      <c r="K2982">
        <v>201510</v>
      </c>
      <c r="L2982">
        <v>2020</v>
      </c>
      <c r="M2982" s="10">
        <v>10</v>
      </c>
      <c r="N2982" s="31">
        <v>38652.432000000001</v>
      </c>
    </row>
    <row r="2983" spans="1:14" ht="15" customHeight="1">
      <c r="A2983" t="s">
        <v>68</v>
      </c>
      <c r="B2983" t="s">
        <v>24</v>
      </c>
      <c r="C2983" t="s">
        <v>142</v>
      </c>
      <c r="D2983" t="s">
        <v>43</v>
      </c>
      <c r="E2983" t="s">
        <v>17</v>
      </c>
      <c r="F2983" t="s">
        <v>11</v>
      </c>
      <c r="G2983">
        <v>32</v>
      </c>
      <c r="H2983" t="s">
        <v>36</v>
      </c>
      <c r="I2983" t="s">
        <v>184</v>
      </c>
      <c r="J2983" t="s">
        <v>121</v>
      </c>
      <c r="K2983">
        <v>201510</v>
      </c>
      <c r="L2983">
        <v>2020</v>
      </c>
      <c r="M2983" s="10">
        <v>10</v>
      </c>
      <c r="N2983" s="31">
        <v>25443.964</v>
      </c>
    </row>
    <row r="2984" spans="1:14" ht="15" customHeight="1">
      <c r="A2984" t="s">
        <v>68</v>
      </c>
      <c r="B2984" t="s">
        <v>24</v>
      </c>
      <c r="C2984" t="s">
        <v>142</v>
      </c>
      <c r="D2984" t="s">
        <v>43</v>
      </c>
      <c r="E2984" t="s">
        <v>17</v>
      </c>
      <c r="F2984" t="s">
        <v>11</v>
      </c>
      <c r="G2984">
        <v>32</v>
      </c>
      <c r="H2984" t="s">
        <v>36</v>
      </c>
      <c r="I2984" t="s">
        <v>184</v>
      </c>
      <c r="J2984" t="s">
        <v>122</v>
      </c>
      <c r="K2984">
        <v>201510</v>
      </c>
      <c r="L2984">
        <v>2020</v>
      </c>
      <c r="M2984" s="10">
        <v>10</v>
      </c>
      <c r="N2984" s="31">
        <v>42730.415000000001</v>
      </c>
    </row>
    <row r="2985" spans="1:14" ht="15" customHeight="1">
      <c r="A2985" t="s">
        <v>68</v>
      </c>
      <c r="B2985" t="s">
        <v>24</v>
      </c>
      <c r="C2985" t="s">
        <v>142</v>
      </c>
      <c r="D2985" t="s">
        <v>43</v>
      </c>
      <c r="E2985" t="s">
        <v>17</v>
      </c>
      <c r="F2985" t="s">
        <v>11</v>
      </c>
      <c r="G2985">
        <v>32</v>
      </c>
      <c r="H2985" t="s">
        <v>36</v>
      </c>
      <c r="I2985" t="s">
        <v>184</v>
      </c>
      <c r="J2985" t="s">
        <v>123</v>
      </c>
      <c r="K2985">
        <v>201510</v>
      </c>
      <c r="L2985">
        <v>2020</v>
      </c>
      <c r="M2985" s="10">
        <v>10</v>
      </c>
      <c r="N2985" s="31">
        <v>44957.094000000005</v>
      </c>
    </row>
    <row r="2986" spans="1:14" ht="15" customHeight="1">
      <c r="A2986" t="s">
        <v>68</v>
      </c>
      <c r="B2986" t="s">
        <v>70</v>
      </c>
      <c r="C2986" t="s">
        <v>126</v>
      </c>
      <c r="D2986" t="s">
        <v>20</v>
      </c>
      <c r="E2986" t="s">
        <v>0</v>
      </c>
      <c r="F2986" t="s">
        <v>12</v>
      </c>
      <c r="G2986">
        <v>28</v>
      </c>
      <c r="H2986" t="s">
        <v>37</v>
      </c>
      <c r="I2986" t="s">
        <v>183</v>
      </c>
      <c r="J2986" t="s">
        <v>124</v>
      </c>
      <c r="K2986">
        <v>201510</v>
      </c>
      <c r="L2986">
        <v>2020</v>
      </c>
      <c r="M2986" s="10">
        <v>10</v>
      </c>
      <c r="N2986" s="31">
        <v>61988.784000000007</v>
      </c>
    </row>
    <row r="2987" spans="1:14" ht="15" customHeight="1">
      <c r="A2987" t="s">
        <v>68</v>
      </c>
      <c r="B2987" t="s">
        <v>70</v>
      </c>
      <c r="C2987" t="s">
        <v>126</v>
      </c>
      <c r="D2987" t="s">
        <v>20</v>
      </c>
      <c r="E2987" t="s">
        <v>0</v>
      </c>
      <c r="F2987" t="s">
        <v>12</v>
      </c>
      <c r="G2987">
        <v>28</v>
      </c>
      <c r="H2987" t="s">
        <v>37</v>
      </c>
      <c r="I2987" t="s">
        <v>183</v>
      </c>
      <c r="J2987" t="s">
        <v>121</v>
      </c>
      <c r="K2987">
        <v>201510</v>
      </c>
      <c r="L2987">
        <v>2020</v>
      </c>
      <c r="M2987" s="10">
        <v>10</v>
      </c>
      <c r="N2987" s="31">
        <v>12827.412000000002</v>
      </c>
    </row>
    <row r="2988" spans="1:14" ht="15" customHeight="1">
      <c r="A2988" t="s">
        <v>68</v>
      </c>
      <c r="B2988" t="s">
        <v>70</v>
      </c>
      <c r="C2988" t="s">
        <v>126</v>
      </c>
      <c r="D2988" t="s">
        <v>20</v>
      </c>
      <c r="E2988" t="s">
        <v>0</v>
      </c>
      <c r="F2988" t="s">
        <v>12</v>
      </c>
      <c r="G2988">
        <v>28</v>
      </c>
      <c r="H2988" t="s">
        <v>37</v>
      </c>
      <c r="I2988" t="s">
        <v>183</v>
      </c>
      <c r="J2988" t="s">
        <v>122</v>
      </c>
      <c r="K2988">
        <v>201510</v>
      </c>
      <c r="L2988">
        <v>2020</v>
      </c>
      <c r="M2988" s="10">
        <v>10</v>
      </c>
      <c r="N2988" s="31">
        <v>9214.5300000000007</v>
      </c>
    </row>
    <row r="2989" spans="1:14" ht="15" customHeight="1">
      <c r="A2989" t="s">
        <v>68</v>
      </c>
      <c r="B2989" t="s">
        <v>70</v>
      </c>
      <c r="C2989" t="s">
        <v>126</v>
      </c>
      <c r="D2989" t="s">
        <v>20</v>
      </c>
      <c r="E2989" t="s">
        <v>0</v>
      </c>
      <c r="F2989" t="s">
        <v>12</v>
      </c>
      <c r="G2989">
        <v>28</v>
      </c>
      <c r="H2989" t="s">
        <v>37</v>
      </c>
      <c r="I2989" t="s">
        <v>183</v>
      </c>
      <c r="J2989" t="s">
        <v>123</v>
      </c>
      <c r="K2989">
        <v>201510</v>
      </c>
      <c r="L2989">
        <v>2020</v>
      </c>
      <c r="M2989" s="10">
        <v>10</v>
      </c>
      <c r="N2989" s="31">
        <v>8064.8099999999995</v>
      </c>
    </row>
    <row r="2990" spans="1:14" ht="15" customHeight="1">
      <c r="A2990" t="s">
        <v>68</v>
      </c>
      <c r="B2990" t="s">
        <v>23</v>
      </c>
      <c r="C2990" t="s">
        <v>141</v>
      </c>
      <c r="D2990" t="s">
        <v>44</v>
      </c>
      <c r="E2990" t="s">
        <v>45</v>
      </c>
      <c r="F2990" t="s">
        <v>11</v>
      </c>
      <c r="G2990">
        <v>27</v>
      </c>
      <c r="H2990" t="s">
        <v>33</v>
      </c>
      <c r="I2990" t="s">
        <v>180</v>
      </c>
      <c r="J2990" t="s">
        <v>124</v>
      </c>
      <c r="K2990">
        <v>201510</v>
      </c>
      <c r="L2990">
        <v>2020</v>
      </c>
      <c r="M2990" s="10">
        <v>10</v>
      </c>
      <c r="N2990" s="31">
        <v>90157.017599999992</v>
      </c>
    </row>
    <row r="2991" spans="1:14" ht="15" customHeight="1">
      <c r="A2991" t="s">
        <v>68</v>
      </c>
      <c r="B2991" t="s">
        <v>23</v>
      </c>
      <c r="C2991" t="s">
        <v>141</v>
      </c>
      <c r="D2991" t="s">
        <v>44</v>
      </c>
      <c r="E2991" t="s">
        <v>45</v>
      </c>
      <c r="F2991" t="s">
        <v>11</v>
      </c>
      <c r="G2991">
        <v>27</v>
      </c>
      <c r="H2991" t="s">
        <v>33</v>
      </c>
      <c r="I2991" t="s">
        <v>180</v>
      </c>
      <c r="J2991" t="s">
        <v>121</v>
      </c>
      <c r="K2991">
        <v>201510</v>
      </c>
      <c r="L2991">
        <v>2020</v>
      </c>
      <c r="M2991" s="10">
        <v>10</v>
      </c>
      <c r="N2991" s="31">
        <v>5183.2871999999998</v>
      </c>
    </row>
    <row r="2992" spans="1:14" ht="15" customHeight="1">
      <c r="A2992" t="s">
        <v>68</v>
      </c>
      <c r="B2992" t="s">
        <v>23</v>
      </c>
      <c r="C2992" t="s">
        <v>141</v>
      </c>
      <c r="D2992" t="s">
        <v>44</v>
      </c>
      <c r="E2992" t="s">
        <v>45</v>
      </c>
      <c r="F2992" t="s">
        <v>11</v>
      </c>
      <c r="G2992">
        <v>27</v>
      </c>
      <c r="H2992" t="s">
        <v>33</v>
      </c>
      <c r="I2992" t="s">
        <v>180</v>
      </c>
      <c r="J2992" t="s">
        <v>122</v>
      </c>
      <c r="K2992">
        <v>201510</v>
      </c>
      <c r="L2992">
        <v>2020</v>
      </c>
      <c r="M2992" s="10">
        <v>10</v>
      </c>
      <c r="N2992" s="31">
        <v>6459.8040000000001</v>
      </c>
    </row>
    <row r="2993" spans="1:14" ht="15" customHeight="1">
      <c r="A2993" t="s">
        <v>68</v>
      </c>
      <c r="B2993" t="s">
        <v>23</v>
      </c>
      <c r="C2993" t="s">
        <v>141</v>
      </c>
      <c r="D2993" t="s">
        <v>44</v>
      </c>
      <c r="E2993" t="s">
        <v>45</v>
      </c>
      <c r="F2993" t="s">
        <v>11</v>
      </c>
      <c r="G2993">
        <v>27</v>
      </c>
      <c r="H2993" t="s">
        <v>33</v>
      </c>
      <c r="I2993" t="s">
        <v>180</v>
      </c>
      <c r="J2993" t="s">
        <v>123</v>
      </c>
      <c r="K2993">
        <v>201510</v>
      </c>
      <c r="L2993">
        <v>2020</v>
      </c>
      <c r="M2993" s="10">
        <v>10</v>
      </c>
      <c r="N2993" s="31">
        <v>30057.6744</v>
      </c>
    </row>
    <row r="2994" spans="1:14" ht="15" customHeight="1">
      <c r="A2994" t="s">
        <v>7</v>
      </c>
      <c r="B2994" t="s">
        <v>25</v>
      </c>
      <c r="C2994" t="s">
        <v>131</v>
      </c>
      <c r="D2994" t="s">
        <v>51</v>
      </c>
      <c r="E2994" t="s">
        <v>52</v>
      </c>
      <c r="F2994" t="s">
        <v>11</v>
      </c>
      <c r="G2994">
        <v>44</v>
      </c>
      <c r="H2994" t="s">
        <v>33</v>
      </c>
      <c r="I2994" t="s">
        <v>180</v>
      </c>
      <c r="J2994" t="s">
        <v>124</v>
      </c>
      <c r="K2994">
        <v>201511</v>
      </c>
      <c r="L2994">
        <v>2020</v>
      </c>
      <c r="M2994" s="10">
        <v>11</v>
      </c>
      <c r="N2994" s="31">
        <v>139280.73599999998</v>
      </c>
    </row>
    <row r="2995" spans="1:14" ht="15" customHeight="1">
      <c r="A2995" t="s">
        <v>7</v>
      </c>
      <c r="B2995" t="s">
        <v>25</v>
      </c>
      <c r="C2995" t="s">
        <v>131</v>
      </c>
      <c r="D2995" t="s">
        <v>51</v>
      </c>
      <c r="E2995" t="s">
        <v>52</v>
      </c>
      <c r="F2995" t="s">
        <v>11</v>
      </c>
      <c r="G2995">
        <v>44</v>
      </c>
      <c r="H2995" t="s">
        <v>33</v>
      </c>
      <c r="I2995" t="s">
        <v>180</v>
      </c>
      <c r="J2995" t="s">
        <v>121</v>
      </c>
      <c r="K2995">
        <v>201511</v>
      </c>
      <c r="L2995">
        <v>2020</v>
      </c>
      <c r="M2995" s="10">
        <v>11</v>
      </c>
      <c r="N2995" s="31">
        <v>24165.119999999995</v>
      </c>
    </row>
    <row r="2996" spans="1:14" ht="15" customHeight="1">
      <c r="A2996" t="s">
        <v>7</v>
      </c>
      <c r="B2996" t="s">
        <v>25</v>
      </c>
      <c r="C2996" t="s">
        <v>131</v>
      </c>
      <c r="D2996" t="s">
        <v>51</v>
      </c>
      <c r="E2996" t="s">
        <v>52</v>
      </c>
      <c r="F2996" t="s">
        <v>11</v>
      </c>
      <c r="G2996">
        <v>44</v>
      </c>
      <c r="H2996" t="s">
        <v>33</v>
      </c>
      <c r="I2996" t="s">
        <v>180</v>
      </c>
      <c r="J2996" t="s">
        <v>122</v>
      </c>
      <c r="K2996">
        <v>201511</v>
      </c>
      <c r="L2996">
        <v>2020</v>
      </c>
      <c r="M2996" s="10">
        <v>11</v>
      </c>
      <c r="N2996" s="31">
        <v>23152.149999999998</v>
      </c>
    </row>
    <row r="2997" spans="1:14" ht="15" customHeight="1">
      <c r="A2997" t="s">
        <v>7</v>
      </c>
      <c r="B2997" t="s">
        <v>25</v>
      </c>
      <c r="C2997" t="s">
        <v>131</v>
      </c>
      <c r="D2997" t="s">
        <v>51</v>
      </c>
      <c r="E2997" t="s">
        <v>52</v>
      </c>
      <c r="F2997" t="s">
        <v>11</v>
      </c>
      <c r="G2997">
        <v>44</v>
      </c>
      <c r="H2997" t="s">
        <v>33</v>
      </c>
      <c r="I2997" t="s">
        <v>180</v>
      </c>
      <c r="J2997" t="s">
        <v>123</v>
      </c>
      <c r="K2997">
        <v>201511</v>
      </c>
      <c r="L2997">
        <v>2020</v>
      </c>
      <c r="M2997" s="10">
        <v>11</v>
      </c>
      <c r="N2997" s="31">
        <v>119126.48999999999</v>
      </c>
    </row>
    <row r="2998" spans="1:14" ht="15" customHeight="1">
      <c r="A2998" t="s">
        <v>7</v>
      </c>
      <c r="B2998" t="s">
        <v>25</v>
      </c>
      <c r="C2998" t="s">
        <v>127</v>
      </c>
      <c r="D2998" t="s">
        <v>49</v>
      </c>
      <c r="E2998" t="s">
        <v>50</v>
      </c>
      <c r="F2998" t="s">
        <v>12</v>
      </c>
      <c r="G2998">
        <v>35</v>
      </c>
      <c r="H2998" t="s">
        <v>35</v>
      </c>
      <c r="I2998" t="s">
        <v>181</v>
      </c>
      <c r="J2998" t="s">
        <v>124</v>
      </c>
      <c r="K2998">
        <v>201511</v>
      </c>
      <c r="L2998">
        <v>2020</v>
      </c>
      <c r="M2998" s="10">
        <v>11</v>
      </c>
      <c r="N2998" s="31">
        <v>96606.720000000001</v>
      </c>
    </row>
    <row r="2999" spans="1:14" ht="15" customHeight="1">
      <c r="A2999" t="s">
        <v>7</v>
      </c>
      <c r="B2999" t="s">
        <v>25</v>
      </c>
      <c r="C2999" t="s">
        <v>127</v>
      </c>
      <c r="D2999" t="s">
        <v>49</v>
      </c>
      <c r="E2999" t="s">
        <v>50</v>
      </c>
      <c r="F2999" t="s">
        <v>12</v>
      </c>
      <c r="G2999">
        <v>35</v>
      </c>
      <c r="H2999" t="s">
        <v>35</v>
      </c>
      <c r="I2999" t="s">
        <v>181</v>
      </c>
      <c r="J2999" t="s">
        <v>121</v>
      </c>
      <c r="K2999">
        <v>201511</v>
      </c>
      <c r="L2999">
        <v>2020</v>
      </c>
      <c r="M2999" s="10">
        <v>11</v>
      </c>
      <c r="N2999" s="31">
        <v>18407.199999999997</v>
      </c>
    </row>
    <row r="3000" spans="1:14" ht="15" customHeight="1">
      <c r="A3000" t="s">
        <v>7</v>
      </c>
      <c r="B3000" t="s">
        <v>25</v>
      </c>
      <c r="C3000" t="s">
        <v>127</v>
      </c>
      <c r="D3000" t="s">
        <v>49</v>
      </c>
      <c r="E3000" t="s">
        <v>50</v>
      </c>
      <c r="F3000" t="s">
        <v>12</v>
      </c>
      <c r="G3000">
        <v>35</v>
      </c>
      <c r="H3000" t="s">
        <v>35</v>
      </c>
      <c r="I3000" t="s">
        <v>181</v>
      </c>
      <c r="J3000" t="s">
        <v>122</v>
      </c>
      <c r="K3000">
        <v>201511</v>
      </c>
      <c r="L3000">
        <v>2020</v>
      </c>
      <c r="M3000" s="10">
        <v>11</v>
      </c>
      <c r="N3000" s="31">
        <v>19379.5</v>
      </c>
    </row>
    <row r="3001" spans="1:14" ht="15" customHeight="1">
      <c r="A3001" t="s">
        <v>7</v>
      </c>
      <c r="B3001" t="s">
        <v>25</v>
      </c>
      <c r="C3001" t="s">
        <v>127</v>
      </c>
      <c r="D3001" t="s">
        <v>49</v>
      </c>
      <c r="E3001" t="s">
        <v>50</v>
      </c>
      <c r="F3001" t="s">
        <v>12</v>
      </c>
      <c r="G3001">
        <v>35</v>
      </c>
      <c r="H3001" t="s">
        <v>35</v>
      </c>
      <c r="I3001" t="s">
        <v>181</v>
      </c>
      <c r="J3001" t="s">
        <v>123</v>
      </c>
      <c r="K3001">
        <v>201511</v>
      </c>
      <c r="L3001">
        <v>2020</v>
      </c>
      <c r="M3001" s="10">
        <v>11</v>
      </c>
      <c r="N3001" s="31">
        <v>6347.8799999999992</v>
      </c>
    </row>
    <row r="3002" spans="1:14" ht="15" customHeight="1">
      <c r="A3002" t="s">
        <v>7</v>
      </c>
      <c r="B3002" t="s">
        <v>25</v>
      </c>
      <c r="C3002" t="s">
        <v>130</v>
      </c>
      <c r="D3002" t="s">
        <v>47</v>
      </c>
      <c r="E3002" t="s">
        <v>48</v>
      </c>
      <c r="F3002" t="s">
        <v>11</v>
      </c>
      <c r="G3002">
        <v>28</v>
      </c>
      <c r="H3002" t="s">
        <v>37</v>
      </c>
      <c r="I3002" t="s">
        <v>183</v>
      </c>
      <c r="J3002" t="s">
        <v>124</v>
      </c>
      <c r="K3002">
        <v>201511</v>
      </c>
      <c r="L3002">
        <v>2020</v>
      </c>
      <c r="M3002" s="10">
        <v>11</v>
      </c>
      <c r="N3002" s="31">
        <v>19010.207999999999</v>
      </c>
    </row>
    <row r="3003" spans="1:14" ht="15" customHeight="1">
      <c r="A3003" t="s">
        <v>7</v>
      </c>
      <c r="B3003" t="s">
        <v>25</v>
      </c>
      <c r="C3003" t="s">
        <v>130</v>
      </c>
      <c r="D3003" t="s">
        <v>47</v>
      </c>
      <c r="E3003" t="s">
        <v>48</v>
      </c>
      <c r="F3003" t="s">
        <v>11</v>
      </c>
      <c r="G3003">
        <v>28</v>
      </c>
      <c r="H3003" t="s">
        <v>37</v>
      </c>
      <c r="I3003" t="s">
        <v>183</v>
      </c>
      <c r="J3003" t="s">
        <v>121</v>
      </c>
      <c r="K3003">
        <v>201511</v>
      </c>
      <c r="L3003">
        <v>2020</v>
      </c>
      <c r="M3003" s="10">
        <v>11</v>
      </c>
      <c r="N3003" s="31">
        <v>2289.3359999999998</v>
      </c>
    </row>
    <row r="3004" spans="1:14" ht="15" customHeight="1">
      <c r="A3004" t="s">
        <v>7</v>
      </c>
      <c r="B3004" t="s">
        <v>25</v>
      </c>
      <c r="C3004" t="s">
        <v>130</v>
      </c>
      <c r="D3004" t="s">
        <v>47</v>
      </c>
      <c r="E3004" t="s">
        <v>48</v>
      </c>
      <c r="F3004" t="s">
        <v>11</v>
      </c>
      <c r="G3004">
        <v>28</v>
      </c>
      <c r="H3004" t="s">
        <v>37</v>
      </c>
      <c r="I3004" t="s">
        <v>183</v>
      </c>
      <c r="J3004" t="s">
        <v>122</v>
      </c>
      <c r="K3004">
        <v>201511</v>
      </c>
      <c r="L3004">
        <v>2020</v>
      </c>
      <c r="M3004" s="10">
        <v>11</v>
      </c>
      <c r="N3004" s="31">
        <v>11149.319999999998</v>
      </c>
    </row>
    <row r="3005" spans="1:14" ht="15" customHeight="1">
      <c r="A3005" t="s">
        <v>7</v>
      </c>
      <c r="B3005" t="s">
        <v>25</v>
      </c>
      <c r="C3005" t="s">
        <v>130</v>
      </c>
      <c r="D3005" t="s">
        <v>47</v>
      </c>
      <c r="E3005" t="s">
        <v>48</v>
      </c>
      <c r="F3005" t="s">
        <v>11</v>
      </c>
      <c r="G3005">
        <v>28</v>
      </c>
      <c r="H3005" t="s">
        <v>37</v>
      </c>
      <c r="I3005" t="s">
        <v>183</v>
      </c>
      <c r="J3005" t="s">
        <v>123</v>
      </c>
      <c r="K3005">
        <v>201511</v>
      </c>
      <c r="L3005">
        <v>2020</v>
      </c>
      <c r="M3005" s="10">
        <v>11</v>
      </c>
      <c r="N3005" s="31">
        <v>10625.075999999999</v>
      </c>
    </row>
    <row r="3006" spans="1:14" ht="15" customHeight="1">
      <c r="A3006" t="s">
        <v>7</v>
      </c>
      <c r="B3006" t="s">
        <v>26</v>
      </c>
      <c r="C3006" t="s">
        <v>132</v>
      </c>
      <c r="D3006" t="s">
        <v>55</v>
      </c>
      <c r="E3006" t="s">
        <v>56</v>
      </c>
      <c r="F3006" t="s">
        <v>11</v>
      </c>
      <c r="G3006">
        <v>36</v>
      </c>
      <c r="H3006" t="s">
        <v>34</v>
      </c>
      <c r="I3006" t="s">
        <v>182</v>
      </c>
      <c r="J3006" t="s">
        <v>124</v>
      </c>
      <c r="K3006">
        <v>201511</v>
      </c>
      <c r="L3006">
        <v>2020</v>
      </c>
      <c r="M3006" s="10">
        <v>11</v>
      </c>
      <c r="N3006" s="31">
        <v>90865.474559999988</v>
      </c>
    </row>
    <row r="3007" spans="1:14" ht="15" customHeight="1">
      <c r="A3007" t="s">
        <v>7</v>
      </c>
      <c r="B3007" t="s">
        <v>26</v>
      </c>
      <c r="C3007" t="s">
        <v>132</v>
      </c>
      <c r="D3007" t="s">
        <v>55</v>
      </c>
      <c r="E3007" t="s">
        <v>56</v>
      </c>
      <c r="F3007" t="s">
        <v>11</v>
      </c>
      <c r="G3007">
        <v>36</v>
      </c>
      <c r="H3007" t="s">
        <v>34</v>
      </c>
      <c r="I3007" t="s">
        <v>182</v>
      </c>
      <c r="J3007" t="s">
        <v>121</v>
      </c>
      <c r="K3007">
        <v>201511</v>
      </c>
      <c r="L3007">
        <v>2020</v>
      </c>
      <c r="M3007" s="10">
        <v>11</v>
      </c>
      <c r="N3007" s="31">
        <v>5623.0322399999995</v>
      </c>
    </row>
    <row r="3008" spans="1:14" ht="15" customHeight="1">
      <c r="A3008" t="s">
        <v>7</v>
      </c>
      <c r="B3008" t="s">
        <v>26</v>
      </c>
      <c r="C3008" t="s">
        <v>132</v>
      </c>
      <c r="D3008" t="s">
        <v>55</v>
      </c>
      <c r="E3008" t="s">
        <v>56</v>
      </c>
      <c r="F3008" t="s">
        <v>11</v>
      </c>
      <c r="G3008">
        <v>36</v>
      </c>
      <c r="H3008" t="s">
        <v>34</v>
      </c>
      <c r="I3008" t="s">
        <v>182</v>
      </c>
      <c r="J3008" t="s">
        <v>122</v>
      </c>
      <c r="K3008">
        <v>201511</v>
      </c>
      <c r="L3008">
        <v>2020</v>
      </c>
      <c r="M3008" s="10">
        <v>11</v>
      </c>
      <c r="N3008" s="31">
        <v>6458.003999999999</v>
      </c>
    </row>
    <row r="3009" spans="1:14" ht="15" customHeight="1">
      <c r="A3009" t="s">
        <v>7</v>
      </c>
      <c r="B3009" t="s">
        <v>26</v>
      </c>
      <c r="C3009" t="s">
        <v>132</v>
      </c>
      <c r="D3009" t="s">
        <v>55</v>
      </c>
      <c r="E3009" t="s">
        <v>56</v>
      </c>
      <c r="F3009" t="s">
        <v>11</v>
      </c>
      <c r="G3009">
        <v>36</v>
      </c>
      <c r="H3009" t="s">
        <v>34</v>
      </c>
      <c r="I3009" t="s">
        <v>182</v>
      </c>
      <c r="J3009" t="s">
        <v>123</v>
      </c>
      <c r="K3009">
        <v>201511</v>
      </c>
      <c r="L3009">
        <v>2020</v>
      </c>
      <c r="M3009" s="10">
        <v>11</v>
      </c>
      <c r="N3009" s="31">
        <v>9842.9612399999987</v>
      </c>
    </row>
    <row r="3010" spans="1:14" ht="15" customHeight="1">
      <c r="A3010" t="s">
        <v>7</v>
      </c>
      <c r="B3010" t="s">
        <v>26</v>
      </c>
      <c r="C3010" t="s">
        <v>128</v>
      </c>
      <c r="D3010" t="s">
        <v>53</v>
      </c>
      <c r="E3010" t="s">
        <v>54</v>
      </c>
      <c r="F3010" t="s">
        <v>12</v>
      </c>
      <c r="G3010">
        <v>32</v>
      </c>
      <c r="H3010" t="s">
        <v>36</v>
      </c>
      <c r="I3010" t="s">
        <v>184</v>
      </c>
      <c r="J3010" t="s">
        <v>124</v>
      </c>
      <c r="K3010">
        <v>201511</v>
      </c>
      <c r="L3010">
        <v>2020</v>
      </c>
      <c r="M3010" s="10">
        <v>11</v>
      </c>
      <c r="N3010" s="31">
        <v>17081.72928</v>
      </c>
    </row>
    <row r="3011" spans="1:14" ht="15" customHeight="1">
      <c r="A3011" t="s">
        <v>7</v>
      </c>
      <c r="B3011" t="s">
        <v>26</v>
      </c>
      <c r="C3011" t="s">
        <v>128</v>
      </c>
      <c r="D3011" t="s">
        <v>53</v>
      </c>
      <c r="E3011" t="s">
        <v>54</v>
      </c>
      <c r="F3011" t="s">
        <v>12</v>
      </c>
      <c r="G3011">
        <v>32</v>
      </c>
      <c r="H3011" t="s">
        <v>36</v>
      </c>
      <c r="I3011" t="s">
        <v>184</v>
      </c>
      <c r="J3011" t="s">
        <v>121</v>
      </c>
      <c r="K3011">
        <v>201511</v>
      </c>
      <c r="L3011">
        <v>2020</v>
      </c>
      <c r="M3011" s="10">
        <v>11</v>
      </c>
      <c r="N3011" s="31">
        <v>11734.057439999999</v>
      </c>
    </row>
    <row r="3012" spans="1:14" ht="15" customHeight="1">
      <c r="A3012" t="s">
        <v>7</v>
      </c>
      <c r="B3012" t="s">
        <v>26</v>
      </c>
      <c r="C3012" t="s">
        <v>128</v>
      </c>
      <c r="D3012" t="s">
        <v>53</v>
      </c>
      <c r="E3012" t="s">
        <v>54</v>
      </c>
      <c r="F3012" t="s">
        <v>12</v>
      </c>
      <c r="G3012">
        <v>32</v>
      </c>
      <c r="H3012" t="s">
        <v>36</v>
      </c>
      <c r="I3012" t="s">
        <v>184</v>
      </c>
      <c r="J3012" t="s">
        <v>122</v>
      </c>
      <c r="K3012">
        <v>201511</v>
      </c>
      <c r="L3012">
        <v>2020</v>
      </c>
      <c r="M3012" s="10">
        <v>11</v>
      </c>
      <c r="N3012" s="31">
        <v>10925.304599999998</v>
      </c>
    </row>
    <row r="3013" spans="1:14" ht="15" customHeight="1">
      <c r="A3013" t="s">
        <v>7</v>
      </c>
      <c r="B3013" t="s">
        <v>26</v>
      </c>
      <c r="C3013" t="s">
        <v>128</v>
      </c>
      <c r="D3013" t="s">
        <v>53</v>
      </c>
      <c r="E3013" t="s">
        <v>54</v>
      </c>
      <c r="F3013" t="s">
        <v>12</v>
      </c>
      <c r="G3013">
        <v>32</v>
      </c>
      <c r="H3013" t="s">
        <v>36</v>
      </c>
      <c r="I3013" t="s">
        <v>184</v>
      </c>
      <c r="J3013" t="s">
        <v>123</v>
      </c>
      <c r="K3013">
        <v>201511</v>
      </c>
      <c r="L3013">
        <v>2020</v>
      </c>
      <c r="M3013" s="10">
        <v>11</v>
      </c>
      <c r="N3013" s="31">
        <v>9501.7859999999982</v>
      </c>
    </row>
    <row r="3014" spans="1:14" ht="15" customHeight="1">
      <c r="A3014" t="s">
        <v>7</v>
      </c>
      <c r="B3014" t="s">
        <v>27</v>
      </c>
      <c r="C3014" t="s">
        <v>137</v>
      </c>
      <c r="D3014" t="s">
        <v>21</v>
      </c>
      <c r="E3014" t="s">
        <v>58</v>
      </c>
      <c r="F3014" t="s">
        <v>11</v>
      </c>
      <c r="G3014">
        <v>45</v>
      </c>
      <c r="H3014" t="s">
        <v>33</v>
      </c>
      <c r="I3014" t="s">
        <v>180</v>
      </c>
      <c r="J3014" t="s">
        <v>124</v>
      </c>
      <c r="K3014">
        <v>201511</v>
      </c>
      <c r="L3014">
        <v>2020</v>
      </c>
      <c r="M3014" s="10">
        <v>11</v>
      </c>
      <c r="N3014" s="31">
        <v>197592.08</v>
      </c>
    </row>
    <row r="3015" spans="1:14" ht="15" customHeight="1">
      <c r="A3015" t="s">
        <v>7</v>
      </c>
      <c r="B3015" t="s">
        <v>27</v>
      </c>
      <c r="C3015" t="s">
        <v>137</v>
      </c>
      <c r="D3015" t="s">
        <v>21</v>
      </c>
      <c r="E3015" t="s">
        <v>58</v>
      </c>
      <c r="F3015" t="s">
        <v>11</v>
      </c>
      <c r="G3015">
        <v>45</v>
      </c>
      <c r="H3015" t="s">
        <v>33</v>
      </c>
      <c r="I3015" t="s">
        <v>180</v>
      </c>
      <c r="J3015" t="s">
        <v>121</v>
      </c>
      <c r="K3015">
        <v>201511</v>
      </c>
      <c r="L3015">
        <v>2020</v>
      </c>
      <c r="M3015" s="10">
        <v>11</v>
      </c>
      <c r="N3015" s="31">
        <v>70728.447999999989</v>
      </c>
    </row>
    <row r="3016" spans="1:14" ht="15" customHeight="1">
      <c r="A3016" t="s">
        <v>7</v>
      </c>
      <c r="B3016" t="s">
        <v>27</v>
      </c>
      <c r="C3016" t="s">
        <v>137</v>
      </c>
      <c r="D3016" t="s">
        <v>21</v>
      </c>
      <c r="E3016" t="s">
        <v>58</v>
      </c>
      <c r="F3016" t="s">
        <v>11</v>
      </c>
      <c r="G3016">
        <v>45</v>
      </c>
      <c r="H3016" t="s">
        <v>33</v>
      </c>
      <c r="I3016" t="s">
        <v>180</v>
      </c>
      <c r="J3016" t="s">
        <v>122</v>
      </c>
      <c r="K3016">
        <v>201511</v>
      </c>
      <c r="L3016">
        <v>2020</v>
      </c>
      <c r="M3016" s="10">
        <v>11</v>
      </c>
      <c r="N3016" s="31">
        <v>52751.579999999987</v>
      </c>
    </row>
    <row r="3017" spans="1:14" ht="15" customHeight="1">
      <c r="A3017" t="s">
        <v>7</v>
      </c>
      <c r="B3017" t="s">
        <v>27</v>
      </c>
      <c r="C3017" t="s">
        <v>137</v>
      </c>
      <c r="D3017" t="s">
        <v>21</v>
      </c>
      <c r="E3017" t="s">
        <v>58</v>
      </c>
      <c r="F3017" t="s">
        <v>11</v>
      </c>
      <c r="G3017">
        <v>45</v>
      </c>
      <c r="H3017" t="s">
        <v>33</v>
      </c>
      <c r="I3017" t="s">
        <v>180</v>
      </c>
      <c r="J3017" t="s">
        <v>123</v>
      </c>
      <c r="K3017">
        <v>201511</v>
      </c>
      <c r="L3017">
        <v>2020</v>
      </c>
      <c r="M3017" s="10">
        <v>11</v>
      </c>
      <c r="N3017" s="31">
        <v>88415.837999999989</v>
      </c>
    </row>
    <row r="3018" spans="1:14" ht="15" customHeight="1">
      <c r="A3018" t="s">
        <v>7</v>
      </c>
      <c r="B3018" t="s">
        <v>27</v>
      </c>
      <c r="C3018" t="s">
        <v>136</v>
      </c>
      <c r="D3018" t="s">
        <v>18</v>
      </c>
      <c r="E3018" t="s">
        <v>62</v>
      </c>
      <c r="F3018" t="s">
        <v>11</v>
      </c>
      <c r="G3018">
        <v>38</v>
      </c>
      <c r="H3018" t="s">
        <v>34</v>
      </c>
      <c r="I3018" t="s">
        <v>182</v>
      </c>
      <c r="J3018" t="s">
        <v>124</v>
      </c>
      <c r="K3018">
        <v>201511</v>
      </c>
      <c r="L3018">
        <v>2020</v>
      </c>
      <c r="M3018" s="10">
        <v>11</v>
      </c>
      <c r="N3018" s="31">
        <v>95462.035200000013</v>
      </c>
    </row>
    <row r="3019" spans="1:14" ht="15" customHeight="1">
      <c r="A3019" t="s">
        <v>7</v>
      </c>
      <c r="B3019" t="s">
        <v>27</v>
      </c>
      <c r="C3019" t="s">
        <v>136</v>
      </c>
      <c r="D3019" t="s">
        <v>18</v>
      </c>
      <c r="E3019" t="s">
        <v>62</v>
      </c>
      <c r="F3019" t="s">
        <v>11</v>
      </c>
      <c r="G3019">
        <v>38</v>
      </c>
      <c r="H3019" t="s">
        <v>34</v>
      </c>
      <c r="I3019" t="s">
        <v>182</v>
      </c>
      <c r="J3019" t="s">
        <v>121</v>
      </c>
      <c r="K3019">
        <v>201511</v>
      </c>
      <c r="L3019">
        <v>2020</v>
      </c>
      <c r="M3019" s="10">
        <v>11</v>
      </c>
      <c r="N3019" s="31">
        <v>8587.152</v>
      </c>
    </row>
    <row r="3020" spans="1:14" ht="15" customHeight="1">
      <c r="A3020" t="s">
        <v>7</v>
      </c>
      <c r="B3020" t="s">
        <v>27</v>
      </c>
      <c r="C3020" t="s">
        <v>136</v>
      </c>
      <c r="D3020" t="s">
        <v>18</v>
      </c>
      <c r="E3020" t="s">
        <v>62</v>
      </c>
      <c r="F3020" t="s">
        <v>11</v>
      </c>
      <c r="G3020">
        <v>38</v>
      </c>
      <c r="H3020" t="s">
        <v>34</v>
      </c>
      <c r="I3020" t="s">
        <v>182</v>
      </c>
      <c r="J3020" t="s">
        <v>122</v>
      </c>
      <c r="K3020">
        <v>201511</v>
      </c>
      <c r="L3020">
        <v>2020</v>
      </c>
      <c r="M3020" s="10">
        <v>11</v>
      </c>
      <c r="N3020" s="31">
        <v>69771.491999999998</v>
      </c>
    </row>
    <row r="3021" spans="1:14" ht="15" customHeight="1">
      <c r="A3021" t="s">
        <v>7</v>
      </c>
      <c r="B3021" t="s">
        <v>27</v>
      </c>
      <c r="C3021" t="s">
        <v>136</v>
      </c>
      <c r="D3021" t="s">
        <v>18</v>
      </c>
      <c r="E3021" t="s">
        <v>62</v>
      </c>
      <c r="F3021" t="s">
        <v>11</v>
      </c>
      <c r="G3021">
        <v>38</v>
      </c>
      <c r="H3021" t="s">
        <v>34</v>
      </c>
      <c r="I3021" t="s">
        <v>182</v>
      </c>
      <c r="J3021" t="s">
        <v>123</v>
      </c>
      <c r="K3021">
        <v>201511</v>
      </c>
      <c r="L3021">
        <v>2020</v>
      </c>
      <c r="M3021" s="10">
        <v>11</v>
      </c>
      <c r="N3021" s="31">
        <v>51341.925599999995</v>
      </c>
    </row>
    <row r="3022" spans="1:14" ht="15" customHeight="1">
      <c r="A3022" t="s">
        <v>7</v>
      </c>
      <c r="B3022" t="s">
        <v>27</v>
      </c>
      <c r="C3022" t="s">
        <v>135</v>
      </c>
      <c r="D3022" t="s">
        <v>19</v>
      </c>
      <c r="E3022" t="s">
        <v>57</v>
      </c>
      <c r="F3022" t="s">
        <v>12</v>
      </c>
      <c r="G3022">
        <v>29</v>
      </c>
      <c r="H3022" t="s">
        <v>37</v>
      </c>
      <c r="I3022" t="s">
        <v>183</v>
      </c>
      <c r="J3022" t="s">
        <v>124</v>
      </c>
      <c r="K3022">
        <v>201511</v>
      </c>
      <c r="L3022">
        <v>2020</v>
      </c>
      <c r="M3022" s="10">
        <v>11</v>
      </c>
      <c r="N3022" s="31">
        <v>4672.4160000000002</v>
      </c>
    </row>
    <row r="3023" spans="1:14" ht="15" customHeight="1">
      <c r="A3023" t="s">
        <v>7</v>
      </c>
      <c r="B3023" t="s">
        <v>27</v>
      </c>
      <c r="C3023" t="s">
        <v>135</v>
      </c>
      <c r="D3023" t="s">
        <v>19</v>
      </c>
      <c r="E3023" t="s">
        <v>57</v>
      </c>
      <c r="F3023" t="s">
        <v>12</v>
      </c>
      <c r="G3023">
        <v>29</v>
      </c>
      <c r="H3023" t="s">
        <v>37</v>
      </c>
      <c r="I3023" t="s">
        <v>183</v>
      </c>
      <c r="J3023" t="s">
        <v>121</v>
      </c>
      <c r="K3023">
        <v>201511</v>
      </c>
      <c r="L3023">
        <v>2020</v>
      </c>
      <c r="M3023" s="10">
        <v>11</v>
      </c>
      <c r="N3023" s="31">
        <v>11249.279999999999</v>
      </c>
    </row>
    <row r="3024" spans="1:14" ht="15" customHeight="1">
      <c r="A3024" t="s">
        <v>7</v>
      </c>
      <c r="B3024" t="s">
        <v>27</v>
      </c>
      <c r="C3024" t="s">
        <v>135</v>
      </c>
      <c r="D3024" t="s">
        <v>19</v>
      </c>
      <c r="E3024" t="s">
        <v>57</v>
      </c>
      <c r="F3024" t="s">
        <v>12</v>
      </c>
      <c r="G3024">
        <v>29</v>
      </c>
      <c r="H3024" t="s">
        <v>37</v>
      </c>
      <c r="I3024" t="s">
        <v>183</v>
      </c>
      <c r="J3024" t="s">
        <v>122</v>
      </c>
      <c r="K3024">
        <v>201511</v>
      </c>
      <c r="L3024">
        <v>2020</v>
      </c>
      <c r="M3024" s="10">
        <v>11</v>
      </c>
      <c r="N3024" s="31">
        <v>17248.14</v>
      </c>
    </row>
    <row r="3025" spans="1:14" ht="15" customHeight="1">
      <c r="A3025" t="s">
        <v>7</v>
      </c>
      <c r="B3025" t="s">
        <v>27</v>
      </c>
      <c r="C3025" t="s">
        <v>135</v>
      </c>
      <c r="D3025" t="s">
        <v>19</v>
      </c>
      <c r="E3025" t="s">
        <v>57</v>
      </c>
      <c r="F3025" t="s">
        <v>12</v>
      </c>
      <c r="G3025">
        <v>29</v>
      </c>
      <c r="H3025" t="s">
        <v>37</v>
      </c>
      <c r="I3025" t="s">
        <v>183</v>
      </c>
      <c r="J3025" t="s">
        <v>123</v>
      </c>
      <c r="K3025">
        <v>201511</v>
      </c>
      <c r="L3025">
        <v>2020</v>
      </c>
      <c r="M3025" s="10">
        <v>11</v>
      </c>
      <c r="N3025" s="31">
        <v>22787.603999999996</v>
      </c>
    </row>
    <row r="3026" spans="1:14" ht="15" customHeight="1">
      <c r="A3026" t="s">
        <v>7</v>
      </c>
      <c r="B3026" t="s">
        <v>42</v>
      </c>
      <c r="C3026" t="s">
        <v>139</v>
      </c>
      <c r="D3026" t="s">
        <v>59</v>
      </c>
      <c r="E3026" t="s">
        <v>60</v>
      </c>
      <c r="F3026" t="s">
        <v>11</v>
      </c>
      <c r="G3026">
        <v>35</v>
      </c>
      <c r="H3026" t="s">
        <v>34</v>
      </c>
      <c r="I3026" t="s">
        <v>182</v>
      </c>
      <c r="J3026" t="s">
        <v>124</v>
      </c>
      <c r="K3026">
        <v>201511</v>
      </c>
      <c r="L3026">
        <v>2020</v>
      </c>
      <c r="M3026" s="10">
        <v>11</v>
      </c>
      <c r="N3026" s="31">
        <v>163168.5888</v>
      </c>
    </row>
    <row r="3027" spans="1:14" ht="15" customHeight="1">
      <c r="A3027" t="s">
        <v>7</v>
      </c>
      <c r="B3027" t="s">
        <v>42</v>
      </c>
      <c r="C3027" t="s">
        <v>139</v>
      </c>
      <c r="D3027" t="s">
        <v>59</v>
      </c>
      <c r="E3027" t="s">
        <v>60</v>
      </c>
      <c r="F3027" t="s">
        <v>11</v>
      </c>
      <c r="G3027">
        <v>35</v>
      </c>
      <c r="H3027" t="s">
        <v>34</v>
      </c>
      <c r="I3027" t="s">
        <v>182</v>
      </c>
      <c r="J3027" t="s">
        <v>121</v>
      </c>
      <c r="K3027">
        <v>201511</v>
      </c>
      <c r="L3027">
        <v>2020</v>
      </c>
      <c r="M3027" s="10">
        <v>11</v>
      </c>
      <c r="N3027" s="31">
        <v>44566.401599999997</v>
      </c>
    </row>
    <row r="3028" spans="1:14" ht="15" customHeight="1">
      <c r="A3028" t="s">
        <v>7</v>
      </c>
      <c r="B3028" t="s">
        <v>42</v>
      </c>
      <c r="C3028" t="s">
        <v>139</v>
      </c>
      <c r="D3028" t="s">
        <v>59</v>
      </c>
      <c r="E3028" t="s">
        <v>60</v>
      </c>
      <c r="F3028" t="s">
        <v>11</v>
      </c>
      <c r="G3028">
        <v>35</v>
      </c>
      <c r="H3028" t="s">
        <v>34</v>
      </c>
      <c r="I3028" t="s">
        <v>182</v>
      </c>
      <c r="J3028" t="s">
        <v>122</v>
      </c>
      <c r="K3028">
        <v>201511</v>
      </c>
      <c r="L3028">
        <v>2020</v>
      </c>
      <c r="M3028" s="10">
        <v>11</v>
      </c>
      <c r="N3028" s="31">
        <v>26631.108</v>
      </c>
    </row>
    <row r="3029" spans="1:14" ht="15" customHeight="1">
      <c r="A3029" t="s">
        <v>7</v>
      </c>
      <c r="B3029" t="s">
        <v>42</v>
      </c>
      <c r="C3029" t="s">
        <v>139</v>
      </c>
      <c r="D3029" t="s">
        <v>59</v>
      </c>
      <c r="E3029" t="s">
        <v>60</v>
      </c>
      <c r="F3029" t="s">
        <v>11</v>
      </c>
      <c r="G3029">
        <v>35</v>
      </c>
      <c r="H3029" t="s">
        <v>34</v>
      </c>
      <c r="I3029" t="s">
        <v>182</v>
      </c>
      <c r="J3029" t="s">
        <v>123</v>
      </c>
      <c r="K3029">
        <v>201511</v>
      </c>
      <c r="L3029">
        <v>2020</v>
      </c>
      <c r="M3029" s="10">
        <v>11</v>
      </c>
      <c r="N3029" s="31">
        <v>48131.798399999992</v>
      </c>
    </row>
    <row r="3030" spans="1:14" ht="15" customHeight="1">
      <c r="A3030" t="s">
        <v>7</v>
      </c>
      <c r="B3030" t="s">
        <v>42</v>
      </c>
      <c r="C3030" t="s">
        <v>138</v>
      </c>
      <c r="D3030" t="s">
        <v>61</v>
      </c>
      <c r="E3030" t="s">
        <v>60</v>
      </c>
      <c r="F3030" t="s">
        <v>11</v>
      </c>
      <c r="G3030">
        <v>32</v>
      </c>
      <c r="H3030" t="s">
        <v>36</v>
      </c>
      <c r="I3030" t="s">
        <v>184</v>
      </c>
      <c r="J3030" t="s">
        <v>124</v>
      </c>
      <c r="K3030">
        <v>201511</v>
      </c>
      <c r="L3030">
        <v>2020</v>
      </c>
      <c r="M3030" s="10">
        <v>11</v>
      </c>
      <c r="N3030" s="31">
        <v>27835.449599999996</v>
      </c>
    </row>
    <row r="3031" spans="1:14" ht="15" customHeight="1">
      <c r="A3031" t="s">
        <v>7</v>
      </c>
      <c r="B3031" t="s">
        <v>42</v>
      </c>
      <c r="C3031" t="s">
        <v>138</v>
      </c>
      <c r="D3031" t="s">
        <v>61</v>
      </c>
      <c r="E3031" t="s">
        <v>60</v>
      </c>
      <c r="F3031" t="s">
        <v>11</v>
      </c>
      <c r="G3031">
        <v>32</v>
      </c>
      <c r="H3031" t="s">
        <v>36</v>
      </c>
      <c r="I3031" t="s">
        <v>184</v>
      </c>
      <c r="J3031" t="s">
        <v>121</v>
      </c>
      <c r="K3031">
        <v>201511</v>
      </c>
      <c r="L3031">
        <v>2020</v>
      </c>
      <c r="M3031" s="10">
        <v>11</v>
      </c>
      <c r="N3031" s="31">
        <v>9574.4039999999968</v>
      </c>
    </row>
    <row r="3032" spans="1:14" ht="15" customHeight="1">
      <c r="A3032" t="s">
        <v>7</v>
      </c>
      <c r="B3032" t="s">
        <v>42</v>
      </c>
      <c r="C3032" t="s">
        <v>138</v>
      </c>
      <c r="D3032" t="s">
        <v>61</v>
      </c>
      <c r="E3032" t="s">
        <v>60</v>
      </c>
      <c r="F3032" t="s">
        <v>11</v>
      </c>
      <c r="G3032">
        <v>32</v>
      </c>
      <c r="H3032" t="s">
        <v>36</v>
      </c>
      <c r="I3032" t="s">
        <v>184</v>
      </c>
      <c r="J3032" t="s">
        <v>122</v>
      </c>
      <c r="K3032">
        <v>201511</v>
      </c>
      <c r="L3032">
        <v>2020</v>
      </c>
      <c r="M3032" s="10">
        <v>11</v>
      </c>
      <c r="N3032" s="31">
        <v>14118.614999999998</v>
      </c>
    </row>
    <row r="3033" spans="1:14" ht="15" customHeight="1">
      <c r="A3033" t="s">
        <v>7</v>
      </c>
      <c r="B3033" t="s">
        <v>42</v>
      </c>
      <c r="C3033" t="s">
        <v>138</v>
      </c>
      <c r="D3033" t="s">
        <v>61</v>
      </c>
      <c r="E3033" t="s">
        <v>60</v>
      </c>
      <c r="F3033" t="s">
        <v>11</v>
      </c>
      <c r="G3033">
        <v>32</v>
      </c>
      <c r="H3033" t="s">
        <v>36</v>
      </c>
      <c r="I3033" t="s">
        <v>184</v>
      </c>
      <c r="J3033" t="s">
        <v>123</v>
      </c>
      <c r="K3033">
        <v>201511</v>
      </c>
      <c r="L3033">
        <v>2020</v>
      </c>
      <c r="M3033" s="10">
        <v>11</v>
      </c>
      <c r="N3033" s="31">
        <v>6003.7739999999994</v>
      </c>
    </row>
    <row r="3034" spans="1:14" ht="15" customHeight="1">
      <c r="A3034" t="s">
        <v>69</v>
      </c>
      <c r="B3034" t="s">
        <v>5</v>
      </c>
      <c r="C3034" t="s">
        <v>134</v>
      </c>
      <c r="D3034" t="s">
        <v>46</v>
      </c>
      <c r="E3034" t="s">
        <v>13</v>
      </c>
      <c r="F3034" t="s">
        <v>11</v>
      </c>
      <c r="G3034">
        <v>46</v>
      </c>
      <c r="H3034" t="s">
        <v>33</v>
      </c>
      <c r="I3034" t="s">
        <v>180</v>
      </c>
      <c r="J3034" t="s">
        <v>124</v>
      </c>
      <c r="K3034">
        <v>201511</v>
      </c>
      <c r="L3034">
        <v>2020</v>
      </c>
      <c r="M3034" s="10">
        <v>11</v>
      </c>
      <c r="N3034" s="31">
        <v>187253.696</v>
      </c>
    </row>
    <row r="3035" spans="1:14" ht="15" customHeight="1">
      <c r="A3035" t="s">
        <v>69</v>
      </c>
      <c r="B3035" t="s">
        <v>5</v>
      </c>
      <c r="C3035" t="s">
        <v>134</v>
      </c>
      <c r="D3035" t="s">
        <v>46</v>
      </c>
      <c r="E3035" t="s">
        <v>13</v>
      </c>
      <c r="F3035" t="s">
        <v>11</v>
      </c>
      <c r="G3035">
        <v>46</v>
      </c>
      <c r="H3035" t="s">
        <v>33</v>
      </c>
      <c r="I3035" t="s">
        <v>180</v>
      </c>
      <c r="J3035" t="s">
        <v>121</v>
      </c>
      <c r="K3035">
        <v>201511</v>
      </c>
      <c r="L3035">
        <v>2020</v>
      </c>
      <c r="M3035" s="10">
        <v>11</v>
      </c>
      <c r="N3035" s="31">
        <v>16844.127999999997</v>
      </c>
    </row>
    <row r="3036" spans="1:14" ht="15" customHeight="1">
      <c r="A3036" t="s">
        <v>69</v>
      </c>
      <c r="B3036" t="s">
        <v>5</v>
      </c>
      <c r="C3036" t="s">
        <v>134</v>
      </c>
      <c r="D3036" t="s">
        <v>46</v>
      </c>
      <c r="E3036" t="s">
        <v>13</v>
      </c>
      <c r="F3036" t="s">
        <v>11</v>
      </c>
      <c r="G3036">
        <v>46</v>
      </c>
      <c r="H3036" t="s">
        <v>33</v>
      </c>
      <c r="I3036" t="s">
        <v>180</v>
      </c>
      <c r="J3036" t="s">
        <v>122</v>
      </c>
      <c r="K3036">
        <v>201511</v>
      </c>
      <c r="L3036">
        <v>2020</v>
      </c>
      <c r="M3036" s="10">
        <v>11</v>
      </c>
      <c r="N3036" s="31">
        <v>29943.514999999996</v>
      </c>
    </row>
    <row r="3037" spans="1:14" ht="15" customHeight="1">
      <c r="A3037" t="s">
        <v>69</v>
      </c>
      <c r="B3037" t="s">
        <v>5</v>
      </c>
      <c r="C3037" t="s">
        <v>134</v>
      </c>
      <c r="D3037" t="s">
        <v>46</v>
      </c>
      <c r="E3037" t="s">
        <v>13</v>
      </c>
      <c r="F3037" t="s">
        <v>11</v>
      </c>
      <c r="G3037">
        <v>46</v>
      </c>
      <c r="H3037" t="s">
        <v>33</v>
      </c>
      <c r="I3037" t="s">
        <v>180</v>
      </c>
      <c r="J3037" t="s">
        <v>123</v>
      </c>
      <c r="K3037">
        <v>201511</v>
      </c>
      <c r="L3037">
        <v>2020</v>
      </c>
      <c r="M3037" s="10">
        <v>11</v>
      </c>
      <c r="N3037" s="31">
        <v>114775.79399999998</v>
      </c>
    </row>
    <row r="3038" spans="1:14" ht="15" customHeight="1">
      <c r="A3038" t="s">
        <v>69</v>
      </c>
      <c r="B3038" t="s">
        <v>5</v>
      </c>
      <c r="C3038" t="s">
        <v>129</v>
      </c>
      <c r="D3038" t="s">
        <v>22</v>
      </c>
      <c r="E3038" t="s">
        <v>16</v>
      </c>
      <c r="F3038" t="s">
        <v>12</v>
      </c>
      <c r="G3038">
        <v>38</v>
      </c>
      <c r="H3038" t="s">
        <v>34</v>
      </c>
      <c r="I3038" t="s">
        <v>182</v>
      </c>
      <c r="J3038" t="s">
        <v>124</v>
      </c>
      <c r="K3038">
        <v>201511</v>
      </c>
      <c r="L3038">
        <v>2020</v>
      </c>
      <c r="M3038" s="10">
        <v>11</v>
      </c>
      <c r="N3038" s="31">
        <v>184043.05919999999</v>
      </c>
    </row>
    <row r="3039" spans="1:14" ht="15" customHeight="1">
      <c r="A3039" t="s">
        <v>69</v>
      </c>
      <c r="B3039" t="s">
        <v>5</v>
      </c>
      <c r="C3039" t="s">
        <v>129</v>
      </c>
      <c r="D3039" t="s">
        <v>22</v>
      </c>
      <c r="E3039" t="s">
        <v>16</v>
      </c>
      <c r="F3039" t="s">
        <v>12</v>
      </c>
      <c r="G3039">
        <v>38</v>
      </c>
      <c r="H3039" t="s">
        <v>34</v>
      </c>
      <c r="I3039" t="s">
        <v>182</v>
      </c>
      <c r="J3039" t="s">
        <v>121</v>
      </c>
      <c r="K3039">
        <v>201511</v>
      </c>
      <c r="L3039">
        <v>2020</v>
      </c>
      <c r="M3039" s="10">
        <v>11</v>
      </c>
      <c r="N3039" s="31">
        <v>21690.143999999997</v>
      </c>
    </row>
    <row r="3040" spans="1:14" ht="15" customHeight="1">
      <c r="A3040" t="s">
        <v>69</v>
      </c>
      <c r="B3040" t="s">
        <v>5</v>
      </c>
      <c r="C3040" t="s">
        <v>129</v>
      </c>
      <c r="D3040" t="s">
        <v>22</v>
      </c>
      <c r="E3040" t="s">
        <v>16</v>
      </c>
      <c r="F3040" t="s">
        <v>12</v>
      </c>
      <c r="G3040">
        <v>38</v>
      </c>
      <c r="H3040" t="s">
        <v>34</v>
      </c>
      <c r="I3040" t="s">
        <v>182</v>
      </c>
      <c r="J3040" t="s">
        <v>122</v>
      </c>
      <c r="K3040">
        <v>201511</v>
      </c>
      <c r="L3040">
        <v>2020</v>
      </c>
      <c r="M3040" s="10">
        <v>11</v>
      </c>
      <c r="N3040" s="31">
        <v>7039.2420000000002</v>
      </c>
    </row>
    <row r="3041" spans="1:14" ht="15" customHeight="1">
      <c r="A3041" t="s">
        <v>69</v>
      </c>
      <c r="B3041" t="s">
        <v>5</v>
      </c>
      <c r="C3041" t="s">
        <v>129</v>
      </c>
      <c r="D3041" t="s">
        <v>22</v>
      </c>
      <c r="E3041" t="s">
        <v>16</v>
      </c>
      <c r="F3041" t="s">
        <v>12</v>
      </c>
      <c r="G3041">
        <v>38</v>
      </c>
      <c r="H3041" t="s">
        <v>34</v>
      </c>
      <c r="I3041" t="s">
        <v>182</v>
      </c>
      <c r="J3041" t="s">
        <v>123</v>
      </c>
      <c r="K3041">
        <v>201511</v>
      </c>
      <c r="L3041">
        <v>2020</v>
      </c>
      <c r="M3041" s="10">
        <v>11</v>
      </c>
      <c r="N3041" s="31">
        <v>76889.584799999982</v>
      </c>
    </row>
    <row r="3042" spans="1:14" ht="15" customHeight="1">
      <c r="A3042" t="s">
        <v>69</v>
      </c>
      <c r="B3042" t="s">
        <v>5</v>
      </c>
      <c r="C3042" t="s">
        <v>133</v>
      </c>
      <c r="D3042" t="s">
        <v>9</v>
      </c>
      <c r="E3042" t="s">
        <v>10</v>
      </c>
      <c r="F3042" t="s">
        <v>11</v>
      </c>
      <c r="G3042">
        <v>25</v>
      </c>
      <c r="H3042" t="s">
        <v>37</v>
      </c>
      <c r="I3042" t="s">
        <v>183</v>
      </c>
      <c r="J3042" t="s">
        <v>124</v>
      </c>
      <c r="K3042">
        <v>201511</v>
      </c>
      <c r="L3042">
        <v>2020</v>
      </c>
      <c r="M3042" s="10">
        <v>11</v>
      </c>
      <c r="N3042" s="31">
        <v>59007.647999999986</v>
      </c>
    </row>
    <row r="3043" spans="1:14" ht="15" customHeight="1">
      <c r="A3043" t="s">
        <v>69</v>
      </c>
      <c r="B3043" t="s">
        <v>5</v>
      </c>
      <c r="C3043" t="s">
        <v>133</v>
      </c>
      <c r="D3043" t="s">
        <v>9</v>
      </c>
      <c r="E3043" t="s">
        <v>10</v>
      </c>
      <c r="F3043" t="s">
        <v>11</v>
      </c>
      <c r="G3043">
        <v>25</v>
      </c>
      <c r="H3043" t="s">
        <v>37</v>
      </c>
      <c r="I3043" t="s">
        <v>183</v>
      </c>
      <c r="J3043" t="s">
        <v>121</v>
      </c>
      <c r="K3043">
        <v>201511</v>
      </c>
      <c r="L3043">
        <v>2020</v>
      </c>
      <c r="M3043" s="10">
        <v>11</v>
      </c>
      <c r="N3043" s="31">
        <v>5729.1359999999995</v>
      </c>
    </row>
    <row r="3044" spans="1:14" ht="15" customHeight="1">
      <c r="A3044" t="s">
        <v>69</v>
      </c>
      <c r="B3044" t="s">
        <v>5</v>
      </c>
      <c r="C3044" t="s">
        <v>133</v>
      </c>
      <c r="D3044" t="s">
        <v>9</v>
      </c>
      <c r="E3044" t="s">
        <v>10</v>
      </c>
      <c r="F3044" t="s">
        <v>11</v>
      </c>
      <c r="G3044">
        <v>25</v>
      </c>
      <c r="H3044" t="s">
        <v>37</v>
      </c>
      <c r="I3044" t="s">
        <v>183</v>
      </c>
      <c r="J3044" t="s">
        <v>122</v>
      </c>
      <c r="K3044">
        <v>201511</v>
      </c>
      <c r="L3044">
        <v>2020</v>
      </c>
      <c r="M3044" s="10">
        <v>11</v>
      </c>
      <c r="N3044" s="31">
        <v>9566.9699999999993</v>
      </c>
    </row>
    <row r="3045" spans="1:14" ht="15" customHeight="1">
      <c r="A3045" t="s">
        <v>69</v>
      </c>
      <c r="B3045" t="s">
        <v>5</v>
      </c>
      <c r="C3045" t="s">
        <v>133</v>
      </c>
      <c r="D3045" t="s">
        <v>9</v>
      </c>
      <c r="E3045" t="s">
        <v>10</v>
      </c>
      <c r="F3045" t="s">
        <v>11</v>
      </c>
      <c r="G3045">
        <v>25</v>
      </c>
      <c r="H3045" t="s">
        <v>37</v>
      </c>
      <c r="I3045" t="s">
        <v>183</v>
      </c>
      <c r="J3045" t="s">
        <v>123</v>
      </c>
      <c r="K3045">
        <v>201511</v>
      </c>
      <c r="L3045">
        <v>2020</v>
      </c>
      <c r="M3045" s="10">
        <v>11</v>
      </c>
      <c r="N3045" s="31">
        <v>3706.4159999999993</v>
      </c>
    </row>
    <row r="3046" spans="1:14" ht="15" customHeight="1">
      <c r="A3046" t="s">
        <v>69</v>
      </c>
      <c r="B3046" t="s">
        <v>6</v>
      </c>
      <c r="C3046" t="s">
        <v>140</v>
      </c>
      <c r="D3046" t="s">
        <v>14</v>
      </c>
      <c r="E3046" t="s">
        <v>15</v>
      </c>
      <c r="F3046" t="s">
        <v>11</v>
      </c>
      <c r="G3046">
        <v>32</v>
      </c>
      <c r="H3046" t="s">
        <v>36</v>
      </c>
      <c r="I3046" t="s">
        <v>184</v>
      </c>
      <c r="J3046" t="s">
        <v>124</v>
      </c>
      <c r="K3046">
        <v>201511</v>
      </c>
      <c r="L3046">
        <v>2020</v>
      </c>
      <c r="M3046" s="10">
        <v>11</v>
      </c>
      <c r="N3046" s="31">
        <v>66520.832000000009</v>
      </c>
    </row>
    <row r="3047" spans="1:14" ht="15" customHeight="1">
      <c r="A3047" t="s">
        <v>69</v>
      </c>
      <c r="B3047" t="s">
        <v>6</v>
      </c>
      <c r="C3047" t="s">
        <v>140</v>
      </c>
      <c r="D3047" t="s">
        <v>14</v>
      </c>
      <c r="E3047" t="s">
        <v>15</v>
      </c>
      <c r="F3047" t="s">
        <v>11</v>
      </c>
      <c r="G3047">
        <v>32</v>
      </c>
      <c r="H3047" t="s">
        <v>36</v>
      </c>
      <c r="I3047" t="s">
        <v>184</v>
      </c>
      <c r="J3047" t="s">
        <v>121</v>
      </c>
      <c r="K3047">
        <v>201511</v>
      </c>
      <c r="L3047">
        <v>2020</v>
      </c>
      <c r="M3047" s="10">
        <v>11</v>
      </c>
      <c r="N3047" s="31">
        <v>23539.207999999999</v>
      </c>
    </row>
    <row r="3048" spans="1:14" ht="15" customHeight="1">
      <c r="A3048" t="s">
        <v>69</v>
      </c>
      <c r="B3048" t="s">
        <v>6</v>
      </c>
      <c r="C3048" t="s">
        <v>140</v>
      </c>
      <c r="D3048" t="s">
        <v>14</v>
      </c>
      <c r="E3048" t="s">
        <v>15</v>
      </c>
      <c r="F3048" t="s">
        <v>11</v>
      </c>
      <c r="G3048">
        <v>32</v>
      </c>
      <c r="H3048" t="s">
        <v>36</v>
      </c>
      <c r="I3048" t="s">
        <v>184</v>
      </c>
      <c r="J3048" t="s">
        <v>122</v>
      </c>
      <c r="K3048">
        <v>201511</v>
      </c>
      <c r="L3048">
        <v>2020</v>
      </c>
      <c r="M3048" s="10">
        <v>11</v>
      </c>
      <c r="N3048" s="31">
        <v>25474.609999999997</v>
      </c>
    </row>
    <row r="3049" spans="1:14" ht="15" customHeight="1">
      <c r="A3049" t="s">
        <v>69</v>
      </c>
      <c r="B3049" t="s">
        <v>6</v>
      </c>
      <c r="C3049" t="s">
        <v>140</v>
      </c>
      <c r="D3049" t="s">
        <v>14</v>
      </c>
      <c r="E3049" t="s">
        <v>15</v>
      </c>
      <c r="F3049" t="s">
        <v>11</v>
      </c>
      <c r="G3049">
        <v>32</v>
      </c>
      <c r="H3049" t="s">
        <v>36</v>
      </c>
      <c r="I3049" t="s">
        <v>184</v>
      </c>
      <c r="J3049" t="s">
        <v>123</v>
      </c>
      <c r="K3049">
        <v>201511</v>
      </c>
      <c r="L3049">
        <v>2020</v>
      </c>
      <c r="M3049" s="10">
        <v>11</v>
      </c>
      <c r="N3049" s="31">
        <v>11762.94</v>
      </c>
    </row>
    <row r="3050" spans="1:14" ht="15" customHeight="1">
      <c r="A3050" t="s">
        <v>68</v>
      </c>
      <c r="B3050" t="s">
        <v>24</v>
      </c>
      <c r="C3050" t="s">
        <v>142</v>
      </c>
      <c r="D3050" t="s">
        <v>43</v>
      </c>
      <c r="E3050" t="s">
        <v>17</v>
      </c>
      <c r="F3050" t="s">
        <v>11</v>
      </c>
      <c r="G3050">
        <v>32</v>
      </c>
      <c r="H3050" t="s">
        <v>36</v>
      </c>
      <c r="I3050" t="s">
        <v>184</v>
      </c>
      <c r="J3050" t="s">
        <v>124</v>
      </c>
      <c r="K3050">
        <v>201511</v>
      </c>
      <c r="L3050">
        <v>2020</v>
      </c>
      <c r="M3050" s="10">
        <v>11</v>
      </c>
      <c r="N3050" s="31">
        <v>80480.736000000004</v>
      </c>
    </row>
    <row r="3051" spans="1:14" ht="15" customHeight="1">
      <c r="A3051" t="s">
        <v>68</v>
      </c>
      <c r="B3051" t="s">
        <v>24</v>
      </c>
      <c r="C3051" t="s">
        <v>142</v>
      </c>
      <c r="D3051" t="s">
        <v>43</v>
      </c>
      <c r="E3051" t="s">
        <v>17</v>
      </c>
      <c r="F3051" t="s">
        <v>11</v>
      </c>
      <c r="G3051">
        <v>32</v>
      </c>
      <c r="H3051" t="s">
        <v>36</v>
      </c>
      <c r="I3051" t="s">
        <v>184</v>
      </c>
      <c r="J3051" t="s">
        <v>121</v>
      </c>
      <c r="K3051">
        <v>201511</v>
      </c>
      <c r="L3051">
        <v>2020</v>
      </c>
      <c r="M3051" s="10">
        <v>11</v>
      </c>
      <c r="N3051" s="31">
        <v>33416.824000000001</v>
      </c>
    </row>
    <row r="3052" spans="1:14" ht="15" customHeight="1">
      <c r="A3052" t="s">
        <v>68</v>
      </c>
      <c r="B3052" t="s">
        <v>24</v>
      </c>
      <c r="C3052" t="s">
        <v>142</v>
      </c>
      <c r="D3052" t="s">
        <v>43</v>
      </c>
      <c r="E3052" t="s">
        <v>17</v>
      </c>
      <c r="F3052" t="s">
        <v>11</v>
      </c>
      <c r="G3052">
        <v>32</v>
      </c>
      <c r="H3052" t="s">
        <v>36</v>
      </c>
      <c r="I3052" t="s">
        <v>184</v>
      </c>
      <c r="J3052" t="s">
        <v>122</v>
      </c>
      <c r="K3052">
        <v>201511</v>
      </c>
      <c r="L3052">
        <v>2020</v>
      </c>
      <c r="M3052" s="10">
        <v>11</v>
      </c>
      <c r="N3052" s="31">
        <v>11327.819999999998</v>
      </c>
    </row>
    <row r="3053" spans="1:14" ht="15" customHeight="1">
      <c r="A3053" t="s">
        <v>68</v>
      </c>
      <c r="B3053" t="s">
        <v>24</v>
      </c>
      <c r="C3053" t="s">
        <v>142</v>
      </c>
      <c r="D3053" t="s">
        <v>43</v>
      </c>
      <c r="E3053" t="s">
        <v>17</v>
      </c>
      <c r="F3053" t="s">
        <v>11</v>
      </c>
      <c r="G3053">
        <v>32</v>
      </c>
      <c r="H3053" t="s">
        <v>36</v>
      </c>
      <c r="I3053" t="s">
        <v>184</v>
      </c>
      <c r="J3053" t="s">
        <v>123</v>
      </c>
      <c r="K3053">
        <v>201511</v>
      </c>
      <c r="L3053">
        <v>2020</v>
      </c>
      <c r="M3053" s="10">
        <v>11</v>
      </c>
      <c r="N3053" s="31">
        <v>3739.6799999999994</v>
      </c>
    </row>
    <row r="3054" spans="1:14" ht="15" customHeight="1">
      <c r="A3054" t="s">
        <v>68</v>
      </c>
      <c r="B3054" t="s">
        <v>70</v>
      </c>
      <c r="C3054" t="s">
        <v>126</v>
      </c>
      <c r="D3054" t="s">
        <v>20</v>
      </c>
      <c r="E3054" t="s">
        <v>0</v>
      </c>
      <c r="F3054" t="s">
        <v>12</v>
      </c>
      <c r="G3054">
        <v>28</v>
      </c>
      <c r="H3054" t="s">
        <v>37</v>
      </c>
      <c r="I3054" t="s">
        <v>183</v>
      </c>
      <c r="J3054" t="s">
        <v>124</v>
      </c>
      <c r="K3054">
        <v>201511</v>
      </c>
      <c r="L3054">
        <v>2020</v>
      </c>
      <c r="M3054" s="10">
        <v>11</v>
      </c>
      <c r="N3054" s="31">
        <v>34447.392</v>
      </c>
    </row>
    <row r="3055" spans="1:14" ht="15" customHeight="1">
      <c r="A3055" t="s">
        <v>68</v>
      </c>
      <c r="B3055" t="s">
        <v>70</v>
      </c>
      <c r="C3055" t="s">
        <v>126</v>
      </c>
      <c r="D3055" t="s">
        <v>20</v>
      </c>
      <c r="E3055" t="s">
        <v>0</v>
      </c>
      <c r="F3055" t="s">
        <v>12</v>
      </c>
      <c r="G3055">
        <v>28</v>
      </c>
      <c r="H3055" t="s">
        <v>37</v>
      </c>
      <c r="I3055" t="s">
        <v>183</v>
      </c>
      <c r="J3055" t="s">
        <v>121</v>
      </c>
      <c r="K3055">
        <v>201511</v>
      </c>
      <c r="L3055">
        <v>2020</v>
      </c>
      <c r="M3055" s="10">
        <v>11</v>
      </c>
      <c r="N3055" s="31">
        <v>6563.4239999999991</v>
      </c>
    </row>
    <row r="3056" spans="1:14" ht="15" customHeight="1">
      <c r="A3056" t="s">
        <v>68</v>
      </c>
      <c r="B3056" t="s">
        <v>70</v>
      </c>
      <c r="C3056" t="s">
        <v>126</v>
      </c>
      <c r="D3056" t="s">
        <v>20</v>
      </c>
      <c r="E3056" t="s">
        <v>0</v>
      </c>
      <c r="F3056" t="s">
        <v>12</v>
      </c>
      <c r="G3056">
        <v>28</v>
      </c>
      <c r="H3056" t="s">
        <v>37</v>
      </c>
      <c r="I3056" t="s">
        <v>183</v>
      </c>
      <c r="J3056" t="s">
        <v>122</v>
      </c>
      <c r="K3056">
        <v>201511</v>
      </c>
      <c r="L3056">
        <v>2020</v>
      </c>
      <c r="M3056" s="10">
        <v>11</v>
      </c>
      <c r="N3056" s="31">
        <v>17697.96</v>
      </c>
    </row>
    <row r="3057" spans="1:14" ht="15" customHeight="1">
      <c r="A3057" t="s">
        <v>68</v>
      </c>
      <c r="B3057" t="s">
        <v>70</v>
      </c>
      <c r="C3057" t="s">
        <v>126</v>
      </c>
      <c r="D3057" t="s">
        <v>20</v>
      </c>
      <c r="E3057" t="s">
        <v>0</v>
      </c>
      <c r="F3057" t="s">
        <v>12</v>
      </c>
      <c r="G3057">
        <v>28</v>
      </c>
      <c r="H3057" t="s">
        <v>37</v>
      </c>
      <c r="I3057" t="s">
        <v>183</v>
      </c>
      <c r="J3057" t="s">
        <v>123</v>
      </c>
      <c r="K3057">
        <v>201511</v>
      </c>
      <c r="L3057">
        <v>2020</v>
      </c>
      <c r="M3057" s="10">
        <v>11</v>
      </c>
      <c r="N3057" s="31">
        <v>15486.407999999999</v>
      </c>
    </row>
    <row r="3058" spans="1:14" ht="15" customHeight="1">
      <c r="A3058" t="s">
        <v>68</v>
      </c>
      <c r="B3058" t="s">
        <v>23</v>
      </c>
      <c r="C3058" t="s">
        <v>141</v>
      </c>
      <c r="D3058" t="s">
        <v>44</v>
      </c>
      <c r="E3058" t="s">
        <v>45</v>
      </c>
      <c r="F3058" t="s">
        <v>11</v>
      </c>
      <c r="G3058">
        <v>27</v>
      </c>
      <c r="H3058" t="s">
        <v>33</v>
      </c>
      <c r="I3058" t="s">
        <v>180</v>
      </c>
      <c r="J3058" t="s">
        <v>124</v>
      </c>
      <c r="K3058">
        <v>201511</v>
      </c>
      <c r="L3058">
        <v>2020</v>
      </c>
      <c r="M3058" s="10">
        <v>11</v>
      </c>
      <c r="N3058" s="31">
        <v>74513.779200000004</v>
      </c>
    </row>
    <row r="3059" spans="1:14" ht="15" customHeight="1">
      <c r="A3059" t="s">
        <v>68</v>
      </c>
      <c r="B3059" t="s">
        <v>23</v>
      </c>
      <c r="C3059" t="s">
        <v>141</v>
      </c>
      <c r="D3059" t="s">
        <v>44</v>
      </c>
      <c r="E3059" t="s">
        <v>45</v>
      </c>
      <c r="F3059" t="s">
        <v>11</v>
      </c>
      <c r="G3059">
        <v>27</v>
      </c>
      <c r="H3059" t="s">
        <v>33</v>
      </c>
      <c r="I3059" t="s">
        <v>180</v>
      </c>
      <c r="J3059" t="s">
        <v>121</v>
      </c>
      <c r="K3059">
        <v>201511</v>
      </c>
      <c r="L3059">
        <v>2020</v>
      </c>
      <c r="M3059" s="10">
        <v>11</v>
      </c>
      <c r="N3059" s="31">
        <v>19176.9984</v>
      </c>
    </row>
    <row r="3060" spans="1:14" ht="15" customHeight="1">
      <c r="A3060" t="s">
        <v>68</v>
      </c>
      <c r="B3060" t="s">
        <v>23</v>
      </c>
      <c r="C3060" t="s">
        <v>141</v>
      </c>
      <c r="D3060" t="s">
        <v>44</v>
      </c>
      <c r="E3060" t="s">
        <v>45</v>
      </c>
      <c r="F3060" t="s">
        <v>11</v>
      </c>
      <c r="G3060">
        <v>27</v>
      </c>
      <c r="H3060" t="s">
        <v>33</v>
      </c>
      <c r="I3060" t="s">
        <v>180</v>
      </c>
      <c r="J3060" t="s">
        <v>122</v>
      </c>
      <c r="K3060">
        <v>201511</v>
      </c>
      <c r="L3060">
        <v>2020</v>
      </c>
      <c r="M3060" s="10">
        <v>11</v>
      </c>
      <c r="N3060" s="31">
        <v>2464.56</v>
      </c>
    </row>
    <row r="3061" spans="1:14" ht="15" customHeight="1">
      <c r="A3061" t="s">
        <v>68</v>
      </c>
      <c r="B3061" t="s">
        <v>23</v>
      </c>
      <c r="C3061" t="s">
        <v>141</v>
      </c>
      <c r="D3061" t="s">
        <v>44</v>
      </c>
      <c r="E3061" t="s">
        <v>45</v>
      </c>
      <c r="F3061" t="s">
        <v>11</v>
      </c>
      <c r="G3061">
        <v>27</v>
      </c>
      <c r="H3061" t="s">
        <v>33</v>
      </c>
      <c r="I3061" t="s">
        <v>180</v>
      </c>
      <c r="J3061" t="s">
        <v>123</v>
      </c>
      <c r="K3061">
        <v>201511</v>
      </c>
      <c r="L3061">
        <v>2020</v>
      </c>
      <c r="M3061" s="10">
        <v>11</v>
      </c>
      <c r="N3061" s="31">
        <v>41067.129599999993</v>
      </c>
    </row>
    <row r="3062" spans="1:14" ht="15" customHeight="1">
      <c r="A3062" t="s">
        <v>7</v>
      </c>
      <c r="B3062" t="s">
        <v>25</v>
      </c>
      <c r="C3062" t="s">
        <v>131</v>
      </c>
      <c r="D3062" t="s">
        <v>51</v>
      </c>
      <c r="E3062" t="s">
        <v>52</v>
      </c>
      <c r="F3062" t="s">
        <v>11</v>
      </c>
      <c r="G3062">
        <v>44</v>
      </c>
      <c r="H3062" t="s">
        <v>33</v>
      </c>
      <c r="I3062" t="s">
        <v>180</v>
      </c>
      <c r="J3062" t="s">
        <v>124</v>
      </c>
      <c r="K3062">
        <v>201511</v>
      </c>
      <c r="L3062">
        <v>2020</v>
      </c>
      <c r="M3062" s="10">
        <v>11</v>
      </c>
      <c r="N3062" s="31">
        <v>64372.111999999994</v>
      </c>
    </row>
    <row r="3063" spans="1:14" ht="15" customHeight="1">
      <c r="A3063" t="s">
        <v>7</v>
      </c>
      <c r="B3063" t="s">
        <v>25</v>
      </c>
      <c r="C3063" t="s">
        <v>131</v>
      </c>
      <c r="D3063" t="s">
        <v>51</v>
      </c>
      <c r="E3063" t="s">
        <v>52</v>
      </c>
      <c r="F3063" t="s">
        <v>11</v>
      </c>
      <c r="G3063">
        <v>44</v>
      </c>
      <c r="H3063" t="s">
        <v>33</v>
      </c>
      <c r="I3063" t="s">
        <v>180</v>
      </c>
      <c r="J3063" t="s">
        <v>121</v>
      </c>
      <c r="K3063">
        <v>201511</v>
      </c>
      <c r="L3063">
        <v>2020</v>
      </c>
      <c r="M3063" s="10">
        <v>11</v>
      </c>
      <c r="N3063" s="31">
        <v>39746.588000000003</v>
      </c>
    </row>
    <row r="3064" spans="1:14" ht="15" customHeight="1">
      <c r="A3064" t="s">
        <v>7</v>
      </c>
      <c r="B3064" t="s">
        <v>25</v>
      </c>
      <c r="C3064" t="s">
        <v>131</v>
      </c>
      <c r="D3064" t="s">
        <v>51</v>
      </c>
      <c r="E3064" t="s">
        <v>52</v>
      </c>
      <c r="F3064" t="s">
        <v>11</v>
      </c>
      <c r="G3064">
        <v>44</v>
      </c>
      <c r="H3064" t="s">
        <v>33</v>
      </c>
      <c r="I3064" t="s">
        <v>180</v>
      </c>
      <c r="J3064" t="s">
        <v>122</v>
      </c>
      <c r="K3064">
        <v>201511</v>
      </c>
      <c r="L3064">
        <v>2020</v>
      </c>
      <c r="M3064" s="10">
        <v>11</v>
      </c>
      <c r="N3064" s="31">
        <v>53018.525000000001</v>
      </c>
    </row>
    <row r="3065" spans="1:14" ht="15" customHeight="1">
      <c r="A3065" t="s">
        <v>7</v>
      </c>
      <c r="B3065" t="s">
        <v>25</v>
      </c>
      <c r="C3065" t="s">
        <v>131</v>
      </c>
      <c r="D3065" t="s">
        <v>51</v>
      </c>
      <c r="E3065" t="s">
        <v>52</v>
      </c>
      <c r="F3065" t="s">
        <v>11</v>
      </c>
      <c r="G3065">
        <v>44</v>
      </c>
      <c r="H3065" t="s">
        <v>33</v>
      </c>
      <c r="I3065" t="s">
        <v>180</v>
      </c>
      <c r="J3065" t="s">
        <v>123</v>
      </c>
      <c r="K3065">
        <v>201511</v>
      </c>
      <c r="L3065">
        <v>2020</v>
      </c>
      <c r="M3065" s="10">
        <v>11</v>
      </c>
      <c r="N3065" s="31">
        <v>112714.93799999998</v>
      </c>
    </row>
    <row r="3066" spans="1:14" ht="15" customHeight="1">
      <c r="A3066" t="s">
        <v>7</v>
      </c>
      <c r="B3066" t="s">
        <v>25</v>
      </c>
      <c r="C3066" t="s">
        <v>127</v>
      </c>
      <c r="D3066" t="s">
        <v>49</v>
      </c>
      <c r="E3066" t="s">
        <v>50</v>
      </c>
      <c r="F3066" t="s">
        <v>12</v>
      </c>
      <c r="G3066">
        <v>35</v>
      </c>
      <c r="H3066" t="s">
        <v>35</v>
      </c>
      <c r="I3066" t="s">
        <v>181</v>
      </c>
      <c r="J3066" t="s">
        <v>124</v>
      </c>
      <c r="K3066">
        <v>201511</v>
      </c>
      <c r="L3066">
        <v>2020</v>
      </c>
      <c r="M3066" s="10">
        <v>11</v>
      </c>
      <c r="N3066" s="31">
        <v>174932.8</v>
      </c>
    </row>
    <row r="3067" spans="1:14" ht="15" customHeight="1">
      <c r="A3067" t="s">
        <v>7</v>
      </c>
      <c r="B3067" t="s">
        <v>25</v>
      </c>
      <c r="C3067" t="s">
        <v>127</v>
      </c>
      <c r="D3067" t="s">
        <v>49</v>
      </c>
      <c r="E3067" t="s">
        <v>50</v>
      </c>
      <c r="F3067" t="s">
        <v>12</v>
      </c>
      <c r="G3067">
        <v>35</v>
      </c>
      <c r="H3067" t="s">
        <v>35</v>
      </c>
      <c r="I3067" t="s">
        <v>181</v>
      </c>
      <c r="J3067" t="s">
        <v>121</v>
      </c>
      <c r="K3067">
        <v>201511</v>
      </c>
      <c r="L3067">
        <v>2020</v>
      </c>
      <c r="M3067" s="10">
        <v>11</v>
      </c>
      <c r="N3067" s="31">
        <v>43355.76</v>
      </c>
    </row>
    <row r="3068" spans="1:14" ht="15" customHeight="1">
      <c r="A3068" t="s">
        <v>7</v>
      </c>
      <c r="B3068" t="s">
        <v>25</v>
      </c>
      <c r="C3068" t="s">
        <v>127</v>
      </c>
      <c r="D3068" t="s">
        <v>49</v>
      </c>
      <c r="E3068" t="s">
        <v>50</v>
      </c>
      <c r="F3068" t="s">
        <v>12</v>
      </c>
      <c r="G3068">
        <v>35</v>
      </c>
      <c r="H3068" t="s">
        <v>35</v>
      </c>
      <c r="I3068" t="s">
        <v>181</v>
      </c>
      <c r="J3068" t="s">
        <v>122</v>
      </c>
      <c r="K3068">
        <v>201511</v>
      </c>
      <c r="L3068">
        <v>2020</v>
      </c>
      <c r="M3068" s="10">
        <v>11</v>
      </c>
      <c r="N3068" s="31">
        <v>11408.599999999999</v>
      </c>
    </row>
    <row r="3069" spans="1:14" ht="15" customHeight="1">
      <c r="A3069" t="s">
        <v>7</v>
      </c>
      <c r="B3069" t="s">
        <v>25</v>
      </c>
      <c r="C3069" t="s">
        <v>127</v>
      </c>
      <c r="D3069" t="s">
        <v>49</v>
      </c>
      <c r="E3069" t="s">
        <v>50</v>
      </c>
      <c r="F3069" t="s">
        <v>12</v>
      </c>
      <c r="G3069">
        <v>35</v>
      </c>
      <c r="H3069" t="s">
        <v>35</v>
      </c>
      <c r="I3069" t="s">
        <v>181</v>
      </c>
      <c r="J3069" t="s">
        <v>123</v>
      </c>
      <c r="K3069">
        <v>201511</v>
      </c>
      <c r="L3069">
        <v>2020</v>
      </c>
      <c r="M3069" s="10">
        <v>11</v>
      </c>
      <c r="N3069" s="31">
        <v>49853.159999999996</v>
      </c>
    </row>
    <row r="3070" spans="1:14" ht="15" customHeight="1">
      <c r="A3070" t="s">
        <v>7</v>
      </c>
      <c r="B3070" t="s">
        <v>25</v>
      </c>
      <c r="C3070" t="s">
        <v>130</v>
      </c>
      <c r="D3070" t="s">
        <v>47</v>
      </c>
      <c r="E3070" t="s">
        <v>48</v>
      </c>
      <c r="F3070" t="s">
        <v>11</v>
      </c>
      <c r="G3070">
        <v>28</v>
      </c>
      <c r="H3070" t="s">
        <v>37</v>
      </c>
      <c r="I3070" t="s">
        <v>183</v>
      </c>
      <c r="J3070" t="s">
        <v>124</v>
      </c>
      <c r="K3070">
        <v>201511</v>
      </c>
      <c r="L3070">
        <v>2020</v>
      </c>
      <c r="M3070" s="10">
        <v>11</v>
      </c>
      <c r="N3070" s="31">
        <v>12030.816000000001</v>
      </c>
    </row>
    <row r="3071" spans="1:14" ht="15" customHeight="1">
      <c r="A3071" t="s">
        <v>7</v>
      </c>
      <c r="B3071" t="s">
        <v>25</v>
      </c>
      <c r="C3071" t="s">
        <v>130</v>
      </c>
      <c r="D3071" t="s">
        <v>47</v>
      </c>
      <c r="E3071" t="s">
        <v>48</v>
      </c>
      <c r="F3071" t="s">
        <v>11</v>
      </c>
      <c r="G3071">
        <v>28</v>
      </c>
      <c r="H3071" t="s">
        <v>37</v>
      </c>
      <c r="I3071" t="s">
        <v>183</v>
      </c>
      <c r="J3071" t="s">
        <v>121</v>
      </c>
      <c r="K3071">
        <v>201511</v>
      </c>
      <c r="L3071">
        <v>2020</v>
      </c>
      <c r="M3071" s="10">
        <v>11</v>
      </c>
      <c r="N3071" s="31">
        <v>3323.5439999999999</v>
      </c>
    </row>
    <row r="3072" spans="1:14" ht="15" customHeight="1">
      <c r="A3072" t="s">
        <v>7</v>
      </c>
      <c r="B3072" t="s">
        <v>25</v>
      </c>
      <c r="C3072" t="s">
        <v>130</v>
      </c>
      <c r="D3072" t="s">
        <v>47</v>
      </c>
      <c r="E3072" t="s">
        <v>48</v>
      </c>
      <c r="F3072" t="s">
        <v>11</v>
      </c>
      <c r="G3072">
        <v>28</v>
      </c>
      <c r="H3072" t="s">
        <v>37</v>
      </c>
      <c r="I3072" t="s">
        <v>183</v>
      </c>
      <c r="J3072" t="s">
        <v>122</v>
      </c>
      <c r="K3072">
        <v>201511</v>
      </c>
      <c r="L3072">
        <v>2020</v>
      </c>
      <c r="M3072" s="10">
        <v>11</v>
      </c>
      <c r="N3072" s="31">
        <v>20394.569999999996</v>
      </c>
    </row>
    <row r="3073" spans="1:14" ht="15" customHeight="1">
      <c r="A3073" t="s">
        <v>7</v>
      </c>
      <c r="B3073" t="s">
        <v>25</v>
      </c>
      <c r="C3073" t="s">
        <v>130</v>
      </c>
      <c r="D3073" t="s">
        <v>47</v>
      </c>
      <c r="E3073" t="s">
        <v>48</v>
      </c>
      <c r="F3073" t="s">
        <v>11</v>
      </c>
      <c r="G3073">
        <v>28</v>
      </c>
      <c r="H3073" t="s">
        <v>37</v>
      </c>
      <c r="I3073" t="s">
        <v>183</v>
      </c>
      <c r="J3073" t="s">
        <v>123</v>
      </c>
      <c r="K3073">
        <v>201511</v>
      </c>
      <c r="L3073">
        <v>2020</v>
      </c>
      <c r="M3073" s="10">
        <v>11</v>
      </c>
      <c r="N3073" s="31">
        <v>4375.9799999999996</v>
      </c>
    </row>
    <row r="3074" spans="1:14" ht="15" customHeight="1">
      <c r="A3074" t="s">
        <v>7</v>
      </c>
      <c r="B3074" t="s">
        <v>26</v>
      </c>
      <c r="C3074" t="s">
        <v>132</v>
      </c>
      <c r="D3074" t="s">
        <v>55</v>
      </c>
      <c r="E3074" t="s">
        <v>56</v>
      </c>
      <c r="F3074" t="s">
        <v>11</v>
      </c>
      <c r="G3074">
        <v>36</v>
      </c>
      <c r="H3074" t="s">
        <v>34</v>
      </c>
      <c r="I3074" t="s">
        <v>182</v>
      </c>
      <c r="J3074" t="s">
        <v>124</v>
      </c>
      <c r="K3074">
        <v>201511</v>
      </c>
      <c r="L3074">
        <v>2020</v>
      </c>
      <c r="M3074" s="10">
        <v>11</v>
      </c>
      <c r="N3074" s="31">
        <v>59188.409280000007</v>
      </c>
    </row>
    <row r="3075" spans="1:14" ht="15" customHeight="1">
      <c r="A3075" t="s">
        <v>7</v>
      </c>
      <c r="B3075" t="s">
        <v>26</v>
      </c>
      <c r="C3075" t="s">
        <v>132</v>
      </c>
      <c r="D3075" t="s">
        <v>55</v>
      </c>
      <c r="E3075" t="s">
        <v>56</v>
      </c>
      <c r="F3075" t="s">
        <v>11</v>
      </c>
      <c r="G3075">
        <v>36</v>
      </c>
      <c r="H3075" t="s">
        <v>34</v>
      </c>
      <c r="I3075" t="s">
        <v>182</v>
      </c>
      <c r="J3075" t="s">
        <v>121</v>
      </c>
      <c r="K3075">
        <v>201511</v>
      </c>
      <c r="L3075">
        <v>2020</v>
      </c>
      <c r="M3075" s="10">
        <v>11</v>
      </c>
      <c r="N3075" s="31">
        <v>12623.3604</v>
      </c>
    </row>
    <row r="3076" spans="1:14" ht="15" customHeight="1">
      <c r="A3076" t="s">
        <v>7</v>
      </c>
      <c r="B3076" t="s">
        <v>26</v>
      </c>
      <c r="C3076" t="s">
        <v>132</v>
      </c>
      <c r="D3076" t="s">
        <v>55</v>
      </c>
      <c r="E3076" t="s">
        <v>56</v>
      </c>
      <c r="F3076" t="s">
        <v>11</v>
      </c>
      <c r="G3076">
        <v>36</v>
      </c>
      <c r="H3076" t="s">
        <v>34</v>
      </c>
      <c r="I3076" t="s">
        <v>182</v>
      </c>
      <c r="J3076" t="s">
        <v>122</v>
      </c>
      <c r="K3076">
        <v>201511</v>
      </c>
      <c r="L3076">
        <v>2020</v>
      </c>
      <c r="M3076" s="10">
        <v>11</v>
      </c>
      <c r="N3076" s="31">
        <v>6944.8238999999994</v>
      </c>
    </row>
    <row r="3077" spans="1:14" ht="15" customHeight="1">
      <c r="A3077" t="s">
        <v>7</v>
      </c>
      <c r="B3077" t="s">
        <v>26</v>
      </c>
      <c r="C3077" t="s">
        <v>132</v>
      </c>
      <c r="D3077" t="s">
        <v>55</v>
      </c>
      <c r="E3077" t="s">
        <v>56</v>
      </c>
      <c r="F3077" t="s">
        <v>11</v>
      </c>
      <c r="G3077">
        <v>36</v>
      </c>
      <c r="H3077" t="s">
        <v>34</v>
      </c>
      <c r="I3077" t="s">
        <v>182</v>
      </c>
      <c r="J3077" t="s">
        <v>123</v>
      </c>
      <c r="K3077">
        <v>201511</v>
      </c>
      <c r="L3077">
        <v>2020</v>
      </c>
      <c r="M3077" s="10">
        <v>11</v>
      </c>
      <c r="N3077" s="31">
        <v>31635.205559999999</v>
      </c>
    </row>
    <row r="3078" spans="1:14" ht="15" customHeight="1">
      <c r="A3078" t="s">
        <v>7</v>
      </c>
      <c r="B3078" t="s">
        <v>26</v>
      </c>
      <c r="C3078" t="s">
        <v>128</v>
      </c>
      <c r="D3078" t="s">
        <v>53</v>
      </c>
      <c r="E3078" t="s">
        <v>54</v>
      </c>
      <c r="F3078" t="s">
        <v>12</v>
      </c>
      <c r="G3078">
        <v>32</v>
      </c>
      <c r="H3078" t="s">
        <v>36</v>
      </c>
      <c r="I3078" t="s">
        <v>184</v>
      </c>
      <c r="J3078" t="s">
        <v>124</v>
      </c>
      <c r="K3078">
        <v>201511</v>
      </c>
      <c r="L3078">
        <v>2020</v>
      </c>
      <c r="M3078" s="10">
        <v>11</v>
      </c>
      <c r="N3078" s="31">
        <v>6021.2140799999988</v>
      </c>
    </row>
    <row r="3079" spans="1:14" ht="15" customHeight="1">
      <c r="A3079" t="s">
        <v>7</v>
      </c>
      <c r="B3079" t="s">
        <v>26</v>
      </c>
      <c r="C3079" t="s">
        <v>128</v>
      </c>
      <c r="D3079" t="s">
        <v>53</v>
      </c>
      <c r="E3079" t="s">
        <v>54</v>
      </c>
      <c r="F3079" t="s">
        <v>12</v>
      </c>
      <c r="G3079">
        <v>32</v>
      </c>
      <c r="H3079" t="s">
        <v>36</v>
      </c>
      <c r="I3079" t="s">
        <v>184</v>
      </c>
      <c r="J3079" t="s">
        <v>121</v>
      </c>
      <c r="K3079">
        <v>201511</v>
      </c>
      <c r="L3079">
        <v>2020</v>
      </c>
      <c r="M3079" s="10">
        <v>11</v>
      </c>
      <c r="N3079" s="31">
        <v>7605.8740799999978</v>
      </c>
    </row>
    <row r="3080" spans="1:14" ht="15" customHeight="1">
      <c r="A3080" t="s">
        <v>7</v>
      </c>
      <c r="B3080" t="s">
        <v>26</v>
      </c>
      <c r="C3080" t="s">
        <v>128</v>
      </c>
      <c r="D3080" t="s">
        <v>53</v>
      </c>
      <c r="E3080" t="s">
        <v>54</v>
      </c>
      <c r="F3080" t="s">
        <v>12</v>
      </c>
      <c r="G3080">
        <v>32</v>
      </c>
      <c r="H3080" t="s">
        <v>36</v>
      </c>
      <c r="I3080" t="s">
        <v>184</v>
      </c>
      <c r="J3080" t="s">
        <v>122</v>
      </c>
      <c r="K3080">
        <v>201511</v>
      </c>
      <c r="L3080">
        <v>2020</v>
      </c>
      <c r="M3080" s="10">
        <v>11</v>
      </c>
      <c r="N3080" s="31">
        <v>12217.728599999997</v>
      </c>
    </row>
    <row r="3081" spans="1:14" ht="15" customHeight="1">
      <c r="A3081" t="s">
        <v>7</v>
      </c>
      <c r="B3081" t="s">
        <v>26</v>
      </c>
      <c r="C3081" t="s">
        <v>128</v>
      </c>
      <c r="D3081" t="s">
        <v>53</v>
      </c>
      <c r="E3081" t="s">
        <v>54</v>
      </c>
      <c r="F3081" t="s">
        <v>12</v>
      </c>
      <c r="G3081">
        <v>32</v>
      </c>
      <c r="H3081" t="s">
        <v>36</v>
      </c>
      <c r="I3081" t="s">
        <v>184</v>
      </c>
      <c r="J3081" t="s">
        <v>123</v>
      </c>
      <c r="K3081">
        <v>201511</v>
      </c>
      <c r="L3081">
        <v>2020</v>
      </c>
      <c r="M3081" s="10">
        <v>11</v>
      </c>
      <c r="N3081" s="31">
        <v>14984.297999999997</v>
      </c>
    </row>
    <row r="3082" spans="1:14" ht="15" customHeight="1">
      <c r="A3082" t="s">
        <v>7</v>
      </c>
      <c r="B3082" t="s">
        <v>27</v>
      </c>
      <c r="C3082" t="s">
        <v>137</v>
      </c>
      <c r="D3082" t="s">
        <v>21</v>
      </c>
      <c r="E3082" t="s">
        <v>58</v>
      </c>
      <c r="F3082" t="s">
        <v>11</v>
      </c>
      <c r="G3082">
        <v>45</v>
      </c>
      <c r="H3082" t="s">
        <v>33</v>
      </c>
      <c r="I3082" t="s">
        <v>180</v>
      </c>
      <c r="J3082" t="s">
        <v>124</v>
      </c>
      <c r="K3082">
        <v>201511</v>
      </c>
      <c r="L3082">
        <v>2020</v>
      </c>
      <c r="M3082" s="10">
        <v>11</v>
      </c>
      <c r="N3082" s="31">
        <v>235876.25599999999</v>
      </c>
    </row>
    <row r="3083" spans="1:14" ht="15" customHeight="1">
      <c r="A3083" t="s">
        <v>7</v>
      </c>
      <c r="B3083" t="s">
        <v>27</v>
      </c>
      <c r="C3083" t="s">
        <v>137</v>
      </c>
      <c r="D3083" t="s">
        <v>21</v>
      </c>
      <c r="E3083" t="s">
        <v>58</v>
      </c>
      <c r="F3083" t="s">
        <v>11</v>
      </c>
      <c r="G3083">
        <v>45</v>
      </c>
      <c r="H3083" t="s">
        <v>33</v>
      </c>
      <c r="I3083" t="s">
        <v>180</v>
      </c>
      <c r="J3083" t="s">
        <v>121</v>
      </c>
      <c r="K3083">
        <v>201511</v>
      </c>
      <c r="L3083">
        <v>2020</v>
      </c>
      <c r="M3083" s="10">
        <v>11</v>
      </c>
      <c r="N3083" s="31">
        <v>7038.4159999999993</v>
      </c>
    </row>
    <row r="3084" spans="1:14" ht="15" customHeight="1">
      <c r="A3084" t="s">
        <v>7</v>
      </c>
      <c r="B3084" t="s">
        <v>27</v>
      </c>
      <c r="C3084" t="s">
        <v>137</v>
      </c>
      <c r="D3084" t="s">
        <v>21</v>
      </c>
      <c r="E3084" t="s">
        <v>58</v>
      </c>
      <c r="F3084" t="s">
        <v>11</v>
      </c>
      <c r="G3084">
        <v>45</v>
      </c>
      <c r="H3084" t="s">
        <v>33</v>
      </c>
      <c r="I3084" t="s">
        <v>180</v>
      </c>
      <c r="J3084" t="s">
        <v>122</v>
      </c>
      <c r="K3084">
        <v>201511</v>
      </c>
      <c r="L3084">
        <v>2020</v>
      </c>
      <c r="M3084" s="10">
        <v>11</v>
      </c>
      <c r="N3084" s="31">
        <v>77078.084999999992</v>
      </c>
    </row>
    <row r="3085" spans="1:14" ht="15" customHeight="1">
      <c r="A3085" t="s">
        <v>7</v>
      </c>
      <c r="B3085" t="s">
        <v>27</v>
      </c>
      <c r="C3085" t="s">
        <v>137</v>
      </c>
      <c r="D3085" t="s">
        <v>21</v>
      </c>
      <c r="E3085" t="s">
        <v>58</v>
      </c>
      <c r="F3085" t="s">
        <v>11</v>
      </c>
      <c r="G3085">
        <v>45</v>
      </c>
      <c r="H3085" t="s">
        <v>33</v>
      </c>
      <c r="I3085" t="s">
        <v>180</v>
      </c>
      <c r="J3085" t="s">
        <v>123</v>
      </c>
      <c r="K3085">
        <v>201511</v>
      </c>
      <c r="L3085">
        <v>2020</v>
      </c>
      <c r="M3085" s="10">
        <v>11</v>
      </c>
      <c r="N3085" s="31">
        <v>89323.247999999978</v>
      </c>
    </row>
    <row r="3086" spans="1:14" ht="15" customHeight="1">
      <c r="A3086" t="s">
        <v>7</v>
      </c>
      <c r="B3086" t="s">
        <v>27</v>
      </c>
      <c r="C3086" t="s">
        <v>136</v>
      </c>
      <c r="D3086" t="s">
        <v>18</v>
      </c>
      <c r="E3086" t="s">
        <v>62</v>
      </c>
      <c r="F3086" t="s">
        <v>11</v>
      </c>
      <c r="G3086">
        <v>38</v>
      </c>
      <c r="H3086" t="s">
        <v>34</v>
      </c>
      <c r="I3086" t="s">
        <v>182</v>
      </c>
      <c r="J3086" t="s">
        <v>124</v>
      </c>
      <c r="K3086">
        <v>201511</v>
      </c>
      <c r="L3086">
        <v>2020</v>
      </c>
      <c r="M3086" s="10">
        <v>11</v>
      </c>
      <c r="N3086" s="31">
        <v>84942.950400000016</v>
      </c>
    </row>
    <row r="3087" spans="1:14" ht="15" customHeight="1">
      <c r="A3087" t="s">
        <v>7</v>
      </c>
      <c r="B3087" t="s">
        <v>27</v>
      </c>
      <c r="C3087" t="s">
        <v>136</v>
      </c>
      <c r="D3087" t="s">
        <v>18</v>
      </c>
      <c r="E3087" t="s">
        <v>62</v>
      </c>
      <c r="F3087" t="s">
        <v>11</v>
      </c>
      <c r="G3087">
        <v>38</v>
      </c>
      <c r="H3087" t="s">
        <v>34</v>
      </c>
      <c r="I3087" t="s">
        <v>182</v>
      </c>
      <c r="J3087" t="s">
        <v>121</v>
      </c>
      <c r="K3087">
        <v>201511</v>
      </c>
      <c r="L3087">
        <v>2020</v>
      </c>
      <c r="M3087" s="10">
        <v>11</v>
      </c>
      <c r="N3087" s="31">
        <v>51250.5504</v>
      </c>
    </row>
    <row r="3088" spans="1:14" ht="15" customHeight="1">
      <c r="A3088" t="s">
        <v>7</v>
      </c>
      <c r="B3088" t="s">
        <v>27</v>
      </c>
      <c r="C3088" t="s">
        <v>136</v>
      </c>
      <c r="D3088" t="s">
        <v>18</v>
      </c>
      <c r="E3088" t="s">
        <v>62</v>
      </c>
      <c r="F3088" t="s">
        <v>11</v>
      </c>
      <c r="G3088">
        <v>38</v>
      </c>
      <c r="H3088" t="s">
        <v>34</v>
      </c>
      <c r="I3088" t="s">
        <v>182</v>
      </c>
      <c r="J3088" t="s">
        <v>122</v>
      </c>
      <c r="K3088">
        <v>201511</v>
      </c>
      <c r="L3088">
        <v>2020</v>
      </c>
      <c r="M3088" s="10">
        <v>11</v>
      </c>
      <c r="N3088" s="31">
        <v>77524.271999999997</v>
      </c>
    </row>
    <row r="3089" spans="1:14" ht="15" customHeight="1">
      <c r="A3089" t="s">
        <v>7</v>
      </c>
      <c r="B3089" t="s">
        <v>27</v>
      </c>
      <c r="C3089" t="s">
        <v>136</v>
      </c>
      <c r="D3089" t="s">
        <v>18</v>
      </c>
      <c r="E3089" t="s">
        <v>62</v>
      </c>
      <c r="F3089" t="s">
        <v>11</v>
      </c>
      <c r="G3089">
        <v>38</v>
      </c>
      <c r="H3089" t="s">
        <v>34</v>
      </c>
      <c r="I3089" t="s">
        <v>182</v>
      </c>
      <c r="J3089" t="s">
        <v>123</v>
      </c>
      <c r="K3089">
        <v>201511</v>
      </c>
      <c r="L3089">
        <v>2020</v>
      </c>
      <c r="M3089" s="10">
        <v>11</v>
      </c>
      <c r="N3089" s="31">
        <v>55477.094399999994</v>
      </c>
    </row>
    <row r="3090" spans="1:14" ht="15" customHeight="1">
      <c r="A3090" t="s">
        <v>7</v>
      </c>
      <c r="B3090" t="s">
        <v>27</v>
      </c>
      <c r="C3090" t="s">
        <v>135</v>
      </c>
      <c r="D3090" t="s">
        <v>19</v>
      </c>
      <c r="E3090" t="s">
        <v>57</v>
      </c>
      <c r="F3090" t="s">
        <v>12</v>
      </c>
      <c r="G3090">
        <v>29</v>
      </c>
      <c r="H3090" t="s">
        <v>37</v>
      </c>
      <c r="I3090" t="s">
        <v>183</v>
      </c>
      <c r="J3090" t="s">
        <v>124</v>
      </c>
      <c r="K3090">
        <v>201511</v>
      </c>
      <c r="L3090">
        <v>2020</v>
      </c>
      <c r="M3090" s="10">
        <v>11</v>
      </c>
      <c r="N3090" s="31">
        <v>55840.512000000002</v>
      </c>
    </row>
    <row r="3091" spans="1:14" ht="15" customHeight="1">
      <c r="A3091" t="s">
        <v>7</v>
      </c>
      <c r="B3091" t="s">
        <v>27</v>
      </c>
      <c r="C3091" t="s">
        <v>135</v>
      </c>
      <c r="D3091" t="s">
        <v>19</v>
      </c>
      <c r="E3091" t="s">
        <v>57</v>
      </c>
      <c r="F3091" t="s">
        <v>12</v>
      </c>
      <c r="G3091">
        <v>29</v>
      </c>
      <c r="H3091" t="s">
        <v>37</v>
      </c>
      <c r="I3091" t="s">
        <v>183</v>
      </c>
      <c r="J3091" t="s">
        <v>121</v>
      </c>
      <c r="K3091">
        <v>201511</v>
      </c>
      <c r="L3091">
        <v>2020</v>
      </c>
      <c r="M3091" s="10">
        <v>11</v>
      </c>
      <c r="N3091" s="31">
        <v>12049.463999999998</v>
      </c>
    </row>
    <row r="3092" spans="1:14" ht="15" customHeight="1">
      <c r="A3092" t="s">
        <v>7</v>
      </c>
      <c r="B3092" t="s">
        <v>27</v>
      </c>
      <c r="C3092" t="s">
        <v>135</v>
      </c>
      <c r="D3092" t="s">
        <v>19</v>
      </c>
      <c r="E3092" t="s">
        <v>57</v>
      </c>
      <c r="F3092" t="s">
        <v>12</v>
      </c>
      <c r="G3092">
        <v>29</v>
      </c>
      <c r="H3092" t="s">
        <v>37</v>
      </c>
      <c r="I3092" t="s">
        <v>183</v>
      </c>
      <c r="J3092" t="s">
        <v>122</v>
      </c>
      <c r="K3092">
        <v>201511</v>
      </c>
      <c r="L3092">
        <v>2020</v>
      </c>
      <c r="M3092" s="10">
        <v>11</v>
      </c>
      <c r="N3092" s="31">
        <v>5333.369999999999</v>
      </c>
    </row>
    <row r="3093" spans="1:14" ht="15" customHeight="1">
      <c r="A3093" t="s">
        <v>7</v>
      </c>
      <c r="B3093" t="s">
        <v>27</v>
      </c>
      <c r="C3093" t="s">
        <v>135</v>
      </c>
      <c r="D3093" t="s">
        <v>19</v>
      </c>
      <c r="E3093" t="s">
        <v>57</v>
      </c>
      <c r="F3093" t="s">
        <v>12</v>
      </c>
      <c r="G3093">
        <v>29</v>
      </c>
      <c r="H3093" t="s">
        <v>37</v>
      </c>
      <c r="I3093" t="s">
        <v>183</v>
      </c>
      <c r="J3093" t="s">
        <v>123</v>
      </c>
      <c r="K3093">
        <v>201511</v>
      </c>
      <c r="L3093">
        <v>2020</v>
      </c>
      <c r="M3093" s="10">
        <v>11</v>
      </c>
      <c r="N3093" s="31">
        <v>3665.8439999999991</v>
      </c>
    </row>
    <row r="3094" spans="1:14" ht="15" customHeight="1">
      <c r="A3094" t="s">
        <v>7</v>
      </c>
      <c r="B3094" t="s">
        <v>42</v>
      </c>
      <c r="C3094" t="s">
        <v>139</v>
      </c>
      <c r="D3094" t="s">
        <v>59</v>
      </c>
      <c r="E3094" t="s">
        <v>60</v>
      </c>
      <c r="F3094" t="s">
        <v>11</v>
      </c>
      <c r="G3094">
        <v>35</v>
      </c>
      <c r="H3094" t="s">
        <v>34</v>
      </c>
      <c r="I3094" t="s">
        <v>182</v>
      </c>
      <c r="J3094" t="s">
        <v>124</v>
      </c>
      <c r="K3094">
        <v>201511</v>
      </c>
      <c r="L3094">
        <v>2020</v>
      </c>
      <c r="M3094" s="10">
        <v>11</v>
      </c>
      <c r="N3094" s="31">
        <v>237499.31520000001</v>
      </c>
    </row>
    <row r="3095" spans="1:14" ht="15" customHeight="1">
      <c r="A3095" t="s">
        <v>7</v>
      </c>
      <c r="B3095" t="s">
        <v>42</v>
      </c>
      <c r="C3095" t="s">
        <v>139</v>
      </c>
      <c r="D3095" t="s">
        <v>59</v>
      </c>
      <c r="E3095" t="s">
        <v>60</v>
      </c>
      <c r="F3095" t="s">
        <v>11</v>
      </c>
      <c r="G3095">
        <v>35</v>
      </c>
      <c r="H3095" t="s">
        <v>34</v>
      </c>
      <c r="I3095" t="s">
        <v>182</v>
      </c>
      <c r="J3095" t="s">
        <v>121</v>
      </c>
      <c r="K3095">
        <v>201511</v>
      </c>
      <c r="L3095">
        <v>2020</v>
      </c>
      <c r="M3095" s="10">
        <v>11</v>
      </c>
      <c r="N3095" s="31">
        <v>8281.6272000000008</v>
      </c>
    </row>
    <row r="3096" spans="1:14" ht="15" customHeight="1">
      <c r="A3096" t="s">
        <v>7</v>
      </c>
      <c r="B3096" t="s">
        <v>42</v>
      </c>
      <c r="C3096" t="s">
        <v>139</v>
      </c>
      <c r="D3096" t="s">
        <v>59</v>
      </c>
      <c r="E3096" t="s">
        <v>60</v>
      </c>
      <c r="F3096" t="s">
        <v>11</v>
      </c>
      <c r="G3096">
        <v>35</v>
      </c>
      <c r="H3096" t="s">
        <v>34</v>
      </c>
      <c r="I3096" t="s">
        <v>182</v>
      </c>
      <c r="J3096" t="s">
        <v>122</v>
      </c>
      <c r="K3096">
        <v>201511</v>
      </c>
      <c r="L3096">
        <v>2020</v>
      </c>
      <c r="M3096" s="10">
        <v>11</v>
      </c>
      <c r="N3096" s="31">
        <v>35162.693999999996</v>
      </c>
    </row>
    <row r="3097" spans="1:14" ht="15" customHeight="1">
      <c r="A3097" t="s">
        <v>7</v>
      </c>
      <c r="B3097" t="s">
        <v>42</v>
      </c>
      <c r="C3097" t="s">
        <v>139</v>
      </c>
      <c r="D3097" t="s">
        <v>59</v>
      </c>
      <c r="E3097" t="s">
        <v>60</v>
      </c>
      <c r="F3097" t="s">
        <v>11</v>
      </c>
      <c r="G3097">
        <v>35</v>
      </c>
      <c r="H3097" t="s">
        <v>34</v>
      </c>
      <c r="I3097" t="s">
        <v>182</v>
      </c>
      <c r="J3097" t="s">
        <v>123</v>
      </c>
      <c r="K3097">
        <v>201511</v>
      </c>
      <c r="L3097">
        <v>2020</v>
      </c>
      <c r="M3097" s="10">
        <v>11</v>
      </c>
      <c r="N3097" s="31">
        <v>83489.767199999987</v>
      </c>
    </row>
    <row r="3098" spans="1:14" ht="15" customHeight="1">
      <c r="A3098" t="s">
        <v>7</v>
      </c>
      <c r="B3098" t="s">
        <v>42</v>
      </c>
      <c r="C3098" t="s">
        <v>138</v>
      </c>
      <c r="D3098" t="s">
        <v>61</v>
      </c>
      <c r="E3098" t="s">
        <v>60</v>
      </c>
      <c r="F3098" t="s">
        <v>11</v>
      </c>
      <c r="G3098">
        <v>32</v>
      </c>
      <c r="H3098" t="s">
        <v>36</v>
      </c>
      <c r="I3098" t="s">
        <v>184</v>
      </c>
      <c r="J3098" t="s">
        <v>124</v>
      </c>
      <c r="K3098">
        <v>201511</v>
      </c>
      <c r="L3098">
        <v>2020</v>
      </c>
      <c r="M3098" s="10">
        <v>11</v>
      </c>
      <c r="N3098" s="31">
        <v>13409.222399999999</v>
      </c>
    </row>
    <row r="3099" spans="1:14" ht="15" customHeight="1">
      <c r="A3099" t="s">
        <v>7</v>
      </c>
      <c r="B3099" t="s">
        <v>42</v>
      </c>
      <c r="C3099" t="s">
        <v>138</v>
      </c>
      <c r="D3099" t="s">
        <v>61</v>
      </c>
      <c r="E3099" t="s">
        <v>60</v>
      </c>
      <c r="F3099" t="s">
        <v>11</v>
      </c>
      <c r="G3099">
        <v>32</v>
      </c>
      <c r="H3099" t="s">
        <v>36</v>
      </c>
      <c r="I3099" t="s">
        <v>184</v>
      </c>
      <c r="J3099" t="s">
        <v>121</v>
      </c>
      <c r="K3099">
        <v>201511</v>
      </c>
      <c r="L3099">
        <v>2020</v>
      </c>
      <c r="M3099" s="10">
        <v>11</v>
      </c>
      <c r="N3099" s="31">
        <v>6866.8991999999998</v>
      </c>
    </row>
    <row r="3100" spans="1:14" ht="15" customHeight="1">
      <c r="A3100" t="s">
        <v>7</v>
      </c>
      <c r="B3100" t="s">
        <v>42</v>
      </c>
      <c r="C3100" t="s">
        <v>138</v>
      </c>
      <c r="D3100" t="s">
        <v>61</v>
      </c>
      <c r="E3100" t="s">
        <v>60</v>
      </c>
      <c r="F3100" t="s">
        <v>11</v>
      </c>
      <c r="G3100">
        <v>32</v>
      </c>
      <c r="H3100" t="s">
        <v>36</v>
      </c>
      <c r="I3100" t="s">
        <v>184</v>
      </c>
      <c r="J3100" t="s">
        <v>122</v>
      </c>
      <c r="K3100">
        <v>201511</v>
      </c>
      <c r="L3100">
        <v>2020</v>
      </c>
      <c r="M3100" s="10">
        <v>11</v>
      </c>
      <c r="N3100" s="31">
        <v>8125.2779999999984</v>
      </c>
    </row>
    <row r="3101" spans="1:14" ht="15" customHeight="1">
      <c r="A3101" t="s">
        <v>7</v>
      </c>
      <c r="B3101" t="s">
        <v>42</v>
      </c>
      <c r="C3101" t="s">
        <v>138</v>
      </c>
      <c r="D3101" t="s">
        <v>61</v>
      </c>
      <c r="E3101" t="s">
        <v>60</v>
      </c>
      <c r="F3101" t="s">
        <v>11</v>
      </c>
      <c r="G3101">
        <v>32</v>
      </c>
      <c r="H3101" t="s">
        <v>36</v>
      </c>
      <c r="I3101" t="s">
        <v>184</v>
      </c>
      <c r="J3101" t="s">
        <v>123</v>
      </c>
      <c r="K3101">
        <v>201511</v>
      </c>
      <c r="L3101">
        <v>2020</v>
      </c>
      <c r="M3101" s="10">
        <v>11</v>
      </c>
      <c r="N3101" s="31">
        <v>13100.346</v>
      </c>
    </row>
    <row r="3102" spans="1:14" ht="15" customHeight="1">
      <c r="A3102" t="s">
        <v>69</v>
      </c>
      <c r="B3102" t="s">
        <v>5</v>
      </c>
      <c r="C3102" t="s">
        <v>134</v>
      </c>
      <c r="D3102" t="s">
        <v>46</v>
      </c>
      <c r="E3102" t="s">
        <v>13</v>
      </c>
      <c r="F3102" t="s">
        <v>11</v>
      </c>
      <c r="G3102">
        <v>46</v>
      </c>
      <c r="H3102" t="s">
        <v>33</v>
      </c>
      <c r="I3102" t="s">
        <v>180</v>
      </c>
      <c r="J3102" t="s">
        <v>124</v>
      </c>
      <c r="K3102">
        <v>201511</v>
      </c>
      <c r="L3102">
        <v>2020</v>
      </c>
      <c r="M3102" s="10">
        <v>11</v>
      </c>
      <c r="N3102" s="31">
        <v>247305.96799999999</v>
      </c>
    </row>
    <row r="3103" spans="1:14" ht="15" customHeight="1">
      <c r="A3103" t="s">
        <v>69</v>
      </c>
      <c r="B3103" t="s">
        <v>5</v>
      </c>
      <c r="C3103" t="s">
        <v>134</v>
      </c>
      <c r="D3103" t="s">
        <v>46</v>
      </c>
      <c r="E3103" t="s">
        <v>13</v>
      </c>
      <c r="F3103" t="s">
        <v>11</v>
      </c>
      <c r="G3103">
        <v>46</v>
      </c>
      <c r="H3103" t="s">
        <v>33</v>
      </c>
      <c r="I3103" t="s">
        <v>180</v>
      </c>
      <c r="J3103" t="s">
        <v>121</v>
      </c>
      <c r="K3103">
        <v>201511</v>
      </c>
      <c r="L3103">
        <v>2020</v>
      </c>
      <c r="M3103" s="10">
        <v>11</v>
      </c>
      <c r="N3103" s="31">
        <v>72353.259999999995</v>
      </c>
    </row>
    <row r="3104" spans="1:14" ht="15" customHeight="1">
      <c r="A3104" t="s">
        <v>69</v>
      </c>
      <c r="B3104" t="s">
        <v>5</v>
      </c>
      <c r="C3104" t="s">
        <v>134</v>
      </c>
      <c r="D3104" t="s">
        <v>46</v>
      </c>
      <c r="E3104" t="s">
        <v>13</v>
      </c>
      <c r="F3104" t="s">
        <v>11</v>
      </c>
      <c r="G3104">
        <v>46</v>
      </c>
      <c r="H3104" t="s">
        <v>33</v>
      </c>
      <c r="I3104" t="s">
        <v>180</v>
      </c>
      <c r="J3104" t="s">
        <v>122</v>
      </c>
      <c r="K3104">
        <v>201511</v>
      </c>
      <c r="L3104">
        <v>2020</v>
      </c>
      <c r="M3104" s="10">
        <v>11</v>
      </c>
      <c r="N3104" s="31">
        <v>71818.354999999996</v>
      </c>
    </row>
    <row r="3105" spans="1:14" ht="15" customHeight="1">
      <c r="A3105" t="s">
        <v>69</v>
      </c>
      <c r="B3105" t="s">
        <v>5</v>
      </c>
      <c r="C3105" t="s">
        <v>134</v>
      </c>
      <c r="D3105" t="s">
        <v>46</v>
      </c>
      <c r="E3105" t="s">
        <v>13</v>
      </c>
      <c r="F3105" t="s">
        <v>11</v>
      </c>
      <c r="G3105">
        <v>46</v>
      </c>
      <c r="H3105" t="s">
        <v>33</v>
      </c>
      <c r="I3105" t="s">
        <v>180</v>
      </c>
      <c r="J3105" t="s">
        <v>123</v>
      </c>
      <c r="K3105">
        <v>201511</v>
      </c>
      <c r="L3105">
        <v>2020</v>
      </c>
      <c r="M3105" s="10">
        <v>11</v>
      </c>
      <c r="N3105" s="31">
        <v>101097.65399999998</v>
      </c>
    </row>
    <row r="3106" spans="1:14" ht="15" customHeight="1">
      <c r="A3106" t="s">
        <v>69</v>
      </c>
      <c r="B3106" t="s">
        <v>5</v>
      </c>
      <c r="C3106" t="s">
        <v>129</v>
      </c>
      <c r="D3106" t="s">
        <v>22</v>
      </c>
      <c r="E3106" t="s">
        <v>16</v>
      </c>
      <c r="F3106" t="s">
        <v>12</v>
      </c>
      <c r="G3106">
        <v>38</v>
      </c>
      <c r="H3106" t="s">
        <v>34</v>
      </c>
      <c r="I3106" t="s">
        <v>182</v>
      </c>
      <c r="J3106" t="s">
        <v>124</v>
      </c>
      <c r="K3106">
        <v>201511</v>
      </c>
      <c r="L3106">
        <v>2020</v>
      </c>
      <c r="M3106" s="10">
        <v>11</v>
      </c>
      <c r="N3106" s="31">
        <v>18466.963199999998</v>
      </c>
    </row>
    <row r="3107" spans="1:14" ht="15" customHeight="1">
      <c r="A3107" t="s">
        <v>69</v>
      </c>
      <c r="B3107" t="s">
        <v>5</v>
      </c>
      <c r="C3107" t="s">
        <v>129</v>
      </c>
      <c r="D3107" t="s">
        <v>22</v>
      </c>
      <c r="E3107" t="s">
        <v>16</v>
      </c>
      <c r="F3107" t="s">
        <v>12</v>
      </c>
      <c r="G3107">
        <v>38</v>
      </c>
      <c r="H3107" t="s">
        <v>34</v>
      </c>
      <c r="I3107" t="s">
        <v>182</v>
      </c>
      <c r="J3107" t="s">
        <v>121</v>
      </c>
      <c r="K3107">
        <v>201511</v>
      </c>
      <c r="L3107">
        <v>2020</v>
      </c>
      <c r="M3107" s="10">
        <v>11</v>
      </c>
      <c r="N3107" s="31">
        <v>12675.3984</v>
      </c>
    </row>
    <row r="3108" spans="1:14" ht="15" customHeight="1">
      <c r="A3108" t="s">
        <v>69</v>
      </c>
      <c r="B3108" t="s">
        <v>5</v>
      </c>
      <c r="C3108" t="s">
        <v>129</v>
      </c>
      <c r="D3108" t="s">
        <v>22</v>
      </c>
      <c r="E3108" t="s">
        <v>16</v>
      </c>
      <c r="F3108" t="s">
        <v>12</v>
      </c>
      <c r="G3108">
        <v>38</v>
      </c>
      <c r="H3108" t="s">
        <v>34</v>
      </c>
      <c r="I3108" t="s">
        <v>182</v>
      </c>
      <c r="J3108" t="s">
        <v>122</v>
      </c>
      <c r="K3108">
        <v>201511</v>
      </c>
      <c r="L3108">
        <v>2020</v>
      </c>
      <c r="M3108" s="10">
        <v>11</v>
      </c>
      <c r="N3108" s="31">
        <v>72952.865999999995</v>
      </c>
    </row>
    <row r="3109" spans="1:14" ht="15" customHeight="1">
      <c r="A3109" t="s">
        <v>69</v>
      </c>
      <c r="B3109" t="s">
        <v>5</v>
      </c>
      <c r="C3109" t="s">
        <v>129</v>
      </c>
      <c r="D3109" t="s">
        <v>22</v>
      </c>
      <c r="E3109" t="s">
        <v>16</v>
      </c>
      <c r="F3109" t="s">
        <v>12</v>
      </c>
      <c r="G3109">
        <v>38</v>
      </c>
      <c r="H3109" t="s">
        <v>34</v>
      </c>
      <c r="I3109" t="s">
        <v>182</v>
      </c>
      <c r="J3109" t="s">
        <v>123</v>
      </c>
      <c r="K3109">
        <v>201511</v>
      </c>
      <c r="L3109">
        <v>2020</v>
      </c>
      <c r="M3109" s="10">
        <v>11</v>
      </c>
      <c r="N3109" s="31">
        <v>40039.271999999997</v>
      </c>
    </row>
    <row r="3110" spans="1:14" ht="15" customHeight="1">
      <c r="A3110" t="s">
        <v>69</v>
      </c>
      <c r="B3110" t="s">
        <v>5</v>
      </c>
      <c r="C3110" t="s">
        <v>133</v>
      </c>
      <c r="D3110" t="s">
        <v>9</v>
      </c>
      <c r="E3110" t="s">
        <v>10</v>
      </c>
      <c r="F3110" t="s">
        <v>11</v>
      </c>
      <c r="G3110">
        <v>25</v>
      </c>
      <c r="H3110" t="s">
        <v>37</v>
      </c>
      <c r="I3110" t="s">
        <v>183</v>
      </c>
      <c r="J3110" t="s">
        <v>124</v>
      </c>
      <c r="K3110">
        <v>201511</v>
      </c>
      <c r="L3110">
        <v>2020</v>
      </c>
      <c r="M3110" s="10">
        <v>11</v>
      </c>
      <c r="N3110" s="31">
        <v>15290.687999999998</v>
      </c>
    </row>
    <row r="3111" spans="1:14" ht="15" customHeight="1">
      <c r="A3111" t="s">
        <v>69</v>
      </c>
      <c r="B3111" t="s">
        <v>5</v>
      </c>
      <c r="C3111" t="s">
        <v>133</v>
      </c>
      <c r="D3111" t="s">
        <v>9</v>
      </c>
      <c r="E3111" t="s">
        <v>10</v>
      </c>
      <c r="F3111" t="s">
        <v>11</v>
      </c>
      <c r="G3111">
        <v>25</v>
      </c>
      <c r="H3111" t="s">
        <v>37</v>
      </c>
      <c r="I3111" t="s">
        <v>183</v>
      </c>
      <c r="J3111" t="s">
        <v>121</v>
      </c>
      <c r="K3111">
        <v>201511</v>
      </c>
      <c r="L3111">
        <v>2020</v>
      </c>
      <c r="M3111" s="10">
        <v>11</v>
      </c>
      <c r="N3111" s="31">
        <v>6286.0559999999996</v>
      </c>
    </row>
    <row r="3112" spans="1:14" ht="15" customHeight="1">
      <c r="A3112" t="s">
        <v>69</v>
      </c>
      <c r="B3112" t="s">
        <v>5</v>
      </c>
      <c r="C3112" t="s">
        <v>133</v>
      </c>
      <c r="D3112" t="s">
        <v>9</v>
      </c>
      <c r="E3112" t="s">
        <v>10</v>
      </c>
      <c r="F3112" t="s">
        <v>11</v>
      </c>
      <c r="G3112">
        <v>25</v>
      </c>
      <c r="H3112" t="s">
        <v>37</v>
      </c>
      <c r="I3112" t="s">
        <v>183</v>
      </c>
      <c r="J3112" t="s">
        <v>122</v>
      </c>
      <c r="K3112">
        <v>201511</v>
      </c>
      <c r="L3112">
        <v>2020</v>
      </c>
      <c r="M3112" s="10">
        <v>11</v>
      </c>
      <c r="N3112" s="31">
        <v>7003.7099999999991</v>
      </c>
    </row>
    <row r="3113" spans="1:14" ht="15" customHeight="1">
      <c r="A3113" t="s">
        <v>69</v>
      </c>
      <c r="B3113" t="s">
        <v>5</v>
      </c>
      <c r="C3113" t="s">
        <v>133</v>
      </c>
      <c r="D3113" t="s">
        <v>9</v>
      </c>
      <c r="E3113" t="s">
        <v>10</v>
      </c>
      <c r="F3113" t="s">
        <v>11</v>
      </c>
      <c r="G3113">
        <v>25</v>
      </c>
      <c r="H3113" t="s">
        <v>37</v>
      </c>
      <c r="I3113" t="s">
        <v>183</v>
      </c>
      <c r="J3113" t="s">
        <v>123</v>
      </c>
      <c r="K3113">
        <v>201511</v>
      </c>
      <c r="L3113">
        <v>2020</v>
      </c>
      <c r="M3113" s="10">
        <v>11</v>
      </c>
      <c r="N3113" s="31">
        <v>9508.7159999999985</v>
      </c>
    </row>
    <row r="3114" spans="1:14" ht="15" customHeight="1">
      <c r="A3114" t="s">
        <v>69</v>
      </c>
      <c r="B3114" t="s">
        <v>6</v>
      </c>
      <c r="C3114" t="s">
        <v>140</v>
      </c>
      <c r="D3114" t="s">
        <v>14</v>
      </c>
      <c r="E3114" t="s">
        <v>15</v>
      </c>
      <c r="F3114" t="s">
        <v>11</v>
      </c>
      <c r="G3114">
        <v>32</v>
      </c>
      <c r="H3114" t="s">
        <v>36</v>
      </c>
      <c r="I3114" t="s">
        <v>184</v>
      </c>
      <c r="J3114" t="s">
        <v>124</v>
      </c>
      <c r="K3114">
        <v>201511</v>
      </c>
      <c r="L3114">
        <v>2020</v>
      </c>
      <c r="M3114" s="10">
        <v>11</v>
      </c>
      <c r="N3114" s="31">
        <v>57606.751999999993</v>
      </c>
    </row>
    <row r="3115" spans="1:14" ht="15" customHeight="1">
      <c r="A3115" t="s">
        <v>69</v>
      </c>
      <c r="B3115" t="s">
        <v>6</v>
      </c>
      <c r="C3115" t="s">
        <v>140</v>
      </c>
      <c r="D3115" t="s">
        <v>14</v>
      </c>
      <c r="E3115" t="s">
        <v>15</v>
      </c>
      <c r="F3115" t="s">
        <v>11</v>
      </c>
      <c r="G3115">
        <v>32</v>
      </c>
      <c r="H3115" t="s">
        <v>36</v>
      </c>
      <c r="I3115" t="s">
        <v>184</v>
      </c>
      <c r="J3115" t="s">
        <v>121</v>
      </c>
      <c r="K3115">
        <v>201511</v>
      </c>
      <c r="L3115">
        <v>2020</v>
      </c>
      <c r="M3115" s="10">
        <v>11</v>
      </c>
      <c r="N3115" s="31">
        <v>35800.184000000001</v>
      </c>
    </row>
    <row r="3116" spans="1:14" ht="15" customHeight="1">
      <c r="A3116" t="s">
        <v>69</v>
      </c>
      <c r="B3116" t="s">
        <v>6</v>
      </c>
      <c r="C3116" t="s">
        <v>140</v>
      </c>
      <c r="D3116" t="s">
        <v>14</v>
      </c>
      <c r="E3116" t="s">
        <v>15</v>
      </c>
      <c r="F3116" t="s">
        <v>11</v>
      </c>
      <c r="G3116">
        <v>32</v>
      </c>
      <c r="H3116" t="s">
        <v>36</v>
      </c>
      <c r="I3116" t="s">
        <v>184</v>
      </c>
      <c r="J3116" t="s">
        <v>122</v>
      </c>
      <c r="K3116">
        <v>201511</v>
      </c>
      <c r="L3116">
        <v>2020</v>
      </c>
      <c r="M3116" s="10">
        <v>11</v>
      </c>
      <c r="N3116" s="31">
        <v>24314.779999999995</v>
      </c>
    </row>
    <row r="3117" spans="1:14" ht="15" customHeight="1">
      <c r="A3117" t="s">
        <v>69</v>
      </c>
      <c r="B3117" t="s">
        <v>6</v>
      </c>
      <c r="C3117" t="s">
        <v>140</v>
      </c>
      <c r="D3117" t="s">
        <v>14</v>
      </c>
      <c r="E3117" t="s">
        <v>15</v>
      </c>
      <c r="F3117" t="s">
        <v>11</v>
      </c>
      <c r="G3117">
        <v>32</v>
      </c>
      <c r="H3117" t="s">
        <v>36</v>
      </c>
      <c r="I3117" t="s">
        <v>184</v>
      </c>
      <c r="J3117" t="s">
        <v>123</v>
      </c>
      <c r="K3117">
        <v>201511</v>
      </c>
      <c r="L3117">
        <v>2020</v>
      </c>
      <c r="M3117" s="10">
        <v>11</v>
      </c>
      <c r="N3117" s="31">
        <v>4442.927999999999</v>
      </c>
    </row>
    <row r="3118" spans="1:14" ht="15" customHeight="1">
      <c r="A3118" t="s">
        <v>68</v>
      </c>
      <c r="B3118" t="s">
        <v>24</v>
      </c>
      <c r="C3118" t="s">
        <v>142</v>
      </c>
      <c r="D3118" t="s">
        <v>43</v>
      </c>
      <c r="E3118" t="s">
        <v>17</v>
      </c>
      <c r="F3118" t="s">
        <v>11</v>
      </c>
      <c r="G3118">
        <v>32</v>
      </c>
      <c r="H3118" t="s">
        <v>36</v>
      </c>
      <c r="I3118" t="s">
        <v>184</v>
      </c>
      <c r="J3118" t="s">
        <v>124</v>
      </c>
      <c r="K3118">
        <v>201511</v>
      </c>
      <c r="L3118">
        <v>2020</v>
      </c>
      <c r="M3118" s="10">
        <v>11</v>
      </c>
      <c r="N3118" s="31">
        <v>75817.504000000001</v>
      </c>
    </row>
    <row r="3119" spans="1:14" ht="15" customHeight="1">
      <c r="A3119" t="s">
        <v>68</v>
      </c>
      <c r="B3119" t="s">
        <v>24</v>
      </c>
      <c r="C3119" t="s">
        <v>142</v>
      </c>
      <c r="D3119" t="s">
        <v>43</v>
      </c>
      <c r="E3119" t="s">
        <v>17</v>
      </c>
      <c r="F3119" t="s">
        <v>11</v>
      </c>
      <c r="G3119">
        <v>32</v>
      </c>
      <c r="H3119" t="s">
        <v>36</v>
      </c>
      <c r="I3119" t="s">
        <v>184</v>
      </c>
      <c r="J3119" t="s">
        <v>121</v>
      </c>
      <c r="K3119">
        <v>201511</v>
      </c>
      <c r="L3119">
        <v>2020</v>
      </c>
      <c r="M3119" s="10">
        <v>11</v>
      </c>
      <c r="N3119" s="31">
        <v>35450.12799999999</v>
      </c>
    </row>
    <row r="3120" spans="1:14" ht="15" customHeight="1">
      <c r="A3120" t="s">
        <v>68</v>
      </c>
      <c r="B3120" t="s">
        <v>24</v>
      </c>
      <c r="C3120" t="s">
        <v>142</v>
      </c>
      <c r="D3120" t="s">
        <v>43</v>
      </c>
      <c r="E3120" t="s">
        <v>17</v>
      </c>
      <c r="F3120" t="s">
        <v>11</v>
      </c>
      <c r="G3120">
        <v>32</v>
      </c>
      <c r="H3120" t="s">
        <v>36</v>
      </c>
      <c r="I3120" t="s">
        <v>184</v>
      </c>
      <c r="J3120" t="s">
        <v>122</v>
      </c>
      <c r="K3120">
        <v>201511</v>
      </c>
      <c r="L3120">
        <v>2020</v>
      </c>
      <c r="M3120" s="10">
        <v>11</v>
      </c>
      <c r="N3120" s="31">
        <v>13239.8</v>
      </c>
    </row>
    <row r="3121" spans="1:14" ht="15" customHeight="1">
      <c r="A3121" t="s">
        <v>68</v>
      </c>
      <c r="B3121" t="s">
        <v>24</v>
      </c>
      <c r="C3121" t="s">
        <v>142</v>
      </c>
      <c r="D3121" t="s">
        <v>43</v>
      </c>
      <c r="E3121" t="s">
        <v>17</v>
      </c>
      <c r="F3121" t="s">
        <v>11</v>
      </c>
      <c r="G3121">
        <v>32</v>
      </c>
      <c r="H3121" t="s">
        <v>36</v>
      </c>
      <c r="I3121" t="s">
        <v>184</v>
      </c>
      <c r="J3121" t="s">
        <v>123</v>
      </c>
      <c r="K3121">
        <v>201511</v>
      </c>
      <c r="L3121">
        <v>2020</v>
      </c>
      <c r="M3121" s="10">
        <v>11</v>
      </c>
      <c r="N3121" s="31">
        <v>21520.799999999996</v>
      </c>
    </row>
    <row r="3122" spans="1:14" ht="15" customHeight="1">
      <c r="A3122" t="s">
        <v>68</v>
      </c>
      <c r="B3122" t="s">
        <v>70</v>
      </c>
      <c r="C3122" t="s">
        <v>126</v>
      </c>
      <c r="D3122" t="s">
        <v>20</v>
      </c>
      <c r="E3122" t="s">
        <v>0</v>
      </c>
      <c r="F3122" t="s">
        <v>12</v>
      </c>
      <c r="G3122">
        <v>28</v>
      </c>
      <c r="H3122" t="s">
        <v>37</v>
      </c>
      <c r="I3122" t="s">
        <v>183</v>
      </c>
      <c r="J3122" t="s">
        <v>124</v>
      </c>
      <c r="K3122">
        <v>201511</v>
      </c>
      <c r="L3122">
        <v>2020</v>
      </c>
      <c r="M3122" s="10">
        <v>11</v>
      </c>
      <c r="N3122" s="31">
        <v>32008.031999999999</v>
      </c>
    </row>
    <row r="3123" spans="1:14" ht="15" customHeight="1">
      <c r="A3123" t="s">
        <v>68</v>
      </c>
      <c r="B3123" t="s">
        <v>70</v>
      </c>
      <c r="C3123" t="s">
        <v>126</v>
      </c>
      <c r="D3123" t="s">
        <v>20</v>
      </c>
      <c r="E3123" t="s">
        <v>0</v>
      </c>
      <c r="F3123" t="s">
        <v>12</v>
      </c>
      <c r="G3123">
        <v>28</v>
      </c>
      <c r="H3123" t="s">
        <v>37</v>
      </c>
      <c r="I3123" t="s">
        <v>183</v>
      </c>
      <c r="J3123" t="s">
        <v>121</v>
      </c>
      <c r="K3123">
        <v>201511</v>
      </c>
      <c r="L3123">
        <v>2020</v>
      </c>
      <c r="M3123" s="10">
        <v>11</v>
      </c>
      <c r="N3123" s="31">
        <v>2102.3519999999999</v>
      </c>
    </row>
    <row r="3124" spans="1:14" ht="15" customHeight="1">
      <c r="A3124" t="s">
        <v>68</v>
      </c>
      <c r="B3124" t="s">
        <v>70</v>
      </c>
      <c r="C3124" t="s">
        <v>126</v>
      </c>
      <c r="D3124" t="s">
        <v>20</v>
      </c>
      <c r="E3124" t="s">
        <v>0</v>
      </c>
      <c r="F3124" t="s">
        <v>12</v>
      </c>
      <c r="G3124">
        <v>28</v>
      </c>
      <c r="H3124" t="s">
        <v>37</v>
      </c>
      <c r="I3124" t="s">
        <v>183</v>
      </c>
      <c r="J3124" t="s">
        <v>122</v>
      </c>
      <c r="K3124">
        <v>201511</v>
      </c>
      <c r="L3124">
        <v>2020</v>
      </c>
      <c r="M3124" s="10">
        <v>11</v>
      </c>
      <c r="N3124" s="31">
        <v>9055.83</v>
      </c>
    </row>
    <row r="3125" spans="1:14" ht="15" customHeight="1">
      <c r="A3125" t="s">
        <v>68</v>
      </c>
      <c r="B3125" t="s">
        <v>70</v>
      </c>
      <c r="C3125" t="s">
        <v>126</v>
      </c>
      <c r="D3125" t="s">
        <v>20</v>
      </c>
      <c r="E3125" t="s">
        <v>0</v>
      </c>
      <c r="F3125" t="s">
        <v>12</v>
      </c>
      <c r="G3125">
        <v>28</v>
      </c>
      <c r="H3125" t="s">
        <v>37</v>
      </c>
      <c r="I3125" t="s">
        <v>183</v>
      </c>
      <c r="J3125" t="s">
        <v>123</v>
      </c>
      <c r="K3125">
        <v>201511</v>
      </c>
      <c r="L3125">
        <v>2020</v>
      </c>
      <c r="M3125" s="10">
        <v>11</v>
      </c>
      <c r="N3125" s="31">
        <v>11328.407999999998</v>
      </c>
    </row>
    <row r="3126" spans="1:14" ht="15" customHeight="1">
      <c r="A3126" t="s">
        <v>68</v>
      </c>
      <c r="B3126" t="s">
        <v>23</v>
      </c>
      <c r="C3126" t="s">
        <v>141</v>
      </c>
      <c r="D3126" t="s">
        <v>44</v>
      </c>
      <c r="E3126" t="s">
        <v>45</v>
      </c>
      <c r="F3126" t="s">
        <v>11</v>
      </c>
      <c r="G3126">
        <v>27</v>
      </c>
      <c r="H3126" t="s">
        <v>33</v>
      </c>
      <c r="I3126" t="s">
        <v>180</v>
      </c>
      <c r="J3126" t="s">
        <v>124</v>
      </c>
      <c r="K3126">
        <v>201511</v>
      </c>
      <c r="L3126">
        <v>2020</v>
      </c>
      <c r="M3126" s="10">
        <v>11</v>
      </c>
      <c r="N3126" s="31">
        <v>119729.8368</v>
      </c>
    </row>
    <row r="3127" spans="1:14" ht="15" customHeight="1">
      <c r="A3127" t="s">
        <v>68</v>
      </c>
      <c r="B3127" t="s">
        <v>23</v>
      </c>
      <c r="C3127" t="s">
        <v>141</v>
      </c>
      <c r="D3127" t="s">
        <v>44</v>
      </c>
      <c r="E3127" t="s">
        <v>45</v>
      </c>
      <c r="F3127" t="s">
        <v>11</v>
      </c>
      <c r="G3127">
        <v>27</v>
      </c>
      <c r="H3127" t="s">
        <v>33</v>
      </c>
      <c r="I3127" t="s">
        <v>180</v>
      </c>
      <c r="J3127" t="s">
        <v>121</v>
      </c>
      <c r="K3127">
        <v>201511</v>
      </c>
      <c r="L3127">
        <v>2020</v>
      </c>
      <c r="M3127" s="10">
        <v>11</v>
      </c>
      <c r="N3127" s="31">
        <v>14544.230400000002</v>
      </c>
    </row>
    <row r="3128" spans="1:14" ht="15" customHeight="1">
      <c r="A3128" t="s">
        <v>68</v>
      </c>
      <c r="B3128" t="s">
        <v>23</v>
      </c>
      <c r="C3128" t="s">
        <v>141</v>
      </c>
      <c r="D3128" t="s">
        <v>44</v>
      </c>
      <c r="E3128" t="s">
        <v>45</v>
      </c>
      <c r="F3128" t="s">
        <v>11</v>
      </c>
      <c r="G3128">
        <v>27</v>
      </c>
      <c r="H3128" t="s">
        <v>33</v>
      </c>
      <c r="I3128" t="s">
        <v>180</v>
      </c>
      <c r="J3128" t="s">
        <v>122</v>
      </c>
      <c r="K3128">
        <v>201511</v>
      </c>
      <c r="L3128">
        <v>2020</v>
      </c>
      <c r="M3128" s="10">
        <v>11</v>
      </c>
      <c r="N3128" s="31">
        <v>6939.7019999999993</v>
      </c>
    </row>
    <row r="3129" spans="1:14" ht="15" customHeight="1">
      <c r="A3129" t="s">
        <v>68</v>
      </c>
      <c r="B3129" t="s">
        <v>23</v>
      </c>
      <c r="C3129" t="s">
        <v>141</v>
      </c>
      <c r="D3129" t="s">
        <v>44</v>
      </c>
      <c r="E3129" t="s">
        <v>45</v>
      </c>
      <c r="F3129" t="s">
        <v>11</v>
      </c>
      <c r="G3129">
        <v>27</v>
      </c>
      <c r="H3129" t="s">
        <v>33</v>
      </c>
      <c r="I3129" t="s">
        <v>180</v>
      </c>
      <c r="J3129" t="s">
        <v>123</v>
      </c>
      <c r="K3129">
        <v>201511</v>
      </c>
      <c r="L3129">
        <v>2020</v>
      </c>
      <c r="M3129" s="10">
        <v>11</v>
      </c>
      <c r="N3129" s="31">
        <v>29872.735199999996</v>
      </c>
    </row>
    <row r="3130" spans="1:14" ht="15" customHeight="1">
      <c r="A3130" t="s">
        <v>7</v>
      </c>
      <c r="B3130" t="s">
        <v>25</v>
      </c>
      <c r="C3130" t="s">
        <v>131</v>
      </c>
      <c r="D3130" t="s">
        <v>51</v>
      </c>
      <c r="E3130" t="s">
        <v>52</v>
      </c>
      <c r="F3130" t="s">
        <v>11</v>
      </c>
      <c r="G3130">
        <v>44</v>
      </c>
      <c r="H3130" t="s">
        <v>33</v>
      </c>
      <c r="I3130" t="s">
        <v>180</v>
      </c>
      <c r="J3130" t="s">
        <v>124</v>
      </c>
      <c r="K3130">
        <v>201512</v>
      </c>
      <c r="L3130">
        <v>2020</v>
      </c>
      <c r="M3130" s="10">
        <v>12</v>
      </c>
      <c r="N3130" s="31">
        <v>90704.576000000001</v>
      </c>
    </row>
    <row r="3131" spans="1:14" ht="15" customHeight="1">
      <c r="A3131" t="s">
        <v>7</v>
      </c>
      <c r="B3131" t="s">
        <v>25</v>
      </c>
      <c r="C3131" t="s">
        <v>131</v>
      </c>
      <c r="D3131" t="s">
        <v>51</v>
      </c>
      <c r="E3131" t="s">
        <v>52</v>
      </c>
      <c r="F3131" t="s">
        <v>11</v>
      </c>
      <c r="G3131">
        <v>44</v>
      </c>
      <c r="H3131" t="s">
        <v>33</v>
      </c>
      <c r="I3131" t="s">
        <v>180</v>
      </c>
      <c r="J3131" t="s">
        <v>121</v>
      </c>
      <c r="K3131">
        <v>201512</v>
      </c>
      <c r="L3131">
        <v>2020</v>
      </c>
      <c r="M3131" s="10">
        <v>12</v>
      </c>
      <c r="N3131" s="31">
        <v>2864.5040000000004</v>
      </c>
    </row>
    <row r="3132" spans="1:14" ht="15" customHeight="1">
      <c r="A3132" t="s">
        <v>7</v>
      </c>
      <c r="B3132" t="s">
        <v>25</v>
      </c>
      <c r="C3132" t="s">
        <v>131</v>
      </c>
      <c r="D3132" t="s">
        <v>51</v>
      </c>
      <c r="E3132" t="s">
        <v>52</v>
      </c>
      <c r="F3132" t="s">
        <v>11</v>
      </c>
      <c r="G3132">
        <v>44</v>
      </c>
      <c r="H3132" t="s">
        <v>33</v>
      </c>
      <c r="I3132" t="s">
        <v>180</v>
      </c>
      <c r="J3132" t="s">
        <v>122</v>
      </c>
      <c r="K3132">
        <v>201512</v>
      </c>
      <c r="L3132">
        <v>2020</v>
      </c>
      <c r="M3132" s="10">
        <v>12</v>
      </c>
      <c r="N3132" s="31">
        <v>10541.21</v>
      </c>
    </row>
    <row r="3133" spans="1:14" ht="15" customHeight="1">
      <c r="A3133" t="s">
        <v>7</v>
      </c>
      <c r="B3133" t="s">
        <v>25</v>
      </c>
      <c r="C3133" t="s">
        <v>131</v>
      </c>
      <c r="D3133" t="s">
        <v>51</v>
      </c>
      <c r="E3133" t="s">
        <v>52</v>
      </c>
      <c r="F3133" t="s">
        <v>11</v>
      </c>
      <c r="G3133">
        <v>44</v>
      </c>
      <c r="H3133" t="s">
        <v>33</v>
      </c>
      <c r="I3133" t="s">
        <v>180</v>
      </c>
      <c r="J3133" t="s">
        <v>123</v>
      </c>
      <c r="K3133">
        <v>201512</v>
      </c>
      <c r="L3133">
        <v>2020</v>
      </c>
      <c r="M3133" s="10">
        <v>12</v>
      </c>
      <c r="N3133" s="31">
        <v>4314.5039999999999</v>
      </c>
    </row>
    <row r="3134" spans="1:14" ht="15" customHeight="1">
      <c r="A3134" t="s">
        <v>7</v>
      </c>
      <c r="B3134" t="s">
        <v>25</v>
      </c>
      <c r="C3134" t="s">
        <v>127</v>
      </c>
      <c r="D3134" t="s">
        <v>49</v>
      </c>
      <c r="E3134" t="s">
        <v>50</v>
      </c>
      <c r="F3134" t="s">
        <v>12</v>
      </c>
      <c r="G3134">
        <v>35</v>
      </c>
      <c r="H3134" t="s">
        <v>35</v>
      </c>
      <c r="I3134" t="s">
        <v>181</v>
      </c>
      <c r="J3134" t="s">
        <v>124</v>
      </c>
      <c r="K3134">
        <v>201512</v>
      </c>
      <c r="L3134">
        <v>2020</v>
      </c>
      <c r="M3134" s="10">
        <v>12</v>
      </c>
      <c r="N3134" s="31">
        <v>52990.720000000008</v>
      </c>
    </row>
    <row r="3135" spans="1:14" ht="15" customHeight="1">
      <c r="A3135" t="s">
        <v>7</v>
      </c>
      <c r="B3135" t="s">
        <v>25</v>
      </c>
      <c r="C3135" t="s">
        <v>127</v>
      </c>
      <c r="D3135" t="s">
        <v>49</v>
      </c>
      <c r="E3135" t="s">
        <v>50</v>
      </c>
      <c r="F3135" t="s">
        <v>12</v>
      </c>
      <c r="G3135">
        <v>35</v>
      </c>
      <c r="H3135" t="s">
        <v>35</v>
      </c>
      <c r="I3135" t="s">
        <v>181</v>
      </c>
      <c r="J3135" t="s">
        <v>121</v>
      </c>
      <c r="K3135">
        <v>201512</v>
      </c>
      <c r="L3135">
        <v>2020</v>
      </c>
      <c r="M3135" s="10">
        <v>12</v>
      </c>
      <c r="N3135" s="31">
        <v>8576.1600000000017</v>
      </c>
    </row>
    <row r="3136" spans="1:14" ht="15" customHeight="1">
      <c r="A3136" t="s">
        <v>7</v>
      </c>
      <c r="B3136" t="s">
        <v>25</v>
      </c>
      <c r="C3136" t="s">
        <v>127</v>
      </c>
      <c r="D3136" t="s">
        <v>49</v>
      </c>
      <c r="E3136" t="s">
        <v>50</v>
      </c>
      <c r="F3136" t="s">
        <v>12</v>
      </c>
      <c r="G3136">
        <v>35</v>
      </c>
      <c r="H3136" t="s">
        <v>35</v>
      </c>
      <c r="I3136" t="s">
        <v>181</v>
      </c>
      <c r="J3136" t="s">
        <v>122</v>
      </c>
      <c r="K3136">
        <v>201512</v>
      </c>
      <c r="L3136">
        <v>2020</v>
      </c>
      <c r="M3136" s="10">
        <v>12</v>
      </c>
      <c r="N3136" s="31">
        <v>19142.600000000002</v>
      </c>
    </row>
    <row r="3137" spans="1:14" ht="15" customHeight="1">
      <c r="A3137" t="s">
        <v>7</v>
      </c>
      <c r="B3137" t="s">
        <v>25</v>
      </c>
      <c r="C3137" t="s">
        <v>127</v>
      </c>
      <c r="D3137" t="s">
        <v>49</v>
      </c>
      <c r="E3137" t="s">
        <v>50</v>
      </c>
      <c r="F3137" t="s">
        <v>12</v>
      </c>
      <c r="G3137">
        <v>35</v>
      </c>
      <c r="H3137" t="s">
        <v>35</v>
      </c>
      <c r="I3137" t="s">
        <v>181</v>
      </c>
      <c r="J3137" t="s">
        <v>123</v>
      </c>
      <c r="K3137">
        <v>201512</v>
      </c>
      <c r="L3137">
        <v>2020</v>
      </c>
      <c r="M3137" s="10">
        <v>12</v>
      </c>
      <c r="N3137" s="31">
        <v>5411.0400000000009</v>
      </c>
    </row>
    <row r="3138" spans="1:14" ht="15" customHeight="1">
      <c r="A3138" t="s">
        <v>7</v>
      </c>
      <c r="B3138" t="s">
        <v>25</v>
      </c>
      <c r="C3138" t="s">
        <v>130</v>
      </c>
      <c r="D3138" t="s">
        <v>47</v>
      </c>
      <c r="E3138" t="s">
        <v>48</v>
      </c>
      <c r="F3138" t="s">
        <v>11</v>
      </c>
      <c r="G3138">
        <v>28</v>
      </c>
      <c r="H3138" t="s">
        <v>37</v>
      </c>
      <c r="I3138" t="s">
        <v>183</v>
      </c>
      <c r="J3138" t="s">
        <v>124</v>
      </c>
      <c r="K3138">
        <v>201512</v>
      </c>
      <c r="L3138">
        <v>2020</v>
      </c>
      <c r="M3138" s="10">
        <v>12</v>
      </c>
      <c r="N3138" s="31">
        <v>10576.512000000001</v>
      </c>
    </row>
    <row r="3139" spans="1:14" ht="15" customHeight="1">
      <c r="A3139" t="s">
        <v>7</v>
      </c>
      <c r="B3139" t="s">
        <v>25</v>
      </c>
      <c r="C3139" t="s">
        <v>130</v>
      </c>
      <c r="D3139" t="s">
        <v>47</v>
      </c>
      <c r="E3139" t="s">
        <v>48</v>
      </c>
      <c r="F3139" t="s">
        <v>11</v>
      </c>
      <c r="G3139">
        <v>28</v>
      </c>
      <c r="H3139" t="s">
        <v>37</v>
      </c>
      <c r="I3139" t="s">
        <v>183</v>
      </c>
      <c r="J3139" t="s">
        <v>121</v>
      </c>
      <c r="K3139">
        <v>201512</v>
      </c>
      <c r="L3139">
        <v>2020</v>
      </c>
      <c r="M3139" s="10">
        <v>12</v>
      </c>
      <c r="N3139" s="31">
        <v>2641.2</v>
      </c>
    </row>
    <row r="3140" spans="1:14" ht="15" customHeight="1">
      <c r="A3140" t="s">
        <v>7</v>
      </c>
      <c r="B3140" t="s">
        <v>25</v>
      </c>
      <c r="C3140" t="s">
        <v>130</v>
      </c>
      <c r="D3140" t="s">
        <v>47</v>
      </c>
      <c r="E3140" t="s">
        <v>48</v>
      </c>
      <c r="F3140" t="s">
        <v>11</v>
      </c>
      <c r="G3140">
        <v>28</v>
      </c>
      <c r="H3140" t="s">
        <v>37</v>
      </c>
      <c r="I3140" t="s">
        <v>183</v>
      </c>
      <c r="J3140" t="s">
        <v>122</v>
      </c>
      <c r="K3140">
        <v>201512</v>
      </c>
      <c r="L3140">
        <v>2020</v>
      </c>
      <c r="M3140" s="10">
        <v>12</v>
      </c>
      <c r="N3140" s="31">
        <v>4169.22</v>
      </c>
    </row>
    <row r="3141" spans="1:14" ht="15" customHeight="1">
      <c r="A3141" t="s">
        <v>7</v>
      </c>
      <c r="B3141" t="s">
        <v>25</v>
      </c>
      <c r="C3141" t="s">
        <v>130</v>
      </c>
      <c r="D3141" t="s">
        <v>47</v>
      </c>
      <c r="E3141" t="s">
        <v>48</v>
      </c>
      <c r="F3141" t="s">
        <v>11</v>
      </c>
      <c r="G3141">
        <v>28</v>
      </c>
      <c r="H3141" t="s">
        <v>37</v>
      </c>
      <c r="I3141" t="s">
        <v>183</v>
      </c>
      <c r="J3141" t="s">
        <v>123</v>
      </c>
      <c r="K3141">
        <v>201512</v>
      </c>
      <c r="L3141">
        <v>2020</v>
      </c>
      <c r="M3141" s="10">
        <v>12</v>
      </c>
      <c r="N3141" s="31">
        <v>1443.528</v>
      </c>
    </row>
    <row r="3142" spans="1:14" ht="15" customHeight="1">
      <c r="A3142" t="s">
        <v>7</v>
      </c>
      <c r="B3142" t="s">
        <v>26</v>
      </c>
      <c r="C3142" t="s">
        <v>132</v>
      </c>
      <c r="D3142" t="s">
        <v>55</v>
      </c>
      <c r="E3142" t="s">
        <v>56</v>
      </c>
      <c r="F3142" t="s">
        <v>11</v>
      </c>
      <c r="G3142">
        <v>36</v>
      </c>
      <c r="H3142" t="s">
        <v>34</v>
      </c>
      <c r="I3142" t="s">
        <v>182</v>
      </c>
      <c r="J3142" t="s">
        <v>124</v>
      </c>
      <c r="K3142">
        <v>201512</v>
      </c>
      <c r="L3142">
        <v>2020</v>
      </c>
      <c r="M3142" s="10">
        <v>12</v>
      </c>
      <c r="N3142" s="31">
        <v>17445.254399999998</v>
      </c>
    </row>
    <row r="3143" spans="1:14" ht="15" customHeight="1">
      <c r="A3143" t="s">
        <v>7</v>
      </c>
      <c r="B3143" t="s">
        <v>26</v>
      </c>
      <c r="C3143" t="s">
        <v>132</v>
      </c>
      <c r="D3143" t="s">
        <v>55</v>
      </c>
      <c r="E3143" t="s">
        <v>56</v>
      </c>
      <c r="F3143" t="s">
        <v>11</v>
      </c>
      <c r="G3143">
        <v>36</v>
      </c>
      <c r="H3143" t="s">
        <v>34</v>
      </c>
      <c r="I3143" t="s">
        <v>182</v>
      </c>
      <c r="J3143" t="s">
        <v>121</v>
      </c>
      <c r="K3143">
        <v>201512</v>
      </c>
      <c r="L3143">
        <v>2020</v>
      </c>
      <c r="M3143" s="10">
        <v>12</v>
      </c>
      <c r="N3143" s="31">
        <v>6984.3815999999997</v>
      </c>
    </row>
    <row r="3144" spans="1:14" ht="15" customHeight="1">
      <c r="A3144" t="s">
        <v>7</v>
      </c>
      <c r="B3144" t="s">
        <v>26</v>
      </c>
      <c r="C3144" t="s">
        <v>132</v>
      </c>
      <c r="D3144" t="s">
        <v>55</v>
      </c>
      <c r="E3144" t="s">
        <v>56</v>
      </c>
      <c r="F3144" t="s">
        <v>11</v>
      </c>
      <c r="G3144">
        <v>36</v>
      </c>
      <c r="H3144" t="s">
        <v>34</v>
      </c>
      <c r="I3144" t="s">
        <v>182</v>
      </c>
      <c r="J3144" t="s">
        <v>122</v>
      </c>
      <c r="K3144">
        <v>201512</v>
      </c>
      <c r="L3144">
        <v>2020</v>
      </c>
      <c r="M3144" s="10">
        <v>12</v>
      </c>
      <c r="N3144" s="31">
        <v>2800.1736000000001</v>
      </c>
    </row>
    <row r="3145" spans="1:14" ht="15" customHeight="1">
      <c r="A3145" t="s">
        <v>7</v>
      </c>
      <c r="B3145" t="s">
        <v>26</v>
      </c>
      <c r="C3145" t="s">
        <v>132</v>
      </c>
      <c r="D3145" t="s">
        <v>55</v>
      </c>
      <c r="E3145" t="s">
        <v>56</v>
      </c>
      <c r="F3145" t="s">
        <v>11</v>
      </c>
      <c r="G3145">
        <v>36</v>
      </c>
      <c r="H3145" t="s">
        <v>34</v>
      </c>
      <c r="I3145" t="s">
        <v>182</v>
      </c>
      <c r="J3145" t="s">
        <v>123</v>
      </c>
      <c r="K3145">
        <v>201512</v>
      </c>
      <c r="L3145">
        <v>2020</v>
      </c>
      <c r="M3145" s="10">
        <v>12</v>
      </c>
      <c r="N3145" s="31">
        <v>1063.1628000000001</v>
      </c>
    </row>
    <row r="3146" spans="1:14" ht="15" customHeight="1">
      <c r="A3146" t="s">
        <v>7</v>
      </c>
      <c r="B3146" t="s">
        <v>26</v>
      </c>
      <c r="C3146" t="s">
        <v>128</v>
      </c>
      <c r="D3146" t="s">
        <v>53</v>
      </c>
      <c r="E3146" t="s">
        <v>54</v>
      </c>
      <c r="F3146" t="s">
        <v>12</v>
      </c>
      <c r="G3146">
        <v>32</v>
      </c>
      <c r="H3146" t="s">
        <v>36</v>
      </c>
      <c r="I3146" t="s">
        <v>184</v>
      </c>
      <c r="J3146" t="s">
        <v>124</v>
      </c>
      <c r="K3146">
        <v>201512</v>
      </c>
      <c r="L3146">
        <v>2020</v>
      </c>
      <c r="M3146" s="10">
        <v>12</v>
      </c>
      <c r="N3146" s="31">
        <v>3798.9503999999993</v>
      </c>
    </row>
    <row r="3147" spans="1:14" ht="15" customHeight="1">
      <c r="A3147" t="s">
        <v>7</v>
      </c>
      <c r="B3147" t="s">
        <v>26</v>
      </c>
      <c r="C3147" t="s">
        <v>128</v>
      </c>
      <c r="D3147" t="s">
        <v>53</v>
      </c>
      <c r="E3147" t="s">
        <v>54</v>
      </c>
      <c r="F3147" t="s">
        <v>12</v>
      </c>
      <c r="G3147">
        <v>32</v>
      </c>
      <c r="H3147" t="s">
        <v>36</v>
      </c>
      <c r="I3147" t="s">
        <v>184</v>
      </c>
      <c r="J3147" t="s">
        <v>121</v>
      </c>
      <c r="K3147">
        <v>201512</v>
      </c>
      <c r="L3147">
        <v>2020</v>
      </c>
      <c r="M3147" s="10">
        <v>12</v>
      </c>
      <c r="N3147" s="31">
        <v>3511.2537600000001</v>
      </c>
    </row>
    <row r="3148" spans="1:14" ht="15" customHeight="1">
      <c r="A3148" t="s">
        <v>7</v>
      </c>
      <c r="B3148" t="s">
        <v>26</v>
      </c>
      <c r="C3148" t="s">
        <v>128</v>
      </c>
      <c r="D3148" t="s">
        <v>53</v>
      </c>
      <c r="E3148" t="s">
        <v>54</v>
      </c>
      <c r="F3148" t="s">
        <v>12</v>
      </c>
      <c r="G3148">
        <v>32</v>
      </c>
      <c r="H3148" t="s">
        <v>36</v>
      </c>
      <c r="I3148" t="s">
        <v>184</v>
      </c>
      <c r="J3148" t="s">
        <v>122</v>
      </c>
      <c r="K3148">
        <v>201512</v>
      </c>
      <c r="L3148">
        <v>2020</v>
      </c>
      <c r="M3148" s="10">
        <v>12</v>
      </c>
      <c r="N3148" s="31">
        <v>4587.87</v>
      </c>
    </row>
    <row r="3149" spans="1:14" ht="15" customHeight="1">
      <c r="A3149" t="s">
        <v>7</v>
      </c>
      <c r="B3149" t="s">
        <v>26</v>
      </c>
      <c r="C3149" t="s">
        <v>128</v>
      </c>
      <c r="D3149" t="s">
        <v>53</v>
      </c>
      <c r="E3149" t="s">
        <v>54</v>
      </c>
      <c r="F3149" t="s">
        <v>12</v>
      </c>
      <c r="G3149">
        <v>32</v>
      </c>
      <c r="H3149" t="s">
        <v>36</v>
      </c>
      <c r="I3149" t="s">
        <v>184</v>
      </c>
      <c r="J3149" t="s">
        <v>123</v>
      </c>
      <c r="K3149">
        <v>201512</v>
      </c>
      <c r="L3149">
        <v>2020</v>
      </c>
      <c r="M3149" s="10">
        <v>12</v>
      </c>
      <c r="N3149" s="31">
        <v>5952.8649599999999</v>
      </c>
    </row>
    <row r="3150" spans="1:14" ht="15" customHeight="1">
      <c r="A3150" t="s">
        <v>7</v>
      </c>
      <c r="B3150" t="s">
        <v>27</v>
      </c>
      <c r="C3150" t="s">
        <v>137</v>
      </c>
      <c r="D3150" t="s">
        <v>21</v>
      </c>
      <c r="E3150" t="s">
        <v>58</v>
      </c>
      <c r="F3150" t="s">
        <v>11</v>
      </c>
      <c r="G3150">
        <v>45</v>
      </c>
      <c r="H3150" t="s">
        <v>33</v>
      </c>
      <c r="I3150" t="s">
        <v>180</v>
      </c>
      <c r="J3150" t="s">
        <v>124</v>
      </c>
      <c r="K3150">
        <v>201512</v>
      </c>
      <c r="L3150">
        <v>2020</v>
      </c>
      <c r="M3150" s="10">
        <v>12</v>
      </c>
      <c r="N3150" s="31">
        <v>36074.144</v>
      </c>
    </row>
    <row r="3151" spans="1:14" ht="15" customHeight="1">
      <c r="A3151" t="s">
        <v>7</v>
      </c>
      <c r="B3151" t="s">
        <v>27</v>
      </c>
      <c r="C3151" t="s">
        <v>137</v>
      </c>
      <c r="D3151" t="s">
        <v>21</v>
      </c>
      <c r="E3151" t="s">
        <v>58</v>
      </c>
      <c r="F3151" t="s">
        <v>11</v>
      </c>
      <c r="G3151">
        <v>45</v>
      </c>
      <c r="H3151" t="s">
        <v>33</v>
      </c>
      <c r="I3151" t="s">
        <v>180</v>
      </c>
      <c r="J3151" t="s">
        <v>121</v>
      </c>
      <c r="K3151">
        <v>201512</v>
      </c>
      <c r="L3151">
        <v>2020</v>
      </c>
      <c r="M3151" s="10">
        <v>12</v>
      </c>
      <c r="N3151" s="31">
        <v>6946.5439999999999</v>
      </c>
    </row>
    <row r="3152" spans="1:14" ht="15" customHeight="1">
      <c r="A3152" t="s">
        <v>7</v>
      </c>
      <c r="B3152" t="s">
        <v>27</v>
      </c>
      <c r="C3152" t="s">
        <v>137</v>
      </c>
      <c r="D3152" t="s">
        <v>21</v>
      </c>
      <c r="E3152" t="s">
        <v>58</v>
      </c>
      <c r="F3152" t="s">
        <v>11</v>
      </c>
      <c r="G3152">
        <v>45</v>
      </c>
      <c r="H3152" t="s">
        <v>33</v>
      </c>
      <c r="I3152" t="s">
        <v>180</v>
      </c>
      <c r="J3152" t="s">
        <v>122</v>
      </c>
      <c r="K3152">
        <v>201512</v>
      </c>
      <c r="L3152">
        <v>2020</v>
      </c>
      <c r="M3152" s="10">
        <v>12</v>
      </c>
      <c r="N3152" s="31">
        <v>1606.6</v>
      </c>
    </row>
    <row r="3153" spans="1:14" ht="15" customHeight="1">
      <c r="A3153" t="s">
        <v>7</v>
      </c>
      <c r="B3153" t="s">
        <v>27</v>
      </c>
      <c r="C3153" t="s">
        <v>137</v>
      </c>
      <c r="D3153" t="s">
        <v>21</v>
      </c>
      <c r="E3153" t="s">
        <v>58</v>
      </c>
      <c r="F3153" t="s">
        <v>11</v>
      </c>
      <c r="G3153">
        <v>45</v>
      </c>
      <c r="H3153" t="s">
        <v>33</v>
      </c>
      <c r="I3153" t="s">
        <v>180</v>
      </c>
      <c r="J3153" t="s">
        <v>123</v>
      </c>
      <c r="K3153">
        <v>201512</v>
      </c>
      <c r="L3153">
        <v>2020</v>
      </c>
      <c r="M3153" s="10">
        <v>12</v>
      </c>
      <c r="N3153" s="31">
        <v>19035.948</v>
      </c>
    </row>
    <row r="3154" spans="1:14" ht="15" customHeight="1">
      <c r="A3154" t="s">
        <v>7</v>
      </c>
      <c r="B3154" t="s">
        <v>27</v>
      </c>
      <c r="C3154" t="s">
        <v>136</v>
      </c>
      <c r="D3154" t="s">
        <v>18</v>
      </c>
      <c r="E3154" t="s">
        <v>62</v>
      </c>
      <c r="F3154" t="s">
        <v>11</v>
      </c>
      <c r="G3154">
        <v>38</v>
      </c>
      <c r="H3154" t="s">
        <v>34</v>
      </c>
      <c r="I3154" t="s">
        <v>182</v>
      </c>
      <c r="J3154" t="s">
        <v>124</v>
      </c>
      <c r="K3154">
        <v>201512</v>
      </c>
      <c r="L3154">
        <v>2020</v>
      </c>
      <c r="M3154" s="10">
        <v>12</v>
      </c>
      <c r="N3154" s="31">
        <v>78751.411200000017</v>
      </c>
    </row>
    <row r="3155" spans="1:14" ht="15" customHeight="1">
      <c r="A3155" t="s">
        <v>7</v>
      </c>
      <c r="B3155" t="s">
        <v>27</v>
      </c>
      <c r="C3155" t="s">
        <v>136</v>
      </c>
      <c r="D3155" t="s">
        <v>18</v>
      </c>
      <c r="E3155" t="s">
        <v>62</v>
      </c>
      <c r="F3155" t="s">
        <v>11</v>
      </c>
      <c r="G3155">
        <v>38</v>
      </c>
      <c r="H3155" t="s">
        <v>34</v>
      </c>
      <c r="I3155" t="s">
        <v>182</v>
      </c>
      <c r="J3155" t="s">
        <v>121</v>
      </c>
      <c r="K3155">
        <v>201512</v>
      </c>
      <c r="L3155">
        <v>2020</v>
      </c>
      <c r="M3155" s="10">
        <v>12</v>
      </c>
      <c r="N3155" s="31">
        <v>2667.7728000000002</v>
      </c>
    </row>
    <row r="3156" spans="1:14" ht="15" customHeight="1">
      <c r="A3156" t="s">
        <v>7</v>
      </c>
      <c r="B3156" t="s">
        <v>27</v>
      </c>
      <c r="C3156" t="s">
        <v>136</v>
      </c>
      <c r="D3156" t="s">
        <v>18</v>
      </c>
      <c r="E3156" t="s">
        <v>62</v>
      </c>
      <c r="F3156" t="s">
        <v>11</v>
      </c>
      <c r="G3156">
        <v>38</v>
      </c>
      <c r="H3156" t="s">
        <v>34</v>
      </c>
      <c r="I3156" t="s">
        <v>182</v>
      </c>
      <c r="J3156" t="s">
        <v>122</v>
      </c>
      <c r="K3156">
        <v>201512</v>
      </c>
      <c r="L3156">
        <v>2020</v>
      </c>
      <c r="M3156" s="10">
        <v>12</v>
      </c>
      <c r="N3156" s="31">
        <v>17634.456000000002</v>
      </c>
    </row>
    <row r="3157" spans="1:14" ht="15" customHeight="1">
      <c r="A3157" t="s">
        <v>7</v>
      </c>
      <c r="B3157" t="s">
        <v>27</v>
      </c>
      <c r="C3157" t="s">
        <v>136</v>
      </c>
      <c r="D3157" t="s">
        <v>18</v>
      </c>
      <c r="E3157" t="s">
        <v>62</v>
      </c>
      <c r="F3157" t="s">
        <v>11</v>
      </c>
      <c r="G3157">
        <v>38</v>
      </c>
      <c r="H3157" t="s">
        <v>34</v>
      </c>
      <c r="I3157" t="s">
        <v>182</v>
      </c>
      <c r="J3157" t="s">
        <v>123</v>
      </c>
      <c r="K3157">
        <v>201512</v>
      </c>
      <c r="L3157">
        <v>2020</v>
      </c>
      <c r="M3157" s="10">
        <v>12</v>
      </c>
      <c r="N3157" s="31">
        <v>18105.897600000004</v>
      </c>
    </row>
    <row r="3158" spans="1:14" ht="15" customHeight="1">
      <c r="A3158" t="s">
        <v>7</v>
      </c>
      <c r="B3158" t="s">
        <v>27</v>
      </c>
      <c r="C3158" t="s">
        <v>135</v>
      </c>
      <c r="D3158" t="s">
        <v>19</v>
      </c>
      <c r="E3158" t="s">
        <v>57</v>
      </c>
      <c r="F3158" t="s">
        <v>12</v>
      </c>
      <c r="G3158">
        <v>29</v>
      </c>
      <c r="H3158" t="s">
        <v>37</v>
      </c>
      <c r="I3158" t="s">
        <v>183</v>
      </c>
      <c r="J3158" t="s">
        <v>124</v>
      </c>
      <c r="K3158">
        <v>201512</v>
      </c>
      <c r="L3158">
        <v>2020</v>
      </c>
      <c r="M3158" s="10">
        <v>12</v>
      </c>
      <c r="N3158" s="31">
        <v>10237.44</v>
      </c>
    </row>
    <row r="3159" spans="1:14" ht="15" customHeight="1">
      <c r="A3159" t="s">
        <v>7</v>
      </c>
      <c r="B3159" t="s">
        <v>27</v>
      </c>
      <c r="C3159" t="s">
        <v>135</v>
      </c>
      <c r="D3159" t="s">
        <v>19</v>
      </c>
      <c r="E3159" t="s">
        <v>57</v>
      </c>
      <c r="F3159" t="s">
        <v>12</v>
      </c>
      <c r="G3159">
        <v>29</v>
      </c>
      <c r="H3159" t="s">
        <v>37</v>
      </c>
      <c r="I3159" t="s">
        <v>183</v>
      </c>
      <c r="J3159" t="s">
        <v>121</v>
      </c>
      <c r="K3159">
        <v>201512</v>
      </c>
      <c r="L3159">
        <v>2020</v>
      </c>
      <c r="M3159" s="10">
        <v>12</v>
      </c>
      <c r="N3159" s="31">
        <v>4138.9440000000004</v>
      </c>
    </row>
    <row r="3160" spans="1:14" ht="15" customHeight="1">
      <c r="A3160" t="s">
        <v>7</v>
      </c>
      <c r="B3160" t="s">
        <v>27</v>
      </c>
      <c r="C3160" t="s">
        <v>135</v>
      </c>
      <c r="D3160" t="s">
        <v>19</v>
      </c>
      <c r="E3160" t="s">
        <v>57</v>
      </c>
      <c r="F3160" t="s">
        <v>12</v>
      </c>
      <c r="G3160">
        <v>29</v>
      </c>
      <c r="H3160" t="s">
        <v>37</v>
      </c>
      <c r="I3160" t="s">
        <v>183</v>
      </c>
      <c r="J3160" t="s">
        <v>122</v>
      </c>
      <c r="K3160">
        <v>201512</v>
      </c>
      <c r="L3160">
        <v>2020</v>
      </c>
      <c r="M3160" s="10">
        <v>12</v>
      </c>
      <c r="N3160" s="31">
        <v>3200.6400000000003</v>
      </c>
    </row>
    <row r="3161" spans="1:14" ht="15" customHeight="1">
      <c r="A3161" t="s">
        <v>7</v>
      </c>
      <c r="B3161" t="s">
        <v>27</v>
      </c>
      <c r="C3161" t="s">
        <v>135</v>
      </c>
      <c r="D3161" t="s">
        <v>19</v>
      </c>
      <c r="E3161" t="s">
        <v>57</v>
      </c>
      <c r="F3161" t="s">
        <v>12</v>
      </c>
      <c r="G3161">
        <v>29</v>
      </c>
      <c r="H3161" t="s">
        <v>37</v>
      </c>
      <c r="I3161" t="s">
        <v>183</v>
      </c>
      <c r="J3161" t="s">
        <v>123</v>
      </c>
      <c r="K3161">
        <v>201512</v>
      </c>
      <c r="L3161">
        <v>2020</v>
      </c>
      <c r="M3161" s="10">
        <v>12</v>
      </c>
      <c r="N3161" s="31">
        <v>2419.848</v>
      </c>
    </row>
    <row r="3162" spans="1:14" ht="15" customHeight="1">
      <c r="A3162" t="s">
        <v>7</v>
      </c>
      <c r="B3162" t="s">
        <v>42</v>
      </c>
      <c r="C3162" t="s">
        <v>139</v>
      </c>
      <c r="D3162" t="s">
        <v>59</v>
      </c>
      <c r="E3162" t="s">
        <v>60</v>
      </c>
      <c r="F3162" t="s">
        <v>11</v>
      </c>
      <c r="G3162">
        <v>35</v>
      </c>
      <c r="H3162" t="s">
        <v>34</v>
      </c>
      <c r="I3162" t="s">
        <v>182</v>
      </c>
      <c r="J3162" t="s">
        <v>124</v>
      </c>
      <c r="K3162">
        <v>201512</v>
      </c>
      <c r="L3162">
        <v>2020</v>
      </c>
      <c r="M3162" s="10">
        <v>12</v>
      </c>
      <c r="N3162" s="31">
        <v>33913.958400000003</v>
      </c>
    </row>
    <row r="3163" spans="1:14" ht="15" customHeight="1">
      <c r="A3163" t="s">
        <v>7</v>
      </c>
      <c r="B3163" t="s">
        <v>42</v>
      </c>
      <c r="C3163" t="s">
        <v>139</v>
      </c>
      <c r="D3163" t="s">
        <v>59</v>
      </c>
      <c r="E3163" t="s">
        <v>60</v>
      </c>
      <c r="F3163" t="s">
        <v>11</v>
      </c>
      <c r="G3163">
        <v>35</v>
      </c>
      <c r="H3163" t="s">
        <v>34</v>
      </c>
      <c r="I3163" t="s">
        <v>182</v>
      </c>
      <c r="J3163" t="s">
        <v>121</v>
      </c>
      <c r="K3163">
        <v>201512</v>
      </c>
      <c r="L3163">
        <v>2020</v>
      </c>
      <c r="M3163" s="10">
        <v>12</v>
      </c>
      <c r="N3163" s="31">
        <v>17558.956800000004</v>
      </c>
    </row>
    <row r="3164" spans="1:14" ht="15" customHeight="1">
      <c r="A3164" t="s">
        <v>7</v>
      </c>
      <c r="B3164" t="s">
        <v>42</v>
      </c>
      <c r="C3164" t="s">
        <v>139</v>
      </c>
      <c r="D3164" t="s">
        <v>59</v>
      </c>
      <c r="E3164" t="s">
        <v>60</v>
      </c>
      <c r="F3164" t="s">
        <v>11</v>
      </c>
      <c r="G3164">
        <v>35</v>
      </c>
      <c r="H3164" t="s">
        <v>34</v>
      </c>
      <c r="I3164" t="s">
        <v>182</v>
      </c>
      <c r="J3164" t="s">
        <v>122</v>
      </c>
      <c r="K3164">
        <v>201512</v>
      </c>
      <c r="L3164">
        <v>2020</v>
      </c>
      <c r="M3164" s="10">
        <v>12</v>
      </c>
      <c r="N3164" s="31">
        <v>23221.044000000002</v>
      </c>
    </row>
    <row r="3165" spans="1:14" ht="15" customHeight="1">
      <c r="A3165" t="s">
        <v>7</v>
      </c>
      <c r="B3165" t="s">
        <v>42</v>
      </c>
      <c r="C3165" t="s">
        <v>139</v>
      </c>
      <c r="D3165" t="s">
        <v>59</v>
      </c>
      <c r="E3165" t="s">
        <v>60</v>
      </c>
      <c r="F3165" t="s">
        <v>11</v>
      </c>
      <c r="G3165">
        <v>35</v>
      </c>
      <c r="H3165" t="s">
        <v>34</v>
      </c>
      <c r="I3165" t="s">
        <v>182</v>
      </c>
      <c r="J3165" t="s">
        <v>123</v>
      </c>
      <c r="K3165">
        <v>201512</v>
      </c>
      <c r="L3165">
        <v>2020</v>
      </c>
      <c r="M3165" s="10">
        <v>12</v>
      </c>
      <c r="N3165" s="31">
        <v>2939.9328000000005</v>
      </c>
    </row>
    <row r="3166" spans="1:14" ht="15" customHeight="1">
      <c r="A3166" t="s">
        <v>7</v>
      </c>
      <c r="B3166" t="s">
        <v>42</v>
      </c>
      <c r="C3166" t="s">
        <v>138</v>
      </c>
      <c r="D3166" t="s">
        <v>61</v>
      </c>
      <c r="E3166" t="s">
        <v>60</v>
      </c>
      <c r="F3166" t="s">
        <v>11</v>
      </c>
      <c r="G3166">
        <v>32</v>
      </c>
      <c r="H3166" t="s">
        <v>36</v>
      </c>
      <c r="I3166" t="s">
        <v>184</v>
      </c>
      <c r="J3166" t="s">
        <v>124</v>
      </c>
      <c r="K3166">
        <v>201512</v>
      </c>
      <c r="L3166">
        <v>2020</v>
      </c>
      <c r="M3166" s="10">
        <v>12</v>
      </c>
      <c r="N3166" s="31">
        <v>4009.8239999999996</v>
      </c>
    </row>
    <row r="3167" spans="1:14" ht="15" customHeight="1">
      <c r="A3167" t="s">
        <v>7</v>
      </c>
      <c r="B3167" t="s">
        <v>42</v>
      </c>
      <c r="C3167" t="s">
        <v>138</v>
      </c>
      <c r="D3167" t="s">
        <v>61</v>
      </c>
      <c r="E3167" t="s">
        <v>60</v>
      </c>
      <c r="F3167" t="s">
        <v>11</v>
      </c>
      <c r="G3167">
        <v>32</v>
      </c>
      <c r="H3167" t="s">
        <v>36</v>
      </c>
      <c r="I3167" t="s">
        <v>184</v>
      </c>
      <c r="J3167" t="s">
        <v>121</v>
      </c>
      <c r="K3167">
        <v>201512</v>
      </c>
      <c r="L3167">
        <v>2020</v>
      </c>
      <c r="M3167" s="10">
        <v>12</v>
      </c>
      <c r="N3167" s="31">
        <v>1952.1599999999999</v>
      </c>
    </row>
    <row r="3168" spans="1:14" ht="15" customHeight="1">
      <c r="A3168" t="s">
        <v>7</v>
      </c>
      <c r="B3168" t="s">
        <v>42</v>
      </c>
      <c r="C3168" t="s">
        <v>138</v>
      </c>
      <c r="D3168" t="s">
        <v>61</v>
      </c>
      <c r="E3168" t="s">
        <v>60</v>
      </c>
      <c r="F3168" t="s">
        <v>11</v>
      </c>
      <c r="G3168">
        <v>32</v>
      </c>
      <c r="H3168" t="s">
        <v>36</v>
      </c>
      <c r="I3168" t="s">
        <v>184</v>
      </c>
      <c r="J3168" t="s">
        <v>122</v>
      </c>
      <c r="K3168">
        <v>201512</v>
      </c>
      <c r="L3168">
        <v>2020</v>
      </c>
      <c r="M3168" s="10">
        <v>12</v>
      </c>
      <c r="N3168" s="31">
        <v>525.20999999999992</v>
      </c>
    </row>
    <row r="3169" spans="1:14" ht="15" customHeight="1">
      <c r="A3169" t="s">
        <v>7</v>
      </c>
      <c r="B3169" t="s">
        <v>42</v>
      </c>
      <c r="C3169" t="s">
        <v>138</v>
      </c>
      <c r="D3169" t="s">
        <v>61</v>
      </c>
      <c r="E3169" t="s">
        <v>60</v>
      </c>
      <c r="F3169" t="s">
        <v>11</v>
      </c>
      <c r="G3169">
        <v>32</v>
      </c>
      <c r="H3169" t="s">
        <v>36</v>
      </c>
      <c r="I3169" t="s">
        <v>184</v>
      </c>
      <c r="J3169" t="s">
        <v>123</v>
      </c>
      <c r="K3169">
        <v>201512</v>
      </c>
      <c r="L3169">
        <v>2020</v>
      </c>
      <c r="M3169" s="10">
        <v>12</v>
      </c>
      <c r="N3169" s="31">
        <v>1478.3831999999998</v>
      </c>
    </row>
    <row r="3170" spans="1:14" ht="15" customHeight="1">
      <c r="A3170" t="s">
        <v>69</v>
      </c>
      <c r="B3170" t="s">
        <v>5</v>
      </c>
      <c r="C3170" t="s">
        <v>134</v>
      </c>
      <c r="D3170" t="s">
        <v>46</v>
      </c>
      <c r="E3170" t="s">
        <v>13</v>
      </c>
      <c r="F3170" t="s">
        <v>11</v>
      </c>
      <c r="G3170">
        <v>46</v>
      </c>
      <c r="H3170" t="s">
        <v>33</v>
      </c>
      <c r="I3170" t="s">
        <v>180</v>
      </c>
      <c r="J3170" t="s">
        <v>124</v>
      </c>
      <c r="K3170">
        <v>201512</v>
      </c>
      <c r="L3170">
        <v>2020</v>
      </c>
      <c r="M3170" s="10">
        <v>12</v>
      </c>
      <c r="N3170" s="31">
        <v>89580.767999999996</v>
      </c>
    </row>
    <row r="3171" spans="1:14" ht="15" customHeight="1">
      <c r="A3171" t="s">
        <v>69</v>
      </c>
      <c r="B3171" t="s">
        <v>5</v>
      </c>
      <c r="C3171" t="s">
        <v>134</v>
      </c>
      <c r="D3171" t="s">
        <v>46</v>
      </c>
      <c r="E3171" t="s">
        <v>13</v>
      </c>
      <c r="F3171" t="s">
        <v>11</v>
      </c>
      <c r="G3171">
        <v>46</v>
      </c>
      <c r="H3171" t="s">
        <v>33</v>
      </c>
      <c r="I3171" t="s">
        <v>180</v>
      </c>
      <c r="J3171" t="s">
        <v>121</v>
      </c>
      <c r="K3171">
        <v>201512</v>
      </c>
      <c r="L3171">
        <v>2020</v>
      </c>
      <c r="M3171" s="10">
        <v>12</v>
      </c>
      <c r="N3171" s="31">
        <v>15897.8</v>
      </c>
    </row>
    <row r="3172" spans="1:14" ht="15" customHeight="1">
      <c r="A3172" t="s">
        <v>69</v>
      </c>
      <c r="B3172" t="s">
        <v>5</v>
      </c>
      <c r="C3172" t="s">
        <v>134</v>
      </c>
      <c r="D3172" t="s">
        <v>46</v>
      </c>
      <c r="E3172" t="s">
        <v>13</v>
      </c>
      <c r="F3172" t="s">
        <v>11</v>
      </c>
      <c r="G3172">
        <v>46</v>
      </c>
      <c r="H3172" t="s">
        <v>33</v>
      </c>
      <c r="I3172" t="s">
        <v>180</v>
      </c>
      <c r="J3172" t="s">
        <v>122</v>
      </c>
      <c r="K3172">
        <v>201512</v>
      </c>
      <c r="L3172">
        <v>2020</v>
      </c>
      <c r="M3172" s="10">
        <v>12</v>
      </c>
      <c r="N3172" s="31">
        <v>18389.480000000003</v>
      </c>
    </row>
    <row r="3173" spans="1:14" ht="15" customHeight="1">
      <c r="A3173" t="s">
        <v>69</v>
      </c>
      <c r="B3173" t="s">
        <v>5</v>
      </c>
      <c r="C3173" t="s">
        <v>134</v>
      </c>
      <c r="D3173" t="s">
        <v>46</v>
      </c>
      <c r="E3173" t="s">
        <v>13</v>
      </c>
      <c r="F3173" t="s">
        <v>11</v>
      </c>
      <c r="G3173">
        <v>46</v>
      </c>
      <c r="H3173" t="s">
        <v>33</v>
      </c>
      <c r="I3173" t="s">
        <v>180</v>
      </c>
      <c r="J3173" t="s">
        <v>123</v>
      </c>
      <c r="K3173">
        <v>201512</v>
      </c>
      <c r="L3173">
        <v>2020</v>
      </c>
      <c r="M3173" s="10">
        <v>12</v>
      </c>
      <c r="N3173" s="31">
        <v>33504.743999999999</v>
      </c>
    </row>
    <row r="3174" spans="1:14" ht="15" customHeight="1">
      <c r="A3174" t="s">
        <v>69</v>
      </c>
      <c r="B3174" t="s">
        <v>5</v>
      </c>
      <c r="C3174" t="s">
        <v>129</v>
      </c>
      <c r="D3174" t="s">
        <v>22</v>
      </c>
      <c r="E3174" t="s">
        <v>16</v>
      </c>
      <c r="F3174" t="s">
        <v>12</v>
      </c>
      <c r="G3174">
        <v>38</v>
      </c>
      <c r="H3174" t="s">
        <v>34</v>
      </c>
      <c r="I3174" t="s">
        <v>182</v>
      </c>
      <c r="J3174" t="s">
        <v>124</v>
      </c>
      <c r="K3174">
        <v>201512</v>
      </c>
      <c r="L3174">
        <v>2020</v>
      </c>
      <c r="M3174" s="10">
        <v>12</v>
      </c>
      <c r="N3174" s="31">
        <v>62785.49760000001</v>
      </c>
    </row>
    <row r="3175" spans="1:14" ht="15" customHeight="1">
      <c r="A3175" t="s">
        <v>69</v>
      </c>
      <c r="B3175" t="s">
        <v>5</v>
      </c>
      <c r="C3175" t="s">
        <v>129</v>
      </c>
      <c r="D3175" t="s">
        <v>22</v>
      </c>
      <c r="E3175" t="s">
        <v>16</v>
      </c>
      <c r="F3175" t="s">
        <v>12</v>
      </c>
      <c r="G3175">
        <v>38</v>
      </c>
      <c r="H3175" t="s">
        <v>34</v>
      </c>
      <c r="I3175" t="s">
        <v>182</v>
      </c>
      <c r="J3175" t="s">
        <v>121</v>
      </c>
      <c r="K3175">
        <v>201512</v>
      </c>
      <c r="L3175">
        <v>2020</v>
      </c>
      <c r="M3175" s="10">
        <v>12</v>
      </c>
      <c r="N3175" s="31">
        <v>13325.3568</v>
      </c>
    </row>
    <row r="3176" spans="1:14" ht="15" customHeight="1">
      <c r="A3176" t="s">
        <v>69</v>
      </c>
      <c r="B3176" t="s">
        <v>5</v>
      </c>
      <c r="C3176" t="s">
        <v>129</v>
      </c>
      <c r="D3176" t="s">
        <v>22</v>
      </c>
      <c r="E3176" t="s">
        <v>16</v>
      </c>
      <c r="F3176" t="s">
        <v>12</v>
      </c>
      <c r="G3176">
        <v>38</v>
      </c>
      <c r="H3176" t="s">
        <v>34</v>
      </c>
      <c r="I3176" t="s">
        <v>182</v>
      </c>
      <c r="J3176" t="s">
        <v>122</v>
      </c>
      <c r="K3176">
        <v>201512</v>
      </c>
      <c r="L3176">
        <v>2020</v>
      </c>
      <c r="M3176" s="10">
        <v>12</v>
      </c>
      <c r="N3176" s="31">
        <v>10771.236000000001</v>
      </c>
    </row>
    <row r="3177" spans="1:14" ht="15" customHeight="1">
      <c r="A3177" t="s">
        <v>69</v>
      </c>
      <c r="B3177" t="s">
        <v>5</v>
      </c>
      <c r="C3177" t="s">
        <v>129</v>
      </c>
      <c r="D3177" t="s">
        <v>22</v>
      </c>
      <c r="E3177" t="s">
        <v>16</v>
      </c>
      <c r="F3177" t="s">
        <v>12</v>
      </c>
      <c r="G3177">
        <v>38</v>
      </c>
      <c r="H3177" t="s">
        <v>34</v>
      </c>
      <c r="I3177" t="s">
        <v>182</v>
      </c>
      <c r="J3177" t="s">
        <v>123</v>
      </c>
      <c r="K3177">
        <v>201512</v>
      </c>
      <c r="L3177">
        <v>2020</v>
      </c>
      <c r="M3177" s="10">
        <v>12</v>
      </c>
      <c r="N3177" s="31">
        <v>13337.9568</v>
      </c>
    </row>
    <row r="3178" spans="1:14" ht="15" customHeight="1">
      <c r="A3178" t="s">
        <v>69</v>
      </c>
      <c r="B3178" t="s">
        <v>5</v>
      </c>
      <c r="C3178" t="s">
        <v>133</v>
      </c>
      <c r="D3178" t="s">
        <v>9</v>
      </c>
      <c r="E3178" t="s">
        <v>10</v>
      </c>
      <c r="F3178" t="s">
        <v>11</v>
      </c>
      <c r="G3178">
        <v>25</v>
      </c>
      <c r="H3178" t="s">
        <v>37</v>
      </c>
      <c r="I3178" t="s">
        <v>183</v>
      </c>
      <c r="J3178" t="s">
        <v>124</v>
      </c>
      <c r="K3178">
        <v>201512</v>
      </c>
      <c r="L3178">
        <v>2020</v>
      </c>
      <c r="M3178" s="10">
        <v>12</v>
      </c>
      <c r="N3178" s="31">
        <v>17325.12</v>
      </c>
    </row>
    <row r="3179" spans="1:14" ht="15" customHeight="1">
      <c r="A3179" t="s">
        <v>69</v>
      </c>
      <c r="B3179" t="s">
        <v>5</v>
      </c>
      <c r="C3179" t="s">
        <v>133</v>
      </c>
      <c r="D3179" t="s">
        <v>9</v>
      </c>
      <c r="E3179" t="s">
        <v>10</v>
      </c>
      <c r="F3179" t="s">
        <v>11</v>
      </c>
      <c r="G3179">
        <v>25</v>
      </c>
      <c r="H3179" t="s">
        <v>37</v>
      </c>
      <c r="I3179" t="s">
        <v>183</v>
      </c>
      <c r="J3179" t="s">
        <v>121</v>
      </c>
      <c r="K3179">
        <v>201512</v>
      </c>
      <c r="L3179">
        <v>2020</v>
      </c>
      <c r="M3179" s="10">
        <v>12</v>
      </c>
      <c r="N3179" s="31">
        <v>839.04000000000008</v>
      </c>
    </row>
    <row r="3180" spans="1:14" ht="15" customHeight="1">
      <c r="A3180" t="s">
        <v>69</v>
      </c>
      <c r="B3180" t="s">
        <v>5</v>
      </c>
      <c r="C3180" t="s">
        <v>133</v>
      </c>
      <c r="D3180" t="s">
        <v>9</v>
      </c>
      <c r="E3180" t="s">
        <v>10</v>
      </c>
      <c r="F3180" t="s">
        <v>11</v>
      </c>
      <c r="G3180">
        <v>25</v>
      </c>
      <c r="H3180" t="s">
        <v>37</v>
      </c>
      <c r="I3180" t="s">
        <v>183</v>
      </c>
      <c r="J3180" t="s">
        <v>122</v>
      </c>
      <c r="K3180">
        <v>201512</v>
      </c>
      <c r="L3180">
        <v>2020</v>
      </c>
      <c r="M3180" s="10">
        <v>12</v>
      </c>
      <c r="N3180" s="31">
        <v>5931.66</v>
      </c>
    </row>
    <row r="3181" spans="1:14" ht="15" customHeight="1">
      <c r="A3181" t="s">
        <v>69</v>
      </c>
      <c r="B3181" t="s">
        <v>5</v>
      </c>
      <c r="C3181" t="s">
        <v>133</v>
      </c>
      <c r="D3181" t="s">
        <v>9</v>
      </c>
      <c r="E3181" t="s">
        <v>10</v>
      </c>
      <c r="F3181" t="s">
        <v>11</v>
      </c>
      <c r="G3181">
        <v>25</v>
      </c>
      <c r="H3181" t="s">
        <v>37</v>
      </c>
      <c r="I3181" t="s">
        <v>183</v>
      </c>
      <c r="J3181" t="s">
        <v>123</v>
      </c>
      <c r="K3181">
        <v>201512</v>
      </c>
      <c r="L3181">
        <v>2020</v>
      </c>
      <c r="M3181" s="10">
        <v>12</v>
      </c>
      <c r="N3181" s="31">
        <v>2440.944</v>
      </c>
    </row>
    <row r="3182" spans="1:14" ht="15" customHeight="1">
      <c r="A3182" t="s">
        <v>69</v>
      </c>
      <c r="B3182" t="s">
        <v>6</v>
      </c>
      <c r="C3182" t="s">
        <v>140</v>
      </c>
      <c r="D3182" t="s">
        <v>14</v>
      </c>
      <c r="E3182" t="s">
        <v>15</v>
      </c>
      <c r="F3182" t="s">
        <v>11</v>
      </c>
      <c r="G3182">
        <v>32</v>
      </c>
      <c r="H3182" t="s">
        <v>36</v>
      </c>
      <c r="I3182" t="s">
        <v>184</v>
      </c>
      <c r="J3182" t="s">
        <v>124</v>
      </c>
      <c r="K3182">
        <v>201512</v>
      </c>
      <c r="L3182">
        <v>2020</v>
      </c>
      <c r="M3182" s="10">
        <v>12</v>
      </c>
      <c r="N3182" s="31">
        <v>14470.4</v>
      </c>
    </row>
    <row r="3183" spans="1:14" ht="15" customHeight="1">
      <c r="A3183" t="s">
        <v>69</v>
      </c>
      <c r="B3183" t="s">
        <v>6</v>
      </c>
      <c r="C3183" t="s">
        <v>140</v>
      </c>
      <c r="D3183" t="s">
        <v>14</v>
      </c>
      <c r="E3183" t="s">
        <v>15</v>
      </c>
      <c r="F3183" t="s">
        <v>11</v>
      </c>
      <c r="G3183">
        <v>32</v>
      </c>
      <c r="H3183" t="s">
        <v>36</v>
      </c>
      <c r="I3183" t="s">
        <v>184</v>
      </c>
      <c r="J3183" t="s">
        <v>121</v>
      </c>
      <c r="K3183">
        <v>201512</v>
      </c>
      <c r="L3183">
        <v>2020</v>
      </c>
      <c r="M3183" s="10">
        <v>12</v>
      </c>
      <c r="N3183" s="31">
        <v>2847.9360000000001</v>
      </c>
    </row>
    <row r="3184" spans="1:14" ht="15" customHeight="1">
      <c r="A3184" t="s">
        <v>69</v>
      </c>
      <c r="B3184" t="s">
        <v>6</v>
      </c>
      <c r="C3184" t="s">
        <v>140</v>
      </c>
      <c r="D3184" t="s">
        <v>14</v>
      </c>
      <c r="E3184" t="s">
        <v>15</v>
      </c>
      <c r="F3184" t="s">
        <v>11</v>
      </c>
      <c r="G3184">
        <v>32</v>
      </c>
      <c r="H3184" t="s">
        <v>36</v>
      </c>
      <c r="I3184" t="s">
        <v>184</v>
      </c>
      <c r="J3184" t="s">
        <v>122</v>
      </c>
      <c r="K3184">
        <v>201512</v>
      </c>
      <c r="L3184">
        <v>2020</v>
      </c>
      <c r="M3184" s="10">
        <v>12</v>
      </c>
      <c r="N3184" s="31">
        <v>6993.84</v>
      </c>
    </row>
    <row r="3185" spans="1:14" ht="15" customHeight="1">
      <c r="A3185" t="s">
        <v>69</v>
      </c>
      <c r="B3185" t="s">
        <v>6</v>
      </c>
      <c r="C3185" t="s">
        <v>140</v>
      </c>
      <c r="D3185" t="s">
        <v>14</v>
      </c>
      <c r="E3185" t="s">
        <v>15</v>
      </c>
      <c r="F3185" t="s">
        <v>11</v>
      </c>
      <c r="G3185">
        <v>32</v>
      </c>
      <c r="H3185" t="s">
        <v>36</v>
      </c>
      <c r="I3185" t="s">
        <v>184</v>
      </c>
      <c r="J3185" t="s">
        <v>123</v>
      </c>
      <c r="K3185">
        <v>201512</v>
      </c>
      <c r="L3185">
        <v>2020</v>
      </c>
      <c r="M3185" s="10">
        <v>12</v>
      </c>
      <c r="N3185" s="31">
        <v>4863.4319999999989</v>
      </c>
    </row>
    <row r="3186" spans="1:14" ht="15" customHeight="1">
      <c r="A3186" t="s">
        <v>68</v>
      </c>
      <c r="B3186" t="s">
        <v>24</v>
      </c>
      <c r="C3186" t="s">
        <v>142</v>
      </c>
      <c r="D3186" t="s">
        <v>43</v>
      </c>
      <c r="E3186" t="s">
        <v>17</v>
      </c>
      <c r="F3186" t="s">
        <v>11</v>
      </c>
      <c r="G3186">
        <v>32</v>
      </c>
      <c r="H3186" t="s">
        <v>36</v>
      </c>
      <c r="I3186" t="s">
        <v>184</v>
      </c>
      <c r="J3186" t="s">
        <v>124</v>
      </c>
      <c r="K3186">
        <v>201512</v>
      </c>
      <c r="L3186">
        <v>2020</v>
      </c>
      <c r="M3186" s="10">
        <v>12</v>
      </c>
      <c r="N3186" s="31">
        <v>28093.632000000005</v>
      </c>
    </row>
    <row r="3187" spans="1:14" ht="15" customHeight="1">
      <c r="A3187" t="s">
        <v>68</v>
      </c>
      <c r="B3187" t="s">
        <v>24</v>
      </c>
      <c r="C3187" t="s">
        <v>142</v>
      </c>
      <c r="D3187" t="s">
        <v>43</v>
      </c>
      <c r="E3187" t="s">
        <v>17</v>
      </c>
      <c r="F3187" t="s">
        <v>11</v>
      </c>
      <c r="G3187">
        <v>32</v>
      </c>
      <c r="H3187" t="s">
        <v>36</v>
      </c>
      <c r="I3187" t="s">
        <v>184</v>
      </c>
      <c r="J3187" t="s">
        <v>121</v>
      </c>
      <c r="K3187">
        <v>201512</v>
      </c>
      <c r="L3187">
        <v>2020</v>
      </c>
      <c r="M3187" s="10">
        <v>12</v>
      </c>
      <c r="N3187" s="31">
        <v>11080.944000000001</v>
      </c>
    </row>
    <row r="3188" spans="1:14" ht="15" customHeight="1">
      <c r="A3188" t="s">
        <v>68</v>
      </c>
      <c r="B3188" t="s">
        <v>24</v>
      </c>
      <c r="C3188" t="s">
        <v>142</v>
      </c>
      <c r="D3188" t="s">
        <v>43</v>
      </c>
      <c r="E3188" t="s">
        <v>17</v>
      </c>
      <c r="F3188" t="s">
        <v>11</v>
      </c>
      <c r="G3188">
        <v>32</v>
      </c>
      <c r="H3188" t="s">
        <v>36</v>
      </c>
      <c r="I3188" t="s">
        <v>184</v>
      </c>
      <c r="J3188" t="s">
        <v>122</v>
      </c>
      <c r="K3188">
        <v>201512</v>
      </c>
      <c r="L3188">
        <v>2020</v>
      </c>
      <c r="M3188" s="10">
        <v>12</v>
      </c>
      <c r="N3188" s="31">
        <v>5644.66</v>
      </c>
    </row>
    <row r="3189" spans="1:14" ht="15" customHeight="1">
      <c r="A3189" t="s">
        <v>68</v>
      </c>
      <c r="B3189" t="s">
        <v>24</v>
      </c>
      <c r="C3189" t="s">
        <v>142</v>
      </c>
      <c r="D3189" t="s">
        <v>43</v>
      </c>
      <c r="E3189" t="s">
        <v>17</v>
      </c>
      <c r="F3189" t="s">
        <v>11</v>
      </c>
      <c r="G3189">
        <v>32</v>
      </c>
      <c r="H3189" t="s">
        <v>36</v>
      </c>
      <c r="I3189" t="s">
        <v>184</v>
      </c>
      <c r="J3189" t="s">
        <v>123</v>
      </c>
      <c r="K3189">
        <v>201512</v>
      </c>
      <c r="L3189">
        <v>2020</v>
      </c>
      <c r="M3189" s="10">
        <v>12</v>
      </c>
      <c r="N3189" s="31">
        <v>2720.9280000000003</v>
      </c>
    </row>
    <row r="3190" spans="1:14" ht="15" customHeight="1">
      <c r="A3190" t="s">
        <v>68</v>
      </c>
      <c r="B3190" t="s">
        <v>70</v>
      </c>
      <c r="C3190" t="s">
        <v>126</v>
      </c>
      <c r="D3190" t="s">
        <v>20</v>
      </c>
      <c r="E3190" t="s">
        <v>0</v>
      </c>
      <c r="F3190" t="s">
        <v>12</v>
      </c>
      <c r="G3190">
        <v>28</v>
      </c>
      <c r="H3190" t="s">
        <v>37</v>
      </c>
      <c r="I3190" t="s">
        <v>183</v>
      </c>
      <c r="J3190" t="s">
        <v>124</v>
      </c>
      <c r="K3190">
        <v>201512</v>
      </c>
      <c r="L3190">
        <v>2020</v>
      </c>
      <c r="M3190" s="10">
        <v>12</v>
      </c>
      <c r="N3190" s="31">
        <v>5750.4</v>
      </c>
    </row>
    <row r="3191" spans="1:14" ht="15" customHeight="1">
      <c r="A3191" t="s">
        <v>68</v>
      </c>
      <c r="B3191" t="s">
        <v>70</v>
      </c>
      <c r="C3191" t="s">
        <v>126</v>
      </c>
      <c r="D3191" t="s">
        <v>20</v>
      </c>
      <c r="E3191" t="s">
        <v>0</v>
      </c>
      <c r="F3191" t="s">
        <v>12</v>
      </c>
      <c r="G3191">
        <v>28</v>
      </c>
      <c r="H3191" t="s">
        <v>37</v>
      </c>
      <c r="I3191" t="s">
        <v>183</v>
      </c>
      <c r="J3191" t="s">
        <v>121</v>
      </c>
      <c r="K3191">
        <v>201512</v>
      </c>
      <c r="L3191">
        <v>2020</v>
      </c>
      <c r="M3191" s="10">
        <v>12</v>
      </c>
      <c r="N3191" s="31">
        <v>2667.0720000000006</v>
      </c>
    </row>
    <row r="3192" spans="1:14" ht="15" customHeight="1">
      <c r="A3192" t="s">
        <v>68</v>
      </c>
      <c r="B3192" t="s">
        <v>70</v>
      </c>
      <c r="C3192" t="s">
        <v>126</v>
      </c>
      <c r="D3192" t="s">
        <v>20</v>
      </c>
      <c r="E3192" t="s">
        <v>0</v>
      </c>
      <c r="F3192" t="s">
        <v>12</v>
      </c>
      <c r="G3192">
        <v>28</v>
      </c>
      <c r="H3192" t="s">
        <v>37</v>
      </c>
      <c r="I3192" t="s">
        <v>183</v>
      </c>
      <c r="J3192" t="s">
        <v>122</v>
      </c>
      <c r="K3192">
        <v>201512</v>
      </c>
      <c r="L3192">
        <v>2020</v>
      </c>
      <c r="M3192" s="10">
        <v>12</v>
      </c>
      <c r="N3192" s="31">
        <v>2208.06</v>
      </c>
    </row>
    <row r="3193" spans="1:14" ht="15" customHeight="1">
      <c r="A3193" t="s">
        <v>68</v>
      </c>
      <c r="B3193" t="s">
        <v>70</v>
      </c>
      <c r="C3193" t="s">
        <v>126</v>
      </c>
      <c r="D3193" t="s">
        <v>20</v>
      </c>
      <c r="E3193" t="s">
        <v>0</v>
      </c>
      <c r="F3193" t="s">
        <v>12</v>
      </c>
      <c r="G3193">
        <v>28</v>
      </c>
      <c r="H3193" t="s">
        <v>37</v>
      </c>
      <c r="I3193" t="s">
        <v>183</v>
      </c>
      <c r="J3193" t="s">
        <v>123</v>
      </c>
      <c r="K3193">
        <v>201512</v>
      </c>
      <c r="L3193">
        <v>2020</v>
      </c>
      <c r="M3193" s="10">
        <v>12</v>
      </c>
      <c r="N3193" s="31">
        <v>5725.2239999999993</v>
      </c>
    </row>
    <row r="3194" spans="1:14" ht="15" customHeight="1">
      <c r="A3194" t="s">
        <v>68</v>
      </c>
      <c r="B3194" t="s">
        <v>23</v>
      </c>
      <c r="C3194" t="s">
        <v>141</v>
      </c>
      <c r="D3194" t="s">
        <v>44</v>
      </c>
      <c r="E3194" t="s">
        <v>45</v>
      </c>
      <c r="F3194" t="s">
        <v>11</v>
      </c>
      <c r="G3194">
        <v>27</v>
      </c>
      <c r="H3194" t="s">
        <v>33</v>
      </c>
      <c r="I3194" t="s">
        <v>180</v>
      </c>
      <c r="J3194" t="s">
        <v>124</v>
      </c>
      <c r="K3194">
        <v>201512</v>
      </c>
      <c r="L3194">
        <v>2020</v>
      </c>
      <c r="M3194" s="10">
        <v>12</v>
      </c>
      <c r="N3194" s="31">
        <v>3671.6543999999999</v>
      </c>
    </row>
    <row r="3195" spans="1:14" ht="15" customHeight="1">
      <c r="A3195" t="s">
        <v>68</v>
      </c>
      <c r="B3195" t="s">
        <v>23</v>
      </c>
      <c r="C3195" t="s">
        <v>141</v>
      </c>
      <c r="D3195" t="s">
        <v>44</v>
      </c>
      <c r="E3195" t="s">
        <v>45</v>
      </c>
      <c r="F3195" t="s">
        <v>11</v>
      </c>
      <c r="G3195">
        <v>27</v>
      </c>
      <c r="H3195" t="s">
        <v>33</v>
      </c>
      <c r="I3195" t="s">
        <v>180</v>
      </c>
      <c r="J3195" t="s">
        <v>121</v>
      </c>
      <c r="K3195">
        <v>201512</v>
      </c>
      <c r="L3195">
        <v>2020</v>
      </c>
      <c r="M3195" s="10">
        <v>12</v>
      </c>
      <c r="N3195" s="31">
        <v>7037.4528000000009</v>
      </c>
    </row>
    <row r="3196" spans="1:14" ht="15" customHeight="1">
      <c r="A3196" t="s">
        <v>68</v>
      </c>
      <c r="B3196" t="s">
        <v>23</v>
      </c>
      <c r="C3196" t="s">
        <v>141</v>
      </c>
      <c r="D3196" t="s">
        <v>44</v>
      </c>
      <c r="E3196" t="s">
        <v>45</v>
      </c>
      <c r="F3196" t="s">
        <v>11</v>
      </c>
      <c r="G3196">
        <v>27</v>
      </c>
      <c r="H3196" t="s">
        <v>33</v>
      </c>
      <c r="I3196" t="s">
        <v>180</v>
      </c>
      <c r="J3196" t="s">
        <v>122</v>
      </c>
      <c r="K3196">
        <v>201512</v>
      </c>
      <c r="L3196">
        <v>2020</v>
      </c>
      <c r="M3196" s="10">
        <v>12</v>
      </c>
      <c r="N3196" s="31">
        <v>2880.9</v>
      </c>
    </row>
    <row r="3197" spans="1:14" ht="15" customHeight="1">
      <c r="A3197" t="s">
        <v>68</v>
      </c>
      <c r="B3197" t="s">
        <v>23</v>
      </c>
      <c r="C3197" t="s">
        <v>141</v>
      </c>
      <c r="D3197" t="s">
        <v>44</v>
      </c>
      <c r="E3197" t="s">
        <v>45</v>
      </c>
      <c r="F3197" t="s">
        <v>11</v>
      </c>
      <c r="G3197">
        <v>27</v>
      </c>
      <c r="H3197" t="s">
        <v>33</v>
      </c>
      <c r="I3197" t="s">
        <v>180</v>
      </c>
      <c r="J3197" t="s">
        <v>123</v>
      </c>
      <c r="K3197">
        <v>201512</v>
      </c>
      <c r="L3197">
        <v>2020</v>
      </c>
      <c r="M3197" s="10">
        <v>12</v>
      </c>
      <c r="N3197" s="31">
        <v>8502.9264000000003</v>
      </c>
    </row>
    <row r="3198" spans="1:14" ht="15" customHeight="1">
      <c r="A3198" t="s">
        <v>7</v>
      </c>
      <c r="B3198" t="s">
        <v>25</v>
      </c>
      <c r="C3198" t="s">
        <v>131</v>
      </c>
      <c r="D3198" t="s">
        <v>51</v>
      </c>
      <c r="E3198" t="s">
        <v>52</v>
      </c>
      <c r="F3198" t="s">
        <v>11</v>
      </c>
      <c r="G3198">
        <v>44</v>
      </c>
      <c r="H3198" t="s">
        <v>33</v>
      </c>
      <c r="I3198" t="s">
        <v>180</v>
      </c>
      <c r="J3198" t="s">
        <v>124</v>
      </c>
      <c r="K3198">
        <v>201512</v>
      </c>
      <c r="L3198">
        <v>2020</v>
      </c>
      <c r="M3198" s="10">
        <v>12</v>
      </c>
      <c r="N3198" s="31">
        <v>47727.040000000008</v>
      </c>
    </row>
    <row r="3199" spans="1:14" ht="15" customHeight="1">
      <c r="A3199" t="s">
        <v>7</v>
      </c>
      <c r="B3199" t="s">
        <v>25</v>
      </c>
      <c r="C3199" t="s">
        <v>131</v>
      </c>
      <c r="D3199" t="s">
        <v>51</v>
      </c>
      <c r="E3199" t="s">
        <v>52</v>
      </c>
      <c r="F3199" t="s">
        <v>11</v>
      </c>
      <c r="G3199">
        <v>44</v>
      </c>
      <c r="H3199" t="s">
        <v>33</v>
      </c>
      <c r="I3199" t="s">
        <v>180</v>
      </c>
      <c r="J3199" t="s">
        <v>121</v>
      </c>
      <c r="K3199">
        <v>201512</v>
      </c>
      <c r="L3199">
        <v>2020</v>
      </c>
      <c r="M3199" s="10">
        <v>12</v>
      </c>
      <c r="N3199" s="31">
        <v>9058.2080000000005</v>
      </c>
    </row>
    <row r="3200" spans="1:14" ht="15" customHeight="1">
      <c r="A3200" t="s">
        <v>7</v>
      </c>
      <c r="B3200" t="s">
        <v>25</v>
      </c>
      <c r="C3200" t="s">
        <v>131</v>
      </c>
      <c r="D3200" t="s">
        <v>51</v>
      </c>
      <c r="E3200" t="s">
        <v>52</v>
      </c>
      <c r="F3200" t="s">
        <v>11</v>
      </c>
      <c r="G3200">
        <v>44</v>
      </c>
      <c r="H3200" t="s">
        <v>33</v>
      </c>
      <c r="I3200" t="s">
        <v>180</v>
      </c>
      <c r="J3200" t="s">
        <v>122</v>
      </c>
      <c r="K3200">
        <v>201512</v>
      </c>
      <c r="L3200">
        <v>2020</v>
      </c>
      <c r="M3200" s="10">
        <v>12</v>
      </c>
      <c r="N3200" s="31">
        <v>5559.88</v>
      </c>
    </row>
    <row r="3201" spans="1:14" ht="15" customHeight="1">
      <c r="A3201" t="s">
        <v>7</v>
      </c>
      <c r="B3201" t="s">
        <v>25</v>
      </c>
      <c r="C3201" t="s">
        <v>131</v>
      </c>
      <c r="D3201" t="s">
        <v>51</v>
      </c>
      <c r="E3201" t="s">
        <v>52</v>
      </c>
      <c r="F3201" t="s">
        <v>11</v>
      </c>
      <c r="G3201">
        <v>44</v>
      </c>
      <c r="H3201" t="s">
        <v>33</v>
      </c>
      <c r="I3201" t="s">
        <v>180</v>
      </c>
      <c r="J3201" t="s">
        <v>123</v>
      </c>
      <c r="K3201">
        <v>201512</v>
      </c>
      <c r="L3201">
        <v>2020</v>
      </c>
      <c r="M3201" s="10">
        <v>12</v>
      </c>
      <c r="N3201" s="31">
        <v>31798.5</v>
      </c>
    </row>
    <row r="3202" spans="1:14" ht="15" customHeight="1">
      <c r="A3202" t="s">
        <v>7</v>
      </c>
      <c r="B3202" t="s">
        <v>25</v>
      </c>
      <c r="C3202" t="s">
        <v>127</v>
      </c>
      <c r="D3202" t="s">
        <v>49</v>
      </c>
      <c r="E3202" t="s">
        <v>50</v>
      </c>
      <c r="F3202" t="s">
        <v>12</v>
      </c>
      <c r="G3202">
        <v>35</v>
      </c>
      <c r="H3202" t="s">
        <v>35</v>
      </c>
      <c r="I3202" t="s">
        <v>181</v>
      </c>
      <c r="J3202" t="s">
        <v>124</v>
      </c>
      <c r="K3202">
        <v>201512</v>
      </c>
      <c r="L3202">
        <v>2020</v>
      </c>
      <c r="M3202" s="10">
        <v>12</v>
      </c>
      <c r="N3202" s="31">
        <v>40949.120000000003</v>
      </c>
    </row>
    <row r="3203" spans="1:14" ht="15" customHeight="1">
      <c r="A3203" t="s">
        <v>7</v>
      </c>
      <c r="B3203" t="s">
        <v>25</v>
      </c>
      <c r="C3203" t="s">
        <v>127</v>
      </c>
      <c r="D3203" t="s">
        <v>49</v>
      </c>
      <c r="E3203" t="s">
        <v>50</v>
      </c>
      <c r="F3203" t="s">
        <v>12</v>
      </c>
      <c r="G3203">
        <v>35</v>
      </c>
      <c r="H3203" t="s">
        <v>35</v>
      </c>
      <c r="I3203" t="s">
        <v>181</v>
      </c>
      <c r="J3203" t="s">
        <v>121</v>
      </c>
      <c r="K3203">
        <v>201512</v>
      </c>
      <c r="L3203">
        <v>2020</v>
      </c>
      <c r="M3203" s="10">
        <v>12</v>
      </c>
      <c r="N3203" s="31">
        <v>5066.2400000000007</v>
      </c>
    </row>
    <row r="3204" spans="1:14" ht="15" customHeight="1">
      <c r="A3204" t="s">
        <v>7</v>
      </c>
      <c r="B3204" t="s">
        <v>25</v>
      </c>
      <c r="C3204" t="s">
        <v>127</v>
      </c>
      <c r="D3204" t="s">
        <v>49</v>
      </c>
      <c r="E3204" t="s">
        <v>50</v>
      </c>
      <c r="F3204" t="s">
        <v>12</v>
      </c>
      <c r="G3204">
        <v>35</v>
      </c>
      <c r="H3204" t="s">
        <v>35</v>
      </c>
      <c r="I3204" t="s">
        <v>181</v>
      </c>
      <c r="J3204" t="s">
        <v>122</v>
      </c>
      <c r="K3204">
        <v>201512</v>
      </c>
      <c r="L3204">
        <v>2020</v>
      </c>
      <c r="M3204" s="10">
        <v>12</v>
      </c>
      <c r="N3204" s="31">
        <v>3155.2000000000003</v>
      </c>
    </row>
    <row r="3205" spans="1:14" ht="15" customHeight="1">
      <c r="A3205" t="s">
        <v>7</v>
      </c>
      <c r="B3205" t="s">
        <v>25</v>
      </c>
      <c r="C3205" t="s">
        <v>127</v>
      </c>
      <c r="D3205" t="s">
        <v>49</v>
      </c>
      <c r="E3205" t="s">
        <v>50</v>
      </c>
      <c r="F3205" t="s">
        <v>12</v>
      </c>
      <c r="G3205">
        <v>35</v>
      </c>
      <c r="H3205" t="s">
        <v>35</v>
      </c>
      <c r="I3205" t="s">
        <v>181</v>
      </c>
      <c r="J3205" t="s">
        <v>123</v>
      </c>
      <c r="K3205">
        <v>201512</v>
      </c>
      <c r="L3205">
        <v>2020</v>
      </c>
      <c r="M3205" s="10">
        <v>12</v>
      </c>
      <c r="N3205" s="31">
        <v>17426.88</v>
      </c>
    </row>
    <row r="3206" spans="1:14" ht="15" customHeight="1">
      <c r="A3206" t="s">
        <v>7</v>
      </c>
      <c r="B3206" t="s">
        <v>25</v>
      </c>
      <c r="C3206" t="s">
        <v>130</v>
      </c>
      <c r="D3206" t="s">
        <v>47</v>
      </c>
      <c r="E3206" t="s">
        <v>48</v>
      </c>
      <c r="F3206" t="s">
        <v>11</v>
      </c>
      <c r="G3206">
        <v>28</v>
      </c>
      <c r="H3206" t="s">
        <v>37</v>
      </c>
      <c r="I3206" t="s">
        <v>183</v>
      </c>
      <c r="J3206" t="s">
        <v>124</v>
      </c>
      <c r="K3206">
        <v>201512</v>
      </c>
      <c r="L3206">
        <v>2020</v>
      </c>
      <c r="M3206" s="10">
        <v>12</v>
      </c>
      <c r="N3206" s="31">
        <v>6443.9040000000014</v>
      </c>
    </row>
    <row r="3207" spans="1:14" ht="15" customHeight="1">
      <c r="A3207" t="s">
        <v>7</v>
      </c>
      <c r="B3207" t="s">
        <v>25</v>
      </c>
      <c r="C3207" t="s">
        <v>130</v>
      </c>
      <c r="D3207" t="s">
        <v>47</v>
      </c>
      <c r="E3207" t="s">
        <v>48</v>
      </c>
      <c r="F3207" t="s">
        <v>11</v>
      </c>
      <c r="G3207">
        <v>28</v>
      </c>
      <c r="H3207" t="s">
        <v>37</v>
      </c>
      <c r="I3207" t="s">
        <v>183</v>
      </c>
      <c r="J3207" t="s">
        <v>121</v>
      </c>
      <c r="K3207">
        <v>201512</v>
      </c>
      <c r="L3207">
        <v>2020</v>
      </c>
      <c r="M3207" s="10">
        <v>12</v>
      </c>
      <c r="N3207" s="31">
        <v>2739.5039999999999</v>
      </c>
    </row>
    <row r="3208" spans="1:14" ht="15" customHeight="1">
      <c r="A3208" t="s">
        <v>7</v>
      </c>
      <c r="B3208" t="s">
        <v>25</v>
      </c>
      <c r="C3208" t="s">
        <v>130</v>
      </c>
      <c r="D3208" t="s">
        <v>47</v>
      </c>
      <c r="E3208" t="s">
        <v>48</v>
      </c>
      <c r="F3208" t="s">
        <v>11</v>
      </c>
      <c r="G3208">
        <v>28</v>
      </c>
      <c r="H3208" t="s">
        <v>37</v>
      </c>
      <c r="I3208" t="s">
        <v>183</v>
      </c>
      <c r="J3208" t="s">
        <v>122</v>
      </c>
      <c r="K3208">
        <v>201512</v>
      </c>
      <c r="L3208">
        <v>2020</v>
      </c>
      <c r="M3208" s="10">
        <v>12</v>
      </c>
      <c r="N3208" s="31">
        <v>2354.2800000000002</v>
      </c>
    </row>
    <row r="3209" spans="1:14" ht="15" customHeight="1">
      <c r="A3209" t="s">
        <v>7</v>
      </c>
      <c r="B3209" t="s">
        <v>25</v>
      </c>
      <c r="C3209" t="s">
        <v>130</v>
      </c>
      <c r="D3209" t="s">
        <v>47</v>
      </c>
      <c r="E3209" t="s">
        <v>48</v>
      </c>
      <c r="F3209" t="s">
        <v>11</v>
      </c>
      <c r="G3209">
        <v>28</v>
      </c>
      <c r="H3209" t="s">
        <v>37</v>
      </c>
      <c r="I3209" t="s">
        <v>183</v>
      </c>
      <c r="J3209" t="s">
        <v>123</v>
      </c>
      <c r="K3209">
        <v>201512</v>
      </c>
      <c r="L3209">
        <v>2020</v>
      </c>
      <c r="M3209" s="10">
        <v>12</v>
      </c>
      <c r="N3209" s="31">
        <v>920.30400000000009</v>
      </c>
    </row>
    <row r="3210" spans="1:14" ht="15" customHeight="1">
      <c r="A3210" t="s">
        <v>7</v>
      </c>
      <c r="B3210" t="s">
        <v>26</v>
      </c>
      <c r="C3210" t="s">
        <v>132</v>
      </c>
      <c r="D3210" t="s">
        <v>55</v>
      </c>
      <c r="E3210" t="s">
        <v>56</v>
      </c>
      <c r="F3210" t="s">
        <v>11</v>
      </c>
      <c r="G3210">
        <v>36</v>
      </c>
      <c r="H3210" t="s">
        <v>34</v>
      </c>
      <c r="I3210" t="s">
        <v>182</v>
      </c>
      <c r="J3210" t="s">
        <v>124</v>
      </c>
      <c r="K3210">
        <v>201512</v>
      </c>
      <c r="L3210">
        <v>2020</v>
      </c>
      <c r="M3210" s="10">
        <v>12</v>
      </c>
      <c r="N3210" s="31">
        <v>24298.888320000002</v>
      </c>
    </row>
    <row r="3211" spans="1:14" ht="15" customHeight="1">
      <c r="A3211" t="s">
        <v>7</v>
      </c>
      <c r="B3211" t="s">
        <v>26</v>
      </c>
      <c r="C3211" t="s">
        <v>132</v>
      </c>
      <c r="D3211" t="s">
        <v>55</v>
      </c>
      <c r="E3211" t="s">
        <v>56</v>
      </c>
      <c r="F3211" t="s">
        <v>11</v>
      </c>
      <c r="G3211">
        <v>36</v>
      </c>
      <c r="H3211" t="s">
        <v>34</v>
      </c>
      <c r="I3211" t="s">
        <v>182</v>
      </c>
      <c r="J3211" t="s">
        <v>121</v>
      </c>
      <c r="K3211">
        <v>201512</v>
      </c>
      <c r="L3211">
        <v>2020</v>
      </c>
      <c r="M3211" s="10">
        <v>12</v>
      </c>
      <c r="N3211" s="31">
        <v>526.09535999999991</v>
      </c>
    </row>
    <row r="3212" spans="1:14" ht="15" customHeight="1">
      <c r="A3212" t="s">
        <v>7</v>
      </c>
      <c r="B3212" t="s">
        <v>26</v>
      </c>
      <c r="C3212" t="s">
        <v>132</v>
      </c>
      <c r="D3212" t="s">
        <v>55</v>
      </c>
      <c r="E3212" t="s">
        <v>56</v>
      </c>
      <c r="F3212" t="s">
        <v>11</v>
      </c>
      <c r="G3212">
        <v>36</v>
      </c>
      <c r="H3212" t="s">
        <v>34</v>
      </c>
      <c r="I3212" t="s">
        <v>182</v>
      </c>
      <c r="J3212" t="s">
        <v>122</v>
      </c>
      <c r="K3212">
        <v>201512</v>
      </c>
      <c r="L3212">
        <v>2020</v>
      </c>
      <c r="M3212" s="10">
        <v>12</v>
      </c>
      <c r="N3212" s="31">
        <v>6531.7392</v>
      </c>
    </row>
    <row r="3213" spans="1:14" ht="15" customHeight="1">
      <c r="A3213" t="s">
        <v>7</v>
      </c>
      <c r="B3213" t="s">
        <v>26</v>
      </c>
      <c r="C3213" t="s">
        <v>132</v>
      </c>
      <c r="D3213" t="s">
        <v>55</v>
      </c>
      <c r="E3213" t="s">
        <v>56</v>
      </c>
      <c r="F3213" t="s">
        <v>11</v>
      </c>
      <c r="G3213">
        <v>36</v>
      </c>
      <c r="H3213" t="s">
        <v>34</v>
      </c>
      <c r="I3213" t="s">
        <v>182</v>
      </c>
      <c r="J3213" t="s">
        <v>123</v>
      </c>
      <c r="K3213">
        <v>201512</v>
      </c>
      <c r="L3213">
        <v>2020</v>
      </c>
      <c r="M3213" s="10">
        <v>12</v>
      </c>
      <c r="N3213" s="31">
        <v>5740.2323999999999</v>
      </c>
    </row>
    <row r="3214" spans="1:14" ht="15" customHeight="1">
      <c r="A3214" t="s">
        <v>7</v>
      </c>
      <c r="B3214" t="s">
        <v>26</v>
      </c>
      <c r="C3214" t="s">
        <v>128</v>
      </c>
      <c r="D3214" t="s">
        <v>53</v>
      </c>
      <c r="E3214" t="s">
        <v>54</v>
      </c>
      <c r="F3214" t="s">
        <v>12</v>
      </c>
      <c r="G3214">
        <v>32</v>
      </c>
      <c r="H3214" t="s">
        <v>36</v>
      </c>
      <c r="I3214" t="s">
        <v>184</v>
      </c>
      <c r="J3214" t="s">
        <v>124</v>
      </c>
      <c r="K3214">
        <v>201512</v>
      </c>
      <c r="L3214">
        <v>2020</v>
      </c>
      <c r="M3214" s="10">
        <v>12</v>
      </c>
      <c r="N3214" s="31">
        <v>11729.894400000001</v>
      </c>
    </row>
    <row r="3215" spans="1:14" ht="15" customHeight="1">
      <c r="A3215" t="s">
        <v>7</v>
      </c>
      <c r="B3215" t="s">
        <v>26</v>
      </c>
      <c r="C3215" t="s">
        <v>128</v>
      </c>
      <c r="D3215" t="s">
        <v>53</v>
      </c>
      <c r="E3215" t="s">
        <v>54</v>
      </c>
      <c r="F3215" t="s">
        <v>12</v>
      </c>
      <c r="G3215">
        <v>32</v>
      </c>
      <c r="H3215" t="s">
        <v>36</v>
      </c>
      <c r="I3215" t="s">
        <v>184</v>
      </c>
      <c r="J3215" t="s">
        <v>121</v>
      </c>
      <c r="K3215">
        <v>201512</v>
      </c>
      <c r="L3215">
        <v>2020</v>
      </c>
      <c r="M3215" s="10">
        <v>12</v>
      </c>
      <c r="N3215" s="31">
        <v>585.36576000000002</v>
      </c>
    </row>
    <row r="3216" spans="1:14" ht="15" customHeight="1">
      <c r="A3216" t="s">
        <v>7</v>
      </c>
      <c r="B3216" t="s">
        <v>26</v>
      </c>
      <c r="C3216" t="s">
        <v>128</v>
      </c>
      <c r="D3216" t="s">
        <v>53</v>
      </c>
      <c r="E3216" t="s">
        <v>54</v>
      </c>
      <c r="F3216" t="s">
        <v>12</v>
      </c>
      <c r="G3216">
        <v>32</v>
      </c>
      <c r="H3216" t="s">
        <v>36</v>
      </c>
      <c r="I3216" t="s">
        <v>184</v>
      </c>
      <c r="J3216" t="s">
        <v>122</v>
      </c>
      <c r="K3216">
        <v>201512</v>
      </c>
      <c r="L3216">
        <v>2020</v>
      </c>
      <c r="M3216" s="10">
        <v>12</v>
      </c>
      <c r="N3216" s="31">
        <v>322.45919999999995</v>
      </c>
    </row>
    <row r="3217" spans="1:14" ht="15" customHeight="1">
      <c r="A3217" t="s">
        <v>7</v>
      </c>
      <c r="B3217" t="s">
        <v>26</v>
      </c>
      <c r="C3217" t="s">
        <v>128</v>
      </c>
      <c r="D3217" t="s">
        <v>53</v>
      </c>
      <c r="E3217" t="s">
        <v>54</v>
      </c>
      <c r="F3217" t="s">
        <v>12</v>
      </c>
      <c r="G3217">
        <v>32</v>
      </c>
      <c r="H3217" t="s">
        <v>36</v>
      </c>
      <c r="I3217" t="s">
        <v>184</v>
      </c>
      <c r="J3217" t="s">
        <v>123</v>
      </c>
      <c r="K3217">
        <v>201512</v>
      </c>
      <c r="L3217">
        <v>2020</v>
      </c>
      <c r="M3217" s="10">
        <v>12</v>
      </c>
      <c r="N3217" s="31">
        <v>1640.1671999999999</v>
      </c>
    </row>
    <row r="3218" spans="1:14" ht="15" customHeight="1">
      <c r="A3218" t="s">
        <v>7</v>
      </c>
      <c r="B3218" t="s">
        <v>27</v>
      </c>
      <c r="C3218" t="s">
        <v>137</v>
      </c>
      <c r="D3218" t="s">
        <v>21</v>
      </c>
      <c r="E3218" t="s">
        <v>58</v>
      </c>
      <c r="F3218" t="s">
        <v>11</v>
      </c>
      <c r="G3218">
        <v>45</v>
      </c>
      <c r="H3218" t="s">
        <v>33</v>
      </c>
      <c r="I3218" t="s">
        <v>180</v>
      </c>
      <c r="J3218" t="s">
        <v>124</v>
      </c>
      <c r="K3218">
        <v>201512</v>
      </c>
      <c r="L3218">
        <v>2020</v>
      </c>
      <c r="M3218" s="10">
        <v>12</v>
      </c>
      <c r="N3218" s="31">
        <v>14408.128000000001</v>
      </c>
    </row>
    <row r="3219" spans="1:14" ht="15" customHeight="1">
      <c r="A3219" t="s">
        <v>7</v>
      </c>
      <c r="B3219" t="s">
        <v>27</v>
      </c>
      <c r="C3219" t="s">
        <v>137</v>
      </c>
      <c r="D3219" t="s">
        <v>21</v>
      </c>
      <c r="E3219" t="s">
        <v>58</v>
      </c>
      <c r="F3219" t="s">
        <v>11</v>
      </c>
      <c r="G3219">
        <v>45</v>
      </c>
      <c r="H3219" t="s">
        <v>33</v>
      </c>
      <c r="I3219" t="s">
        <v>180</v>
      </c>
      <c r="J3219" t="s">
        <v>121</v>
      </c>
      <c r="K3219">
        <v>201512</v>
      </c>
      <c r="L3219">
        <v>2020</v>
      </c>
      <c r="M3219" s="10">
        <v>12</v>
      </c>
      <c r="N3219" s="31">
        <v>9496.4560000000001</v>
      </c>
    </row>
    <row r="3220" spans="1:14" ht="15" customHeight="1">
      <c r="A3220" t="s">
        <v>7</v>
      </c>
      <c r="B3220" t="s">
        <v>27</v>
      </c>
      <c r="C3220" t="s">
        <v>137</v>
      </c>
      <c r="D3220" t="s">
        <v>21</v>
      </c>
      <c r="E3220" t="s">
        <v>58</v>
      </c>
      <c r="F3220" t="s">
        <v>11</v>
      </c>
      <c r="G3220">
        <v>45</v>
      </c>
      <c r="H3220" t="s">
        <v>33</v>
      </c>
      <c r="I3220" t="s">
        <v>180</v>
      </c>
      <c r="J3220" t="s">
        <v>122</v>
      </c>
      <c r="K3220">
        <v>201512</v>
      </c>
      <c r="L3220">
        <v>2020</v>
      </c>
      <c r="M3220" s="10">
        <v>12</v>
      </c>
      <c r="N3220" s="31">
        <v>23547.42</v>
      </c>
    </row>
    <row r="3221" spans="1:14" ht="15" customHeight="1">
      <c r="A3221" t="s">
        <v>7</v>
      </c>
      <c r="B3221" t="s">
        <v>27</v>
      </c>
      <c r="C3221" t="s">
        <v>137</v>
      </c>
      <c r="D3221" t="s">
        <v>21</v>
      </c>
      <c r="E3221" t="s">
        <v>58</v>
      </c>
      <c r="F3221" t="s">
        <v>11</v>
      </c>
      <c r="G3221">
        <v>45</v>
      </c>
      <c r="H3221" t="s">
        <v>33</v>
      </c>
      <c r="I3221" t="s">
        <v>180</v>
      </c>
      <c r="J3221" t="s">
        <v>123</v>
      </c>
      <c r="K3221">
        <v>201512</v>
      </c>
      <c r="L3221">
        <v>2020</v>
      </c>
      <c r="M3221" s="10">
        <v>12</v>
      </c>
      <c r="N3221" s="31">
        <v>5833.5239999999994</v>
      </c>
    </row>
    <row r="3222" spans="1:14" ht="15" customHeight="1">
      <c r="A3222" t="s">
        <v>7</v>
      </c>
      <c r="B3222" t="s">
        <v>27</v>
      </c>
      <c r="C3222" t="s">
        <v>136</v>
      </c>
      <c r="D3222" t="s">
        <v>18</v>
      </c>
      <c r="E3222" t="s">
        <v>62</v>
      </c>
      <c r="F3222" t="s">
        <v>11</v>
      </c>
      <c r="G3222">
        <v>38</v>
      </c>
      <c r="H3222" t="s">
        <v>34</v>
      </c>
      <c r="I3222" t="s">
        <v>182</v>
      </c>
      <c r="J3222" t="s">
        <v>124</v>
      </c>
      <c r="K3222">
        <v>201512</v>
      </c>
      <c r="L3222">
        <v>2020</v>
      </c>
      <c r="M3222" s="10">
        <v>12</v>
      </c>
      <c r="N3222" s="31">
        <v>15682.060800000003</v>
      </c>
    </row>
    <row r="3223" spans="1:14" ht="15" customHeight="1">
      <c r="A3223" t="s">
        <v>7</v>
      </c>
      <c r="B3223" t="s">
        <v>27</v>
      </c>
      <c r="C3223" t="s">
        <v>136</v>
      </c>
      <c r="D3223" t="s">
        <v>18</v>
      </c>
      <c r="E3223" t="s">
        <v>62</v>
      </c>
      <c r="F3223" t="s">
        <v>11</v>
      </c>
      <c r="G3223">
        <v>38</v>
      </c>
      <c r="H3223" t="s">
        <v>34</v>
      </c>
      <c r="I3223" t="s">
        <v>182</v>
      </c>
      <c r="J3223" t="s">
        <v>121</v>
      </c>
      <c r="K3223">
        <v>201512</v>
      </c>
      <c r="L3223">
        <v>2020</v>
      </c>
      <c r="M3223" s="10">
        <v>12</v>
      </c>
      <c r="N3223" s="31">
        <v>17999.654399999999</v>
      </c>
    </row>
    <row r="3224" spans="1:14" ht="15" customHeight="1">
      <c r="A3224" t="s">
        <v>7</v>
      </c>
      <c r="B3224" t="s">
        <v>27</v>
      </c>
      <c r="C3224" t="s">
        <v>136</v>
      </c>
      <c r="D3224" t="s">
        <v>18</v>
      </c>
      <c r="E3224" t="s">
        <v>62</v>
      </c>
      <c r="F3224" t="s">
        <v>11</v>
      </c>
      <c r="G3224">
        <v>38</v>
      </c>
      <c r="H3224" t="s">
        <v>34</v>
      </c>
      <c r="I3224" t="s">
        <v>182</v>
      </c>
      <c r="J3224" t="s">
        <v>122</v>
      </c>
      <c r="K3224">
        <v>201512</v>
      </c>
      <c r="L3224">
        <v>2020</v>
      </c>
      <c r="M3224" s="10">
        <v>12</v>
      </c>
      <c r="N3224" s="31">
        <v>15550.416000000001</v>
      </c>
    </row>
    <row r="3225" spans="1:14" ht="15" customHeight="1">
      <c r="A3225" t="s">
        <v>7</v>
      </c>
      <c r="B3225" t="s">
        <v>27</v>
      </c>
      <c r="C3225" t="s">
        <v>136</v>
      </c>
      <c r="D3225" t="s">
        <v>18</v>
      </c>
      <c r="E3225" t="s">
        <v>62</v>
      </c>
      <c r="F3225" t="s">
        <v>11</v>
      </c>
      <c r="G3225">
        <v>38</v>
      </c>
      <c r="H3225" t="s">
        <v>34</v>
      </c>
      <c r="I3225" t="s">
        <v>182</v>
      </c>
      <c r="J3225" t="s">
        <v>123</v>
      </c>
      <c r="K3225">
        <v>201512</v>
      </c>
      <c r="L3225">
        <v>2020</v>
      </c>
      <c r="M3225" s="10">
        <v>12</v>
      </c>
      <c r="N3225" s="31">
        <v>3531.4272000000005</v>
      </c>
    </row>
    <row r="3226" spans="1:14" ht="15" customHeight="1">
      <c r="A3226" t="s">
        <v>7</v>
      </c>
      <c r="B3226" t="s">
        <v>27</v>
      </c>
      <c r="C3226" t="s">
        <v>135</v>
      </c>
      <c r="D3226" t="s">
        <v>19</v>
      </c>
      <c r="E3226" t="s">
        <v>57</v>
      </c>
      <c r="F3226" t="s">
        <v>12</v>
      </c>
      <c r="G3226">
        <v>29</v>
      </c>
      <c r="H3226" t="s">
        <v>37</v>
      </c>
      <c r="I3226" t="s">
        <v>183</v>
      </c>
      <c r="J3226" t="s">
        <v>124</v>
      </c>
      <c r="K3226">
        <v>201512</v>
      </c>
      <c r="L3226">
        <v>2020</v>
      </c>
      <c r="M3226" s="10">
        <v>12</v>
      </c>
      <c r="N3226" s="31">
        <v>9678.9120000000003</v>
      </c>
    </row>
    <row r="3227" spans="1:14" ht="15" customHeight="1">
      <c r="A3227" t="s">
        <v>7</v>
      </c>
      <c r="B3227" t="s">
        <v>27</v>
      </c>
      <c r="C3227" t="s">
        <v>135</v>
      </c>
      <c r="D3227" t="s">
        <v>19</v>
      </c>
      <c r="E3227" t="s">
        <v>57</v>
      </c>
      <c r="F3227" t="s">
        <v>12</v>
      </c>
      <c r="G3227">
        <v>29</v>
      </c>
      <c r="H3227" t="s">
        <v>37</v>
      </c>
      <c r="I3227" t="s">
        <v>183</v>
      </c>
      <c r="J3227" t="s">
        <v>121</v>
      </c>
      <c r="K3227">
        <v>201512</v>
      </c>
      <c r="L3227">
        <v>2020</v>
      </c>
      <c r="M3227" s="10">
        <v>12</v>
      </c>
      <c r="N3227" s="31">
        <v>987.69600000000014</v>
      </c>
    </row>
    <row r="3228" spans="1:14" ht="15" customHeight="1">
      <c r="A3228" t="s">
        <v>7</v>
      </c>
      <c r="B3228" t="s">
        <v>27</v>
      </c>
      <c r="C3228" t="s">
        <v>135</v>
      </c>
      <c r="D3228" t="s">
        <v>19</v>
      </c>
      <c r="E3228" t="s">
        <v>57</v>
      </c>
      <c r="F3228" t="s">
        <v>12</v>
      </c>
      <c r="G3228">
        <v>29</v>
      </c>
      <c r="H3228" t="s">
        <v>37</v>
      </c>
      <c r="I3228" t="s">
        <v>183</v>
      </c>
      <c r="J3228" t="s">
        <v>122</v>
      </c>
      <c r="K3228">
        <v>201512</v>
      </c>
      <c r="L3228">
        <v>2020</v>
      </c>
      <c r="M3228" s="10">
        <v>12</v>
      </c>
      <c r="N3228" s="31">
        <v>3020.4</v>
      </c>
    </row>
    <row r="3229" spans="1:14" ht="15" customHeight="1">
      <c r="A3229" t="s">
        <v>7</v>
      </c>
      <c r="B3229" t="s">
        <v>27</v>
      </c>
      <c r="C3229" t="s">
        <v>135</v>
      </c>
      <c r="D3229" t="s">
        <v>19</v>
      </c>
      <c r="E3229" t="s">
        <v>57</v>
      </c>
      <c r="F3229" t="s">
        <v>12</v>
      </c>
      <c r="G3229">
        <v>29</v>
      </c>
      <c r="H3229" t="s">
        <v>37</v>
      </c>
      <c r="I3229" t="s">
        <v>183</v>
      </c>
      <c r="J3229" t="s">
        <v>123</v>
      </c>
      <c r="K3229">
        <v>201512</v>
      </c>
      <c r="L3229">
        <v>2020</v>
      </c>
      <c r="M3229" s="10">
        <v>12</v>
      </c>
      <c r="N3229" s="31">
        <v>6678.2160000000003</v>
      </c>
    </row>
    <row r="3230" spans="1:14" ht="15" customHeight="1">
      <c r="A3230" t="s">
        <v>7</v>
      </c>
      <c r="B3230" t="s">
        <v>42</v>
      </c>
      <c r="C3230" t="s">
        <v>139</v>
      </c>
      <c r="D3230" t="s">
        <v>59</v>
      </c>
      <c r="E3230" t="s">
        <v>60</v>
      </c>
      <c r="F3230" t="s">
        <v>11</v>
      </c>
      <c r="G3230">
        <v>35</v>
      </c>
      <c r="H3230" t="s">
        <v>34</v>
      </c>
      <c r="I3230" t="s">
        <v>182</v>
      </c>
      <c r="J3230" t="s">
        <v>124</v>
      </c>
      <c r="K3230">
        <v>201512</v>
      </c>
      <c r="L3230">
        <v>2020</v>
      </c>
      <c r="M3230" s="10">
        <v>12</v>
      </c>
      <c r="N3230" s="31">
        <v>23488.819200000002</v>
      </c>
    </row>
    <row r="3231" spans="1:14" ht="15" customHeight="1">
      <c r="A3231" t="s">
        <v>7</v>
      </c>
      <c r="B3231" t="s">
        <v>42</v>
      </c>
      <c r="C3231" t="s">
        <v>139</v>
      </c>
      <c r="D3231" t="s">
        <v>59</v>
      </c>
      <c r="E3231" t="s">
        <v>60</v>
      </c>
      <c r="F3231" t="s">
        <v>11</v>
      </c>
      <c r="G3231">
        <v>35</v>
      </c>
      <c r="H3231" t="s">
        <v>34</v>
      </c>
      <c r="I3231" t="s">
        <v>182</v>
      </c>
      <c r="J3231" t="s">
        <v>121</v>
      </c>
      <c r="K3231">
        <v>201512</v>
      </c>
      <c r="L3231">
        <v>2020</v>
      </c>
      <c r="M3231" s="10">
        <v>12</v>
      </c>
      <c r="N3231" s="31">
        <v>16780.579200000004</v>
      </c>
    </row>
    <row r="3232" spans="1:14" ht="15" customHeight="1">
      <c r="A3232" t="s">
        <v>7</v>
      </c>
      <c r="B3232" t="s">
        <v>42</v>
      </c>
      <c r="C3232" t="s">
        <v>139</v>
      </c>
      <c r="D3232" t="s">
        <v>59</v>
      </c>
      <c r="E3232" t="s">
        <v>60</v>
      </c>
      <c r="F3232" t="s">
        <v>11</v>
      </c>
      <c r="G3232">
        <v>35</v>
      </c>
      <c r="H3232" t="s">
        <v>34</v>
      </c>
      <c r="I3232" t="s">
        <v>182</v>
      </c>
      <c r="J3232" t="s">
        <v>122</v>
      </c>
      <c r="K3232">
        <v>201512</v>
      </c>
      <c r="L3232">
        <v>2020</v>
      </c>
      <c r="M3232" s="10">
        <v>12</v>
      </c>
      <c r="N3232" s="31">
        <v>22630.356000000003</v>
      </c>
    </row>
    <row r="3233" spans="1:14" ht="15" customHeight="1">
      <c r="A3233" t="s">
        <v>7</v>
      </c>
      <c r="B3233" t="s">
        <v>42</v>
      </c>
      <c r="C3233" t="s">
        <v>139</v>
      </c>
      <c r="D3233" t="s">
        <v>59</v>
      </c>
      <c r="E3233" t="s">
        <v>60</v>
      </c>
      <c r="F3233" t="s">
        <v>11</v>
      </c>
      <c r="G3233">
        <v>35</v>
      </c>
      <c r="H3233" t="s">
        <v>34</v>
      </c>
      <c r="I3233" t="s">
        <v>182</v>
      </c>
      <c r="J3233" t="s">
        <v>123</v>
      </c>
      <c r="K3233">
        <v>201512</v>
      </c>
      <c r="L3233">
        <v>2020</v>
      </c>
      <c r="M3233" s="10">
        <v>12</v>
      </c>
      <c r="N3233" s="31">
        <v>2362.9535999999998</v>
      </c>
    </row>
    <row r="3234" spans="1:14" ht="15" customHeight="1">
      <c r="A3234" t="s">
        <v>7</v>
      </c>
      <c r="B3234" t="s">
        <v>42</v>
      </c>
      <c r="C3234" t="s">
        <v>138</v>
      </c>
      <c r="D3234" t="s">
        <v>61</v>
      </c>
      <c r="E3234" t="s">
        <v>60</v>
      </c>
      <c r="F3234" t="s">
        <v>11</v>
      </c>
      <c r="G3234">
        <v>32</v>
      </c>
      <c r="H3234" t="s">
        <v>36</v>
      </c>
      <c r="I3234" t="s">
        <v>184</v>
      </c>
      <c r="J3234" t="s">
        <v>124</v>
      </c>
      <c r="K3234">
        <v>201512</v>
      </c>
      <c r="L3234">
        <v>2020</v>
      </c>
      <c r="M3234" s="10">
        <v>12</v>
      </c>
      <c r="N3234" s="31">
        <v>13031.961599999999</v>
      </c>
    </row>
    <row r="3235" spans="1:14" ht="15" customHeight="1">
      <c r="A3235" t="s">
        <v>7</v>
      </c>
      <c r="B3235" t="s">
        <v>42</v>
      </c>
      <c r="C3235" t="s">
        <v>138</v>
      </c>
      <c r="D3235" t="s">
        <v>61</v>
      </c>
      <c r="E3235" t="s">
        <v>60</v>
      </c>
      <c r="F3235" t="s">
        <v>11</v>
      </c>
      <c r="G3235">
        <v>32</v>
      </c>
      <c r="H3235" t="s">
        <v>36</v>
      </c>
      <c r="I3235" t="s">
        <v>184</v>
      </c>
      <c r="J3235" t="s">
        <v>121</v>
      </c>
      <c r="K3235">
        <v>201512</v>
      </c>
      <c r="L3235">
        <v>2020</v>
      </c>
      <c r="M3235" s="10">
        <v>12</v>
      </c>
      <c r="N3235" s="31">
        <v>3138.9456</v>
      </c>
    </row>
    <row r="3236" spans="1:14" ht="15" customHeight="1">
      <c r="A3236" t="s">
        <v>7</v>
      </c>
      <c r="B3236" t="s">
        <v>42</v>
      </c>
      <c r="C3236" t="s">
        <v>138</v>
      </c>
      <c r="D3236" t="s">
        <v>61</v>
      </c>
      <c r="E3236" t="s">
        <v>60</v>
      </c>
      <c r="F3236" t="s">
        <v>11</v>
      </c>
      <c r="G3236">
        <v>32</v>
      </c>
      <c r="H3236" t="s">
        <v>36</v>
      </c>
      <c r="I3236" t="s">
        <v>184</v>
      </c>
      <c r="J3236" t="s">
        <v>122</v>
      </c>
      <c r="K3236">
        <v>201512</v>
      </c>
      <c r="L3236">
        <v>2020</v>
      </c>
      <c r="M3236" s="10">
        <v>12</v>
      </c>
      <c r="N3236" s="31">
        <v>1259.1179999999997</v>
      </c>
    </row>
    <row r="3237" spans="1:14" ht="15" customHeight="1">
      <c r="A3237" t="s">
        <v>7</v>
      </c>
      <c r="B3237" t="s">
        <v>42</v>
      </c>
      <c r="C3237" t="s">
        <v>138</v>
      </c>
      <c r="D3237" t="s">
        <v>61</v>
      </c>
      <c r="E3237" t="s">
        <v>60</v>
      </c>
      <c r="F3237" t="s">
        <v>11</v>
      </c>
      <c r="G3237">
        <v>32</v>
      </c>
      <c r="H3237" t="s">
        <v>36</v>
      </c>
      <c r="I3237" t="s">
        <v>184</v>
      </c>
      <c r="J3237" t="s">
        <v>123</v>
      </c>
      <c r="K3237">
        <v>201512</v>
      </c>
      <c r="L3237">
        <v>2020</v>
      </c>
      <c r="M3237" s="10">
        <v>12</v>
      </c>
      <c r="N3237" s="31">
        <v>2909.6927999999994</v>
      </c>
    </row>
    <row r="3238" spans="1:14" ht="15" customHeight="1">
      <c r="A3238" t="s">
        <v>69</v>
      </c>
      <c r="B3238" t="s">
        <v>5</v>
      </c>
      <c r="C3238" t="s">
        <v>134</v>
      </c>
      <c r="D3238" t="s">
        <v>46</v>
      </c>
      <c r="E3238" t="s">
        <v>13</v>
      </c>
      <c r="F3238" t="s">
        <v>11</v>
      </c>
      <c r="G3238">
        <v>46</v>
      </c>
      <c r="H3238" t="s">
        <v>33</v>
      </c>
      <c r="I3238" t="s">
        <v>180</v>
      </c>
      <c r="J3238" t="s">
        <v>124</v>
      </c>
      <c r="K3238">
        <v>201512</v>
      </c>
      <c r="L3238">
        <v>2020</v>
      </c>
      <c r="M3238" s="10">
        <v>12</v>
      </c>
      <c r="N3238" s="31">
        <v>49718.528000000006</v>
      </c>
    </row>
    <row r="3239" spans="1:14" ht="15" customHeight="1">
      <c r="A3239" t="s">
        <v>69</v>
      </c>
      <c r="B3239" t="s">
        <v>5</v>
      </c>
      <c r="C3239" t="s">
        <v>134</v>
      </c>
      <c r="D3239" t="s">
        <v>46</v>
      </c>
      <c r="E3239" t="s">
        <v>13</v>
      </c>
      <c r="F3239" t="s">
        <v>11</v>
      </c>
      <c r="G3239">
        <v>46</v>
      </c>
      <c r="H3239" t="s">
        <v>33</v>
      </c>
      <c r="I3239" t="s">
        <v>180</v>
      </c>
      <c r="J3239" t="s">
        <v>121</v>
      </c>
      <c r="K3239">
        <v>201512</v>
      </c>
      <c r="L3239">
        <v>2020</v>
      </c>
      <c r="M3239" s="10">
        <v>12</v>
      </c>
      <c r="N3239" s="31">
        <v>18851.856</v>
      </c>
    </row>
    <row r="3240" spans="1:14" ht="15" customHeight="1">
      <c r="A3240" t="s">
        <v>69</v>
      </c>
      <c r="B3240" t="s">
        <v>5</v>
      </c>
      <c r="C3240" t="s">
        <v>134</v>
      </c>
      <c r="D3240" t="s">
        <v>46</v>
      </c>
      <c r="E3240" t="s">
        <v>13</v>
      </c>
      <c r="F3240" t="s">
        <v>11</v>
      </c>
      <c r="G3240">
        <v>46</v>
      </c>
      <c r="H3240" t="s">
        <v>33</v>
      </c>
      <c r="I3240" t="s">
        <v>180</v>
      </c>
      <c r="J3240" t="s">
        <v>122</v>
      </c>
      <c r="K3240">
        <v>201512</v>
      </c>
      <c r="L3240">
        <v>2020</v>
      </c>
      <c r="M3240" s="10">
        <v>12</v>
      </c>
      <c r="N3240" s="31">
        <v>13451.36</v>
      </c>
    </row>
    <row r="3241" spans="1:14" ht="15" customHeight="1">
      <c r="A3241" t="s">
        <v>69</v>
      </c>
      <c r="B3241" t="s">
        <v>5</v>
      </c>
      <c r="C3241" t="s">
        <v>134</v>
      </c>
      <c r="D3241" t="s">
        <v>46</v>
      </c>
      <c r="E3241" t="s">
        <v>13</v>
      </c>
      <c r="F3241" t="s">
        <v>11</v>
      </c>
      <c r="G3241">
        <v>46</v>
      </c>
      <c r="H3241" t="s">
        <v>33</v>
      </c>
      <c r="I3241" t="s">
        <v>180</v>
      </c>
      <c r="J3241" t="s">
        <v>123</v>
      </c>
      <c r="K3241">
        <v>201512</v>
      </c>
      <c r="L3241">
        <v>2020</v>
      </c>
      <c r="M3241" s="10">
        <v>12</v>
      </c>
      <c r="N3241" s="31">
        <v>30149.327999999998</v>
      </c>
    </row>
    <row r="3242" spans="1:14" ht="15" customHeight="1">
      <c r="A3242" t="s">
        <v>69</v>
      </c>
      <c r="B3242" t="s">
        <v>5</v>
      </c>
      <c r="C3242" t="s">
        <v>129</v>
      </c>
      <c r="D3242" t="s">
        <v>22</v>
      </c>
      <c r="E3242" t="s">
        <v>16</v>
      </c>
      <c r="F3242" t="s">
        <v>12</v>
      </c>
      <c r="G3242">
        <v>38</v>
      </c>
      <c r="H3242" t="s">
        <v>34</v>
      </c>
      <c r="I3242" t="s">
        <v>182</v>
      </c>
      <c r="J3242" t="s">
        <v>124</v>
      </c>
      <c r="K3242">
        <v>201512</v>
      </c>
      <c r="L3242">
        <v>2020</v>
      </c>
      <c r="M3242" s="10">
        <v>12</v>
      </c>
      <c r="N3242" s="31">
        <v>63870.10560000001</v>
      </c>
    </row>
    <row r="3243" spans="1:14" ht="15" customHeight="1">
      <c r="A3243" t="s">
        <v>69</v>
      </c>
      <c r="B3243" t="s">
        <v>5</v>
      </c>
      <c r="C3243" t="s">
        <v>129</v>
      </c>
      <c r="D3243" t="s">
        <v>22</v>
      </c>
      <c r="E3243" t="s">
        <v>16</v>
      </c>
      <c r="F3243" t="s">
        <v>12</v>
      </c>
      <c r="G3243">
        <v>38</v>
      </c>
      <c r="H3243" t="s">
        <v>34</v>
      </c>
      <c r="I3243" t="s">
        <v>182</v>
      </c>
      <c r="J3243" t="s">
        <v>121</v>
      </c>
      <c r="K3243">
        <v>201512</v>
      </c>
      <c r="L3243">
        <v>2020</v>
      </c>
      <c r="M3243" s="10">
        <v>12</v>
      </c>
      <c r="N3243" s="31">
        <v>8773.4304000000011</v>
      </c>
    </row>
    <row r="3244" spans="1:14" ht="15" customHeight="1">
      <c r="A3244" t="s">
        <v>69</v>
      </c>
      <c r="B3244" t="s">
        <v>5</v>
      </c>
      <c r="C3244" t="s">
        <v>129</v>
      </c>
      <c r="D3244" t="s">
        <v>22</v>
      </c>
      <c r="E3244" t="s">
        <v>16</v>
      </c>
      <c r="F3244" t="s">
        <v>12</v>
      </c>
      <c r="G3244">
        <v>38</v>
      </c>
      <c r="H3244" t="s">
        <v>34</v>
      </c>
      <c r="I3244" t="s">
        <v>182</v>
      </c>
      <c r="J3244" t="s">
        <v>122</v>
      </c>
      <c r="K3244">
        <v>201512</v>
      </c>
      <c r="L3244">
        <v>2020</v>
      </c>
      <c r="M3244" s="10">
        <v>12</v>
      </c>
      <c r="N3244" s="31">
        <v>10047.492</v>
      </c>
    </row>
    <row r="3245" spans="1:14" ht="15" customHeight="1">
      <c r="A3245" t="s">
        <v>69</v>
      </c>
      <c r="B3245" t="s">
        <v>5</v>
      </c>
      <c r="C3245" t="s">
        <v>129</v>
      </c>
      <c r="D3245" t="s">
        <v>22</v>
      </c>
      <c r="E3245" t="s">
        <v>16</v>
      </c>
      <c r="F3245" t="s">
        <v>12</v>
      </c>
      <c r="G3245">
        <v>38</v>
      </c>
      <c r="H3245" t="s">
        <v>34</v>
      </c>
      <c r="I3245" t="s">
        <v>182</v>
      </c>
      <c r="J3245" t="s">
        <v>123</v>
      </c>
      <c r="K3245">
        <v>201512</v>
      </c>
      <c r="L3245">
        <v>2020</v>
      </c>
      <c r="M3245" s="10">
        <v>12</v>
      </c>
      <c r="N3245" s="31">
        <v>24824.3184</v>
      </c>
    </row>
    <row r="3246" spans="1:14" ht="15" customHeight="1">
      <c r="A3246" t="s">
        <v>69</v>
      </c>
      <c r="B3246" t="s">
        <v>5</v>
      </c>
      <c r="C3246" t="s">
        <v>133</v>
      </c>
      <c r="D3246" t="s">
        <v>9</v>
      </c>
      <c r="E3246" t="s">
        <v>10</v>
      </c>
      <c r="F3246" t="s">
        <v>11</v>
      </c>
      <c r="G3246">
        <v>25</v>
      </c>
      <c r="H3246" t="s">
        <v>37</v>
      </c>
      <c r="I3246" t="s">
        <v>183</v>
      </c>
      <c r="J3246" t="s">
        <v>124</v>
      </c>
      <c r="K3246">
        <v>201512</v>
      </c>
      <c r="L3246">
        <v>2020</v>
      </c>
      <c r="M3246" s="10">
        <v>12</v>
      </c>
      <c r="N3246" s="31">
        <v>5807.04</v>
      </c>
    </row>
    <row r="3247" spans="1:14" ht="15" customHeight="1">
      <c r="A3247" t="s">
        <v>69</v>
      </c>
      <c r="B3247" t="s">
        <v>5</v>
      </c>
      <c r="C3247" t="s">
        <v>133</v>
      </c>
      <c r="D3247" t="s">
        <v>9</v>
      </c>
      <c r="E3247" t="s">
        <v>10</v>
      </c>
      <c r="F3247" t="s">
        <v>11</v>
      </c>
      <c r="G3247">
        <v>25</v>
      </c>
      <c r="H3247" t="s">
        <v>37</v>
      </c>
      <c r="I3247" t="s">
        <v>183</v>
      </c>
      <c r="J3247" t="s">
        <v>121</v>
      </c>
      <c r="K3247">
        <v>201512</v>
      </c>
      <c r="L3247">
        <v>2020</v>
      </c>
      <c r="M3247" s="10">
        <v>12</v>
      </c>
      <c r="N3247" s="31">
        <v>3353.6160000000004</v>
      </c>
    </row>
    <row r="3248" spans="1:14" ht="15" customHeight="1">
      <c r="A3248" t="s">
        <v>69</v>
      </c>
      <c r="B3248" t="s">
        <v>5</v>
      </c>
      <c r="C3248" t="s">
        <v>133</v>
      </c>
      <c r="D3248" t="s">
        <v>9</v>
      </c>
      <c r="E3248" t="s">
        <v>10</v>
      </c>
      <c r="F3248" t="s">
        <v>11</v>
      </c>
      <c r="G3248">
        <v>25</v>
      </c>
      <c r="H3248" t="s">
        <v>37</v>
      </c>
      <c r="I3248" t="s">
        <v>183</v>
      </c>
      <c r="J3248" t="s">
        <v>122</v>
      </c>
      <c r="K3248">
        <v>201512</v>
      </c>
      <c r="L3248">
        <v>2020</v>
      </c>
      <c r="M3248" s="10">
        <v>12</v>
      </c>
      <c r="N3248" s="31">
        <v>3028.6200000000003</v>
      </c>
    </row>
    <row r="3249" spans="1:14" ht="15" customHeight="1">
      <c r="A3249" t="s">
        <v>69</v>
      </c>
      <c r="B3249" t="s">
        <v>5</v>
      </c>
      <c r="C3249" t="s">
        <v>133</v>
      </c>
      <c r="D3249" t="s">
        <v>9</v>
      </c>
      <c r="E3249" t="s">
        <v>10</v>
      </c>
      <c r="F3249" t="s">
        <v>11</v>
      </c>
      <c r="G3249">
        <v>25</v>
      </c>
      <c r="H3249" t="s">
        <v>37</v>
      </c>
      <c r="I3249" t="s">
        <v>183</v>
      </c>
      <c r="J3249" t="s">
        <v>123</v>
      </c>
      <c r="K3249">
        <v>201512</v>
      </c>
      <c r="L3249">
        <v>2020</v>
      </c>
      <c r="M3249" s="10">
        <v>12</v>
      </c>
      <c r="N3249" s="31">
        <v>2034.7919999999997</v>
      </c>
    </row>
    <row r="3250" spans="1:14" ht="15" customHeight="1">
      <c r="A3250" t="s">
        <v>69</v>
      </c>
      <c r="B3250" t="s">
        <v>6</v>
      </c>
      <c r="C3250" t="s">
        <v>140</v>
      </c>
      <c r="D3250" t="s">
        <v>14</v>
      </c>
      <c r="E3250" t="s">
        <v>15</v>
      </c>
      <c r="F3250" t="s">
        <v>11</v>
      </c>
      <c r="G3250">
        <v>32</v>
      </c>
      <c r="H3250" t="s">
        <v>36</v>
      </c>
      <c r="I3250" t="s">
        <v>184</v>
      </c>
      <c r="J3250" t="s">
        <v>124</v>
      </c>
      <c r="K3250">
        <v>201512</v>
      </c>
      <c r="L3250">
        <v>2020</v>
      </c>
      <c r="M3250" s="10">
        <v>12</v>
      </c>
      <c r="N3250" s="31">
        <v>40599.551999999996</v>
      </c>
    </row>
    <row r="3251" spans="1:14" ht="15" customHeight="1">
      <c r="A3251" t="s">
        <v>69</v>
      </c>
      <c r="B3251" t="s">
        <v>6</v>
      </c>
      <c r="C3251" t="s">
        <v>140</v>
      </c>
      <c r="D3251" t="s">
        <v>14</v>
      </c>
      <c r="E3251" t="s">
        <v>15</v>
      </c>
      <c r="F3251" t="s">
        <v>11</v>
      </c>
      <c r="G3251">
        <v>32</v>
      </c>
      <c r="H3251" t="s">
        <v>36</v>
      </c>
      <c r="I3251" t="s">
        <v>184</v>
      </c>
      <c r="J3251" t="s">
        <v>121</v>
      </c>
      <c r="K3251">
        <v>201512</v>
      </c>
      <c r="L3251">
        <v>2020</v>
      </c>
      <c r="M3251" s="10">
        <v>12</v>
      </c>
      <c r="N3251" s="31">
        <v>8951.3760000000002</v>
      </c>
    </row>
    <row r="3252" spans="1:14" ht="15" customHeight="1">
      <c r="A3252" t="s">
        <v>69</v>
      </c>
      <c r="B3252" t="s">
        <v>6</v>
      </c>
      <c r="C3252" t="s">
        <v>140</v>
      </c>
      <c r="D3252" t="s">
        <v>14</v>
      </c>
      <c r="E3252" t="s">
        <v>15</v>
      </c>
      <c r="F3252" t="s">
        <v>11</v>
      </c>
      <c r="G3252">
        <v>32</v>
      </c>
      <c r="H3252" t="s">
        <v>36</v>
      </c>
      <c r="I3252" t="s">
        <v>184</v>
      </c>
      <c r="J3252" t="s">
        <v>122</v>
      </c>
      <c r="K3252">
        <v>201512</v>
      </c>
      <c r="L3252">
        <v>2020</v>
      </c>
      <c r="M3252" s="10">
        <v>12</v>
      </c>
      <c r="N3252" s="31">
        <v>7212.38</v>
      </c>
    </row>
    <row r="3253" spans="1:14" ht="15" customHeight="1">
      <c r="A3253" t="s">
        <v>69</v>
      </c>
      <c r="B3253" t="s">
        <v>6</v>
      </c>
      <c r="C3253" t="s">
        <v>140</v>
      </c>
      <c r="D3253" t="s">
        <v>14</v>
      </c>
      <c r="E3253" t="s">
        <v>15</v>
      </c>
      <c r="F3253" t="s">
        <v>11</v>
      </c>
      <c r="G3253">
        <v>32</v>
      </c>
      <c r="H3253" t="s">
        <v>36</v>
      </c>
      <c r="I3253" t="s">
        <v>184</v>
      </c>
      <c r="J3253" t="s">
        <v>123</v>
      </c>
      <c r="K3253">
        <v>201512</v>
      </c>
      <c r="L3253">
        <v>2020</v>
      </c>
      <c r="M3253" s="10">
        <v>12</v>
      </c>
      <c r="N3253" s="31">
        <v>4477.5359999999991</v>
      </c>
    </row>
    <row r="3254" spans="1:14" ht="15" customHeight="1">
      <c r="A3254" t="s">
        <v>68</v>
      </c>
      <c r="B3254" t="s">
        <v>24</v>
      </c>
      <c r="C3254" t="s">
        <v>142</v>
      </c>
      <c r="D3254" t="s">
        <v>43</v>
      </c>
      <c r="E3254" t="s">
        <v>17</v>
      </c>
      <c r="F3254" t="s">
        <v>11</v>
      </c>
      <c r="G3254">
        <v>32</v>
      </c>
      <c r="H3254" t="s">
        <v>36</v>
      </c>
      <c r="I3254" t="s">
        <v>184</v>
      </c>
      <c r="J3254" t="s">
        <v>124</v>
      </c>
      <c r="K3254">
        <v>201512</v>
      </c>
      <c r="L3254">
        <v>2020</v>
      </c>
      <c r="M3254" s="10">
        <v>12</v>
      </c>
      <c r="N3254" s="31">
        <v>16740.864000000001</v>
      </c>
    </row>
    <row r="3255" spans="1:14" ht="15" customHeight="1">
      <c r="A3255" t="s">
        <v>68</v>
      </c>
      <c r="B3255" t="s">
        <v>24</v>
      </c>
      <c r="C3255" t="s">
        <v>142</v>
      </c>
      <c r="D3255" t="s">
        <v>43</v>
      </c>
      <c r="E3255" t="s">
        <v>17</v>
      </c>
      <c r="F3255" t="s">
        <v>11</v>
      </c>
      <c r="G3255">
        <v>32</v>
      </c>
      <c r="H3255" t="s">
        <v>36</v>
      </c>
      <c r="I3255" t="s">
        <v>184</v>
      </c>
      <c r="J3255" t="s">
        <v>121</v>
      </c>
      <c r="K3255">
        <v>201512</v>
      </c>
      <c r="L3255">
        <v>2020</v>
      </c>
      <c r="M3255" s="10">
        <v>12</v>
      </c>
      <c r="N3255" s="31">
        <v>8225.3919999999998</v>
      </c>
    </row>
    <row r="3256" spans="1:14" ht="15" customHeight="1">
      <c r="A3256" t="s">
        <v>68</v>
      </c>
      <c r="B3256" t="s">
        <v>24</v>
      </c>
      <c r="C3256" t="s">
        <v>142</v>
      </c>
      <c r="D3256" t="s">
        <v>43</v>
      </c>
      <c r="E3256" t="s">
        <v>17</v>
      </c>
      <c r="F3256" t="s">
        <v>11</v>
      </c>
      <c r="G3256">
        <v>32</v>
      </c>
      <c r="H3256" t="s">
        <v>36</v>
      </c>
      <c r="I3256" t="s">
        <v>184</v>
      </c>
      <c r="J3256" t="s">
        <v>122</v>
      </c>
      <c r="K3256">
        <v>201512</v>
      </c>
      <c r="L3256">
        <v>2020</v>
      </c>
      <c r="M3256" s="10">
        <v>12</v>
      </c>
      <c r="N3256" s="31">
        <v>10025.960000000001</v>
      </c>
    </row>
    <row r="3257" spans="1:14" ht="15" customHeight="1">
      <c r="A3257" t="s">
        <v>68</v>
      </c>
      <c r="B3257" t="s">
        <v>24</v>
      </c>
      <c r="C3257" t="s">
        <v>142</v>
      </c>
      <c r="D3257" t="s">
        <v>43</v>
      </c>
      <c r="E3257" t="s">
        <v>17</v>
      </c>
      <c r="F3257" t="s">
        <v>11</v>
      </c>
      <c r="G3257">
        <v>32</v>
      </c>
      <c r="H3257" t="s">
        <v>36</v>
      </c>
      <c r="I3257" t="s">
        <v>184</v>
      </c>
      <c r="J3257" t="s">
        <v>123</v>
      </c>
      <c r="K3257">
        <v>201512</v>
      </c>
      <c r="L3257">
        <v>2020</v>
      </c>
      <c r="M3257" s="10">
        <v>12</v>
      </c>
      <c r="N3257" s="31">
        <v>2675.0639999999999</v>
      </c>
    </row>
    <row r="3258" spans="1:14" ht="15" customHeight="1">
      <c r="A3258" t="s">
        <v>68</v>
      </c>
      <c r="B3258" t="s">
        <v>70</v>
      </c>
      <c r="C3258" t="s">
        <v>126</v>
      </c>
      <c r="D3258" t="s">
        <v>20</v>
      </c>
      <c r="E3258" t="s">
        <v>0</v>
      </c>
      <c r="F3258" t="s">
        <v>12</v>
      </c>
      <c r="G3258">
        <v>28</v>
      </c>
      <c r="H3258" t="s">
        <v>37</v>
      </c>
      <c r="I3258" t="s">
        <v>183</v>
      </c>
      <c r="J3258" t="s">
        <v>124</v>
      </c>
      <c r="K3258">
        <v>201512</v>
      </c>
      <c r="L3258">
        <v>2020</v>
      </c>
      <c r="M3258" s="10">
        <v>12</v>
      </c>
      <c r="N3258" s="31">
        <v>17614.464</v>
      </c>
    </row>
    <row r="3259" spans="1:14" ht="15" customHeight="1">
      <c r="A3259" t="s">
        <v>68</v>
      </c>
      <c r="B3259" t="s">
        <v>70</v>
      </c>
      <c r="C3259" t="s">
        <v>126</v>
      </c>
      <c r="D3259" t="s">
        <v>20</v>
      </c>
      <c r="E3259" t="s">
        <v>0</v>
      </c>
      <c r="F3259" t="s">
        <v>12</v>
      </c>
      <c r="G3259">
        <v>28</v>
      </c>
      <c r="H3259" t="s">
        <v>37</v>
      </c>
      <c r="I3259" t="s">
        <v>183</v>
      </c>
      <c r="J3259" t="s">
        <v>121</v>
      </c>
      <c r="K3259">
        <v>201512</v>
      </c>
      <c r="L3259">
        <v>2020</v>
      </c>
      <c r="M3259" s="10">
        <v>12</v>
      </c>
      <c r="N3259" s="31">
        <v>3701.2799999999997</v>
      </c>
    </row>
    <row r="3260" spans="1:14" ht="15" customHeight="1">
      <c r="A3260" t="s">
        <v>68</v>
      </c>
      <c r="B3260" t="s">
        <v>70</v>
      </c>
      <c r="C3260" t="s">
        <v>126</v>
      </c>
      <c r="D3260" t="s">
        <v>20</v>
      </c>
      <c r="E3260" t="s">
        <v>0</v>
      </c>
      <c r="F3260" t="s">
        <v>12</v>
      </c>
      <c r="G3260">
        <v>28</v>
      </c>
      <c r="H3260" t="s">
        <v>37</v>
      </c>
      <c r="I3260" t="s">
        <v>183</v>
      </c>
      <c r="J3260" t="s">
        <v>122</v>
      </c>
      <c r="K3260">
        <v>201512</v>
      </c>
      <c r="L3260">
        <v>2020</v>
      </c>
      <c r="M3260" s="10">
        <v>12</v>
      </c>
      <c r="N3260" s="31">
        <v>4007.3999999999996</v>
      </c>
    </row>
    <row r="3261" spans="1:14" ht="15" customHeight="1">
      <c r="A3261" t="s">
        <v>68</v>
      </c>
      <c r="B3261" t="s">
        <v>70</v>
      </c>
      <c r="C3261" t="s">
        <v>126</v>
      </c>
      <c r="D3261" t="s">
        <v>20</v>
      </c>
      <c r="E3261" t="s">
        <v>0</v>
      </c>
      <c r="F3261" t="s">
        <v>12</v>
      </c>
      <c r="G3261">
        <v>28</v>
      </c>
      <c r="H3261" t="s">
        <v>37</v>
      </c>
      <c r="I3261" t="s">
        <v>183</v>
      </c>
      <c r="J3261" t="s">
        <v>123</v>
      </c>
      <c r="K3261">
        <v>201512</v>
      </c>
      <c r="L3261">
        <v>2020</v>
      </c>
      <c r="M3261" s="10">
        <v>12</v>
      </c>
      <c r="N3261" s="31">
        <v>5928.12</v>
      </c>
    </row>
    <row r="3262" spans="1:14" ht="15" customHeight="1">
      <c r="A3262" t="s">
        <v>68</v>
      </c>
      <c r="B3262" t="s">
        <v>23</v>
      </c>
      <c r="C3262" t="s">
        <v>141</v>
      </c>
      <c r="D3262" t="s">
        <v>44</v>
      </c>
      <c r="E3262" t="s">
        <v>45</v>
      </c>
      <c r="F3262" t="s">
        <v>11</v>
      </c>
      <c r="G3262">
        <v>27</v>
      </c>
      <c r="H3262" t="s">
        <v>33</v>
      </c>
      <c r="I3262" t="s">
        <v>180</v>
      </c>
      <c r="J3262" t="s">
        <v>124</v>
      </c>
      <c r="K3262">
        <v>201512</v>
      </c>
      <c r="L3262">
        <v>2020</v>
      </c>
      <c r="M3262" s="10">
        <v>12</v>
      </c>
      <c r="N3262" s="31">
        <v>8797.2479999999996</v>
      </c>
    </row>
    <row r="3263" spans="1:14" ht="15" customHeight="1">
      <c r="A3263" t="s">
        <v>68</v>
      </c>
      <c r="B3263" t="s">
        <v>23</v>
      </c>
      <c r="C3263" t="s">
        <v>141</v>
      </c>
      <c r="D3263" t="s">
        <v>44</v>
      </c>
      <c r="E3263" t="s">
        <v>45</v>
      </c>
      <c r="F3263" t="s">
        <v>11</v>
      </c>
      <c r="G3263">
        <v>27</v>
      </c>
      <c r="H3263" t="s">
        <v>33</v>
      </c>
      <c r="I3263" t="s">
        <v>180</v>
      </c>
      <c r="J3263" t="s">
        <v>121</v>
      </c>
      <c r="K3263">
        <v>201512</v>
      </c>
      <c r="L3263">
        <v>2020</v>
      </c>
      <c r="M3263" s="10">
        <v>12</v>
      </c>
      <c r="N3263" s="31">
        <v>4465.3248000000003</v>
      </c>
    </row>
    <row r="3264" spans="1:14" ht="15" customHeight="1">
      <c r="A3264" t="s">
        <v>68</v>
      </c>
      <c r="B3264" t="s">
        <v>23</v>
      </c>
      <c r="C3264" t="s">
        <v>141</v>
      </c>
      <c r="D3264" t="s">
        <v>44</v>
      </c>
      <c r="E3264" t="s">
        <v>45</v>
      </c>
      <c r="F3264" t="s">
        <v>11</v>
      </c>
      <c r="G3264">
        <v>27</v>
      </c>
      <c r="H3264" t="s">
        <v>33</v>
      </c>
      <c r="I3264" t="s">
        <v>180</v>
      </c>
      <c r="J3264" t="s">
        <v>122</v>
      </c>
      <c r="K3264">
        <v>201512</v>
      </c>
      <c r="L3264">
        <v>2020</v>
      </c>
      <c r="M3264" s="10">
        <v>12</v>
      </c>
      <c r="N3264" s="31">
        <v>8560.1880000000001</v>
      </c>
    </row>
    <row r="3265" spans="1:14" ht="15" customHeight="1">
      <c r="A3265" t="s">
        <v>68</v>
      </c>
      <c r="B3265" t="s">
        <v>23</v>
      </c>
      <c r="C3265" t="s">
        <v>141</v>
      </c>
      <c r="D3265" t="s">
        <v>44</v>
      </c>
      <c r="E3265" t="s">
        <v>45</v>
      </c>
      <c r="F3265" t="s">
        <v>11</v>
      </c>
      <c r="G3265">
        <v>27</v>
      </c>
      <c r="H3265" t="s">
        <v>33</v>
      </c>
      <c r="I3265" t="s">
        <v>180</v>
      </c>
      <c r="J3265" t="s">
        <v>123</v>
      </c>
      <c r="K3265">
        <v>201512</v>
      </c>
      <c r="L3265">
        <v>2020</v>
      </c>
      <c r="M3265" s="10">
        <v>12</v>
      </c>
      <c r="N3265" s="31">
        <v>7370.0927999999994</v>
      </c>
    </row>
  </sheetData>
  <pageMargins left="0.7" right="0.7" top="0.75" bottom="0.75" header="0.3" footer="0.3"/>
  <pageSetup orientation="portrait" r:id="rId1"/>
  <ignoredErrors>
    <ignoredError sqref="A3266:K1048576 O1:O1048576 N3267:N1048576 N3266" numberStoredAsText="1"/>
  </ignoredErrors>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Y20"/>
  <sheetViews>
    <sheetView showGridLines="0" workbookViewId="0">
      <selection activeCell="J4" sqref="J4"/>
    </sheetView>
  </sheetViews>
  <sheetFormatPr defaultRowHeight="14.4"/>
  <cols>
    <col min="1" max="1" width="7.6640625" bestFit="1" customWidth="1"/>
    <col min="2" max="2" width="11.33203125" bestFit="1" customWidth="1"/>
    <col min="3" max="3" width="9" bestFit="1" customWidth="1"/>
    <col min="4" max="4" width="12" bestFit="1" customWidth="1"/>
    <col min="5" max="5" width="11.109375" bestFit="1" customWidth="1"/>
    <col min="9" max="9" width="11.33203125" bestFit="1" customWidth="1"/>
    <col min="10" max="10" width="23.5546875" bestFit="1" customWidth="1"/>
    <col min="11" max="11" width="15.6640625" bestFit="1" customWidth="1"/>
    <col min="13" max="13" width="10" bestFit="1" customWidth="1"/>
    <col min="16" max="16" width="10.77734375" bestFit="1" customWidth="1"/>
    <col min="17" max="17" width="20.33203125" bestFit="1" customWidth="1"/>
    <col min="20" max="20" width="11.5546875" bestFit="1" customWidth="1"/>
    <col min="21" max="21" width="12.5546875" bestFit="1" customWidth="1"/>
    <col min="24" max="24" width="12.5546875" bestFit="1" customWidth="1"/>
    <col min="25" max="25" width="10.88671875" bestFit="1" customWidth="1"/>
  </cols>
  <sheetData>
    <row r="1" spans="1:25">
      <c r="A1" s="42" t="s">
        <v>199</v>
      </c>
      <c r="B1" s="42"/>
      <c r="C1" s="42"/>
      <c r="E1" s="42" t="s">
        <v>197</v>
      </c>
      <c r="F1" s="42"/>
      <c r="G1" s="42"/>
      <c r="I1" s="42" t="s">
        <v>198</v>
      </c>
      <c r="J1" s="42"/>
      <c r="K1" s="42"/>
      <c r="M1" s="42" t="s">
        <v>192</v>
      </c>
      <c r="N1" s="42"/>
      <c r="P1" s="42" t="s">
        <v>193</v>
      </c>
      <c r="Q1" s="42"/>
      <c r="S1" s="42" t="s">
        <v>194</v>
      </c>
      <c r="T1" s="42"/>
      <c r="U1" s="42"/>
      <c r="W1" s="42" t="s">
        <v>195</v>
      </c>
      <c r="X1" s="42"/>
      <c r="Y1" s="42"/>
    </row>
    <row r="3" spans="1:25">
      <c r="A3" s="53" t="s">
        <v>144</v>
      </c>
      <c r="B3" s="50" t="s">
        <v>150</v>
      </c>
      <c r="C3" s="69" t="s">
        <v>148</v>
      </c>
      <c r="E3" s="43" t="str">
        <f>A3</f>
        <v>Years</v>
      </c>
      <c r="F3" s="43" t="str">
        <f>B3</f>
        <v xml:space="preserve">Revenue </v>
      </c>
      <c r="G3" s="43" t="str">
        <f>C3</f>
        <v>% change</v>
      </c>
      <c r="I3" s="50" t="s">
        <v>150</v>
      </c>
      <c r="J3" s="51" t="s">
        <v>151</v>
      </c>
      <c r="K3" s="69" t="s">
        <v>152</v>
      </c>
      <c r="M3" s="53" t="s">
        <v>4</v>
      </c>
      <c r="N3" s="49">
        <f>COUNTA(M4:M12)</f>
        <v>4</v>
      </c>
      <c r="P3" s="56" t="s">
        <v>29</v>
      </c>
      <c r="Q3" s="55" t="s">
        <v>145</v>
      </c>
      <c r="S3" s="43" t="s">
        <v>153</v>
      </c>
      <c r="T3" s="43" t="s">
        <v>149</v>
      </c>
      <c r="U3" s="43"/>
    </row>
    <row r="4" spans="1:25">
      <c r="A4" s="55">
        <v>2019</v>
      </c>
      <c r="B4" s="67">
        <v>10873588.487687523</v>
      </c>
      <c r="C4" s="64">
        <v>0.39093962568074803</v>
      </c>
      <c r="E4" s="58" t="str">
        <f>"year "&amp;A4</f>
        <v>year 2019</v>
      </c>
      <c r="F4" s="39">
        <f>C4</f>
        <v>0.39093962568074803</v>
      </c>
      <c r="G4" s="48">
        <f>100%-F4</f>
        <v>0.60906037431925197</v>
      </c>
      <c r="I4" s="68">
        <v>16940395.497060016</v>
      </c>
      <c r="J4" s="65">
        <v>44115.613273593794</v>
      </c>
      <c r="K4" s="70">
        <v>384</v>
      </c>
      <c r="M4" s="55" t="s">
        <v>5</v>
      </c>
      <c r="P4" s="55">
        <v>1</v>
      </c>
      <c r="Q4" s="52">
        <v>1810389.4691400004</v>
      </c>
      <c r="S4" s="58"/>
      <c r="T4" s="38">
        <f>Q4</f>
        <v>1810389.4691400004</v>
      </c>
      <c r="U4" s="37"/>
    </row>
    <row r="5" spans="1:25">
      <c r="A5" s="54">
        <v>2020</v>
      </c>
      <c r="B5" s="68">
        <v>16940395.497060016</v>
      </c>
      <c r="C5" s="66">
        <v>0.60906037431925208</v>
      </c>
      <c r="M5" s="55" t="s">
        <v>26</v>
      </c>
      <c r="P5" s="55">
        <v>2</v>
      </c>
      <c r="Q5" s="52">
        <v>1505298.1658399999</v>
      </c>
      <c r="S5" s="58"/>
      <c r="T5" s="38">
        <f t="shared" ref="T5:T15" si="0">Q5</f>
        <v>1505298.1658399999</v>
      </c>
      <c r="U5" s="37"/>
      <c r="W5" s="43" t="s">
        <v>159</v>
      </c>
      <c r="X5" s="43" t="str">
        <f>T3</f>
        <v>Revenue</v>
      </c>
      <c r="Y5" s="43"/>
    </row>
    <row r="6" spans="1:25">
      <c r="A6" s="2"/>
      <c r="B6" s="11"/>
      <c r="C6" s="35"/>
      <c r="E6" s="43" t="str">
        <f>A3</f>
        <v>Years</v>
      </c>
      <c r="F6" s="43" t="str">
        <f>B3</f>
        <v xml:space="preserve">Revenue </v>
      </c>
      <c r="G6" s="43" t="str">
        <f>C3</f>
        <v>% change</v>
      </c>
      <c r="I6" s="2"/>
      <c r="J6" s="11"/>
      <c r="K6" s="35"/>
      <c r="M6" s="55" t="s">
        <v>27</v>
      </c>
      <c r="P6" s="55">
        <v>3</v>
      </c>
      <c r="Q6" s="52">
        <v>1544392.2091500005</v>
      </c>
      <c r="S6" s="58">
        <v>1</v>
      </c>
      <c r="T6" s="38">
        <f t="shared" si="0"/>
        <v>1544392.2091500005</v>
      </c>
      <c r="U6" s="38">
        <f>SUM(T4:T6)</f>
        <v>4860079.844130001</v>
      </c>
      <c r="W6" s="58" t="s">
        <v>155</v>
      </c>
      <c r="X6" s="38">
        <f>U6</f>
        <v>4860079.844130001</v>
      </c>
      <c r="Y6" s="48">
        <f>X6/$X$10</f>
        <v>0.28689293853697018</v>
      </c>
    </row>
    <row r="7" spans="1:25">
      <c r="E7" s="58" t="str">
        <f>"year "&amp;A5</f>
        <v>year 2020</v>
      </c>
      <c r="F7" s="39">
        <f>C5</f>
        <v>0.60906037431925208</v>
      </c>
      <c r="G7" s="48">
        <f>100%-F7</f>
        <v>0.39093962568074792</v>
      </c>
      <c r="M7" s="54" t="s">
        <v>42</v>
      </c>
      <c r="P7" s="55">
        <v>4</v>
      </c>
      <c r="Q7" s="52">
        <v>1230065.9834400001</v>
      </c>
      <c r="S7" s="58"/>
      <c r="T7" s="38">
        <f t="shared" si="0"/>
        <v>1230065.9834400001</v>
      </c>
      <c r="U7" s="37"/>
      <c r="W7" s="58" t="s">
        <v>156</v>
      </c>
      <c r="X7" s="38">
        <f>U9</f>
        <v>4552087.9099500012</v>
      </c>
      <c r="Y7" s="48">
        <f t="shared" ref="Y7:Y8" si="1">X7/$X$10</f>
        <v>0.26871202096432839</v>
      </c>
    </row>
    <row r="8" spans="1:25">
      <c r="P8" s="55">
        <v>5</v>
      </c>
      <c r="Q8" s="52">
        <v>980582.55561000004</v>
      </c>
      <c r="S8" s="58"/>
      <c r="T8" s="38">
        <f t="shared" si="0"/>
        <v>980582.55561000004</v>
      </c>
      <c r="U8" s="37"/>
      <c r="W8" s="58" t="s">
        <v>157</v>
      </c>
      <c r="X8" s="38">
        <f>U12</f>
        <v>3297397.1555699999</v>
      </c>
      <c r="Y8" s="48">
        <f t="shared" si="1"/>
        <v>0.19464699960176621</v>
      </c>
    </row>
    <row r="9" spans="1:25">
      <c r="P9" s="55">
        <v>6</v>
      </c>
      <c r="Q9" s="52">
        <v>2341439.3709000004</v>
      </c>
      <c r="S9" s="58">
        <v>2</v>
      </c>
      <c r="T9" s="38">
        <f t="shared" si="0"/>
        <v>2341439.3709000004</v>
      </c>
      <c r="U9" s="38">
        <f>SUM(T7:T9)</f>
        <v>4552087.9099500012</v>
      </c>
      <c r="W9" s="58" t="s">
        <v>158</v>
      </c>
      <c r="X9" s="38">
        <f>U15</f>
        <v>4230830.5874100002</v>
      </c>
      <c r="Y9" s="48">
        <f>X9/$X$10</f>
        <v>0.24974804089693534</v>
      </c>
    </row>
    <row r="10" spans="1:25">
      <c r="P10" s="55">
        <v>7</v>
      </c>
      <c r="Q10" s="52">
        <v>975591.38880000007</v>
      </c>
      <c r="S10" s="58"/>
      <c r="T10" s="38">
        <f t="shared" si="0"/>
        <v>975591.38880000007</v>
      </c>
      <c r="U10" s="37"/>
      <c r="W10" t="s">
        <v>154</v>
      </c>
      <c r="X10" s="4">
        <f>SUM(X6:X9)</f>
        <v>16940395.497060001</v>
      </c>
    </row>
    <row r="11" spans="1:25">
      <c r="P11" s="55">
        <v>8</v>
      </c>
      <c r="Q11" s="52">
        <v>1404721.5751799999</v>
      </c>
      <c r="S11" s="58"/>
      <c r="T11" s="38">
        <f t="shared" si="0"/>
        <v>1404721.5751799999</v>
      </c>
      <c r="U11" s="37"/>
    </row>
    <row r="12" spans="1:25">
      <c r="P12" s="55">
        <v>9</v>
      </c>
      <c r="Q12" s="52">
        <v>917084.19158999983</v>
      </c>
      <c r="S12" s="58">
        <v>3</v>
      </c>
      <c r="T12" s="38">
        <f t="shared" si="0"/>
        <v>917084.19158999983</v>
      </c>
      <c r="U12" s="38">
        <f>SUM(T10:T12)</f>
        <v>3297397.1555699999</v>
      </c>
    </row>
    <row r="13" spans="1:25">
      <c r="P13" s="55">
        <v>10</v>
      </c>
      <c r="Q13" s="52">
        <v>1846618.9969500001</v>
      </c>
      <c r="S13" s="58"/>
      <c r="T13" s="38">
        <f t="shared" si="0"/>
        <v>1846618.9969500001</v>
      </c>
      <c r="U13" s="37"/>
    </row>
    <row r="14" spans="1:25">
      <c r="P14" s="55">
        <v>11</v>
      </c>
      <c r="Q14" s="52">
        <v>1798266.5731800001</v>
      </c>
      <c r="S14" s="58"/>
      <c r="T14" s="38">
        <f t="shared" si="0"/>
        <v>1798266.5731800001</v>
      </c>
      <c r="U14" s="37"/>
      <c r="W14" s="42" t="s">
        <v>196</v>
      </c>
      <c r="X14" s="42"/>
      <c r="Y14" s="42"/>
    </row>
    <row r="15" spans="1:25">
      <c r="P15" s="55">
        <v>12</v>
      </c>
      <c r="Q15" s="52">
        <v>585945.01728000003</v>
      </c>
      <c r="S15" s="58">
        <v>4</v>
      </c>
      <c r="T15" s="38">
        <f t="shared" si="0"/>
        <v>585945.01728000003</v>
      </c>
      <c r="U15" s="38">
        <f>SUM(T13:T15)</f>
        <v>4230830.5874100002</v>
      </c>
    </row>
    <row r="16" spans="1:25">
      <c r="P16" s="55" t="s">
        <v>67</v>
      </c>
      <c r="Q16" s="52">
        <v>16940395.497060001</v>
      </c>
      <c r="W16" s="43" t="s">
        <v>160</v>
      </c>
      <c r="X16" s="43" t="s">
        <v>161</v>
      </c>
      <c r="Y16" s="43" t="s">
        <v>162</v>
      </c>
    </row>
    <row r="17" spans="21:25">
      <c r="U17" s="4">
        <f>SUM(U6,U9,U12,U15)</f>
        <v>16940395.497060001</v>
      </c>
      <c r="W17" s="58" t="str">
        <f>W6</f>
        <v>Qrt 1</v>
      </c>
      <c r="X17" s="39">
        <f>Y6</f>
        <v>0.28689293853697018</v>
      </c>
      <c r="Y17" s="48">
        <f>100%-X17</f>
        <v>0.71310706146302982</v>
      </c>
    </row>
    <row r="18" spans="21:25">
      <c r="W18" s="58" t="str">
        <f>W7</f>
        <v>Qrt 2</v>
      </c>
      <c r="X18" s="39">
        <f>Y7</f>
        <v>0.26871202096432839</v>
      </c>
      <c r="Y18" s="48">
        <f t="shared" ref="Y18:Y20" si="2">100%-X18</f>
        <v>0.73128797903567166</v>
      </c>
    </row>
    <row r="19" spans="21:25">
      <c r="W19" s="58" t="str">
        <f>W8</f>
        <v>Qrt 3</v>
      </c>
      <c r="X19" s="39">
        <f>Y8</f>
        <v>0.19464699960176621</v>
      </c>
      <c r="Y19" s="48">
        <f t="shared" si="2"/>
        <v>0.80535300039823376</v>
      </c>
    </row>
    <row r="20" spans="21:25">
      <c r="W20" s="58" t="str">
        <f>W9</f>
        <v>Qrt 4</v>
      </c>
      <c r="X20" s="39">
        <f>Y9</f>
        <v>0.24974804089693534</v>
      </c>
      <c r="Y20" s="48">
        <f t="shared" si="2"/>
        <v>0.75025195910306464</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24"/>
  <sheetViews>
    <sheetView showGridLines="0" topLeftCell="G1" workbookViewId="0">
      <selection activeCell="P4" sqref="P4:P15"/>
    </sheetView>
  </sheetViews>
  <sheetFormatPr defaultRowHeight="14.4"/>
  <cols>
    <col min="1" max="1" width="12.5546875" bestFit="1" customWidth="1"/>
    <col min="2" max="2" width="20.33203125" bestFit="1" customWidth="1"/>
    <col min="3" max="3" width="21.44140625" bestFit="1" customWidth="1"/>
    <col min="4" max="4" width="12.6640625" customWidth="1"/>
    <col min="5" max="5" width="21.44140625" customWidth="1"/>
    <col min="6" max="6" width="22.44140625" customWidth="1"/>
    <col min="7" max="7" width="11.109375" customWidth="1"/>
    <col min="8" max="8" width="9.33203125" bestFit="1" customWidth="1"/>
    <col min="9" max="9" width="20.33203125" bestFit="1" customWidth="1"/>
    <col min="10" max="10" width="21.44140625" bestFit="1" customWidth="1"/>
    <col min="13" max="13" width="9" bestFit="1" customWidth="1"/>
    <col min="14" max="14" width="20.33203125" bestFit="1" customWidth="1"/>
    <col min="17" max="17" width="21.109375" bestFit="1" customWidth="1"/>
    <col min="18" max="18" width="12.6640625" bestFit="1" customWidth="1"/>
  </cols>
  <sheetData>
    <row r="1" spans="1:18">
      <c r="A1" s="41" t="s">
        <v>171</v>
      </c>
      <c r="B1" s="42"/>
      <c r="D1" s="42" t="s">
        <v>172</v>
      </c>
      <c r="E1" s="42"/>
      <c r="F1" s="42"/>
      <c r="H1" s="42" t="s">
        <v>174</v>
      </c>
      <c r="I1" s="42"/>
      <c r="J1" s="42"/>
      <c r="M1" s="42" t="s">
        <v>176</v>
      </c>
      <c r="N1" s="42"/>
      <c r="P1" s="42" t="s">
        <v>177</v>
      </c>
      <c r="Q1" s="42"/>
      <c r="R1" s="42"/>
    </row>
    <row r="3" spans="1:18">
      <c r="A3" s="43" t="s">
        <v>95</v>
      </c>
      <c r="B3" s="43" t="s">
        <v>145</v>
      </c>
      <c r="D3" s="43" t="s">
        <v>120</v>
      </c>
      <c r="E3" s="43" t="s">
        <v>145</v>
      </c>
      <c r="F3" s="43" t="s">
        <v>146</v>
      </c>
      <c r="H3" s="43" t="s">
        <v>2</v>
      </c>
      <c r="I3" s="43" t="s">
        <v>145</v>
      </c>
      <c r="J3" s="43" t="s">
        <v>146</v>
      </c>
      <c r="M3" s="43" t="s">
        <v>29</v>
      </c>
      <c r="N3" s="43" t="s">
        <v>145</v>
      </c>
      <c r="P3" s="43" t="str">
        <f>M3</f>
        <v>Month</v>
      </c>
      <c r="Q3" s="43" t="str">
        <f>N3</f>
        <v>Sum of Revenue (USD)</v>
      </c>
      <c r="R3" s="43" t="s">
        <v>147</v>
      </c>
    </row>
    <row r="4" spans="1:18">
      <c r="A4" s="45" t="s">
        <v>7</v>
      </c>
      <c r="B4" s="46">
        <v>12081270.084659997</v>
      </c>
      <c r="D4" s="58" t="s">
        <v>122</v>
      </c>
      <c r="E4" s="46">
        <v>21139311.22287998</v>
      </c>
      <c r="F4" s="47">
        <v>0.1659103508717692</v>
      </c>
      <c r="H4" s="37" t="s">
        <v>12</v>
      </c>
      <c r="I4" s="46">
        <v>4859125.4123999998</v>
      </c>
      <c r="J4" s="47">
        <v>0.28683659795565575</v>
      </c>
      <c r="M4" s="37">
        <v>1</v>
      </c>
      <c r="N4" s="46">
        <v>1810389.4691400004</v>
      </c>
      <c r="P4" s="58">
        <f t="shared" ref="P4:P14" si="0">M4</f>
        <v>1</v>
      </c>
      <c r="Q4" s="46">
        <f t="shared" ref="Q4:Q14" si="1">N4</f>
        <v>1810389.4691400004</v>
      </c>
      <c r="R4" s="46">
        <f>Q4</f>
        <v>1810389.4691400004</v>
      </c>
    </row>
    <row r="5" spans="1:18">
      <c r="A5" s="45" t="s">
        <v>69</v>
      </c>
      <c r="B5" s="46">
        <v>4859125.4123999998</v>
      </c>
      <c r="D5" s="58" t="s">
        <v>121</v>
      </c>
      <c r="E5" s="46">
        <v>13175998.535983605</v>
      </c>
      <c r="F5" s="47">
        <v>0.10341086883781335</v>
      </c>
      <c r="H5" s="37" t="s">
        <v>11</v>
      </c>
      <c r="I5" s="46">
        <v>12081270.084659997</v>
      </c>
      <c r="J5" s="47">
        <v>0.71316340204434425</v>
      </c>
      <c r="M5" s="37">
        <v>2</v>
      </c>
      <c r="N5" s="46">
        <v>1505298.1658399999</v>
      </c>
      <c r="P5" s="58">
        <f t="shared" si="0"/>
        <v>2</v>
      </c>
      <c r="Q5" s="46">
        <f t="shared" si="1"/>
        <v>1505298.1658399999</v>
      </c>
      <c r="R5" s="46">
        <f t="shared" ref="R5:R14" si="2">Q5</f>
        <v>1505298.1658399999</v>
      </c>
    </row>
    <row r="6" spans="1:18">
      <c r="A6" s="45" t="s">
        <v>68</v>
      </c>
      <c r="B6" s="46"/>
      <c r="D6" s="58" t="s">
        <v>124</v>
      </c>
      <c r="E6" s="46">
        <v>78922187.633665413</v>
      </c>
      <c r="F6" s="47">
        <v>0.61941506531664237</v>
      </c>
      <c r="M6" s="37">
        <v>3</v>
      </c>
      <c r="N6" s="46">
        <v>1544392.2091500005</v>
      </c>
      <c r="P6" s="58">
        <f t="shared" si="0"/>
        <v>3</v>
      </c>
      <c r="Q6" s="46">
        <f t="shared" si="1"/>
        <v>1544392.2091500005</v>
      </c>
      <c r="R6" s="46">
        <f t="shared" si="2"/>
        <v>1544392.2091500005</v>
      </c>
    </row>
    <row r="7" spans="1:18">
      <c r="A7" s="43" t="s">
        <v>67</v>
      </c>
      <c r="B7" s="46">
        <v>16940395.497059997</v>
      </c>
      <c r="D7" s="58" t="s">
        <v>123</v>
      </c>
      <c r="E7" s="46">
        <v>14176561.536310144</v>
      </c>
      <c r="F7" s="47">
        <v>0.1112637149737751</v>
      </c>
      <c r="H7" s="42" t="s">
        <v>175</v>
      </c>
      <c r="I7" s="42"/>
      <c r="J7" s="42"/>
      <c r="M7" s="37">
        <v>4</v>
      </c>
      <c r="N7" s="46">
        <v>1230065.9834400001</v>
      </c>
      <c r="P7" s="58">
        <f t="shared" si="0"/>
        <v>4</v>
      </c>
      <c r="Q7" s="46">
        <f t="shared" si="1"/>
        <v>1230065.9834400001</v>
      </c>
      <c r="R7" s="46">
        <f t="shared" si="2"/>
        <v>1230065.9834400001</v>
      </c>
    </row>
    <row r="8" spans="1:18">
      <c r="H8" s="58" t="str">
        <f>H4</f>
        <v>Female</v>
      </c>
      <c r="I8" s="47">
        <f>J4</f>
        <v>0.28683659795565575</v>
      </c>
      <c r="J8" s="48">
        <f>100%-I8</f>
        <v>0.71316340204434425</v>
      </c>
      <c r="M8" s="37">
        <v>5</v>
      </c>
      <c r="N8" s="46">
        <v>980582.55561000004</v>
      </c>
      <c r="P8" s="58">
        <f t="shared" si="0"/>
        <v>5</v>
      </c>
      <c r="Q8" s="46">
        <f t="shared" si="1"/>
        <v>980582.55561000004</v>
      </c>
      <c r="R8" s="46">
        <f t="shared" si="2"/>
        <v>980582.55561000004</v>
      </c>
    </row>
    <row r="9" spans="1:18">
      <c r="G9" s="34"/>
      <c r="H9" s="58" t="str">
        <f>H5</f>
        <v>Male</v>
      </c>
      <c r="I9" s="47">
        <f>J5</f>
        <v>0.71316340204434425</v>
      </c>
      <c r="J9" s="48">
        <f>100%-I9</f>
        <v>0.28683659795565575</v>
      </c>
      <c r="M9" s="37">
        <v>6</v>
      </c>
      <c r="N9" s="46">
        <v>2341439.3709000004</v>
      </c>
      <c r="P9" s="58">
        <f t="shared" si="0"/>
        <v>6</v>
      </c>
      <c r="Q9" s="46">
        <f t="shared" si="1"/>
        <v>2341439.3709000004</v>
      </c>
      <c r="R9" s="46">
        <f t="shared" si="2"/>
        <v>2341439.3709000004</v>
      </c>
    </row>
    <row r="10" spans="1:18">
      <c r="M10" s="37">
        <v>7</v>
      </c>
      <c r="N10" s="46">
        <v>975591.38880000007</v>
      </c>
      <c r="P10" s="58">
        <f t="shared" si="0"/>
        <v>7</v>
      </c>
      <c r="Q10" s="46">
        <f t="shared" si="1"/>
        <v>975591.38880000007</v>
      </c>
      <c r="R10" s="46">
        <f t="shared" si="2"/>
        <v>975591.38880000007</v>
      </c>
    </row>
    <row r="11" spans="1:18">
      <c r="G11" s="34"/>
      <c r="M11" s="37">
        <v>8</v>
      </c>
      <c r="N11" s="46">
        <v>1404721.5751799999</v>
      </c>
      <c r="P11" s="58">
        <f t="shared" si="0"/>
        <v>8</v>
      </c>
      <c r="Q11" s="46">
        <f t="shared" si="1"/>
        <v>1404721.5751799999</v>
      </c>
      <c r="R11" s="46">
        <f t="shared" si="2"/>
        <v>1404721.5751799999</v>
      </c>
    </row>
    <row r="12" spans="1:18">
      <c r="G12" s="34"/>
      <c r="M12" s="37">
        <v>9</v>
      </c>
      <c r="N12" s="46">
        <v>917084.19158999983</v>
      </c>
      <c r="P12" s="58">
        <f t="shared" si="0"/>
        <v>9</v>
      </c>
      <c r="Q12" s="46">
        <f t="shared" si="1"/>
        <v>917084.19158999983</v>
      </c>
      <c r="R12" s="46">
        <f t="shared" si="2"/>
        <v>917084.19158999983</v>
      </c>
    </row>
    <row r="13" spans="1:18">
      <c r="G13" s="34"/>
      <c r="M13" s="37">
        <v>10</v>
      </c>
      <c r="N13" s="46">
        <v>1846618.9969500001</v>
      </c>
      <c r="P13" s="58">
        <f t="shared" si="0"/>
        <v>10</v>
      </c>
      <c r="Q13" s="46">
        <f t="shared" si="1"/>
        <v>1846618.9969500001</v>
      </c>
      <c r="R13" s="46">
        <f t="shared" si="2"/>
        <v>1846618.9969500001</v>
      </c>
    </row>
    <row r="14" spans="1:18">
      <c r="G14" s="34"/>
      <c r="M14" s="37">
        <v>11</v>
      </c>
      <c r="N14" s="46">
        <v>1798266.5731800001</v>
      </c>
      <c r="P14" s="58">
        <f t="shared" si="0"/>
        <v>11</v>
      </c>
      <c r="Q14" s="46">
        <f t="shared" si="1"/>
        <v>1798266.5731800001</v>
      </c>
      <c r="R14" s="46">
        <f t="shared" si="2"/>
        <v>1798266.5731800001</v>
      </c>
    </row>
    <row r="15" spans="1:18">
      <c r="D15" s="42" t="s">
        <v>173</v>
      </c>
      <c r="E15" s="42"/>
      <c r="F15" s="42"/>
      <c r="M15" s="37">
        <v>12</v>
      </c>
      <c r="N15" s="46">
        <v>585945.01728000003</v>
      </c>
      <c r="P15" s="58">
        <f t="shared" ref="P15" si="3">M15</f>
        <v>12</v>
      </c>
      <c r="Q15" s="46">
        <f t="shared" ref="Q15" si="4">N15</f>
        <v>585945.01728000003</v>
      </c>
      <c r="R15" s="46">
        <f t="shared" ref="R15" si="5">Q15</f>
        <v>585945.01728000003</v>
      </c>
    </row>
    <row r="16" spans="1:18">
      <c r="D16" s="58" t="str">
        <f t="shared" ref="D16:F19" si="6">D4</f>
        <v>Assessories</v>
      </c>
      <c r="E16" s="46">
        <f t="shared" si="6"/>
        <v>21139311.22287998</v>
      </c>
      <c r="F16" s="47">
        <f t="shared" si="6"/>
        <v>0.1659103508717692</v>
      </c>
    </row>
    <row r="17" spans="4:6">
      <c r="D17" s="58" t="str">
        <f t="shared" si="6"/>
        <v>Laptops</v>
      </c>
      <c r="E17" s="46">
        <f t="shared" si="6"/>
        <v>13175998.535983605</v>
      </c>
      <c r="F17" s="47">
        <f t="shared" si="6"/>
        <v>0.10341086883781335</v>
      </c>
    </row>
    <row r="18" spans="4:6">
      <c r="D18" s="58" t="str">
        <f t="shared" si="6"/>
        <v>Smartphones</v>
      </c>
      <c r="E18" s="46">
        <f t="shared" si="6"/>
        <v>78922187.633665413</v>
      </c>
      <c r="F18" s="47">
        <f t="shared" si="6"/>
        <v>0.61941506531664237</v>
      </c>
    </row>
    <row r="19" spans="4:6">
      <c r="D19" s="58" t="str">
        <f t="shared" si="6"/>
        <v>Tablets</v>
      </c>
      <c r="E19" s="46">
        <f t="shared" si="6"/>
        <v>14176561.536310144</v>
      </c>
      <c r="F19" s="47">
        <f t="shared" si="6"/>
        <v>0.1112637149737751</v>
      </c>
    </row>
    <row r="20" spans="4:6">
      <c r="E20" s="34"/>
      <c r="F20" s="35"/>
    </row>
    <row r="21" spans="4:6">
      <c r="E21" s="34"/>
      <c r="F21" s="35"/>
    </row>
    <row r="22" spans="4:6">
      <c r="E22" s="34"/>
      <c r="F22" s="35"/>
    </row>
    <row r="23" spans="4:6">
      <c r="E23" s="34"/>
      <c r="F23" s="35"/>
    </row>
    <row r="24" spans="4:6">
      <c r="E24" s="34"/>
      <c r="F24" s="35"/>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21"/>
  <sheetViews>
    <sheetView showGridLines="0" topLeftCell="I1" workbookViewId="0">
      <selection activeCell="I7" sqref="I7"/>
    </sheetView>
  </sheetViews>
  <sheetFormatPr defaultRowHeight="14.4"/>
  <cols>
    <col min="1" max="1" width="11.88671875" bestFit="1" customWidth="1"/>
    <col min="3" max="3" width="11.88671875" bestFit="1" customWidth="1"/>
    <col min="4" max="4" width="20.33203125" bestFit="1" customWidth="1"/>
    <col min="5" max="5" width="9" customWidth="1"/>
    <col min="6" max="6" width="20.5546875" bestFit="1" customWidth="1"/>
    <col min="7" max="7" width="11.5546875" bestFit="1" customWidth="1"/>
    <col min="8" max="8" width="11.5546875" customWidth="1"/>
    <col min="9" max="9" width="36.5546875" bestFit="1" customWidth="1"/>
    <col min="10" max="10" width="12.5546875" bestFit="1" customWidth="1"/>
    <col min="11" max="11" width="11.5546875" customWidth="1"/>
    <col min="12" max="12" width="7.44140625" bestFit="1" customWidth="1"/>
    <col min="13" max="13" width="20.33203125" bestFit="1" customWidth="1"/>
    <col min="16" max="16" width="21.109375" bestFit="1" customWidth="1"/>
    <col min="18" max="18" width="12.21875" bestFit="1" customWidth="1"/>
    <col min="19" max="19" width="20.33203125" bestFit="1" customWidth="1"/>
    <col min="20" max="20" width="8.6640625" customWidth="1"/>
    <col min="21" max="21" width="7.6640625" bestFit="1" customWidth="1"/>
    <col min="22" max="22" width="20.33203125" bestFit="1" customWidth="1"/>
    <col min="23" max="23" width="16.109375" bestFit="1" customWidth="1"/>
  </cols>
  <sheetData>
    <row r="1" spans="1:22">
      <c r="G1">
        <f>COUNTA(A5:A7)</f>
        <v>3</v>
      </c>
    </row>
    <row r="2" spans="1:22">
      <c r="A2" s="41" t="s">
        <v>178</v>
      </c>
      <c r="C2" s="71" t="s">
        <v>186</v>
      </c>
      <c r="D2" s="71"/>
      <c r="F2" s="41" t="s">
        <v>187</v>
      </c>
      <c r="G2" s="41"/>
      <c r="L2" s="42" t="s">
        <v>201</v>
      </c>
      <c r="M2" s="42"/>
      <c r="O2" s="42" t="s">
        <v>189</v>
      </c>
      <c r="P2" s="42"/>
      <c r="R2" s="42" t="s">
        <v>200</v>
      </c>
      <c r="S2" s="42"/>
      <c r="U2" s="42" t="s">
        <v>191</v>
      </c>
      <c r="V2" s="42"/>
    </row>
    <row r="4" spans="1:22">
      <c r="A4" s="43" t="s">
        <v>185</v>
      </c>
      <c r="C4" s="43" t="s">
        <v>185</v>
      </c>
      <c r="D4" s="43" t="s">
        <v>145</v>
      </c>
      <c r="F4" s="43" t="s">
        <v>28</v>
      </c>
      <c r="G4" s="43" t="s">
        <v>163</v>
      </c>
      <c r="H4" s="43" t="str">
        <f>"Top "&amp;G1</f>
        <v>Top 3</v>
      </c>
      <c r="I4" s="43" t="s">
        <v>164</v>
      </c>
      <c r="J4" s="38">
        <f>SUM(G5:G21)</f>
        <v>16940395.497060005</v>
      </c>
      <c r="L4" s="43" t="s">
        <v>188</v>
      </c>
      <c r="M4" s="43" t="s">
        <v>145</v>
      </c>
      <c r="O4" s="43" t="str">
        <f t="shared" ref="O4:P9" si="0">L4</f>
        <v>store</v>
      </c>
      <c r="P4" s="43" t="str">
        <f t="shared" si="0"/>
        <v>Sum of Revenue (USD)</v>
      </c>
      <c r="R4" s="43" t="s">
        <v>120</v>
      </c>
      <c r="S4" s="37" t="s">
        <v>145</v>
      </c>
      <c r="U4" s="43" t="s">
        <v>144</v>
      </c>
      <c r="V4" s="37" t="s">
        <v>145</v>
      </c>
    </row>
    <row r="5" spans="1:22">
      <c r="A5" s="58" t="s">
        <v>129</v>
      </c>
      <c r="C5" s="58" t="s">
        <v>139</v>
      </c>
      <c r="D5" s="38">
        <v>5236138.9353000019</v>
      </c>
      <c r="F5" s="57" t="str">
        <f t="shared" ref="F5:F21" si="1">C5</f>
        <v>Dennis C.</v>
      </c>
      <c r="G5" s="38">
        <f t="shared" ref="G5:G21" si="2">D5</f>
        <v>5236138.9353000019</v>
      </c>
      <c r="H5" s="38">
        <f>G5</f>
        <v>5236138.9353000019</v>
      </c>
      <c r="I5" s="44" t="str">
        <f>H4</f>
        <v>Top 3</v>
      </c>
      <c r="J5" s="38">
        <f>SUM(H5:H7)</f>
        <v>15239484.607200004</v>
      </c>
      <c r="K5" s="4"/>
      <c r="L5" s="58" t="s">
        <v>180</v>
      </c>
      <c r="M5" s="38">
        <v>21173164.445350002</v>
      </c>
      <c r="O5" s="58" t="str">
        <f t="shared" si="0"/>
        <v>Store 1</v>
      </c>
      <c r="P5" s="46">
        <f t="shared" si="0"/>
        <v>21173164.445350002</v>
      </c>
      <c r="R5" s="58" t="s">
        <v>122</v>
      </c>
      <c r="S5" s="38">
        <v>2702025.7676999997</v>
      </c>
      <c r="U5" s="58">
        <v>2019</v>
      </c>
      <c r="V5" s="46">
        <v>10873588.487687523</v>
      </c>
    </row>
    <row r="6" spans="1:22">
      <c r="A6" s="58" t="s">
        <v>139</v>
      </c>
      <c r="C6" s="58" t="s">
        <v>136</v>
      </c>
      <c r="D6" s="38">
        <v>5144220.2595000016</v>
      </c>
      <c r="F6" s="57" t="str">
        <f t="shared" si="1"/>
        <v>Jason W.</v>
      </c>
      <c r="G6" s="38">
        <f t="shared" si="2"/>
        <v>5144220.2595000016</v>
      </c>
      <c r="H6" s="38">
        <f>G6</f>
        <v>5144220.2595000016</v>
      </c>
      <c r="I6" s="44" t="str">
        <f>"Top  " &amp;G1&amp; " sales rep brings in "&amp;TEXT(J6,"0%")&amp;" of sales"</f>
        <v>Top  3 sales rep brings in 90% of sales</v>
      </c>
      <c r="J6" s="39">
        <f>J5/J4</f>
        <v>0.89959438136168712</v>
      </c>
      <c r="K6" s="4"/>
      <c r="L6" s="58" t="s">
        <v>181</v>
      </c>
      <c r="M6" s="38">
        <v>3929964.6583333323</v>
      </c>
      <c r="O6" s="58" t="str">
        <f t="shared" si="0"/>
        <v>Store 2</v>
      </c>
      <c r="P6" s="46">
        <f t="shared" si="0"/>
        <v>3929964.6583333323</v>
      </c>
      <c r="R6" s="58" t="s">
        <v>121</v>
      </c>
      <c r="S6" s="38">
        <v>2129996.4566999995</v>
      </c>
      <c r="U6" s="58">
        <v>2020</v>
      </c>
      <c r="V6" s="46">
        <v>16940395.497060016</v>
      </c>
    </row>
    <row r="7" spans="1:22">
      <c r="A7" s="58" t="s">
        <v>136</v>
      </c>
      <c r="C7" s="58" t="s">
        <v>129</v>
      </c>
      <c r="D7" s="38">
        <v>4859125.4123999998</v>
      </c>
      <c r="F7" s="57" t="str">
        <f t="shared" si="1"/>
        <v>Claire P.</v>
      </c>
      <c r="G7" s="38">
        <f t="shared" si="2"/>
        <v>4859125.4123999998</v>
      </c>
      <c r="H7" s="38">
        <f>G7</f>
        <v>4859125.4123999998</v>
      </c>
      <c r="I7" s="44" t="s">
        <v>165</v>
      </c>
      <c r="J7" s="39">
        <f>100%-J6</f>
        <v>0.10040561863831288</v>
      </c>
      <c r="K7" s="4"/>
      <c r="L7" s="58" t="s">
        <v>183</v>
      </c>
      <c r="M7" s="38">
        <v>5013546.4605000038</v>
      </c>
      <c r="O7" s="58" t="str">
        <f t="shared" si="0"/>
        <v>Store 5</v>
      </c>
      <c r="P7" s="46">
        <f t="shared" si="0"/>
        <v>5013546.4605000038</v>
      </c>
      <c r="R7" s="58" t="s">
        <v>124</v>
      </c>
      <c r="S7" s="38">
        <v>8931059.6340000015</v>
      </c>
    </row>
    <row r="8" spans="1:22">
      <c r="A8" s="58" t="s">
        <v>132</v>
      </c>
      <c r="C8" s="58" t="s">
        <v>132</v>
      </c>
      <c r="D8" s="38">
        <v>1700910.8898599993</v>
      </c>
      <c r="F8" s="57" t="str">
        <f t="shared" si="1"/>
        <v>Toshiro T.</v>
      </c>
      <c r="G8" s="38">
        <f t="shared" si="2"/>
        <v>1700910.8898599993</v>
      </c>
      <c r="H8" s="38"/>
      <c r="I8" s="4"/>
      <c r="J8" s="4"/>
      <c r="K8" s="4"/>
      <c r="L8" s="58" t="s">
        <v>182</v>
      </c>
      <c r="M8" s="38">
        <v>16940395.497060016</v>
      </c>
      <c r="O8" s="58" t="str">
        <f t="shared" si="0"/>
        <v>Store 4</v>
      </c>
      <c r="P8" s="46">
        <f t="shared" si="0"/>
        <v>16940395.497060016</v>
      </c>
      <c r="R8" s="58" t="s">
        <v>123</v>
      </c>
      <c r="S8" s="38">
        <v>3177313.6386599997</v>
      </c>
    </row>
    <row r="9" spans="1:22">
      <c r="F9" s="57">
        <f t="shared" si="1"/>
        <v>0</v>
      </c>
      <c r="G9" s="38">
        <f t="shared" si="2"/>
        <v>0</v>
      </c>
      <c r="H9" s="38"/>
      <c r="I9" s="4"/>
      <c r="J9" s="4"/>
      <c r="K9" s="4"/>
      <c r="L9" s="58" t="s">
        <v>184</v>
      </c>
      <c r="M9" s="38">
        <v>7198656.1032166639</v>
      </c>
      <c r="O9" s="58" t="str">
        <f t="shared" si="0"/>
        <v>Store 3</v>
      </c>
      <c r="P9" s="46">
        <f t="shared" si="0"/>
        <v>7198656.1032166639</v>
      </c>
    </row>
    <row r="10" spans="1:22">
      <c r="F10" s="57">
        <f t="shared" si="1"/>
        <v>0</v>
      </c>
      <c r="G10" s="38">
        <f t="shared" si="2"/>
        <v>0</v>
      </c>
      <c r="H10" s="38"/>
      <c r="I10" s="4"/>
      <c r="J10" s="4"/>
      <c r="K10" s="4"/>
    </row>
    <row r="11" spans="1:22">
      <c r="F11" s="57">
        <f t="shared" si="1"/>
        <v>0</v>
      </c>
      <c r="G11" s="38">
        <f t="shared" si="2"/>
        <v>0</v>
      </c>
      <c r="H11" s="38"/>
      <c r="I11" s="4"/>
      <c r="J11" s="4"/>
      <c r="K11" s="4"/>
      <c r="R11" s="42" t="s">
        <v>190</v>
      </c>
      <c r="S11" s="42"/>
    </row>
    <row r="12" spans="1:22">
      <c r="F12" s="57">
        <f t="shared" si="1"/>
        <v>0</v>
      </c>
      <c r="G12" s="38">
        <f t="shared" si="2"/>
        <v>0</v>
      </c>
      <c r="H12" s="38"/>
      <c r="I12" s="4"/>
      <c r="J12" s="4"/>
      <c r="K12" s="4"/>
      <c r="R12" s="43" t="str">
        <f t="shared" ref="R12:S16" si="3">R4</f>
        <v>Products</v>
      </c>
      <c r="S12" s="43" t="str">
        <f t="shared" si="3"/>
        <v>Sum of Revenue (USD)</v>
      </c>
    </row>
    <row r="13" spans="1:22">
      <c r="F13" s="57">
        <f t="shared" si="1"/>
        <v>0</v>
      </c>
      <c r="G13" s="38">
        <f t="shared" si="2"/>
        <v>0</v>
      </c>
      <c r="H13" s="38"/>
      <c r="I13" s="4"/>
      <c r="J13" s="4"/>
      <c r="K13" s="4"/>
      <c r="R13" s="58" t="str">
        <f t="shared" si="3"/>
        <v>Assessories</v>
      </c>
      <c r="S13" s="46">
        <f t="shared" si="3"/>
        <v>2702025.7676999997</v>
      </c>
    </row>
    <row r="14" spans="1:22">
      <c r="F14" s="57">
        <f t="shared" si="1"/>
        <v>0</v>
      </c>
      <c r="G14" s="38">
        <f t="shared" si="2"/>
        <v>0</v>
      </c>
      <c r="H14" s="38"/>
      <c r="I14" s="4"/>
      <c r="J14" s="4"/>
      <c r="K14" s="4"/>
      <c r="R14" s="58" t="str">
        <f t="shared" si="3"/>
        <v>Laptops</v>
      </c>
      <c r="S14" s="46">
        <f t="shared" si="3"/>
        <v>2129996.4566999995</v>
      </c>
    </row>
    <row r="15" spans="1:22">
      <c r="F15" s="57">
        <f t="shared" si="1"/>
        <v>0</v>
      </c>
      <c r="G15" s="38">
        <f t="shared" si="2"/>
        <v>0</v>
      </c>
      <c r="H15" s="38"/>
      <c r="I15" s="4"/>
      <c r="J15" s="4"/>
      <c r="K15" s="4"/>
      <c r="R15" s="58" t="str">
        <f t="shared" si="3"/>
        <v>Smartphones</v>
      </c>
      <c r="S15" s="46">
        <f t="shared" si="3"/>
        <v>8931059.6340000015</v>
      </c>
    </row>
    <row r="16" spans="1:22">
      <c r="F16" s="57">
        <f t="shared" si="1"/>
        <v>0</v>
      </c>
      <c r="G16" s="38">
        <f t="shared" si="2"/>
        <v>0</v>
      </c>
      <c r="H16" s="38"/>
      <c r="I16" s="4"/>
      <c r="J16" s="4"/>
      <c r="K16" s="4"/>
      <c r="R16" s="58" t="str">
        <f t="shared" si="3"/>
        <v>Tablets</v>
      </c>
      <c r="S16" s="46">
        <f t="shared" si="3"/>
        <v>3177313.6386599997</v>
      </c>
    </row>
    <row r="17" spans="6:11">
      <c r="F17" s="57">
        <f t="shared" si="1"/>
        <v>0</v>
      </c>
      <c r="G17" s="38">
        <f t="shared" si="2"/>
        <v>0</v>
      </c>
      <c r="H17" s="38"/>
      <c r="I17" s="4"/>
      <c r="J17" s="4"/>
      <c r="K17" s="4"/>
    </row>
    <row r="18" spans="6:11">
      <c r="F18" s="57">
        <f t="shared" si="1"/>
        <v>0</v>
      </c>
      <c r="G18" s="38">
        <f t="shared" si="2"/>
        <v>0</v>
      </c>
      <c r="H18" s="38"/>
      <c r="I18" s="4"/>
      <c r="J18" s="4"/>
      <c r="K18" s="4"/>
    </row>
    <row r="19" spans="6:11">
      <c r="F19" s="57">
        <f t="shared" si="1"/>
        <v>0</v>
      </c>
      <c r="G19" s="38">
        <f t="shared" si="2"/>
        <v>0</v>
      </c>
      <c r="H19" s="38"/>
      <c r="I19" s="4"/>
      <c r="J19" s="4"/>
      <c r="K19" s="4"/>
    </row>
    <row r="20" spans="6:11">
      <c r="F20" s="57">
        <f t="shared" si="1"/>
        <v>0</v>
      </c>
      <c r="G20" s="38">
        <f t="shared" si="2"/>
        <v>0</v>
      </c>
      <c r="H20" s="38"/>
      <c r="I20" s="4"/>
      <c r="J20" s="4"/>
      <c r="K20" s="4"/>
    </row>
    <row r="21" spans="6:11">
      <c r="F21" s="57">
        <f t="shared" si="1"/>
        <v>0</v>
      </c>
      <c r="G21" s="38">
        <f t="shared" si="2"/>
        <v>0</v>
      </c>
      <c r="H21" s="38"/>
      <c r="I21" s="4"/>
      <c r="J21" s="4"/>
      <c r="K21" s="4"/>
    </row>
  </sheetData>
  <mergeCells count="1">
    <mergeCell ref="C2:D2"/>
  </mergeCells>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U14"/>
  <sheetViews>
    <sheetView showGridLines="0" showRowColHeaders="0" tabSelected="1" zoomScale="82" zoomScaleNormal="96" workbookViewId="0">
      <selection activeCell="O1" sqref="O1"/>
    </sheetView>
  </sheetViews>
  <sheetFormatPr defaultColWidth="9.109375" defaultRowHeight="14.4"/>
  <cols>
    <col min="1" max="16384" width="9.109375" style="32"/>
  </cols>
  <sheetData>
    <row r="1" spans="1:21">
      <c r="A1" s="40"/>
      <c r="B1" s="40"/>
      <c r="C1" s="40"/>
      <c r="D1" s="40"/>
      <c r="E1" s="40"/>
      <c r="F1" s="40"/>
      <c r="G1" s="40"/>
      <c r="H1" s="40"/>
      <c r="I1" s="40" t="s">
        <v>179</v>
      </c>
      <c r="J1" s="40"/>
      <c r="K1" s="40"/>
      <c r="L1" s="40"/>
      <c r="M1" s="40"/>
      <c r="N1" s="40"/>
      <c r="O1" s="40" t="s">
        <v>179</v>
      </c>
      <c r="P1" s="40"/>
      <c r="Q1" s="40"/>
      <c r="R1" s="40"/>
      <c r="S1" s="40"/>
      <c r="T1" s="40"/>
      <c r="U1" s="40"/>
    </row>
    <row r="2" spans="1:21">
      <c r="A2" s="40"/>
      <c r="B2" s="40"/>
      <c r="C2" s="40"/>
      <c r="D2" s="40"/>
      <c r="E2" s="40"/>
      <c r="F2" s="40"/>
      <c r="G2" s="40"/>
      <c r="H2" s="40"/>
      <c r="I2" s="40"/>
      <c r="J2" s="40"/>
      <c r="K2" s="40"/>
      <c r="L2" s="40"/>
      <c r="M2" s="40"/>
      <c r="N2" s="40"/>
      <c r="O2" s="40"/>
      <c r="P2" s="40"/>
      <c r="Q2" s="40"/>
      <c r="R2" s="40"/>
      <c r="S2" s="40"/>
      <c r="T2" s="40"/>
      <c r="U2" s="40"/>
    </row>
    <row r="3" spans="1:21">
      <c r="A3" s="33"/>
      <c r="B3" s="33"/>
      <c r="C3" s="33"/>
      <c r="D3" s="33"/>
      <c r="E3" s="33"/>
      <c r="F3" s="33"/>
      <c r="G3" s="33"/>
      <c r="H3" s="33"/>
      <c r="I3" s="33"/>
      <c r="J3" s="33"/>
      <c r="K3" s="33"/>
      <c r="L3" s="33"/>
      <c r="M3" s="33"/>
      <c r="N3" s="33"/>
      <c r="O3" s="33"/>
      <c r="P3" s="33"/>
      <c r="Q3" s="33"/>
      <c r="R3" s="33"/>
      <c r="S3" s="33"/>
      <c r="T3" s="33"/>
      <c r="U3" s="33"/>
    </row>
    <row r="14" spans="1:21">
      <c r="K14" s="36"/>
    </row>
  </sheetData>
  <pageMargins left="0.7" right="0.7" top="0.75" bottom="0.75" header="0.3" footer="0.3"/>
  <pageSetup orientation="portrait" r:id="rId1"/>
  <drawing r:id="rId2"/>
  <legacyDrawing r:id="rId3"/>
  <controls>
    <mc:AlternateContent xmlns:mc="http://schemas.openxmlformats.org/markup-compatibility/2006">
      <mc:Choice Requires="x14">
        <control shapeId="1036" r:id="rId4" name="Label8">
          <controlPr defaultSize="0" autoLine="0" r:id="rId5">
            <anchor moveWithCells="1">
              <from>
                <xdr:col>0</xdr:col>
                <xdr:colOff>7620</xdr:colOff>
                <xdr:row>2</xdr:row>
                <xdr:rowOff>0</xdr:rowOff>
              </from>
              <to>
                <xdr:col>3</xdr:col>
                <xdr:colOff>152400</xdr:colOff>
                <xdr:row>4</xdr:row>
                <xdr:rowOff>22860</xdr:rowOff>
              </to>
            </anchor>
          </controlPr>
        </control>
      </mc:Choice>
      <mc:Fallback>
        <control shapeId="1036" r:id="rId4" name="Label8"/>
      </mc:Fallback>
    </mc:AlternateContent>
    <mc:AlternateContent xmlns:mc="http://schemas.openxmlformats.org/markup-compatibility/2006">
      <mc:Choice Requires="x14">
        <control shapeId="1035" r:id="rId6" name="Label7">
          <controlPr defaultSize="0" autoLine="0" autoPict="0" r:id="rId7">
            <anchor moveWithCells="1">
              <from>
                <xdr:col>0</xdr:col>
                <xdr:colOff>0</xdr:colOff>
                <xdr:row>0</xdr:row>
                <xdr:rowOff>7620</xdr:rowOff>
              </from>
              <to>
                <xdr:col>3</xdr:col>
                <xdr:colOff>365760</xdr:colOff>
                <xdr:row>5</xdr:row>
                <xdr:rowOff>45720</xdr:rowOff>
              </to>
            </anchor>
          </controlPr>
        </control>
      </mc:Choice>
      <mc:Fallback>
        <control shapeId="1035" r:id="rId6" name="Label7"/>
      </mc:Fallback>
    </mc:AlternateContent>
    <mc:AlternateContent xmlns:mc="http://schemas.openxmlformats.org/markup-compatibility/2006">
      <mc:Choice Requires="x14">
        <control shapeId="1026" r:id="rId8" name="Label1">
          <controlPr defaultSize="0" autoLine="0" r:id="rId9">
            <anchor moveWithCells="1">
              <from>
                <xdr:col>18</xdr:col>
                <xdr:colOff>350520</xdr:colOff>
                <xdr:row>4</xdr:row>
                <xdr:rowOff>99060</xdr:rowOff>
              </from>
              <to>
                <xdr:col>20</xdr:col>
                <xdr:colOff>213360</xdr:colOff>
                <xdr:row>9</xdr:row>
                <xdr:rowOff>175260</xdr:rowOff>
              </to>
            </anchor>
          </controlPr>
        </control>
      </mc:Choice>
      <mc:Fallback>
        <control shapeId="1026" r:id="rId8" name="Label1"/>
      </mc:Fallback>
    </mc:AlternateContent>
    <mc:AlternateContent xmlns:mc="http://schemas.openxmlformats.org/markup-compatibility/2006">
      <mc:Choice Requires="x14">
        <control shapeId="1027" r:id="rId10" name="Label2">
          <controlPr defaultSize="0" autoLine="0" r:id="rId11">
            <anchor moveWithCells="1">
              <from>
                <xdr:col>17</xdr:col>
                <xdr:colOff>274320</xdr:colOff>
                <xdr:row>2</xdr:row>
                <xdr:rowOff>30480</xdr:rowOff>
              </from>
              <to>
                <xdr:col>21</xdr:col>
                <xdr:colOff>289560</xdr:colOff>
                <xdr:row>13</xdr:row>
                <xdr:rowOff>152400</xdr:rowOff>
              </to>
            </anchor>
          </controlPr>
        </control>
      </mc:Choice>
      <mc:Fallback>
        <control shapeId="1027" r:id="rId10" name="Label2"/>
      </mc:Fallback>
    </mc:AlternateContent>
    <mc:AlternateContent xmlns:mc="http://schemas.openxmlformats.org/markup-compatibility/2006">
      <mc:Choice Requires="x14">
        <control shapeId="1030" r:id="rId12" name="Label3">
          <controlPr defaultSize="0" autoLine="0" r:id="rId13">
            <anchor moveWithCells="1">
              <from>
                <xdr:col>14</xdr:col>
                <xdr:colOff>266700</xdr:colOff>
                <xdr:row>2</xdr:row>
                <xdr:rowOff>30480</xdr:rowOff>
              </from>
              <to>
                <xdr:col>18</xdr:col>
                <xdr:colOff>60960</xdr:colOff>
                <xdr:row>13</xdr:row>
                <xdr:rowOff>152400</xdr:rowOff>
              </to>
            </anchor>
          </controlPr>
        </control>
      </mc:Choice>
      <mc:Fallback>
        <control shapeId="1030" r:id="rId12" name="Label3"/>
      </mc:Fallback>
    </mc:AlternateContent>
    <mc:AlternateContent xmlns:mc="http://schemas.openxmlformats.org/markup-compatibility/2006">
      <mc:Choice Requires="x14">
        <control shapeId="1031" r:id="rId14" name="Label4">
          <controlPr defaultSize="0" autoLine="0" r:id="rId15">
            <anchor moveWithCells="1">
              <from>
                <xdr:col>15</xdr:col>
                <xdr:colOff>350520</xdr:colOff>
                <xdr:row>4</xdr:row>
                <xdr:rowOff>99060</xdr:rowOff>
              </from>
              <to>
                <xdr:col>17</xdr:col>
                <xdr:colOff>182880</xdr:colOff>
                <xdr:row>10</xdr:row>
                <xdr:rowOff>68580</xdr:rowOff>
              </to>
            </anchor>
          </controlPr>
        </control>
      </mc:Choice>
      <mc:Fallback>
        <control shapeId="1031" r:id="rId14" name="Label4"/>
      </mc:Fallback>
    </mc:AlternateContent>
    <mc:AlternateContent xmlns:mc="http://schemas.openxmlformats.org/markup-compatibility/2006">
      <mc:Choice Requires="x14">
        <control shapeId="1032" r:id="rId16" name="Label5">
          <controlPr defaultSize="0" autoLine="0" r:id="rId17">
            <anchor moveWithCells="1">
              <from>
                <xdr:col>11</xdr:col>
                <xdr:colOff>289560</xdr:colOff>
                <xdr:row>2</xdr:row>
                <xdr:rowOff>60960</xdr:rowOff>
              </from>
              <to>
                <xdr:col>15</xdr:col>
                <xdr:colOff>45720</xdr:colOff>
                <xdr:row>14</xdr:row>
                <xdr:rowOff>0</xdr:rowOff>
              </to>
            </anchor>
          </controlPr>
        </control>
      </mc:Choice>
      <mc:Fallback>
        <control shapeId="1032" r:id="rId16" name="Label5"/>
      </mc:Fallback>
    </mc:AlternateContent>
    <mc:AlternateContent xmlns:mc="http://schemas.openxmlformats.org/markup-compatibility/2006">
      <mc:Choice Requires="x14">
        <control shapeId="1033" r:id="rId18" name="Label6">
          <controlPr defaultSize="0" autoLine="0" r:id="rId15">
            <anchor moveWithCells="1">
              <from>
                <xdr:col>12</xdr:col>
                <xdr:colOff>373380</xdr:colOff>
                <xdr:row>4</xdr:row>
                <xdr:rowOff>121920</xdr:rowOff>
              </from>
              <to>
                <xdr:col>14</xdr:col>
                <xdr:colOff>205740</xdr:colOff>
                <xdr:row>10</xdr:row>
                <xdr:rowOff>91440</xdr:rowOff>
              </to>
            </anchor>
          </controlPr>
        </control>
      </mc:Choice>
      <mc:Fallback>
        <control shapeId="1033" r:id="rId18" name="Label6"/>
      </mc:Fallback>
    </mc:AlternateContent>
    <mc:AlternateContent xmlns:mc="http://schemas.openxmlformats.org/markup-compatibility/2006">
      <mc:Choice Requires="x14">
        <control shapeId="1025" r:id="rId19" name="Button 1">
          <controlPr defaultSize="0" print="0" autoFill="0" autoPict="0" macro="[0]!Clear.Clear">
            <anchor moveWithCells="1" sizeWithCells="1">
              <from>
                <xdr:col>0</xdr:col>
                <xdr:colOff>403860</xdr:colOff>
                <xdr:row>32</xdr:row>
                <xdr:rowOff>160020</xdr:rowOff>
              </from>
              <to>
                <xdr:col>2</xdr:col>
                <xdr:colOff>365760</xdr:colOff>
                <xdr:row>34</xdr:row>
                <xdr:rowOff>60960</xdr:rowOff>
              </to>
            </anchor>
          </controlPr>
        </control>
      </mc:Choice>
    </mc:AlternateContent>
  </controls>
  <extLst>
    <ext xmlns:x14="http://schemas.microsoft.com/office/spreadsheetml/2009/9/main" uri="{A8765BA9-456A-4dab-B4F3-ACF838C121DE}">
      <x14:slicerList>
        <x14:slicer r:id="rId2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G12:J30"/>
  <sheetViews>
    <sheetView showGridLines="0" showRowColHeaders="0" zoomScale="64" zoomScaleNormal="340" workbookViewId="0">
      <selection activeCell="G25" sqref="G25"/>
    </sheetView>
  </sheetViews>
  <sheetFormatPr defaultRowHeight="14.4"/>
  <cols>
    <col min="2" max="2" width="12" bestFit="1" customWidth="1"/>
    <col min="7" max="7" width="14.6640625" bestFit="1" customWidth="1"/>
    <col min="9" max="9" width="10.6640625" customWidth="1"/>
    <col min="10" max="10" width="14.5546875" customWidth="1"/>
  </cols>
  <sheetData>
    <row r="12" spans="7:10">
      <c r="G12" s="61" t="s">
        <v>208</v>
      </c>
      <c r="H12" s="61"/>
      <c r="I12" s="61" t="s">
        <v>202</v>
      </c>
      <c r="J12" s="61" t="s">
        <v>203</v>
      </c>
    </row>
    <row r="13" spans="7:10">
      <c r="G13" s="37" t="s">
        <v>207</v>
      </c>
      <c r="I13" s="59"/>
      <c r="J13" s="37" t="s">
        <v>166</v>
      </c>
    </row>
    <row r="14" spans="7:10">
      <c r="G14" s="37" t="s">
        <v>204</v>
      </c>
      <c r="I14" s="60"/>
      <c r="J14" s="37" t="s">
        <v>167</v>
      </c>
    </row>
    <row r="15" spans="7:10">
      <c r="G15" s="37" t="s">
        <v>205</v>
      </c>
      <c r="I15" s="61"/>
      <c r="J15" s="37" t="s">
        <v>168</v>
      </c>
    </row>
    <row r="16" spans="7:10">
      <c r="G16" s="37" t="s">
        <v>206</v>
      </c>
      <c r="I16" s="62"/>
      <c r="J16" s="37" t="s">
        <v>169</v>
      </c>
    </row>
    <row r="17" spans="7:10">
      <c r="G17" s="37"/>
      <c r="I17" s="63"/>
      <c r="J17" s="37" t="s">
        <v>170</v>
      </c>
    </row>
    <row r="24" spans="7:10">
      <c r="G24" t="s">
        <v>219</v>
      </c>
    </row>
    <row r="25" spans="7:10">
      <c r="G25" t="s">
        <v>220</v>
      </c>
    </row>
    <row r="26" spans="7:10">
      <c r="H26" t="s">
        <v>209</v>
      </c>
      <c r="J26" t="s">
        <v>214</v>
      </c>
    </row>
    <row r="27" spans="7:10">
      <c r="H27" t="s">
        <v>210</v>
      </c>
      <c r="J27" t="s">
        <v>215</v>
      </c>
    </row>
    <row r="28" spans="7:10">
      <c r="H28" t="s">
        <v>211</v>
      </c>
      <c r="J28" t="s">
        <v>216</v>
      </c>
    </row>
    <row r="29" spans="7:10">
      <c r="H29" t="s">
        <v>212</v>
      </c>
      <c r="J29" t="s">
        <v>217</v>
      </c>
    </row>
    <row r="30" spans="7:10">
      <c r="H30" t="s">
        <v>213</v>
      </c>
      <c r="J30" t="s">
        <v>218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P3265"/>
  <sheetViews>
    <sheetView zoomScale="145" zoomScaleNormal="145" workbookViewId="0">
      <pane ySplit="1" topLeftCell="A2" activePane="bottomLeft" state="frozen"/>
      <selection activeCell="BG15" sqref="BG15"/>
      <selection pane="bottomLeft" activeCell="I3183" sqref="A2:P3265"/>
    </sheetView>
  </sheetViews>
  <sheetFormatPr defaultRowHeight="14.4"/>
  <cols>
    <col min="1" max="1" width="7.109375" bestFit="1" customWidth="1"/>
    <col min="2" max="2" width="10.44140625" bestFit="1" customWidth="1"/>
    <col min="3" max="3" width="20.6640625" bestFit="1" customWidth="1"/>
    <col min="4" max="4" width="10.5546875" bestFit="1" customWidth="1"/>
    <col min="5" max="5" width="10.109375" bestFit="1" customWidth="1"/>
    <col min="6" max="6" width="7.6640625" bestFit="1" customWidth="1"/>
    <col min="7" max="7" width="4.44140625" style="1" bestFit="1" customWidth="1"/>
    <col min="8" max="8" width="11.33203125" style="1" bestFit="1" customWidth="1"/>
    <col min="9" max="9" width="17.44140625" style="2" bestFit="1" customWidth="1"/>
    <col min="10" max="10" width="12.6640625" style="2" bestFit="1" customWidth="1"/>
    <col min="11" max="11" width="5.33203125" style="2" bestFit="1" customWidth="1"/>
    <col min="12" max="12" width="7" style="1" bestFit="1" customWidth="1"/>
    <col min="13" max="13" width="7.109375" style="1" customWidth="1"/>
    <col min="14" max="14" width="13.109375" style="1" customWidth="1"/>
    <col min="15" max="15" width="14.109375" customWidth="1"/>
    <col min="16" max="16" width="10.5546875" customWidth="1"/>
    <col min="17" max="17" width="12.44140625" customWidth="1"/>
  </cols>
  <sheetData>
    <row r="1" spans="1:16">
      <c r="A1" s="2" t="s">
        <v>1</v>
      </c>
      <c r="B1" s="2" t="s">
        <v>4</v>
      </c>
      <c r="C1" s="2" t="s">
        <v>28</v>
      </c>
      <c r="D1" s="2" t="s">
        <v>31</v>
      </c>
      <c r="E1" s="2" t="s">
        <v>32</v>
      </c>
      <c r="F1" s="2" t="s">
        <v>2</v>
      </c>
      <c r="G1" s="2" t="s">
        <v>3</v>
      </c>
      <c r="H1" s="2" t="s">
        <v>66</v>
      </c>
      <c r="I1" s="2" t="s">
        <v>125</v>
      </c>
      <c r="J1" s="2" t="s">
        <v>120</v>
      </c>
      <c r="K1" s="2" t="s">
        <v>8</v>
      </c>
      <c r="L1" s="2" t="s">
        <v>29</v>
      </c>
      <c r="M1" s="2" t="s">
        <v>65</v>
      </c>
      <c r="N1" s="2" t="s">
        <v>64</v>
      </c>
      <c r="O1" s="2" t="s">
        <v>30</v>
      </c>
      <c r="P1" s="2" t="s">
        <v>71</v>
      </c>
    </row>
    <row r="2" spans="1:16">
      <c r="A2" s="2" t="s">
        <v>7</v>
      </c>
      <c r="B2" s="2" t="s">
        <v>25</v>
      </c>
      <c r="C2" s="2" t="str">
        <f>D2&amp;" "&amp;LEFT(E2,1)&amp;"."</f>
        <v>Louis N.</v>
      </c>
      <c r="D2" s="2" t="s">
        <v>51</v>
      </c>
      <c r="E2" s="2" t="s">
        <v>52</v>
      </c>
      <c r="F2" s="2" t="s">
        <v>11</v>
      </c>
      <c r="G2" s="2">
        <v>44</v>
      </c>
      <c r="H2" s="2" t="s">
        <v>33</v>
      </c>
      <c r="I2" s="2" t="s">
        <v>38</v>
      </c>
      <c r="J2" s="2" t="s">
        <v>124</v>
      </c>
      <c r="K2" s="2" t="str">
        <f>LEFT(M2,4)</f>
        <v>2016</v>
      </c>
      <c r="L2" s="2" t="str">
        <f>RIGHT(M2,2)</f>
        <v>01</v>
      </c>
      <c r="M2" s="2">
        <v>201601</v>
      </c>
      <c r="N2" s="30">
        <v>4026976.9292032006</v>
      </c>
      <c r="O2" s="30">
        <v>700693.98568135686</v>
      </c>
      <c r="P2" s="10">
        <f>O2/1000000</f>
        <v>0.70069398568135688</v>
      </c>
    </row>
    <row r="3" spans="1:16">
      <c r="A3" s="2" t="s">
        <v>7</v>
      </c>
      <c r="B3" s="2" t="s">
        <v>25</v>
      </c>
      <c r="C3" s="2" t="str">
        <f t="shared" ref="C3:C66" si="0">D3&amp;" "&amp;LEFT(E3,1)&amp;"."</f>
        <v>Louis N.</v>
      </c>
      <c r="D3" s="2" t="s">
        <v>51</v>
      </c>
      <c r="E3" s="2" t="s">
        <v>52</v>
      </c>
      <c r="F3" s="2" t="s">
        <v>11</v>
      </c>
      <c r="G3" s="2">
        <v>44</v>
      </c>
      <c r="H3" s="2" t="s">
        <v>33</v>
      </c>
      <c r="I3" s="2" t="s">
        <v>38</v>
      </c>
      <c r="J3" s="2" t="s">
        <v>121</v>
      </c>
      <c r="K3" s="2" t="str">
        <f t="shared" ref="K3:K66" si="1">LEFT(M3,4)</f>
        <v>2016</v>
      </c>
      <c r="L3" s="2" t="str">
        <f t="shared" ref="L3:L66" si="2">RIGHT(M3,2)</f>
        <v>01</v>
      </c>
      <c r="M3" s="2">
        <v>201601</v>
      </c>
      <c r="N3" s="30">
        <v>1078761.7109427198</v>
      </c>
      <c r="O3" s="30">
        <v>161814.25664140796</v>
      </c>
      <c r="P3" s="10">
        <f t="shared" ref="P3:P66" si="3">O3/1000000</f>
        <v>0.16181425664140797</v>
      </c>
    </row>
    <row r="4" spans="1:16">
      <c r="A4" s="2" t="s">
        <v>7</v>
      </c>
      <c r="B4" s="2" t="s">
        <v>25</v>
      </c>
      <c r="C4" s="2" t="str">
        <f t="shared" si="0"/>
        <v>Louis N.</v>
      </c>
      <c r="D4" s="2" t="s">
        <v>51</v>
      </c>
      <c r="E4" s="2" t="s">
        <v>52</v>
      </c>
      <c r="F4" s="2" t="s">
        <v>11</v>
      </c>
      <c r="G4" s="2">
        <v>44</v>
      </c>
      <c r="H4" s="2" t="s">
        <v>33</v>
      </c>
      <c r="I4" s="2" t="s">
        <v>38</v>
      </c>
      <c r="J4" s="2" t="s">
        <v>143</v>
      </c>
      <c r="K4" s="2" t="str">
        <f t="shared" si="1"/>
        <v>2016</v>
      </c>
      <c r="L4" s="2" t="str">
        <f t="shared" si="2"/>
        <v>01</v>
      </c>
      <c r="M4" s="2">
        <v>201601</v>
      </c>
      <c r="N4" s="30">
        <v>737975.07895626687</v>
      </c>
      <c r="O4" s="30">
        <v>110696.26184344002</v>
      </c>
      <c r="P4" s="10">
        <f t="shared" si="3"/>
        <v>0.11069626184344002</v>
      </c>
    </row>
    <row r="5" spans="1:16">
      <c r="A5" s="2" t="s">
        <v>7</v>
      </c>
      <c r="B5" s="2" t="s">
        <v>25</v>
      </c>
      <c r="C5" s="2" t="str">
        <f t="shared" si="0"/>
        <v>Louis N.</v>
      </c>
      <c r="D5" s="2" t="s">
        <v>51</v>
      </c>
      <c r="E5" s="2" t="s">
        <v>52</v>
      </c>
      <c r="F5" s="2" t="s">
        <v>11</v>
      </c>
      <c r="G5" s="2">
        <v>44</v>
      </c>
      <c r="H5" s="2" t="s">
        <v>33</v>
      </c>
      <c r="I5" s="2" t="s">
        <v>38</v>
      </c>
      <c r="J5" s="2" t="s">
        <v>123</v>
      </c>
      <c r="K5" s="2" t="str">
        <f t="shared" si="1"/>
        <v>2016</v>
      </c>
      <c r="L5" s="2" t="str">
        <f t="shared" si="2"/>
        <v>01</v>
      </c>
      <c r="M5" s="2">
        <v>201601</v>
      </c>
      <c r="N5" s="30">
        <v>760387.34720614378</v>
      </c>
      <c r="O5" s="30">
        <v>114058.10208092157</v>
      </c>
      <c r="P5" s="10">
        <f t="shared" si="3"/>
        <v>0.11405810208092157</v>
      </c>
    </row>
    <row r="6" spans="1:16">
      <c r="A6" s="2" t="s">
        <v>7</v>
      </c>
      <c r="B6" s="2" t="s">
        <v>25</v>
      </c>
      <c r="C6" s="2" t="str">
        <f t="shared" si="0"/>
        <v>Winnie C.</v>
      </c>
      <c r="D6" s="2" t="s">
        <v>49</v>
      </c>
      <c r="E6" s="2" t="s">
        <v>50</v>
      </c>
      <c r="F6" s="2" t="s">
        <v>12</v>
      </c>
      <c r="G6" s="2">
        <v>35</v>
      </c>
      <c r="H6" s="2" t="s">
        <v>35</v>
      </c>
      <c r="I6" s="2" t="s">
        <v>40</v>
      </c>
      <c r="J6" s="2" t="s">
        <v>124</v>
      </c>
      <c r="K6" s="2" t="str">
        <f t="shared" si="1"/>
        <v>2016</v>
      </c>
      <c r="L6" s="2" t="str">
        <f t="shared" si="2"/>
        <v>01</v>
      </c>
      <c r="M6" s="2">
        <v>201601</v>
      </c>
      <c r="N6" s="30">
        <v>1081721.3154048</v>
      </c>
      <c r="O6" s="30">
        <v>188219.50888043517</v>
      </c>
      <c r="P6" s="10">
        <f t="shared" si="3"/>
        <v>0.18821950888043518</v>
      </c>
    </row>
    <row r="7" spans="1:16">
      <c r="A7" s="2" t="s">
        <v>7</v>
      </c>
      <c r="B7" s="2" t="s">
        <v>25</v>
      </c>
      <c r="C7" s="2" t="str">
        <f t="shared" si="0"/>
        <v>Winnie C.</v>
      </c>
      <c r="D7" s="2" t="s">
        <v>49</v>
      </c>
      <c r="E7" s="2" t="s">
        <v>50</v>
      </c>
      <c r="F7" s="2" t="s">
        <v>12</v>
      </c>
      <c r="G7" s="2">
        <v>35</v>
      </c>
      <c r="H7" s="2" t="s">
        <v>35</v>
      </c>
      <c r="I7" s="2" t="s">
        <v>40</v>
      </c>
      <c r="J7" s="2" t="s">
        <v>121</v>
      </c>
      <c r="K7" s="2" t="str">
        <f t="shared" si="1"/>
        <v>2016</v>
      </c>
      <c r="L7" s="2" t="str">
        <f t="shared" si="2"/>
        <v>01</v>
      </c>
      <c r="M7" s="2">
        <v>201601</v>
      </c>
      <c r="N7" s="30">
        <v>36130.975469568002</v>
      </c>
      <c r="O7" s="30">
        <v>5419.6463204352003</v>
      </c>
      <c r="P7" s="10">
        <f t="shared" si="3"/>
        <v>5.4196463204352003E-3</v>
      </c>
    </row>
    <row r="8" spans="1:16">
      <c r="A8" s="2" t="s">
        <v>7</v>
      </c>
      <c r="B8" s="2" t="s">
        <v>25</v>
      </c>
      <c r="C8" s="2" t="str">
        <f t="shared" si="0"/>
        <v>Winnie C.</v>
      </c>
      <c r="D8" s="2" t="s">
        <v>49</v>
      </c>
      <c r="E8" s="2" t="s">
        <v>50</v>
      </c>
      <c r="F8" s="2" t="s">
        <v>12</v>
      </c>
      <c r="G8" s="2">
        <v>35</v>
      </c>
      <c r="H8" s="2" t="s">
        <v>35</v>
      </c>
      <c r="I8" s="2" t="s">
        <v>40</v>
      </c>
      <c r="J8" s="2" t="s">
        <v>143</v>
      </c>
      <c r="K8" s="2" t="str">
        <f t="shared" si="1"/>
        <v>2016</v>
      </c>
      <c r="L8" s="2" t="str">
        <f t="shared" si="2"/>
        <v>01</v>
      </c>
      <c r="M8" s="2">
        <v>201601</v>
      </c>
      <c r="N8" s="30">
        <v>333317.59755839995</v>
      </c>
      <c r="O8" s="30">
        <v>49997.639633759994</v>
      </c>
      <c r="P8" s="10">
        <f t="shared" si="3"/>
        <v>4.9997639633759992E-2</v>
      </c>
    </row>
    <row r="9" spans="1:16">
      <c r="A9" s="2" t="s">
        <v>7</v>
      </c>
      <c r="B9" s="2" t="s">
        <v>25</v>
      </c>
      <c r="C9" s="2" t="str">
        <f t="shared" si="0"/>
        <v>Winnie C.</v>
      </c>
      <c r="D9" s="2" t="s">
        <v>49</v>
      </c>
      <c r="E9" s="2" t="s">
        <v>50</v>
      </c>
      <c r="F9" s="2" t="s">
        <v>12</v>
      </c>
      <c r="G9" s="2">
        <v>35</v>
      </c>
      <c r="H9" s="2" t="s">
        <v>35</v>
      </c>
      <c r="I9" s="2" t="s">
        <v>40</v>
      </c>
      <c r="J9" s="2" t="s">
        <v>123</v>
      </c>
      <c r="K9" s="2" t="str">
        <f t="shared" si="1"/>
        <v>2016</v>
      </c>
      <c r="L9" s="2" t="str">
        <f t="shared" si="2"/>
        <v>01</v>
      </c>
      <c r="M9" s="2">
        <v>201601</v>
      </c>
      <c r="N9" s="30">
        <v>58534.401558528007</v>
      </c>
      <c r="O9" s="30">
        <v>8780.160233779201</v>
      </c>
      <c r="P9" s="10">
        <f t="shared" si="3"/>
        <v>8.7801602337792013E-3</v>
      </c>
    </row>
    <row r="10" spans="1:16">
      <c r="A10" s="2" t="s">
        <v>7</v>
      </c>
      <c r="B10" s="2" t="s">
        <v>25</v>
      </c>
      <c r="C10" s="2" t="str">
        <f t="shared" si="0"/>
        <v>Edson L.</v>
      </c>
      <c r="D10" s="2" t="s">
        <v>47</v>
      </c>
      <c r="E10" s="2" t="s">
        <v>48</v>
      </c>
      <c r="F10" s="2" t="s">
        <v>11</v>
      </c>
      <c r="G10" s="2">
        <v>28</v>
      </c>
      <c r="H10" s="2" t="s">
        <v>37</v>
      </c>
      <c r="I10" s="2" t="s">
        <v>41</v>
      </c>
      <c r="J10" s="2" t="s">
        <v>124</v>
      </c>
      <c r="K10" s="2" t="str">
        <f t="shared" si="1"/>
        <v>2016</v>
      </c>
      <c r="L10" s="2" t="str">
        <f t="shared" si="2"/>
        <v>01</v>
      </c>
      <c r="M10" s="2">
        <v>201601</v>
      </c>
      <c r="N10" s="30">
        <v>1643867.1857664001</v>
      </c>
      <c r="O10" s="30">
        <v>286032.89032335358</v>
      </c>
      <c r="P10" s="10">
        <f t="shared" si="3"/>
        <v>0.28603289032335361</v>
      </c>
    </row>
    <row r="11" spans="1:16">
      <c r="A11" s="2" t="s">
        <v>7</v>
      </c>
      <c r="B11" s="2" t="s">
        <v>25</v>
      </c>
      <c r="C11" s="2" t="str">
        <f t="shared" si="0"/>
        <v>Edson L.</v>
      </c>
      <c r="D11" s="2" t="s">
        <v>47</v>
      </c>
      <c r="E11" s="2" t="s">
        <v>48</v>
      </c>
      <c r="F11" s="2" t="s">
        <v>11</v>
      </c>
      <c r="G11" s="2">
        <v>28</v>
      </c>
      <c r="H11" s="2" t="s">
        <v>37</v>
      </c>
      <c r="I11" s="2" t="s">
        <v>41</v>
      </c>
      <c r="J11" s="2" t="s">
        <v>121</v>
      </c>
      <c r="K11" s="2" t="str">
        <f t="shared" si="1"/>
        <v>2016</v>
      </c>
      <c r="L11" s="2" t="str">
        <f t="shared" si="2"/>
        <v>01</v>
      </c>
      <c r="M11" s="2">
        <v>201601</v>
      </c>
      <c r="N11" s="30">
        <v>137940.696563712</v>
      </c>
      <c r="O11" s="30">
        <v>20691.104484556799</v>
      </c>
      <c r="P11" s="10">
        <f t="shared" si="3"/>
        <v>2.0691104484556799E-2</v>
      </c>
    </row>
    <row r="12" spans="1:16">
      <c r="A12" s="2" t="s">
        <v>7</v>
      </c>
      <c r="B12" s="2" t="s">
        <v>25</v>
      </c>
      <c r="C12" s="2" t="str">
        <f t="shared" si="0"/>
        <v>Edson L.</v>
      </c>
      <c r="D12" s="2" t="s">
        <v>47</v>
      </c>
      <c r="E12" s="2" t="s">
        <v>48</v>
      </c>
      <c r="F12" s="2" t="s">
        <v>11</v>
      </c>
      <c r="G12" s="2">
        <v>28</v>
      </c>
      <c r="H12" s="2" t="s">
        <v>37</v>
      </c>
      <c r="I12" s="2" t="s">
        <v>41</v>
      </c>
      <c r="J12" s="2" t="s">
        <v>143</v>
      </c>
      <c r="K12" s="2" t="str">
        <f t="shared" si="1"/>
        <v>2016</v>
      </c>
      <c r="L12" s="2" t="str">
        <f t="shared" si="2"/>
        <v>01</v>
      </c>
      <c r="M12" s="2">
        <v>201601</v>
      </c>
      <c r="N12" s="30">
        <v>413273.23215359991</v>
      </c>
      <c r="O12" s="30">
        <v>61990.98482303998</v>
      </c>
      <c r="P12" s="10">
        <f t="shared" si="3"/>
        <v>6.1990984823039982E-2</v>
      </c>
    </row>
    <row r="13" spans="1:16">
      <c r="A13" s="2" t="s">
        <v>7</v>
      </c>
      <c r="B13" s="2" t="s">
        <v>25</v>
      </c>
      <c r="C13" s="2" t="str">
        <f t="shared" si="0"/>
        <v>Edson L.</v>
      </c>
      <c r="D13" s="2" t="s">
        <v>47</v>
      </c>
      <c r="E13" s="2" t="s">
        <v>48</v>
      </c>
      <c r="F13" s="2" t="s">
        <v>11</v>
      </c>
      <c r="G13" s="2">
        <v>28</v>
      </c>
      <c r="H13" s="2" t="s">
        <v>37</v>
      </c>
      <c r="I13" s="2" t="s">
        <v>41</v>
      </c>
      <c r="J13" s="2" t="s">
        <v>123</v>
      </c>
      <c r="K13" s="2" t="str">
        <f t="shared" si="1"/>
        <v>2016</v>
      </c>
      <c r="L13" s="2" t="str">
        <f t="shared" si="2"/>
        <v>01</v>
      </c>
      <c r="M13" s="2">
        <v>201601</v>
      </c>
      <c r="N13" s="30">
        <v>39801.100566528003</v>
      </c>
      <c r="O13" s="30">
        <v>5970.1650849792004</v>
      </c>
      <c r="P13" s="10">
        <f t="shared" si="3"/>
        <v>5.9701650849792003E-3</v>
      </c>
    </row>
    <row r="14" spans="1:16">
      <c r="A14" s="2" t="s">
        <v>7</v>
      </c>
      <c r="B14" s="2" t="s">
        <v>26</v>
      </c>
      <c r="C14" s="2" t="str">
        <f t="shared" si="0"/>
        <v>Toshiro T.</v>
      </c>
      <c r="D14" s="2" t="s">
        <v>55</v>
      </c>
      <c r="E14" s="2" t="s">
        <v>56</v>
      </c>
      <c r="F14" s="2" t="s">
        <v>11</v>
      </c>
      <c r="G14" s="2">
        <v>36</v>
      </c>
      <c r="H14" s="2" t="s">
        <v>34</v>
      </c>
      <c r="I14" s="2" t="s">
        <v>39</v>
      </c>
      <c r="J14" s="2" t="s">
        <v>124</v>
      </c>
      <c r="K14" s="2" t="str">
        <f t="shared" si="1"/>
        <v>2016</v>
      </c>
      <c r="L14" s="2" t="str">
        <f t="shared" si="2"/>
        <v>01</v>
      </c>
      <c r="M14" s="2">
        <v>201601</v>
      </c>
      <c r="N14" s="30">
        <v>1300885.8969738237</v>
      </c>
      <c r="O14" s="30">
        <v>226354.14607344527</v>
      </c>
      <c r="P14" s="10">
        <f t="shared" si="3"/>
        <v>0.22635414607344528</v>
      </c>
    </row>
    <row r="15" spans="1:16">
      <c r="A15" s="2" t="s">
        <v>7</v>
      </c>
      <c r="B15" s="2" t="s">
        <v>26</v>
      </c>
      <c r="C15" s="2" t="str">
        <f t="shared" si="0"/>
        <v>Toshiro T.</v>
      </c>
      <c r="D15" s="2" t="s">
        <v>55</v>
      </c>
      <c r="E15" s="2" t="s">
        <v>56</v>
      </c>
      <c r="F15" s="2" t="s">
        <v>11</v>
      </c>
      <c r="G15" s="2">
        <v>36</v>
      </c>
      <c r="H15" s="2" t="s">
        <v>34</v>
      </c>
      <c r="I15" s="2" t="s">
        <v>39</v>
      </c>
      <c r="J15" s="2" t="s">
        <v>121</v>
      </c>
      <c r="K15" s="2" t="str">
        <f t="shared" si="1"/>
        <v>2016</v>
      </c>
      <c r="L15" s="2" t="str">
        <f t="shared" si="2"/>
        <v>01</v>
      </c>
      <c r="M15" s="2">
        <v>201601</v>
      </c>
      <c r="N15" s="30">
        <v>108954.26866050046</v>
      </c>
      <c r="O15" s="30">
        <v>16343.140299075068</v>
      </c>
      <c r="P15" s="10">
        <f t="shared" si="3"/>
        <v>1.6343140299075069E-2</v>
      </c>
    </row>
    <row r="16" spans="1:16">
      <c r="A16" s="2" t="s">
        <v>7</v>
      </c>
      <c r="B16" s="2" t="s">
        <v>26</v>
      </c>
      <c r="C16" s="2" t="str">
        <f t="shared" si="0"/>
        <v>Toshiro T.</v>
      </c>
      <c r="D16" s="2" t="s">
        <v>55</v>
      </c>
      <c r="E16" s="2" t="s">
        <v>56</v>
      </c>
      <c r="F16" s="2" t="s">
        <v>11</v>
      </c>
      <c r="G16" s="2">
        <v>36</v>
      </c>
      <c r="H16" s="2" t="s">
        <v>34</v>
      </c>
      <c r="I16" s="2" t="s">
        <v>39</v>
      </c>
      <c r="J16" s="2" t="s">
        <v>143</v>
      </c>
      <c r="K16" s="2" t="str">
        <f t="shared" si="1"/>
        <v>2016</v>
      </c>
      <c r="L16" s="2" t="str">
        <f t="shared" si="2"/>
        <v>01</v>
      </c>
      <c r="M16" s="2">
        <v>201601</v>
      </c>
      <c r="N16" s="30">
        <v>47027.967382031995</v>
      </c>
      <c r="O16" s="30">
        <v>7054.1951073047994</v>
      </c>
      <c r="P16" s="10">
        <f t="shared" si="3"/>
        <v>7.0541951073047997E-3</v>
      </c>
    </row>
    <row r="17" spans="1:16">
      <c r="A17" s="2" t="s">
        <v>7</v>
      </c>
      <c r="B17" s="2" t="s">
        <v>26</v>
      </c>
      <c r="C17" s="2" t="str">
        <f t="shared" si="0"/>
        <v>Toshiro T.</v>
      </c>
      <c r="D17" s="2" t="s">
        <v>55</v>
      </c>
      <c r="E17" s="2" t="s">
        <v>56</v>
      </c>
      <c r="F17" s="2" t="s">
        <v>11</v>
      </c>
      <c r="G17" s="2">
        <v>36</v>
      </c>
      <c r="H17" s="2" t="s">
        <v>34</v>
      </c>
      <c r="I17" s="2" t="s">
        <v>39</v>
      </c>
      <c r="J17" s="2" t="s">
        <v>123</v>
      </c>
      <c r="K17" s="2" t="str">
        <f t="shared" si="1"/>
        <v>2016</v>
      </c>
      <c r="L17" s="2" t="str">
        <f t="shared" si="2"/>
        <v>01</v>
      </c>
      <c r="M17" s="2">
        <v>201601</v>
      </c>
      <c r="N17" s="30">
        <v>11371.190237245441</v>
      </c>
      <c r="O17" s="30">
        <v>1705.678535586816</v>
      </c>
      <c r="P17" s="10">
        <f t="shared" si="3"/>
        <v>1.705678535586816E-3</v>
      </c>
    </row>
    <row r="18" spans="1:16">
      <c r="A18" s="2" t="s">
        <v>7</v>
      </c>
      <c r="B18" s="2" t="s">
        <v>26</v>
      </c>
      <c r="C18" s="2" t="str">
        <f t="shared" si="0"/>
        <v>Yui M.</v>
      </c>
      <c r="D18" s="2" t="s">
        <v>53</v>
      </c>
      <c r="E18" s="2" t="s">
        <v>54</v>
      </c>
      <c r="F18" s="2" t="s">
        <v>12</v>
      </c>
      <c r="G18" s="2">
        <v>32</v>
      </c>
      <c r="H18" s="2" t="s">
        <v>36</v>
      </c>
      <c r="I18" s="2" t="s">
        <v>63</v>
      </c>
      <c r="J18" s="2" t="s">
        <v>124</v>
      </c>
      <c r="K18" s="2" t="str">
        <f t="shared" si="1"/>
        <v>2016</v>
      </c>
      <c r="L18" s="2" t="str">
        <f t="shared" si="2"/>
        <v>01</v>
      </c>
      <c r="M18" s="2">
        <v>201601</v>
      </c>
      <c r="N18" s="30">
        <v>1155406.6412421123</v>
      </c>
      <c r="O18" s="30">
        <v>201040.7555761275</v>
      </c>
      <c r="P18" s="10">
        <f t="shared" si="3"/>
        <v>0.20104075557612749</v>
      </c>
    </row>
    <row r="19" spans="1:16">
      <c r="A19" s="2" t="s">
        <v>7</v>
      </c>
      <c r="B19" s="2" t="s">
        <v>26</v>
      </c>
      <c r="C19" s="2" t="str">
        <f t="shared" si="0"/>
        <v>Yui M.</v>
      </c>
      <c r="D19" s="2" t="s">
        <v>53</v>
      </c>
      <c r="E19" s="2" t="s">
        <v>54</v>
      </c>
      <c r="F19" s="2" t="s">
        <v>12</v>
      </c>
      <c r="G19" s="2">
        <v>32</v>
      </c>
      <c r="H19" s="2" t="s">
        <v>36</v>
      </c>
      <c r="I19" s="2" t="s">
        <v>63</v>
      </c>
      <c r="J19" s="2" t="s">
        <v>121</v>
      </c>
      <c r="K19" s="2" t="str">
        <f t="shared" si="1"/>
        <v>2016</v>
      </c>
      <c r="L19" s="2" t="str">
        <f t="shared" si="2"/>
        <v>01</v>
      </c>
      <c r="M19" s="2">
        <v>201601</v>
      </c>
      <c r="N19" s="30">
        <v>78693.021084303356</v>
      </c>
      <c r="O19" s="30">
        <v>11803.953162645503</v>
      </c>
      <c r="P19" s="10">
        <f t="shared" si="3"/>
        <v>1.1803953162645502E-2</v>
      </c>
    </row>
    <row r="20" spans="1:16">
      <c r="A20" s="2" t="s">
        <v>7</v>
      </c>
      <c r="B20" s="2" t="s">
        <v>26</v>
      </c>
      <c r="C20" s="2" t="str">
        <f t="shared" si="0"/>
        <v>Yui M.</v>
      </c>
      <c r="D20" s="2" t="s">
        <v>53</v>
      </c>
      <c r="E20" s="2" t="s">
        <v>54</v>
      </c>
      <c r="F20" s="2" t="s">
        <v>12</v>
      </c>
      <c r="G20" s="2">
        <v>32</v>
      </c>
      <c r="H20" s="2" t="s">
        <v>36</v>
      </c>
      <c r="I20" s="2" t="s">
        <v>63</v>
      </c>
      <c r="J20" s="2" t="s">
        <v>143</v>
      </c>
      <c r="K20" s="2" t="str">
        <f t="shared" si="1"/>
        <v>2016</v>
      </c>
      <c r="L20" s="2" t="str">
        <f t="shared" si="2"/>
        <v>01</v>
      </c>
      <c r="M20" s="2">
        <v>201601</v>
      </c>
      <c r="N20" s="30">
        <v>49213.123325183988</v>
      </c>
      <c r="O20" s="30">
        <v>7381.9684987775981</v>
      </c>
      <c r="P20" s="10">
        <f t="shared" si="3"/>
        <v>7.3819684987775983E-3</v>
      </c>
    </row>
    <row r="21" spans="1:16">
      <c r="A21" s="2" t="s">
        <v>7</v>
      </c>
      <c r="B21" s="2" t="s">
        <v>26</v>
      </c>
      <c r="C21" s="2" t="str">
        <f t="shared" si="0"/>
        <v>Yui M.</v>
      </c>
      <c r="D21" s="2" t="s">
        <v>53</v>
      </c>
      <c r="E21" s="2" t="s">
        <v>54</v>
      </c>
      <c r="F21" s="2" t="s">
        <v>12</v>
      </c>
      <c r="G21" s="2">
        <v>32</v>
      </c>
      <c r="H21" s="2" t="s">
        <v>36</v>
      </c>
      <c r="I21" s="2" t="s">
        <v>63</v>
      </c>
      <c r="J21" s="2" t="s">
        <v>123</v>
      </c>
      <c r="K21" s="2" t="str">
        <f t="shared" si="1"/>
        <v>2016</v>
      </c>
      <c r="L21" s="2" t="str">
        <f t="shared" si="2"/>
        <v>01</v>
      </c>
      <c r="M21" s="2">
        <v>201601</v>
      </c>
      <c r="N21" s="30">
        <v>60110.436099194878</v>
      </c>
      <c r="O21" s="30">
        <v>9016.565414879231</v>
      </c>
      <c r="P21" s="10">
        <f t="shared" si="3"/>
        <v>9.0165654148792306E-3</v>
      </c>
    </row>
    <row r="22" spans="1:16">
      <c r="A22" s="2" t="s">
        <v>7</v>
      </c>
      <c r="B22" s="2" t="s">
        <v>27</v>
      </c>
      <c r="C22" s="2" t="str">
        <f t="shared" si="0"/>
        <v>Andrew T.</v>
      </c>
      <c r="D22" s="2" t="s">
        <v>21</v>
      </c>
      <c r="E22" s="2" t="s">
        <v>58</v>
      </c>
      <c r="F22" s="2" t="s">
        <v>11</v>
      </c>
      <c r="G22" s="2">
        <v>45</v>
      </c>
      <c r="H22" s="2" t="s">
        <v>33</v>
      </c>
      <c r="I22" s="2" t="s">
        <v>38</v>
      </c>
      <c r="J22" s="2" t="s">
        <v>124</v>
      </c>
      <c r="K22" s="2" t="str">
        <f t="shared" si="1"/>
        <v>2016</v>
      </c>
      <c r="L22" s="2" t="str">
        <f t="shared" si="2"/>
        <v>01</v>
      </c>
      <c r="M22" s="2">
        <v>201601</v>
      </c>
      <c r="N22" s="30">
        <v>7616826.3952435218</v>
      </c>
      <c r="O22" s="30">
        <v>1325327.7927723725</v>
      </c>
      <c r="P22" s="10">
        <f t="shared" si="3"/>
        <v>1.3253277927723726</v>
      </c>
    </row>
    <row r="23" spans="1:16">
      <c r="A23" s="2" t="s">
        <v>7</v>
      </c>
      <c r="B23" s="2" t="s">
        <v>27</v>
      </c>
      <c r="C23" s="2" t="str">
        <f t="shared" si="0"/>
        <v>Andrew T.</v>
      </c>
      <c r="D23" s="2" t="s">
        <v>21</v>
      </c>
      <c r="E23" s="2" t="s">
        <v>58</v>
      </c>
      <c r="F23" s="2" t="s">
        <v>11</v>
      </c>
      <c r="G23" s="2">
        <v>45</v>
      </c>
      <c r="H23" s="2" t="s">
        <v>33</v>
      </c>
      <c r="I23" s="2" t="s">
        <v>38</v>
      </c>
      <c r="J23" s="2" t="s">
        <v>121</v>
      </c>
      <c r="K23" s="2" t="str">
        <f t="shared" si="1"/>
        <v>2016</v>
      </c>
      <c r="L23" s="2" t="str">
        <f t="shared" si="2"/>
        <v>01</v>
      </c>
      <c r="M23" s="2">
        <v>201601</v>
      </c>
      <c r="N23" s="30">
        <v>506891.873010432</v>
      </c>
      <c r="O23" s="30">
        <v>76033.780951564797</v>
      </c>
      <c r="P23" s="10">
        <f t="shared" si="3"/>
        <v>7.6033780951564794E-2</v>
      </c>
    </row>
    <row r="24" spans="1:16">
      <c r="A24" s="2" t="s">
        <v>7</v>
      </c>
      <c r="B24" s="2" t="s">
        <v>27</v>
      </c>
      <c r="C24" s="2" t="str">
        <f t="shared" si="0"/>
        <v>Andrew T.</v>
      </c>
      <c r="D24" s="2" t="s">
        <v>21</v>
      </c>
      <c r="E24" s="2" t="s">
        <v>58</v>
      </c>
      <c r="F24" s="2" t="s">
        <v>11</v>
      </c>
      <c r="G24" s="2">
        <v>45</v>
      </c>
      <c r="H24" s="2" t="s">
        <v>33</v>
      </c>
      <c r="I24" s="2" t="s">
        <v>38</v>
      </c>
      <c r="J24" s="2" t="s">
        <v>143</v>
      </c>
      <c r="K24" s="2" t="str">
        <f t="shared" si="1"/>
        <v>2016</v>
      </c>
      <c r="L24" s="2" t="str">
        <f t="shared" si="2"/>
        <v>01</v>
      </c>
      <c r="M24" s="2">
        <v>201601</v>
      </c>
      <c r="N24" s="30">
        <v>1399345.096031307</v>
      </c>
      <c r="O24" s="30">
        <v>209901.76440469603</v>
      </c>
      <c r="P24" s="10">
        <f t="shared" si="3"/>
        <v>0.20990176440469605</v>
      </c>
    </row>
    <row r="25" spans="1:16">
      <c r="A25" s="2" t="s">
        <v>7</v>
      </c>
      <c r="B25" s="2" t="s">
        <v>27</v>
      </c>
      <c r="C25" s="2" t="str">
        <f t="shared" si="0"/>
        <v>Andrew T.</v>
      </c>
      <c r="D25" s="2" t="s">
        <v>21</v>
      </c>
      <c r="E25" s="2" t="s">
        <v>58</v>
      </c>
      <c r="F25" s="2" t="s">
        <v>11</v>
      </c>
      <c r="G25" s="2">
        <v>45</v>
      </c>
      <c r="H25" s="2" t="s">
        <v>33</v>
      </c>
      <c r="I25" s="2" t="s">
        <v>38</v>
      </c>
      <c r="J25" s="2" t="s">
        <v>123</v>
      </c>
      <c r="K25" s="2" t="str">
        <f t="shared" si="1"/>
        <v>2016</v>
      </c>
      <c r="L25" s="2" t="str">
        <f t="shared" si="2"/>
        <v>01</v>
      </c>
      <c r="M25" s="2">
        <v>201601</v>
      </c>
      <c r="N25" s="30">
        <v>258187.97673410561</v>
      </c>
      <c r="O25" s="30">
        <v>38728.196510115842</v>
      </c>
      <c r="P25" s="10">
        <f t="shared" si="3"/>
        <v>3.8728196510115845E-2</v>
      </c>
    </row>
    <row r="26" spans="1:16">
      <c r="A26" s="2" t="s">
        <v>7</v>
      </c>
      <c r="B26" s="2" t="s">
        <v>27</v>
      </c>
      <c r="C26" s="2" t="str">
        <f t="shared" si="0"/>
        <v>Jason W.</v>
      </c>
      <c r="D26" s="2" t="s">
        <v>18</v>
      </c>
      <c r="E26" s="2" t="s">
        <v>62</v>
      </c>
      <c r="F26" s="2" t="s">
        <v>11</v>
      </c>
      <c r="G26" s="2">
        <v>38</v>
      </c>
      <c r="H26" s="2" t="s">
        <v>34</v>
      </c>
      <c r="I26" s="2" t="s">
        <v>39</v>
      </c>
      <c r="J26" s="2" t="s">
        <v>124</v>
      </c>
      <c r="K26" s="2" t="str">
        <f t="shared" si="1"/>
        <v>2016</v>
      </c>
      <c r="L26" s="2" t="str">
        <f t="shared" si="2"/>
        <v>01</v>
      </c>
      <c r="M26" s="2">
        <v>201601</v>
      </c>
      <c r="N26" s="30">
        <v>1568581.2083773448</v>
      </c>
      <c r="O26" s="30">
        <v>272933.13025765796</v>
      </c>
      <c r="P26" s="10">
        <f t="shared" si="3"/>
        <v>0.27293313025765797</v>
      </c>
    </row>
    <row r="27" spans="1:16">
      <c r="A27" s="2" t="s">
        <v>7</v>
      </c>
      <c r="B27" s="2" t="s">
        <v>27</v>
      </c>
      <c r="C27" s="2" t="str">
        <f t="shared" si="0"/>
        <v>Jason W.</v>
      </c>
      <c r="D27" s="2" t="s">
        <v>18</v>
      </c>
      <c r="E27" s="2" t="s">
        <v>62</v>
      </c>
      <c r="F27" s="2" t="s">
        <v>11</v>
      </c>
      <c r="G27" s="2">
        <v>38</v>
      </c>
      <c r="H27" s="2" t="s">
        <v>34</v>
      </c>
      <c r="I27" s="2" t="s">
        <v>39</v>
      </c>
      <c r="J27" s="2" t="s">
        <v>121</v>
      </c>
      <c r="K27" s="2" t="str">
        <f t="shared" si="1"/>
        <v>2016</v>
      </c>
      <c r="L27" s="2" t="str">
        <f t="shared" si="2"/>
        <v>01</v>
      </c>
      <c r="M27" s="2">
        <v>201601</v>
      </c>
      <c r="N27" s="30">
        <v>115624.93817032706</v>
      </c>
      <c r="O27" s="30">
        <v>17343.740725549058</v>
      </c>
      <c r="P27" s="10">
        <f t="shared" si="3"/>
        <v>1.7343740725549058E-2</v>
      </c>
    </row>
    <row r="28" spans="1:16">
      <c r="A28" s="2" t="s">
        <v>7</v>
      </c>
      <c r="B28" s="2" t="s">
        <v>27</v>
      </c>
      <c r="C28" s="2" t="str">
        <f t="shared" si="0"/>
        <v>Jason W.</v>
      </c>
      <c r="D28" s="2" t="s">
        <v>18</v>
      </c>
      <c r="E28" s="2" t="s">
        <v>62</v>
      </c>
      <c r="F28" s="2" t="s">
        <v>11</v>
      </c>
      <c r="G28" s="2">
        <v>38</v>
      </c>
      <c r="H28" s="2" t="s">
        <v>34</v>
      </c>
      <c r="I28" s="2" t="s">
        <v>39</v>
      </c>
      <c r="J28" s="2" t="s">
        <v>143</v>
      </c>
      <c r="K28" s="2" t="str">
        <f t="shared" si="1"/>
        <v>2016</v>
      </c>
      <c r="L28" s="2" t="str">
        <f t="shared" si="2"/>
        <v>01</v>
      </c>
      <c r="M28" s="2">
        <v>201601</v>
      </c>
      <c r="N28" s="30">
        <v>161789.44206297601</v>
      </c>
      <c r="O28" s="30">
        <v>24268.416309446402</v>
      </c>
      <c r="P28" s="10">
        <f t="shared" si="3"/>
        <v>2.4268416309446404E-2</v>
      </c>
    </row>
    <row r="29" spans="1:16">
      <c r="A29" s="2" t="s">
        <v>7</v>
      </c>
      <c r="B29" s="2" t="s">
        <v>27</v>
      </c>
      <c r="C29" s="2" t="str">
        <f t="shared" si="0"/>
        <v>Jason W.</v>
      </c>
      <c r="D29" s="2" t="s">
        <v>18</v>
      </c>
      <c r="E29" s="2" t="s">
        <v>62</v>
      </c>
      <c r="F29" s="2" t="s">
        <v>11</v>
      </c>
      <c r="G29" s="2">
        <v>38</v>
      </c>
      <c r="H29" s="2" t="s">
        <v>34</v>
      </c>
      <c r="I29" s="2" t="s">
        <v>39</v>
      </c>
      <c r="J29" s="2" t="s">
        <v>123</v>
      </c>
      <c r="K29" s="2" t="str">
        <f t="shared" si="1"/>
        <v>2016</v>
      </c>
      <c r="L29" s="2" t="str">
        <f t="shared" si="2"/>
        <v>01</v>
      </c>
      <c r="M29" s="2">
        <v>201601</v>
      </c>
      <c r="N29" s="30">
        <v>156614.56834609152</v>
      </c>
      <c r="O29" s="30">
        <v>23492.185251913728</v>
      </c>
      <c r="P29" s="10">
        <f t="shared" si="3"/>
        <v>2.3492185251913728E-2</v>
      </c>
    </row>
    <row r="30" spans="1:16">
      <c r="A30" s="2" t="s">
        <v>7</v>
      </c>
      <c r="B30" s="2" t="s">
        <v>27</v>
      </c>
      <c r="C30" s="2" t="str">
        <f t="shared" si="0"/>
        <v>Michelle L.</v>
      </c>
      <c r="D30" s="2" t="s">
        <v>19</v>
      </c>
      <c r="E30" s="2" t="s">
        <v>57</v>
      </c>
      <c r="F30" s="2" t="s">
        <v>12</v>
      </c>
      <c r="G30" s="2">
        <v>29</v>
      </c>
      <c r="H30" s="2" t="s">
        <v>37</v>
      </c>
      <c r="I30" s="2" t="s">
        <v>41</v>
      </c>
      <c r="J30" s="2" t="s">
        <v>124</v>
      </c>
      <c r="K30" s="2" t="str">
        <f t="shared" si="1"/>
        <v>2016</v>
      </c>
      <c r="L30" s="2" t="str">
        <f t="shared" si="2"/>
        <v>01</v>
      </c>
      <c r="M30" s="2">
        <v>201601</v>
      </c>
      <c r="N30" s="30">
        <v>1301417.1039743999</v>
      </c>
      <c r="O30" s="30">
        <v>226446.57609154555</v>
      </c>
      <c r="P30" s="10">
        <f t="shared" si="3"/>
        <v>0.22644657609154556</v>
      </c>
    </row>
    <row r="31" spans="1:16">
      <c r="A31" s="2" t="s">
        <v>7</v>
      </c>
      <c r="B31" s="2" t="s">
        <v>27</v>
      </c>
      <c r="C31" s="2" t="str">
        <f t="shared" si="0"/>
        <v>Michelle L.</v>
      </c>
      <c r="D31" s="2" t="s">
        <v>19</v>
      </c>
      <c r="E31" s="2" t="s">
        <v>57</v>
      </c>
      <c r="F31" s="2" t="s">
        <v>12</v>
      </c>
      <c r="G31" s="2">
        <v>29</v>
      </c>
      <c r="H31" s="2" t="s">
        <v>37</v>
      </c>
      <c r="I31" s="2" t="s">
        <v>41</v>
      </c>
      <c r="J31" s="2" t="s">
        <v>121</v>
      </c>
      <c r="K31" s="2" t="str">
        <f t="shared" si="1"/>
        <v>2016</v>
      </c>
      <c r="L31" s="2" t="str">
        <f t="shared" si="2"/>
        <v>01</v>
      </c>
      <c r="M31" s="2">
        <v>201601</v>
      </c>
      <c r="N31" s="30">
        <v>126843.937468416</v>
      </c>
      <c r="O31" s="30">
        <v>19026.590620262399</v>
      </c>
      <c r="P31" s="10">
        <f t="shared" si="3"/>
        <v>1.90265906202624E-2</v>
      </c>
    </row>
    <row r="32" spans="1:16">
      <c r="A32" s="2" t="s">
        <v>7</v>
      </c>
      <c r="B32" s="2" t="s">
        <v>27</v>
      </c>
      <c r="C32" s="2" t="str">
        <f t="shared" si="0"/>
        <v>Michelle L.</v>
      </c>
      <c r="D32" s="2" t="s">
        <v>19</v>
      </c>
      <c r="E32" s="2" t="s">
        <v>57</v>
      </c>
      <c r="F32" s="2" t="s">
        <v>12</v>
      </c>
      <c r="G32" s="2">
        <v>29</v>
      </c>
      <c r="H32" s="2" t="s">
        <v>37</v>
      </c>
      <c r="I32" s="2" t="s">
        <v>41</v>
      </c>
      <c r="J32" s="2" t="s">
        <v>143</v>
      </c>
      <c r="K32" s="2" t="str">
        <f t="shared" si="1"/>
        <v>2016</v>
      </c>
      <c r="L32" s="2" t="str">
        <f t="shared" si="2"/>
        <v>01</v>
      </c>
      <c r="M32" s="2">
        <v>201601</v>
      </c>
      <c r="N32" s="30">
        <v>317532.78910079994</v>
      </c>
      <c r="O32" s="30">
        <v>47629.918365119993</v>
      </c>
      <c r="P32" s="10">
        <f t="shared" si="3"/>
        <v>4.762991836511999E-2</v>
      </c>
    </row>
    <row r="33" spans="1:16">
      <c r="A33" s="2" t="s">
        <v>7</v>
      </c>
      <c r="B33" s="2" t="s">
        <v>27</v>
      </c>
      <c r="C33" s="2" t="str">
        <f t="shared" si="0"/>
        <v>Michelle L.</v>
      </c>
      <c r="D33" s="2" t="s">
        <v>19</v>
      </c>
      <c r="E33" s="2" t="s">
        <v>57</v>
      </c>
      <c r="F33" s="2" t="s">
        <v>12</v>
      </c>
      <c r="G33" s="2">
        <v>29</v>
      </c>
      <c r="H33" s="2" t="s">
        <v>37</v>
      </c>
      <c r="I33" s="2" t="s">
        <v>41</v>
      </c>
      <c r="J33" s="2" t="s">
        <v>123</v>
      </c>
      <c r="K33" s="2" t="str">
        <f t="shared" si="1"/>
        <v>2016</v>
      </c>
      <c r="L33" s="2" t="str">
        <f t="shared" si="2"/>
        <v>01</v>
      </c>
      <c r="M33" s="2">
        <v>201601</v>
      </c>
      <c r="N33" s="30">
        <v>7828.6509342719992</v>
      </c>
      <c r="O33" s="30">
        <v>1174.2976401407998</v>
      </c>
      <c r="P33" s="10">
        <f t="shared" si="3"/>
        <v>1.1742976401407999E-3</v>
      </c>
    </row>
    <row r="34" spans="1:16">
      <c r="A34" s="2" t="s">
        <v>7</v>
      </c>
      <c r="B34" s="2" t="s">
        <v>42</v>
      </c>
      <c r="C34" s="2" t="str">
        <f t="shared" si="0"/>
        <v>Dennis C.</v>
      </c>
      <c r="D34" s="2" t="s">
        <v>59</v>
      </c>
      <c r="E34" s="2" t="s">
        <v>60</v>
      </c>
      <c r="F34" s="2" t="s">
        <v>11</v>
      </c>
      <c r="G34" s="2">
        <v>35</v>
      </c>
      <c r="H34" s="2" t="s">
        <v>34</v>
      </c>
      <c r="I34" s="2" t="s">
        <v>39</v>
      </c>
      <c r="J34" s="2" t="s">
        <v>124</v>
      </c>
      <c r="K34" s="2" t="str">
        <f t="shared" si="1"/>
        <v>2016</v>
      </c>
      <c r="L34" s="2" t="str">
        <f t="shared" si="2"/>
        <v>01</v>
      </c>
      <c r="M34" s="2">
        <v>201601</v>
      </c>
      <c r="N34" s="30">
        <v>770936.83088486409</v>
      </c>
      <c r="O34" s="30">
        <v>134143.00857396633</v>
      </c>
      <c r="P34" s="10">
        <f t="shared" si="3"/>
        <v>0.13414300857396633</v>
      </c>
    </row>
    <row r="35" spans="1:16">
      <c r="A35" s="2" t="s">
        <v>7</v>
      </c>
      <c r="B35" s="2" t="s">
        <v>42</v>
      </c>
      <c r="C35" s="2" t="str">
        <f t="shared" si="0"/>
        <v>Dennis C.</v>
      </c>
      <c r="D35" s="2" t="s">
        <v>59</v>
      </c>
      <c r="E35" s="2" t="s">
        <v>60</v>
      </c>
      <c r="F35" s="2" t="s">
        <v>11</v>
      </c>
      <c r="G35" s="2">
        <v>35</v>
      </c>
      <c r="H35" s="2" t="s">
        <v>34</v>
      </c>
      <c r="I35" s="2" t="s">
        <v>39</v>
      </c>
      <c r="J35" s="2" t="s">
        <v>121</v>
      </c>
      <c r="K35" s="2" t="str">
        <f t="shared" si="1"/>
        <v>2016</v>
      </c>
      <c r="L35" s="2" t="str">
        <f t="shared" si="2"/>
        <v>01</v>
      </c>
      <c r="M35" s="2">
        <v>201601</v>
      </c>
      <c r="N35" s="30">
        <v>84279.885328773147</v>
      </c>
      <c r="O35" s="30">
        <v>12641.982799315971</v>
      </c>
      <c r="P35" s="10">
        <f t="shared" si="3"/>
        <v>1.2641982799315971E-2</v>
      </c>
    </row>
    <row r="36" spans="1:16">
      <c r="A36" s="2" t="s">
        <v>7</v>
      </c>
      <c r="B36" s="2" t="s">
        <v>42</v>
      </c>
      <c r="C36" s="2" t="str">
        <f t="shared" si="0"/>
        <v>Dennis C.</v>
      </c>
      <c r="D36" s="2" t="s">
        <v>59</v>
      </c>
      <c r="E36" s="2" t="s">
        <v>60</v>
      </c>
      <c r="F36" s="2" t="s">
        <v>11</v>
      </c>
      <c r="G36" s="2">
        <v>35</v>
      </c>
      <c r="H36" s="2" t="s">
        <v>34</v>
      </c>
      <c r="I36" s="2" t="s">
        <v>39</v>
      </c>
      <c r="J36" s="2" t="s">
        <v>143</v>
      </c>
      <c r="K36" s="2" t="str">
        <f t="shared" si="1"/>
        <v>2016</v>
      </c>
      <c r="L36" s="2" t="str">
        <f t="shared" si="2"/>
        <v>01</v>
      </c>
      <c r="M36" s="2">
        <v>201601</v>
      </c>
      <c r="N36" s="30">
        <v>632897.69178854418</v>
      </c>
      <c r="O36" s="30">
        <v>94934.653768281627</v>
      </c>
      <c r="P36" s="10">
        <f t="shared" si="3"/>
        <v>9.4934653768281627E-2</v>
      </c>
    </row>
    <row r="37" spans="1:16">
      <c r="A37" s="2" t="s">
        <v>7</v>
      </c>
      <c r="B37" s="2" t="s">
        <v>42</v>
      </c>
      <c r="C37" s="2" t="str">
        <f t="shared" si="0"/>
        <v>Dennis C.</v>
      </c>
      <c r="D37" s="2" t="s">
        <v>59</v>
      </c>
      <c r="E37" s="2" t="s">
        <v>60</v>
      </c>
      <c r="F37" s="2" t="s">
        <v>11</v>
      </c>
      <c r="G37" s="2">
        <v>35</v>
      </c>
      <c r="H37" s="2" t="s">
        <v>34</v>
      </c>
      <c r="I37" s="2" t="s">
        <v>39</v>
      </c>
      <c r="J37" s="2" t="s">
        <v>123</v>
      </c>
      <c r="K37" s="2" t="str">
        <f t="shared" si="1"/>
        <v>2016</v>
      </c>
      <c r="L37" s="2" t="str">
        <f t="shared" si="2"/>
        <v>01</v>
      </c>
      <c r="M37" s="2">
        <v>201601</v>
      </c>
      <c r="N37" s="30">
        <v>148482.49667198976</v>
      </c>
      <c r="O37" s="30">
        <v>22272.374500798465</v>
      </c>
      <c r="P37" s="10">
        <f t="shared" si="3"/>
        <v>2.2272374500798466E-2</v>
      </c>
    </row>
    <row r="38" spans="1:16">
      <c r="A38" s="2" t="s">
        <v>7</v>
      </c>
      <c r="B38" s="2" t="s">
        <v>42</v>
      </c>
      <c r="C38" s="2" t="str">
        <f t="shared" si="0"/>
        <v>Aaron C.</v>
      </c>
      <c r="D38" s="2" t="s">
        <v>61</v>
      </c>
      <c r="E38" s="2" t="s">
        <v>60</v>
      </c>
      <c r="F38" s="2" t="s">
        <v>11</v>
      </c>
      <c r="G38" s="2">
        <v>32</v>
      </c>
      <c r="H38" s="2" t="s">
        <v>36</v>
      </c>
      <c r="I38" s="2" t="s">
        <v>63</v>
      </c>
      <c r="J38" s="2" t="s">
        <v>124</v>
      </c>
      <c r="K38" s="2" t="str">
        <f t="shared" si="1"/>
        <v>2016</v>
      </c>
      <c r="L38" s="2" t="str">
        <f t="shared" si="2"/>
        <v>01</v>
      </c>
      <c r="M38" s="2">
        <v>201601</v>
      </c>
      <c r="N38" s="30">
        <v>610365.95074560004</v>
      </c>
      <c r="O38" s="30">
        <v>106203.67542973439</v>
      </c>
      <c r="P38" s="10">
        <f t="shared" si="3"/>
        <v>0.10620367542973438</v>
      </c>
    </row>
    <row r="39" spans="1:16">
      <c r="A39" s="2" t="s">
        <v>7</v>
      </c>
      <c r="B39" s="2" t="s">
        <v>42</v>
      </c>
      <c r="C39" s="2" t="str">
        <f t="shared" si="0"/>
        <v>Aaron C.</v>
      </c>
      <c r="D39" s="2" t="s">
        <v>61</v>
      </c>
      <c r="E39" s="2" t="s">
        <v>60</v>
      </c>
      <c r="F39" s="2" t="s">
        <v>11</v>
      </c>
      <c r="G39" s="2">
        <v>32</v>
      </c>
      <c r="H39" s="2" t="s">
        <v>36</v>
      </c>
      <c r="I39" s="2" t="s">
        <v>63</v>
      </c>
      <c r="J39" s="2" t="s">
        <v>121</v>
      </c>
      <c r="K39" s="2" t="str">
        <f t="shared" si="1"/>
        <v>2016</v>
      </c>
      <c r="L39" s="2" t="str">
        <f t="shared" si="2"/>
        <v>01</v>
      </c>
      <c r="M39" s="2">
        <v>201601</v>
      </c>
      <c r="N39" s="30">
        <v>26194.919640063996</v>
      </c>
      <c r="O39" s="30">
        <v>3929.2379460095995</v>
      </c>
      <c r="P39" s="10">
        <f t="shared" si="3"/>
        <v>3.9292379460095991E-3</v>
      </c>
    </row>
    <row r="40" spans="1:16">
      <c r="A40" s="2" t="s">
        <v>7</v>
      </c>
      <c r="B40" s="2" t="s">
        <v>42</v>
      </c>
      <c r="C40" s="2" t="str">
        <f t="shared" si="0"/>
        <v>Aaron C.</v>
      </c>
      <c r="D40" s="2" t="s">
        <v>61</v>
      </c>
      <c r="E40" s="2" t="s">
        <v>60</v>
      </c>
      <c r="F40" s="2" t="s">
        <v>11</v>
      </c>
      <c r="G40" s="2">
        <v>32</v>
      </c>
      <c r="H40" s="2" t="s">
        <v>36</v>
      </c>
      <c r="I40" s="2" t="s">
        <v>63</v>
      </c>
      <c r="J40" s="2" t="s">
        <v>143</v>
      </c>
      <c r="K40" s="2" t="str">
        <f t="shared" si="1"/>
        <v>2016</v>
      </c>
      <c r="L40" s="2" t="str">
        <f t="shared" si="2"/>
        <v>01</v>
      </c>
      <c r="M40" s="2">
        <v>201601</v>
      </c>
      <c r="N40" s="30">
        <v>212396.74150239999</v>
      </c>
      <c r="O40" s="30">
        <v>31859.511225359998</v>
      </c>
      <c r="P40" s="10">
        <f t="shared" si="3"/>
        <v>3.1859511225360002E-2</v>
      </c>
    </row>
    <row r="41" spans="1:16">
      <c r="A41" s="2" t="s">
        <v>7</v>
      </c>
      <c r="B41" s="2" t="s">
        <v>42</v>
      </c>
      <c r="C41" s="2" t="str">
        <f t="shared" si="0"/>
        <v>Aaron C.</v>
      </c>
      <c r="D41" s="2" t="s">
        <v>61</v>
      </c>
      <c r="E41" s="2" t="s">
        <v>60</v>
      </c>
      <c r="F41" s="2" t="s">
        <v>11</v>
      </c>
      <c r="G41" s="2">
        <v>32</v>
      </c>
      <c r="H41" s="2" t="s">
        <v>36</v>
      </c>
      <c r="I41" s="2" t="s">
        <v>63</v>
      </c>
      <c r="J41" s="2" t="s">
        <v>123</v>
      </c>
      <c r="K41" s="2" t="str">
        <f t="shared" si="1"/>
        <v>2016</v>
      </c>
      <c r="L41" s="2" t="str">
        <f t="shared" si="2"/>
        <v>01</v>
      </c>
      <c r="M41" s="2">
        <v>201601</v>
      </c>
      <c r="N41" s="30">
        <v>11208.298622975997</v>
      </c>
      <c r="O41" s="30">
        <v>1681.2447934463996</v>
      </c>
      <c r="P41" s="10">
        <f t="shared" si="3"/>
        <v>1.6812447934463997E-3</v>
      </c>
    </row>
    <row r="42" spans="1:16">
      <c r="A42" s="2" t="s">
        <v>69</v>
      </c>
      <c r="B42" s="2" t="s">
        <v>5</v>
      </c>
      <c r="C42" s="2" t="str">
        <f t="shared" si="0"/>
        <v>Jansen B.</v>
      </c>
      <c r="D42" s="2" t="s">
        <v>46</v>
      </c>
      <c r="E42" s="2" t="s">
        <v>13</v>
      </c>
      <c r="F42" s="2" t="s">
        <v>11</v>
      </c>
      <c r="G42" s="2">
        <v>46</v>
      </c>
      <c r="H42" s="2" t="s">
        <v>33</v>
      </c>
      <c r="I42" s="2" t="s">
        <v>38</v>
      </c>
      <c r="J42" s="2" t="s">
        <v>124</v>
      </c>
      <c r="K42" s="2" t="str">
        <f t="shared" si="1"/>
        <v>2016</v>
      </c>
      <c r="L42" s="2" t="str">
        <f t="shared" si="2"/>
        <v>01</v>
      </c>
      <c r="M42" s="2">
        <v>201601</v>
      </c>
      <c r="N42" s="30">
        <v>2814400.3668480003</v>
      </c>
      <c r="O42" s="30">
        <v>489705.66383155202</v>
      </c>
      <c r="P42" s="10">
        <f t="shared" si="3"/>
        <v>0.48970566383155201</v>
      </c>
    </row>
    <row r="43" spans="1:16">
      <c r="A43" s="2" t="s">
        <v>69</v>
      </c>
      <c r="B43" s="2" t="s">
        <v>5</v>
      </c>
      <c r="C43" s="2" t="str">
        <f t="shared" si="0"/>
        <v>Jansen B.</v>
      </c>
      <c r="D43" s="2" t="s">
        <v>46</v>
      </c>
      <c r="E43" s="2" t="s">
        <v>13</v>
      </c>
      <c r="F43" s="2" t="s">
        <v>11</v>
      </c>
      <c r="G43" s="2">
        <v>46</v>
      </c>
      <c r="H43" s="2" t="s">
        <v>33</v>
      </c>
      <c r="I43" s="2" t="s">
        <v>38</v>
      </c>
      <c r="J43" s="2" t="s">
        <v>121</v>
      </c>
      <c r="K43" s="2" t="str">
        <f t="shared" si="1"/>
        <v>2016</v>
      </c>
      <c r="L43" s="2" t="str">
        <f t="shared" si="2"/>
        <v>01</v>
      </c>
      <c r="M43" s="2">
        <v>201601</v>
      </c>
      <c r="N43" s="30">
        <v>79138.432038399988</v>
      </c>
      <c r="O43" s="30">
        <v>11870.764805759998</v>
      </c>
      <c r="P43" s="10">
        <f t="shared" si="3"/>
        <v>1.1870764805759998E-2</v>
      </c>
    </row>
    <row r="44" spans="1:16">
      <c r="A44" s="2" t="s">
        <v>69</v>
      </c>
      <c r="B44" s="2" t="s">
        <v>5</v>
      </c>
      <c r="C44" s="2" t="str">
        <f t="shared" si="0"/>
        <v>Jansen B.</v>
      </c>
      <c r="D44" s="2" t="s">
        <v>46</v>
      </c>
      <c r="E44" s="2" t="s">
        <v>13</v>
      </c>
      <c r="F44" s="2" t="s">
        <v>11</v>
      </c>
      <c r="G44" s="2">
        <v>46</v>
      </c>
      <c r="H44" s="2" t="s">
        <v>33</v>
      </c>
      <c r="I44" s="2" t="s">
        <v>38</v>
      </c>
      <c r="J44" s="2" t="s">
        <v>143</v>
      </c>
      <c r="K44" s="2" t="str">
        <f t="shared" si="1"/>
        <v>2016</v>
      </c>
      <c r="L44" s="2" t="str">
        <f t="shared" si="2"/>
        <v>01</v>
      </c>
      <c r="M44" s="2">
        <v>201601</v>
      </c>
      <c r="N44" s="30">
        <v>121311.18466133332</v>
      </c>
      <c r="O44" s="30">
        <v>18196.677699199998</v>
      </c>
      <c r="P44" s="10">
        <f t="shared" si="3"/>
        <v>1.8196677699199998E-2</v>
      </c>
    </row>
    <row r="45" spans="1:16">
      <c r="A45" s="2" t="s">
        <v>69</v>
      </c>
      <c r="B45" s="2" t="s">
        <v>5</v>
      </c>
      <c r="C45" s="2" t="str">
        <f t="shared" si="0"/>
        <v>Jansen B.</v>
      </c>
      <c r="D45" s="2" t="s">
        <v>46</v>
      </c>
      <c r="E45" s="2" t="s">
        <v>13</v>
      </c>
      <c r="F45" s="2" t="s">
        <v>11</v>
      </c>
      <c r="G45" s="2">
        <v>46</v>
      </c>
      <c r="H45" s="2" t="s">
        <v>33</v>
      </c>
      <c r="I45" s="2" t="s">
        <v>38</v>
      </c>
      <c r="J45" s="2" t="s">
        <v>123</v>
      </c>
      <c r="K45" s="2" t="str">
        <f t="shared" si="1"/>
        <v>2016</v>
      </c>
      <c r="L45" s="2" t="str">
        <f t="shared" si="2"/>
        <v>01</v>
      </c>
      <c r="M45" s="2">
        <v>201601</v>
      </c>
      <c r="N45" s="30">
        <v>66574.067875839988</v>
      </c>
      <c r="O45" s="30">
        <v>9986.1101813759979</v>
      </c>
      <c r="P45" s="10">
        <f t="shared" si="3"/>
        <v>9.9861101813759987E-3</v>
      </c>
    </row>
    <row r="46" spans="1:16">
      <c r="A46" s="2" t="s">
        <v>69</v>
      </c>
      <c r="B46" s="2" t="s">
        <v>5</v>
      </c>
      <c r="C46" s="2" t="str">
        <f t="shared" si="0"/>
        <v>Claire P.</v>
      </c>
      <c r="D46" s="2" t="s">
        <v>22</v>
      </c>
      <c r="E46" s="2" t="s">
        <v>16</v>
      </c>
      <c r="F46" s="2" t="s">
        <v>12</v>
      </c>
      <c r="G46" s="2">
        <v>38</v>
      </c>
      <c r="H46" s="2" t="s">
        <v>34</v>
      </c>
      <c r="I46" s="2" t="s">
        <v>39</v>
      </c>
      <c r="J46" s="2" t="s">
        <v>124</v>
      </c>
      <c r="K46" s="2" t="str">
        <f t="shared" si="1"/>
        <v>2016</v>
      </c>
      <c r="L46" s="2" t="str">
        <f t="shared" si="2"/>
        <v>01</v>
      </c>
      <c r="M46" s="2">
        <v>201601</v>
      </c>
      <c r="N46" s="30">
        <v>618412.51906559977</v>
      </c>
      <c r="O46" s="30">
        <v>107603.77831741436</v>
      </c>
      <c r="P46" s="10">
        <f t="shared" si="3"/>
        <v>0.10760377831741436</v>
      </c>
    </row>
    <row r="47" spans="1:16">
      <c r="A47" s="2" t="s">
        <v>69</v>
      </c>
      <c r="B47" s="2" t="s">
        <v>5</v>
      </c>
      <c r="C47" s="2" t="str">
        <f t="shared" si="0"/>
        <v>Claire P.</v>
      </c>
      <c r="D47" s="2" t="s">
        <v>22</v>
      </c>
      <c r="E47" s="2" t="s">
        <v>16</v>
      </c>
      <c r="F47" s="2" t="s">
        <v>12</v>
      </c>
      <c r="G47" s="2">
        <v>38</v>
      </c>
      <c r="H47" s="2" t="s">
        <v>34</v>
      </c>
      <c r="I47" s="2" t="s">
        <v>39</v>
      </c>
      <c r="J47" s="2" t="s">
        <v>121</v>
      </c>
      <c r="K47" s="2" t="str">
        <f t="shared" si="1"/>
        <v>2016</v>
      </c>
      <c r="L47" s="2" t="str">
        <f t="shared" si="2"/>
        <v>01</v>
      </c>
      <c r="M47" s="2">
        <v>201601</v>
      </c>
      <c r="N47" s="30">
        <v>66443.930516275199</v>
      </c>
      <c r="O47" s="30">
        <v>9966.5895774412802</v>
      </c>
      <c r="P47" s="10">
        <f t="shared" si="3"/>
        <v>9.9665895774412802E-3</v>
      </c>
    </row>
    <row r="48" spans="1:16">
      <c r="A48" s="2" t="s">
        <v>69</v>
      </c>
      <c r="B48" s="2" t="s">
        <v>5</v>
      </c>
      <c r="C48" s="2" t="str">
        <f t="shared" si="0"/>
        <v>Claire P.</v>
      </c>
      <c r="D48" s="2" t="s">
        <v>22</v>
      </c>
      <c r="E48" s="2" t="s">
        <v>16</v>
      </c>
      <c r="F48" s="2" t="s">
        <v>12</v>
      </c>
      <c r="G48" s="2">
        <v>38</v>
      </c>
      <c r="H48" s="2" t="s">
        <v>34</v>
      </c>
      <c r="I48" s="2" t="s">
        <v>39</v>
      </c>
      <c r="J48" s="2" t="s">
        <v>143</v>
      </c>
      <c r="K48" s="2" t="str">
        <f t="shared" si="1"/>
        <v>2016</v>
      </c>
      <c r="L48" s="2" t="str">
        <f t="shared" si="2"/>
        <v>01</v>
      </c>
      <c r="M48" s="2">
        <v>201601</v>
      </c>
      <c r="N48" s="30">
        <v>43686.247026240009</v>
      </c>
      <c r="O48" s="30">
        <v>6552.9370539360007</v>
      </c>
      <c r="P48" s="10">
        <f t="shared" si="3"/>
        <v>6.5529370539360006E-3</v>
      </c>
    </row>
    <row r="49" spans="1:16">
      <c r="A49" s="2" t="s">
        <v>69</v>
      </c>
      <c r="B49" s="2" t="s">
        <v>5</v>
      </c>
      <c r="C49" s="2" t="str">
        <f t="shared" si="0"/>
        <v>Claire P.</v>
      </c>
      <c r="D49" s="2" t="s">
        <v>22</v>
      </c>
      <c r="E49" s="2" t="s">
        <v>16</v>
      </c>
      <c r="F49" s="2" t="s">
        <v>12</v>
      </c>
      <c r="G49" s="2">
        <v>38</v>
      </c>
      <c r="H49" s="2" t="s">
        <v>34</v>
      </c>
      <c r="I49" s="2" t="s">
        <v>39</v>
      </c>
      <c r="J49" s="2" t="s">
        <v>123</v>
      </c>
      <c r="K49" s="2" t="str">
        <f t="shared" si="1"/>
        <v>2016</v>
      </c>
      <c r="L49" s="2" t="str">
        <f t="shared" si="2"/>
        <v>01</v>
      </c>
      <c r="M49" s="2">
        <v>201601</v>
      </c>
      <c r="N49" s="30">
        <v>42130.544272588792</v>
      </c>
      <c r="O49" s="30">
        <v>6319.5816408883184</v>
      </c>
      <c r="P49" s="10">
        <f t="shared" si="3"/>
        <v>6.3195816408883184E-3</v>
      </c>
    </row>
    <row r="50" spans="1:16">
      <c r="A50" s="2" t="s">
        <v>69</v>
      </c>
      <c r="B50" s="2" t="s">
        <v>5</v>
      </c>
      <c r="C50" s="2" t="str">
        <f t="shared" si="0"/>
        <v>Simon W.</v>
      </c>
      <c r="D50" s="2" t="s">
        <v>9</v>
      </c>
      <c r="E50" s="2" t="s">
        <v>10</v>
      </c>
      <c r="F50" s="2" t="s">
        <v>11</v>
      </c>
      <c r="G50" s="2">
        <v>25</v>
      </c>
      <c r="H50" s="2" t="s">
        <v>37</v>
      </c>
      <c r="I50" s="2" t="s">
        <v>41</v>
      </c>
      <c r="J50" s="2" t="s">
        <v>124</v>
      </c>
      <c r="K50" s="2" t="str">
        <f t="shared" si="1"/>
        <v>2016</v>
      </c>
      <c r="L50" s="2" t="str">
        <f t="shared" si="2"/>
        <v>01</v>
      </c>
      <c r="M50" s="2">
        <v>201601</v>
      </c>
      <c r="N50" s="30">
        <v>1290224.5870080001</v>
      </c>
      <c r="O50" s="30">
        <v>224499.07813939199</v>
      </c>
      <c r="P50" s="10">
        <f t="shared" si="3"/>
        <v>0.22449907813939199</v>
      </c>
    </row>
    <row r="51" spans="1:16">
      <c r="A51" s="2" t="s">
        <v>69</v>
      </c>
      <c r="B51" s="2" t="s">
        <v>5</v>
      </c>
      <c r="C51" s="2" t="str">
        <f t="shared" si="0"/>
        <v>Simon W.</v>
      </c>
      <c r="D51" s="2" t="s">
        <v>9</v>
      </c>
      <c r="E51" s="2" t="s">
        <v>10</v>
      </c>
      <c r="F51" s="2" t="s">
        <v>11</v>
      </c>
      <c r="G51" s="2">
        <v>25</v>
      </c>
      <c r="H51" s="2" t="s">
        <v>37</v>
      </c>
      <c r="I51" s="2" t="s">
        <v>41</v>
      </c>
      <c r="J51" s="2" t="s">
        <v>121</v>
      </c>
      <c r="K51" s="2" t="str">
        <f t="shared" si="1"/>
        <v>2016</v>
      </c>
      <c r="L51" s="2" t="str">
        <f t="shared" si="2"/>
        <v>01</v>
      </c>
      <c r="M51" s="2">
        <v>201601</v>
      </c>
      <c r="N51" s="30">
        <v>131825.68039424001</v>
      </c>
      <c r="O51" s="30">
        <v>19773.852059136003</v>
      </c>
      <c r="P51" s="10">
        <f t="shared" si="3"/>
        <v>1.9773852059136003E-2</v>
      </c>
    </row>
    <row r="52" spans="1:16">
      <c r="A52" s="2" t="s">
        <v>69</v>
      </c>
      <c r="B52" s="2" t="s">
        <v>5</v>
      </c>
      <c r="C52" s="2" t="str">
        <f t="shared" si="0"/>
        <v>Simon W.</v>
      </c>
      <c r="D52" s="2" t="s">
        <v>9</v>
      </c>
      <c r="E52" s="2" t="s">
        <v>10</v>
      </c>
      <c r="F52" s="2" t="s">
        <v>11</v>
      </c>
      <c r="G52" s="2">
        <v>25</v>
      </c>
      <c r="H52" s="2" t="s">
        <v>37</v>
      </c>
      <c r="I52" s="2" t="s">
        <v>41</v>
      </c>
      <c r="J52" s="2" t="s">
        <v>143</v>
      </c>
      <c r="K52" s="2" t="str">
        <f t="shared" si="1"/>
        <v>2016</v>
      </c>
      <c r="L52" s="2" t="str">
        <f t="shared" si="2"/>
        <v>01</v>
      </c>
      <c r="M52" s="2">
        <v>201601</v>
      </c>
      <c r="N52" s="30">
        <v>190908.85049599997</v>
      </c>
      <c r="O52" s="30">
        <v>28636.327574399995</v>
      </c>
      <c r="P52" s="10">
        <f t="shared" si="3"/>
        <v>2.8636327574399996E-2</v>
      </c>
    </row>
    <row r="53" spans="1:16">
      <c r="A53" s="2" t="s">
        <v>69</v>
      </c>
      <c r="B53" s="2" t="s">
        <v>5</v>
      </c>
      <c r="C53" s="2" t="str">
        <f t="shared" si="0"/>
        <v>Simon W.</v>
      </c>
      <c r="D53" s="2" t="s">
        <v>9</v>
      </c>
      <c r="E53" s="2" t="s">
        <v>10</v>
      </c>
      <c r="F53" s="2" t="s">
        <v>11</v>
      </c>
      <c r="G53" s="2">
        <v>25</v>
      </c>
      <c r="H53" s="2" t="s">
        <v>37</v>
      </c>
      <c r="I53" s="2" t="s">
        <v>41</v>
      </c>
      <c r="J53" s="2" t="s">
        <v>123</v>
      </c>
      <c r="K53" s="2" t="str">
        <f t="shared" si="1"/>
        <v>2016</v>
      </c>
      <c r="L53" s="2" t="str">
        <f t="shared" si="2"/>
        <v>01</v>
      </c>
      <c r="M53" s="2">
        <v>201601</v>
      </c>
      <c r="N53" s="30">
        <v>8301.3886771199977</v>
      </c>
      <c r="O53" s="30">
        <v>1245.2083015679996</v>
      </c>
      <c r="P53" s="10">
        <f t="shared" si="3"/>
        <v>1.2452083015679996E-3</v>
      </c>
    </row>
    <row r="54" spans="1:16">
      <c r="A54" s="2" t="s">
        <v>69</v>
      </c>
      <c r="B54" s="2" t="s">
        <v>6</v>
      </c>
      <c r="C54" s="2" t="str">
        <f t="shared" si="0"/>
        <v>Trevor P.</v>
      </c>
      <c r="D54" s="2" t="s">
        <v>14</v>
      </c>
      <c r="E54" s="2" t="s">
        <v>15</v>
      </c>
      <c r="F54" s="2" t="s">
        <v>11</v>
      </c>
      <c r="G54" s="2">
        <v>32</v>
      </c>
      <c r="H54" s="2" t="s">
        <v>36</v>
      </c>
      <c r="I54" s="2" t="s">
        <v>63</v>
      </c>
      <c r="J54" s="2" t="s">
        <v>124</v>
      </c>
      <c r="K54" s="2" t="str">
        <f t="shared" si="1"/>
        <v>2016</v>
      </c>
      <c r="L54" s="2" t="str">
        <f t="shared" si="2"/>
        <v>01</v>
      </c>
      <c r="M54" s="2">
        <v>201601</v>
      </c>
      <c r="N54" s="30">
        <v>3684726.0957695995</v>
      </c>
      <c r="O54" s="30">
        <v>641142.34066391026</v>
      </c>
      <c r="P54" s="10">
        <f t="shared" si="3"/>
        <v>0.64114234066391029</v>
      </c>
    </row>
    <row r="55" spans="1:16">
      <c r="A55" s="2" t="s">
        <v>69</v>
      </c>
      <c r="B55" s="2" t="s">
        <v>6</v>
      </c>
      <c r="C55" s="2" t="str">
        <f t="shared" si="0"/>
        <v>Trevor P.</v>
      </c>
      <c r="D55" s="2" t="s">
        <v>14</v>
      </c>
      <c r="E55" s="2" t="s">
        <v>15</v>
      </c>
      <c r="F55" s="2" t="s">
        <v>11</v>
      </c>
      <c r="G55" s="2">
        <v>32</v>
      </c>
      <c r="H55" s="2" t="s">
        <v>36</v>
      </c>
      <c r="I55" s="2" t="s">
        <v>63</v>
      </c>
      <c r="J55" s="2" t="s">
        <v>121</v>
      </c>
      <c r="K55" s="2" t="str">
        <f t="shared" si="1"/>
        <v>2016</v>
      </c>
      <c r="L55" s="2" t="str">
        <f t="shared" si="2"/>
        <v>01</v>
      </c>
      <c r="M55" s="2">
        <v>201601</v>
      </c>
      <c r="N55" s="30">
        <v>279538.37870981114</v>
      </c>
      <c r="O55" s="30">
        <v>41930.756806471669</v>
      </c>
      <c r="P55" s="10">
        <f t="shared" si="3"/>
        <v>4.1930756806471667E-2</v>
      </c>
    </row>
    <row r="56" spans="1:16">
      <c r="A56" s="2" t="s">
        <v>69</v>
      </c>
      <c r="B56" s="2" t="s">
        <v>6</v>
      </c>
      <c r="C56" s="2" t="str">
        <f t="shared" si="0"/>
        <v>Trevor P.</v>
      </c>
      <c r="D56" s="2" t="s">
        <v>14</v>
      </c>
      <c r="E56" s="2" t="s">
        <v>15</v>
      </c>
      <c r="F56" s="2" t="s">
        <v>11</v>
      </c>
      <c r="G56" s="2">
        <v>32</v>
      </c>
      <c r="H56" s="2" t="s">
        <v>36</v>
      </c>
      <c r="I56" s="2" t="s">
        <v>63</v>
      </c>
      <c r="J56" s="2" t="s">
        <v>143</v>
      </c>
      <c r="K56" s="2" t="str">
        <f t="shared" si="1"/>
        <v>2016</v>
      </c>
      <c r="L56" s="2" t="str">
        <f t="shared" si="2"/>
        <v>01</v>
      </c>
      <c r="M56" s="2">
        <v>201601</v>
      </c>
      <c r="N56" s="30">
        <v>232541.90210645334</v>
      </c>
      <c r="O56" s="30">
        <v>34881.285315968002</v>
      </c>
      <c r="P56" s="10">
        <f t="shared" si="3"/>
        <v>3.4881285315968E-2</v>
      </c>
    </row>
    <row r="57" spans="1:16">
      <c r="A57" s="2" t="s">
        <v>69</v>
      </c>
      <c r="B57" s="2" t="s">
        <v>6</v>
      </c>
      <c r="C57" s="2" t="str">
        <f t="shared" si="0"/>
        <v>Trevor P.</v>
      </c>
      <c r="D57" s="2" t="s">
        <v>14</v>
      </c>
      <c r="E57" s="2" t="s">
        <v>15</v>
      </c>
      <c r="F57" s="2" t="s">
        <v>11</v>
      </c>
      <c r="G57" s="2">
        <v>32</v>
      </c>
      <c r="H57" s="2" t="s">
        <v>36</v>
      </c>
      <c r="I57" s="2" t="s">
        <v>63</v>
      </c>
      <c r="J57" s="2" t="s">
        <v>123</v>
      </c>
      <c r="K57" s="2" t="str">
        <f t="shared" si="1"/>
        <v>2016</v>
      </c>
      <c r="L57" s="2" t="str">
        <f t="shared" si="2"/>
        <v>01</v>
      </c>
      <c r="M57" s="2">
        <v>201601</v>
      </c>
      <c r="N57" s="30">
        <v>128782.08310804481</v>
      </c>
      <c r="O57" s="30">
        <v>19317.31246620672</v>
      </c>
      <c r="P57" s="10">
        <f t="shared" si="3"/>
        <v>1.9317312466206719E-2</v>
      </c>
    </row>
    <row r="58" spans="1:16">
      <c r="A58" s="2" t="s">
        <v>68</v>
      </c>
      <c r="B58" s="2" t="s">
        <v>24</v>
      </c>
      <c r="C58" s="2" t="str">
        <f t="shared" si="0"/>
        <v>George C.</v>
      </c>
      <c r="D58" s="2" t="s">
        <v>43</v>
      </c>
      <c r="E58" s="2" t="s">
        <v>17</v>
      </c>
      <c r="F58" s="2" t="s">
        <v>11</v>
      </c>
      <c r="G58" s="2">
        <v>32</v>
      </c>
      <c r="H58" s="2" t="s">
        <v>36</v>
      </c>
      <c r="I58" s="2" t="s">
        <v>63</v>
      </c>
      <c r="J58" s="2" t="s">
        <v>124</v>
      </c>
      <c r="K58" s="2" t="str">
        <f t="shared" si="1"/>
        <v>2016</v>
      </c>
      <c r="L58" s="2" t="str">
        <f t="shared" si="2"/>
        <v>01</v>
      </c>
      <c r="M58" s="2">
        <v>201601</v>
      </c>
      <c r="N58" s="30">
        <v>2363268.4633599999</v>
      </c>
      <c r="O58" s="30">
        <v>411208.71262463991</v>
      </c>
      <c r="P58" s="10">
        <f t="shared" si="3"/>
        <v>0.41120871262463993</v>
      </c>
    </row>
    <row r="59" spans="1:16">
      <c r="A59" s="2" t="s">
        <v>68</v>
      </c>
      <c r="B59" s="2" t="s">
        <v>24</v>
      </c>
      <c r="C59" s="2" t="str">
        <f t="shared" si="0"/>
        <v>George C.</v>
      </c>
      <c r="D59" s="2" t="s">
        <v>43</v>
      </c>
      <c r="E59" s="2" t="s">
        <v>17</v>
      </c>
      <c r="F59" s="2" t="s">
        <v>11</v>
      </c>
      <c r="G59" s="2">
        <v>32</v>
      </c>
      <c r="H59" s="2" t="s">
        <v>36</v>
      </c>
      <c r="I59" s="2" t="s">
        <v>63</v>
      </c>
      <c r="J59" s="2" t="s">
        <v>121</v>
      </c>
      <c r="K59" s="2" t="str">
        <f t="shared" si="1"/>
        <v>2016</v>
      </c>
      <c r="L59" s="2" t="str">
        <f t="shared" si="2"/>
        <v>01</v>
      </c>
      <c r="M59" s="2">
        <v>201601</v>
      </c>
      <c r="N59" s="30">
        <v>291570.48903509328</v>
      </c>
      <c r="O59" s="30">
        <v>43735.573355263994</v>
      </c>
      <c r="P59" s="10">
        <f t="shared" si="3"/>
        <v>4.3735573355263992E-2</v>
      </c>
    </row>
    <row r="60" spans="1:16">
      <c r="A60" s="2" t="s">
        <v>68</v>
      </c>
      <c r="B60" s="2" t="s">
        <v>24</v>
      </c>
      <c r="C60" s="2" t="str">
        <f t="shared" si="0"/>
        <v>George C.</v>
      </c>
      <c r="D60" s="2" t="s">
        <v>43</v>
      </c>
      <c r="E60" s="2" t="s">
        <v>17</v>
      </c>
      <c r="F60" s="2" t="s">
        <v>11</v>
      </c>
      <c r="G60" s="2">
        <v>32</v>
      </c>
      <c r="H60" s="2" t="s">
        <v>36</v>
      </c>
      <c r="I60" s="2" t="s">
        <v>63</v>
      </c>
      <c r="J60" s="2" t="s">
        <v>143</v>
      </c>
      <c r="K60" s="2" t="str">
        <f t="shared" si="1"/>
        <v>2016</v>
      </c>
      <c r="L60" s="2" t="str">
        <f t="shared" si="2"/>
        <v>01</v>
      </c>
      <c r="M60" s="2">
        <v>201601</v>
      </c>
      <c r="N60" s="30">
        <v>727569.84227199981</v>
      </c>
      <c r="O60" s="30">
        <v>109135.47634079997</v>
      </c>
      <c r="P60" s="10">
        <f t="shared" si="3"/>
        <v>0.10913547634079997</v>
      </c>
    </row>
    <row r="61" spans="1:16">
      <c r="A61" s="2" t="s">
        <v>68</v>
      </c>
      <c r="B61" s="2" t="s">
        <v>24</v>
      </c>
      <c r="C61" s="2" t="str">
        <f t="shared" si="0"/>
        <v>George C.</v>
      </c>
      <c r="D61" s="2" t="s">
        <v>43</v>
      </c>
      <c r="E61" s="2" t="s">
        <v>17</v>
      </c>
      <c r="F61" s="2" t="s">
        <v>11</v>
      </c>
      <c r="G61" s="2">
        <v>32</v>
      </c>
      <c r="H61" s="2" t="s">
        <v>36</v>
      </c>
      <c r="I61" s="2" t="s">
        <v>63</v>
      </c>
      <c r="J61" s="2" t="s">
        <v>123</v>
      </c>
      <c r="K61" s="2" t="str">
        <f t="shared" si="1"/>
        <v>2016</v>
      </c>
      <c r="L61" s="2" t="str">
        <f t="shared" si="2"/>
        <v>01</v>
      </c>
      <c r="M61" s="2">
        <v>201601</v>
      </c>
      <c r="N61" s="30">
        <v>188612.94577663997</v>
      </c>
      <c r="O61" s="30">
        <v>28291.941866495996</v>
      </c>
      <c r="P61" s="10">
        <f t="shared" si="3"/>
        <v>2.8291941866495997E-2</v>
      </c>
    </row>
    <row r="62" spans="1:16">
      <c r="A62" s="2" t="s">
        <v>68</v>
      </c>
      <c r="B62" s="2" t="s">
        <v>70</v>
      </c>
      <c r="C62" s="2" t="str">
        <f t="shared" si="0"/>
        <v>Emma J.</v>
      </c>
      <c r="D62" s="2" t="s">
        <v>20</v>
      </c>
      <c r="E62" s="2" t="s">
        <v>0</v>
      </c>
      <c r="F62" s="2" t="s">
        <v>12</v>
      </c>
      <c r="G62" s="2">
        <v>28</v>
      </c>
      <c r="H62" s="2" t="s">
        <v>37</v>
      </c>
      <c r="I62" s="2" t="s">
        <v>41</v>
      </c>
      <c r="J62" s="2" t="s">
        <v>124</v>
      </c>
      <c r="K62" s="2" t="str">
        <f t="shared" si="1"/>
        <v>2016</v>
      </c>
      <c r="L62" s="2" t="str">
        <f t="shared" si="2"/>
        <v>01</v>
      </c>
      <c r="M62" s="2">
        <v>201601</v>
      </c>
      <c r="N62" s="30">
        <v>162845.33723136003</v>
      </c>
      <c r="O62" s="30">
        <v>28335.088678256641</v>
      </c>
      <c r="P62" s="10">
        <f t="shared" si="3"/>
        <v>2.833508867825664E-2</v>
      </c>
    </row>
    <row r="63" spans="1:16">
      <c r="A63" s="2" t="s">
        <v>68</v>
      </c>
      <c r="B63" s="2" t="s">
        <v>70</v>
      </c>
      <c r="C63" s="2" t="str">
        <f t="shared" si="0"/>
        <v>Emma J.</v>
      </c>
      <c r="D63" s="2" t="s">
        <v>20</v>
      </c>
      <c r="E63" s="2" t="s">
        <v>0</v>
      </c>
      <c r="F63" s="2" t="s">
        <v>12</v>
      </c>
      <c r="G63" s="2">
        <v>28</v>
      </c>
      <c r="H63" s="2" t="s">
        <v>37</v>
      </c>
      <c r="I63" s="2" t="s">
        <v>41</v>
      </c>
      <c r="J63" s="2" t="s">
        <v>121</v>
      </c>
      <c r="K63" s="2" t="str">
        <f t="shared" si="1"/>
        <v>2016</v>
      </c>
      <c r="L63" s="2" t="str">
        <f t="shared" si="2"/>
        <v>01</v>
      </c>
      <c r="M63" s="2">
        <v>201601</v>
      </c>
      <c r="N63" s="30">
        <v>42878.310012518406</v>
      </c>
      <c r="O63" s="30">
        <v>6431.7465018777602</v>
      </c>
      <c r="P63" s="10">
        <f t="shared" si="3"/>
        <v>6.4317465018777602E-3</v>
      </c>
    </row>
    <row r="64" spans="1:16">
      <c r="A64" s="2" t="s">
        <v>68</v>
      </c>
      <c r="B64" s="2" t="s">
        <v>70</v>
      </c>
      <c r="C64" s="2" t="str">
        <f t="shared" si="0"/>
        <v>Emma J.</v>
      </c>
      <c r="D64" s="2" t="s">
        <v>20</v>
      </c>
      <c r="E64" s="2" t="s">
        <v>0</v>
      </c>
      <c r="F64" s="2" t="s">
        <v>12</v>
      </c>
      <c r="G64" s="2">
        <v>28</v>
      </c>
      <c r="H64" s="2" t="s">
        <v>37</v>
      </c>
      <c r="I64" s="2" t="s">
        <v>41</v>
      </c>
      <c r="J64" s="2" t="s">
        <v>143</v>
      </c>
      <c r="K64" s="2" t="str">
        <f t="shared" si="1"/>
        <v>2016</v>
      </c>
      <c r="L64" s="2" t="str">
        <f t="shared" si="2"/>
        <v>01</v>
      </c>
      <c r="M64" s="2">
        <v>201601</v>
      </c>
      <c r="N64" s="30">
        <v>171232.75373568002</v>
      </c>
      <c r="O64" s="30">
        <v>25684.913060352003</v>
      </c>
      <c r="P64" s="10">
        <f t="shared" si="3"/>
        <v>2.5684913060352001E-2</v>
      </c>
    </row>
    <row r="65" spans="1:16">
      <c r="A65" s="2" t="s">
        <v>68</v>
      </c>
      <c r="B65" s="2" t="s">
        <v>70</v>
      </c>
      <c r="C65" s="2" t="str">
        <f t="shared" si="0"/>
        <v>Emma J.</v>
      </c>
      <c r="D65" s="2" t="s">
        <v>20</v>
      </c>
      <c r="E65" s="2" t="s">
        <v>0</v>
      </c>
      <c r="F65" s="2" t="s">
        <v>12</v>
      </c>
      <c r="G65" s="2">
        <v>28</v>
      </c>
      <c r="H65" s="2" t="s">
        <v>37</v>
      </c>
      <c r="I65" s="2" t="s">
        <v>41</v>
      </c>
      <c r="J65" s="2" t="s">
        <v>123</v>
      </c>
      <c r="K65" s="2" t="str">
        <f t="shared" si="1"/>
        <v>2016</v>
      </c>
      <c r="L65" s="2" t="str">
        <f t="shared" si="2"/>
        <v>01</v>
      </c>
      <c r="M65" s="2">
        <v>201601</v>
      </c>
      <c r="N65" s="30">
        <v>39455.945057894402</v>
      </c>
      <c r="O65" s="30">
        <v>5918.3917586841599</v>
      </c>
      <c r="P65" s="10">
        <f t="shared" si="3"/>
        <v>5.91839175868416E-3</v>
      </c>
    </row>
    <row r="66" spans="1:16">
      <c r="A66" s="2" t="s">
        <v>68</v>
      </c>
      <c r="B66" s="2" t="s">
        <v>23</v>
      </c>
      <c r="C66" s="2" t="str">
        <f t="shared" si="0"/>
        <v>Bryan K.</v>
      </c>
      <c r="D66" s="2" t="s">
        <v>44</v>
      </c>
      <c r="E66" s="2" t="s">
        <v>45</v>
      </c>
      <c r="F66" s="2" t="s">
        <v>11</v>
      </c>
      <c r="G66" s="2">
        <v>27</v>
      </c>
      <c r="H66" s="2" t="s">
        <v>33</v>
      </c>
      <c r="I66" s="2" t="s">
        <v>38</v>
      </c>
      <c r="J66" s="2" t="s">
        <v>124</v>
      </c>
      <c r="K66" s="2" t="str">
        <f t="shared" si="1"/>
        <v>2016</v>
      </c>
      <c r="L66" s="2" t="str">
        <f t="shared" si="2"/>
        <v>01</v>
      </c>
      <c r="M66" s="2">
        <v>201601</v>
      </c>
      <c r="N66" s="30">
        <v>2133812.8672358403</v>
      </c>
      <c r="O66" s="30">
        <v>371283.43889903615</v>
      </c>
      <c r="P66" s="10">
        <f t="shared" si="3"/>
        <v>0.37128343889903614</v>
      </c>
    </row>
    <row r="67" spans="1:16">
      <c r="A67" s="2" t="s">
        <v>68</v>
      </c>
      <c r="B67" s="2" t="s">
        <v>23</v>
      </c>
      <c r="C67" s="2" t="str">
        <f t="shared" ref="C67:C130" si="4">D67&amp;" "&amp;LEFT(E67,1)&amp;"."</f>
        <v>Bryan K.</v>
      </c>
      <c r="D67" s="2" t="s">
        <v>44</v>
      </c>
      <c r="E67" s="2" t="s">
        <v>45</v>
      </c>
      <c r="F67" s="2" t="s">
        <v>11</v>
      </c>
      <c r="G67" s="2">
        <v>27</v>
      </c>
      <c r="H67" s="2" t="s">
        <v>33</v>
      </c>
      <c r="I67" s="2" t="s">
        <v>38</v>
      </c>
      <c r="J67" s="2" t="s">
        <v>121</v>
      </c>
      <c r="K67" s="2" t="str">
        <f t="shared" ref="K67:K130" si="5">LEFT(M67,4)</f>
        <v>2016</v>
      </c>
      <c r="L67" s="2" t="str">
        <f t="shared" ref="L67:L130" si="6">RIGHT(M67,2)</f>
        <v>01</v>
      </c>
      <c r="M67" s="2">
        <v>201601</v>
      </c>
      <c r="N67" s="30">
        <v>254836.77953556491</v>
      </c>
      <c r="O67" s="30">
        <v>38225.516930334736</v>
      </c>
      <c r="P67" s="10">
        <f t="shared" ref="P67:P130" si="7">O67/1000000</f>
        <v>3.8225516930334734E-2</v>
      </c>
    </row>
    <row r="68" spans="1:16">
      <c r="A68" s="2" t="s">
        <v>68</v>
      </c>
      <c r="B68" s="2" t="s">
        <v>23</v>
      </c>
      <c r="C68" s="2" t="str">
        <f t="shared" si="4"/>
        <v>Bryan K.</v>
      </c>
      <c r="D68" s="2" t="s">
        <v>44</v>
      </c>
      <c r="E68" s="2" t="s">
        <v>45</v>
      </c>
      <c r="F68" s="2" t="s">
        <v>11</v>
      </c>
      <c r="G68" s="2">
        <v>27</v>
      </c>
      <c r="H68" s="2" t="s">
        <v>33</v>
      </c>
      <c r="I68" s="2" t="s">
        <v>38</v>
      </c>
      <c r="J68" s="2" t="s">
        <v>143</v>
      </c>
      <c r="K68" s="2" t="str">
        <f t="shared" si="5"/>
        <v>2016</v>
      </c>
      <c r="L68" s="2" t="str">
        <f t="shared" si="6"/>
        <v>01</v>
      </c>
      <c r="M68" s="2">
        <v>201601</v>
      </c>
      <c r="N68" s="30">
        <v>233899.57613567996</v>
      </c>
      <c r="O68" s="30">
        <v>35084.936420351994</v>
      </c>
      <c r="P68" s="10">
        <f t="shared" si="7"/>
        <v>3.5084936420351993E-2</v>
      </c>
    </row>
    <row r="69" spans="1:16">
      <c r="A69" s="2" t="s">
        <v>68</v>
      </c>
      <c r="B69" s="2" t="s">
        <v>23</v>
      </c>
      <c r="C69" s="2" t="str">
        <f t="shared" si="4"/>
        <v>Bryan K.</v>
      </c>
      <c r="D69" s="2" t="s">
        <v>44</v>
      </c>
      <c r="E69" s="2" t="s">
        <v>45</v>
      </c>
      <c r="F69" s="2" t="s">
        <v>11</v>
      </c>
      <c r="G69" s="2">
        <v>27</v>
      </c>
      <c r="H69" s="2" t="s">
        <v>33</v>
      </c>
      <c r="I69" s="2" t="s">
        <v>38</v>
      </c>
      <c r="J69" s="2" t="s">
        <v>123</v>
      </c>
      <c r="K69" s="2" t="str">
        <f t="shared" si="5"/>
        <v>2016</v>
      </c>
      <c r="L69" s="2" t="str">
        <f t="shared" si="6"/>
        <v>01</v>
      </c>
      <c r="M69" s="2">
        <v>201601</v>
      </c>
      <c r="N69" s="30">
        <v>344841.1095564288</v>
      </c>
      <c r="O69" s="30">
        <v>51726.166433464321</v>
      </c>
      <c r="P69" s="10">
        <f t="shared" si="7"/>
        <v>5.1726166433464324E-2</v>
      </c>
    </row>
    <row r="70" spans="1:16">
      <c r="A70" s="2" t="s">
        <v>7</v>
      </c>
      <c r="B70" s="2" t="s">
        <v>25</v>
      </c>
      <c r="C70" s="2" t="str">
        <f t="shared" si="4"/>
        <v>Louis N.</v>
      </c>
      <c r="D70" s="2" t="s">
        <v>51</v>
      </c>
      <c r="E70" s="2" t="s">
        <v>52</v>
      </c>
      <c r="F70" s="2" t="s">
        <v>11</v>
      </c>
      <c r="G70" s="2">
        <v>44</v>
      </c>
      <c r="H70" s="2" t="s">
        <v>33</v>
      </c>
      <c r="I70" s="2" t="s">
        <v>38</v>
      </c>
      <c r="J70" s="2" t="s">
        <v>124</v>
      </c>
      <c r="K70" s="2" t="str">
        <f t="shared" si="5"/>
        <v>2016</v>
      </c>
      <c r="L70" s="2" t="str">
        <f t="shared" si="6"/>
        <v>01</v>
      </c>
      <c r="M70" s="2">
        <v>201601</v>
      </c>
      <c r="N70" s="30">
        <v>2982269.3336576</v>
      </c>
      <c r="O70" s="30">
        <v>518914.86405642232</v>
      </c>
      <c r="P70" s="10">
        <f t="shared" si="7"/>
        <v>0.51891486405642229</v>
      </c>
    </row>
    <row r="71" spans="1:16">
      <c r="A71" s="2" t="s">
        <v>7</v>
      </c>
      <c r="B71" s="2" t="s">
        <v>25</v>
      </c>
      <c r="C71" s="2" t="str">
        <f t="shared" si="4"/>
        <v>Louis N.</v>
      </c>
      <c r="D71" s="2" t="s">
        <v>51</v>
      </c>
      <c r="E71" s="2" t="s">
        <v>52</v>
      </c>
      <c r="F71" s="2" t="s">
        <v>11</v>
      </c>
      <c r="G71" s="2">
        <v>44</v>
      </c>
      <c r="H71" s="2" t="s">
        <v>33</v>
      </c>
      <c r="I71" s="2" t="s">
        <v>38</v>
      </c>
      <c r="J71" s="2" t="s">
        <v>121</v>
      </c>
      <c r="K71" s="2" t="str">
        <f t="shared" si="5"/>
        <v>2016</v>
      </c>
      <c r="L71" s="2" t="str">
        <f t="shared" si="6"/>
        <v>01</v>
      </c>
      <c r="M71" s="2">
        <v>201601</v>
      </c>
      <c r="N71" s="30">
        <v>464685.61732812785</v>
      </c>
      <c r="O71" s="30">
        <v>69702.842599219177</v>
      </c>
      <c r="P71" s="10">
        <f t="shared" si="7"/>
        <v>6.9702842599219175E-2</v>
      </c>
    </row>
    <row r="72" spans="1:16">
      <c r="A72" s="2" t="s">
        <v>7</v>
      </c>
      <c r="B72" s="2" t="s">
        <v>25</v>
      </c>
      <c r="C72" s="2" t="str">
        <f t="shared" si="4"/>
        <v>Louis N.</v>
      </c>
      <c r="D72" s="2" t="s">
        <v>51</v>
      </c>
      <c r="E72" s="2" t="s">
        <v>52</v>
      </c>
      <c r="F72" s="2" t="s">
        <v>11</v>
      </c>
      <c r="G72" s="2">
        <v>44</v>
      </c>
      <c r="H72" s="2" t="s">
        <v>33</v>
      </c>
      <c r="I72" s="2" t="s">
        <v>38</v>
      </c>
      <c r="J72" s="2" t="s">
        <v>143</v>
      </c>
      <c r="K72" s="2" t="str">
        <f t="shared" si="5"/>
        <v>2016</v>
      </c>
      <c r="L72" s="2" t="str">
        <f t="shared" si="6"/>
        <v>01</v>
      </c>
      <c r="M72" s="2">
        <v>201601</v>
      </c>
      <c r="N72" s="30">
        <v>1067969.4602789334</v>
      </c>
      <c r="O72" s="30">
        <v>160195.41904184001</v>
      </c>
      <c r="P72" s="10">
        <f t="shared" si="7"/>
        <v>0.16019541904184001</v>
      </c>
    </row>
    <row r="73" spans="1:16">
      <c r="A73" s="2" t="s">
        <v>7</v>
      </c>
      <c r="B73" s="2" t="s">
        <v>25</v>
      </c>
      <c r="C73" s="2" t="str">
        <f t="shared" si="4"/>
        <v>Louis N.</v>
      </c>
      <c r="D73" s="2" t="s">
        <v>51</v>
      </c>
      <c r="E73" s="2" t="s">
        <v>52</v>
      </c>
      <c r="F73" s="2" t="s">
        <v>11</v>
      </c>
      <c r="G73" s="2">
        <v>44</v>
      </c>
      <c r="H73" s="2" t="s">
        <v>33</v>
      </c>
      <c r="I73" s="2" t="s">
        <v>38</v>
      </c>
      <c r="J73" s="2" t="s">
        <v>123</v>
      </c>
      <c r="K73" s="2" t="str">
        <f t="shared" si="5"/>
        <v>2016</v>
      </c>
      <c r="L73" s="2" t="str">
        <f t="shared" si="6"/>
        <v>01</v>
      </c>
      <c r="M73" s="2">
        <v>201601</v>
      </c>
      <c r="N73" s="30">
        <v>569322.98410803196</v>
      </c>
      <c r="O73" s="30">
        <v>85398.447616204794</v>
      </c>
      <c r="P73" s="10">
        <f t="shared" si="7"/>
        <v>8.5398447616204798E-2</v>
      </c>
    </row>
    <row r="74" spans="1:16">
      <c r="A74" s="2" t="s">
        <v>7</v>
      </c>
      <c r="B74" s="2" t="s">
        <v>25</v>
      </c>
      <c r="C74" s="2" t="str">
        <f t="shared" si="4"/>
        <v>Winnie C.</v>
      </c>
      <c r="D74" s="2" t="s">
        <v>49</v>
      </c>
      <c r="E74" s="2" t="s">
        <v>50</v>
      </c>
      <c r="F74" s="2" t="s">
        <v>12</v>
      </c>
      <c r="G74" s="2">
        <v>35</v>
      </c>
      <c r="H74" s="2" t="s">
        <v>35</v>
      </c>
      <c r="I74" s="2" t="s">
        <v>40</v>
      </c>
      <c r="J74" s="2" t="s">
        <v>124</v>
      </c>
      <c r="K74" s="2" t="str">
        <f t="shared" si="5"/>
        <v>2016</v>
      </c>
      <c r="L74" s="2" t="str">
        <f t="shared" si="6"/>
        <v>01</v>
      </c>
      <c r="M74" s="2">
        <v>201601</v>
      </c>
      <c r="N74" s="30">
        <v>780871.62101760006</v>
      </c>
      <c r="O74" s="30">
        <v>135871.66205706241</v>
      </c>
      <c r="P74" s="10">
        <f t="shared" si="7"/>
        <v>0.13587166205706241</v>
      </c>
    </row>
    <row r="75" spans="1:16">
      <c r="A75" s="2" t="s">
        <v>7</v>
      </c>
      <c r="B75" s="2" t="s">
        <v>25</v>
      </c>
      <c r="C75" s="2" t="str">
        <f t="shared" si="4"/>
        <v>Winnie C.</v>
      </c>
      <c r="D75" s="2" t="s">
        <v>49</v>
      </c>
      <c r="E75" s="2" t="s">
        <v>50</v>
      </c>
      <c r="F75" s="2" t="s">
        <v>12</v>
      </c>
      <c r="G75" s="2">
        <v>35</v>
      </c>
      <c r="H75" s="2" t="s">
        <v>35</v>
      </c>
      <c r="I75" s="2" t="s">
        <v>40</v>
      </c>
      <c r="J75" s="2" t="s">
        <v>121</v>
      </c>
      <c r="K75" s="2" t="str">
        <f t="shared" si="5"/>
        <v>2016</v>
      </c>
      <c r="L75" s="2" t="str">
        <f t="shared" si="6"/>
        <v>01</v>
      </c>
      <c r="M75" s="2">
        <v>201601</v>
      </c>
      <c r="N75" s="30">
        <v>57608.682808320002</v>
      </c>
      <c r="O75" s="30">
        <v>8641.3024212479995</v>
      </c>
      <c r="P75" s="10">
        <f t="shared" si="7"/>
        <v>8.641302421248E-3</v>
      </c>
    </row>
    <row r="76" spans="1:16">
      <c r="A76" s="2" t="s">
        <v>7</v>
      </c>
      <c r="B76" s="2" t="s">
        <v>25</v>
      </c>
      <c r="C76" s="2" t="str">
        <f t="shared" si="4"/>
        <v>Winnie C.</v>
      </c>
      <c r="D76" s="2" t="s">
        <v>49</v>
      </c>
      <c r="E76" s="2" t="s">
        <v>50</v>
      </c>
      <c r="F76" s="2" t="s">
        <v>12</v>
      </c>
      <c r="G76" s="2">
        <v>35</v>
      </c>
      <c r="H76" s="2" t="s">
        <v>35</v>
      </c>
      <c r="I76" s="2" t="s">
        <v>40</v>
      </c>
      <c r="J76" s="2" t="s">
        <v>143</v>
      </c>
      <c r="K76" s="2" t="str">
        <f t="shared" si="5"/>
        <v>2016</v>
      </c>
      <c r="L76" s="2" t="str">
        <f t="shared" si="6"/>
        <v>01</v>
      </c>
      <c r="M76" s="2">
        <v>201601</v>
      </c>
      <c r="N76" s="30">
        <v>273226.14053280005</v>
      </c>
      <c r="O76" s="30">
        <v>40983.921079920008</v>
      </c>
      <c r="P76" s="10">
        <f t="shared" si="7"/>
        <v>4.0983921079920008E-2</v>
      </c>
    </row>
    <row r="77" spans="1:16">
      <c r="A77" s="2" t="s">
        <v>7</v>
      </c>
      <c r="B77" s="2" t="s">
        <v>25</v>
      </c>
      <c r="C77" s="2" t="str">
        <f t="shared" si="4"/>
        <v>Winnie C.</v>
      </c>
      <c r="D77" s="2" t="s">
        <v>49</v>
      </c>
      <c r="E77" s="2" t="s">
        <v>50</v>
      </c>
      <c r="F77" s="2" t="s">
        <v>12</v>
      </c>
      <c r="G77" s="2">
        <v>35</v>
      </c>
      <c r="H77" s="2" t="s">
        <v>35</v>
      </c>
      <c r="I77" s="2" t="s">
        <v>40</v>
      </c>
      <c r="J77" s="2" t="s">
        <v>123</v>
      </c>
      <c r="K77" s="2" t="str">
        <f t="shared" si="5"/>
        <v>2016</v>
      </c>
      <c r="L77" s="2" t="str">
        <f t="shared" si="6"/>
        <v>01</v>
      </c>
      <c r="M77" s="2">
        <v>201601</v>
      </c>
      <c r="N77" s="30">
        <v>39611.720687616005</v>
      </c>
      <c r="O77" s="30">
        <v>5941.7581031424006</v>
      </c>
      <c r="P77" s="10">
        <f t="shared" si="7"/>
        <v>5.941758103142401E-3</v>
      </c>
    </row>
    <row r="78" spans="1:16">
      <c r="A78" s="2" t="s">
        <v>7</v>
      </c>
      <c r="B78" s="2" t="s">
        <v>25</v>
      </c>
      <c r="C78" s="2" t="str">
        <f t="shared" si="4"/>
        <v>Edson L.</v>
      </c>
      <c r="D78" s="2" t="s">
        <v>47</v>
      </c>
      <c r="E78" s="2" t="s">
        <v>48</v>
      </c>
      <c r="F78" s="2" t="s">
        <v>11</v>
      </c>
      <c r="G78" s="2">
        <v>28</v>
      </c>
      <c r="H78" s="2" t="s">
        <v>37</v>
      </c>
      <c r="I78" s="2" t="s">
        <v>41</v>
      </c>
      <c r="J78" s="2" t="s">
        <v>124</v>
      </c>
      <c r="K78" s="2" t="str">
        <f t="shared" si="5"/>
        <v>2016</v>
      </c>
      <c r="L78" s="2" t="str">
        <f t="shared" si="6"/>
        <v>01</v>
      </c>
      <c r="M78" s="2">
        <v>201601</v>
      </c>
      <c r="N78" s="30">
        <v>460314.13800959999</v>
      </c>
      <c r="O78" s="30">
        <v>80094.660013670393</v>
      </c>
      <c r="P78" s="10">
        <f t="shared" si="7"/>
        <v>8.0094660013670396E-2</v>
      </c>
    </row>
    <row r="79" spans="1:16">
      <c r="A79" s="2" t="s">
        <v>7</v>
      </c>
      <c r="B79" s="2" t="s">
        <v>25</v>
      </c>
      <c r="C79" s="2" t="str">
        <f t="shared" si="4"/>
        <v>Edson L.</v>
      </c>
      <c r="D79" s="2" t="s">
        <v>47</v>
      </c>
      <c r="E79" s="2" t="s">
        <v>48</v>
      </c>
      <c r="F79" s="2" t="s">
        <v>11</v>
      </c>
      <c r="G79" s="2">
        <v>28</v>
      </c>
      <c r="H79" s="2" t="s">
        <v>37</v>
      </c>
      <c r="I79" s="2" t="s">
        <v>41</v>
      </c>
      <c r="J79" s="2" t="s">
        <v>121</v>
      </c>
      <c r="K79" s="2" t="str">
        <f t="shared" si="5"/>
        <v>2016</v>
      </c>
      <c r="L79" s="2" t="str">
        <f t="shared" si="6"/>
        <v>01</v>
      </c>
      <c r="M79" s="2">
        <v>201601</v>
      </c>
      <c r="N79" s="30">
        <v>135075.19863398402</v>
      </c>
      <c r="O79" s="30">
        <v>20261.279795097602</v>
      </c>
      <c r="P79" s="10">
        <f t="shared" si="7"/>
        <v>2.0261279795097602E-2</v>
      </c>
    </row>
    <row r="80" spans="1:16">
      <c r="A80" s="2" t="s">
        <v>7</v>
      </c>
      <c r="B80" s="2" t="s">
        <v>25</v>
      </c>
      <c r="C80" s="2" t="str">
        <f t="shared" si="4"/>
        <v>Edson L.</v>
      </c>
      <c r="D80" s="2" t="s">
        <v>47</v>
      </c>
      <c r="E80" s="2" t="s">
        <v>48</v>
      </c>
      <c r="F80" s="2" t="s">
        <v>11</v>
      </c>
      <c r="G80" s="2">
        <v>28</v>
      </c>
      <c r="H80" s="2" t="s">
        <v>37</v>
      </c>
      <c r="I80" s="2" t="s">
        <v>41</v>
      </c>
      <c r="J80" s="2" t="s">
        <v>143</v>
      </c>
      <c r="K80" s="2" t="str">
        <f t="shared" si="5"/>
        <v>2016</v>
      </c>
      <c r="L80" s="2" t="str">
        <f t="shared" si="6"/>
        <v>01</v>
      </c>
      <c r="M80" s="2">
        <v>201601</v>
      </c>
      <c r="N80" s="30">
        <v>329434.66483199998</v>
      </c>
      <c r="O80" s="30">
        <v>49415.199724799997</v>
      </c>
      <c r="P80" s="10">
        <f t="shared" si="7"/>
        <v>4.9415199724799998E-2</v>
      </c>
    </row>
    <row r="81" spans="1:16">
      <c r="A81" s="2" t="s">
        <v>7</v>
      </c>
      <c r="B81" s="2" t="s">
        <v>25</v>
      </c>
      <c r="C81" s="2" t="str">
        <f t="shared" si="4"/>
        <v>Edson L.</v>
      </c>
      <c r="D81" s="2" t="s">
        <v>47</v>
      </c>
      <c r="E81" s="2" t="s">
        <v>48</v>
      </c>
      <c r="F81" s="2" t="s">
        <v>11</v>
      </c>
      <c r="G81" s="2">
        <v>28</v>
      </c>
      <c r="H81" s="2" t="s">
        <v>37</v>
      </c>
      <c r="I81" s="2" t="s">
        <v>41</v>
      </c>
      <c r="J81" s="2" t="s">
        <v>123</v>
      </c>
      <c r="K81" s="2" t="str">
        <f t="shared" si="5"/>
        <v>2016</v>
      </c>
      <c r="L81" s="2" t="str">
        <f t="shared" si="6"/>
        <v>01</v>
      </c>
      <c r="M81" s="2">
        <v>201601</v>
      </c>
      <c r="N81" s="30">
        <v>138462.32184422397</v>
      </c>
      <c r="O81" s="30">
        <v>20769.348276633595</v>
      </c>
      <c r="P81" s="10">
        <f t="shared" si="7"/>
        <v>2.0769348276633594E-2</v>
      </c>
    </row>
    <row r="82" spans="1:16">
      <c r="A82" s="2" t="s">
        <v>7</v>
      </c>
      <c r="B82" s="2" t="s">
        <v>26</v>
      </c>
      <c r="C82" s="2" t="str">
        <f t="shared" si="4"/>
        <v>Toshiro T.</v>
      </c>
      <c r="D82" s="2" t="s">
        <v>55</v>
      </c>
      <c r="E82" s="2" t="s">
        <v>56</v>
      </c>
      <c r="F82" s="2" t="s">
        <v>11</v>
      </c>
      <c r="G82" s="2">
        <v>36</v>
      </c>
      <c r="H82" s="2" t="s">
        <v>34</v>
      </c>
      <c r="I82" s="2" t="s">
        <v>39</v>
      </c>
      <c r="J82" s="2" t="s">
        <v>124</v>
      </c>
      <c r="K82" s="2" t="str">
        <f t="shared" si="5"/>
        <v>2016</v>
      </c>
      <c r="L82" s="2" t="str">
        <f t="shared" si="6"/>
        <v>01</v>
      </c>
      <c r="M82" s="2">
        <v>201601</v>
      </c>
      <c r="N82" s="30">
        <v>1486966.5790479358</v>
      </c>
      <c r="O82" s="30">
        <v>258732.18475434079</v>
      </c>
      <c r="P82" s="10">
        <f t="shared" si="7"/>
        <v>0.25873218475434079</v>
      </c>
    </row>
    <row r="83" spans="1:16">
      <c r="A83" s="2" t="s">
        <v>7</v>
      </c>
      <c r="B83" s="2" t="s">
        <v>26</v>
      </c>
      <c r="C83" s="2" t="str">
        <f t="shared" si="4"/>
        <v>Toshiro T.</v>
      </c>
      <c r="D83" s="2" t="s">
        <v>55</v>
      </c>
      <c r="E83" s="2" t="s">
        <v>56</v>
      </c>
      <c r="F83" s="2" t="s">
        <v>11</v>
      </c>
      <c r="G83" s="2">
        <v>36</v>
      </c>
      <c r="H83" s="2" t="s">
        <v>34</v>
      </c>
      <c r="I83" s="2" t="s">
        <v>39</v>
      </c>
      <c r="J83" s="2" t="s">
        <v>121</v>
      </c>
      <c r="K83" s="2" t="str">
        <f t="shared" si="5"/>
        <v>2016</v>
      </c>
      <c r="L83" s="2" t="str">
        <f t="shared" si="6"/>
        <v>01</v>
      </c>
      <c r="M83" s="2">
        <v>201601</v>
      </c>
      <c r="N83" s="30">
        <v>83415.997447802889</v>
      </c>
      <c r="O83" s="30">
        <v>12512.399617170433</v>
      </c>
      <c r="P83" s="10">
        <f t="shared" si="7"/>
        <v>1.2512399617170433E-2</v>
      </c>
    </row>
    <row r="84" spans="1:16">
      <c r="A84" s="2" t="s">
        <v>7</v>
      </c>
      <c r="B84" s="2" t="s">
        <v>26</v>
      </c>
      <c r="C84" s="2" t="str">
        <f t="shared" si="4"/>
        <v>Toshiro T.</v>
      </c>
      <c r="D84" s="2" t="s">
        <v>55</v>
      </c>
      <c r="E84" s="2" t="s">
        <v>56</v>
      </c>
      <c r="F84" s="2" t="s">
        <v>11</v>
      </c>
      <c r="G84" s="2">
        <v>36</v>
      </c>
      <c r="H84" s="2" t="s">
        <v>34</v>
      </c>
      <c r="I84" s="2" t="s">
        <v>39</v>
      </c>
      <c r="J84" s="2" t="s">
        <v>143</v>
      </c>
      <c r="K84" s="2" t="str">
        <f t="shared" si="5"/>
        <v>2016</v>
      </c>
      <c r="L84" s="2" t="str">
        <f t="shared" si="6"/>
        <v>01</v>
      </c>
      <c r="M84" s="2">
        <v>201601</v>
      </c>
      <c r="N84" s="30">
        <v>40988.777758655997</v>
      </c>
      <c r="O84" s="30">
        <v>6148.3166637983995</v>
      </c>
      <c r="P84" s="10">
        <f t="shared" si="7"/>
        <v>6.1483166637984E-3</v>
      </c>
    </row>
    <row r="85" spans="1:16">
      <c r="A85" s="2" t="s">
        <v>7</v>
      </c>
      <c r="B85" s="2" t="s">
        <v>26</v>
      </c>
      <c r="C85" s="2" t="str">
        <f t="shared" si="4"/>
        <v>Toshiro T.</v>
      </c>
      <c r="D85" s="2" t="s">
        <v>55</v>
      </c>
      <c r="E85" s="2" t="s">
        <v>56</v>
      </c>
      <c r="F85" s="2" t="s">
        <v>11</v>
      </c>
      <c r="G85" s="2">
        <v>36</v>
      </c>
      <c r="H85" s="2" t="s">
        <v>34</v>
      </c>
      <c r="I85" s="2" t="s">
        <v>39</v>
      </c>
      <c r="J85" s="2" t="s">
        <v>123</v>
      </c>
      <c r="K85" s="2" t="str">
        <f t="shared" si="5"/>
        <v>2016</v>
      </c>
      <c r="L85" s="2" t="str">
        <f t="shared" si="6"/>
        <v>01</v>
      </c>
      <c r="M85" s="2">
        <v>201601</v>
      </c>
      <c r="N85" s="30">
        <v>72333.370647982068</v>
      </c>
      <c r="O85" s="30">
        <v>10850.005597197309</v>
      </c>
      <c r="P85" s="10">
        <f t="shared" si="7"/>
        <v>1.0850005597197308E-2</v>
      </c>
    </row>
    <row r="86" spans="1:16">
      <c r="A86" s="2" t="s">
        <v>7</v>
      </c>
      <c r="B86" s="2" t="s">
        <v>26</v>
      </c>
      <c r="C86" s="2" t="str">
        <f t="shared" si="4"/>
        <v>Yui M.</v>
      </c>
      <c r="D86" s="2" t="s">
        <v>53</v>
      </c>
      <c r="E86" s="2" t="s">
        <v>54</v>
      </c>
      <c r="F86" s="2" t="s">
        <v>12</v>
      </c>
      <c r="G86" s="2">
        <v>32</v>
      </c>
      <c r="H86" s="2" t="s">
        <v>36</v>
      </c>
      <c r="I86" s="2" t="s">
        <v>63</v>
      </c>
      <c r="J86" s="2" t="s">
        <v>124</v>
      </c>
      <c r="K86" s="2" t="str">
        <f t="shared" si="5"/>
        <v>2016</v>
      </c>
      <c r="L86" s="2" t="str">
        <f t="shared" si="6"/>
        <v>01</v>
      </c>
      <c r="M86" s="2">
        <v>201601</v>
      </c>
      <c r="N86" s="30">
        <v>1570322.174281728</v>
      </c>
      <c r="O86" s="30">
        <v>273236.0583250206</v>
      </c>
      <c r="P86" s="10">
        <f t="shared" si="7"/>
        <v>0.27323605832502057</v>
      </c>
    </row>
    <row r="87" spans="1:16">
      <c r="A87" s="2" t="s">
        <v>7</v>
      </c>
      <c r="B87" s="2" t="s">
        <v>26</v>
      </c>
      <c r="C87" s="2" t="str">
        <f t="shared" si="4"/>
        <v>Yui M.</v>
      </c>
      <c r="D87" s="2" t="s">
        <v>53</v>
      </c>
      <c r="E87" s="2" t="s">
        <v>54</v>
      </c>
      <c r="F87" s="2" t="s">
        <v>12</v>
      </c>
      <c r="G87" s="2">
        <v>32</v>
      </c>
      <c r="H87" s="2" t="s">
        <v>36</v>
      </c>
      <c r="I87" s="2" t="s">
        <v>63</v>
      </c>
      <c r="J87" s="2" t="s">
        <v>121</v>
      </c>
      <c r="K87" s="2" t="str">
        <f t="shared" si="5"/>
        <v>2016</v>
      </c>
      <c r="L87" s="2" t="str">
        <f t="shared" si="6"/>
        <v>01</v>
      </c>
      <c r="M87" s="2">
        <v>201601</v>
      </c>
      <c r="N87" s="30">
        <v>50878.798268497914</v>
      </c>
      <c r="O87" s="30">
        <v>7631.8197402746873</v>
      </c>
      <c r="P87" s="10">
        <f t="shared" si="7"/>
        <v>7.6318197402746877E-3</v>
      </c>
    </row>
    <row r="88" spans="1:16">
      <c r="A88" s="2" t="s">
        <v>7</v>
      </c>
      <c r="B88" s="2" t="s">
        <v>26</v>
      </c>
      <c r="C88" s="2" t="str">
        <f t="shared" si="4"/>
        <v>Yui M.</v>
      </c>
      <c r="D88" s="2" t="s">
        <v>53</v>
      </c>
      <c r="E88" s="2" t="s">
        <v>54</v>
      </c>
      <c r="F88" s="2" t="s">
        <v>12</v>
      </c>
      <c r="G88" s="2">
        <v>32</v>
      </c>
      <c r="H88" s="2" t="s">
        <v>36</v>
      </c>
      <c r="I88" s="2" t="s">
        <v>63</v>
      </c>
      <c r="J88" s="2" t="s">
        <v>143</v>
      </c>
      <c r="K88" s="2" t="str">
        <f t="shared" si="5"/>
        <v>2016</v>
      </c>
      <c r="L88" s="2" t="str">
        <f t="shared" si="6"/>
        <v>01</v>
      </c>
      <c r="M88" s="2">
        <v>201601</v>
      </c>
      <c r="N88" s="30">
        <v>302553.426063616</v>
      </c>
      <c r="O88" s="30">
        <v>45383.013909542395</v>
      </c>
      <c r="P88" s="10">
        <f t="shared" si="7"/>
        <v>4.5383013909542393E-2</v>
      </c>
    </row>
    <row r="89" spans="1:16">
      <c r="A89" s="2" t="s">
        <v>7</v>
      </c>
      <c r="B89" s="2" t="s">
        <v>26</v>
      </c>
      <c r="C89" s="2" t="str">
        <f t="shared" si="4"/>
        <v>Yui M.</v>
      </c>
      <c r="D89" s="2" t="s">
        <v>53</v>
      </c>
      <c r="E89" s="2" t="s">
        <v>54</v>
      </c>
      <c r="F89" s="2" t="s">
        <v>12</v>
      </c>
      <c r="G89" s="2">
        <v>32</v>
      </c>
      <c r="H89" s="2" t="s">
        <v>36</v>
      </c>
      <c r="I89" s="2" t="s">
        <v>63</v>
      </c>
      <c r="J89" s="2" t="s">
        <v>123</v>
      </c>
      <c r="K89" s="2" t="str">
        <f t="shared" si="5"/>
        <v>2016</v>
      </c>
      <c r="L89" s="2" t="str">
        <f t="shared" si="6"/>
        <v>01</v>
      </c>
      <c r="M89" s="2">
        <v>201601</v>
      </c>
      <c r="N89" s="30">
        <v>105016.1929868083</v>
      </c>
      <c r="O89" s="30">
        <v>15752.428948021245</v>
      </c>
      <c r="P89" s="10">
        <f t="shared" si="7"/>
        <v>1.5752428948021244E-2</v>
      </c>
    </row>
    <row r="90" spans="1:16">
      <c r="A90" s="2" t="s">
        <v>7</v>
      </c>
      <c r="B90" s="2" t="s">
        <v>27</v>
      </c>
      <c r="C90" s="2" t="str">
        <f t="shared" si="4"/>
        <v>Andrew T.</v>
      </c>
      <c r="D90" s="2" t="s">
        <v>21</v>
      </c>
      <c r="E90" s="2" t="s">
        <v>58</v>
      </c>
      <c r="F90" s="2" t="s">
        <v>11</v>
      </c>
      <c r="G90" s="2">
        <v>45</v>
      </c>
      <c r="H90" s="2" t="s">
        <v>33</v>
      </c>
      <c r="I90" s="2" t="s">
        <v>38</v>
      </c>
      <c r="J90" s="2" t="s">
        <v>124</v>
      </c>
      <c r="K90" s="2" t="str">
        <f t="shared" si="5"/>
        <v>2016</v>
      </c>
      <c r="L90" s="2" t="str">
        <f t="shared" si="6"/>
        <v>01</v>
      </c>
      <c r="M90" s="2">
        <v>201601</v>
      </c>
      <c r="N90" s="30">
        <v>1450114.4481241603</v>
      </c>
      <c r="O90" s="30">
        <v>252319.91397360386</v>
      </c>
      <c r="P90" s="10">
        <f t="shared" si="7"/>
        <v>0.25231991397360387</v>
      </c>
    </row>
    <row r="91" spans="1:16">
      <c r="A91" s="2" t="s">
        <v>7</v>
      </c>
      <c r="B91" s="2" t="s">
        <v>27</v>
      </c>
      <c r="C91" s="2" t="str">
        <f t="shared" si="4"/>
        <v>Andrew T.</v>
      </c>
      <c r="D91" s="2" t="s">
        <v>21</v>
      </c>
      <c r="E91" s="2" t="s">
        <v>58</v>
      </c>
      <c r="F91" s="2" t="s">
        <v>11</v>
      </c>
      <c r="G91" s="2">
        <v>45</v>
      </c>
      <c r="H91" s="2" t="s">
        <v>33</v>
      </c>
      <c r="I91" s="2" t="s">
        <v>38</v>
      </c>
      <c r="J91" s="2" t="s">
        <v>121</v>
      </c>
      <c r="K91" s="2" t="str">
        <f t="shared" si="5"/>
        <v>2016</v>
      </c>
      <c r="L91" s="2" t="str">
        <f t="shared" si="6"/>
        <v>01</v>
      </c>
      <c r="M91" s="2">
        <v>201601</v>
      </c>
      <c r="N91" s="30">
        <v>1003946.6981674072</v>
      </c>
      <c r="O91" s="30">
        <v>150592.00472511107</v>
      </c>
      <c r="P91" s="10">
        <f t="shared" si="7"/>
        <v>0.15059200472511106</v>
      </c>
    </row>
    <row r="92" spans="1:16">
      <c r="A92" s="2" t="s">
        <v>7</v>
      </c>
      <c r="B92" s="2" t="s">
        <v>27</v>
      </c>
      <c r="C92" s="2" t="str">
        <f t="shared" si="4"/>
        <v>Andrew T.</v>
      </c>
      <c r="D92" s="2" t="s">
        <v>21</v>
      </c>
      <c r="E92" s="2" t="s">
        <v>58</v>
      </c>
      <c r="F92" s="2" t="s">
        <v>11</v>
      </c>
      <c r="G92" s="2">
        <v>45</v>
      </c>
      <c r="H92" s="2" t="s">
        <v>33</v>
      </c>
      <c r="I92" s="2" t="s">
        <v>38</v>
      </c>
      <c r="J92" s="2" t="s">
        <v>143</v>
      </c>
      <c r="K92" s="2" t="str">
        <f t="shared" si="5"/>
        <v>2016</v>
      </c>
      <c r="L92" s="2" t="str">
        <f t="shared" si="6"/>
        <v>01</v>
      </c>
      <c r="M92" s="2">
        <v>201601</v>
      </c>
      <c r="N92" s="30">
        <v>561890.57413216017</v>
      </c>
      <c r="O92" s="30">
        <v>84283.586119824016</v>
      </c>
      <c r="P92" s="10">
        <f t="shared" si="7"/>
        <v>8.4283586119824019E-2</v>
      </c>
    </row>
    <row r="93" spans="1:16">
      <c r="A93" s="2" t="s">
        <v>7</v>
      </c>
      <c r="B93" s="2" t="s">
        <v>27</v>
      </c>
      <c r="C93" s="2" t="str">
        <f t="shared" si="4"/>
        <v>Andrew T.</v>
      </c>
      <c r="D93" s="2" t="s">
        <v>21</v>
      </c>
      <c r="E93" s="2" t="s">
        <v>58</v>
      </c>
      <c r="F93" s="2" t="s">
        <v>11</v>
      </c>
      <c r="G93" s="2">
        <v>45</v>
      </c>
      <c r="H93" s="2" t="s">
        <v>33</v>
      </c>
      <c r="I93" s="2" t="s">
        <v>38</v>
      </c>
      <c r="J93" s="2" t="s">
        <v>123</v>
      </c>
      <c r="K93" s="2" t="str">
        <f t="shared" si="5"/>
        <v>2016</v>
      </c>
      <c r="L93" s="2" t="str">
        <f t="shared" si="6"/>
        <v>01</v>
      </c>
      <c r="M93" s="2">
        <v>201601</v>
      </c>
      <c r="N93" s="30">
        <v>53831.970222284799</v>
      </c>
      <c r="O93" s="30">
        <v>8074.7955333427199</v>
      </c>
      <c r="P93" s="10">
        <f t="shared" si="7"/>
        <v>8.0747955333427199E-3</v>
      </c>
    </row>
    <row r="94" spans="1:16">
      <c r="A94" s="2" t="s">
        <v>7</v>
      </c>
      <c r="B94" s="2" t="s">
        <v>27</v>
      </c>
      <c r="C94" s="2" t="str">
        <f t="shared" si="4"/>
        <v>Jason W.</v>
      </c>
      <c r="D94" s="2" t="s">
        <v>18</v>
      </c>
      <c r="E94" s="2" t="s">
        <v>62</v>
      </c>
      <c r="F94" s="2" t="s">
        <v>11</v>
      </c>
      <c r="G94" s="2">
        <v>38</v>
      </c>
      <c r="H94" s="2" t="s">
        <v>34</v>
      </c>
      <c r="I94" s="2" t="s">
        <v>39</v>
      </c>
      <c r="J94" s="2" t="s">
        <v>124</v>
      </c>
      <c r="K94" s="2" t="str">
        <f t="shared" si="5"/>
        <v>2016</v>
      </c>
      <c r="L94" s="2" t="str">
        <f t="shared" si="6"/>
        <v>01</v>
      </c>
      <c r="M94" s="2">
        <v>201601</v>
      </c>
      <c r="N94" s="30">
        <v>1203364.6037360639</v>
      </c>
      <c r="O94" s="30">
        <v>209385.44105007511</v>
      </c>
      <c r="P94" s="10">
        <f t="shared" si="7"/>
        <v>0.20938544105007512</v>
      </c>
    </row>
    <row r="95" spans="1:16">
      <c r="A95" s="2" t="s">
        <v>7</v>
      </c>
      <c r="B95" s="2" t="s">
        <v>27</v>
      </c>
      <c r="C95" s="2" t="str">
        <f t="shared" si="4"/>
        <v>Jason W.</v>
      </c>
      <c r="D95" s="2" t="s">
        <v>18</v>
      </c>
      <c r="E95" s="2" t="s">
        <v>62</v>
      </c>
      <c r="F95" s="2" t="s">
        <v>11</v>
      </c>
      <c r="G95" s="2">
        <v>38</v>
      </c>
      <c r="H95" s="2" t="s">
        <v>34</v>
      </c>
      <c r="I95" s="2" t="s">
        <v>39</v>
      </c>
      <c r="J95" s="2" t="s">
        <v>121</v>
      </c>
      <c r="K95" s="2" t="str">
        <f t="shared" si="5"/>
        <v>2016</v>
      </c>
      <c r="L95" s="2" t="str">
        <f t="shared" si="6"/>
        <v>01</v>
      </c>
      <c r="M95" s="2">
        <v>201601</v>
      </c>
      <c r="N95" s="30">
        <v>249106.50512326666</v>
      </c>
      <c r="O95" s="30">
        <v>37365.975768489996</v>
      </c>
      <c r="P95" s="10">
        <f t="shared" si="7"/>
        <v>3.7365975768489997E-2</v>
      </c>
    </row>
    <row r="96" spans="1:16">
      <c r="A96" s="2" t="s">
        <v>7</v>
      </c>
      <c r="B96" s="2" t="s">
        <v>27</v>
      </c>
      <c r="C96" s="2" t="str">
        <f t="shared" si="4"/>
        <v>Jason W.</v>
      </c>
      <c r="D96" s="2" t="s">
        <v>18</v>
      </c>
      <c r="E96" s="2" t="s">
        <v>62</v>
      </c>
      <c r="F96" s="2" t="s">
        <v>11</v>
      </c>
      <c r="G96" s="2">
        <v>38</v>
      </c>
      <c r="H96" s="2" t="s">
        <v>34</v>
      </c>
      <c r="I96" s="2" t="s">
        <v>39</v>
      </c>
      <c r="J96" s="2" t="s">
        <v>143</v>
      </c>
      <c r="K96" s="2" t="str">
        <f t="shared" si="5"/>
        <v>2016</v>
      </c>
      <c r="L96" s="2" t="str">
        <f t="shared" si="6"/>
        <v>01</v>
      </c>
      <c r="M96" s="2">
        <v>201601</v>
      </c>
      <c r="N96" s="30">
        <v>124137.57618662405</v>
      </c>
      <c r="O96" s="30">
        <v>18620.636427993606</v>
      </c>
      <c r="P96" s="10">
        <f t="shared" si="7"/>
        <v>1.8620636427993605E-2</v>
      </c>
    </row>
    <row r="97" spans="1:16">
      <c r="A97" s="2" t="s">
        <v>7</v>
      </c>
      <c r="B97" s="2" t="s">
        <v>27</v>
      </c>
      <c r="C97" s="2" t="str">
        <f t="shared" si="4"/>
        <v>Jason W.</v>
      </c>
      <c r="D97" s="2" t="s">
        <v>18</v>
      </c>
      <c r="E97" s="2" t="s">
        <v>62</v>
      </c>
      <c r="F97" s="2" t="s">
        <v>11</v>
      </c>
      <c r="G97" s="2">
        <v>38</v>
      </c>
      <c r="H97" s="2" t="s">
        <v>34</v>
      </c>
      <c r="I97" s="2" t="s">
        <v>39</v>
      </c>
      <c r="J97" s="2" t="s">
        <v>123</v>
      </c>
      <c r="K97" s="2" t="str">
        <f t="shared" si="5"/>
        <v>2016</v>
      </c>
      <c r="L97" s="2" t="str">
        <f t="shared" si="6"/>
        <v>01</v>
      </c>
      <c r="M97" s="2">
        <v>201601</v>
      </c>
      <c r="N97" s="30">
        <v>37152.743992197131</v>
      </c>
      <c r="O97" s="30">
        <v>5572.9115988295689</v>
      </c>
      <c r="P97" s="10">
        <f t="shared" si="7"/>
        <v>5.5729115988295691E-3</v>
      </c>
    </row>
    <row r="98" spans="1:16">
      <c r="A98" s="2" t="s">
        <v>7</v>
      </c>
      <c r="B98" s="2" t="s">
        <v>27</v>
      </c>
      <c r="C98" s="2" t="str">
        <f t="shared" si="4"/>
        <v>Michelle L.</v>
      </c>
      <c r="D98" s="2" t="s">
        <v>19</v>
      </c>
      <c r="E98" s="2" t="s">
        <v>57</v>
      </c>
      <c r="F98" s="2" t="s">
        <v>12</v>
      </c>
      <c r="G98" s="2">
        <v>29</v>
      </c>
      <c r="H98" s="2" t="s">
        <v>37</v>
      </c>
      <c r="I98" s="2" t="s">
        <v>41</v>
      </c>
      <c r="J98" s="2" t="s">
        <v>124</v>
      </c>
      <c r="K98" s="2" t="str">
        <f t="shared" si="5"/>
        <v>2016</v>
      </c>
      <c r="L98" s="2" t="str">
        <f t="shared" si="6"/>
        <v>01</v>
      </c>
      <c r="M98" s="2">
        <v>201601</v>
      </c>
      <c r="N98" s="30">
        <v>1206086.4055296001</v>
      </c>
      <c r="O98" s="30">
        <v>209859.03456215039</v>
      </c>
      <c r="P98" s="10">
        <f t="shared" si="7"/>
        <v>0.20985903456215038</v>
      </c>
    </row>
    <row r="99" spans="1:16">
      <c r="A99" s="2" t="s">
        <v>7</v>
      </c>
      <c r="B99" s="2" t="s">
        <v>27</v>
      </c>
      <c r="C99" s="2" t="str">
        <f t="shared" si="4"/>
        <v>Michelle L.</v>
      </c>
      <c r="D99" s="2" t="s">
        <v>19</v>
      </c>
      <c r="E99" s="2" t="s">
        <v>57</v>
      </c>
      <c r="F99" s="2" t="s">
        <v>12</v>
      </c>
      <c r="G99" s="2">
        <v>29</v>
      </c>
      <c r="H99" s="2" t="s">
        <v>37</v>
      </c>
      <c r="I99" s="2" t="s">
        <v>41</v>
      </c>
      <c r="J99" s="2" t="s">
        <v>121</v>
      </c>
      <c r="K99" s="2" t="str">
        <f t="shared" si="5"/>
        <v>2016</v>
      </c>
      <c r="L99" s="2" t="str">
        <f t="shared" si="6"/>
        <v>01</v>
      </c>
      <c r="M99" s="2">
        <v>201601</v>
      </c>
      <c r="N99" s="30">
        <v>12785.396348927999</v>
      </c>
      <c r="O99" s="30">
        <v>1917.8094523391999</v>
      </c>
      <c r="P99" s="10">
        <f t="shared" si="7"/>
        <v>1.9178094523391999E-3</v>
      </c>
    </row>
    <row r="100" spans="1:16">
      <c r="A100" s="2" t="s">
        <v>7</v>
      </c>
      <c r="B100" s="2" t="s">
        <v>27</v>
      </c>
      <c r="C100" s="2" t="str">
        <f t="shared" si="4"/>
        <v>Michelle L.</v>
      </c>
      <c r="D100" s="2" t="s">
        <v>19</v>
      </c>
      <c r="E100" s="2" t="s">
        <v>57</v>
      </c>
      <c r="F100" s="2" t="s">
        <v>12</v>
      </c>
      <c r="G100" s="2">
        <v>29</v>
      </c>
      <c r="H100" s="2" t="s">
        <v>37</v>
      </c>
      <c r="I100" s="2" t="s">
        <v>41</v>
      </c>
      <c r="J100" s="2" t="s">
        <v>143</v>
      </c>
      <c r="K100" s="2" t="str">
        <f t="shared" si="5"/>
        <v>2016</v>
      </c>
      <c r="L100" s="2" t="str">
        <f t="shared" si="6"/>
        <v>01</v>
      </c>
      <c r="M100" s="2">
        <v>201601</v>
      </c>
      <c r="N100" s="30">
        <v>69796.378579199998</v>
      </c>
      <c r="O100" s="30">
        <v>10469.456786879999</v>
      </c>
      <c r="P100" s="10">
        <f t="shared" si="7"/>
        <v>1.0469456786879999E-2</v>
      </c>
    </row>
    <row r="101" spans="1:16">
      <c r="A101" s="2" t="s">
        <v>7</v>
      </c>
      <c r="B101" s="2" t="s">
        <v>27</v>
      </c>
      <c r="C101" s="2" t="str">
        <f t="shared" si="4"/>
        <v>Michelle L.</v>
      </c>
      <c r="D101" s="2" t="s">
        <v>19</v>
      </c>
      <c r="E101" s="2" t="s">
        <v>57</v>
      </c>
      <c r="F101" s="2" t="s">
        <v>12</v>
      </c>
      <c r="G101" s="2">
        <v>29</v>
      </c>
      <c r="H101" s="2" t="s">
        <v>37</v>
      </c>
      <c r="I101" s="2" t="s">
        <v>41</v>
      </c>
      <c r="J101" s="2" t="s">
        <v>123</v>
      </c>
      <c r="K101" s="2" t="str">
        <f t="shared" si="5"/>
        <v>2016</v>
      </c>
      <c r="L101" s="2" t="str">
        <f t="shared" si="6"/>
        <v>01</v>
      </c>
      <c r="M101" s="2">
        <v>201601</v>
      </c>
      <c r="N101" s="30">
        <v>18533.597773824</v>
      </c>
      <c r="O101" s="30">
        <v>2780.0396660736001</v>
      </c>
      <c r="P101" s="10">
        <f t="shared" si="7"/>
        <v>2.7800396660736001E-3</v>
      </c>
    </row>
    <row r="102" spans="1:16">
      <c r="A102" s="2" t="s">
        <v>7</v>
      </c>
      <c r="B102" s="2" t="s">
        <v>42</v>
      </c>
      <c r="C102" s="2" t="str">
        <f t="shared" si="4"/>
        <v>Dennis C.</v>
      </c>
      <c r="D102" s="2" t="s">
        <v>59</v>
      </c>
      <c r="E102" s="2" t="s">
        <v>60</v>
      </c>
      <c r="F102" s="2" t="s">
        <v>11</v>
      </c>
      <c r="G102" s="2">
        <v>35</v>
      </c>
      <c r="H102" s="2" t="s">
        <v>34</v>
      </c>
      <c r="I102" s="2" t="s">
        <v>39</v>
      </c>
      <c r="J102" s="2" t="s">
        <v>124</v>
      </c>
      <c r="K102" s="2" t="str">
        <f t="shared" si="5"/>
        <v>2016</v>
      </c>
      <c r="L102" s="2" t="str">
        <f t="shared" si="6"/>
        <v>01</v>
      </c>
      <c r="M102" s="2">
        <v>201601</v>
      </c>
      <c r="N102" s="30">
        <v>2396543.809379328</v>
      </c>
      <c r="O102" s="30">
        <v>416998.62283200305</v>
      </c>
      <c r="P102" s="10">
        <f t="shared" si="7"/>
        <v>0.41699862283200306</v>
      </c>
    </row>
    <row r="103" spans="1:16">
      <c r="A103" s="2" t="s">
        <v>7</v>
      </c>
      <c r="B103" s="2" t="s">
        <v>42</v>
      </c>
      <c r="C103" s="2" t="str">
        <f t="shared" si="4"/>
        <v>Dennis C.</v>
      </c>
      <c r="D103" s="2" t="s">
        <v>59</v>
      </c>
      <c r="E103" s="2" t="s">
        <v>60</v>
      </c>
      <c r="F103" s="2" t="s">
        <v>11</v>
      </c>
      <c r="G103" s="2">
        <v>35</v>
      </c>
      <c r="H103" s="2" t="s">
        <v>34</v>
      </c>
      <c r="I103" s="2" t="s">
        <v>39</v>
      </c>
      <c r="J103" s="2" t="s">
        <v>121</v>
      </c>
      <c r="K103" s="2" t="str">
        <f t="shared" si="5"/>
        <v>2016</v>
      </c>
      <c r="L103" s="2" t="str">
        <f t="shared" si="6"/>
        <v>01</v>
      </c>
      <c r="M103" s="2">
        <v>201601</v>
      </c>
      <c r="N103" s="30">
        <v>72229.012367339543</v>
      </c>
      <c r="O103" s="30">
        <v>10834.351855100931</v>
      </c>
      <c r="P103" s="10">
        <f t="shared" si="7"/>
        <v>1.0834351855100932E-2</v>
      </c>
    </row>
    <row r="104" spans="1:16">
      <c r="A104" s="2" t="s">
        <v>7</v>
      </c>
      <c r="B104" s="2" t="s">
        <v>42</v>
      </c>
      <c r="C104" s="2" t="str">
        <f t="shared" si="4"/>
        <v>Dennis C.</v>
      </c>
      <c r="D104" s="2" t="s">
        <v>59</v>
      </c>
      <c r="E104" s="2" t="s">
        <v>60</v>
      </c>
      <c r="F104" s="2" t="s">
        <v>11</v>
      </c>
      <c r="G104" s="2">
        <v>35</v>
      </c>
      <c r="H104" s="2" t="s">
        <v>34</v>
      </c>
      <c r="I104" s="2" t="s">
        <v>39</v>
      </c>
      <c r="J104" s="2" t="s">
        <v>143</v>
      </c>
      <c r="K104" s="2" t="str">
        <f t="shared" si="5"/>
        <v>2016</v>
      </c>
      <c r="L104" s="2" t="str">
        <f t="shared" si="6"/>
        <v>01</v>
      </c>
      <c r="M104" s="2">
        <v>201601</v>
      </c>
      <c r="N104" s="30">
        <v>427664.61971251201</v>
      </c>
      <c r="O104" s="30">
        <v>64149.692956876796</v>
      </c>
      <c r="P104" s="10">
        <f t="shared" si="7"/>
        <v>6.4149692956876794E-2</v>
      </c>
    </row>
    <row r="105" spans="1:16">
      <c r="A105" s="2" t="s">
        <v>7</v>
      </c>
      <c r="B105" s="2" t="s">
        <v>42</v>
      </c>
      <c r="C105" s="2" t="str">
        <f t="shared" si="4"/>
        <v>Dennis C.</v>
      </c>
      <c r="D105" s="2" t="s">
        <v>59</v>
      </c>
      <c r="E105" s="2" t="s">
        <v>60</v>
      </c>
      <c r="F105" s="2" t="s">
        <v>11</v>
      </c>
      <c r="G105" s="2">
        <v>35</v>
      </c>
      <c r="H105" s="2" t="s">
        <v>34</v>
      </c>
      <c r="I105" s="2" t="s">
        <v>39</v>
      </c>
      <c r="J105" s="2" t="s">
        <v>123</v>
      </c>
      <c r="K105" s="2" t="str">
        <f t="shared" si="5"/>
        <v>2016</v>
      </c>
      <c r="L105" s="2" t="str">
        <f t="shared" si="6"/>
        <v>01</v>
      </c>
      <c r="M105" s="2">
        <v>201601</v>
      </c>
      <c r="N105" s="30">
        <v>34563.921047470081</v>
      </c>
      <c r="O105" s="30">
        <v>5184.5881571205118</v>
      </c>
      <c r="P105" s="10">
        <f t="shared" si="7"/>
        <v>5.1845881571205114E-3</v>
      </c>
    </row>
    <row r="106" spans="1:16">
      <c r="A106" s="2" t="s">
        <v>7</v>
      </c>
      <c r="B106" s="2" t="s">
        <v>42</v>
      </c>
      <c r="C106" s="2" t="str">
        <f t="shared" si="4"/>
        <v>Aaron C.</v>
      </c>
      <c r="D106" s="2" t="s">
        <v>61</v>
      </c>
      <c r="E106" s="2" t="s">
        <v>60</v>
      </c>
      <c r="F106" s="2" t="s">
        <v>11</v>
      </c>
      <c r="G106" s="2">
        <v>32</v>
      </c>
      <c r="H106" s="2" t="s">
        <v>36</v>
      </c>
      <c r="I106" s="2" t="s">
        <v>63</v>
      </c>
      <c r="J106" s="2" t="s">
        <v>124</v>
      </c>
      <c r="K106" s="2" t="str">
        <f t="shared" si="5"/>
        <v>2016</v>
      </c>
      <c r="L106" s="2" t="str">
        <f t="shared" si="6"/>
        <v>01</v>
      </c>
      <c r="M106" s="2">
        <v>201601</v>
      </c>
      <c r="N106" s="30">
        <v>356364.34122239996</v>
      </c>
      <c r="O106" s="30">
        <v>62007.395372697589</v>
      </c>
      <c r="P106" s="10">
        <f t="shared" si="7"/>
        <v>6.2007395372697588E-2</v>
      </c>
    </row>
    <row r="107" spans="1:16">
      <c r="A107" s="2" t="s">
        <v>7</v>
      </c>
      <c r="B107" s="2" t="s">
        <v>42</v>
      </c>
      <c r="C107" s="2" t="str">
        <f t="shared" si="4"/>
        <v>Aaron C.</v>
      </c>
      <c r="D107" s="2" t="s">
        <v>61</v>
      </c>
      <c r="E107" s="2" t="s">
        <v>60</v>
      </c>
      <c r="F107" s="2" t="s">
        <v>11</v>
      </c>
      <c r="G107" s="2">
        <v>32</v>
      </c>
      <c r="H107" s="2" t="s">
        <v>36</v>
      </c>
      <c r="I107" s="2" t="s">
        <v>63</v>
      </c>
      <c r="J107" s="2" t="s">
        <v>121</v>
      </c>
      <c r="K107" s="2" t="str">
        <f t="shared" si="5"/>
        <v>2016</v>
      </c>
      <c r="L107" s="2" t="str">
        <f t="shared" si="6"/>
        <v>01</v>
      </c>
      <c r="M107" s="2">
        <v>201601</v>
      </c>
      <c r="N107" s="30">
        <v>52725.199482368</v>
      </c>
      <c r="O107" s="30">
        <v>7908.7799223551992</v>
      </c>
      <c r="P107" s="10">
        <f t="shared" si="7"/>
        <v>7.9087799223551986E-3</v>
      </c>
    </row>
    <row r="108" spans="1:16">
      <c r="A108" s="2" t="s">
        <v>7</v>
      </c>
      <c r="B108" s="2" t="s">
        <v>42</v>
      </c>
      <c r="C108" s="2" t="str">
        <f t="shared" si="4"/>
        <v>Aaron C.</v>
      </c>
      <c r="D108" s="2" t="s">
        <v>61</v>
      </c>
      <c r="E108" s="2" t="s">
        <v>60</v>
      </c>
      <c r="F108" s="2" t="s">
        <v>11</v>
      </c>
      <c r="G108" s="2">
        <v>32</v>
      </c>
      <c r="H108" s="2" t="s">
        <v>36</v>
      </c>
      <c r="I108" s="2" t="s">
        <v>63</v>
      </c>
      <c r="J108" s="2" t="s">
        <v>143</v>
      </c>
      <c r="K108" s="2" t="str">
        <f t="shared" si="5"/>
        <v>2016</v>
      </c>
      <c r="L108" s="2" t="str">
        <f t="shared" si="6"/>
        <v>01</v>
      </c>
      <c r="M108" s="2">
        <v>201601</v>
      </c>
      <c r="N108" s="30">
        <v>90992.627835199994</v>
      </c>
      <c r="O108" s="30">
        <v>13648.894175279998</v>
      </c>
      <c r="P108" s="10">
        <f t="shared" si="7"/>
        <v>1.3648894175279999E-2</v>
      </c>
    </row>
    <row r="109" spans="1:16">
      <c r="A109" s="2" t="s">
        <v>7</v>
      </c>
      <c r="B109" s="2" t="s">
        <v>42</v>
      </c>
      <c r="C109" s="2" t="str">
        <f t="shared" si="4"/>
        <v>Aaron C.</v>
      </c>
      <c r="D109" s="2" t="s">
        <v>61</v>
      </c>
      <c r="E109" s="2" t="s">
        <v>60</v>
      </c>
      <c r="F109" s="2" t="s">
        <v>11</v>
      </c>
      <c r="G109" s="2">
        <v>32</v>
      </c>
      <c r="H109" s="2" t="s">
        <v>36</v>
      </c>
      <c r="I109" s="2" t="s">
        <v>63</v>
      </c>
      <c r="J109" s="2" t="s">
        <v>123</v>
      </c>
      <c r="K109" s="2" t="str">
        <f t="shared" si="5"/>
        <v>2016</v>
      </c>
      <c r="L109" s="2" t="str">
        <f t="shared" si="6"/>
        <v>01</v>
      </c>
      <c r="M109" s="2">
        <v>201601</v>
      </c>
      <c r="N109" s="30">
        <v>64448.963002367978</v>
      </c>
      <c r="O109" s="30">
        <v>9667.3444503551964</v>
      </c>
      <c r="P109" s="10">
        <f t="shared" si="7"/>
        <v>9.6673444503551972E-3</v>
      </c>
    </row>
    <row r="110" spans="1:16">
      <c r="A110" s="2" t="s">
        <v>69</v>
      </c>
      <c r="B110" s="2" t="s">
        <v>5</v>
      </c>
      <c r="C110" s="2" t="str">
        <f t="shared" si="4"/>
        <v>Jansen B.</v>
      </c>
      <c r="D110" s="2" t="s">
        <v>46</v>
      </c>
      <c r="E110" s="2" t="s">
        <v>13</v>
      </c>
      <c r="F110" s="2" t="s">
        <v>11</v>
      </c>
      <c r="G110" s="2">
        <v>46</v>
      </c>
      <c r="H110" s="2" t="s">
        <v>33</v>
      </c>
      <c r="I110" s="2" t="s">
        <v>38</v>
      </c>
      <c r="J110" s="2" t="s">
        <v>124</v>
      </c>
      <c r="K110" s="2" t="str">
        <f t="shared" si="5"/>
        <v>2016</v>
      </c>
      <c r="L110" s="2" t="str">
        <f t="shared" si="6"/>
        <v>01</v>
      </c>
      <c r="M110" s="2">
        <v>201601</v>
      </c>
      <c r="N110" s="30">
        <v>2046315.2496639998</v>
      </c>
      <c r="O110" s="30">
        <v>356058.8534415359</v>
      </c>
      <c r="P110" s="10">
        <f t="shared" si="7"/>
        <v>0.35605885344153593</v>
      </c>
    </row>
    <row r="111" spans="1:16">
      <c r="A111" s="2" t="s">
        <v>69</v>
      </c>
      <c r="B111" s="2" t="s">
        <v>5</v>
      </c>
      <c r="C111" s="2" t="str">
        <f t="shared" si="4"/>
        <v>Jansen B.</v>
      </c>
      <c r="D111" s="2" t="s">
        <v>46</v>
      </c>
      <c r="E111" s="2" t="s">
        <v>13</v>
      </c>
      <c r="F111" s="2" t="s">
        <v>11</v>
      </c>
      <c r="G111" s="2">
        <v>46</v>
      </c>
      <c r="H111" s="2" t="s">
        <v>33</v>
      </c>
      <c r="I111" s="2" t="s">
        <v>38</v>
      </c>
      <c r="J111" s="2" t="s">
        <v>121</v>
      </c>
      <c r="K111" s="2" t="str">
        <f t="shared" si="5"/>
        <v>2016</v>
      </c>
      <c r="L111" s="2" t="str">
        <f t="shared" si="6"/>
        <v>01</v>
      </c>
      <c r="M111" s="2">
        <v>201601</v>
      </c>
      <c r="N111" s="30">
        <v>502908.16329898662</v>
      </c>
      <c r="O111" s="30">
        <v>75436.224494847993</v>
      </c>
      <c r="P111" s="10">
        <f t="shared" si="7"/>
        <v>7.5436224494847992E-2</v>
      </c>
    </row>
    <row r="112" spans="1:16">
      <c r="A112" s="2" t="s">
        <v>69</v>
      </c>
      <c r="B112" s="2" t="s">
        <v>5</v>
      </c>
      <c r="C112" s="2" t="str">
        <f t="shared" si="4"/>
        <v>Jansen B.</v>
      </c>
      <c r="D112" s="2" t="s">
        <v>46</v>
      </c>
      <c r="E112" s="2" t="s">
        <v>13</v>
      </c>
      <c r="F112" s="2" t="s">
        <v>11</v>
      </c>
      <c r="G112" s="2">
        <v>46</v>
      </c>
      <c r="H112" s="2" t="s">
        <v>33</v>
      </c>
      <c r="I112" s="2" t="s">
        <v>38</v>
      </c>
      <c r="J112" s="2" t="s">
        <v>143</v>
      </c>
      <c r="K112" s="2" t="str">
        <f t="shared" si="5"/>
        <v>2016</v>
      </c>
      <c r="L112" s="2" t="str">
        <f t="shared" si="6"/>
        <v>01</v>
      </c>
      <c r="M112" s="2">
        <v>201601</v>
      </c>
      <c r="N112" s="30">
        <v>613137.94821066665</v>
      </c>
      <c r="O112" s="30">
        <v>91970.692231599998</v>
      </c>
      <c r="P112" s="10">
        <f t="shared" si="7"/>
        <v>9.1970692231599996E-2</v>
      </c>
    </row>
    <row r="113" spans="1:16">
      <c r="A113" s="2" t="s">
        <v>69</v>
      </c>
      <c r="B113" s="2" t="s">
        <v>5</v>
      </c>
      <c r="C113" s="2" t="str">
        <f t="shared" si="4"/>
        <v>Jansen B.</v>
      </c>
      <c r="D113" s="2" t="s">
        <v>46</v>
      </c>
      <c r="E113" s="2" t="s">
        <v>13</v>
      </c>
      <c r="F113" s="2" t="s">
        <v>11</v>
      </c>
      <c r="G113" s="2">
        <v>46</v>
      </c>
      <c r="H113" s="2" t="s">
        <v>33</v>
      </c>
      <c r="I113" s="2" t="s">
        <v>38</v>
      </c>
      <c r="J113" s="2" t="s">
        <v>123</v>
      </c>
      <c r="K113" s="2" t="str">
        <f t="shared" si="5"/>
        <v>2016</v>
      </c>
      <c r="L113" s="2" t="str">
        <f t="shared" si="6"/>
        <v>01</v>
      </c>
      <c r="M113" s="2">
        <v>201601</v>
      </c>
      <c r="N113" s="30">
        <v>117852.38807551999</v>
      </c>
      <c r="O113" s="30">
        <v>17677.858211327999</v>
      </c>
      <c r="P113" s="10">
        <f t="shared" si="7"/>
        <v>1.7677858211327998E-2</v>
      </c>
    </row>
    <row r="114" spans="1:16">
      <c r="A114" s="2" t="s">
        <v>69</v>
      </c>
      <c r="B114" s="2" t="s">
        <v>5</v>
      </c>
      <c r="C114" s="2" t="str">
        <f t="shared" si="4"/>
        <v>Claire P.</v>
      </c>
      <c r="D114" s="2" t="s">
        <v>22</v>
      </c>
      <c r="E114" s="2" t="s">
        <v>16</v>
      </c>
      <c r="F114" s="2" t="s">
        <v>12</v>
      </c>
      <c r="G114" s="2">
        <v>38</v>
      </c>
      <c r="H114" s="2" t="s">
        <v>34</v>
      </c>
      <c r="I114" s="2" t="s">
        <v>39</v>
      </c>
      <c r="J114" s="2" t="s">
        <v>124</v>
      </c>
      <c r="K114" s="2" t="str">
        <f t="shared" si="5"/>
        <v>2016</v>
      </c>
      <c r="L114" s="2" t="str">
        <f t="shared" si="6"/>
        <v>01</v>
      </c>
      <c r="M114" s="2">
        <v>201601</v>
      </c>
      <c r="N114" s="30">
        <v>604582.80422400008</v>
      </c>
      <c r="O114" s="30">
        <v>105197.407934976</v>
      </c>
      <c r="P114" s="10">
        <f t="shared" si="7"/>
        <v>0.10519740793497601</v>
      </c>
    </row>
    <row r="115" spans="1:16">
      <c r="A115" s="2" t="s">
        <v>69</v>
      </c>
      <c r="B115" s="2" t="s">
        <v>5</v>
      </c>
      <c r="C115" s="2" t="str">
        <f t="shared" si="4"/>
        <v>Claire P.</v>
      </c>
      <c r="D115" s="2" t="s">
        <v>22</v>
      </c>
      <c r="E115" s="2" t="s">
        <v>16</v>
      </c>
      <c r="F115" s="2" t="s">
        <v>12</v>
      </c>
      <c r="G115" s="2">
        <v>38</v>
      </c>
      <c r="H115" s="2" t="s">
        <v>34</v>
      </c>
      <c r="I115" s="2" t="s">
        <v>39</v>
      </c>
      <c r="J115" s="2" t="s">
        <v>121</v>
      </c>
      <c r="K115" s="2" t="str">
        <f t="shared" si="5"/>
        <v>2016</v>
      </c>
      <c r="L115" s="2" t="str">
        <f t="shared" si="6"/>
        <v>01</v>
      </c>
      <c r="M115" s="2">
        <v>201601</v>
      </c>
      <c r="N115" s="30">
        <v>107728.74411909119</v>
      </c>
      <c r="O115" s="30">
        <v>16159.311617863679</v>
      </c>
      <c r="P115" s="10">
        <f t="shared" si="7"/>
        <v>1.6159311617863679E-2</v>
      </c>
    </row>
    <row r="116" spans="1:16">
      <c r="A116" s="2" t="s">
        <v>69</v>
      </c>
      <c r="B116" s="2" t="s">
        <v>5</v>
      </c>
      <c r="C116" s="2" t="str">
        <f t="shared" si="4"/>
        <v>Claire P.</v>
      </c>
      <c r="D116" s="2" t="s">
        <v>22</v>
      </c>
      <c r="E116" s="2" t="s">
        <v>16</v>
      </c>
      <c r="F116" s="2" t="s">
        <v>12</v>
      </c>
      <c r="G116" s="2">
        <v>38</v>
      </c>
      <c r="H116" s="2" t="s">
        <v>34</v>
      </c>
      <c r="I116" s="2" t="s">
        <v>39</v>
      </c>
      <c r="J116" s="2" t="s">
        <v>143</v>
      </c>
      <c r="K116" s="2" t="str">
        <f t="shared" si="5"/>
        <v>2016</v>
      </c>
      <c r="L116" s="2" t="str">
        <f t="shared" si="6"/>
        <v>01</v>
      </c>
      <c r="M116" s="2">
        <v>201601</v>
      </c>
      <c r="N116" s="30">
        <v>47355.871530239994</v>
      </c>
      <c r="O116" s="30">
        <v>7103.3807295359993</v>
      </c>
      <c r="P116" s="10">
        <f t="shared" si="7"/>
        <v>7.1033807295359996E-3</v>
      </c>
    </row>
    <row r="117" spans="1:16">
      <c r="A117" s="2" t="s">
        <v>69</v>
      </c>
      <c r="B117" s="2" t="s">
        <v>5</v>
      </c>
      <c r="C117" s="2" t="str">
        <f t="shared" si="4"/>
        <v>Claire P.</v>
      </c>
      <c r="D117" s="2" t="s">
        <v>22</v>
      </c>
      <c r="E117" s="2" t="s">
        <v>16</v>
      </c>
      <c r="F117" s="2" t="s">
        <v>12</v>
      </c>
      <c r="G117" s="2">
        <v>38</v>
      </c>
      <c r="H117" s="2" t="s">
        <v>34</v>
      </c>
      <c r="I117" s="2" t="s">
        <v>39</v>
      </c>
      <c r="J117" s="2" t="s">
        <v>123</v>
      </c>
      <c r="K117" s="2" t="str">
        <f t="shared" si="5"/>
        <v>2016</v>
      </c>
      <c r="L117" s="2" t="str">
        <f t="shared" si="6"/>
        <v>01</v>
      </c>
      <c r="M117" s="2">
        <v>201601</v>
      </c>
      <c r="N117" s="30">
        <v>44670.726490521592</v>
      </c>
      <c r="O117" s="30">
        <v>6700.6089735782389</v>
      </c>
      <c r="P117" s="10">
        <f t="shared" si="7"/>
        <v>6.7006089735782391E-3</v>
      </c>
    </row>
    <row r="118" spans="1:16">
      <c r="A118" s="2" t="s">
        <v>69</v>
      </c>
      <c r="B118" s="2" t="s">
        <v>5</v>
      </c>
      <c r="C118" s="2" t="str">
        <f t="shared" si="4"/>
        <v>Simon W.</v>
      </c>
      <c r="D118" s="2" t="s">
        <v>9</v>
      </c>
      <c r="E118" s="2" t="s">
        <v>10</v>
      </c>
      <c r="F118" s="2" t="s">
        <v>11</v>
      </c>
      <c r="G118" s="2">
        <v>25</v>
      </c>
      <c r="H118" s="2" t="s">
        <v>37</v>
      </c>
      <c r="I118" s="2" t="s">
        <v>41</v>
      </c>
      <c r="J118" s="2" t="s">
        <v>124</v>
      </c>
      <c r="K118" s="2" t="str">
        <f t="shared" si="5"/>
        <v>2016</v>
      </c>
      <c r="L118" s="2" t="str">
        <f t="shared" si="6"/>
        <v>01</v>
      </c>
      <c r="M118" s="2">
        <v>201601</v>
      </c>
      <c r="N118" s="30">
        <v>1062102.5210880002</v>
      </c>
      <c r="O118" s="30">
        <v>184805.83866931201</v>
      </c>
      <c r="P118" s="10">
        <f t="shared" si="7"/>
        <v>0.18480583866931202</v>
      </c>
    </row>
    <row r="119" spans="1:16">
      <c r="A119" s="2" t="s">
        <v>69</v>
      </c>
      <c r="B119" s="2" t="s">
        <v>5</v>
      </c>
      <c r="C119" s="2" t="str">
        <f t="shared" si="4"/>
        <v>Simon W.</v>
      </c>
      <c r="D119" s="2" t="s">
        <v>9</v>
      </c>
      <c r="E119" s="2" t="s">
        <v>10</v>
      </c>
      <c r="F119" s="2" t="s">
        <v>11</v>
      </c>
      <c r="G119" s="2">
        <v>25</v>
      </c>
      <c r="H119" s="2" t="s">
        <v>37</v>
      </c>
      <c r="I119" s="2" t="s">
        <v>41</v>
      </c>
      <c r="J119" s="2" t="s">
        <v>121</v>
      </c>
      <c r="K119" s="2" t="str">
        <f t="shared" si="5"/>
        <v>2016</v>
      </c>
      <c r="L119" s="2" t="str">
        <f t="shared" si="6"/>
        <v>01</v>
      </c>
      <c r="M119" s="2">
        <v>201601</v>
      </c>
      <c r="N119" s="30">
        <v>100222.91310079998</v>
      </c>
      <c r="O119" s="30">
        <v>15033.436965119998</v>
      </c>
      <c r="P119" s="10">
        <f t="shared" si="7"/>
        <v>1.5033436965119999E-2</v>
      </c>
    </row>
    <row r="120" spans="1:16">
      <c r="A120" s="2" t="s">
        <v>69</v>
      </c>
      <c r="B120" s="2" t="s">
        <v>5</v>
      </c>
      <c r="C120" s="2" t="str">
        <f t="shared" si="4"/>
        <v>Simon W.</v>
      </c>
      <c r="D120" s="2" t="s">
        <v>9</v>
      </c>
      <c r="E120" s="2" t="s">
        <v>10</v>
      </c>
      <c r="F120" s="2" t="s">
        <v>11</v>
      </c>
      <c r="G120" s="2">
        <v>25</v>
      </c>
      <c r="H120" s="2" t="s">
        <v>37</v>
      </c>
      <c r="I120" s="2" t="s">
        <v>41</v>
      </c>
      <c r="J120" s="2" t="s">
        <v>143</v>
      </c>
      <c r="K120" s="2" t="str">
        <f t="shared" si="5"/>
        <v>2016</v>
      </c>
      <c r="L120" s="2" t="str">
        <f t="shared" si="6"/>
        <v>01</v>
      </c>
      <c r="M120" s="2">
        <v>201601</v>
      </c>
      <c r="N120" s="30">
        <v>331852.96143999998</v>
      </c>
      <c r="O120" s="30">
        <v>49777.944215999996</v>
      </c>
      <c r="P120" s="10">
        <f t="shared" si="7"/>
        <v>4.9777944215999993E-2</v>
      </c>
    </row>
    <row r="121" spans="1:16">
      <c r="A121" s="2" t="s">
        <v>69</v>
      </c>
      <c r="B121" s="2" t="s">
        <v>5</v>
      </c>
      <c r="C121" s="2" t="str">
        <f t="shared" si="4"/>
        <v>Simon W.</v>
      </c>
      <c r="D121" s="2" t="s">
        <v>9</v>
      </c>
      <c r="E121" s="2" t="s">
        <v>10</v>
      </c>
      <c r="F121" s="2" t="s">
        <v>11</v>
      </c>
      <c r="G121" s="2">
        <v>25</v>
      </c>
      <c r="H121" s="2" t="s">
        <v>37</v>
      </c>
      <c r="I121" s="2" t="s">
        <v>41</v>
      </c>
      <c r="J121" s="2" t="s">
        <v>123</v>
      </c>
      <c r="K121" s="2" t="str">
        <f t="shared" si="5"/>
        <v>2016</v>
      </c>
      <c r="L121" s="2" t="str">
        <f t="shared" si="6"/>
        <v>01</v>
      </c>
      <c r="M121" s="2">
        <v>201601</v>
      </c>
      <c r="N121" s="30">
        <v>107764.98259967999</v>
      </c>
      <c r="O121" s="30">
        <v>16164.747389951999</v>
      </c>
      <c r="P121" s="10">
        <f t="shared" si="7"/>
        <v>1.6164747389951998E-2</v>
      </c>
    </row>
    <row r="122" spans="1:16">
      <c r="A122" s="2" t="s">
        <v>69</v>
      </c>
      <c r="B122" s="2" t="s">
        <v>6</v>
      </c>
      <c r="C122" s="2" t="str">
        <f t="shared" si="4"/>
        <v>Trevor P.</v>
      </c>
      <c r="D122" s="2" t="s">
        <v>14</v>
      </c>
      <c r="E122" s="2" t="s">
        <v>15</v>
      </c>
      <c r="F122" s="2" t="s">
        <v>11</v>
      </c>
      <c r="G122" s="2">
        <v>32</v>
      </c>
      <c r="H122" s="2" t="s">
        <v>36</v>
      </c>
      <c r="I122" s="2" t="s">
        <v>63</v>
      </c>
      <c r="J122" s="2" t="s">
        <v>124</v>
      </c>
      <c r="K122" s="2" t="str">
        <f t="shared" si="5"/>
        <v>2016</v>
      </c>
      <c r="L122" s="2" t="str">
        <f t="shared" si="6"/>
        <v>01</v>
      </c>
      <c r="M122" s="2">
        <v>201601</v>
      </c>
      <c r="N122" s="30">
        <v>3039657.8050047997</v>
      </c>
      <c r="O122" s="30">
        <v>528900.4580708351</v>
      </c>
      <c r="P122" s="10">
        <f t="shared" si="7"/>
        <v>0.52890045807083508</v>
      </c>
    </row>
    <row r="123" spans="1:16">
      <c r="A123" s="2" t="s">
        <v>69</v>
      </c>
      <c r="B123" s="2" t="s">
        <v>6</v>
      </c>
      <c r="C123" s="2" t="str">
        <f t="shared" si="4"/>
        <v>Trevor P.</v>
      </c>
      <c r="D123" s="2" t="s">
        <v>14</v>
      </c>
      <c r="E123" s="2" t="s">
        <v>15</v>
      </c>
      <c r="F123" s="2" t="s">
        <v>11</v>
      </c>
      <c r="G123" s="2">
        <v>32</v>
      </c>
      <c r="H123" s="2" t="s">
        <v>36</v>
      </c>
      <c r="I123" s="2" t="s">
        <v>63</v>
      </c>
      <c r="J123" s="2" t="s">
        <v>121</v>
      </c>
      <c r="K123" s="2" t="str">
        <f t="shared" si="5"/>
        <v>2016</v>
      </c>
      <c r="L123" s="2" t="str">
        <f t="shared" si="6"/>
        <v>01</v>
      </c>
      <c r="M123" s="2">
        <v>201601</v>
      </c>
      <c r="N123" s="30">
        <v>499349.85064557224</v>
      </c>
      <c r="O123" s="30">
        <v>74902.47759683583</v>
      </c>
      <c r="P123" s="10">
        <f t="shared" si="7"/>
        <v>7.4902477596835826E-2</v>
      </c>
    </row>
    <row r="124" spans="1:16">
      <c r="A124" s="2" t="s">
        <v>69</v>
      </c>
      <c r="B124" s="2" t="s">
        <v>6</v>
      </c>
      <c r="C124" s="2" t="str">
        <f t="shared" si="4"/>
        <v>Trevor P.</v>
      </c>
      <c r="D124" s="2" t="s">
        <v>14</v>
      </c>
      <c r="E124" s="2" t="s">
        <v>15</v>
      </c>
      <c r="F124" s="2" t="s">
        <v>11</v>
      </c>
      <c r="G124" s="2">
        <v>32</v>
      </c>
      <c r="H124" s="2" t="s">
        <v>36</v>
      </c>
      <c r="I124" s="2" t="s">
        <v>63</v>
      </c>
      <c r="J124" s="2" t="s">
        <v>143</v>
      </c>
      <c r="K124" s="2" t="str">
        <f t="shared" si="5"/>
        <v>2016</v>
      </c>
      <c r="L124" s="2" t="str">
        <f t="shared" si="6"/>
        <v>01</v>
      </c>
      <c r="M124" s="2">
        <v>201601</v>
      </c>
      <c r="N124" s="30">
        <v>287751.80113194668</v>
      </c>
      <c r="O124" s="30">
        <v>43162.770169791998</v>
      </c>
      <c r="P124" s="10">
        <f t="shared" si="7"/>
        <v>4.3162770169791996E-2</v>
      </c>
    </row>
    <row r="125" spans="1:16">
      <c r="A125" s="2" t="s">
        <v>69</v>
      </c>
      <c r="B125" s="2" t="s">
        <v>6</v>
      </c>
      <c r="C125" s="2" t="str">
        <f t="shared" si="4"/>
        <v>Trevor P.</v>
      </c>
      <c r="D125" s="2" t="s">
        <v>14</v>
      </c>
      <c r="E125" s="2" t="s">
        <v>15</v>
      </c>
      <c r="F125" s="2" t="s">
        <v>11</v>
      </c>
      <c r="G125" s="2">
        <v>32</v>
      </c>
      <c r="H125" s="2" t="s">
        <v>36</v>
      </c>
      <c r="I125" s="2" t="s">
        <v>63</v>
      </c>
      <c r="J125" s="2" t="s">
        <v>123</v>
      </c>
      <c r="K125" s="2" t="str">
        <f t="shared" si="5"/>
        <v>2016</v>
      </c>
      <c r="L125" s="2" t="str">
        <f t="shared" si="6"/>
        <v>01</v>
      </c>
      <c r="M125" s="2">
        <v>201601</v>
      </c>
      <c r="N125" s="30">
        <v>294420.37011251197</v>
      </c>
      <c r="O125" s="30">
        <v>44163.055516876797</v>
      </c>
      <c r="P125" s="10">
        <f t="shared" si="7"/>
        <v>4.4163055516876798E-2</v>
      </c>
    </row>
    <row r="126" spans="1:16">
      <c r="A126" s="2" t="s">
        <v>68</v>
      </c>
      <c r="B126" s="2" t="s">
        <v>24</v>
      </c>
      <c r="C126" s="2" t="str">
        <f t="shared" si="4"/>
        <v>George C.</v>
      </c>
      <c r="D126" s="2" t="s">
        <v>43</v>
      </c>
      <c r="E126" s="2" t="s">
        <v>17</v>
      </c>
      <c r="F126" s="2" t="s">
        <v>11</v>
      </c>
      <c r="G126" s="2">
        <v>32</v>
      </c>
      <c r="H126" s="2" t="s">
        <v>36</v>
      </c>
      <c r="I126" s="2" t="s">
        <v>63</v>
      </c>
      <c r="J126" s="2" t="s">
        <v>124</v>
      </c>
      <c r="K126" s="2" t="str">
        <f t="shared" si="5"/>
        <v>2016</v>
      </c>
      <c r="L126" s="2" t="str">
        <f t="shared" si="6"/>
        <v>01</v>
      </c>
      <c r="M126" s="2">
        <v>201601</v>
      </c>
      <c r="N126" s="30">
        <v>527128.09497600002</v>
      </c>
      <c r="O126" s="30">
        <v>91720.288525823998</v>
      </c>
      <c r="P126" s="10">
        <f t="shared" si="7"/>
        <v>9.1720288525823992E-2</v>
      </c>
    </row>
    <row r="127" spans="1:16">
      <c r="A127" s="2" t="s">
        <v>68</v>
      </c>
      <c r="B127" s="2" t="s">
        <v>24</v>
      </c>
      <c r="C127" s="2" t="str">
        <f t="shared" si="4"/>
        <v>George C.</v>
      </c>
      <c r="D127" s="2" t="s">
        <v>43</v>
      </c>
      <c r="E127" s="2" t="s">
        <v>17</v>
      </c>
      <c r="F127" s="2" t="s">
        <v>11</v>
      </c>
      <c r="G127" s="2">
        <v>32</v>
      </c>
      <c r="H127" s="2" t="s">
        <v>36</v>
      </c>
      <c r="I127" s="2" t="s">
        <v>63</v>
      </c>
      <c r="J127" s="2" t="s">
        <v>121</v>
      </c>
      <c r="K127" s="2" t="str">
        <f t="shared" si="5"/>
        <v>2016</v>
      </c>
      <c r="L127" s="2" t="str">
        <f t="shared" si="6"/>
        <v>01</v>
      </c>
      <c r="M127" s="2">
        <v>201601</v>
      </c>
      <c r="N127" s="30">
        <v>314852.81627818663</v>
      </c>
      <c r="O127" s="30">
        <v>47227.922441727991</v>
      </c>
      <c r="P127" s="10">
        <f t="shared" si="7"/>
        <v>4.7227922441727993E-2</v>
      </c>
    </row>
    <row r="128" spans="1:16">
      <c r="A128" s="2" t="s">
        <v>68</v>
      </c>
      <c r="B128" s="2" t="s">
        <v>24</v>
      </c>
      <c r="C128" s="2" t="str">
        <f t="shared" si="4"/>
        <v>George C.</v>
      </c>
      <c r="D128" s="2" t="s">
        <v>43</v>
      </c>
      <c r="E128" s="2" t="s">
        <v>17</v>
      </c>
      <c r="F128" s="2" t="s">
        <v>11</v>
      </c>
      <c r="G128" s="2">
        <v>32</v>
      </c>
      <c r="H128" s="2" t="s">
        <v>36</v>
      </c>
      <c r="I128" s="2" t="s">
        <v>63</v>
      </c>
      <c r="J128" s="2" t="s">
        <v>143</v>
      </c>
      <c r="K128" s="2" t="str">
        <f t="shared" si="5"/>
        <v>2016</v>
      </c>
      <c r="L128" s="2" t="str">
        <f t="shared" si="6"/>
        <v>01</v>
      </c>
      <c r="M128" s="2">
        <v>201601</v>
      </c>
      <c r="N128" s="30">
        <v>49865.650986666667</v>
      </c>
      <c r="O128" s="30">
        <v>7479.8476479999999</v>
      </c>
      <c r="P128" s="10">
        <f t="shared" si="7"/>
        <v>7.4798476479999996E-3</v>
      </c>
    </row>
    <row r="129" spans="1:16">
      <c r="A129" s="2" t="s">
        <v>68</v>
      </c>
      <c r="B129" s="2" t="s">
        <v>24</v>
      </c>
      <c r="C129" s="2" t="str">
        <f t="shared" si="4"/>
        <v>George C.</v>
      </c>
      <c r="D129" s="2" t="s">
        <v>43</v>
      </c>
      <c r="E129" s="2" t="s">
        <v>17</v>
      </c>
      <c r="F129" s="2" t="s">
        <v>11</v>
      </c>
      <c r="G129" s="2">
        <v>32</v>
      </c>
      <c r="H129" s="2" t="s">
        <v>36</v>
      </c>
      <c r="I129" s="2" t="s">
        <v>63</v>
      </c>
      <c r="J129" s="2" t="s">
        <v>123</v>
      </c>
      <c r="K129" s="2" t="str">
        <f t="shared" si="5"/>
        <v>2016</v>
      </c>
      <c r="L129" s="2" t="str">
        <f t="shared" si="6"/>
        <v>01</v>
      </c>
      <c r="M129" s="2">
        <v>201601</v>
      </c>
      <c r="N129" s="30">
        <v>219536.68653055996</v>
      </c>
      <c r="O129" s="30">
        <v>32930.502979583995</v>
      </c>
      <c r="P129" s="10">
        <f t="shared" si="7"/>
        <v>3.2930502979583998E-2</v>
      </c>
    </row>
    <row r="130" spans="1:16">
      <c r="A130" s="2" t="s">
        <v>68</v>
      </c>
      <c r="B130" s="2" t="s">
        <v>70</v>
      </c>
      <c r="C130" s="2" t="str">
        <f t="shared" si="4"/>
        <v>Emma J.</v>
      </c>
      <c r="D130" s="2" t="s">
        <v>20</v>
      </c>
      <c r="E130" s="2" t="s">
        <v>0</v>
      </c>
      <c r="F130" s="2" t="s">
        <v>12</v>
      </c>
      <c r="G130" s="2">
        <v>28</v>
      </c>
      <c r="H130" s="2" t="s">
        <v>37</v>
      </c>
      <c r="I130" s="2" t="s">
        <v>41</v>
      </c>
      <c r="J130" s="2" t="s">
        <v>124</v>
      </c>
      <c r="K130" s="2" t="str">
        <f t="shared" si="5"/>
        <v>2016</v>
      </c>
      <c r="L130" s="2" t="str">
        <f t="shared" si="6"/>
        <v>01</v>
      </c>
      <c r="M130" s="2">
        <v>201601</v>
      </c>
      <c r="N130" s="30">
        <v>416785.24403712002</v>
      </c>
      <c r="O130" s="30">
        <v>72520.632462458874</v>
      </c>
      <c r="P130" s="10">
        <f t="shared" si="7"/>
        <v>7.2520632462458878E-2</v>
      </c>
    </row>
    <row r="131" spans="1:16">
      <c r="A131" s="2" t="s">
        <v>68</v>
      </c>
      <c r="B131" s="2" t="s">
        <v>70</v>
      </c>
      <c r="C131" s="2" t="str">
        <f t="shared" ref="C131:C194" si="8">D131&amp;" "&amp;LEFT(E131,1)&amp;"."</f>
        <v>Emma J.</v>
      </c>
      <c r="D131" s="2" t="s">
        <v>20</v>
      </c>
      <c r="E131" s="2" t="s">
        <v>0</v>
      </c>
      <c r="F131" s="2" t="s">
        <v>12</v>
      </c>
      <c r="G131" s="2">
        <v>28</v>
      </c>
      <c r="H131" s="2" t="s">
        <v>37</v>
      </c>
      <c r="I131" s="2" t="s">
        <v>41</v>
      </c>
      <c r="J131" s="2" t="s">
        <v>121</v>
      </c>
      <c r="K131" s="2" t="str">
        <f t="shared" ref="K131:K194" si="9">LEFT(M131,4)</f>
        <v>2016</v>
      </c>
      <c r="L131" s="2" t="str">
        <f t="shared" ref="L131:L194" si="10">RIGHT(M131,2)</f>
        <v>01</v>
      </c>
      <c r="M131" s="2">
        <v>201601</v>
      </c>
      <c r="N131" s="30">
        <v>53909.237054668803</v>
      </c>
      <c r="O131" s="30">
        <v>8086.3855582003198</v>
      </c>
      <c r="P131" s="10">
        <f t="shared" ref="P131:P194" si="11">O131/1000000</f>
        <v>8.0863855582003191E-3</v>
      </c>
    </row>
    <row r="132" spans="1:16">
      <c r="A132" s="2" t="s">
        <v>68</v>
      </c>
      <c r="B132" s="2" t="s">
        <v>70</v>
      </c>
      <c r="C132" s="2" t="str">
        <f t="shared" si="8"/>
        <v>Emma J.</v>
      </c>
      <c r="D132" s="2" t="s">
        <v>20</v>
      </c>
      <c r="E132" s="2" t="s">
        <v>0</v>
      </c>
      <c r="F132" s="2" t="s">
        <v>12</v>
      </c>
      <c r="G132" s="2">
        <v>28</v>
      </c>
      <c r="H132" s="2" t="s">
        <v>37</v>
      </c>
      <c r="I132" s="2" t="s">
        <v>41</v>
      </c>
      <c r="J132" s="2" t="s">
        <v>143</v>
      </c>
      <c r="K132" s="2" t="str">
        <f t="shared" si="9"/>
        <v>2016</v>
      </c>
      <c r="L132" s="2" t="str">
        <f t="shared" si="10"/>
        <v>01</v>
      </c>
      <c r="M132" s="2">
        <v>201601</v>
      </c>
      <c r="N132" s="30">
        <v>30778.086743039999</v>
      </c>
      <c r="O132" s="30">
        <v>4616.7130114559995</v>
      </c>
      <c r="P132" s="10">
        <f t="shared" si="11"/>
        <v>4.6167130114559999E-3</v>
      </c>
    </row>
    <row r="133" spans="1:16">
      <c r="A133" s="2" t="s">
        <v>68</v>
      </c>
      <c r="B133" s="2" t="s">
        <v>70</v>
      </c>
      <c r="C133" s="2" t="str">
        <f t="shared" si="8"/>
        <v>Emma J.</v>
      </c>
      <c r="D133" s="2" t="s">
        <v>20</v>
      </c>
      <c r="E133" s="2" t="s">
        <v>0</v>
      </c>
      <c r="F133" s="2" t="s">
        <v>12</v>
      </c>
      <c r="G133" s="2">
        <v>28</v>
      </c>
      <c r="H133" s="2" t="s">
        <v>37</v>
      </c>
      <c r="I133" s="2" t="s">
        <v>41</v>
      </c>
      <c r="J133" s="2" t="s">
        <v>123</v>
      </c>
      <c r="K133" s="2" t="str">
        <f t="shared" si="9"/>
        <v>2016</v>
      </c>
      <c r="L133" s="2" t="str">
        <f t="shared" si="10"/>
        <v>01</v>
      </c>
      <c r="M133" s="2">
        <v>201601</v>
      </c>
      <c r="N133" s="30">
        <v>7532.4778905599987</v>
      </c>
      <c r="O133" s="30">
        <v>1129.8716835839998</v>
      </c>
      <c r="P133" s="10">
        <f t="shared" si="11"/>
        <v>1.1298716835839999E-3</v>
      </c>
    </row>
    <row r="134" spans="1:16">
      <c r="A134" s="2" t="s">
        <v>68</v>
      </c>
      <c r="B134" s="2" t="s">
        <v>23</v>
      </c>
      <c r="C134" s="2" t="str">
        <f t="shared" si="8"/>
        <v>Bryan K.</v>
      </c>
      <c r="D134" s="2" t="s">
        <v>44</v>
      </c>
      <c r="E134" s="2" t="s">
        <v>45</v>
      </c>
      <c r="F134" s="2" t="s">
        <v>11</v>
      </c>
      <c r="G134" s="2">
        <v>27</v>
      </c>
      <c r="H134" s="2" t="s">
        <v>33</v>
      </c>
      <c r="I134" s="2" t="s">
        <v>38</v>
      </c>
      <c r="J134" s="2" t="s">
        <v>124</v>
      </c>
      <c r="K134" s="2" t="str">
        <f t="shared" si="9"/>
        <v>2016</v>
      </c>
      <c r="L134" s="2" t="str">
        <f t="shared" si="10"/>
        <v>01</v>
      </c>
      <c r="M134" s="2">
        <v>201601</v>
      </c>
      <c r="N134" s="30">
        <v>3426836.0284569603</v>
      </c>
      <c r="O134" s="30">
        <v>596269.46895151108</v>
      </c>
      <c r="P134" s="10">
        <f t="shared" si="11"/>
        <v>0.59626946895151112</v>
      </c>
    </row>
    <row r="135" spans="1:16">
      <c r="A135" s="2" t="s">
        <v>68</v>
      </c>
      <c r="B135" s="2" t="s">
        <v>23</v>
      </c>
      <c r="C135" s="2" t="str">
        <f t="shared" si="8"/>
        <v>Bryan K.</v>
      </c>
      <c r="D135" s="2" t="s">
        <v>44</v>
      </c>
      <c r="E135" s="2" t="s">
        <v>45</v>
      </c>
      <c r="F135" s="2" t="s">
        <v>11</v>
      </c>
      <c r="G135" s="2">
        <v>27</v>
      </c>
      <c r="H135" s="2" t="s">
        <v>33</v>
      </c>
      <c r="I135" s="2" t="s">
        <v>38</v>
      </c>
      <c r="J135" s="2" t="s">
        <v>121</v>
      </c>
      <c r="K135" s="2" t="str">
        <f t="shared" si="9"/>
        <v>2016</v>
      </c>
      <c r="L135" s="2" t="str">
        <f t="shared" si="10"/>
        <v>01</v>
      </c>
      <c r="M135" s="2">
        <v>201601</v>
      </c>
      <c r="N135" s="30">
        <v>421794.08078438404</v>
      </c>
      <c r="O135" s="30">
        <v>63269.112117657605</v>
      </c>
      <c r="P135" s="10">
        <f t="shared" si="11"/>
        <v>6.3269112117657608E-2</v>
      </c>
    </row>
    <row r="136" spans="1:16">
      <c r="A136" s="2" t="s">
        <v>68</v>
      </c>
      <c r="B136" s="2" t="s">
        <v>23</v>
      </c>
      <c r="C136" s="2" t="str">
        <f t="shared" si="8"/>
        <v>Bryan K.</v>
      </c>
      <c r="D136" s="2" t="s">
        <v>44</v>
      </c>
      <c r="E136" s="2" t="s">
        <v>45</v>
      </c>
      <c r="F136" s="2" t="s">
        <v>11</v>
      </c>
      <c r="G136" s="2">
        <v>27</v>
      </c>
      <c r="H136" s="2" t="s">
        <v>33</v>
      </c>
      <c r="I136" s="2" t="s">
        <v>38</v>
      </c>
      <c r="J136" s="2" t="s">
        <v>143</v>
      </c>
      <c r="K136" s="2" t="str">
        <f t="shared" si="9"/>
        <v>2016</v>
      </c>
      <c r="L136" s="2" t="str">
        <f t="shared" si="10"/>
        <v>01</v>
      </c>
      <c r="M136" s="2">
        <v>201601</v>
      </c>
      <c r="N136" s="30">
        <v>514646.94048767997</v>
      </c>
      <c r="O136" s="30">
        <v>77197.041073151995</v>
      </c>
      <c r="P136" s="10">
        <f t="shared" si="11"/>
        <v>7.7197041073151992E-2</v>
      </c>
    </row>
    <row r="137" spans="1:16">
      <c r="A137" s="2" t="s">
        <v>68</v>
      </c>
      <c r="B137" s="2" t="s">
        <v>23</v>
      </c>
      <c r="C137" s="2" t="str">
        <f t="shared" si="8"/>
        <v>Bryan K.</v>
      </c>
      <c r="D137" s="2" t="s">
        <v>44</v>
      </c>
      <c r="E137" s="2" t="s">
        <v>45</v>
      </c>
      <c r="F137" s="2" t="s">
        <v>11</v>
      </c>
      <c r="G137" s="2">
        <v>27</v>
      </c>
      <c r="H137" s="2" t="s">
        <v>33</v>
      </c>
      <c r="I137" s="2" t="s">
        <v>38</v>
      </c>
      <c r="J137" s="2" t="s">
        <v>123</v>
      </c>
      <c r="K137" s="2" t="str">
        <f t="shared" si="9"/>
        <v>2016</v>
      </c>
      <c r="L137" s="2" t="str">
        <f t="shared" si="10"/>
        <v>01</v>
      </c>
      <c r="M137" s="2">
        <v>201601</v>
      </c>
      <c r="N137" s="30">
        <v>376490.61665832967</v>
      </c>
      <c r="O137" s="30">
        <v>56473.592498749451</v>
      </c>
      <c r="P137" s="10">
        <f t="shared" si="11"/>
        <v>5.6473592498749448E-2</v>
      </c>
    </row>
    <row r="138" spans="1:16">
      <c r="A138" s="2" t="s">
        <v>7</v>
      </c>
      <c r="B138" s="2" t="s">
        <v>25</v>
      </c>
      <c r="C138" s="2" t="str">
        <f t="shared" si="8"/>
        <v>Louis N.</v>
      </c>
      <c r="D138" s="2" t="s">
        <v>51</v>
      </c>
      <c r="E138" s="2" t="s">
        <v>52</v>
      </c>
      <c r="F138" s="2" t="s">
        <v>11</v>
      </c>
      <c r="G138" s="2">
        <v>44</v>
      </c>
      <c r="H138" s="2" t="s">
        <v>33</v>
      </c>
      <c r="I138" s="2" t="s">
        <v>38</v>
      </c>
      <c r="J138" s="2" t="s">
        <v>124</v>
      </c>
      <c r="K138" s="2" t="str">
        <f t="shared" si="9"/>
        <v>2016</v>
      </c>
      <c r="L138" s="2" t="str">
        <f t="shared" si="10"/>
        <v>02</v>
      </c>
      <c r="M138" s="2">
        <v>201602</v>
      </c>
      <c r="N138" s="30">
        <v>4000930.0531199989</v>
      </c>
      <c r="O138" s="30">
        <v>696161.82924287976</v>
      </c>
      <c r="P138" s="10">
        <f t="shared" si="11"/>
        <v>0.69616182924287973</v>
      </c>
    </row>
    <row r="139" spans="1:16">
      <c r="A139" s="2" t="s">
        <v>7</v>
      </c>
      <c r="B139" s="2" t="s">
        <v>25</v>
      </c>
      <c r="C139" s="2" t="str">
        <f t="shared" si="8"/>
        <v>Louis N.</v>
      </c>
      <c r="D139" s="2" t="s">
        <v>51</v>
      </c>
      <c r="E139" s="2" t="s">
        <v>52</v>
      </c>
      <c r="F139" s="2" t="s">
        <v>11</v>
      </c>
      <c r="G139" s="2">
        <v>44</v>
      </c>
      <c r="H139" s="2" t="s">
        <v>33</v>
      </c>
      <c r="I139" s="2" t="s">
        <v>38</v>
      </c>
      <c r="J139" s="2" t="s">
        <v>121</v>
      </c>
      <c r="K139" s="2" t="str">
        <f t="shared" si="9"/>
        <v>2016</v>
      </c>
      <c r="L139" s="2" t="str">
        <f t="shared" si="10"/>
        <v>02</v>
      </c>
      <c r="M139" s="2">
        <v>201602</v>
      </c>
      <c r="N139" s="30">
        <v>743961.64018175984</v>
      </c>
      <c r="O139" s="30">
        <v>111594.24602726397</v>
      </c>
      <c r="P139" s="10">
        <f t="shared" si="11"/>
        <v>0.11159424602726398</v>
      </c>
    </row>
    <row r="140" spans="1:16">
      <c r="A140" s="2" t="s">
        <v>7</v>
      </c>
      <c r="B140" s="2" t="s">
        <v>25</v>
      </c>
      <c r="C140" s="2" t="str">
        <f t="shared" si="8"/>
        <v>Louis N.</v>
      </c>
      <c r="D140" s="2" t="s">
        <v>51</v>
      </c>
      <c r="E140" s="2" t="s">
        <v>52</v>
      </c>
      <c r="F140" s="2" t="s">
        <v>11</v>
      </c>
      <c r="G140" s="2">
        <v>44</v>
      </c>
      <c r="H140" s="2" t="s">
        <v>33</v>
      </c>
      <c r="I140" s="2" t="s">
        <v>38</v>
      </c>
      <c r="J140" s="2" t="s">
        <v>143</v>
      </c>
      <c r="K140" s="2" t="str">
        <f t="shared" si="9"/>
        <v>2016</v>
      </c>
      <c r="L140" s="2" t="str">
        <f t="shared" si="10"/>
        <v>02</v>
      </c>
      <c r="M140" s="2">
        <v>201602</v>
      </c>
      <c r="N140" s="30">
        <v>885812.73580800008</v>
      </c>
      <c r="O140" s="30">
        <v>132871.91037120001</v>
      </c>
      <c r="P140" s="10">
        <f t="shared" si="11"/>
        <v>0.1328719103712</v>
      </c>
    </row>
    <row r="141" spans="1:16">
      <c r="A141" s="2" t="s">
        <v>7</v>
      </c>
      <c r="B141" s="2" t="s">
        <v>25</v>
      </c>
      <c r="C141" s="2" t="str">
        <f t="shared" si="8"/>
        <v>Louis N.</v>
      </c>
      <c r="D141" s="2" t="s">
        <v>51</v>
      </c>
      <c r="E141" s="2" t="s">
        <v>52</v>
      </c>
      <c r="F141" s="2" t="s">
        <v>11</v>
      </c>
      <c r="G141" s="2">
        <v>44</v>
      </c>
      <c r="H141" s="2" t="s">
        <v>33</v>
      </c>
      <c r="I141" s="2" t="s">
        <v>38</v>
      </c>
      <c r="J141" s="2" t="s">
        <v>123</v>
      </c>
      <c r="K141" s="2" t="str">
        <f t="shared" si="9"/>
        <v>2016</v>
      </c>
      <c r="L141" s="2" t="str">
        <f t="shared" si="10"/>
        <v>02</v>
      </c>
      <c r="M141" s="2">
        <v>201602</v>
      </c>
      <c r="N141" s="30">
        <v>434013.08848128002</v>
      </c>
      <c r="O141" s="30">
        <v>65101.963272191999</v>
      </c>
      <c r="P141" s="10">
        <f t="shared" si="11"/>
        <v>6.5101963272192004E-2</v>
      </c>
    </row>
    <row r="142" spans="1:16">
      <c r="A142" s="2" t="s">
        <v>7</v>
      </c>
      <c r="B142" s="2" t="s">
        <v>25</v>
      </c>
      <c r="C142" s="2" t="str">
        <f t="shared" si="8"/>
        <v>Winnie C.</v>
      </c>
      <c r="D142" s="2" t="s">
        <v>49</v>
      </c>
      <c r="E142" s="2" t="s">
        <v>50</v>
      </c>
      <c r="F142" s="2" t="s">
        <v>12</v>
      </c>
      <c r="G142" s="2">
        <v>35</v>
      </c>
      <c r="H142" s="2" t="s">
        <v>35</v>
      </c>
      <c r="I142" s="2" t="s">
        <v>40</v>
      </c>
      <c r="J142" s="2" t="s">
        <v>124</v>
      </c>
      <c r="K142" s="2" t="str">
        <f t="shared" si="9"/>
        <v>2016</v>
      </c>
      <c r="L142" s="2" t="str">
        <f t="shared" si="10"/>
        <v>02</v>
      </c>
      <c r="M142" s="2">
        <v>201602</v>
      </c>
      <c r="N142" s="30">
        <v>151698.43814400004</v>
      </c>
      <c r="O142" s="30">
        <v>26395.528237056002</v>
      </c>
      <c r="P142" s="10">
        <f t="shared" si="11"/>
        <v>2.6395528237056001E-2</v>
      </c>
    </row>
    <row r="143" spans="1:16">
      <c r="A143" s="2" t="s">
        <v>7</v>
      </c>
      <c r="B143" s="2" t="s">
        <v>25</v>
      </c>
      <c r="C143" s="2" t="str">
        <f t="shared" si="8"/>
        <v>Winnie C.</v>
      </c>
      <c r="D143" s="2" t="s">
        <v>49</v>
      </c>
      <c r="E143" s="2" t="s">
        <v>50</v>
      </c>
      <c r="F143" s="2" t="s">
        <v>12</v>
      </c>
      <c r="G143" s="2">
        <v>35</v>
      </c>
      <c r="H143" s="2" t="s">
        <v>35</v>
      </c>
      <c r="I143" s="2" t="s">
        <v>40</v>
      </c>
      <c r="J143" s="2" t="s">
        <v>121</v>
      </c>
      <c r="K143" s="2" t="str">
        <f t="shared" si="9"/>
        <v>2016</v>
      </c>
      <c r="L143" s="2" t="str">
        <f t="shared" si="10"/>
        <v>02</v>
      </c>
      <c r="M143" s="2">
        <v>201602</v>
      </c>
      <c r="N143" s="30">
        <v>62357.139947520009</v>
      </c>
      <c r="O143" s="30">
        <v>9353.5709921280013</v>
      </c>
      <c r="P143" s="10">
        <f t="shared" si="11"/>
        <v>9.3535709921280016E-3</v>
      </c>
    </row>
    <row r="144" spans="1:16">
      <c r="A144" s="2" t="s">
        <v>7</v>
      </c>
      <c r="B144" s="2" t="s">
        <v>25</v>
      </c>
      <c r="C144" s="2" t="str">
        <f t="shared" si="8"/>
        <v>Winnie C.</v>
      </c>
      <c r="D144" s="2" t="s">
        <v>49</v>
      </c>
      <c r="E144" s="2" t="s">
        <v>50</v>
      </c>
      <c r="F144" s="2" t="s">
        <v>12</v>
      </c>
      <c r="G144" s="2">
        <v>35</v>
      </c>
      <c r="H144" s="2" t="s">
        <v>35</v>
      </c>
      <c r="I144" s="2" t="s">
        <v>40</v>
      </c>
      <c r="J144" s="2" t="s">
        <v>143</v>
      </c>
      <c r="K144" s="2" t="str">
        <f t="shared" si="9"/>
        <v>2016</v>
      </c>
      <c r="L144" s="2" t="str">
        <f t="shared" si="10"/>
        <v>02</v>
      </c>
      <c r="M144" s="2">
        <v>201602</v>
      </c>
      <c r="N144" s="30">
        <v>133118.13715200001</v>
      </c>
      <c r="O144" s="30">
        <v>19967.720572800001</v>
      </c>
      <c r="P144" s="10">
        <f t="shared" si="11"/>
        <v>1.99677205728E-2</v>
      </c>
    </row>
    <row r="145" spans="1:16">
      <c r="A145" s="2" t="s">
        <v>7</v>
      </c>
      <c r="B145" s="2" t="s">
        <v>25</v>
      </c>
      <c r="C145" s="2" t="str">
        <f t="shared" si="8"/>
        <v>Winnie C.</v>
      </c>
      <c r="D145" s="2" t="s">
        <v>49</v>
      </c>
      <c r="E145" s="2" t="s">
        <v>50</v>
      </c>
      <c r="F145" s="2" t="s">
        <v>12</v>
      </c>
      <c r="G145" s="2">
        <v>35</v>
      </c>
      <c r="H145" s="2" t="s">
        <v>35</v>
      </c>
      <c r="I145" s="2" t="s">
        <v>40</v>
      </c>
      <c r="J145" s="2" t="s">
        <v>123</v>
      </c>
      <c r="K145" s="2" t="str">
        <f t="shared" si="9"/>
        <v>2016</v>
      </c>
      <c r="L145" s="2" t="str">
        <f t="shared" si="10"/>
        <v>02</v>
      </c>
      <c r="M145" s="2">
        <v>201602</v>
      </c>
      <c r="N145" s="30">
        <v>3929.6743833599999</v>
      </c>
      <c r="O145" s="30">
        <v>589.45115750399998</v>
      </c>
      <c r="P145" s="10">
        <f t="shared" si="11"/>
        <v>5.8945115750400003E-4</v>
      </c>
    </row>
    <row r="146" spans="1:16">
      <c r="A146" s="2" t="s">
        <v>7</v>
      </c>
      <c r="B146" s="2" t="s">
        <v>25</v>
      </c>
      <c r="C146" s="2" t="str">
        <f t="shared" si="8"/>
        <v>Edson L.</v>
      </c>
      <c r="D146" s="2" t="s">
        <v>47</v>
      </c>
      <c r="E146" s="2" t="s">
        <v>48</v>
      </c>
      <c r="F146" s="2" t="s">
        <v>11</v>
      </c>
      <c r="G146" s="2">
        <v>28</v>
      </c>
      <c r="H146" s="2" t="s">
        <v>37</v>
      </c>
      <c r="I146" s="2" t="s">
        <v>41</v>
      </c>
      <c r="J146" s="2" t="s">
        <v>124</v>
      </c>
      <c r="K146" s="2" t="str">
        <f t="shared" si="9"/>
        <v>2016</v>
      </c>
      <c r="L146" s="2" t="str">
        <f t="shared" si="10"/>
        <v>02</v>
      </c>
      <c r="M146" s="2">
        <v>201602</v>
      </c>
      <c r="N146" s="30">
        <v>264868.72473600006</v>
      </c>
      <c r="O146" s="30">
        <v>46087.158104064009</v>
      </c>
      <c r="P146" s="10">
        <f t="shared" si="11"/>
        <v>4.608715810406401E-2</v>
      </c>
    </row>
    <row r="147" spans="1:16">
      <c r="A147" s="2" t="s">
        <v>7</v>
      </c>
      <c r="B147" s="2" t="s">
        <v>25</v>
      </c>
      <c r="C147" s="2" t="str">
        <f t="shared" si="8"/>
        <v>Edson L.</v>
      </c>
      <c r="D147" s="2" t="s">
        <v>47</v>
      </c>
      <c r="E147" s="2" t="s">
        <v>48</v>
      </c>
      <c r="F147" s="2" t="s">
        <v>11</v>
      </c>
      <c r="G147" s="2">
        <v>28</v>
      </c>
      <c r="H147" s="2" t="s">
        <v>37</v>
      </c>
      <c r="I147" s="2" t="s">
        <v>41</v>
      </c>
      <c r="J147" s="2" t="s">
        <v>121</v>
      </c>
      <c r="K147" s="2" t="str">
        <f t="shared" si="9"/>
        <v>2016</v>
      </c>
      <c r="L147" s="2" t="str">
        <f t="shared" si="10"/>
        <v>02</v>
      </c>
      <c r="M147" s="2">
        <v>201602</v>
      </c>
      <c r="N147" s="30">
        <v>62382.10277375998</v>
      </c>
      <c r="O147" s="30">
        <v>9357.315416063997</v>
      </c>
      <c r="P147" s="10">
        <f t="shared" si="11"/>
        <v>9.3573154160639972E-3</v>
      </c>
    </row>
    <row r="148" spans="1:16">
      <c r="A148" s="2" t="s">
        <v>7</v>
      </c>
      <c r="B148" s="2" t="s">
        <v>25</v>
      </c>
      <c r="C148" s="2" t="str">
        <f t="shared" si="8"/>
        <v>Edson L.</v>
      </c>
      <c r="D148" s="2" t="s">
        <v>47</v>
      </c>
      <c r="E148" s="2" t="s">
        <v>48</v>
      </c>
      <c r="F148" s="2" t="s">
        <v>11</v>
      </c>
      <c r="G148" s="2">
        <v>28</v>
      </c>
      <c r="H148" s="2" t="s">
        <v>37</v>
      </c>
      <c r="I148" s="2" t="s">
        <v>41</v>
      </c>
      <c r="J148" s="2" t="s">
        <v>143</v>
      </c>
      <c r="K148" s="2" t="str">
        <f t="shared" si="9"/>
        <v>2016</v>
      </c>
      <c r="L148" s="2" t="str">
        <f t="shared" si="10"/>
        <v>02</v>
      </c>
      <c r="M148" s="2">
        <v>201602</v>
      </c>
      <c r="N148" s="30">
        <v>136143.43142399998</v>
      </c>
      <c r="O148" s="30">
        <v>20421.514713599998</v>
      </c>
      <c r="P148" s="10">
        <f t="shared" si="11"/>
        <v>2.0421514713599997E-2</v>
      </c>
    </row>
    <row r="149" spans="1:16">
      <c r="A149" s="2" t="s">
        <v>7</v>
      </c>
      <c r="B149" s="2" t="s">
        <v>25</v>
      </c>
      <c r="C149" s="2" t="str">
        <f t="shared" si="8"/>
        <v>Edson L.</v>
      </c>
      <c r="D149" s="2" t="s">
        <v>47</v>
      </c>
      <c r="E149" s="2" t="s">
        <v>48</v>
      </c>
      <c r="F149" s="2" t="s">
        <v>11</v>
      </c>
      <c r="G149" s="2">
        <v>28</v>
      </c>
      <c r="H149" s="2" t="s">
        <v>37</v>
      </c>
      <c r="I149" s="2" t="s">
        <v>41</v>
      </c>
      <c r="J149" s="2" t="s">
        <v>123</v>
      </c>
      <c r="K149" s="2" t="str">
        <f t="shared" si="9"/>
        <v>2016</v>
      </c>
      <c r="L149" s="2" t="str">
        <f t="shared" si="10"/>
        <v>02</v>
      </c>
      <c r="M149" s="2">
        <v>201602</v>
      </c>
      <c r="N149" s="30">
        <v>85215.205785600017</v>
      </c>
      <c r="O149" s="30">
        <v>12782.280867840002</v>
      </c>
      <c r="P149" s="10">
        <f t="shared" si="11"/>
        <v>1.2782280867840001E-2</v>
      </c>
    </row>
    <row r="150" spans="1:16">
      <c r="A150" s="2" t="s">
        <v>7</v>
      </c>
      <c r="B150" s="2" t="s">
        <v>26</v>
      </c>
      <c r="C150" s="2" t="str">
        <f t="shared" si="8"/>
        <v>Toshiro T.</v>
      </c>
      <c r="D150" s="2" t="s">
        <v>55</v>
      </c>
      <c r="E150" s="2" t="s">
        <v>56</v>
      </c>
      <c r="F150" s="2" t="s">
        <v>11</v>
      </c>
      <c r="G150" s="2">
        <v>36</v>
      </c>
      <c r="H150" s="2" t="s">
        <v>34</v>
      </c>
      <c r="I150" s="2" t="s">
        <v>39</v>
      </c>
      <c r="J150" s="2" t="s">
        <v>124</v>
      </c>
      <c r="K150" s="2" t="str">
        <f t="shared" si="9"/>
        <v>2016</v>
      </c>
      <c r="L150" s="2" t="str">
        <f t="shared" si="10"/>
        <v>02</v>
      </c>
      <c r="M150" s="2">
        <v>201602</v>
      </c>
      <c r="N150" s="30">
        <v>736325.28313343995</v>
      </c>
      <c r="O150" s="30">
        <v>128120.59926521854</v>
      </c>
      <c r="P150" s="10">
        <f t="shared" si="11"/>
        <v>0.12812059926521854</v>
      </c>
    </row>
    <row r="151" spans="1:16">
      <c r="A151" s="2" t="s">
        <v>7</v>
      </c>
      <c r="B151" s="2" t="s">
        <v>26</v>
      </c>
      <c r="C151" s="2" t="str">
        <f t="shared" si="8"/>
        <v>Toshiro T.</v>
      </c>
      <c r="D151" s="2" t="s">
        <v>55</v>
      </c>
      <c r="E151" s="2" t="s">
        <v>56</v>
      </c>
      <c r="F151" s="2" t="s">
        <v>11</v>
      </c>
      <c r="G151" s="2">
        <v>36</v>
      </c>
      <c r="H151" s="2" t="s">
        <v>34</v>
      </c>
      <c r="I151" s="2" t="s">
        <v>39</v>
      </c>
      <c r="J151" s="2" t="s">
        <v>121</v>
      </c>
      <c r="K151" s="2" t="str">
        <f t="shared" si="9"/>
        <v>2016</v>
      </c>
      <c r="L151" s="2" t="str">
        <f t="shared" si="10"/>
        <v>02</v>
      </c>
      <c r="M151" s="2">
        <v>201602</v>
      </c>
      <c r="N151" s="30">
        <v>116463.24066263037</v>
      </c>
      <c r="O151" s="30">
        <v>17469.486099394555</v>
      </c>
      <c r="P151" s="10">
        <f t="shared" si="11"/>
        <v>1.7469486099394554E-2</v>
      </c>
    </row>
    <row r="152" spans="1:16">
      <c r="A152" s="2" t="s">
        <v>7</v>
      </c>
      <c r="B152" s="2" t="s">
        <v>26</v>
      </c>
      <c r="C152" s="2" t="str">
        <f t="shared" si="8"/>
        <v>Toshiro T.</v>
      </c>
      <c r="D152" s="2" t="s">
        <v>55</v>
      </c>
      <c r="E152" s="2" t="s">
        <v>56</v>
      </c>
      <c r="F152" s="2" t="s">
        <v>11</v>
      </c>
      <c r="G152" s="2">
        <v>36</v>
      </c>
      <c r="H152" s="2" t="s">
        <v>34</v>
      </c>
      <c r="I152" s="2" t="s">
        <v>39</v>
      </c>
      <c r="J152" s="2" t="s">
        <v>143</v>
      </c>
      <c r="K152" s="2" t="str">
        <f t="shared" si="9"/>
        <v>2016</v>
      </c>
      <c r="L152" s="2" t="str">
        <f t="shared" si="10"/>
        <v>02</v>
      </c>
      <c r="M152" s="2">
        <v>201602</v>
      </c>
      <c r="N152" s="30">
        <v>164830.53787200002</v>
      </c>
      <c r="O152" s="30">
        <v>24724.580680800002</v>
      </c>
      <c r="P152" s="10">
        <f t="shared" si="11"/>
        <v>2.4724580680800003E-2</v>
      </c>
    </row>
    <row r="153" spans="1:16">
      <c r="A153" s="2" t="s">
        <v>7</v>
      </c>
      <c r="B153" s="2" t="s">
        <v>26</v>
      </c>
      <c r="C153" s="2" t="str">
        <f t="shared" si="8"/>
        <v>Toshiro T.</v>
      </c>
      <c r="D153" s="2" t="s">
        <v>55</v>
      </c>
      <c r="E153" s="2" t="s">
        <v>56</v>
      </c>
      <c r="F153" s="2" t="s">
        <v>11</v>
      </c>
      <c r="G153" s="2">
        <v>36</v>
      </c>
      <c r="H153" s="2" t="s">
        <v>34</v>
      </c>
      <c r="I153" s="2" t="s">
        <v>39</v>
      </c>
      <c r="J153" s="2" t="s">
        <v>123</v>
      </c>
      <c r="K153" s="2" t="str">
        <f t="shared" si="9"/>
        <v>2016</v>
      </c>
      <c r="L153" s="2" t="str">
        <f t="shared" si="10"/>
        <v>02</v>
      </c>
      <c r="M153" s="2">
        <v>201602</v>
      </c>
      <c r="N153" s="30">
        <v>15565.268120371196</v>
      </c>
      <c r="O153" s="30">
        <v>2334.7902180556794</v>
      </c>
      <c r="P153" s="10">
        <f t="shared" si="11"/>
        <v>2.3347902180556792E-3</v>
      </c>
    </row>
    <row r="154" spans="1:16">
      <c r="A154" s="2" t="s">
        <v>7</v>
      </c>
      <c r="B154" s="2" t="s">
        <v>26</v>
      </c>
      <c r="C154" s="2" t="str">
        <f t="shared" si="8"/>
        <v>Yui M.</v>
      </c>
      <c r="D154" s="2" t="s">
        <v>53</v>
      </c>
      <c r="E154" s="2" t="s">
        <v>54</v>
      </c>
      <c r="F154" s="2" t="s">
        <v>12</v>
      </c>
      <c r="G154" s="2">
        <v>32</v>
      </c>
      <c r="H154" s="2" t="s">
        <v>36</v>
      </c>
      <c r="I154" s="2" t="s">
        <v>63</v>
      </c>
      <c r="J154" s="2" t="s">
        <v>124</v>
      </c>
      <c r="K154" s="2" t="str">
        <f t="shared" si="9"/>
        <v>2016</v>
      </c>
      <c r="L154" s="2" t="str">
        <f t="shared" si="10"/>
        <v>02</v>
      </c>
      <c r="M154" s="2">
        <v>201602</v>
      </c>
      <c r="N154" s="30">
        <v>225802.63157760003</v>
      </c>
      <c r="O154" s="30">
        <v>39289.657894502401</v>
      </c>
      <c r="P154" s="10">
        <f t="shared" si="11"/>
        <v>3.9289657894502401E-2</v>
      </c>
    </row>
    <row r="155" spans="1:16">
      <c r="A155" s="2" t="s">
        <v>7</v>
      </c>
      <c r="B155" s="2" t="s">
        <v>26</v>
      </c>
      <c r="C155" s="2" t="str">
        <f t="shared" si="8"/>
        <v>Yui M.</v>
      </c>
      <c r="D155" s="2" t="s">
        <v>53</v>
      </c>
      <c r="E155" s="2" t="s">
        <v>54</v>
      </c>
      <c r="F155" s="2" t="s">
        <v>12</v>
      </c>
      <c r="G155" s="2">
        <v>32</v>
      </c>
      <c r="H155" s="2" t="s">
        <v>36</v>
      </c>
      <c r="I155" s="2" t="s">
        <v>63</v>
      </c>
      <c r="J155" s="2" t="s">
        <v>121</v>
      </c>
      <c r="K155" s="2" t="str">
        <f t="shared" si="9"/>
        <v>2016</v>
      </c>
      <c r="L155" s="2" t="str">
        <f t="shared" si="10"/>
        <v>02</v>
      </c>
      <c r="M155" s="2">
        <v>201602</v>
      </c>
      <c r="N155" s="30">
        <v>116335.9880331264</v>
      </c>
      <c r="O155" s="30">
        <v>17450.398204968958</v>
      </c>
      <c r="P155" s="10">
        <f t="shared" si="11"/>
        <v>1.7450398204968957E-2</v>
      </c>
    </row>
    <row r="156" spans="1:16">
      <c r="A156" s="2" t="s">
        <v>7</v>
      </c>
      <c r="B156" s="2" t="s">
        <v>26</v>
      </c>
      <c r="C156" s="2" t="str">
        <f t="shared" si="8"/>
        <v>Yui M.</v>
      </c>
      <c r="D156" s="2" t="s">
        <v>53</v>
      </c>
      <c r="E156" s="2" t="s">
        <v>54</v>
      </c>
      <c r="F156" s="2" t="s">
        <v>12</v>
      </c>
      <c r="G156" s="2">
        <v>32</v>
      </c>
      <c r="H156" s="2" t="s">
        <v>36</v>
      </c>
      <c r="I156" s="2" t="s">
        <v>63</v>
      </c>
      <c r="J156" s="2" t="s">
        <v>143</v>
      </c>
      <c r="K156" s="2" t="str">
        <f t="shared" si="9"/>
        <v>2016</v>
      </c>
      <c r="L156" s="2" t="str">
        <f t="shared" si="10"/>
        <v>02</v>
      </c>
      <c r="M156" s="2">
        <v>201602</v>
      </c>
      <c r="N156" s="30">
        <v>41244.049566720001</v>
      </c>
      <c r="O156" s="30">
        <v>6186.6074350079998</v>
      </c>
      <c r="P156" s="10">
        <f t="shared" si="11"/>
        <v>6.1866074350079995E-3</v>
      </c>
    </row>
    <row r="157" spans="1:16">
      <c r="A157" s="2" t="s">
        <v>7</v>
      </c>
      <c r="B157" s="2" t="s">
        <v>26</v>
      </c>
      <c r="C157" s="2" t="str">
        <f t="shared" si="8"/>
        <v>Yui M.</v>
      </c>
      <c r="D157" s="2" t="s">
        <v>53</v>
      </c>
      <c r="E157" s="2" t="s">
        <v>54</v>
      </c>
      <c r="F157" s="2" t="s">
        <v>12</v>
      </c>
      <c r="G157" s="2">
        <v>32</v>
      </c>
      <c r="H157" s="2" t="s">
        <v>36</v>
      </c>
      <c r="I157" s="2" t="s">
        <v>63</v>
      </c>
      <c r="J157" s="2" t="s">
        <v>123</v>
      </c>
      <c r="K157" s="2" t="str">
        <f t="shared" si="9"/>
        <v>2016</v>
      </c>
      <c r="L157" s="2" t="str">
        <f t="shared" si="10"/>
        <v>02</v>
      </c>
      <c r="M157" s="2">
        <v>201602</v>
      </c>
      <c r="N157" s="30">
        <v>26849.3502283776</v>
      </c>
      <c r="O157" s="30">
        <v>4027.4025342566397</v>
      </c>
      <c r="P157" s="10">
        <f t="shared" si="11"/>
        <v>4.02740253425664E-3</v>
      </c>
    </row>
    <row r="158" spans="1:16">
      <c r="A158" s="2" t="s">
        <v>7</v>
      </c>
      <c r="B158" s="2" t="s">
        <v>27</v>
      </c>
      <c r="C158" s="2" t="str">
        <f t="shared" si="8"/>
        <v>Andrew T.</v>
      </c>
      <c r="D158" s="2" t="s">
        <v>21</v>
      </c>
      <c r="E158" s="2" t="s">
        <v>58</v>
      </c>
      <c r="F158" s="2" t="s">
        <v>11</v>
      </c>
      <c r="G158" s="2">
        <v>45</v>
      </c>
      <c r="H158" s="2" t="s">
        <v>33</v>
      </c>
      <c r="I158" s="2" t="s">
        <v>38</v>
      </c>
      <c r="J158" s="2" t="s">
        <v>124</v>
      </c>
      <c r="K158" s="2" t="str">
        <f t="shared" si="9"/>
        <v>2016</v>
      </c>
      <c r="L158" s="2" t="str">
        <f t="shared" si="10"/>
        <v>02</v>
      </c>
      <c r="M158" s="2">
        <v>201602</v>
      </c>
      <c r="N158" s="30">
        <v>5955865.0804223996</v>
      </c>
      <c r="O158" s="30">
        <v>1036320.5239934974</v>
      </c>
      <c r="P158" s="10">
        <f t="shared" si="11"/>
        <v>1.0363205239934974</v>
      </c>
    </row>
    <row r="159" spans="1:16">
      <c r="A159" s="2" t="s">
        <v>7</v>
      </c>
      <c r="B159" s="2" t="s">
        <v>27</v>
      </c>
      <c r="C159" s="2" t="str">
        <f t="shared" si="8"/>
        <v>Andrew T.</v>
      </c>
      <c r="D159" s="2" t="s">
        <v>21</v>
      </c>
      <c r="E159" s="2" t="s">
        <v>58</v>
      </c>
      <c r="F159" s="2" t="s">
        <v>11</v>
      </c>
      <c r="G159" s="2">
        <v>45</v>
      </c>
      <c r="H159" s="2" t="s">
        <v>33</v>
      </c>
      <c r="I159" s="2" t="s">
        <v>38</v>
      </c>
      <c r="J159" s="2" t="s">
        <v>121</v>
      </c>
      <c r="K159" s="2" t="str">
        <f t="shared" si="9"/>
        <v>2016</v>
      </c>
      <c r="L159" s="2" t="str">
        <f t="shared" si="10"/>
        <v>02</v>
      </c>
      <c r="M159" s="2">
        <v>201602</v>
      </c>
      <c r="N159" s="30">
        <v>709701.58651392022</v>
      </c>
      <c r="O159" s="30">
        <v>106455.23797708802</v>
      </c>
      <c r="P159" s="10">
        <f t="shared" si="11"/>
        <v>0.10645523797708802</v>
      </c>
    </row>
    <row r="160" spans="1:16">
      <c r="A160" s="2" t="s">
        <v>7</v>
      </c>
      <c r="B160" s="2" t="s">
        <v>27</v>
      </c>
      <c r="C160" s="2" t="str">
        <f t="shared" si="8"/>
        <v>Andrew T.</v>
      </c>
      <c r="D160" s="2" t="s">
        <v>21</v>
      </c>
      <c r="E160" s="2" t="s">
        <v>58</v>
      </c>
      <c r="F160" s="2" t="s">
        <v>11</v>
      </c>
      <c r="G160" s="2">
        <v>45</v>
      </c>
      <c r="H160" s="2" t="s">
        <v>33</v>
      </c>
      <c r="I160" s="2" t="s">
        <v>38</v>
      </c>
      <c r="J160" s="2" t="s">
        <v>143</v>
      </c>
      <c r="K160" s="2" t="str">
        <f t="shared" si="9"/>
        <v>2016</v>
      </c>
      <c r="L160" s="2" t="str">
        <f t="shared" si="10"/>
        <v>02</v>
      </c>
      <c r="M160" s="2">
        <v>201602</v>
      </c>
      <c r="N160" s="30">
        <v>1605618.9781632</v>
      </c>
      <c r="O160" s="30">
        <v>240842.84672447998</v>
      </c>
      <c r="P160" s="10">
        <f t="shared" si="11"/>
        <v>0.24084284672447998</v>
      </c>
    </row>
    <row r="161" spans="1:16">
      <c r="A161" s="2" t="s">
        <v>7</v>
      </c>
      <c r="B161" s="2" t="s">
        <v>27</v>
      </c>
      <c r="C161" s="2" t="str">
        <f t="shared" si="8"/>
        <v>Andrew T.</v>
      </c>
      <c r="D161" s="2" t="s">
        <v>21</v>
      </c>
      <c r="E161" s="2" t="s">
        <v>58</v>
      </c>
      <c r="F161" s="2" t="s">
        <v>11</v>
      </c>
      <c r="G161" s="2">
        <v>45</v>
      </c>
      <c r="H161" s="2" t="s">
        <v>33</v>
      </c>
      <c r="I161" s="2" t="s">
        <v>38</v>
      </c>
      <c r="J161" s="2" t="s">
        <v>123</v>
      </c>
      <c r="K161" s="2" t="str">
        <f t="shared" si="9"/>
        <v>2016</v>
      </c>
      <c r="L161" s="2" t="str">
        <f t="shared" si="10"/>
        <v>02</v>
      </c>
      <c r="M161" s="2">
        <v>201602</v>
      </c>
      <c r="N161" s="30">
        <v>394585.37739878404</v>
      </c>
      <c r="O161" s="30">
        <v>59187.806609817606</v>
      </c>
      <c r="P161" s="10">
        <f t="shared" si="11"/>
        <v>5.9187806609817609E-2</v>
      </c>
    </row>
    <row r="162" spans="1:16">
      <c r="A162" s="2" t="s">
        <v>7</v>
      </c>
      <c r="B162" s="2" t="s">
        <v>27</v>
      </c>
      <c r="C162" s="2" t="str">
        <f t="shared" si="8"/>
        <v>Jason W.</v>
      </c>
      <c r="D162" s="2" t="s">
        <v>18</v>
      </c>
      <c r="E162" s="2" t="s">
        <v>62</v>
      </c>
      <c r="F162" s="2" t="s">
        <v>11</v>
      </c>
      <c r="G162" s="2">
        <v>38</v>
      </c>
      <c r="H162" s="2" t="s">
        <v>34</v>
      </c>
      <c r="I162" s="2" t="s">
        <v>39</v>
      </c>
      <c r="J162" s="2" t="s">
        <v>124</v>
      </c>
      <c r="K162" s="2" t="str">
        <f t="shared" si="9"/>
        <v>2016</v>
      </c>
      <c r="L162" s="2" t="str">
        <f t="shared" si="10"/>
        <v>02</v>
      </c>
      <c r="M162" s="2">
        <v>201602</v>
      </c>
      <c r="N162" s="30">
        <v>759966.31130112021</v>
      </c>
      <c r="O162" s="30">
        <v>132234.1381663949</v>
      </c>
      <c r="P162" s="10">
        <f t="shared" si="11"/>
        <v>0.1322341381663949</v>
      </c>
    </row>
    <row r="163" spans="1:16">
      <c r="A163" s="2" t="s">
        <v>7</v>
      </c>
      <c r="B163" s="2" t="s">
        <v>27</v>
      </c>
      <c r="C163" s="2" t="str">
        <f t="shared" si="8"/>
        <v>Jason W.</v>
      </c>
      <c r="D163" s="2" t="s">
        <v>18</v>
      </c>
      <c r="E163" s="2" t="s">
        <v>62</v>
      </c>
      <c r="F163" s="2" t="s">
        <v>11</v>
      </c>
      <c r="G163" s="2">
        <v>38</v>
      </c>
      <c r="H163" s="2" t="s">
        <v>34</v>
      </c>
      <c r="I163" s="2" t="s">
        <v>39</v>
      </c>
      <c r="J163" s="2" t="s">
        <v>121</v>
      </c>
      <c r="K163" s="2" t="str">
        <f t="shared" si="9"/>
        <v>2016</v>
      </c>
      <c r="L163" s="2" t="str">
        <f t="shared" si="10"/>
        <v>02</v>
      </c>
      <c r="M163" s="2">
        <v>201602</v>
      </c>
      <c r="N163" s="30">
        <v>131047.84816865281</v>
      </c>
      <c r="O163" s="30">
        <v>19657.177225297921</v>
      </c>
      <c r="P163" s="10">
        <f t="shared" si="11"/>
        <v>1.9657177225297921E-2</v>
      </c>
    </row>
    <row r="164" spans="1:16">
      <c r="A164" s="2" t="s">
        <v>7</v>
      </c>
      <c r="B164" s="2" t="s">
        <v>27</v>
      </c>
      <c r="C164" s="2" t="str">
        <f t="shared" si="8"/>
        <v>Jason W.</v>
      </c>
      <c r="D164" s="2" t="s">
        <v>18</v>
      </c>
      <c r="E164" s="2" t="s">
        <v>62</v>
      </c>
      <c r="F164" s="2" t="s">
        <v>11</v>
      </c>
      <c r="G164" s="2">
        <v>38</v>
      </c>
      <c r="H164" s="2" t="s">
        <v>34</v>
      </c>
      <c r="I164" s="2" t="s">
        <v>39</v>
      </c>
      <c r="J164" s="2" t="s">
        <v>143</v>
      </c>
      <c r="K164" s="2" t="str">
        <f t="shared" si="9"/>
        <v>2016</v>
      </c>
      <c r="L164" s="2" t="str">
        <f t="shared" si="10"/>
        <v>02</v>
      </c>
      <c r="M164" s="2">
        <v>201602</v>
      </c>
      <c r="N164" s="30">
        <v>278803.64768256008</v>
      </c>
      <c r="O164" s="30">
        <v>41820.54715238401</v>
      </c>
      <c r="P164" s="10">
        <f t="shared" si="11"/>
        <v>4.1820547152384008E-2</v>
      </c>
    </row>
    <row r="165" spans="1:16">
      <c r="A165" s="2" t="s">
        <v>7</v>
      </c>
      <c r="B165" s="2" t="s">
        <v>27</v>
      </c>
      <c r="C165" s="2" t="str">
        <f t="shared" si="8"/>
        <v>Jason W.</v>
      </c>
      <c r="D165" s="2" t="s">
        <v>18</v>
      </c>
      <c r="E165" s="2" t="s">
        <v>62</v>
      </c>
      <c r="F165" s="2" t="s">
        <v>11</v>
      </c>
      <c r="G165" s="2">
        <v>38</v>
      </c>
      <c r="H165" s="2" t="s">
        <v>34</v>
      </c>
      <c r="I165" s="2" t="s">
        <v>39</v>
      </c>
      <c r="J165" s="2" t="s">
        <v>123</v>
      </c>
      <c r="K165" s="2" t="str">
        <f t="shared" si="9"/>
        <v>2016</v>
      </c>
      <c r="L165" s="2" t="str">
        <f t="shared" si="10"/>
        <v>02</v>
      </c>
      <c r="M165" s="2">
        <v>201602</v>
      </c>
      <c r="N165" s="30">
        <v>60735.502201651194</v>
      </c>
      <c r="O165" s="30">
        <v>9110.3253302476787</v>
      </c>
      <c r="P165" s="10">
        <f t="shared" si="11"/>
        <v>9.1103253302476789E-3</v>
      </c>
    </row>
    <row r="166" spans="1:16">
      <c r="A166" s="2" t="s">
        <v>7</v>
      </c>
      <c r="B166" s="2" t="s">
        <v>27</v>
      </c>
      <c r="C166" s="2" t="str">
        <f t="shared" si="8"/>
        <v>Michelle L.</v>
      </c>
      <c r="D166" s="2" t="s">
        <v>19</v>
      </c>
      <c r="E166" s="2" t="s">
        <v>57</v>
      </c>
      <c r="F166" s="2" t="s">
        <v>12</v>
      </c>
      <c r="G166" s="2">
        <v>29</v>
      </c>
      <c r="H166" s="2" t="s">
        <v>37</v>
      </c>
      <c r="I166" s="2" t="s">
        <v>41</v>
      </c>
      <c r="J166" s="2" t="s">
        <v>124</v>
      </c>
      <c r="K166" s="2" t="str">
        <f t="shared" si="9"/>
        <v>2016</v>
      </c>
      <c r="L166" s="2" t="str">
        <f t="shared" si="10"/>
        <v>02</v>
      </c>
      <c r="M166" s="2">
        <v>201602</v>
      </c>
      <c r="N166" s="30">
        <v>514683.11347200006</v>
      </c>
      <c r="O166" s="30">
        <v>89554.861744127993</v>
      </c>
      <c r="P166" s="10">
        <f t="shared" si="11"/>
        <v>8.9554861744127995E-2</v>
      </c>
    </row>
    <row r="167" spans="1:16">
      <c r="A167" s="2" t="s">
        <v>7</v>
      </c>
      <c r="B167" s="2" t="s">
        <v>27</v>
      </c>
      <c r="C167" s="2" t="str">
        <f t="shared" si="8"/>
        <v>Michelle L.</v>
      </c>
      <c r="D167" s="2" t="s">
        <v>19</v>
      </c>
      <c r="E167" s="2" t="s">
        <v>57</v>
      </c>
      <c r="F167" s="2" t="s">
        <v>12</v>
      </c>
      <c r="G167" s="2">
        <v>29</v>
      </c>
      <c r="H167" s="2" t="s">
        <v>37</v>
      </c>
      <c r="I167" s="2" t="s">
        <v>41</v>
      </c>
      <c r="J167" s="2" t="s">
        <v>121</v>
      </c>
      <c r="K167" s="2" t="str">
        <f t="shared" si="9"/>
        <v>2016</v>
      </c>
      <c r="L167" s="2" t="str">
        <f t="shared" si="10"/>
        <v>02</v>
      </c>
      <c r="M167" s="2">
        <v>201602</v>
      </c>
      <c r="N167" s="30">
        <v>19509.835530239998</v>
      </c>
      <c r="O167" s="30">
        <v>2926.4753295359997</v>
      </c>
      <c r="P167" s="10">
        <f t="shared" si="11"/>
        <v>2.9264753295359996E-3</v>
      </c>
    </row>
    <row r="168" spans="1:16">
      <c r="A168" s="2" t="s">
        <v>7</v>
      </c>
      <c r="B168" s="2" t="s">
        <v>27</v>
      </c>
      <c r="C168" s="2" t="str">
        <f t="shared" si="8"/>
        <v>Michelle L.</v>
      </c>
      <c r="D168" s="2" t="s">
        <v>19</v>
      </c>
      <c r="E168" s="2" t="s">
        <v>57</v>
      </c>
      <c r="F168" s="2" t="s">
        <v>12</v>
      </c>
      <c r="G168" s="2">
        <v>29</v>
      </c>
      <c r="H168" s="2" t="s">
        <v>37</v>
      </c>
      <c r="I168" s="2" t="s">
        <v>41</v>
      </c>
      <c r="J168" s="2" t="s">
        <v>143</v>
      </c>
      <c r="K168" s="2" t="str">
        <f t="shared" si="9"/>
        <v>2016</v>
      </c>
      <c r="L168" s="2" t="str">
        <f t="shared" si="10"/>
        <v>02</v>
      </c>
      <c r="M168" s="2">
        <v>201602</v>
      </c>
      <c r="N168" s="30">
        <v>127259.54841600002</v>
      </c>
      <c r="O168" s="30">
        <v>19088.932262400001</v>
      </c>
      <c r="P168" s="10">
        <f t="shared" si="11"/>
        <v>1.90889322624E-2</v>
      </c>
    </row>
    <row r="169" spans="1:16">
      <c r="A169" s="2" t="s">
        <v>7</v>
      </c>
      <c r="B169" s="2" t="s">
        <v>27</v>
      </c>
      <c r="C169" s="2" t="str">
        <f t="shared" si="8"/>
        <v>Michelle L.</v>
      </c>
      <c r="D169" s="2" t="s">
        <v>19</v>
      </c>
      <c r="E169" s="2" t="s">
        <v>57</v>
      </c>
      <c r="F169" s="2" t="s">
        <v>12</v>
      </c>
      <c r="G169" s="2">
        <v>29</v>
      </c>
      <c r="H169" s="2" t="s">
        <v>37</v>
      </c>
      <c r="I169" s="2" t="s">
        <v>41</v>
      </c>
      <c r="J169" s="2" t="s">
        <v>123</v>
      </c>
      <c r="K169" s="2" t="str">
        <f t="shared" si="9"/>
        <v>2016</v>
      </c>
      <c r="L169" s="2" t="str">
        <f t="shared" si="10"/>
        <v>02</v>
      </c>
      <c r="M169" s="2">
        <v>201602</v>
      </c>
      <c r="N169" s="30">
        <v>27643.045478400007</v>
      </c>
      <c r="O169" s="30">
        <v>4146.4568217600008</v>
      </c>
      <c r="P169" s="10">
        <f t="shared" si="11"/>
        <v>4.1464568217600009E-3</v>
      </c>
    </row>
    <row r="170" spans="1:16">
      <c r="A170" s="2" t="s">
        <v>7</v>
      </c>
      <c r="B170" s="2" t="s">
        <v>42</v>
      </c>
      <c r="C170" s="2" t="str">
        <f t="shared" si="8"/>
        <v>Dennis C.</v>
      </c>
      <c r="D170" s="2" t="s">
        <v>59</v>
      </c>
      <c r="E170" s="2" t="s">
        <v>60</v>
      </c>
      <c r="F170" s="2" t="s">
        <v>11</v>
      </c>
      <c r="G170" s="2">
        <v>35</v>
      </c>
      <c r="H170" s="2" t="s">
        <v>34</v>
      </c>
      <c r="I170" s="2" t="s">
        <v>39</v>
      </c>
      <c r="J170" s="2" t="s">
        <v>124</v>
      </c>
      <c r="K170" s="2" t="str">
        <f t="shared" si="9"/>
        <v>2016</v>
      </c>
      <c r="L170" s="2" t="str">
        <f t="shared" si="10"/>
        <v>02</v>
      </c>
      <c r="M170" s="2">
        <v>201602</v>
      </c>
      <c r="N170" s="30">
        <v>539217.84913920006</v>
      </c>
      <c r="O170" s="30">
        <v>93823.905750220802</v>
      </c>
      <c r="P170" s="10">
        <f t="shared" si="11"/>
        <v>9.3823905750220801E-2</v>
      </c>
    </row>
    <row r="171" spans="1:16">
      <c r="A171" s="2" t="s">
        <v>7</v>
      </c>
      <c r="B171" s="2" t="s">
        <v>42</v>
      </c>
      <c r="C171" s="2" t="str">
        <f t="shared" si="8"/>
        <v>Dennis C.</v>
      </c>
      <c r="D171" s="2" t="s">
        <v>59</v>
      </c>
      <c r="E171" s="2" t="s">
        <v>60</v>
      </c>
      <c r="F171" s="2" t="s">
        <v>11</v>
      </c>
      <c r="G171" s="2">
        <v>35</v>
      </c>
      <c r="H171" s="2" t="s">
        <v>34</v>
      </c>
      <c r="I171" s="2" t="s">
        <v>39</v>
      </c>
      <c r="J171" s="2" t="s">
        <v>121</v>
      </c>
      <c r="K171" s="2" t="str">
        <f t="shared" si="9"/>
        <v>2016</v>
      </c>
      <c r="L171" s="2" t="str">
        <f t="shared" si="10"/>
        <v>02</v>
      </c>
      <c r="M171" s="2">
        <v>201602</v>
      </c>
      <c r="N171" s="30">
        <v>139658.5393201152</v>
      </c>
      <c r="O171" s="30">
        <v>20948.780898017281</v>
      </c>
      <c r="P171" s="10">
        <f t="shared" si="11"/>
        <v>2.0948780898017282E-2</v>
      </c>
    </row>
    <row r="172" spans="1:16">
      <c r="A172" s="2" t="s">
        <v>7</v>
      </c>
      <c r="B172" s="2" t="s">
        <v>42</v>
      </c>
      <c r="C172" s="2" t="str">
        <f t="shared" si="8"/>
        <v>Dennis C.</v>
      </c>
      <c r="D172" s="2" t="s">
        <v>59</v>
      </c>
      <c r="E172" s="2" t="s">
        <v>60</v>
      </c>
      <c r="F172" s="2" t="s">
        <v>11</v>
      </c>
      <c r="G172" s="2">
        <v>35</v>
      </c>
      <c r="H172" s="2" t="s">
        <v>34</v>
      </c>
      <c r="I172" s="2" t="s">
        <v>39</v>
      </c>
      <c r="J172" s="2" t="s">
        <v>143</v>
      </c>
      <c r="K172" s="2" t="str">
        <f t="shared" si="9"/>
        <v>2016</v>
      </c>
      <c r="L172" s="2" t="str">
        <f t="shared" si="10"/>
        <v>02</v>
      </c>
      <c r="M172" s="2">
        <v>201602</v>
      </c>
      <c r="N172" s="30">
        <v>417729.31200000003</v>
      </c>
      <c r="O172" s="30">
        <v>62659.396800000002</v>
      </c>
      <c r="P172" s="10">
        <f t="shared" si="11"/>
        <v>6.2659396800000003E-2</v>
      </c>
    </row>
    <row r="173" spans="1:16">
      <c r="A173" s="2" t="s">
        <v>7</v>
      </c>
      <c r="B173" s="2" t="s">
        <v>42</v>
      </c>
      <c r="C173" s="2" t="str">
        <f t="shared" si="8"/>
        <v>Dennis C.</v>
      </c>
      <c r="D173" s="2" t="s">
        <v>59</v>
      </c>
      <c r="E173" s="2" t="s">
        <v>60</v>
      </c>
      <c r="F173" s="2" t="s">
        <v>11</v>
      </c>
      <c r="G173" s="2">
        <v>35</v>
      </c>
      <c r="H173" s="2" t="s">
        <v>34</v>
      </c>
      <c r="I173" s="2" t="s">
        <v>39</v>
      </c>
      <c r="J173" s="2" t="s">
        <v>123</v>
      </c>
      <c r="K173" s="2" t="str">
        <f t="shared" si="9"/>
        <v>2016</v>
      </c>
      <c r="L173" s="2" t="str">
        <f t="shared" si="10"/>
        <v>02</v>
      </c>
      <c r="M173" s="2">
        <v>201602</v>
      </c>
      <c r="N173" s="30">
        <v>47083.113558835204</v>
      </c>
      <c r="O173" s="30">
        <v>7062.4670338252809</v>
      </c>
      <c r="P173" s="10">
        <f t="shared" si="11"/>
        <v>7.0624670338252805E-3</v>
      </c>
    </row>
    <row r="174" spans="1:16">
      <c r="A174" s="2" t="s">
        <v>7</v>
      </c>
      <c r="B174" s="2" t="s">
        <v>42</v>
      </c>
      <c r="C174" s="2" t="str">
        <f t="shared" si="8"/>
        <v>Aaron C.</v>
      </c>
      <c r="D174" s="2" t="s">
        <v>61</v>
      </c>
      <c r="E174" s="2" t="s">
        <v>60</v>
      </c>
      <c r="F174" s="2" t="s">
        <v>11</v>
      </c>
      <c r="G174" s="2">
        <v>32</v>
      </c>
      <c r="H174" s="2" t="s">
        <v>36</v>
      </c>
      <c r="I174" s="2" t="s">
        <v>63</v>
      </c>
      <c r="J174" s="2" t="s">
        <v>124</v>
      </c>
      <c r="K174" s="2" t="str">
        <f t="shared" si="9"/>
        <v>2016</v>
      </c>
      <c r="L174" s="2" t="str">
        <f t="shared" si="10"/>
        <v>02</v>
      </c>
      <c r="M174" s="2">
        <v>201602</v>
      </c>
      <c r="N174" s="30">
        <v>551037.05395199987</v>
      </c>
      <c r="O174" s="30">
        <v>95880.447387647975</v>
      </c>
      <c r="P174" s="10">
        <f t="shared" si="11"/>
        <v>9.5880447387647977E-2</v>
      </c>
    </row>
    <row r="175" spans="1:16">
      <c r="A175" s="2" t="s">
        <v>7</v>
      </c>
      <c r="B175" s="2" t="s">
        <v>42</v>
      </c>
      <c r="C175" s="2" t="str">
        <f t="shared" si="8"/>
        <v>Aaron C.</v>
      </c>
      <c r="D175" s="2" t="s">
        <v>61</v>
      </c>
      <c r="E175" s="2" t="s">
        <v>60</v>
      </c>
      <c r="F175" s="2" t="s">
        <v>11</v>
      </c>
      <c r="G175" s="2">
        <v>32</v>
      </c>
      <c r="H175" s="2" t="s">
        <v>36</v>
      </c>
      <c r="I175" s="2" t="s">
        <v>63</v>
      </c>
      <c r="J175" s="2" t="s">
        <v>121</v>
      </c>
      <c r="K175" s="2" t="str">
        <f t="shared" si="9"/>
        <v>2016</v>
      </c>
      <c r="L175" s="2" t="str">
        <f t="shared" si="10"/>
        <v>02</v>
      </c>
      <c r="M175" s="2">
        <v>201602</v>
      </c>
      <c r="N175" s="30">
        <v>10475.488235520002</v>
      </c>
      <c r="O175" s="30">
        <v>1571.3232353280002</v>
      </c>
      <c r="P175" s="10">
        <f t="shared" si="11"/>
        <v>1.5713232353280003E-3</v>
      </c>
    </row>
    <row r="176" spans="1:16">
      <c r="A176" s="2" t="s">
        <v>7</v>
      </c>
      <c r="B176" s="2" t="s">
        <v>42</v>
      </c>
      <c r="C176" s="2" t="str">
        <f t="shared" si="8"/>
        <v>Aaron C.</v>
      </c>
      <c r="D176" s="2" t="s">
        <v>61</v>
      </c>
      <c r="E176" s="2" t="s">
        <v>60</v>
      </c>
      <c r="F176" s="2" t="s">
        <v>11</v>
      </c>
      <c r="G176" s="2">
        <v>32</v>
      </c>
      <c r="H176" s="2" t="s">
        <v>36</v>
      </c>
      <c r="I176" s="2" t="s">
        <v>63</v>
      </c>
      <c r="J176" s="2" t="s">
        <v>143</v>
      </c>
      <c r="K176" s="2" t="str">
        <f t="shared" si="9"/>
        <v>2016</v>
      </c>
      <c r="L176" s="2" t="str">
        <f t="shared" si="10"/>
        <v>02</v>
      </c>
      <c r="M176" s="2">
        <v>201602</v>
      </c>
      <c r="N176" s="30">
        <v>158443.08479999995</v>
      </c>
      <c r="O176" s="30">
        <v>23766.462719999992</v>
      </c>
      <c r="P176" s="10">
        <f t="shared" si="11"/>
        <v>2.3766462719999992E-2</v>
      </c>
    </row>
    <row r="177" spans="1:16">
      <c r="A177" s="2" t="s">
        <v>7</v>
      </c>
      <c r="B177" s="2" t="s">
        <v>42</v>
      </c>
      <c r="C177" s="2" t="str">
        <f t="shared" si="8"/>
        <v>Aaron C.</v>
      </c>
      <c r="D177" s="2" t="s">
        <v>61</v>
      </c>
      <c r="E177" s="2" t="s">
        <v>60</v>
      </c>
      <c r="F177" s="2" t="s">
        <v>11</v>
      </c>
      <c r="G177" s="2">
        <v>32</v>
      </c>
      <c r="H177" s="2" t="s">
        <v>36</v>
      </c>
      <c r="I177" s="2" t="s">
        <v>63</v>
      </c>
      <c r="J177" s="2" t="s">
        <v>123</v>
      </c>
      <c r="K177" s="2" t="str">
        <f t="shared" si="9"/>
        <v>2016</v>
      </c>
      <c r="L177" s="2" t="str">
        <f t="shared" si="10"/>
        <v>02</v>
      </c>
      <c r="M177" s="2">
        <v>201602</v>
      </c>
      <c r="N177" s="30">
        <v>6504.7139942399999</v>
      </c>
      <c r="O177" s="30">
        <v>975.7070991359999</v>
      </c>
      <c r="P177" s="10">
        <f t="shared" si="11"/>
        <v>9.7570709913599989E-4</v>
      </c>
    </row>
    <row r="178" spans="1:16">
      <c r="A178" s="2" t="s">
        <v>69</v>
      </c>
      <c r="B178" s="2" t="s">
        <v>5</v>
      </c>
      <c r="C178" s="2" t="str">
        <f t="shared" si="8"/>
        <v>Jansen B.</v>
      </c>
      <c r="D178" s="2" t="s">
        <v>46</v>
      </c>
      <c r="E178" s="2" t="s">
        <v>13</v>
      </c>
      <c r="F178" s="2" t="s">
        <v>11</v>
      </c>
      <c r="G178" s="2">
        <v>46</v>
      </c>
      <c r="H178" s="2" t="s">
        <v>33</v>
      </c>
      <c r="I178" s="2" t="s">
        <v>38</v>
      </c>
      <c r="J178" s="2" t="s">
        <v>124</v>
      </c>
      <c r="K178" s="2" t="str">
        <f t="shared" si="9"/>
        <v>2016</v>
      </c>
      <c r="L178" s="2" t="str">
        <f t="shared" si="10"/>
        <v>02</v>
      </c>
      <c r="M178" s="2">
        <v>201602</v>
      </c>
      <c r="N178" s="30">
        <v>2277602.4268800002</v>
      </c>
      <c r="O178" s="30">
        <v>396302.82227711997</v>
      </c>
      <c r="P178" s="10">
        <f t="shared" si="11"/>
        <v>0.39630282227711999</v>
      </c>
    </row>
    <row r="179" spans="1:16">
      <c r="A179" s="2" t="s">
        <v>69</v>
      </c>
      <c r="B179" s="2" t="s">
        <v>5</v>
      </c>
      <c r="C179" s="2" t="str">
        <f t="shared" si="8"/>
        <v>Jansen B.</v>
      </c>
      <c r="D179" s="2" t="s">
        <v>46</v>
      </c>
      <c r="E179" s="2" t="s">
        <v>13</v>
      </c>
      <c r="F179" s="2" t="s">
        <v>11</v>
      </c>
      <c r="G179" s="2">
        <v>46</v>
      </c>
      <c r="H179" s="2" t="s">
        <v>33</v>
      </c>
      <c r="I179" s="2" t="s">
        <v>38</v>
      </c>
      <c r="J179" s="2" t="s">
        <v>121</v>
      </c>
      <c r="K179" s="2" t="str">
        <f t="shared" si="9"/>
        <v>2016</v>
      </c>
      <c r="L179" s="2" t="str">
        <f t="shared" si="10"/>
        <v>02</v>
      </c>
      <c r="M179" s="2">
        <v>201602</v>
      </c>
      <c r="N179" s="30">
        <v>308811.92601599998</v>
      </c>
      <c r="O179" s="30">
        <v>46321.788902399996</v>
      </c>
      <c r="P179" s="10">
        <f t="shared" si="11"/>
        <v>4.6321788902399998E-2</v>
      </c>
    </row>
    <row r="180" spans="1:16">
      <c r="A180" s="2" t="s">
        <v>69</v>
      </c>
      <c r="B180" s="2" t="s">
        <v>5</v>
      </c>
      <c r="C180" s="2" t="str">
        <f t="shared" si="8"/>
        <v>Jansen B.</v>
      </c>
      <c r="D180" s="2" t="s">
        <v>46</v>
      </c>
      <c r="E180" s="2" t="s">
        <v>13</v>
      </c>
      <c r="F180" s="2" t="s">
        <v>11</v>
      </c>
      <c r="G180" s="2">
        <v>46</v>
      </c>
      <c r="H180" s="2" t="s">
        <v>33</v>
      </c>
      <c r="I180" s="2" t="s">
        <v>38</v>
      </c>
      <c r="J180" s="2" t="s">
        <v>143</v>
      </c>
      <c r="K180" s="2" t="str">
        <f t="shared" si="9"/>
        <v>2016</v>
      </c>
      <c r="L180" s="2" t="str">
        <f t="shared" si="10"/>
        <v>02</v>
      </c>
      <c r="M180" s="2">
        <v>201602</v>
      </c>
      <c r="N180" s="30">
        <v>875066.10047999991</v>
      </c>
      <c r="O180" s="30">
        <v>131259.91507199997</v>
      </c>
      <c r="P180" s="10">
        <f t="shared" si="11"/>
        <v>0.13125991507199997</v>
      </c>
    </row>
    <row r="181" spans="1:16">
      <c r="A181" s="2" t="s">
        <v>69</v>
      </c>
      <c r="B181" s="2" t="s">
        <v>5</v>
      </c>
      <c r="C181" s="2" t="str">
        <f t="shared" si="8"/>
        <v>Jansen B.</v>
      </c>
      <c r="D181" s="2" t="s">
        <v>46</v>
      </c>
      <c r="E181" s="2" t="s">
        <v>13</v>
      </c>
      <c r="F181" s="2" t="s">
        <v>11</v>
      </c>
      <c r="G181" s="2">
        <v>46</v>
      </c>
      <c r="H181" s="2" t="s">
        <v>33</v>
      </c>
      <c r="I181" s="2" t="s">
        <v>38</v>
      </c>
      <c r="J181" s="2" t="s">
        <v>123</v>
      </c>
      <c r="K181" s="2" t="str">
        <f t="shared" si="9"/>
        <v>2016</v>
      </c>
      <c r="L181" s="2" t="str">
        <f t="shared" si="10"/>
        <v>02</v>
      </c>
      <c r="M181" s="2">
        <v>201602</v>
      </c>
      <c r="N181" s="30">
        <v>25340.796518399999</v>
      </c>
      <c r="O181" s="30">
        <v>3801.1194777599994</v>
      </c>
      <c r="P181" s="10">
        <f t="shared" si="11"/>
        <v>3.8011194777599995E-3</v>
      </c>
    </row>
    <row r="182" spans="1:16">
      <c r="A182" s="2" t="s">
        <v>69</v>
      </c>
      <c r="B182" s="2" t="s">
        <v>5</v>
      </c>
      <c r="C182" s="2" t="str">
        <f t="shared" si="8"/>
        <v>Claire P.</v>
      </c>
      <c r="D182" s="2" t="s">
        <v>22</v>
      </c>
      <c r="E182" s="2" t="s">
        <v>16</v>
      </c>
      <c r="F182" s="2" t="s">
        <v>12</v>
      </c>
      <c r="G182" s="2">
        <v>38</v>
      </c>
      <c r="H182" s="2" t="s">
        <v>34</v>
      </c>
      <c r="I182" s="2" t="s">
        <v>39</v>
      </c>
      <c r="J182" s="2" t="s">
        <v>124</v>
      </c>
      <c r="K182" s="2" t="str">
        <f t="shared" si="9"/>
        <v>2016</v>
      </c>
      <c r="L182" s="2" t="str">
        <f t="shared" si="10"/>
        <v>02</v>
      </c>
      <c r="M182" s="2">
        <v>201602</v>
      </c>
      <c r="N182" s="30">
        <v>404281.18241279997</v>
      </c>
      <c r="O182" s="30">
        <v>70344.925739827187</v>
      </c>
      <c r="P182" s="10">
        <f t="shared" si="11"/>
        <v>7.0344925739827188E-2</v>
      </c>
    </row>
    <row r="183" spans="1:16">
      <c r="A183" s="2" t="s">
        <v>69</v>
      </c>
      <c r="B183" s="2" t="s">
        <v>5</v>
      </c>
      <c r="C183" s="2" t="str">
        <f t="shared" si="8"/>
        <v>Claire P.</v>
      </c>
      <c r="D183" s="2" t="s">
        <v>22</v>
      </c>
      <c r="E183" s="2" t="s">
        <v>16</v>
      </c>
      <c r="F183" s="2" t="s">
        <v>12</v>
      </c>
      <c r="G183" s="2">
        <v>38</v>
      </c>
      <c r="H183" s="2" t="s">
        <v>34</v>
      </c>
      <c r="I183" s="2" t="s">
        <v>39</v>
      </c>
      <c r="J183" s="2" t="s">
        <v>121</v>
      </c>
      <c r="K183" s="2" t="str">
        <f t="shared" si="9"/>
        <v>2016</v>
      </c>
      <c r="L183" s="2" t="str">
        <f t="shared" si="10"/>
        <v>02</v>
      </c>
      <c r="M183" s="2">
        <v>201602</v>
      </c>
      <c r="N183" s="30">
        <v>67164.148187136001</v>
      </c>
      <c r="O183" s="30">
        <v>10074.622228070399</v>
      </c>
      <c r="P183" s="10">
        <f t="shared" si="11"/>
        <v>1.0074622228070399E-2</v>
      </c>
    </row>
    <row r="184" spans="1:16">
      <c r="A184" s="2" t="s">
        <v>69</v>
      </c>
      <c r="B184" s="2" t="s">
        <v>5</v>
      </c>
      <c r="C184" s="2" t="str">
        <f t="shared" si="8"/>
        <v>Claire P.</v>
      </c>
      <c r="D184" s="2" t="s">
        <v>22</v>
      </c>
      <c r="E184" s="2" t="s">
        <v>16</v>
      </c>
      <c r="F184" s="2" t="s">
        <v>12</v>
      </c>
      <c r="G184" s="2">
        <v>38</v>
      </c>
      <c r="H184" s="2" t="s">
        <v>34</v>
      </c>
      <c r="I184" s="2" t="s">
        <v>39</v>
      </c>
      <c r="J184" s="2" t="s">
        <v>143</v>
      </c>
      <c r="K184" s="2" t="str">
        <f t="shared" si="9"/>
        <v>2016</v>
      </c>
      <c r="L184" s="2" t="str">
        <f t="shared" si="10"/>
        <v>02</v>
      </c>
      <c r="M184" s="2">
        <v>201602</v>
      </c>
      <c r="N184" s="30">
        <v>84949.017753599997</v>
      </c>
      <c r="O184" s="30">
        <v>12742.352663039999</v>
      </c>
      <c r="P184" s="10">
        <f t="shared" si="11"/>
        <v>1.274235266304E-2</v>
      </c>
    </row>
    <row r="185" spans="1:16">
      <c r="A185" s="2" t="s">
        <v>69</v>
      </c>
      <c r="B185" s="2" t="s">
        <v>5</v>
      </c>
      <c r="C185" s="2" t="str">
        <f t="shared" si="8"/>
        <v>Claire P.</v>
      </c>
      <c r="D185" s="2" t="s">
        <v>22</v>
      </c>
      <c r="E185" s="2" t="s">
        <v>16</v>
      </c>
      <c r="F185" s="2" t="s">
        <v>12</v>
      </c>
      <c r="G185" s="2">
        <v>38</v>
      </c>
      <c r="H185" s="2" t="s">
        <v>34</v>
      </c>
      <c r="I185" s="2" t="s">
        <v>39</v>
      </c>
      <c r="J185" s="2" t="s">
        <v>123</v>
      </c>
      <c r="K185" s="2" t="str">
        <f t="shared" si="9"/>
        <v>2016</v>
      </c>
      <c r="L185" s="2" t="str">
        <f t="shared" si="10"/>
        <v>02</v>
      </c>
      <c r="M185" s="2">
        <v>201602</v>
      </c>
      <c r="N185" s="30">
        <v>65090.569420799999</v>
      </c>
      <c r="O185" s="30">
        <v>9763.5854131199994</v>
      </c>
      <c r="P185" s="10">
        <f t="shared" si="11"/>
        <v>9.76358541312E-3</v>
      </c>
    </row>
    <row r="186" spans="1:16">
      <c r="A186" s="2" t="s">
        <v>69</v>
      </c>
      <c r="B186" s="2" t="s">
        <v>5</v>
      </c>
      <c r="C186" s="2" t="str">
        <f t="shared" si="8"/>
        <v>Simon W.</v>
      </c>
      <c r="D186" s="2" t="s">
        <v>9</v>
      </c>
      <c r="E186" s="2" t="s">
        <v>10</v>
      </c>
      <c r="F186" s="2" t="s">
        <v>11</v>
      </c>
      <c r="G186" s="2">
        <v>25</v>
      </c>
      <c r="H186" s="2" t="s">
        <v>37</v>
      </c>
      <c r="I186" s="2" t="s">
        <v>41</v>
      </c>
      <c r="J186" s="2" t="s">
        <v>124</v>
      </c>
      <c r="K186" s="2" t="str">
        <f t="shared" si="9"/>
        <v>2016</v>
      </c>
      <c r="L186" s="2" t="str">
        <f t="shared" si="10"/>
        <v>02</v>
      </c>
      <c r="M186" s="2">
        <v>201602</v>
      </c>
      <c r="N186" s="30">
        <v>709606.65600000008</v>
      </c>
      <c r="O186" s="30">
        <v>123471.55814400001</v>
      </c>
      <c r="P186" s="10">
        <f t="shared" si="11"/>
        <v>0.12347155814400002</v>
      </c>
    </row>
    <row r="187" spans="1:16">
      <c r="A187" s="2" t="s">
        <v>69</v>
      </c>
      <c r="B187" s="2" t="s">
        <v>5</v>
      </c>
      <c r="C187" s="2" t="str">
        <f t="shared" si="8"/>
        <v>Simon W.</v>
      </c>
      <c r="D187" s="2" t="s">
        <v>9</v>
      </c>
      <c r="E187" s="2" t="s">
        <v>10</v>
      </c>
      <c r="F187" s="2" t="s">
        <v>11</v>
      </c>
      <c r="G187" s="2">
        <v>25</v>
      </c>
      <c r="H187" s="2" t="s">
        <v>37</v>
      </c>
      <c r="I187" s="2" t="s">
        <v>41</v>
      </c>
      <c r="J187" s="2" t="s">
        <v>121</v>
      </c>
      <c r="K187" s="2" t="str">
        <f t="shared" si="9"/>
        <v>2016</v>
      </c>
      <c r="L187" s="2" t="str">
        <f t="shared" si="10"/>
        <v>02</v>
      </c>
      <c r="M187" s="2">
        <v>201602</v>
      </c>
      <c r="N187" s="30">
        <v>107789.71484159998</v>
      </c>
      <c r="O187" s="30">
        <v>16168.457226239996</v>
      </c>
      <c r="P187" s="10">
        <f t="shared" si="11"/>
        <v>1.6168457226239996E-2</v>
      </c>
    </row>
    <row r="188" spans="1:16">
      <c r="A188" s="2" t="s">
        <v>69</v>
      </c>
      <c r="B188" s="2" t="s">
        <v>5</v>
      </c>
      <c r="C188" s="2" t="str">
        <f t="shared" si="8"/>
        <v>Simon W.</v>
      </c>
      <c r="D188" s="2" t="s">
        <v>9</v>
      </c>
      <c r="E188" s="2" t="s">
        <v>10</v>
      </c>
      <c r="F188" s="2" t="s">
        <v>11</v>
      </c>
      <c r="G188" s="2">
        <v>25</v>
      </c>
      <c r="H188" s="2" t="s">
        <v>37</v>
      </c>
      <c r="I188" s="2" t="s">
        <v>41</v>
      </c>
      <c r="J188" s="2" t="s">
        <v>143</v>
      </c>
      <c r="K188" s="2" t="str">
        <f t="shared" si="9"/>
        <v>2016</v>
      </c>
      <c r="L188" s="2" t="str">
        <f t="shared" si="10"/>
        <v>02</v>
      </c>
      <c r="M188" s="2">
        <v>201602</v>
      </c>
      <c r="N188" s="30">
        <v>181418.81471999999</v>
      </c>
      <c r="O188" s="30">
        <v>27212.822207999998</v>
      </c>
      <c r="P188" s="10">
        <f t="shared" si="11"/>
        <v>2.7212822207999997E-2</v>
      </c>
    </row>
    <row r="189" spans="1:16">
      <c r="A189" s="2" t="s">
        <v>69</v>
      </c>
      <c r="B189" s="2" t="s">
        <v>5</v>
      </c>
      <c r="C189" s="2" t="str">
        <f t="shared" si="8"/>
        <v>Simon W.</v>
      </c>
      <c r="D189" s="2" t="s">
        <v>9</v>
      </c>
      <c r="E189" s="2" t="s">
        <v>10</v>
      </c>
      <c r="F189" s="2" t="s">
        <v>11</v>
      </c>
      <c r="G189" s="2">
        <v>25</v>
      </c>
      <c r="H189" s="2" t="s">
        <v>37</v>
      </c>
      <c r="I189" s="2" t="s">
        <v>41</v>
      </c>
      <c r="J189" s="2" t="s">
        <v>123</v>
      </c>
      <c r="K189" s="2" t="str">
        <f t="shared" si="9"/>
        <v>2016</v>
      </c>
      <c r="L189" s="2" t="str">
        <f t="shared" si="10"/>
        <v>02</v>
      </c>
      <c r="M189" s="2">
        <v>201602</v>
      </c>
      <c r="N189" s="30">
        <v>6410.7749375999992</v>
      </c>
      <c r="O189" s="30">
        <v>961.61624063999989</v>
      </c>
      <c r="P189" s="10">
        <f t="shared" si="11"/>
        <v>9.6161624063999989E-4</v>
      </c>
    </row>
    <row r="190" spans="1:16">
      <c r="A190" s="2" t="s">
        <v>69</v>
      </c>
      <c r="B190" s="2" t="s">
        <v>6</v>
      </c>
      <c r="C190" s="2" t="str">
        <f t="shared" si="8"/>
        <v>Trevor P.</v>
      </c>
      <c r="D190" s="2" t="s">
        <v>14</v>
      </c>
      <c r="E190" s="2" t="s">
        <v>15</v>
      </c>
      <c r="F190" s="2" t="s">
        <v>11</v>
      </c>
      <c r="G190" s="2">
        <v>32</v>
      </c>
      <c r="H190" s="2" t="s">
        <v>36</v>
      </c>
      <c r="I190" s="2" t="s">
        <v>63</v>
      </c>
      <c r="J190" s="2" t="s">
        <v>124</v>
      </c>
      <c r="K190" s="2" t="str">
        <f t="shared" si="9"/>
        <v>2016</v>
      </c>
      <c r="L190" s="2" t="str">
        <f t="shared" si="10"/>
        <v>02</v>
      </c>
      <c r="M190" s="2">
        <v>201602</v>
      </c>
      <c r="N190" s="30">
        <v>2639180.4493824006</v>
      </c>
      <c r="O190" s="30">
        <v>459217.39819253766</v>
      </c>
      <c r="P190" s="10">
        <f t="shared" si="11"/>
        <v>0.45921739819253765</v>
      </c>
    </row>
    <row r="191" spans="1:16">
      <c r="A191" s="2" t="s">
        <v>69</v>
      </c>
      <c r="B191" s="2" t="s">
        <v>6</v>
      </c>
      <c r="C191" s="2" t="str">
        <f t="shared" si="8"/>
        <v>Trevor P.</v>
      </c>
      <c r="D191" s="2" t="s">
        <v>14</v>
      </c>
      <c r="E191" s="2" t="s">
        <v>15</v>
      </c>
      <c r="F191" s="2" t="s">
        <v>11</v>
      </c>
      <c r="G191" s="2">
        <v>32</v>
      </c>
      <c r="H191" s="2" t="s">
        <v>36</v>
      </c>
      <c r="I191" s="2" t="s">
        <v>63</v>
      </c>
      <c r="J191" s="2" t="s">
        <v>121</v>
      </c>
      <c r="K191" s="2" t="str">
        <f t="shared" si="9"/>
        <v>2016</v>
      </c>
      <c r="L191" s="2" t="str">
        <f t="shared" si="10"/>
        <v>02</v>
      </c>
      <c r="M191" s="2">
        <v>201602</v>
      </c>
      <c r="N191" s="30">
        <v>187718.41931673605</v>
      </c>
      <c r="O191" s="30">
        <v>28157.762897510405</v>
      </c>
      <c r="P191" s="10">
        <f t="shared" si="11"/>
        <v>2.8157762897510406E-2</v>
      </c>
    </row>
    <row r="192" spans="1:16">
      <c r="A192" s="2" t="s">
        <v>69</v>
      </c>
      <c r="B192" s="2" t="s">
        <v>6</v>
      </c>
      <c r="C192" s="2" t="str">
        <f t="shared" si="8"/>
        <v>Trevor P.</v>
      </c>
      <c r="D192" s="2" t="s">
        <v>14</v>
      </c>
      <c r="E192" s="2" t="s">
        <v>15</v>
      </c>
      <c r="F192" s="2" t="s">
        <v>11</v>
      </c>
      <c r="G192" s="2">
        <v>32</v>
      </c>
      <c r="H192" s="2" t="s">
        <v>36</v>
      </c>
      <c r="I192" s="2" t="s">
        <v>63</v>
      </c>
      <c r="J192" s="2" t="s">
        <v>143</v>
      </c>
      <c r="K192" s="2" t="str">
        <f t="shared" si="9"/>
        <v>2016</v>
      </c>
      <c r="L192" s="2" t="str">
        <f t="shared" si="10"/>
        <v>02</v>
      </c>
      <c r="M192" s="2">
        <v>201602</v>
      </c>
      <c r="N192" s="30">
        <v>228703.2523776</v>
      </c>
      <c r="O192" s="30">
        <v>34305.48785664</v>
      </c>
      <c r="P192" s="10">
        <f t="shared" si="11"/>
        <v>3.4305487856639998E-2</v>
      </c>
    </row>
    <row r="193" spans="1:16">
      <c r="A193" s="2" t="s">
        <v>69</v>
      </c>
      <c r="B193" s="2" t="s">
        <v>6</v>
      </c>
      <c r="C193" s="2" t="str">
        <f t="shared" si="8"/>
        <v>Trevor P.</v>
      </c>
      <c r="D193" s="2" t="s">
        <v>14</v>
      </c>
      <c r="E193" s="2" t="s">
        <v>15</v>
      </c>
      <c r="F193" s="2" t="s">
        <v>11</v>
      </c>
      <c r="G193" s="2">
        <v>32</v>
      </c>
      <c r="H193" s="2" t="s">
        <v>36</v>
      </c>
      <c r="I193" s="2" t="s">
        <v>63</v>
      </c>
      <c r="J193" s="2" t="s">
        <v>123</v>
      </c>
      <c r="K193" s="2" t="str">
        <f t="shared" si="9"/>
        <v>2016</v>
      </c>
      <c r="L193" s="2" t="str">
        <f t="shared" si="10"/>
        <v>02</v>
      </c>
      <c r="M193" s="2">
        <v>201602</v>
      </c>
      <c r="N193" s="30">
        <v>151206.38823628801</v>
      </c>
      <c r="O193" s="30">
        <v>22680.958235443202</v>
      </c>
      <c r="P193" s="10">
        <f t="shared" si="11"/>
        <v>2.2680958235443201E-2</v>
      </c>
    </row>
    <row r="194" spans="1:16">
      <c r="A194" s="2" t="s">
        <v>68</v>
      </c>
      <c r="B194" s="2" t="s">
        <v>24</v>
      </c>
      <c r="C194" s="2" t="str">
        <f t="shared" si="8"/>
        <v>George C.</v>
      </c>
      <c r="D194" s="2" t="s">
        <v>43</v>
      </c>
      <c r="E194" s="2" t="s">
        <v>17</v>
      </c>
      <c r="F194" s="2" t="s">
        <v>11</v>
      </c>
      <c r="G194" s="2">
        <v>32</v>
      </c>
      <c r="H194" s="2" t="s">
        <v>36</v>
      </c>
      <c r="I194" s="2" t="s">
        <v>63</v>
      </c>
      <c r="J194" s="2" t="s">
        <v>124</v>
      </c>
      <c r="K194" s="2" t="str">
        <f t="shared" si="9"/>
        <v>2016</v>
      </c>
      <c r="L194" s="2" t="str">
        <f t="shared" si="10"/>
        <v>02</v>
      </c>
      <c r="M194" s="2">
        <v>201602</v>
      </c>
      <c r="N194" s="30">
        <v>2114930.4422400002</v>
      </c>
      <c r="O194" s="30">
        <v>367997.89694975998</v>
      </c>
      <c r="P194" s="10">
        <f t="shared" si="11"/>
        <v>0.36799789694975998</v>
      </c>
    </row>
    <row r="195" spans="1:16">
      <c r="A195" s="2" t="s">
        <v>68</v>
      </c>
      <c r="B195" s="2" t="s">
        <v>24</v>
      </c>
      <c r="C195" s="2" t="str">
        <f t="shared" ref="C195:C258" si="12">D195&amp;" "&amp;LEFT(E195,1)&amp;"."</f>
        <v>George C.</v>
      </c>
      <c r="D195" s="2" t="s">
        <v>43</v>
      </c>
      <c r="E195" s="2" t="s">
        <v>17</v>
      </c>
      <c r="F195" s="2" t="s">
        <v>11</v>
      </c>
      <c r="G195" s="2">
        <v>32</v>
      </c>
      <c r="H195" s="2" t="s">
        <v>36</v>
      </c>
      <c r="I195" s="2" t="s">
        <v>63</v>
      </c>
      <c r="J195" s="2" t="s">
        <v>121</v>
      </c>
      <c r="K195" s="2" t="str">
        <f t="shared" ref="K195:K258" si="13">LEFT(M195,4)</f>
        <v>2016</v>
      </c>
      <c r="L195" s="2" t="str">
        <f t="shared" ref="L195:L258" si="14">RIGHT(M195,2)</f>
        <v>02</v>
      </c>
      <c r="M195" s="2">
        <v>201602</v>
      </c>
      <c r="N195" s="30">
        <v>120999.21039359999</v>
      </c>
      <c r="O195" s="30">
        <v>18149.881559039997</v>
      </c>
      <c r="P195" s="10">
        <f t="shared" ref="P195:P258" si="15">O195/1000000</f>
        <v>1.8149881559039998E-2</v>
      </c>
    </row>
    <row r="196" spans="1:16">
      <c r="A196" s="2" t="s">
        <v>68</v>
      </c>
      <c r="B196" s="2" t="s">
        <v>24</v>
      </c>
      <c r="C196" s="2" t="str">
        <f t="shared" si="12"/>
        <v>George C.</v>
      </c>
      <c r="D196" s="2" t="s">
        <v>43</v>
      </c>
      <c r="E196" s="2" t="s">
        <v>17</v>
      </c>
      <c r="F196" s="2" t="s">
        <v>11</v>
      </c>
      <c r="G196" s="2">
        <v>32</v>
      </c>
      <c r="H196" s="2" t="s">
        <v>36</v>
      </c>
      <c r="I196" s="2" t="s">
        <v>63</v>
      </c>
      <c r="J196" s="2" t="s">
        <v>143</v>
      </c>
      <c r="K196" s="2" t="str">
        <f t="shared" si="13"/>
        <v>2016</v>
      </c>
      <c r="L196" s="2" t="str">
        <f t="shared" si="14"/>
        <v>02</v>
      </c>
      <c r="M196" s="2">
        <v>201602</v>
      </c>
      <c r="N196" s="30">
        <v>163084.52159999998</v>
      </c>
      <c r="O196" s="30">
        <v>24462.678239999997</v>
      </c>
      <c r="P196" s="10">
        <f t="shared" si="15"/>
        <v>2.4462678239999997E-2</v>
      </c>
    </row>
    <row r="197" spans="1:16">
      <c r="A197" s="2" t="s">
        <v>68</v>
      </c>
      <c r="B197" s="2" t="s">
        <v>24</v>
      </c>
      <c r="C197" s="2" t="str">
        <f t="shared" si="12"/>
        <v>George C.</v>
      </c>
      <c r="D197" s="2" t="s">
        <v>43</v>
      </c>
      <c r="E197" s="2" t="s">
        <v>17</v>
      </c>
      <c r="F197" s="2" t="s">
        <v>11</v>
      </c>
      <c r="G197" s="2">
        <v>32</v>
      </c>
      <c r="H197" s="2" t="s">
        <v>36</v>
      </c>
      <c r="I197" s="2" t="s">
        <v>63</v>
      </c>
      <c r="J197" s="2" t="s">
        <v>123</v>
      </c>
      <c r="K197" s="2" t="str">
        <f t="shared" si="13"/>
        <v>2016</v>
      </c>
      <c r="L197" s="2" t="str">
        <f t="shared" si="14"/>
        <v>02</v>
      </c>
      <c r="M197" s="2">
        <v>201602</v>
      </c>
      <c r="N197" s="30">
        <v>75853.416038399984</v>
      </c>
      <c r="O197" s="30">
        <v>11378.012405759997</v>
      </c>
      <c r="P197" s="10">
        <f t="shared" si="15"/>
        <v>1.1378012405759997E-2</v>
      </c>
    </row>
    <row r="198" spans="1:16">
      <c r="A198" s="2" t="s">
        <v>68</v>
      </c>
      <c r="B198" s="2" t="s">
        <v>70</v>
      </c>
      <c r="C198" s="2" t="str">
        <f t="shared" si="12"/>
        <v>Emma J.</v>
      </c>
      <c r="D198" s="2" t="s">
        <v>20</v>
      </c>
      <c r="E198" s="2" t="s">
        <v>0</v>
      </c>
      <c r="F198" s="2" t="s">
        <v>12</v>
      </c>
      <c r="G198" s="2">
        <v>28</v>
      </c>
      <c r="H198" s="2" t="s">
        <v>37</v>
      </c>
      <c r="I198" s="2" t="s">
        <v>41</v>
      </c>
      <c r="J198" s="2" t="s">
        <v>124</v>
      </c>
      <c r="K198" s="2" t="str">
        <f t="shared" si="13"/>
        <v>2016</v>
      </c>
      <c r="L198" s="2" t="str">
        <f t="shared" si="14"/>
        <v>02</v>
      </c>
      <c r="M198" s="2">
        <v>201602</v>
      </c>
      <c r="N198" s="30">
        <v>422436.71162879997</v>
      </c>
      <c r="O198" s="30">
        <v>73503.987823411182</v>
      </c>
      <c r="P198" s="10">
        <f t="shared" si="15"/>
        <v>7.3503987823411179E-2</v>
      </c>
    </row>
    <row r="199" spans="1:16">
      <c r="A199" s="2" t="s">
        <v>68</v>
      </c>
      <c r="B199" s="2" t="s">
        <v>70</v>
      </c>
      <c r="C199" s="2" t="str">
        <f t="shared" si="12"/>
        <v>Emma J.</v>
      </c>
      <c r="D199" s="2" t="s">
        <v>20</v>
      </c>
      <c r="E199" s="2" t="s">
        <v>0</v>
      </c>
      <c r="F199" s="2" t="s">
        <v>12</v>
      </c>
      <c r="G199" s="2">
        <v>28</v>
      </c>
      <c r="H199" s="2" t="s">
        <v>37</v>
      </c>
      <c r="I199" s="2" t="s">
        <v>41</v>
      </c>
      <c r="J199" s="2" t="s">
        <v>121</v>
      </c>
      <c r="K199" s="2" t="str">
        <f t="shared" si="13"/>
        <v>2016</v>
      </c>
      <c r="L199" s="2" t="str">
        <f t="shared" si="14"/>
        <v>02</v>
      </c>
      <c r="M199" s="2">
        <v>201602</v>
      </c>
      <c r="N199" s="30">
        <v>8815.206039552002</v>
      </c>
      <c r="O199" s="30">
        <v>1322.2809059328004</v>
      </c>
      <c r="P199" s="10">
        <f t="shared" si="15"/>
        <v>1.3222809059328002E-3</v>
      </c>
    </row>
    <row r="200" spans="1:16">
      <c r="A200" s="2" t="s">
        <v>68</v>
      </c>
      <c r="B200" s="2" t="s">
        <v>70</v>
      </c>
      <c r="C200" s="2" t="str">
        <f t="shared" si="12"/>
        <v>Emma J.</v>
      </c>
      <c r="D200" s="2" t="s">
        <v>20</v>
      </c>
      <c r="E200" s="2" t="s">
        <v>0</v>
      </c>
      <c r="F200" s="2" t="s">
        <v>12</v>
      </c>
      <c r="G200" s="2">
        <v>28</v>
      </c>
      <c r="H200" s="2" t="s">
        <v>37</v>
      </c>
      <c r="I200" s="2" t="s">
        <v>41</v>
      </c>
      <c r="J200" s="2" t="s">
        <v>143</v>
      </c>
      <c r="K200" s="2" t="str">
        <f t="shared" si="13"/>
        <v>2016</v>
      </c>
      <c r="L200" s="2" t="str">
        <f t="shared" si="14"/>
        <v>02</v>
      </c>
      <c r="M200" s="2">
        <v>201602</v>
      </c>
      <c r="N200" s="30">
        <v>23612.862873600003</v>
      </c>
      <c r="O200" s="30">
        <v>3541.9294310400001</v>
      </c>
      <c r="P200" s="10">
        <f t="shared" si="15"/>
        <v>3.5419294310400002E-3</v>
      </c>
    </row>
    <row r="201" spans="1:16">
      <c r="A201" s="2" t="s">
        <v>68</v>
      </c>
      <c r="B201" s="2" t="s">
        <v>70</v>
      </c>
      <c r="C201" s="2" t="str">
        <f t="shared" si="12"/>
        <v>Emma J.</v>
      </c>
      <c r="D201" s="2" t="s">
        <v>20</v>
      </c>
      <c r="E201" s="2" t="s">
        <v>0</v>
      </c>
      <c r="F201" s="2" t="s">
        <v>12</v>
      </c>
      <c r="G201" s="2">
        <v>28</v>
      </c>
      <c r="H201" s="2" t="s">
        <v>37</v>
      </c>
      <c r="I201" s="2" t="s">
        <v>41</v>
      </c>
      <c r="J201" s="2" t="s">
        <v>123</v>
      </c>
      <c r="K201" s="2" t="str">
        <f t="shared" si="13"/>
        <v>2016</v>
      </c>
      <c r="L201" s="2" t="str">
        <f t="shared" si="14"/>
        <v>02</v>
      </c>
      <c r="M201" s="2">
        <v>201602</v>
      </c>
      <c r="N201" s="30">
        <v>12591.775088640003</v>
      </c>
      <c r="O201" s="30">
        <v>1888.7662632960003</v>
      </c>
      <c r="P201" s="10">
        <f t="shared" si="15"/>
        <v>1.8887662632960003E-3</v>
      </c>
    </row>
    <row r="202" spans="1:16">
      <c r="A202" s="2" t="s">
        <v>68</v>
      </c>
      <c r="B202" s="2" t="s">
        <v>23</v>
      </c>
      <c r="C202" s="2" t="str">
        <f t="shared" si="12"/>
        <v>Bryan K.</v>
      </c>
      <c r="D202" s="2" t="s">
        <v>44</v>
      </c>
      <c r="E202" s="2" t="s">
        <v>45</v>
      </c>
      <c r="F202" s="2" t="s">
        <v>11</v>
      </c>
      <c r="G202" s="2">
        <v>27</v>
      </c>
      <c r="H202" s="2" t="s">
        <v>33</v>
      </c>
      <c r="I202" s="2" t="s">
        <v>38</v>
      </c>
      <c r="J202" s="2" t="s">
        <v>124</v>
      </c>
      <c r="K202" s="2" t="str">
        <f t="shared" si="13"/>
        <v>2016</v>
      </c>
      <c r="L202" s="2" t="str">
        <f t="shared" si="14"/>
        <v>02</v>
      </c>
      <c r="M202" s="2">
        <v>201602</v>
      </c>
      <c r="N202" s="30">
        <v>1874191.4763264006</v>
      </c>
      <c r="O202" s="30">
        <v>326109.31688079366</v>
      </c>
      <c r="P202" s="10">
        <f t="shared" si="15"/>
        <v>0.32610931688079364</v>
      </c>
    </row>
    <row r="203" spans="1:16">
      <c r="A203" s="2" t="s">
        <v>68</v>
      </c>
      <c r="B203" s="2" t="s">
        <v>23</v>
      </c>
      <c r="C203" s="2" t="str">
        <f t="shared" si="12"/>
        <v>Bryan K.</v>
      </c>
      <c r="D203" s="2" t="s">
        <v>44</v>
      </c>
      <c r="E203" s="2" t="s">
        <v>45</v>
      </c>
      <c r="F203" s="2" t="s">
        <v>11</v>
      </c>
      <c r="G203" s="2">
        <v>27</v>
      </c>
      <c r="H203" s="2" t="s">
        <v>33</v>
      </c>
      <c r="I203" s="2" t="s">
        <v>38</v>
      </c>
      <c r="J203" s="2" t="s">
        <v>121</v>
      </c>
      <c r="K203" s="2" t="str">
        <f t="shared" si="13"/>
        <v>2016</v>
      </c>
      <c r="L203" s="2" t="str">
        <f t="shared" si="14"/>
        <v>02</v>
      </c>
      <c r="M203" s="2">
        <v>201602</v>
      </c>
      <c r="N203" s="30">
        <v>212252.80949452802</v>
      </c>
      <c r="O203" s="30">
        <v>31837.921424179203</v>
      </c>
      <c r="P203" s="10">
        <f t="shared" si="15"/>
        <v>3.1837921424179204E-2</v>
      </c>
    </row>
    <row r="204" spans="1:16">
      <c r="A204" s="2" t="s">
        <v>68</v>
      </c>
      <c r="B204" s="2" t="s">
        <v>23</v>
      </c>
      <c r="C204" s="2" t="str">
        <f t="shared" si="12"/>
        <v>Bryan K.</v>
      </c>
      <c r="D204" s="2" t="s">
        <v>44</v>
      </c>
      <c r="E204" s="2" t="s">
        <v>45</v>
      </c>
      <c r="F204" s="2" t="s">
        <v>11</v>
      </c>
      <c r="G204" s="2">
        <v>27</v>
      </c>
      <c r="H204" s="2" t="s">
        <v>33</v>
      </c>
      <c r="I204" s="2" t="s">
        <v>38</v>
      </c>
      <c r="J204" s="2" t="s">
        <v>143</v>
      </c>
      <c r="K204" s="2" t="str">
        <f t="shared" si="13"/>
        <v>2016</v>
      </c>
      <c r="L204" s="2" t="str">
        <f t="shared" si="14"/>
        <v>02</v>
      </c>
      <c r="M204" s="2">
        <v>201602</v>
      </c>
      <c r="N204" s="30">
        <v>878899.50720000023</v>
      </c>
      <c r="O204" s="30">
        <v>131834.92608000003</v>
      </c>
      <c r="P204" s="10">
        <f t="shared" si="15"/>
        <v>0.13183492608000003</v>
      </c>
    </row>
    <row r="205" spans="1:16">
      <c r="A205" s="2" t="s">
        <v>68</v>
      </c>
      <c r="B205" s="2" t="s">
        <v>23</v>
      </c>
      <c r="C205" s="2" t="str">
        <f t="shared" si="12"/>
        <v>Bryan K.</v>
      </c>
      <c r="D205" s="2" t="s">
        <v>44</v>
      </c>
      <c r="E205" s="2" t="s">
        <v>45</v>
      </c>
      <c r="F205" s="2" t="s">
        <v>11</v>
      </c>
      <c r="G205" s="2">
        <v>27</v>
      </c>
      <c r="H205" s="2" t="s">
        <v>33</v>
      </c>
      <c r="I205" s="2" t="s">
        <v>38</v>
      </c>
      <c r="J205" s="2" t="s">
        <v>123</v>
      </c>
      <c r="K205" s="2" t="str">
        <f t="shared" si="13"/>
        <v>2016</v>
      </c>
      <c r="L205" s="2" t="str">
        <f t="shared" si="14"/>
        <v>02</v>
      </c>
      <c r="M205" s="2">
        <v>201602</v>
      </c>
      <c r="N205" s="30">
        <v>66242.406776831995</v>
      </c>
      <c r="O205" s="30">
        <v>9936.3610165247992</v>
      </c>
      <c r="P205" s="10">
        <f t="shared" si="15"/>
        <v>9.9363610165247983E-3</v>
      </c>
    </row>
    <row r="206" spans="1:16">
      <c r="A206" s="2" t="s">
        <v>7</v>
      </c>
      <c r="B206" s="2" t="s">
        <v>25</v>
      </c>
      <c r="C206" s="2" t="str">
        <f t="shared" si="12"/>
        <v>Louis N.</v>
      </c>
      <c r="D206" s="2" t="s">
        <v>51</v>
      </c>
      <c r="E206" s="2" t="s">
        <v>52</v>
      </c>
      <c r="F206" s="2" t="s">
        <v>11</v>
      </c>
      <c r="G206" s="2">
        <v>44</v>
      </c>
      <c r="H206" s="2" t="s">
        <v>33</v>
      </c>
      <c r="I206" s="2" t="s">
        <v>38</v>
      </c>
      <c r="J206" s="2" t="s">
        <v>124</v>
      </c>
      <c r="K206" s="2" t="str">
        <f t="shared" si="13"/>
        <v>2016</v>
      </c>
      <c r="L206" s="2" t="str">
        <f t="shared" si="14"/>
        <v>02</v>
      </c>
      <c r="M206" s="2">
        <v>201602</v>
      </c>
      <c r="N206" s="30">
        <v>733570.72588799987</v>
      </c>
      <c r="O206" s="30">
        <v>127641.30630451196</v>
      </c>
      <c r="P206" s="10">
        <f t="shared" si="15"/>
        <v>0.12764130630451195</v>
      </c>
    </row>
    <row r="207" spans="1:16">
      <c r="A207" s="2" t="s">
        <v>7</v>
      </c>
      <c r="B207" s="2" t="s">
        <v>25</v>
      </c>
      <c r="C207" s="2" t="str">
        <f t="shared" si="12"/>
        <v>Louis N.</v>
      </c>
      <c r="D207" s="2" t="s">
        <v>51</v>
      </c>
      <c r="E207" s="2" t="s">
        <v>52</v>
      </c>
      <c r="F207" s="2" t="s">
        <v>11</v>
      </c>
      <c r="G207" s="2">
        <v>44</v>
      </c>
      <c r="H207" s="2" t="s">
        <v>33</v>
      </c>
      <c r="I207" s="2" t="s">
        <v>38</v>
      </c>
      <c r="J207" s="2" t="s">
        <v>121</v>
      </c>
      <c r="K207" s="2" t="str">
        <f t="shared" si="13"/>
        <v>2016</v>
      </c>
      <c r="L207" s="2" t="str">
        <f t="shared" si="14"/>
        <v>02</v>
      </c>
      <c r="M207" s="2">
        <v>201602</v>
      </c>
      <c r="N207" s="30">
        <v>194432.25618431997</v>
      </c>
      <c r="O207" s="30">
        <v>29164.838427647996</v>
      </c>
      <c r="P207" s="10">
        <f t="shared" si="15"/>
        <v>2.9164838427647995E-2</v>
      </c>
    </row>
    <row r="208" spans="1:16">
      <c r="A208" s="2" t="s">
        <v>7</v>
      </c>
      <c r="B208" s="2" t="s">
        <v>25</v>
      </c>
      <c r="C208" s="2" t="str">
        <f t="shared" si="12"/>
        <v>Louis N.</v>
      </c>
      <c r="D208" s="2" t="s">
        <v>51</v>
      </c>
      <c r="E208" s="2" t="s">
        <v>52</v>
      </c>
      <c r="F208" s="2" t="s">
        <v>11</v>
      </c>
      <c r="G208" s="2">
        <v>44</v>
      </c>
      <c r="H208" s="2" t="s">
        <v>33</v>
      </c>
      <c r="I208" s="2" t="s">
        <v>38</v>
      </c>
      <c r="J208" s="2" t="s">
        <v>143</v>
      </c>
      <c r="K208" s="2" t="str">
        <f t="shared" si="13"/>
        <v>2016</v>
      </c>
      <c r="L208" s="2" t="str">
        <f t="shared" si="14"/>
        <v>02</v>
      </c>
      <c r="M208" s="2">
        <v>201602</v>
      </c>
      <c r="N208" s="30">
        <v>504045.62207999988</v>
      </c>
      <c r="O208" s="30">
        <v>75606.843311999983</v>
      </c>
      <c r="P208" s="10">
        <f t="shared" si="15"/>
        <v>7.5606843311999988E-2</v>
      </c>
    </row>
    <row r="209" spans="1:16">
      <c r="A209" s="2" t="s">
        <v>7</v>
      </c>
      <c r="B209" s="2" t="s">
        <v>25</v>
      </c>
      <c r="C209" s="2" t="str">
        <f t="shared" si="12"/>
        <v>Louis N.</v>
      </c>
      <c r="D209" s="2" t="s">
        <v>51</v>
      </c>
      <c r="E209" s="2" t="s">
        <v>52</v>
      </c>
      <c r="F209" s="2" t="s">
        <v>11</v>
      </c>
      <c r="G209" s="2">
        <v>44</v>
      </c>
      <c r="H209" s="2" t="s">
        <v>33</v>
      </c>
      <c r="I209" s="2" t="s">
        <v>38</v>
      </c>
      <c r="J209" s="2" t="s">
        <v>123</v>
      </c>
      <c r="K209" s="2" t="str">
        <f t="shared" si="13"/>
        <v>2016</v>
      </c>
      <c r="L209" s="2" t="str">
        <f t="shared" si="14"/>
        <v>02</v>
      </c>
      <c r="M209" s="2">
        <v>201602</v>
      </c>
      <c r="N209" s="30">
        <v>347663.87453952001</v>
      </c>
      <c r="O209" s="30">
        <v>52149.581180927999</v>
      </c>
      <c r="P209" s="10">
        <f t="shared" si="15"/>
        <v>5.2149581180927995E-2</v>
      </c>
    </row>
    <row r="210" spans="1:16">
      <c r="A210" s="2" t="s">
        <v>7</v>
      </c>
      <c r="B210" s="2" t="s">
        <v>25</v>
      </c>
      <c r="C210" s="2" t="str">
        <f t="shared" si="12"/>
        <v>Winnie C.</v>
      </c>
      <c r="D210" s="2" t="s">
        <v>49</v>
      </c>
      <c r="E210" s="2" t="s">
        <v>50</v>
      </c>
      <c r="F210" s="2" t="s">
        <v>12</v>
      </c>
      <c r="G210" s="2">
        <v>35</v>
      </c>
      <c r="H210" s="2" t="s">
        <v>35</v>
      </c>
      <c r="I210" s="2" t="s">
        <v>40</v>
      </c>
      <c r="J210" s="2" t="s">
        <v>124</v>
      </c>
      <c r="K210" s="2" t="str">
        <f t="shared" si="13"/>
        <v>2016</v>
      </c>
      <c r="L210" s="2" t="str">
        <f t="shared" si="14"/>
        <v>02</v>
      </c>
      <c r="M210" s="2">
        <v>201602</v>
      </c>
      <c r="N210" s="30">
        <v>575532.73958399997</v>
      </c>
      <c r="O210" s="30">
        <v>100142.69668761599</v>
      </c>
      <c r="P210" s="10">
        <f t="shared" si="15"/>
        <v>0.10014269668761598</v>
      </c>
    </row>
    <row r="211" spans="1:16">
      <c r="A211" s="2" t="s">
        <v>7</v>
      </c>
      <c r="B211" s="2" t="s">
        <v>25</v>
      </c>
      <c r="C211" s="2" t="str">
        <f t="shared" si="12"/>
        <v>Winnie C.</v>
      </c>
      <c r="D211" s="2" t="s">
        <v>49</v>
      </c>
      <c r="E211" s="2" t="s">
        <v>50</v>
      </c>
      <c r="F211" s="2" t="s">
        <v>12</v>
      </c>
      <c r="G211" s="2">
        <v>35</v>
      </c>
      <c r="H211" s="2" t="s">
        <v>35</v>
      </c>
      <c r="I211" s="2" t="s">
        <v>40</v>
      </c>
      <c r="J211" s="2" t="s">
        <v>121</v>
      </c>
      <c r="K211" s="2" t="str">
        <f t="shared" si="13"/>
        <v>2016</v>
      </c>
      <c r="L211" s="2" t="str">
        <f t="shared" si="14"/>
        <v>02</v>
      </c>
      <c r="M211" s="2">
        <v>201602</v>
      </c>
      <c r="N211" s="30">
        <v>6620.3495424000002</v>
      </c>
      <c r="O211" s="30">
        <v>993.05243136000001</v>
      </c>
      <c r="P211" s="10">
        <f t="shared" si="15"/>
        <v>9.9305243135999993E-4</v>
      </c>
    </row>
    <row r="212" spans="1:16">
      <c r="A212" s="2" t="s">
        <v>7</v>
      </c>
      <c r="B212" s="2" t="s">
        <v>25</v>
      </c>
      <c r="C212" s="2" t="str">
        <f t="shared" si="12"/>
        <v>Winnie C.</v>
      </c>
      <c r="D212" s="2" t="s">
        <v>49</v>
      </c>
      <c r="E212" s="2" t="s">
        <v>50</v>
      </c>
      <c r="F212" s="2" t="s">
        <v>12</v>
      </c>
      <c r="G212" s="2">
        <v>35</v>
      </c>
      <c r="H212" s="2" t="s">
        <v>35</v>
      </c>
      <c r="I212" s="2" t="s">
        <v>40</v>
      </c>
      <c r="J212" s="2" t="s">
        <v>143</v>
      </c>
      <c r="K212" s="2" t="str">
        <f t="shared" si="13"/>
        <v>2016</v>
      </c>
      <c r="L212" s="2" t="str">
        <f t="shared" si="14"/>
        <v>02</v>
      </c>
      <c r="M212" s="2">
        <v>201602</v>
      </c>
      <c r="N212" s="30">
        <v>71779.758336000014</v>
      </c>
      <c r="O212" s="30">
        <v>10766.963750400002</v>
      </c>
      <c r="P212" s="10">
        <f t="shared" si="15"/>
        <v>1.0766963750400002E-2</v>
      </c>
    </row>
    <row r="213" spans="1:16">
      <c r="A213" s="2" t="s">
        <v>7</v>
      </c>
      <c r="B213" s="2" t="s">
        <v>25</v>
      </c>
      <c r="C213" s="2" t="str">
        <f t="shared" si="12"/>
        <v>Winnie C.</v>
      </c>
      <c r="D213" s="2" t="s">
        <v>49</v>
      </c>
      <c r="E213" s="2" t="s">
        <v>50</v>
      </c>
      <c r="F213" s="2" t="s">
        <v>12</v>
      </c>
      <c r="G213" s="2">
        <v>35</v>
      </c>
      <c r="H213" s="2" t="s">
        <v>35</v>
      </c>
      <c r="I213" s="2" t="s">
        <v>40</v>
      </c>
      <c r="J213" s="2" t="s">
        <v>123</v>
      </c>
      <c r="K213" s="2" t="str">
        <f t="shared" si="13"/>
        <v>2016</v>
      </c>
      <c r="L213" s="2" t="str">
        <f t="shared" si="14"/>
        <v>02</v>
      </c>
      <c r="M213" s="2">
        <v>201602</v>
      </c>
      <c r="N213" s="30">
        <v>61367.823728640011</v>
      </c>
      <c r="O213" s="30">
        <v>9205.1735592960013</v>
      </c>
      <c r="P213" s="10">
        <f t="shared" si="15"/>
        <v>9.2051735592960007E-3</v>
      </c>
    </row>
    <row r="214" spans="1:16">
      <c r="A214" s="2" t="s">
        <v>7</v>
      </c>
      <c r="B214" s="2" t="s">
        <v>25</v>
      </c>
      <c r="C214" s="2" t="str">
        <f t="shared" si="12"/>
        <v>Edson L.</v>
      </c>
      <c r="D214" s="2" t="s">
        <v>47</v>
      </c>
      <c r="E214" s="2" t="s">
        <v>48</v>
      </c>
      <c r="F214" s="2" t="s">
        <v>11</v>
      </c>
      <c r="G214" s="2">
        <v>28</v>
      </c>
      <c r="H214" s="2" t="s">
        <v>37</v>
      </c>
      <c r="I214" s="2" t="s">
        <v>41</v>
      </c>
      <c r="J214" s="2" t="s">
        <v>124</v>
      </c>
      <c r="K214" s="2" t="str">
        <f t="shared" si="13"/>
        <v>2016</v>
      </c>
      <c r="L214" s="2" t="str">
        <f t="shared" si="14"/>
        <v>02</v>
      </c>
      <c r="M214" s="2">
        <v>201602</v>
      </c>
      <c r="N214" s="30">
        <v>396919.88582400006</v>
      </c>
      <c r="O214" s="30">
        <v>69064.060133375999</v>
      </c>
      <c r="P214" s="10">
        <f t="shared" si="15"/>
        <v>6.9064060133376001E-2</v>
      </c>
    </row>
    <row r="215" spans="1:16">
      <c r="A215" s="2" t="s">
        <v>7</v>
      </c>
      <c r="B215" s="2" t="s">
        <v>25</v>
      </c>
      <c r="C215" s="2" t="str">
        <f t="shared" si="12"/>
        <v>Edson L.</v>
      </c>
      <c r="D215" s="2" t="s">
        <v>47</v>
      </c>
      <c r="E215" s="2" t="s">
        <v>48</v>
      </c>
      <c r="F215" s="2" t="s">
        <v>11</v>
      </c>
      <c r="G215" s="2">
        <v>28</v>
      </c>
      <c r="H215" s="2" t="s">
        <v>37</v>
      </c>
      <c r="I215" s="2" t="s">
        <v>41</v>
      </c>
      <c r="J215" s="2" t="s">
        <v>121</v>
      </c>
      <c r="K215" s="2" t="str">
        <f t="shared" si="13"/>
        <v>2016</v>
      </c>
      <c r="L215" s="2" t="str">
        <f t="shared" si="14"/>
        <v>02</v>
      </c>
      <c r="M215" s="2">
        <v>201602</v>
      </c>
      <c r="N215" s="30">
        <v>7307.1739699199998</v>
      </c>
      <c r="O215" s="30">
        <v>1096.076095488</v>
      </c>
      <c r="P215" s="10">
        <f t="shared" si="15"/>
        <v>1.096076095488E-3</v>
      </c>
    </row>
    <row r="216" spans="1:16">
      <c r="A216" s="2" t="s">
        <v>7</v>
      </c>
      <c r="B216" s="2" t="s">
        <v>25</v>
      </c>
      <c r="C216" s="2" t="str">
        <f t="shared" si="12"/>
        <v>Edson L.</v>
      </c>
      <c r="D216" s="2" t="s">
        <v>47</v>
      </c>
      <c r="E216" s="2" t="s">
        <v>48</v>
      </c>
      <c r="F216" s="2" t="s">
        <v>11</v>
      </c>
      <c r="G216" s="2">
        <v>28</v>
      </c>
      <c r="H216" s="2" t="s">
        <v>37</v>
      </c>
      <c r="I216" s="2" t="s">
        <v>41</v>
      </c>
      <c r="J216" s="2" t="s">
        <v>143</v>
      </c>
      <c r="K216" s="2" t="str">
        <f t="shared" si="13"/>
        <v>2016</v>
      </c>
      <c r="L216" s="2" t="str">
        <f t="shared" si="14"/>
        <v>02</v>
      </c>
      <c r="M216" s="2">
        <v>201602</v>
      </c>
      <c r="N216" s="30">
        <v>218073.23366399994</v>
      </c>
      <c r="O216" s="30">
        <v>32710.985049599989</v>
      </c>
      <c r="P216" s="10">
        <f t="shared" si="15"/>
        <v>3.2710985049599989E-2</v>
      </c>
    </row>
    <row r="217" spans="1:16">
      <c r="A217" s="2" t="s">
        <v>7</v>
      </c>
      <c r="B217" s="2" t="s">
        <v>25</v>
      </c>
      <c r="C217" s="2" t="str">
        <f t="shared" si="12"/>
        <v>Edson L.</v>
      </c>
      <c r="D217" s="2" t="s">
        <v>47</v>
      </c>
      <c r="E217" s="2" t="s">
        <v>48</v>
      </c>
      <c r="F217" s="2" t="s">
        <v>11</v>
      </c>
      <c r="G217" s="2">
        <v>28</v>
      </c>
      <c r="H217" s="2" t="s">
        <v>37</v>
      </c>
      <c r="I217" s="2" t="s">
        <v>41</v>
      </c>
      <c r="J217" s="2" t="s">
        <v>123</v>
      </c>
      <c r="K217" s="2" t="str">
        <f t="shared" si="13"/>
        <v>2016</v>
      </c>
      <c r="L217" s="2" t="str">
        <f t="shared" si="14"/>
        <v>02</v>
      </c>
      <c r="M217" s="2">
        <v>201602</v>
      </c>
      <c r="N217" s="30">
        <v>53933.718896639992</v>
      </c>
      <c r="O217" s="30">
        <v>8090.0578344959986</v>
      </c>
      <c r="P217" s="10">
        <f t="shared" si="15"/>
        <v>8.0900578344959978E-3</v>
      </c>
    </row>
    <row r="218" spans="1:16">
      <c r="A218" s="2" t="s">
        <v>7</v>
      </c>
      <c r="B218" s="2" t="s">
        <v>26</v>
      </c>
      <c r="C218" s="2" t="str">
        <f t="shared" si="12"/>
        <v>Toshiro T.</v>
      </c>
      <c r="D218" s="2" t="s">
        <v>55</v>
      </c>
      <c r="E218" s="2" t="s">
        <v>56</v>
      </c>
      <c r="F218" s="2" t="s">
        <v>11</v>
      </c>
      <c r="G218" s="2">
        <v>36</v>
      </c>
      <c r="H218" s="2" t="s">
        <v>34</v>
      </c>
      <c r="I218" s="2" t="s">
        <v>39</v>
      </c>
      <c r="J218" s="2" t="s">
        <v>124</v>
      </c>
      <c r="K218" s="2" t="str">
        <f t="shared" si="13"/>
        <v>2016</v>
      </c>
      <c r="L218" s="2" t="str">
        <f t="shared" si="14"/>
        <v>02</v>
      </c>
      <c r="M218" s="2">
        <v>201602</v>
      </c>
      <c r="N218" s="30">
        <v>799284.10383359983</v>
      </c>
      <c r="O218" s="30">
        <v>139075.43406704636</v>
      </c>
      <c r="P218" s="10">
        <f t="shared" si="15"/>
        <v>0.13907543406704637</v>
      </c>
    </row>
    <row r="219" spans="1:16">
      <c r="A219" s="2" t="s">
        <v>7</v>
      </c>
      <c r="B219" s="2" t="s">
        <v>26</v>
      </c>
      <c r="C219" s="2" t="str">
        <f t="shared" si="12"/>
        <v>Toshiro T.</v>
      </c>
      <c r="D219" s="2" t="s">
        <v>55</v>
      </c>
      <c r="E219" s="2" t="s">
        <v>56</v>
      </c>
      <c r="F219" s="2" t="s">
        <v>11</v>
      </c>
      <c r="G219" s="2">
        <v>36</v>
      </c>
      <c r="H219" s="2" t="s">
        <v>34</v>
      </c>
      <c r="I219" s="2" t="s">
        <v>39</v>
      </c>
      <c r="J219" s="2" t="s">
        <v>121</v>
      </c>
      <c r="K219" s="2" t="str">
        <f t="shared" si="13"/>
        <v>2016</v>
      </c>
      <c r="L219" s="2" t="str">
        <f t="shared" si="14"/>
        <v>02</v>
      </c>
      <c r="M219" s="2">
        <v>201602</v>
      </c>
      <c r="N219" s="30">
        <v>75149.198104780793</v>
      </c>
      <c r="O219" s="30">
        <v>11272.379715717119</v>
      </c>
      <c r="P219" s="10">
        <f t="shared" si="15"/>
        <v>1.127237971571712E-2</v>
      </c>
    </row>
    <row r="220" spans="1:16">
      <c r="A220" s="2" t="s">
        <v>7</v>
      </c>
      <c r="B220" s="2" t="s">
        <v>26</v>
      </c>
      <c r="C220" s="2" t="str">
        <f t="shared" si="12"/>
        <v>Toshiro T.</v>
      </c>
      <c r="D220" s="2" t="s">
        <v>55</v>
      </c>
      <c r="E220" s="2" t="s">
        <v>56</v>
      </c>
      <c r="F220" s="2" t="s">
        <v>11</v>
      </c>
      <c r="G220" s="2">
        <v>36</v>
      </c>
      <c r="H220" s="2" t="s">
        <v>34</v>
      </c>
      <c r="I220" s="2" t="s">
        <v>39</v>
      </c>
      <c r="J220" s="2" t="s">
        <v>143</v>
      </c>
      <c r="K220" s="2" t="str">
        <f t="shared" si="13"/>
        <v>2016</v>
      </c>
      <c r="L220" s="2" t="str">
        <f t="shared" si="14"/>
        <v>02</v>
      </c>
      <c r="M220" s="2">
        <v>201602</v>
      </c>
      <c r="N220" s="30">
        <v>184549.17761279995</v>
      </c>
      <c r="O220" s="30">
        <v>27682.376641919993</v>
      </c>
      <c r="P220" s="10">
        <f t="shared" si="15"/>
        <v>2.7682376641919994E-2</v>
      </c>
    </row>
    <row r="221" spans="1:16">
      <c r="A221" s="2" t="s">
        <v>7</v>
      </c>
      <c r="B221" s="2" t="s">
        <v>26</v>
      </c>
      <c r="C221" s="2" t="str">
        <f t="shared" si="12"/>
        <v>Toshiro T.</v>
      </c>
      <c r="D221" s="2" t="s">
        <v>55</v>
      </c>
      <c r="E221" s="2" t="s">
        <v>56</v>
      </c>
      <c r="F221" s="2" t="s">
        <v>11</v>
      </c>
      <c r="G221" s="2">
        <v>36</v>
      </c>
      <c r="H221" s="2" t="s">
        <v>34</v>
      </c>
      <c r="I221" s="2" t="s">
        <v>39</v>
      </c>
      <c r="J221" s="2" t="s">
        <v>123</v>
      </c>
      <c r="K221" s="2" t="str">
        <f t="shared" si="13"/>
        <v>2016</v>
      </c>
      <c r="L221" s="2" t="str">
        <f t="shared" si="14"/>
        <v>02</v>
      </c>
      <c r="M221" s="2">
        <v>201602</v>
      </c>
      <c r="N221" s="30">
        <v>39037.848669388797</v>
      </c>
      <c r="O221" s="30">
        <v>5855.6773004083198</v>
      </c>
      <c r="P221" s="10">
        <f t="shared" si="15"/>
        <v>5.8556773004083199E-3</v>
      </c>
    </row>
    <row r="222" spans="1:16">
      <c r="A222" s="2" t="s">
        <v>7</v>
      </c>
      <c r="B222" s="2" t="s">
        <v>26</v>
      </c>
      <c r="C222" s="2" t="str">
        <f t="shared" si="12"/>
        <v>Yui M.</v>
      </c>
      <c r="D222" s="2" t="s">
        <v>53</v>
      </c>
      <c r="E222" s="2" t="s">
        <v>54</v>
      </c>
      <c r="F222" s="2" t="s">
        <v>12</v>
      </c>
      <c r="G222" s="2">
        <v>32</v>
      </c>
      <c r="H222" s="2" t="s">
        <v>36</v>
      </c>
      <c r="I222" s="2" t="s">
        <v>63</v>
      </c>
      <c r="J222" s="2" t="s">
        <v>124</v>
      </c>
      <c r="K222" s="2" t="str">
        <f t="shared" si="13"/>
        <v>2016</v>
      </c>
      <c r="L222" s="2" t="str">
        <f t="shared" si="14"/>
        <v>02</v>
      </c>
      <c r="M222" s="2">
        <v>201602</v>
      </c>
      <c r="N222" s="30">
        <v>739809.41303807998</v>
      </c>
      <c r="O222" s="30">
        <v>128726.83786862589</v>
      </c>
      <c r="P222" s="10">
        <f t="shared" si="15"/>
        <v>0.1287268378686259</v>
      </c>
    </row>
    <row r="223" spans="1:16">
      <c r="A223" s="2" t="s">
        <v>7</v>
      </c>
      <c r="B223" s="2" t="s">
        <v>26</v>
      </c>
      <c r="C223" s="2" t="str">
        <f t="shared" si="12"/>
        <v>Yui M.</v>
      </c>
      <c r="D223" s="2" t="s">
        <v>53</v>
      </c>
      <c r="E223" s="2" t="s">
        <v>54</v>
      </c>
      <c r="F223" s="2" t="s">
        <v>12</v>
      </c>
      <c r="G223" s="2">
        <v>32</v>
      </c>
      <c r="H223" s="2" t="s">
        <v>36</v>
      </c>
      <c r="I223" s="2" t="s">
        <v>63</v>
      </c>
      <c r="J223" s="2" t="s">
        <v>121</v>
      </c>
      <c r="K223" s="2" t="str">
        <f t="shared" si="13"/>
        <v>2016</v>
      </c>
      <c r="L223" s="2" t="str">
        <f t="shared" si="14"/>
        <v>02</v>
      </c>
      <c r="M223" s="2">
        <v>201602</v>
      </c>
      <c r="N223" s="30">
        <v>76553.110919577593</v>
      </c>
      <c r="O223" s="30">
        <v>11482.966637936639</v>
      </c>
      <c r="P223" s="10">
        <f t="shared" si="15"/>
        <v>1.1482966637936638E-2</v>
      </c>
    </row>
    <row r="224" spans="1:16">
      <c r="A224" s="2" t="s">
        <v>7</v>
      </c>
      <c r="B224" s="2" t="s">
        <v>26</v>
      </c>
      <c r="C224" s="2" t="str">
        <f t="shared" si="12"/>
        <v>Yui M.</v>
      </c>
      <c r="D224" s="2" t="s">
        <v>53</v>
      </c>
      <c r="E224" s="2" t="s">
        <v>54</v>
      </c>
      <c r="F224" s="2" t="s">
        <v>12</v>
      </c>
      <c r="G224" s="2">
        <v>32</v>
      </c>
      <c r="H224" s="2" t="s">
        <v>36</v>
      </c>
      <c r="I224" s="2" t="s">
        <v>63</v>
      </c>
      <c r="J224" s="2" t="s">
        <v>143</v>
      </c>
      <c r="K224" s="2" t="str">
        <f t="shared" si="13"/>
        <v>2016</v>
      </c>
      <c r="L224" s="2" t="str">
        <f t="shared" si="14"/>
        <v>02</v>
      </c>
      <c r="M224" s="2">
        <v>201602</v>
      </c>
      <c r="N224" s="30">
        <v>41036.34382848</v>
      </c>
      <c r="O224" s="30">
        <v>6155.4515742719996</v>
      </c>
      <c r="P224" s="10">
        <f t="shared" si="15"/>
        <v>6.1554515742719999E-3</v>
      </c>
    </row>
    <row r="225" spans="1:16">
      <c r="A225" s="2" t="s">
        <v>7</v>
      </c>
      <c r="B225" s="2" t="s">
        <v>26</v>
      </c>
      <c r="C225" s="2" t="str">
        <f t="shared" si="12"/>
        <v>Yui M.</v>
      </c>
      <c r="D225" s="2" t="s">
        <v>53</v>
      </c>
      <c r="E225" s="2" t="s">
        <v>54</v>
      </c>
      <c r="F225" s="2" t="s">
        <v>12</v>
      </c>
      <c r="G225" s="2">
        <v>32</v>
      </c>
      <c r="H225" s="2" t="s">
        <v>36</v>
      </c>
      <c r="I225" s="2" t="s">
        <v>63</v>
      </c>
      <c r="J225" s="2" t="s">
        <v>123</v>
      </c>
      <c r="K225" s="2" t="str">
        <f t="shared" si="13"/>
        <v>2016</v>
      </c>
      <c r="L225" s="2" t="str">
        <f t="shared" si="14"/>
        <v>02</v>
      </c>
      <c r="M225" s="2">
        <v>201602</v>
      </c>
      <c r="N225" s="30">
        <v>54485.417793945599</v>
      </c>
      <c r="O225" s="30">
        <v>8172.8126690918398</v>
      </c>
      <c r="P225" s="10">
        <f t="shared" si="15"/>
        <v>8.172812669091839E-3</v>
      </c>
    </row>
    <row r="226" spans="1:16">
      <c r="A226" s="2" t="s">
        <v>7</v>
      </c>
      <c r="B226" s="2" t="s">
        <v>27</v>
      </c>
      <c r="C226" s="2" t="str">
        <f t="shared" si="12"/>
        <v>Andrew T.</v>
      </c>
      <c r="D226" s="2" t="s">
        <v>21</v>
      </c>
      <c r="E226" s="2" t="s">
        <v>58</v>
      </c>
      <c r="F226" s="2" t="s">
        <v>11</v>
      </c>
      <c r="G226" s="2">
        <v>45</v>
      </c>
      <c r="H226" s="2" t="s">
        <v>33</v>
      </c>
      <c r="I226" s="2" t="s">
        <v>38</v>
      </c>
      <c r="J226" s="2" t="s">
        <v>124</v>
      </c>
      <c r="K226" s="2" t="str">
        <f t="shared" si="13"/>
        <v>2016</v>
      </c>
      <c r="L226" s="2" t="str">
        <f t="shared" si="14"/>
        <v>02</v>
      </c>
      <c r="M226" s="2">
        <v>201602</v>
      </c>
      <c r="N226" s="30">
        <v>3391778.563430401</v>
      </c>
      <c r="O226" s="30">
        <v>590169.47003688966</v>
      </c>
      <c r="P226" s="10">
        <f t="shared" si="15"/>
        <v>0.59016947003688969</v>
      </c>
    </row>
    <row r="227" spans="1:16">
      <c r="A227" s="2" t="s">
        <v>7</v>
      </c>
      <c r="B227" s="2" t="s">
        <v>27</v>
      </c>
      <c r="C227" s="2" t="str">
        <f t="shared" si="12"/>
        <v>Andrew T.</v>
      </c>
      <c r="D227" s="2" t="s">
        <v>21</v>
      </c>
      <c r="E227" s="2" t="s">
        <v>58</v>
      </c>
      <c r="F227" s="2" t="s">
        <v>11</v>
      </c>
      <c r="G227" s="2">
        <v>45</v>
      </c>
      <c r="H227" s="2" t="s">
        <v>33</v>
      </c>
      <c r="I227" s="2" t="s">
        <v>38</v>
      </c>
      <c r="J227" s="2" t="s">
        <v>121</v>
      </c>
      <c r="K227" s="2" t="str">
        <f t="shared" si="13"/>
        <v>2016</v>
      </c>
      <c r="L227" s="2" t="str">
        <f t="shared" si="14"/>
        <v>02</v>
      </c>
      <c r="M227" s="2">
        <v>201602</v>
      </c>
      <c r="N227" s="30">
        <v>85356.767029248003</v>
      </c>
      <c r="O227" s="30">
        <v>12803.515054387201</v>
      </c>
      <c r="P227" s="10">
        <f t="shared" si="15"/>
        <v>1.2803515054387201E-2</v>
      </c>
    </row>
    <row r="228" spans="1:16">
      <c r="A228" s="2" t="s">
        <v>7</v>
      </c>
      <c r="B228" s="2" t="s">
        <v>27</v>
      </c>
      <c r="C228" s="2" t="str">
        <f t="shared" si="12"/>
        <v>Andrew T.</v>
      </c>
      <c r="D228" s="2" t="s">
        <v>21</v>
      </c>
      <c r="E228" s="2" t="s">
        <v>58</v>
      </c>
      <c r="F228" s="2" t="s">
        <v>11</v>
      </c>
      <c r="G228" s="2">
        <v>45</v>
      </c>
      <c r="H228" s="2" t="s">
        <v>33</v>
      </c>
      <c r="I228" s="2" t="s">
        <v>38</v>
      </c>
      <c r="J228" s="2" t="s">
        <v>143</v>
      </c>
      <c r="K228" s="2" t="str">
        <f t="shared" si="13"/>
        <v>2016</v>
      </c>
      <c r="L228" s="2" t="str">
        <f t="shared" si="14"/>
        <v>02</v>
      </c>
      <c r="M228" s="2">
        <v>201602</v>
      </c>
      <c r="N228" s="30">
        <v>880539.14520000014</v>
      </c>
      <c r="O228" s="30">
        <v>132080.87178000002</v>
      </c>
      <c r="P228" s="10">
        <f t="shared" si="15"/>
        <v>0.13208087178000003</v>
      </c>
    </row>
    <row r="229" spans="1:16">
      <c r="A229" s="2" t="s">
        <v>7</v>
      </c>
      <c r="B229" s="2" t="s">
        <v>27</v>
      </c>
      <c r="C229" s="2" t="str">
        <f t="shared" si="12"/>
        <v>Andrew T.</v>
      </c>
      <c r="D229" s="2" t="s">
        <v>21</v>
      </c>
      <c r="E229" s="2" t="s">
        <v>58</v>
      </c>
      <c r="F229" s="2" t="s">
        <v>11</v>
      </c>
      <c r="G229" s="2">
        <v>45</v>
      </c>
      <c r="H229" s="2" t="s">
        <v>33</v>
      </c>
      <c r="I229" s="2" t="s">
        <v>38</v>
      </c>
      <c r="J229" s="2" t="s">
        <v>123</v>
      </c>
      <c r="K229" s="2" t="str">
        <f t="shared" si="13"/>
        <v>2016</v>
      </c>
      <c r="L229" s="2" t="str">
        <f t="shared" si="14"/>
        <v>02</v>
      </c>
      <c r="M229" s="2">
        <v>201602</v>
      </c>
      <c r="N229" s="30">
        <v>582124.02908774395</v>
      </c>
      <c r="O229" s="30">
        <v>87318.60436316159</v>
      </c>
      <c r="P229" s="10">
        <f t="shared" si="15"/>
        <v>8.7318604363161592E-2</v>
      </c>
    </row>
    <row r="230" spans="1:16">
      <c r="A230" s="2" t="s">
        <v>7</v>
      </c>
      <c r="B230" s="2" t="s">
        <v>27</v>
      </c>
      <c r="C230" s="2" t="str">
        <f t="shared" si="12"/>
        <v>Jason W.</v>
      </c>
      <c r="D230" s="2" t="s">
        <v>18</v>
      </c>
      <c r="E230" s="2" t="s">
        <v>62</v>
      </c>
      <c r="F230" s="2" t="s">
        <v>11</v>
      </c>
      <c r="G230" s="2">
        <v>38</v>
      </c>
      <c r="H230" s="2" t="s">
        <v>34</v>
      </c>
      <c r="I230" s="2" t="s">
        <v>39</v>
      </c>
      <c r="J230" s="2" t="s">
        <v>124</v>
      </c>
      <c r="K230" s="2" t="str">
        <f t="shared" si="13"/>
        <v>2016</v>
      </c>
      <c r="L230" s="2" t="str">
        <f t="shared" si="14"/>
        <v>02</v>
      </c>
      <c r="M230" s="2">
        <v>201602</v>
      </c>
      <c r="N230" s="30">
        <v>1012833.1719475201</v>
      </c>
      <c r="O230" s="30">
        <v>176232.97191886848</v>
      </c>
      <c r="P230" s="10">
        <f t="shared" si="15"/>
        <v>0.17623297191886847</v>
      </c>
    </row>
    <row r="231" spans="1:16">
      <c r="A231" s="2" t="s">
        <v>7</v>
      </c>
      <c r="B231" s="2" t="s">
        <v>27</v>
      </c>
      <c r="C231" s="2" t="str">
        <f t="shared" si="12"/>
        <v>Jason W.</v>
      </c>
      <c r="D231" s="2" t="s">
        <v>18</v>
      </c>
      <c r="E231" s="2" t="s">
        <v>62</v>
      </c>
      <c r="F231" s="2" t="s">
        <v>11</v>
      </c>
      <c r="G231" s="2">
        <v>38</v>
      </c>
      <c r="H231" s="2" t="s">
        <v>34</v>
      </c>
      <c r="I231" s="2" t="s">
        <v>39</v>
      </c>
      <c r="J231" s="2" t="s">
        <v>121</v>
      </c>
      <c r="K231" s="2" t="str">
        <f t="shared" si="13"/>
        <v>2016</v>
      </c>
      <c r="L231" s="2" t="str">
        <f t="shared" si="14"/>
        <v>02</v>
      </c>
      <c r="M231" s="2">
        <v>201602</v>
      </c>
      <c r="N231" s="30">
        <v>132824.95176867841</v>
      </c>
      <c r="O231" s="30">
        <v>19923.742765301758</v>
      </c>
      <c r="P231" s="10">
        <f t="shared" si="15"/>
        <v>1.9923742765301757E-2</v>
      </c>
    </row>
    <row r="232" spans="1:16">
      <c r="A232" s="2" t="s">
        <v>7</v>
      </c>
      <c r="B232" s="2" t="s">
        <v>27</v>
      </c>
      <c r="C232" s="2" t="str">
        <f t="shared" si="12"/>
        <v>Jason W.</v>
      </c>
      <c r="D232" s="2" t="s">
        <v>18</v>
      </c>
      <c r="E232" s="2" t="s">
        <v>62</v>
      </c>
      <c r="F232" s="2" t="s">
        <v>11</v>
      </c>
      <c r="G232" s="2">
        <v>38</v>
      </c>
      <c r="H232" s="2" t="s">
        <v>34</v>
      </c>
      <c r="I232" s="2" t="s">
        <v>39</v>
      </c>
      <c r="J232" s="2" t="s">
        <v>143</v>
      </c>
      <c r="K232" s="2" t="str">
        <f t="shared" si="13"/>
        <v>2016</v>
      </c>
      <c r="L232" s="2" t="str">
        <f t="shared" si="14"/>
        <v>02</v>
      </c>
      <c r="M232" s="2">
        <v>201602</v>
      </c>
      <c r="N232" s="30">
        <v>111507.26146560002</v>
      </c>
      <c r="O232" s="30">
        <v>16726.089219840003</v>
      </c>
      <c r="P232" s="10">
        <f t="shared" si="15"/>
        <v>1.6726089219840003E-2</v>
      </c>
    </row>
    <row r="233" spans="1:16">
      <c r="A233" s="2" t="s">
        <v>7</v>
      </c>
      <c r="B233" s="2" t="s">
        <v>27</v>
      </c>
      <c r="C233" s="2" t="str">
        <f t="shared" si="12"/>
        <v>Jason W.</v>
      </c>
      <c r="D233" s="2" t="s">
        <v>18</v>
      </c>
      <c r="E233" s="2" t="s">
        <v>62</v>
      </c>
      <c r="F233" s="2" t="s">
        <v>11</v>
      </c>
      <c r="G233" s="2">
        <v>38</v>
      </c>
      <c r="H233" s="2" t="s">
        <v>34</v>
      </c>
      <c r="I233" s="2" t="s">
        <v>39</v>
      </c>
      <c r="J233" s="2" t="s">
        <v>123</v>
      </c>
      <c r="K233" s="2" t="str">
        <f t="shared" si="13"/>
        <v>2016</v>
      </c>
      <c r="L233" s="2" t="str">
        <f t="shared" si="14"/>
        <v>02</v>
      </c>
      <c r="M233" s="2">
        <v>201602</v>
      </c>
      <c r="N233" s="30">
        <v>42993.712123084813</v>
      </c>
      <c r="O233" s="30">
        <v>6449.0568184627218</v>
      </c>
      <c r="P233" s="10">
        <f t="shared" si="15"/>
        <v>6.449056818462722E-3</v>
      </c>
    </row>
    <row r="234" spans="1:16">
      <c r="A234" s="2" t="s">
        <v>7</v>
      </c>
      <c r="B234" s="2" t="s">
        <v>27</v>
      </c>
      <c r="C234" s="2" t="str">
        <f t="shared" si="12"/>
        <v>Michelle L.</v>
      </c>
      <c r="D234" s="2" t="s">
        <v>19</v>
      </c>
      <c r="E234" s="2" t="s">
        <v>57</v>
      </c>
      <c r="F234" s="2" t="s">
        <v>12</v>
      </c>
      <c r="G234" s="2">
        <v>29</v>
      </c>
      <c r="H234" s="2" t="s">
        <v>37</v>
      </c>
      <c r="I234" s="2" t="s">
        <v>41</v>
      </c>
      <c r="J234" s="2" t="s">
        <v>124</v>
      </c>
      <c r="K234" s="2" t="str">
        <f t="shared" si="13"/>
        <v>2016</v>
      </c>
      <c r="L234" s="2" t="str">
        <f t="shared" si="14"/>
        <v>02</v>
      </c>
      <c r="M234" s="2">
        <v>201602</v>
      </c>
      <c r="N234" s="30">
        <v>287663.72659200005</v>
      </c>
      <c r="O234" s="30">
        <v>50053.488427008</v>
      </c>
      <c r="P234" s="10">
        <f t="shared" si="15"/>
        <v>5.0053488427007999E-2</v>
      </c>
    </row>
    <row r="235" spans="1:16">
      <c r="A235" s="2" t="s">
        <v>7</v>
      </c>
      <c r="B235" s="2" t="s">
        <v>27</v>
      </c>
      <c r="C235" s="2" t="str">
        <f t="shared" si="12"/>
        <v>Michelle L.</v>
      </c>
      <c r="D235" s="2" t="s">
        <v>19</v>
      </c>
      <c r="E235" s="2" t="s">
        <v>57</v>
      </c>
      <c r="F235" s="2" t="s">
        <v>12</v>
      </c>
      <c r="G235" s="2">
        <v>29</v>
      </c>
      <c r="H235" s="2" t="s">
        <v>37</v>
      </c>
      <c r="I235" s="2" t="s">
        <v>41</v>
      </c>
      <c r="J235" s="2" t="s">
        <v>121</v>
      </c>
      <c r="K235" s="2" t="str">
        <f t="shared" si="13"/>
        <v>2016</v>
      </c>
      <c r="L235" s="2" t="str">
        <f t="shared" si="14"/>
        <v>02</v>
      </c>
      <c r="M235" s="2">
        <v>201602</v>
      </c>
      <c r="N235" s="30">
        <v>43569.83955456</v>
      </c>
      <c r="O235" s="30">
        <v>6535.4759331839996</v>
      </c>
      <c r="P235" s="10">
        <f t="shared" si="15"/>
        <v>6.5354759331839995E-3</v>
      </c>
    </row>
    <row r="236" spans="1:16">
      <c r="A236" s="2" t="s">
        <v>7</v>
      </c>
      <c r="B236" s="2" t="s">
        <v>27</v>
      </c>
      <c r="C236" s="2" t="str">
        <f t="shared" si="12"/>
        <v>Michelle L.</v>
      </c>
      <c r="D236" s="2" t="s">
        <v>19</v>
      </c>
      <c r="E236" s="2" t="s">
        <v>57</v>
      </c>
      <c r="F236" s="2" t="s">
        <v>12</v>
      </c>
      <c r="G236" s="2">
        <v>29</v>
      </c>
      <c r="H236" s="2" t="s">
        <v>37</v>
      </c>
      <c r="I236" s="2" t="s">
        <v>41</v>
      </c>
      <c r="J236" s="2" t="s">
        <v>143</v>
      </c>
      <c r="K236" s="2" t="str">
        <f t="shared" si="13"/>
        <v>2016</v>
      </c>
      <c r="L236" s="2" t="str">
        <f t="shared" si="14"/>
        <v>02</v>
      </c>
      <c r="M236" s="2">
        <v>201602</v>
      </c>
      <c r="N236" s="30">
        <v>95540.290560000009</v>
      </c>
      <c r="O236" s="30">
        <v>14331.043584000001</v>
      </c>
      <c r="P236" s="10">
        <f t="shared" si="15"/>
        <v>1.4331043584000001E-2</v>
      </c>
    </row>
    <row r="237" spans="1:16">
      <c r="A237" s="2" t="s">
        <v>7</v>
      </c>
      <c r="B237" s="2" t="s">
        <v>27</v>
      </c>
      <c r="C237" s="2" t="str">
        <f t="shared" si="12"/>
        <v>Michelle L.</v>
      </c>
      <c r="D237" s="2" t="s">
        <v>19</v>
      </c>
      <c r="E237" s="2" t="s">
        <v>57</v>
      </c>
      <c r="F237" s="2" t="s">
        <v>12</v>
      </c>
      <c r="G237" s="2">
        <v>29</v>
      </c>
      <c r="H237" s="2" t="s">
        <v>37</v>
      </c>
      <c r="I237" s="2" t="s">
        <v>41</v>
      </c>
      <c r="J237" s="2" t="s">
        <v>123</v>
      </c>
      <c r="K237" s="2" t="str">
        <f t="shared" si="13"/>
        <v>2016</v>
      </c>
      <c r="L237" s="2" t="str">
        <f t="shared" si="14"/>
        <v>02</v>
      </c>
      <c r="M237" s="2">
        <v>201602</v>
      </c>
      <c r="N237" s="30">
        <v>33592.957009919999</v>
      </c>
      <c r="O237" s="30">
        <v>5038.9435514879997</v>
      </c>
      <c r="P237" s="10">
        <f t="shared" si="15"/>
        <v>5.038943551488E-3</v>
      </c>
    </row>
    <row r="238" spans="1:16">
      <c r="A238" s="2" t="s">
        <v>7</v>
      </c>
      <c r="B238" s="2" t="s">
        <v>42</v>
      </c>
      <c r="C238" s="2" t="str">
        <f t="shared" si="12"/>
        <v>Dennis C.</v>
      </c>
      <c r="D238" s="2" t="s">
        <v>59</v>
      </c>
      <c r="E238" s="2" t="s">
        <v>60</v>
      </c>
      <c r="F238" s="2" t="s">
        <v>11</v>
      </c>
      <c r="G238" s="2">
        <v>35</v>
      </c>
      <c r="H238" s="2" t="s">
        <v>34</v>
      </c>
      <c r="I238" s="2" t="s">
        <v>39</v>
      </c>
      <c r="J238" s="2" t="s">
        <v>124</v>
      </c>
      <c r="K238" s="2" t="str">
        <f t="shared" si="13"/>
        <v>2016</v>
      </c>
      <c r="L238" s="2" t="str">
        <f t="shared" si="14"/>
        <v>02</v>
      </c>
      <c r="M238" s="2">
        <v>201602</v>
      </c>
      <c r="N238" s="30">
        <v>913144.89176063996</v>
      </c>
      <c r="O238" s="30">
        <v>158887.21116635134</v>
      </c>
      <c r="P238" s="10">
        <f t="shared" si="15"/>
        <v>0.15888721116635132</v>
      </c>
    </row>
    <row r="239" spans="1:16">
      <c r="A239" s="2" t="s">
        <v>7</v>
      </c>
      <c r="B239" s="2" t="s">
        <v>42</v>
      </c>
      <c r="C239" s="2" t="str">
        <f t="shared" si="12"/>
        <v>Dennis C.</v>
      </c>
      <c r="D239" s="2" t="s">
        <v>59</v>
      </c>
      <c r="E239" s="2" t="s">
        <v>60</v>
      </c>
      <c r="F239" s="2" t="s">
        <v>11</v>
      </c>
      <c r="G239" s="2">
        <v>35</v>
      </c>
      <c r="H239" s="2" t="s">
        <v>34</v>
      </c>
      <c r="I239" s="2" t="s">
        <v>39</v>
      </c>
      <c r="J239" s="2" t="s">
        <v>121</v>
      </c>
      <c r="K239" s="2" t="str">
        <f t="shared" si="13"/>
        <v>2016</v>
      </c>
      <c r="L239" s="2" t="str">
        <f t="shared" si="14"/>
        <v>02</v>
      </c>
      <c r="M239" s="2">
        <v>201602</v>
      </c>
      <c r="N239" s="30">
        <v>203248.28815441922</v>
      </c>
      <c r="O239" s="30">
        <v>30487.243223162881</v>
      </c>
      <c r="P239" s="10">
        <f t="shared" si="15"/>
        <v>3.0487243223162881E-2</v>
      </c>
    </row>
    <row r="240" spans="1:16">
      <c r="A240" s="2" t="s">
        <v>7</v>
      </c>
      <c r="B240" s="2" t="s">
        <v>42</v>
      </c>
      <c r="C240" s="2" t="str">
        <f t="shared" si="12"/>
        <v>Dennis C.</v>
      </c>
      <c r="D240" s="2" t="s">
        <v>59</v>
      </c>
      <c r="E240" s="2" t="s">
        <v>60</v>
      </c>
      <c r="F240" s="2" t="s">
        <v>11</v>
      </c>
      <c r="G240" s="2">
        <v>35</v>
      </c>
      <c r="H240" s="2" t="s">
        <v>34</v>
      </c>
      <c r="I240" s="2" t="s">
        <v>39</v>
      </c>
      <c r="J240" s="2" t="s">
        <v>143</v>
      </c>
      <c r="K240" s="2" t="str">
        <f t="shared" si="13"/>
        <v>2016</v>
      </c>
      <c r="L240" s="2" t="str">
        <f t="shared" si="14"/>
        <v>02</v>
      </c>
      <c r="M240" s="2">
        <v>201602</v>
      </c>
      <c r="N240" s="30">
        <v>40020.855114240003</v>
      </c>
      <c r="O240" s="30">
        <v>6003.1282671360004</v>
      </c>
      <c r="P240" s="10">
        <f t="shared" si="15"/>
        <v>6.0031282671360008E-3</v>
      </c>
    </row>
    <row r="241" spans="1:16">
      <c r="A241" s="2" t="s">
        <v>7</v>
      </c>
      <c r="B241" s="2" t="s">
        <v>42</v>
      </c>
      <c r="C241" s="2" t="str">
        <f t="shared" si="12"/>
        <v>Dennis C.</v>
      </c>
      <c r="D241" s="2" t="s">
        <v>59</v>
      </c>
      <c r="E241" s="2" t="s">
        <v>60</v>
      </c>
      <c r="F241" s="2" t="s">
        <v>11</v>
      </c>
      <c r="G241" s="2">
        <v>35</v>
      </c>
      <c r="H241" s="2" t="s">
        <v>34</v>
      </c>
      <c r="I241" s="2" t="s">
        <v>39</v>
      </c>
      <c r="J241" s="2" t="s">
        <v>123</v>
      </c>
      <c r="K241" s="2" t="str">
        <f t="shared" si="13"/>
        <v>2016</v>
      </c>
      <c r="L241" s="2" t="str">
        <f t="shared" si="14"/>
        <v>02</v>
      </c>
      <c r="M241" s="2">
        <v>201602</v>
      </c>
      <c r="N241" s="30">
        <v>129114.73566351359</v>
      </c>
      <c r="O241" s="30">
        <v>19367.210349527038</v>
      </c>
      <c r="P241" s="10">
        <f t="shared" si="15"/>
        <v>1.9367210349527039E-2</v>
      </c>
    </row>
    <row r="242" spans="1:16">
      <c r="A242" s="2" t="s">
        <v>7</v>
      </c>
      <c r="B242" s="2" t="s">
        <v>42</v>
      </c>
      <c r="C242" s="2" t="str">
        <f t="shared" si="12"/>
        <v>Aaron C.</v>
      </c>
      <c r="D242" s="2" t="s">
        <v>61</v>
      </c>
      <c r="E242" s="2" t="s">
        <v>60</v>
      </c>
      <c r="F242" s="2" t="s">
        <v>11</v>
      </c>
      <c r="G242" s="2">
        <v>32</v>
      </c>
      <c r="H242" s="2" t="s">
        <v>36</v>
      </c>
      <c r="I242" s="2" t="s">
        <v>63</v>
      </c>
      <c r="J242" s="2" t="s">
        <v>124</v>
      </c>
      <c r="K242" s="2" t="str">
        <f t="shared" si="13"/>
        <v>2016</v>
      </c>
      <c r="L242" s="2" t="str">
        <f t="shared" si="14"/>
        <v>02</v>
      </c>
      <c r="M242" s="2">
        <v>201602</v>
      </c>
      <c r="N242" s="30">
        <v>97250.098175999985</v>
      </c>
      <c r="O242" s="30">
        <v>16921.517082623996</v>
      </c>
      <c r="P242" s="10">
        <f t="shared" si="15"/>
        <v>1.6921517082623995E-2</v>
      </c>
    </row>
    <row r="243" spans="1:16">
      <c r="A243" s="2" t="s">
        <v>7</v>
      </c>
      <c r="B243" s="2" t="s">
        <v>42</v>
      </c>
      <c r="C243" s="2" t="str">
        <f t="shared" si="12"/>
        <v>Aaron C.</v>
      </c>
      <c r="D243" s="2" t="s">
        <v>61</v>
      </c>
      <c r="E243" s="2" t="s">
        <v>60</v>
      </c>
      <c r="F243" s="2" t="s">
        <v>11</v>
      </c>
      <c r="G243" s="2">
        <v>32</v>
      </c>
      <c r="H243" s="2" t="s">
        <v>36</v>
      </c>
      <c r="I243" s="2" t="s">
        <v>63</v>
      </c>
      <c r="J243" s="2" t="s">
        <v>121</v>
      </c>
      <c r="K243" s="2" t="str">
        <f t="shared" si="13"/>
        <v>2016</v>
      </c>
      <c r="L243" s="2" t="str">
        <f t="shared" si="14"/>
        <v>02</v>
      </c>
      <c r="M243" s="2">
        <v>201602</v>
      </c>
      <c r="N243" s="30">
        <v>30666.832035839994</v>
      </c>
      <c r="O243" s="30">
        <v>4600.0248053759988</v>
      </c>
      <c r="P243" s="10">
        <f t="shared" si="15"/>
        <v>4.6000248053759988E-3</v>
      </c>
    </row>
    <row r="244" spans="1:16">
      <c r="A244" s="2" t="s">
        <v>7</v>
      </c>
      <c r="B244" s="2" t="s">
        <v>42</v>
      </c>
      <c r="C244" s="2" t="str">
        <f t="shared" si="12"/>
        <v>Aaron C.</v>
      </c>
      <c r="D244" s="2" t="s">
        <v>61</v>
      </c>
      <c r="E244" s="2" t="s">
        <v>60</v>
      </c>
      <c r="F244" s="2" t="s">
        <v>11</v>
      </c>
      <c r="G244" s="2">
        <v>32</v>
      </c>
      <c r="H244" s="2" t="s">
        <v>36</v>
      </c>
      <c r="I244" s="2" t="s">
        <v>63</v>
      </c>
      <c r="J244" s="2" t="s">
        <v>143</v>
      </c>
      <c r="K244" s="2" t="str">
        <f t="shared" si="13"/>
        <v>2016</v>
      </c>
      <c r="L244" s="2" t="str">
        <f t="shared" si="14"/>
        <v>02</v>
      </c>
      <c r="M244" s="2">
        <v>201602</v>
      </c>
      <c r="N244" s="30">
        <v>166982.75193600002</v>
      </c>
      <c r="O244" s="30">
        <v>25047.412790400002</v>
      </c>
      <c r="P244" s="10">
        <f t="shared" si="15"/>
        <v>2.50474127904E-2</v>
      </c>
    </row>
    <row r="245" spans="1:16">
      <c r="A245" s="2" t="s">
        <v>7</v>
      </c>
      <c r="B245" s="2" t="s">
        <v>42</v>
      </c>
      <c r="C245" s="2" t="str">
        <f t="shared" si="12"/>
        <v>Aaron C.</v>
      </c>
      <c r="D245" s="2" t="s">
        <v>61</v>
      </c>
      <c r="E245" s="2" t="s">
        <v>60</v>
      </c>
      <c r="F245" s="2" t="s">
        <v>11</v>
      </c>
      <c r="G245" s="2">
        <v>32</v>
      </c>
      <c r="H245" s="2" t="s">
        <v>36</v>
      </c>
      <c r="I245" s="2" t="s">
        <v>63</v>
      </c>
      <c r="J245" s="2" t="s">
        <v>123</v>
      </c>
      <c r="K245" s="2" t="str">
        <f t="shared" si="13"/>
        <v>2016</v>
      </c>
      <c r="L245" s="2" t="str">
        <f t="shared" si="14"/>
        <v>02</v>
      </c>
      <c r="M245" s="2">
        <v>201602</v>
      </c>
      <c r="N245" s="30">
        <v>16929.832550399999</v>
      </c>
      <c r="O245" s="30">
        <v>2539.4748825599995</v>
      </c>
      <c r="P245" s="10">
        <f t="shared" si="15"/>
        <v>2.5394748825599994E-3</v>
      </c>
    </row>
    <row r="246" spans="1:16">
      <c r="A246" s="2" t="s">
        <v>69</v>
      </c>
      <c r="B246" s="2" t="s">
        <v>5</v>
      </c>
      <c r="C246" s="2" t="str">
        <f t="shared" si="12"/>
        <v>Jansen B.</v>
      </c>
      <c r="D246" s="2" t="s">
        <v>46</v>
      </c>
      <c r="E246" s="2" t="s">
        <v>13</v>
      </c>
      <c r="F246" s="2" t="s">
        <v>11</v>
      </c>
      <c r="G246" s="2">
        <v>46</v>
      </c>
      <c r="H246" s="2" t="s">
        <v>33</v>
      </c>
      <c r="I246" s="2" t="s">
        <v>38</v>
      </c>
      <c r="J246" s="2" t="s">
        <v>124</v>
      </c>
      <c r="K246" s="2" t="str">
        <f t="shared" si="13"/>
        <v>2016</v>
      </c>
      <c r="L246" s="2" t="str">
        <f t="shared" si="14"/>
        <v>02</v>
      </c>
      <c r="M246" s="2">
        <v>201602</v>
      </c>
      <c r="N246" s="30">
        <v>1012282.4447999999</v>
      </c>
      <c r="O246" s="30">
        <v>176137.14539519997</v>
      </c>
      <c r="P246" s="10">
        <f t="shared" si="15"/>
        <v>0.17613714539519998</v>
      </c>
    </row>
    <row r="247" spans="1:16">
      <c r="A247" s="2" t="s">
        <v>69</v>
      </c>
      <c r="B247" s="2" t="s">
        <v>5</v>
      </c>
      <c r="C247" s="2" t="str">
        <f t="shared" si="12"/>
        <v>Jansen B.</v>
      </c>
      <c r="D247" s="2" t="s">
        <v>46</v>
      </c>
      <c r="E247" s="2" t="s">
        <v>13</v>
      </c>
      <c r="F247" s="2" t="s">
        <v>11</v>
      </c>
      <c r="G247" s="2">
        <v>46</v>
      </c>
      <c r="H247" s="2" t="s">
        <v>33</v>
      </c>
      <c r="I247" s="2" t="s">
        <v>38</v>
      </c>
      <c r="J247" s="2" t="s">
        <v>121</v>
      </c>
      <c r="K247" s="2" t="str">
        <f t="shared" si="13"/>
        <v>2016</v>
      </c>
      <c r="L247" s="2" t="str">
        <f t="shared" si="14"/>
        <v>02</v>
      </c>
      <c r="M247" s="2">
        <v>201602</v>
      </c>
      <c r="N247" s="30">
        <v>200340.93404160001</v>
      </c>
      <c r="O247" s="30">
        <v>30051.14010624</v>
      </c>
      <c r="P247" s="10">
        <f t="shared" si="15"/>
        <v>3.005114010624E-2</v>
      </c>
    </row>
    <row r="248" spans="1:16">
      <c r="A248" s="2" t="s">
        <v>69</v>
      </c>
      <c r="B248" s="2" t="s">
        <v>5</v>
      </c>
      <c r="C248" s="2" t="str">
        <f t="shared" si="12"/>
        <v>Jansen B.</v>
      </c>
      <c r="D248" s="2" t="s">
        <v>46</v>
      </c>
      <c r="E248" s="2" t="s">
        <v>13</v>
      </c>
      <c r="F248" s="2" t="s">
        <v>11</v>
      </c>
      <c r="G248" s="2">
        <v>46</v>
      </c>
      <c r="H248" s="2" t="s">
        <v>33</v>
      </c>
      <c r="I248" s="2" t="s">
        <v>38</v>
      </c>
      <c r="J248" s="2" t="s">
        <v>143</v>
      </c>
      <c r="K248" s="2" t="str">
        <f t="shared" si="13"/>
        <v>2016</v>
      </c>
      <c r="L248" s="2" t="str">
        <f t="shared" si="14"/>
        <v>02</v>
      </c>
      <c r="M248" s="2">
        <v>201602</v>
      </c>
      <c r="N248" s="30">
        <v>224141.03712000002</v>
      </c>
      <c r="O248" s="30">
        <v>33621.155568000002</v>
      </c>
      <c r="P248" s="10">
        <f t="shared" si="15"/>
        <v>3.3621155568000001E-2</v>
      </c>
    </row>
    <row r="249" spans="1:16">
      <c r="A249" s="2" t="s">
        <v>69</v>
      </c>
      <c r="B249" s="2" t="s">
        <v>5</v>
      </c>
      <c r="C249" s="2" t="str">
        <f t="shared" si="12"/>
        <v>Jansen B.</v>
      </c>
      <c r="D249" s="2" t="s">
        <v>46</v>
      </c>
      <c r="E249" s="2" t="s">
        <v>13</v>
      </c>
      <c r="F249" s="2" t="s">
        <v>11</v>
      </c>
      <c r="G249" s="2">
        <v>46</v>
      </c>
      <c r="H249" s="2" t="s">
        <v>33</v>
      </c>
      <c r="I249" s="2" t="s">
        <v>38</v>
      </c>
      <c r="J249" s="2" t="s">
        <v>123</v>
      </c>
      <c r="K249" s="2" t="str">
        <f t="shared" si="13"/>
        <v>2016</v>
      </c>
      <c r="L249" s="2" t="str">
        <f t="shared" si="14"/>
        <v>02</v>
      </c>
      <c r="M249" s="2">
        <v>201602</v>
      </c>
      <c r="N249" s="30">
        <v>324607.73621760006</v>
      </c>
      <c r="O249" s="30">
        <v>48691.160432640005</v>
      </c>
      <c r="P249" s="10">
        <f t="shared" si="15"/>
        <v>4.8691160432640004E-2</v>
      </c>
    </row>
    <row r="250" spans="1:16">
      <c r="A250" s="2" t="s">
        <v>69</v>
      </c>
      <c r="B250" s="2" t="s">
        <v>5</v>
      </c>
      <c r="C250" s="2" t="str">
        <f t="shared" si="12"/>
        <v>Claire P.</v>
      </c>
      <c r="D250" s="2" t="s">
        <v>22</v>
      </c>
      <c r="E250" s="2" t="s">
        <v>16</v>
      </c>
      <c r="F250" s="2" t="s">
        <v>12</v>
      </c>
      <c r="G250" s="2">
        <v>38</v>
      </c>
      <c r="H250" s="2" t="s">
        <v>34</v>
      </c>
      <c r="I250" s="2" t="s">
        <v>39</v>
      </c>
      <c r="J250" s="2" t="s">
        <v>124</v>
      </c>
      <c r="K250" s="2" t="str">
        <f t="shared" si="13"/>
        <v>2016</v>
      </c>
      <c r="L250" s="2" t="str">
        <f t="shared" si="14"/>
        <v>02</v>
      </c>
      <c r="M250" s="2">
        <v>201602</v>
      </c>
      <c r="N250" s="30">
        <v>947204.58792959969</v>
      </c>
      <c r="O250" s="30">
        <v>164813.59829975033</v>
      </c>
      <c r="P250" s="10">
        <f t="shared" si="15"/>
        <v>0.16481359829975034</v>
      </c>
    </row>
    <row r="251" spans="1:16">
      <c r="A251" s="2" t="s">
        <v>69</v>
      </c>
      <c r="B251" s="2" t="s">
        <v>5</v>
      </c>
      <c r="C251" s="2" t="str">
        <f t="shared" si="12"/>
        <v>Claire P.</v>
      </c>
      <c r="D251" s="2" t="s">
        <v>22</v>
      </c>
      <c r="E251" s="2" t="s">
        <v>16</v>
      </c>
      <c r="F251" s="2" t="s">
        <v>12</v>
      </c>
      <c r="G251" s="2">
        <v>38</v>
      </c>
      <c r="H251" s="2" t="s">
        <v>34</v>
      </c>
      <c r="I251" s="2" t="s">
        <v>39</v>
      </c>
      <c r="J251" s="2" t="s">
        <v>121</v>
      </c>
      <c r="K251" s="2" t="str">
        <f t="shared" si="13"/>
        <v>2016</v>
      </c>
      <c r="L251" s="2" t="str">
        <f t="shared" si="14"/>
        <v>02</v>
      </c>
      <c r="M251" s="2">
        <v>201602</v>
      </c>
      <c r="N251" s="30">
        <v>86692.77517824003</v>
      </c>
      <c r="O251" s="30">
        <v>13003.916276736003</v>
      </c>
      <c r="P251" s="10">
        <f t="shared" si="15"/>
        <v>1.3003916276736003E-2</v>
      </c>
    </row>
    <row r="252" spans="1:16">
      <c r="A252" s="2" t="s">
        <v>69</v>
      </c>
      <c r="B252" s="2" t="s">
        <v>5</v>
      </c>
      <c r="C252" s="2" t="str">
        <f t="shared" si="12"/>
        <v>Claire P.</v>
      </c>
      <c r="D252" s="2" t="s">
        <v>22</v>
      </c>
      <c r="E252" s="2" t="s">
        <v>16</v>
      </c>
      <c r="F252" s="2" t="s">
        <v>12</v>
      </c>
      <c r="G252" s="2">
        <v>38</v>
      </c>
      <c r="H252" s="2" t="s">
        <v>34</v>
      </c>
      <c r="I252" s="2" t="s">
        <v>39</v>
      </c>
      <c r="J252" s="2" t="s">
        <v>143</v>
      </c>
      <c r="K252" s="2" t="str">
        <f t="shared" si="13"/>
        <v>2016</v>
      </c>
      <c r="L252" s="2" t="str">
        <f t="shared" si="14"/>
        <v>02</v>
      </c>
      <c r="M252" s="2">
        <v>201602</v>
      </c>
      <c r="N252" s="30">
        <v>262730.46159360005</v>
      </c>
      <c r="O252" s="30">
        <v>39409.569239040007</v>
      </c>
      <c r="P252" s="10">
        <f t="shared" si="15"/>
        <v>3.9409569239040008E-2</v>
      </c>
    </row>
    <row r="253" spans="1:16">
      <c r="A253" s="2" t="s">
        <v>69</v>
      </c>
      <c r="B253" s="2" t="s">
        <v>5</v>
      </c>
      <c r="C253" s="2" t="str">
        <f t="shared" si="12"/>
        <v>Claire P.</v>
      </c>
      <c r="D253" s="2" t="s">
        <v>22</v>
      </c>
      <c r="E253" s="2" t="s">
        <v>16</v>
      </c>
      <c r="F253" s="2" t="s">
        <v>12</v>
      </c>
      <c r="G253" s="2">
        <v>38</v>
      </c>
      <c r="H253" s="2" t="s">
        <v>34</v>
      </c>
      <c r="I253" s="2" t="s">
        <v>39</v>
      </c>
      <c r="J253" s="2" t="s">
        <v>123</v>
      </c>
      <c r="K253" s="2" t="str">
        <f t="shared" si="13"/>
        <v>2016</v>
      </c>
      <c r="L253" s="2" t="str">
        <f t="shared" si="14"/>
        <v>02</v>
      </c>
      <c r="M253" s="2">
        <v>201602</v>
      </c>
      <c r="N253" s="30">
        <v>26273.506000895995</v>
      </c>
      <c r="O253" s="30">
        <v>3941.0259001343993</v>
      </c>
      <c r="P253" s="10">
        <f t="shared" si="15"/>
        <v>3.9410259001343992E-3</v>
      </c>
    </row>
    <row r="254" spans="1:16">
      <c r="A254" s="2" t="s">
        <v>69</v>
      </c>
      <c r="B254" s="2" t="s">
        <v>5</v>
      </c>
      <c r="C254" s="2" t="str">
        <f t="shared" si="12"/>
        <v>Simon W.</v>
      </c>
      <c r="D254" s="2" t="s">
        <v>9</v>
      </c>
      <c r="E254" s="2" t="s">
        <v>10</v>
      </c>
      <c r="F254" s="2" t="s">
        <v>11</v>
      </c>
      <c r="G254" s="2">
        <v>25</v>
      </c>
      <c r="H254" s="2" t="s">
        <v>37</v>
      </c>
      <c r="I254" s="2" t="s">
        <v>41</v>
      </c>
      <c r="J254" s="2" t="s">
        <v>124</v>
      </c>
      <c r="K254" s="2" t="str">
        <f t="shared" si="13"/>
        <v>2016</v>
      </c>
      <c r="L254" s="2" t="str">
        <f t="shared" si="14"/>
        <v>02</v>
      </c>
      <c r="M254" s="2">
        <v>201602</v>
      </c>
      <c r="N254" s="30">
        <v>672582.11328000005</v>
      </c>
      <c r="O254" s="30">
        <v>117029.28771072</v>
      </c>
      <c r="P254" s="10">
        <f t="shared" si="15"/>
        <v>0.11702928771072001</v>
      </c>
    </row>
    <row r="255" spans="1:16">
      <c r="A255" s="2" t="s">
        <v>69</v>
      </c>
      <c r="B255" s="2" t="s">
        <v>5</v>
      </c>
      <c r="C255" s="2" t="str">
        <f t="shared" si="12"/>
        <v>Simon W.</v>
      </c>
      <c r="D255" s="2" t="s">
        <v>9</v>
      </c>
      <c r="E255" s="2" t="s">
        <v>10</v>
      </c>
      <c r="F255" s="2" t="s">
        <v>11</v>
      </c>
      <c r="G255" s="2">
        <v>25</v>
      </c>
      <c r="H255" s="2" t="s">
        <v>37</v>
      </c>
      <c r="I255" s="2" t="s">
        <v>41</v>
      </c>
      <c r="J255" s="2" t="s">
        <v>121</v>
      </c>
      <c r="K255" s="2" t="str">
        <f t="shared" si="13"/>
        <v>2016</v>
      </c>
      <c r="L255" s="2" t="str">
        <f t="shared" si="14"/>
        <v>02</v>
      </c>
      <c r="M255" s="2">
        <v>201602</v>
      </c>
      <c r="N255" s="30">
        <v>43871.011430400002</v>
      </c>
      <c r="O255" s="30">
        <v>6580.6517145600001</v>
      </c>
      <c r="P255" s="10">
        <f t="shared" si="15"/>
        <v>6.5806517145600004E-3</v>
      </c>
    </row>
    <row r="256" spans="1:16">
      <c r="A256" s="2" t="s">
        <v>69</v>
      </c>
      <c r="B256" s="2" t="s">
        <v>5</v>
      </c>
      <c r="C256" s="2" t="str">
        <f t="shared" si="12"/>
        <v>Simon W.</v>
      </c>
      <c r="D256" s="2" t="s">
        <v>9</v>
      </c>
      <c r="E256" s="2" t="s">
        <v>10</v>
      </c>
      <c r="F256" s="2" t="s">
        <v>11</v>
      </c>
      <c r="G256" s="2">
        <v>25</v>
      </c>
      <c r="H256" s="2" t="s">
        <v>37</v>
      </c>
      <c r="I256" s="2" t="s">
        <v>41</v>
      </c>
      <c r="J256" s="2" t="s">
        <v>143</v>
      </c>
      <c r="K256" s="2" t="str">
        <f t="shared" si="13"/>
        <v>2016</v>
      </c>
      <c r="L256" s="2" t="str">
        <f t="shared" si="14"/>
        <v>02</v>
      </c>
      <c r="M256" s="2">
        <v>201602</v>
      </c>
      <c r="N256" s="30">
        <v>22553.182080000002</v>
      </c>
      <c r="O256" s="30">
        <v>3382.977312</v>
      </c>
      <c r="P256" s="10">
        <f t="shared" si="15"/>
        <v>3.3829773120000002E-3</v>
      </c>
    </row>
    <row r="257" spans="1:16">
      <c r="A257" s="2" t="s">
        <v>69</v>
      </c>
      <c r="B257" s="2" t="s">
        <v>5</v>
      </c>
      <c r="C257" s="2" t="str">
        <f t="shared" si="12"/>
        <v>Simon W.</v>
      </c>
      <c r="D257" s="2" t="s">
        <v>9</v>
      </c>
      <c r="E257" s="2" t="s">
        <v>10</v>
      </c>
      <c r="F257" s="2" t="s">
        <v>11</v>
      </c>
      <c r="G257" s="2">
        <v>25</v>
      </c>
      <c r="H257" s="2" t="s">
        <v>37</v>
      </c>
      <c r="I257" s="2" t="s">
        <v>41</v>
      </c>
      <c r="J257" s="2" t="s">
        <v>123</v>
      </c>
      <c r="K257" s="2" t="str">
        <f t="shared" si="13"/>
        <v>2016</v>
      </c>
      <c r="L257" s="2" t="str">
        <f t="shared" si="14"/>
        <v>02</v>
      </c>
      <c r="M257" s="2">
        <v>201602</v>
      </c>
      <c r="N257" s="30">
        <v>25923.384115200002</v>
      </c>
      <c r="O257" s="30">
        <v>3888.50761728</v>
      </c>
      <c r="P257" s="10">
        <f t="shared" si="15"/>
        <v>3.8885076172799999E-3</v>
      </c>
    </row>
    <row r="258" spans="1:16">
      <c r="A258" s="2" t="s">
        <v>69</v>
      </c>
      <c r="B258" s="2" t="s">
        <v>6</v>
      </c>
      <c r="C258" s="2" t="str">
        <f t="shared" si="12"/>
        <v>Trevor P.</v>
      </c>
      <c r="D258" s="2" t="s">
        <v>14</v>
      </c>
      <c r="E258" s="2" t="s">
        <v>15</v>
      </c>
      <c r="F258" s="2" t="s">
        <v>11</v>
      </c>
      <c r="G258" s="2">
        <v>32</v>
      </c>
      <c r="H258" s="2" t="s">
        <v>36</v>
      </c>
      <c r="I258" s="2" t="s">
        <v>63</v>
      </c>
      <c r="J258" s="2" t="s">
        <v>124</v>
      </c>
      <c r="K258" s="2" t="str">
        <f t="shared" si="13"/>
        <v>2016</v>
      </c>
      <c r="L258" s="2" t="str">
        <f t="shared" si="14"/>
        <v>02</v>
      </c>
      <c r="M258" s="2">
        <v>201602</v>
      </c>
      <c r="N258" s="30">
        <v>654337.47456</v>
      </c>
      <c r="O258" s="30">
        <v>113854.72057343998</v>
      </c>
      <c r="P258" s="10">
        <f t="shared" si="15"/>
        <v>0.11385472057343998</v>
      </c>
    </row>
    <row r="259" spans="1:16">
      <c r="A259" s="2" t="s">
        <v>69</v>
      </c>
      <c r="B259" s="2" t="s">
        <v>6</v>
      </c>
      <c r="C259" s="2" t="str">
        <f t="shared" ref="C259:C322" si="16">D259&amp;" "&amp;LEFT(E259,1)&amp;"."</f>
        <v>Trevor P.</v>
      </c>
      <c r="D259" s="2" t="s">
        <v>14</v>
      </c>
      <c r="E259" s="2" t="s">
        <v>15</v>
      </c>
      <c r="F259" s="2" t="s">
        <v>11</v>
      </c>
      <c r="G259" s="2">
        <v>32</v>
      </c>
      <c r="H259" s="2" t="s">
        <v>36</v>
      </c>
      <c r="I259" s="2" t="s">
        <v>63</v>
      </c>
      <c r="J259" s="2" t="s">
        <v>121</v>
      </c>
      <c r="K259" s="2" t="str">
        <f t="shared" ref="K259:K322" si="17">LEFT(M259,4)</f>
        <v>2016</v>
      </c>
      <c r="L259" s="2" t="str">
        <f t="shared" ref="L259:L322" si="18">RIGHT(M259,2)</f>
        <v>02</v>
      </c>
      <c r="M259" s="2">
        <v>201602</v>
      </c>
      <c r="N259" s="30">
        <v>126869.28062054401</v>
      </c>
      <c r="O259" s="30">
        <v>19030.392093081602</v>
      </c>
      <c r="P259" s="10">
        <f t="shared" ref="P259:P322" si="19">O259/1000000</f>
        <v>1.9030392093081602E-2</v>
      </c>
    </row>
    <row r="260" spans="1:16">
      <c r="A260" s="2" t="s">
        <v>69</v>
      </c>
      <c r="B260" s="2" t="s">
        <v>6</v>
      </c>
      <c r="C260" s="2" t="str">
        <f t="shared" si="16"/>
        <v>Trevor P.</v>
      </c>
      <c r="D260" s="2" t="s">
        <v>14</v>
      </c>
      <c r="E260" s="2" t="s">
        <v>15</v>
      </c>
      <c r="F260" s="2" t="s">
        <v>11</v>
      </c>
      <c r="G260" s="2">
        <v>32</v>
      </c>
      <c r="H260" s="2" t="s">
        <v>36</v>
      </c>
      <c r="I260" s="2" t="s">
        <v>63</v>
      </c>
      <c r="J260" s="2" t="s">
        <v>143</v>
      </c>
      <c r="K260" s="2" t="str">
        <f t="shared" si="17"/>
        <v>2016</v>
      </c>
      <c r="L260" s="2" t="str">
        <f t="shared" si="18"/>
        <v>02</v>
      </c>
      <c r="M260" s="2">
        <v>201602</v>
      </c>
      <c r="N260" s="30">
        <v>637500.71024639998</v>
      </c>
      <c r="O260" s="30">
        <v>95625.106536959996</v>
      </c>
      <c r="P260" s="10">
        <f t="shared" si="19"/>
        <v>9.5625106536959992E-2</v>
      </c>
    </row>
    <row r="261" spans="1:16">
      <c r="A261" s="2" t="s">
        <v>69</v>
      </c>
      <c r="B261" s="2" t="s">
        <v>6</v>
      </c>
      <c r="C261" s="2" t="str">
        <f t="shared" si="16"/>
        <v>Trevor P.</v>
      </c>
      <c r="D261" s="2" t="s">
        <v>14</v>
      </c>
      <c r="E261" s="2" t="s">
        <v>15</v>
      </c>
      <c r="F261" s="2" t="s">
        <v>11</v>
      </c>
      <c r="G261" s="2">
        <v>32</v>
      </c>
      <c r="H261" s="2" t="s">
        <v>36</v>
      </c>
      <c r="I261" s="2" t="s">
        <v>63</v>
      </c>
      <c r="J261" s="2" t="s">
        <v>123</v>
      </c>
      <c r="K261" s="2" t="str">
        <f t="shared" si="17"/>
        <v>2016</v>
      </c>
      <c r="L261" s="2" t="str">
        <f t="shared" si="18"/>
        <v>02</v>
      </c>
      <c r="M261" s="2">
        <v>201602</v>
      </c>
      <c r="N261" s="30">
        <v>155871.29327616</v>
      </c>
      <c r="O261" s="30">
        <v>23380.693991423999</v>
      </c>
      <c r="P261" s="10">
        <f t="shared" si="19"/>
        <v>2.3380693991423999E-2</v>
      </c>
    </row>
    <row r="262" spans="1:16">
      <c r="A262" s="2" t="s">
        <v>68</v>
      </c>
      <c r="B262" s="2" t="s">
        <v>24</v>
      </c>
      <c r="C262" s="2" t="str">
        <f t="shared" si="16"/>
        <v>George C.</v>
      </c>
      <c r="D262" s="2" t="s">
        <v>43</v>
      </c>
      <c r="E262" s="2" t="s">
        <v>17</v>
      </c>
      <c r="F262" s="2" t="s">
        <v>11</v>
      </c>
      <c r="G262" s="2">
        <v>32</v>
      </c>
      <c r="H262" s="2" t="s">
        <v>36</v>
      </c>
      <c r="I262" s="2" t="s">
        <v>63</v>
      </c>
      <c r="J262" s="2" t="s">
        <v>124</v>
      </c>
      <c r="K262" s="2" t="str">
        <f t="shared" si="17"/>
        <v>2016</v>
      </c>
      <c r="L262" s="2" t="str">
        <f t="shared" si="18"/>
        <v>02</v>
      </c>
      <c r="M262" s="2">
        <v>201602</v>
      </c>
      <c r="N262" s="30">
        <v>718587.55583999993</v>
      </c>
      <c r="O262" s="30">
        <v>125034.23471615998</v>
      </c>
      <c r="P262" s="10">
        <f t="shared" si="19"/>
        <v>0.12503423471615999</v>
      </c>
    </row>
    <row r="263" spans="1:16">
      <c r="A263" s="2" t="s">
        <v>68</v>
      </c>
      <c r="B263" s="2" t="s">
        <v>24</v>
      </c>
      <c r="C263" s="2" t="str">
        <f t="shared" si="16"/>
        <v>George C.</v>
      </c>
      <c r="D263" s="2" t="s">
        <v>43</v>
      </c>
      <c r="E263" s="2" t="s">
        <v>17</v>
      </c>
      <c r="F263" s="2" t="s">
        <v>11</v>
      </c>
      <c r="G263" s="2">
        <v>32</v>
      </c>
      <c r="H263" s="2" t="s">
        <v>36</v>
      </c>
      <c r="I263" s="2" t="s">
        <v>63</v>
      </c>
      <c r="J263" s="2" t="s">
        <v>121</v>
      </c>
      <c r="K263" s="2" t="str">
        <f t="shared" si="17"/>
        <v>2016</v>
      </c>
      <c r="L263" s="2" t="str">
        <f t="shared" si="18"/>
        <v>02</v>
      </c>
      <c r="M263" s="2">
        <v>201602</v>
      </c>
      <c r="N263" s="30">
        <v>100858.29304319998</v>
      </c>
      <c r="O263" s="30">
        <v>15128.743956479997</v>
      </c>
      <c r="P263" s="10">
        <f t="shared" si="19"/>
        <v>1.5128743956479998E-2</v>
      </c>
    </row>
    <row r="264" spans="1:16">
      <c r="A264" s="2" t="s">
        <v>68</v>
      </c>
      <c r="B264" s="2" t="s">
        <v>24</v>
      </c>
      <c r="C264" s="2" t="str">
        <f t="shared" si="16"/>
        <v>George C.</v>
      </c>
      <c r="D264" s="2" t="s">
        <v>43</v>
      </c>
      <c r="E264" s="2" t="s">
        <v>17</v>
      </c>
      <c r="F264" s="2" t="s">
        <v>11</v>
      </c>
      <c r="G264" s="2">
        <v>32</v>
      </c>
      <c r="H264" s="2" t="s">
        <v>36</v>
      </c>
      <c r="I264" s="2" t="s">
        <v>63</v>
      </c>
      <c r="J264" s="2" t="s">
        <v>143</v>
      </c>
      <c r="K264" s="2" t="str">
        <f t="shared" si="17"/>
        <v>2016</v>
      </c>
      <c r="L264" s="2" t="str">
        <f t="shared" si="18"/>
        <v>02</v>
      </c>
      <c r="M264" s="2">
        <v>201602</v>
      </c>
      <c r="N264" s="30">
        <v>109889.61984</v>
      </c>
      <c r="O264" s="30">
        <v>16483.442975999998</v>
      </c>
      <c r="P264" s="10">
        <f t="shared" si="19"/>
        <v>1.6483442975999997E-2</v>
      </c>
    </row>
    <row r="265" spans="1:16">
      <c r="A265" s="2" t="s">
        <v>68</v>
      </c>
      <c r="B265" s="2" t="s">
        <v>24</v>
      </c>
      <c r="C265" s="2" t="str">
        <f t="shared" si="16"/>
        <v>George C.</v>
      </c>
      <c r="D265" s="2" t="s">
        <v>43</v>
      </c>
      <c r="E265" s="2" t="s">
        <v>17</v>
      </c>
      <c r="F265" s="2" t="s">
        <v>11</v>
      </c>
      <c r="G265" s="2">
        <v>32</v>
      </c>
      <c r="H265" s="2" t="s">
        <v>36</v>
      </c>
      <c r="I265" s="2" t="s">
        <v>63</v>
      </c>
      <c r="J265" s="2" t="s">
        <v>123</v>
      </c>
      <c r="K265" s="2" t="str">
        <f t="shared" si="17"/>
        <v>2016</v>
      </c>
      <c r="L265" s="2" t="str">
        <f t="shared" si="18"/>
        <v>02</v>
      </c>
      <c r="M265" s="2">
        <v>201602</v>
      </c>
      <c r="N265" s="30">
        <v>162680.01361920001</v>
      </c>
      <c r="O265" s="30">
        <v>24402.002042879998</v>
      </c>
      <c r="P265" s="10">
        <f t="shared" si="19"/>
        <v>2.4402002042879997E-2</v>
      </c>
    </row>
    <row r="266" spans="1:16">
      <c r="A266" s="2" t="s">
        <v>68</v>
      </c>
      <c r="B266" s="2" t="s">
        <v>70</v>
      </c>
      <c r="C266" s="2" t="str">
        <f t="shared" si="16"/>
        <v>Emma J.</v>
      </c>
      <c r="D266" s="2" t="s">
        <v>20</v>
      </c>
      <c r="E266" s="2" t="s">
        <v>0</v>
      </c>
      <c r="F266" s="2" t="s">
        <v>12</v>
      </c>
      <c r="G266" s="2">
        <v>28</v>
      </c>
      <c r="H266" s="2" t="s">
        <v>37</v>
      </c>
      <c r="I266" s="2" t="s">
        <v>41</v>
      </c>
      <c r="J266" s="2" t="s">
        <v>124</v>
      </c>
      <c r="K266" s="2" t="str">
        <f t="shared" si="17"/>
        <v>2016</v>
      </c>
      <c r="L266" s="2" t="str">
        <f t="shared" si="18"/>
        <v>02</v>
      </c>
      <c r="M266" s="2">
        <v>201602</v>
      </c>
      <c r="N266" s="30">
        <v>27108.753408</v>
      </c>
      <c r="O266" s="30">
        <v>4716.9230929919995</v>
      </c>
      <c r="P266" s="10">
        <f t="shared" si="19"/>
        <v>4.7169230929919991E-3</v>
      </c>
    </row>
    <row r="267" spans="1:16">
      <c r="A267" s="2" t="s">
        <v>68</v>
      </c>
      <c r="B267" s="2" t="s">
        <v>70</v>
      </c>
      <c r="C267" s="2" t="str">
        <f t="shared" si="16"/>
        <v>Emma J.</v>
      </c>
      <c r="D267" s="2" t="s">
        <v>20</v>
      </c>
      <c r="E267" s="2" t="s">
        <v>0</v>
      </c>
      <c r="F267" s="2" t="s">
        <v>12</v>
      </c>
      <c r="G267" s="2">
        <v>28</v>
      </c>
      <c r="H267" s="2" t="s">
        <v>37</v>
      </c>
      <c r="I267" s="2" t="s">
        <v>41</v>
      </c>
      <c r="J267" s="2" t="s">
        <v>121</v>
      </c>
      <c r="K267" s="2" t="str">
        <f t="shared" si="17"/>
        <v>2016</v>
      </c>
      <c r="L267" s="2" t="str">
        <f t="shared" si="18"/>
        <v>02</v>
      </c>
      <c r="M267" s="2">
        <v>201602</v>
      </c>
      <c r="N267" s="30">
        <v>7977.0098073600002</v>
      </c>
      <c r="O267" s="30">
        <v>1196.551471104</v>
      </c>
      <c r="P267" s="10">
        <f t="shared" si="19"/>
        <v>1.1965514711040001E-3</v>
      </c>
    </row>
    <row r="268" spans="1:16">
      <c r="A268" s="2" t="s">
        <v>68</v>
      </c>
      <c r="B268" s="2" t="s">
        <v>70</v>
      </c>
      <c r="C268" s="2" t="str">
        <f t="shared" si="16"/>
        <v>Emma J.</v>
      </c>
      <c r="D268" s="2" t="s">
        <v>20</v>
      </c>
      <c r="E268" s="2" t="s">
        <v>0</v>
      </c>
      <c r="F268" s="2" t="s">
        <v>12</v>
      </c>
      <c r="G268" s="2">
        <v>28</v>
      </c>
      <c r="H268" s="2" t="s">
        <v>37</v>
      </c>
      <c r="I268" s="2" t="s">
        <v>41</v>
      </c>
      <c r="J268" s="2" t="s">
        <v>143</v>
      </c>
      <c r="K268" s="2" t="str">
        <f t="shared" si="17"/>
        <v>2016</v>
      </c>
      <c r="L268" s="2" t="str">
        <f t="shared" si="18"/>
        <v>02</v>
      </c>
      <c r="M268" s="2">
        <v>201602</v>
      </c>
      <c r="N268" s="30">
        <v>36974.2703616</v>
      </c>
      <c r="O268" s="30">
        <v>5546.1405542399998</v>
      </c>
      <c r="P268" s="10">
        <f t="shared" si="19"/>
        <v>5.54614055424E-3</v>
      </c>
    </row>
    <row r="269" spans="1:16">
      <c r="A269" s="2" t="s">
        <v>68</v>
      </c>
      <c r="B269" s="2" t="s">
        <v>70</v>
      </c>
      <c r="C269" s="2" t="str">
        <f t="shared" si="16"/>
        <v>Emma J.</v>
      </c>
      <c r="D269" s="2" t="s">
        <v>20</v>
      </c>
      <c r="E269" s="2" t="s">
        <v>0</v>
      </c>
      <c r="F269" s="2" t="s">
        <v>12</v>
      </c>
      <c r="G269" s="2">
        <v>28</v>
      </c>
      <c r="H269" s="2" t="s">
        <v>37</v>
      </c>
      <c r="I269" s="2" t="s">
        <v>41</v>
      </c>
      <c r="J269" s="2" t="s">
        <v>123</v>
      </c>
      <c r="K269" s="2" t="str">
        <f t="shared" si="17"/>
        <v>2016</v>
      </c>
      <c r="L269" s="2" t="str">
        <f t="shared" si="18"/>
        <v>02</v>
      </c>
      <c r="M269" s="2">
        <v>201602</v>
      </c>
      <c r="N269" s="30">
        <v>17071.419949055995</v>
      </c>
      <c r="O269" s="30">
        <v>2560.7129923583993</v>
      </c>
      <c r="P269" s="10">
        <f t="shared" si="19"/>
        <v>2.5607129923583992E-3</v>
      </c>
    </row>
    <row r="270" spans="1:16">
      <c r="A270" s="2" t="s">
        <v>68</v>
      </c>
      <c r="B270" s="2" t="s">
        <v>23</v>
      </c>
      <c r="C270" s="2" t="str">
        <f t="shared" si="16"/>
        <v>Bryan K.</v>
      </c>
      <c r="D270" s="2" t="s">
        <v>44</v>
      </c>
      <c r="E270" s="2" t="s">
        <v>45</v>
      </c>
      <c r="F270" s="2" t="s">
        <v>11</v>
      </c>
      <c r="G270" s="2">
        <v>27</v>
      </c>
      <c r="H270" s="2" t="s">
        <v>33</v>
      </c>
      <c r="I270" s="2" t="s">
        <v>38</v>
      </c>
      <c r="J270" s="2" t="s">
        <v>124</v>
      </c>
      <c r="K270" s="2" t="str">
        <f t="shared" si="17"/>
        <v>2016</v>
      </c>
      <c r="L270" s="2" t="str">
        <f t="shared" si="18"/>
        <v>02</v>
      </c>
      <c r="M270" s="2">
        <v>201602</v>
      </c>
      <c r="N270" s="30">
        <v>1523976.1625088002</v>
      </c>
      <c r="O270" s="30">
        <v>265171.85227653116</v>
      </c>
      <c r="P270" s="10">
        <f t="shared" si="19"/>
        <v>0.26517185227653117</v>
      </c>
    </row>
    <row r="271" spans="1:16">
      <c r="A271" s="2" t="s">
        <v>68</v>
      </c>
      <c r="B271" s="2" t="s">
        <v>23</v>
      </c>
      <c r="C271" s="2" t="str">
        <f t="shared" si="16"/>
        <v>Bryan K.</v>
      </c>
      <c r="D271" s="2" t="s">
        <v>44</v>
      </c>
      <c r="E271" s="2" t="s">
        <v>45</v>
      </c>
      <c r="F271" s="2" t="s">
        <v>11</v>
      </c>
      <c r="G271" s="2">
        <v>27</v>
      </c>
      <c r="H271" s="2" t="s">
        <v>33</v>
      </c>
      <c r="I271" s="2" t="s">
        <v>38</v>
      </c>
      <c r="J271" s="2" t="s">
        <v>121</v>
      </c>
      <c r="K271" s="2" t="str">
        <f t="shared" si="17"/>
        <v>2016</v>
      </c>
      <c r="L271" s="2" t="str">
        <f t="shared" si="18"/>
        <v>02</v>
      </c>
      <c r="M271" s="2">
        <v>201602</v>
      </c>
      <c r="N271" s="30">
        <v>420405.05873203208</v>
      </c>
      <c r="O271" s="30">
        <v>63060.758809804807</v>
      </c>
      <c r="P271" s="10">
        <f t="shared" si="19"/>
        <v>6.3060758809804801E-2</v>
      </c>
    </row>
    <row r="272" spans="1:16">
      <c r="A272" s="2" t="s">
        <v>68</v>
      </c>
      <c r="B272" s="2" t="s">
        <v>23</v>
      </c>
      <c r="C272" s="2" t="str">
        <f t="shared" si="16"/>
        <v>Bryan K.</v>
      </c>
      <c r="D272" s="2" t="s">
        <v>44</v>
      </c>
      <c r="E272" s="2" t="s">
        <v>45</v>
      </c>
      <c r="F272" s="2" t="s">
        <v>11</v>
      </c>
      <c r="G272" s="2">
        <v>27</v>
      </c>
      <c r="H272" s="2" t="s">
        <v>33</v>
      </c>
      <c r="I272" s="2" t="s">
        <v>38</v>
      </c>
      <c r="J272" s="2" t="s">
        <v>143</v>
      </c>
      <c r="K272" s="2" t="str">
        <f t="shared" si="17"/>
        <v>2016</v>
      </c>
      <c r="L272" s="2" t="str">
        <f t="shared" si="18"/>
        <v>02</v>
      </c>
      <c r="M272" s="2">
        <v>201602</v>
      </c>
      <c r="N272" s="30">
        <v>251358.14246400003</v>
      </c>
      <c r="O272" s="30">
        <v>37703.721369600004</v>
      </c>
      <c r="P272" s="10">
        <f t="shared" si="19"/>
        <v>3.7703721369600006E-2</v>
      </c>
    </row>
    <row r="273" spans="1:16">
      <c r="A273" s="2" t="s">
        <v>68</v>
      </c>
      <c r="B273" s="2" t="s">
        <v>23</v>
      </c>
      <c r="C273" s="2" t="str">
        <f t="shared" si="16"/>
        <v>Bryan K.</v>
      </c>
      <c r="D273" s="2" t="s">
        <v>44</v>
      </c>
      <c r="E273" s="2" t="s">
        <v>45</v>
      </c>
      <c r="F273" s="2" t="s">
        <v>11</v>
      </c>
      <c r="G273" s="2">
        <v>27</v>
      </c>
      <c r="H273" s="2" t="s">
        <v>33</v>
      </c>
      <c r="I273" s="2" t="s">
        <v>38</v>
      </c>
      <c r="J273" s="2" t="s">
        <v>123</v>
      </c>
      <c r="K273" s="2" t="str">
        <f t="shared" si="17"/>
        <v>2016</v>
      </c>
      <c r="L273" s="2" t="str">
        <f t="shared" si="18"/>
        <v>02</v>
      </c>
      <c r="M273" s="2">
        <v>201602</v>
      </c>
      <c r="N273" s="30">
        <v>97838.863220736006</v>
      </c>
      <c r="O273" s="30">
        <v>14675.829483110399</v>
      </c>
      <c r="P273" s="10">
        <f t="shared" si="19"/>
        <v>1.46758294831104E-2</v>
      </c>
    </row>
    <row r="274" spans="1:16">
      <c r="A274" s="2" t="s">
        <v>7</v>
      </c>
      <c r="B274" s="2" t="s">
        <v>25</v>
      </c>
      <c r="C274" s="2" t="str">
        <f t="shared" si="16"/>
        <v>Louis N.</v>
      </c>
      <c r="D274" s="2" t="s">
        <v>51</v>
      </c>
      <c r="E274" s="2" t="s">
        <v>52</v>
      </c>
      <c r="F274" s="2" t="s">
        <v>11</v>
      </c>
      <c r="G274" s="2">
        <v>44</v>
      </c>
      <c r="H274" s="2" t="s">
        <v>33</v>
      </c>
      <c r="I274" s="2" t="s">
        <v>38</v>
      </c>
      <c r="J274" s="2" t="s">
        <v>124</v>
      </c>
      <c r="K274" s="2" t="str">
        <f t="shared" si="17"/>
        <v>2016</v>
      </c>
      <c r="L274" s="2" t="str">
        <f t="shared" si="18"/>
        <v>03</v>
      </c>
      <c r="M274" s="2">
        <v>201603</v>
      </c>
      <c r="N274" s="30">
        <v>4041735.7034880011</v>
      </c>
      <c r="O274" s="30">
        <v>703262.01240691205</v>
      </c>
      <c r="P274" s="10">
        <f t="shared" si="19"/>
        <v>0.703262012406912</v>
      </c>
    </row>
    <row r="275" spans="1:16">
      <c r="A275" s="2" t="s">
        <v>7</v>
      </c>
      <c r="B275" s="2" t="s">
        <v>25</v>
      </c>
      <c r="C275" s="2" t="str">
        <f t="shared" si="16"/>
        <v>Louis N.</v>
      </c>
      <c r="D275" s="2" t="s">
        <v>51</v>
      </c>
      <c r="E275" s="2" t="s">
        <v>52</v>
      </c>
      <c r="F275" s="2" t="s">
        <v>11</v>
      </c>
      <c r="G275" s="2">
        <v>44</v>
      </c>
      <c r="H275" s="2" t="s">
        <v>33</v>
      </c>
      <c r="I275" s="2" t="s">
        <v>38</v>
      </c>
      <c r="J275" s="2" t="s">
        <v>121</v>
      </c>
      <c r="K275" s="2" t="str">
        <f t="shared" si="17"/>
        <v>2016</v>
      </c>
      <c r="L275" s="2" t="str">
        <f t="shared" si="18"/>
        <v>03</v>
      </c>
      <c r="M275" s="2">
        <v>201603</v>
      </c>
      <c r="N275" s="30">
        <v>91677.510650880024</v>
      </c>
      <c r="O275" s="30">
        <v>13751.626597632003</v>
      </c>
      <c r="P275" s="10">
        <f t="shared" si="19"/>
        <v>1.3751626597632002E-2</v>
      </c>
    </row>
    <row r="276" spans="1:16">
      <c r="A276" s="2" t="s">
        <v>7</v>
      </c>
      <c r="B276" s="2" t="s">
        <v>25</v>
      </c>
      <c r="C276" s="2" t="str">
        <f t="shared" si="16"/>
        <v>Louis N.</v>
      </c>
      <c r="D276" s="2" t="s">
        <v>51</v>
      </c>
      <c r="E276" s="2" t="s">
        <v>52</v>
      </c>
      <c r="F276" s="2" t="s">
        <v>11</v>
      </c>
      <c r="G276" s="2">
        <v>44</v>
      </c>
      <c r="H276" s="2" t="s">
        <v>33</v>
      </c>
      <c r="I276" s="2" t="s">
        <v>38</v>
      </c>
      <c r="J276" s="2" t="s">
        <v>143</v>
      </c>
      <c r="K276" s="2" t="str">
        <f t="shared" si="17"/>
        <v>2016</v>
      </c>
      <c r="L276" s="2" t="str">
        <f t="shared" si="18"/>
        <v>03</v>
      </c>
      <c r="M276" s="2">
        <v>201603</v>
      </c>
      <c r="N276" s="30">
        <v>621398.83805999998</v>
      </c>
      <c r="O276" s="30">
        <v>93209.825708999997</v>
      </c>
      <c r="P276" s="10">
        <f t="shared" si="19"/>
        <v>9.3209825708999994E-2</v>
      </c>
    </row>
    <row r="277" spans="1:16">
      <c r="A277" s="2" t="s">
        <v>7</v>
      </c>
      <c r="B277" s="2" t="s">
        <v>25</v>
      </c>
      <c r="C277" s="2" t="str">
        <f t="shared" si="16"/>
        <v>Louis N.</v>
      </c>
      <c r="D277" s="2" t="s">
        <v>51</v>
      </c>
      <c r="E277" s="2" t="s">
        <v>52</v>
      </c>
      <c r="F277" s="2" t="s">
        <v>11</v>
      </c>
      <c r="G277" s="2">
        <v>44</v>
      </c>
      <c r="H277" s="2" t="s">
        <v>33</v>
      </c>
      <c r="I277" s="2" t="s">
        <v>38</v>
      </c>
      <c r="J277" s="2" t="s">
        <v>123</v>
      </c>
      <c r="K277" s="2" t="str">
        <f t="shared" si="17"/>
        <v>2016</v>
      </c>
      <c r="L277" s="2" t="str">
        <f t="shared" si="18"/>
        <v>03</v>
      </c>
      <c r="M277" s="2">
        <v>201603</v>
      </c>
      <c r="N277" s="30">
        <v>394808.29000704008</v>
      </c>
      <c r="O277" s="30">
        <v>59221.243501056008</v>
      </c>
      <c r="P277" s="10">
        <f t="shared" si="19"/>
        <v>5.9221243501056009E-2</v>
      </c>
    </row>
    <row r="278" spans="1:16">
      <c r="A278" s="2" t="s">
        <v>7</v>
      </c>
      <c r="B278" s="2" t="s">
        <v>25</v>
      </c>
      <c r="C278" s="2" t="str">
        <f t="shared" si="16"/>
        <v>Winnie C.</v>
      </c>
      <c r="D278" s="2" t="s">
        <v>49</v>
      </c>
      <c r="E278" s="2" t="s">
        <v>50</v>
      </c>
      <c r="F278" s="2" t="s">
        <v>12</v>
      </c>
      <c r="G278" s="2">
        <v>35</v>
      </c>
      <c r="H278" s="2" t="s">
        <v>35</v>
      </c>
      <c r="I278" s="2" t="s">
        <v>40</v>
      </c>
      <c r="J278" s="2" t="s">
        <v>124</v>
      </c>
      <c r="K278" s="2" t="str">
        <f t="shared" si="17"/>
        <v>2016</v>
      </c>
      <c r="L278" s="2" t="str">
        <f t="shared" si="18"/>
        <v>03</v>
      </c>
      <c r="M278" s="2">
        <v>201603</v>
      </c>
      <c r="N278" s="30">
        <v>101093.28768000004</v>
      </c>
      <c r="O278" s="30">
        <v>17590.232056320005</v>
      </c>
      <c r="P278" s="10">
        <f t="shared" si="19"/>
        <v>1.7590232056320005E-2</v>
      </c>
    </row>
    <row r="279" spans="1:16">
      <c r="A279" s="2" t="s">
        <v>7</v>
      </c>
      <c r="B279" s="2" t="s">
        <v>25</v>
      </c>
      <c r="C279" s="2" t="str">
        <f t="shared" si="16"/>
        <v>Winnie C.</v>
      </c>
      <c r="D279" s="2" t="s">
        <v>49</v>
      </c>
      <c r="E279" s="2" t="s">
        <v>50</v>
      </c>
      <c r="F279" s="2" t="s">
        <v>12</v>
      </c>
      <c r="G279" s="2">
        <v>35</v>
      </c>
      <c r="H279" s="2" t="s">
        <v>35</v>
      </c>
      <c r="I279" s="2" t="s">
        <v>40</v>
      </c>
      <c r="J279" s="2" t="s">
        <v>121</v>
      </c>
      <c r="K279" s="2" t="str">
        <f t="shared" si="17"/>
        <v>2016</v>
      </c>
      <c r="L279" s="2" t="str">
        <f t="shared" si="18"/>
        <v>03</v>
      </c>
      <c r="M279" s="2">
        <v>201603</v>
      </c>
      <c r="N279" s="30">
        <v>75293.238182400019</v>
      </c>
      <c r="O279" s="30">
        <v>11293.985727360003</v>
      </c>
      <c r="P279" s="10">
        <f t="shared" si="19"/>
        <v>1.1293985727360003E-2</v>
      </c>
    </row>
    <row r="280" spans="1:16">
      <c r="A280" s="2" t="s">
        <v>7</v>
      </c>
      <c r="B280" s="2" t="s">
        <v>25</v>
      </c>
      <c r="C280" s="2" t="str">
        <f t="shared" si="16"/>
        <v>Winnie C.</v>
      </c>
      <c r="D280" s="2" t="s">
        <v>49</v>
      </c>
      <c r="E280" s="2" t="s">
        <v>50</v>
      </c>
      <c r="F280" s="2" t="s">
        <v>12</v>
      </c>
      <c r="G280" s="2">
        <v>35</v>
      </c>
      <c r="H280" s="2" t="s">
        <v>35</v>
      </c>
      <c r="I280" s="2" t="s">
        <v>40</v>
      </c>
      <c r="J280" s="2" t="s">
        <v>143</v>
      </c>
      <c r="K280" s="2" t="str">
        <f t="shared" si="17"/>
        <v>2016</v>
      </c>
      <c r="L280" s="2" t="str">
        <f t="shared" si="18"/>
        <v>03</v>
      </c>
      <c r="M280" s="2">
        <v>201603</v>
      </c>
      <c r="N280" s="30">
        <v>163483.44339600005</v>
      </c>
      <c r="O280" s="30">
        <v>24522.516509400008</v>
      </c>
      <c r="P280" s="10">
        <f t="shared" si="19"/>
        <v>2.4522516509400006E-2</v>
      </c>
    </row>
    <row r="281" spans="1:16">
      <c r="A281" s="2" t="s">
        <v>7</v>
      </c>
      <c r="B281" s="2" t="s">
        <v>25</v>
      </c>
      <c r="C281" s="2" t="str">
        <f t="shared" si="16"/>
        <v>Winnie C.</v>
      </c>
      <c r="D281" s="2" t="s">
        <v>49</v>
      </c>
      <c r="E281" s="2" t="s">
        <v>50</v>
      </c>
      <c r="F281" s="2" t="s">
        <v>12</v>
      </c>
      <c r="G281" s="2">
        <v>35</v>
      </c>
      <c r="H281" s="2" t="s">
        <v>35</v>
      </c>
      <c r="I281" s="2" t="s">
        <v>40</v>
      </c>
      <c r="J281" s="2" t="s">
        <v>123</v>
      </c>
      <c r="K281" s="2" t="str">
        <f t="shared" si="17"/>
        <v>2016</v>
      </c>
      <c r="L281" s="2" t="str">
        <f t="shared" si="18"/>
        <v>03</v>
      </c>
      <c r="M281" s="2">
        <v>201603</v>
      </c>
      <c r="N281" s="30">
        <v>27102.328565760006</v>
      </c>
      <c r="O281" s="30">
        <v>4065.3492848640008</v>
      </c>
      <c r="P281" s="10">
        <f t="shared" si="19"/>
        <v>4.0653492848640007E-3</v>
      </c>
    </row>
    <row r="282" spans="1:16">
      <c r="A282" s="2" t="s">
        <v>7</v>
      </c>
      <c r="B282" s="2" t="s">
        <v>25</v>
      </c>
      <c r="C282" s="2" t="str">
        <f t="shared" si="16"/>
        <v>Edson L.</v>
      </c>
      <c r="D282" s="2" t="s">
        <v>47</v>
      </c>
      <c r="E282" s="2" t="s">
        <v>48</v>
      </c>
      <c r="F282" s="2" t="s">
        <v>11</v>
      </c>
      <c r="G282" s="2">
        <v>28</v>
      </c>
      <c r="H282" s="2" t="s">
        <v>37</v>
      </c>
      <c r="I282" s="2" t="s">
        <v>41</v>
      </c>
      <c r="J282" s="2" t="s">
        <v>124</v>
      </c>
      <c r="K282" s="2" t="str">
        <f t="shared" si="17"/>
        <v>2016</v>
      </c>
      <c r="L282" s="2" t="str">
        <f t="shared" si="18"/>
        <v>03</v>
      </c>
      <c r="M282" s="2">
        <v>201603</v>
      </c>
      <c r="N282" s="30">
        <v>811023.30086400011</v>
      </c>
      <c r="O282" s="30">
        <v>141118.05435033599</v>
      </c>
      <c r="P282" s="10">
        <f t="shared" si="19"/>
        <v>0.141118054350336</v>
      </c>
    </row>
    <row r="283" spans="1:16">
      <c r="A283" s="2" t="s">
        <v>7</v>
      </c>
      <c r="B283" s="2" t="s">
        <v>25</v>
      </c>
      <c r="C283" s="2" t="str">
        <f t="shared" si="16"/>
        <v>Edson L.</v>
      </c>
      <c r="D283" s="2" t="s">
        <v>47</v>
      </c>
      <c r="E283" s="2" t="s">
        <v>48</v>
      </c>
      <c r="F283" s="2" t="s">
        <v>11</v>
      </c>
      <c r="G283" s="2">
        <v>28</v>
      </c>
      <c r="H283" s="2" t="s">
        <v>37</v>
      </c>
      <c r="I283" s="2" t="s">
        <v>41</v>
      </c>
      <c r="J283" s="2" t="s">
        <v>121</v>
      </c>
      <c r="K283" s="2" t="str">
        <f t="shared" si="17"/>
        <v>2016</v>
      </c>
      <c r="L283" s="2" t="str">
        <f t="shared" si="18"/>
        <v>03</v>
      </c>
      <c r="M283" s="2">
        <v>201603</v>
      </c>
      <c r="N283" s="30">
        <v>50882.371706880018</v>
      </c>
      <c r="O283" s="30">
        <v>7632.3557560320023</v>
      </c>
      <c r="P283" s="10">
        <f t="shared" si="19"/>
        <v>7.6323557560320021E-3</v>
      </c>
    </row>
    <row r="284" spans="1:16">
      <c r="A284" s="2" t="s">
        <v>7</v>
      </c>
      <c r="B284" s="2" t="s">
        <v>25</v>
      </c>
      <c r="C284" s="2" t="str">
        <f t="shared" si="16"/>
        <v>Edson L.</v>
      </c>
      <c r="D284" s="2" t="s">
        <v>47</v>
      </c>
      <c r="E284" s="2" t="s">
        <v>48</v>
      </c>
      <c r="F284" s="2" t="s">
        <v>11</v>
      </c>
      <c r="G284" s="2">
        <v>28</v>
      </c>
      <c r="H284" s="2" t="s">
        <v>37</v>
      </c>
      <c r="I284" s="2" t="s">
        <v>41</v>
      </c>
      <c r="J284" s="2" t="s">
        <v>143</v>
      </c>
      <c r="K284" s="2" t="str">
        <f t="shared" si="17"/>
        <v>2016</v>
      </c>
      <c r="L284" s="2" t="str">
        <f t="shared" si="18"/>
        <v>03</v>
      </c>
      <c r="M284" s="2">
        <v>201603</v>
      </c>
      <c r="N284" s="30">
        <v>242311.06972800006</v>
      </c>
      <c r="O284" s="30">
        <v>36346.660459200008</v>
      </c>
      <c r="P284" s="10">
        <f t="shared" si="19"/>
        <v>3.6346660459200007E-2</v>
      </c>
    </row>
    <row r="285" spans="1:16">
      <c r="A285" s="2" t="s">
        <v>7</v>
      </c>
      <c r="B285" s="2" t="s">
        <v>25</v>
      </c>
      <c r="C285" s="2" t="str">
        <f t="shared" si="16"/>
        <v>Edson L.</v>
      </c>
      <c r="D285" s="2" t="s">
        <v>47</v>
      </c>
      <c r="E285" s="2" t="s">
        <v>48</v>
      </c>
      <c r="F285" s="2" t="s">
        <v>11</v>
      </c>
      <c r="G285" s="2">
        <v>28</v>
      </c>
      <c r="H285" s="2" t="s">
        <v>37</v>
      </c>
      <c r="I285" s="2" t="s">
        <v>41</v>
      </c>
      <c r="J285" s="2" t="s">
        <v>123</v>
      </c>
      <c r="K285" s="2" t="str">
        <f t="shared" si="17"/>
        <v>2016</v>
      </c>
      <c r="L285" s="2" t="str">
        <f t="shared" si="18"/>
        <v>03</v>
      </c>
      <c r="M285" s="2">
        <v>201603</v>
      </c>
      <c r="N285" s="30">
        <v>64905.274183680012</v>
      </c>
      <c r="O285" s="30">
        <v>9735.7911275520019</v>
      </c>
      <c r="P285" s="10">
        <f t="shared" si="19"/>
        <v>9.7357911275520025E-3</v>
      </c>
    </row>
    <row r="286" spans="1:16">
      <c r="A286" s="2" t="s">
        <v>7</v>
      </c>
      <c r="B286" s="2" t="s">
        <v>26</v>
      </c>
      <c r="C286" s="2" t="str">
        <f t="shared" si="16"/>
        <v>Toshiro T.</v>
      </c>
      <c r="D286" s="2" t="s">
        <v>55</v>
      </c>
      <c r="E286" s="2" t="s">
        <v>56</v>
      </c>
      <c r="F286" s="2" t="s">
        <v>11</v>
      </c>
      <c r="G286" s="2">
        <v>36</v>
      </c>
      <c r="H286" s="2" t="s">
        <v>34</v>
      </c>
      <c r="I286" s="2" t="s">
        <v>39</v>
      </c>
      <c r="J286" s="2" t="s">
        <v>124</v>
      </c>
      <c r="K286" s="2" t="str">
        <f t="shared" si="17"/>
        <v>2016</v>
      </c>
      <c r="L286" s="2" t="str">
        <f t="shared" si="18"/>
        <v>03</v>
      </c>
      <c r="M286" s="2">
        <v>201603</v>
      </c>
      <c r="N286" s="30">
        <v>353548.53463104012</v>
      </c>
      <c r="O286" s="30">
        <v>61517.445025800975</v>
      </c>
      <c r="P286" s="10">
        <f t="shared" si="19"/>
        <v>6.1517445025800976E-2</v>
      </c>
    </row>
    <row r="287" spans="1:16">
      <c r="A287" s="2" t="s">
        <v>7</v>
      </c>
      <c r="B287" s="2" t="s">
        <v>26</v>
      </c>
      <c r="C287" s="2" t="str">
        <f t="shared" si="16"/>
        <v>Toshiro T.</v>
      </c>
      <c r="D287" s="2" t="s">
        <v>55</v>
      </c>
      <c r="E287" s="2" t="s">
        <v>56</v>
      </c>
      <c r="F287" s="2" t="s">
        <v>11</v>
      </c>
      <c r="G287" s="2">
        <v>36</v>
      </c>
      <c r="H287" s="2" t="s">
        <v>34</v>
      </c>
      <c r="I287" s="2" t="s">
        <v>39</v>
      </c>
      <c r="J287" s="2" t="s">
        <v>121</v>
      </c>
      <c r="K287" s="2" t="str">
        <f t="shared" si="17"/>
        <v>2016</v>
      </c>
      <c r="L287" s="2" t="str">
        <f t="shared" si="18"/>
        <v>03</v>
      </c>
      <c r="M287" s="2">
        <v>201603</v>
      </c>
      <c r="N287" s="30">
        <v>36870.558095347202</v>
      </c>
      <c r="O287" s="30">
        <v>5530.5837143020799</v>
      </c>
      <c r="P287" s="10">
        <f t="shared" si="19"/>
        <v>5.5305837143020797E-3</v>
      </c>
    </row>
    <row r="288" spans="1:16">
      <c r="A288" s="2" t="s">
        <v>7</v>
      </c>
      <c r="B288" s="2" t="s">
        <v>26</v>
      </c>
      <c r="C288" s="2" t="str">
        <f t="shared" si="16"/>
        <v>Toshiro T.</v>
      </c>
      <c r="D288" s="2" t="s">
        <v>55</v>
      </c>
      <c r="E288" s="2" t="s">
        <v>56</v>
      </c>
      <c r="F288" s="2" t="s">
        <v>11</v>
      </c>
      <c r="G288" s="2">
        <v>36</v>
      </c>
      <c r="H288" s="2" t="s">
        <v>34</v>
      </c>
      <c r="I288" s="2" t="s">
        <v>39</v>
      </c>
      <c r="J288" s="2" t="s">
        <v>143</v>
      </c>
      <c r="K288" s="2" t="str">
        <f t="shared" si="17"/>
        <v>2016</v>
      </c>
      <c r="L288" s="2" t="str">
        <f t="shared" si="18"/>
        <v>03</v>
      </c>
      <c r="M288" s="2">
        <v>201603</v>
      </c>
      <c r="N288" s="30">
        <v>82817.073349920014</v>
      </c>
      <c r="O288" s="30">
        <v>12422.561002488002</v>
      </c>
      <c r="P288" s="10">
        <f t="shared" si="19"/>
        <v>1.2422561002488003E-2</v>
      </c>
    </row>
    <row r="289" spans="1:16">
      <c r="A289" s="2" t="s">
        <v>7</v>
      </c>
      <c r="B289" s="2" t="s">
        <v>26</v>
      </c>
      <c r="C289" s="2" t="str">
        <f t="shared" si="16"/>
        <v>Toshiro T.</v>
      </c>
      <c r="D289" s="2" t="s">
        <v>55</v>
      </c>
      <c r="E289" s="2" t="s">
        <v>56</v>
      </c>
      <c r="F289" s="2" t="s">
        <v>11</v>
      </c>
      <c r="G289" s="2">
        <v>36</v>
      </c>
      <c r="H289" s="2" t="s">
        <v>34</v>
      </c>
      <c r="I289" s="2" t="s">
        <v>39</v>
      </c>
      <c r="J289" s="2" t="s">
        <v>123</v>
      </c>
      <c r="K289" s="2" t="str">
        <f t="shared" si="17"/>
        <v>2016</v>
      </c>
      <c r="L289" s="2" t="str">
        <f t="shared" si="18"/>
        <v>03</v>
      </c>
      <c r="M289" s="2">
        <v>201603</v>
      </c>
      <c r="N289" s="30">
        <v>9760.4394177024024</v>
      </c>
      <c r="O289" s="30">
        <v>1464.0659126553603</v>
      </c>
      <c r="P289" s="10">
        <f t="shared" si="19"/>
        <v>1.4640659126553602E-3</v>
      </c>
    </row>
    <row r="290" spans="1:16">
      <c r="A290" s="2" t="s">
        <v>7</v>
      </c>
      <c r="B290" s="2" t="s">
        <v>26</v>
      </c>
      <c r="C290" s="2" t="str">
        <f t="shared" si="16"/>
        <v>Yui M.</v>
      </c>
      <c r="D290" s="2" t="s">
        <v>53</v>
      </c>
      <c r="E290" s="2" t="s">
        <v>54</v>
      </c>
      <c r="F290" s="2" t="s">
        <v>12</v>
      </c>
      <c r="G290" s="2">
        <v>32</v>
      </c>
      <c r="H290" s="2" t="s">
        <v>36</v>
      </c>
      <c r="I290" s="2" t="s">
        <v>63</v>
      </c>
      <c r="J290" s="2" t="s">
        <v>124</v>
      </c>
      <c r="K290" s="2" t="str">
        <f t="shared" si="17"/>
        <v>2016</v>
      </c>
      <c r="L290" s="2" t="str">
        <f t="shared" si="18"/>
        <v>03</v>
      </c>
      <c r="M290" s="2">
        <v>201603</v>
      </c>
      <c r="N290" s="30">
        <v>529035.11990784016</v>
      </c>
      <c r="O290" s="30">
        <v>92052.110863964161</v>
      </c>
      <c r="P290" s="10">
        <f t="shared" si="19"/>
        <v>9.2052110863964157E-2</v>
      </c>
    </row>
    <row r="291" spans="1:16">
      <c r="A291" s="2" t="s">
        <v>7</v>
      </c>
      <c r="B291" s="2" t="s">
        <v>26</v>
      </c>
      <c r="C291" s="2" t="str">
        <f t="shared" si="16"/>
        <v>Yui M.</v>
      </c>
      <c r="D291" s="2" t="s">
        <v>53</v>
      </c>
      <c r="E291" s="2" t="s">
        <v>54</v>
      </c>
      <c r="F291" s="2" t="s">
        <v>12</v>
      </c>
      <c r="G291" s="2">
        <v>32</v>
      </c>
      <c r="H291" s="2" t="s">
        <v>36</v>
      </c>
      <c r="I291" s="2" t="s">
        <v>63</v>
      </c>
      <c r="J291" s="2" t="s">
        <v>121</v>
      </c>
      <c r="K291" s="2" t="str">
        <f t="shared" si="17"/>
        <v>2016</v>
      </c>
      <c r="L291" s="2" t="str">
        <f t="shared" si="18"/>
        <v>03</v>
      </c>
      <c r="M291" s="2">
        <v>201603</v>
      </c>
      <c r="N291" s="30">
        <v>31074.046333747207</v>
      </c>
      <c r="O291" s="30">
        <v>4661.1069500620806</v>
      </c>
      <c r="P291" s="10">
        <f t="shared" si="19"/>
        <v>4.661106950062081E-3</v>
      </c>
    </row>
    <row r="292" spans="1:16">
      <c r="A292" s="2" t="s">
        <v>7</v>
      </c>
      <c r="B292" s="2" t="s">
        <v>26</v>
      </c>
      <c r="C292" s="2" t="str">
        <f t="shared" si="16"/>
        <v>Yui M.</v>
      </c>
      <c r="D292" s="2" t="s">
        <v>53</v>
      </c>
      <c r="E292" s="2" t="s">
        <v>54</v>
      </c>
      <c r="F292" s="2" t="s">
        <v>12</v>
      </c>
      <c r="G292" s="2">
        <v>32</v>
      </c>
      <c r="H292" s="2" t="s">
        <v>36</v>
      </c>
      <c r="I292" s="2" t="s">
        <v>63</v>
      </c>
      <c r="J292" s="2" t="s">
        <v>143</v>
      </c>
      <c r="K292" s="2" t="str">
        <f t="shared" si="17"/>
        <v>2016</v>
      </c>
      <c r="L292" s="2" t="str">
        <f t="shared" si="18"/>
        <v>03</v>
      </c>
      <c r="M292" s="2">
        <v>201603</v>
      </c>
      <c r="N292" s="30">
        <v>29775.134450880003</v>
      </c>
      <c r="O292" s="30">
        <v>4466.2701676320003</v>
      </c>
      <c r="P292" s="10">
        <f t="shared" si="19"/>
        <v>4.4662701676319999E-3</v>
      </c>
    </row>
    <row r="293" spans="1:16">
      <c r="A293" s="2" t="s">
        <v>7</v>
      </c>
      <c r="B293" s="2" t="s">
        <v>26</v>
      </c>
      <c r="C293" s="2" t="str">
        <f t="shared" si="16"/>
        <v>Yui M.</v>
      </c>
      <c r="D293" s="2" t="s">
        <v>53</v>
      </c>
      <c r="E293" s="2" t="s">
        <v>54</v>
      </c>
      <c r="F293" s="2" t="s">
        <v>12</v>
      </c>
      <c r="G293" s="2">
        <v>32</v>
      </c>
      <c r="H293" s="2" t="s">
        <v>36</v>
      </c>
      <c r="I293" s="2" t="s">
        <v>63</v>
      </c>
      <c r="J293" s="2" t="s">
        <v>123</v>
      </c>
      <c r="K293" s="2" t="str">
        <f t="shared" si="17"/>
        <v>2016</v>
      </c>
      <c r="L293" s="2" t="str">
        <f t="shared" si="18"/>
        <v>03</v>
      </c>
      <c r="M293" s="2">
        <v>201603</v>
      </c>
      <c r="N293" s="30">
        <v>23395.697831116806</v>
      </c>
      <c r="O293" s="30">
        <v>3509.3546746675206</v>
      </c>
      <c r="P293" s="10">
        <f t="shared" si="19"/>
        <v>3.5093546746675208E-3</v>
      </c>
    </row>
    <row r="294" spans="1:16">
      <c r="A294" s="2" t="s">
        <v>7</v>
      </c>
      <c r="B294" s="2" t="s">
        <v>27</v>
      </c>
      <c r="C294" s="2" t="str">
        <f t="shared" si="16"/>
        <v>Andrew T.</v>
      </c>
      <c r="D294" s="2" t="s">
        <v>21</v>
      </c>
      <c r="E294" s="2" t="s">
        <v>58</v>
      </c>
      <c r="F294" s="2" t="s">
        <v>11</v>
      </c>
      <c r="G294" s="2">
        <v>45</v>
      </c>
      <c r="H294" s="2" t="s">
        <v>33</v>
      </c>
      <c r="I294" s="2" t="s">
        <v>38</v>
      </c>
      <c r="J294" s="2" t="s">
        <v>124</v>
      </c>
      <c r="K294" s="2" t="str">
        <f t="shared" si="17"/>
        <v>2016</v>
      </c>
      <c r="L294" s="2" t="str">
        <f t="shared" si="18"/>
        <v>03</v>
      </c>
      <c r="M294" s="2">
        <v>201603</v>
      </c>
      <c r="N294" s="30">
        <v>3088241.5977504007</v>
      </c>
      <c r="O294" s="30">
        <v>537354.03800856962</v>
      </c>
      <c r="P294" s="10">
        <f t="shared" si="19"/>
        <v>0.53735403800856962</v>
      </c>
    </row>
    <row r="295" spans="1:16">
      <c r="A295" s="2" t="s">
        <v>7</v>
      </c>
      <c r="B295" s="2" t="s">
        <v>27</v>
      </c>
      <c r="C295" s="2" t="str">
        <f t="shared" si="16"/>
        <v>Andrew T.</v>
      </c>
      <c r="D295" s="2" t="s">
        <v>21</v>
      </c>
      <c r="E295" s="2" t="s">
        <v>58</v>
      </c>
      <c r="F295" s="2" t="s">
        <v>11</v>
      </c>
      <c r="G295" s="2">
        <v>45</v>
      </c>
      <c r="H295" s="2" t="s">
        <v>33</v>
      </c>
      <c r="I295" s="2" t="s">
        <v>38</v>
      </c>
      <c r="J295" s="2" t="s">
        <v>121</v>
      </c>
      <c r="K295" s="2" t="str">
        <f t="shared" si="17"/>
        <v>2016</v>
      </c>
      <c r="L295" s="2" t="str">
        <f t="shared" si="18"/>
        <v>03</v>
      </c>
      <c r="M295" s="2">
        <v>201603</v>
      </c>
      <c r="N295" s="30">
        <v>145572.85224518404</v>
      </c>
      <c r="O295" s="30">
        <v>21835.927836777606</v>
      </c>
      <c r="P295" s="10">
        <f t="shared" si="19"/>
        <v>2.1835927836777607E-2</v>
      </c>
    </row>
    <row r="296" spans="1:16">
      <c r="A296" s="2" t="s">
        <v>7</v>
      </c>
      <c r="B296" s="2" t="s">
        <v>27</v>
      </c>
      <c r="C296" s="2" t="str">
        <f t="shared" si="16"/>
        <v>Andrew T.</v>
      </c>
      <c r="D296" s="2" t="s">
        <v>21</v>
      </c>
      <c r="E296" s="2" t="s">
        <v>58</v>
      </c>
      <c r="F296" s="2" t="s">
        <v>11</v>
      </c>
      <c r="G296" s="2">
        <v>45</v>
      </c>
      <c r="H296" s="2" t="s">
        <v>33</v>
      </c>
      <c r="I296" s="2" t="s">
        <v>38</v>
      </c>
      <c r="J296" s="2" t="s">
        <v>143</v>
      </c>
      <c r="K296" s="2" t="str">
        <f t="shared" si="17"/>
        <v>2016</v>
      </c>
      <c r="L296" s="2" t="str">
        <f t="shared" si="18"/>
        <v>03</v>
      </c>
      <c r="M296" s="2">
        <v>201603</v>
      </c>
      <c r="N296" s="30">
        <v>1393183.1178720002</v>
      </c>
      <c r="O296" s="30">
        <v>208977.46768080004</v>
      </c>
      <c r="P296" s="10">
        <f t="shared" si="19"/>
        <v>0.20897746768080003</v>
      </c>
    </row>
    <row r="297" spans="1:16">
      <c r="A297" s="2" t="s">
        <v>7</v>
      </c>
      <c r="B297" s="2" t="s">
        <v>27</v>
      </c>
      <c r="C297" s="2" t="str">
        <f t="shared" si="16"/>
        <v>Andrew T.</v>
      </c>
      <c r="D297" s="2" t="s">
        <v>21</v>
      </c>
      <c r="E297" s="2" t="s">
        <v>58</v>
      </c>
      <c r="F297" s="2" t="s">
        <v>11</v>
      </c>
      <c r="G297" s="2">
        <v>45</v>
      </c>
      <c r="H297" s="2" t="s">
        <v>33</v>
      </c>
      <c r="I297" s="2" t="s">
        <v>38</v>
      </c>
      <c r="J297" s="2" t="s">
        <v>123</v>
      </c>
      <c r="K297" s="2" t="str">
        <f t="shared" si="17"/>
        <v>2016</v>
      </c>
      <c r="L297" s="2" t="str">
        <f t="shared" si="18"/>
        <v>03</v>
      </c>
      <c r="M297" s="2">
        <v>201603</v>
      </c>
      <c r="N297" s="30">
        <v>465823.83168921625</v>
      </c>
      <c r="O297" s="30">
        <v>69873.574753382432</v>
      </c>
      <c r="P297" s="10">
        <f t="shared" si="19"/>
        <v>6.9873574753382434E-2</v>
      </c>
    </row>
    <row r="298" spans="1:16">
      <c r="A298" s="2" t="s">
        <v>7</v>
      </c>
      <c r="B298" s="2" t="s">
        <v>27</v>
      </c>
      <c r="C298" s="2" t="str">
        <f t="shared" si="16"/>
        <v>Jason W.</v>
      </c>
      <c r="D298" s="2" t="s">
        <v>18</v>
      </c>
      <c r="E298" s="2" t="s">
        <v>62</v>
      </c>
      <c r="F298" s="2" t="s">
        <v>11</v>
      </c>
      <c r="G298" s="2">
        <v>38</v>
      </c>
      <c r="H298" s="2" t="s">
        <v>34</v>
      </c>
      <c r="I298" s="2" t="s">
        <v>39</v>
      </c>
      <c r="J298" s="2" t="s">
        <v>124</v>
      </c>
      <c r="K298" s="2" t="str">
        <f t="shared" si="17"/>
        <v>2016</v>
      </c>
      <c r="L298" s="2" t="str">
        <f t="shared" si="18"/>
        <v>03</v>
      </c>
      <c r="M298" s="2">
        <v>201603</v>
      </c>
      <c r="N298" s="30">
        <v>964485.92927232024</v>
      </c>
      <c r="O298" s="30">
        <v>167820.55169338369</v>
      </c>
      <c r="P298" s="10">
        <f t="shared" si="19"/>
        <v>0.1678205516933837</v>
      </c>
    </row>
    <row r="299" spans="1:16">
      <c r="A299" s="2" t="s">
        <v>7</v>
      </c>
      <c r="B299" s="2" t="s">
        <v>27</v>
      </c>
      <c r="C299" s="2" t="str">
        <f t="shared" si="16"/>
        <v>Jason W.</v>
      </c>
      <c r="D299" s="2" t="s">
        <v>18</v>
      </c>
      <c r="E299" s="2" t="s">
        <v>62</v>
      </c>
      <c r="F299" s="2" t="s">
        <v>11</v>
      </c>
      <c r="G299" s="2">
        <v>38</v>
      </c>
      <c r="H299" s="2" t="s">
        <v>34</v>
      </c>
      <c r="I299" s="2" t="s">
        <v>39</v>
      </c>
      <c r="J299" s="2" t="s">
        <v>121</v>
      </c>
      <c r="K299" s="2" t="str">
        <f t="shared" si="17"/>
        <v>2016</v>
      </c>
      <c r="L299" s="2" t="str">
        <f t="shared" si="18"/>
        <v>03</v>
      </c>
      <c r="M299" s="2">
        <v>201603</v>
      </c>
      <c r="N299" s="30">
        <v>24952.632613171209</v>
      </c>
      <c r="O299" s="30">
        <v>3742.8948919756813</v>
      </c>
      <c r="P299" s="10">
        <f t="shared" si="19"/>
        <v>3.7428948919756813E-3</v>
      </c>
    </row>
    <row r="300" spans="1:16">
      <c r="A300" s="2" t="s">
        <v>7</v>
      </c>
      <c r="B300" s="2" t="s">
        <v>27</v>
      </c>
      <c r="C300" s="2" t="str">
        <f t="shared" si="16"/>
        <v>Jason W.</v>
      </c>
      <c r="D300" s="2" t="s">
        <v>18</v>
      </c>
      <c r="E300" s="2" t="s">
        <v>62</v>
      </c>
      <c r="F300" s="2" t="s">
        <v>11</v>
      </c>
      <c r="G300" s="2">
        <v>38</v>
      </c>
      <c r="H300" s="2" t="s">
        <v>34</v>
      </c>
      <c r="I300" s="2" t="s">
        <v>39</v>
      </c>
      <c r="J300" s="2" t="s">
        <v>143</v>
      </c>
      <c r="K300" s="2" t="str">
        <f t="shared" si="17"/>
        <v>2016</v>
      </c>
      <c r="L300" s="2" t="str">
        <f t="shared" si="18"/>
        <v>03</v>
      </c>
      <c r="M300" s="2">
        <v>201603</v>
      </c>
      <c r="N300" s="30">
        <v>132512.58768384007</v>
      </c>
      <c r="O300" s="30">
        <v>19876.888152576008</v>
      </c>
      <c r="P300" s="10">
        <f t="shared" si="19"/>
        <v>1.987688815257601E-2</v>
      </c>
    </row>
    <row r="301" spans="1:16">
      <c r="A301" s="2" t="s">
        <v>7</v>
      </c>
      <c r="B301" s="2" t="s">
        <v>27</v>
      </c>
      <c r="C301" s="2" t="str">
        <f t="shared" si="16"/>
        <v>Jason W.</v>
      </c>
      <c r="D301" s="2" t="s">
        <v>18</v>
      </c>
      <c r="E301" s="2" t="s">
        <v>62</v>
      </c>
      <c r="F301" s="2" t="s">
        <v>11</v>
      </c>
      <c r="G301" s="2">
        <v>38</v>
      </c>
      <c r="H301" s="2" t="s">
        <v>34</v>
      </c>
      <c r="I301" s="2" t="s">
        <v>39</v>
      </c>
      <c r="J301" s="2" t="s">
        <v>123</v>
      </c>
      <c r="K301" s="2" t="str">
        <f t="shared" si="17"/>
        <v>2016</v>
      </c>
      <c r="L301" s="2" t="str">
        <f t="shared" si="18"/>
        <v>03</v>
      </c>
      <c r="M301" s="2">
        <v>201603</v>
      </c>
      <c r="N301" s="30">
        <v>53826.027791155233</v>
      </c>
      <c r="O301" s="30">
        <v>8073.9041686732844</v>
      </c>
      <c r="P301" s="10">
        <f t="shared" si="19"/>
        <v>8.0739041686732852E-3</v>
      </c>
    </row>
    <row r="302" spans="1:16">
      <c r="A302" s="2" t="s">
        <v>7</v>
      </c>
      <c r="B302" s="2" t="s">
        <v>27</v>
      </c>
      <c r="C302" s="2" t="str">
        <f t="shared" si="16"/>
        <v>Michelle L.</v>
      </c>
      <c r="D302" s="2" t="s">
        <v>19</v>
      </c>
      <c r="E302" s="2" t="s">
        <v>57</v>
      </c>
      <c r="F302" s="2" t="s">
        <v>12</v>
      </c>
      <c r="G302" s="2">
        <v>29</v>
      </c>
      <c r="H302" s="2" t="s">
        <v>37</v>
      </c>
      <c r="I302" s="2" t="s">
        <v>41</v>
      </c>
      <c r="J302" s="2" t="s">
        <v>124</v>
      </c>
      <c r="K302" s="2" t="str">
        <f t="shared" si="17"/>
        <v>2016</v>
      </c>
      <c r="L302" s="2" t="str">
        <f t="shared" si="18"/>
        <v>03</v>
      </c>
      <c r="M302" s="2">
        <v>201603</v>
      </c>
      <c r="N302" s="30">
        <v>550713.8004480002</v>
      </c>
      <c r="O302" s="30">
        <v>95824.201277952016</v>
      </c>
      <c r="P302" s="10">
        <f t="shared" si="19"/>
        <v>9.582420127795202E-2</v>
      </c>
    </row>
    <row r="303" spans="1:16">
      <c r="A303" s="2" t="s">
        <v>7</v>
      </c>
      <c r="B303" s="2" t="s">
        <v>27</v>
      </c>
      <c r="C303" s="2" t="str">
        <f t="shared" si="16"/>
        <v>Michelle L.</v>
      </c>
      <c r="D303" s="2" t="s">
        <v>19</v>
      </c>
      <c r="E303" s="2" t="s">
        <v>57</v>
      </c>
      <c r="F303" s="2" t="s">
        <v>12</v>
      </c>
      <c r="G303" s="2">
        <v>29</v>
      </c>
      <c r="H303" s="2" t="s">
        <v>37</v>
      </c>
      <c r="I303" s="2" t="s">
        <v>41</v>
      </c>
      <c r="J303" s="2" t="s">
        <v>121</v>
      </c>
      <c r="K303" s="2" t="str">
        <f t="shared" si="17"/>
        <v>2016</v>
      </c>
      <c r="L303" s="2" t="str">
        <f t="shared" si="18"/>
        <v>03</v>
      </c>
      <c r="M303" s="2">
        <v>201603</v>
      </c>
      <c r="N303" s="30">
        <v>74538.597288960009</v>
      </c>
      <c r="O303" s="30">
        <v>11180.789593344001</v>
      </c>
      <c r="P303" s="10">
        <f t="shared" si="19"/>
        <v>1.1180789593344001E-2</v>
      </c>
    </row>
    <row r="304" spans="1:16">
      <c r="A304" s="2" t="s">
        <v>7</v>
      </c>
      <c r="B304" s="2" t="s">
        <v>27</v>
      </c>
      <c r="C304" s="2" t="str">
        <f t="shared" si="16"/>
        <v>Michelle L.</v>
      </c>
      <c r="D304" s="2" t="s">
        <v>19</v>
      </c>
      <c r="E304" s="2" t="s">
        <v>57</v>
      </c>
      <c r="F304" s="2" t="s">
        <v>12</v>
      </c>
      <c r="G304" s="2">
        <v>29</v>
      </c>
      <c r="H304" s="2" t="s">
        <v>37</v>
      </c>
      <c r="I304" s="2" t="s">
        <v>41</v>
      </c>
      <c r="J304" s="2" t="s">
        <v>143</v>
      </c>
      <c r="K304" s="2" t="str">
        <f t="shared" si="17"/>
        <v>2016</v>
      </c>
      <c r="L304" s="2" t="str">
        <f t="shared" si="18"/>
        <v>03</v>
      </c>
      <c r="M304" s="2">
        <v>201603</v>
      </c>
      <c r="N304" s="30">
        <v>98013.661200000017</v>
      </c>
      <c r="O304" s="30">
        <v>14702.049180000002</v>
      </c>
      <c r="P304" s="10">
        <f t="shared" si="19"/>
        <v>1.4702049180000001E-2</v>
      </c>
    </row>
    <row r="305" spans="1:16">
      <c r="A305" s="2" t="s">
        <v>7</v>
      </c>
      <c r="B305" s="2" t="s">
        <v>27</v>
      </c>
      <c r="C305" s="2" t="str">
        <f t="shared" si="16"/>
        <v>Michelle L.</v>
      </c>
      <c r="D305" s="2" t="s">
        <v>19</v>
      </c>
      <c r="E305" s="2" t="s">
        <v>57</v>
      </c>
      <c r="F305" s="2" t="s">
        <v>12</v>
      </c>
      <c r="G305" s="2">
        <v>29</v>
      </c>
      <c r="H305" s="2" t="s">
        <v>37</v>
      </c>
      <c r="I305" s="2" t="s">
        <v>41</v>
      </c>
      <c r="J305" s="2" t="s">
        <v>123</v>
      </c>
      <c r="K305" s="2" t="str">
        <f t="shared" si="17"/>
        <v>2016</v>
      </c>
      <c r="L305" s="2" t="str">
        <f t="shared" si="18"/>
        <v>03</v>
      </c>
      <c r="M305" s="2">
        <v>201603</v>
      </c>
      <c r="N305" s="30">
        <v>18410.591969280002</v>
      </c>
      <c r="O305" s="30">
        <v>2761.5887953920001</v>
      </c>
      <c r="P305" s="10">
        <f t="shared" si="19"/>
        <v>2.7615887953920002E-3</v>
      </c>
    </row>
    <row r="306" spans="1:16">
      <c r="A306" s="2" t="s">
        <v>7</v>
      </c>
      <c r="B306" s="2" t="s">
        <v>42</v>
      </c>
      <c r="C306" s="2" t="str">
        <f t="shared" si="16"/>
        <v>Dennis C.</v>
      </c>
      <c r="D306" s="2" t="s">
        <v>59</v>
      </c>
      <c r="E306" s="2" t="s">
        <v>60</v>
      </c>
      <c r="F306" s="2" t="s">
        <v>11</v>
      </c>
      <c r="G306" s="2">
        <v>35</v>
      </c>
      <c r="H306" s="2" t="s">
        <v>34</v>
      </c>
      <c r="I306" s="2" t="s">
        <v>39</v>
      </c>
      <c r="J306" s="2" t="s">
        <v>124</v>
      </c>
      <c r="K306" s="2" t="str">
        <f t="shared" si="17"/>
        <v>2016</v>
      </c>
      <c r="L306" s="2" t="str">
        <f t="shared" si="18"/>
        <v>03</v>
      </c>
      <c r="M306" s="2">
        <v>201603</v>
      </c>
      <c r="N306" s="30">
        <v>476502.36560640007</v>
      </c>
      <c r="O306" s="30">
        <v>82911.4116155136</v>
      </c>
      <c r="P306" s="10">
        <f t="shared" si="19"/>
        <v>8.2911411615513603E-2</v>
      </c>
    </row>
    <row r="307" spans="1:16">
      <c r="A307" s="2" t="s">
        <v>7</v>
      </c>
      <c r="B307" s="2" t="s">
        <v>42</v>
      </c>
      <c r="C307" s="2" t="str">
        <f t="shared" si="16"/>
        <v>Dennis C.</v>
      </c>
      <c r="D307" s="2" t="s">
        <v>59</v>
      </c>
      <c r="E307" s="2" t="s">
        <v>60</v>
      </c>
      <c r="F307" s="2" t="s">
        <v>11</v>
      </c>
      <c r="G307" s="2">
        <v>35</v>
      </c>
      <c r="H307" s="2" t="s">
        <v>34</v>
      </c>
      <c r="I307" s="2" t="s">
        <v>39</v>
      </c>
      <c r="J307" s="2" t="s">
        <v>121</v>
      </c>
      <c r="K307" s="2" t="str">
        <f t="shared" si="17"/>
        <v>2016</v>
      </c>
      <c r="L307" s="2" t="str">
        <f t="shared" si="18"/>
        <v>03</v>
      </c>
      <c r="M307" s="2">
        <v>201603</v>
      </c>
      <c r="N307" s="30">
        <v>113569.56253117445</v>
      </c>
      <c r="O307" s="30">
        <v>17035.434379676168</v>
      </c>
      <c r="P307" s="10">
        <f t="shared" si="19"/>
        <v>1.7035434379676168E-2</v>
      </c>
    </row>
    <row r="308" spans="1:16">
      <c r="A308" s="2" t="s">
        <v>7</v>
      </c>
      <c r="B308" s="2" t="s">
        <v>42</v>
      </c>
      <c r="C308" s="2" t="str">
        <f t="shared" si="16"/>
        <v>Dennis C.</v>
      </c>
      <c r="D308" s="2" t="s">
        <v>59</v>
      </c>
      <c r="E308" s="2" t="s">
        <v>60</v>
      </c>
      <c r="F308" s="2" t="s">
        <v>11</v>
      </c>
      <c r="G308" s="2">
        <v>35</v>
      </c>
      <c r="H308" s="2" t="s">
        <v>34</v>
      </c>
      <c r="I308" s="2" t="s">
        <v>39</v>
      </c>
      <c r="J308" s="2" t="s">
        <v>143</v>
      </c>
      <c r="K308" s="2" t="str">
        <f t="shared" si="17"/>
        <v>2016</v>
      </c>
      <c r="L308" s="2" t="str">
        <f t="shared" si="18"/>
        <v>03</v>
      </c>
      <c r="M308" s="2">
        <v>201603</v>
      </c>
      <c r="N308" s="30">
        <v>47450.252304000016</v>
      </c>
      <c r="O308" s="30">
        <v>7117.5378456000017</v>
      </c>
      <c r="P308" s="10">
        <f t="shared" si="19"/>
        <v>7.1175378456000016E-3</v>
      </c>
    </row>
    <row r="309" spans="1:16">
      <c r="A309" s="2" t="s">
        <v>7</v>
      </c>
      <c r="B309" s="2" t="s">
        <v>42</v>
      </c>
      <c r="C309" s="2" t="str">
        <f t="shared" si="16"/>
        <v>Dennis C.</v>
      </c>
      <c r="D309" s="2" t="s">
        <v>59</v>
      </c>
      <c r="E309" s="2" t="s">
        <v>60</v>
      </c>
      <c r="F309" s="2" t="s">
        <v>11</v>
      </c>
      <c r="G309" s="2">
        <v>35</v>
      </c>
      <c r="H309" s="2" t="s">
        <v>34</v>
      </c>
      <c r="I309" s="2" t="s">
        <v>39</v>
      </c>
      <c r="J309" s="2" t="s">
        <v>123</v>
      </c>
      <c r="K309" s="2" t="str">
        <f t="shared" si="17"/>
        <v>2016</v>
      </c>
      <c r="L309" s="2" t="str">
        <f t="shared" si="18"/>
        <v>03</v>
      </c>
      <c r="M309" s="2">
        <v>201603</v>
      </c>
      <c r="N309" s="30">
        <v>25733.041702502403</v>
      </c>
      <c r="O309" s="30">
        <v>3859.9562553753603</v>
      </c>
      <c r="P309" s="10">
        <f t="shared" si="19"/>
        <v>3.8599562553753605E-3</v>
      </c>
    </row>
    <row r="310" spans="1:16">
      <c r="A310" s="2" t="s">
        <v>7</v>
      </c>
      <c r="B310" s="2" t="s">
        <v>42</v>
      </c>
      <c r="C310" s="2" t="str">
        <f t="shared" si="16"/>
        <v>Aaron C.</v>
      </c>
      <c r="D310" s="2" t="s">
        <v>61</v>
      </c>
      <c r="E310" s="2" t="s">
        <v>60</v>
      </c>
      <c r="F310" s="2" t="s">
        <v>11</v>
      </c>
      <c r="G310" s="2">
        <v>32</v>
      </c>
      <c r="H310" s="2" t="s">
        <v>36</v>
      </c>
      <c r="I310" s="2" t="s">
        <v>63</v>
      </c>
      <c r="J310" s="2" t="s">
        <v>124</v>
      </c>
      <c r="K310" s="2" t="str">
        <f t="shared" si="17"/>
        <v>2016</v>
      </c>
      <c r="L310" s="2" t="str">
        <f t="shared" si="18"/>
        <v>03</v>
      </c>
      <c r="M310" s="2">
        <v>201603</v>
      </c>
      <c r="N310" s="30">
        <v>373312.83628800005</v>
      </c>
      <c r="O310" s="30">
        <v>64956.433514111995</v>
      </c>
      <c r="P310" s="10">
        <f t="shared" si="19"/>
        <v>6.4956433514111997E-2</v>
      </c>
    </row>
    <row r="311" spans="1:16">
      <c r="A311" s="2" t="s">
        <v>7</v>
      </c>
      <c r="B311" s="2" t="s">
        <v>42</v>
      </c>
      <c r="C311" s="2" t="str">
        <f t="shared" si="16"/>
        <v>Aaron C.</v>
      </c>
      <c r="D311" s="2" t="s">
        <v>61</v>
      </c>
      <c r="E311" s="2" t="s">
        <v>60</v>
      </c>
      <c r="F311" s="2" t="s">
        <v>11</v>
      </c>
      <c r="G311" s="2">
        <v>32</v>
      </c>
      <c r="H311" s="2" t="s">
        <v>36</v>
      </c>
      <c r="I311" s="2" t="s">
        <v>63</v>
      </c>
      <c r="J311" s="2" t="s">
        <v>121</v>
      </c>
      <c r="K311" s="2" t="str">
        <f t="shared" si="17"/>
        <v>2016</v>
      </c>
      <c r="L311" s="2" t="str">
        <f t="shared" si="18"/>
        <v>03</v>
      </c>
      <c r="M311" s="2">
        <v>201603</v>
      </c>
      <c r="N311" s="30">
        <v>33724.667934720012</v>
      </c>
      <c r="O311" s="30">
        <v>5058.7001902080019</v>
      </c>
      <c r="P311" s="10">
        <f t="shared" si="19"/>
        <v>5.0587001902080023E-3</v>
      </c>
    </row>
    <row r="312" spans="1:16">
      <c r="A312" s="2" t="s">
        <v>7</v>
      </c>
      <c r="B312" s="2" t="s">
        <v>42</v>
      </c>
      <c r="C312" s="2" t="str">
        <f t="shared" si="16"/>
        <v>Aaron C.</v>
      </c>
      <c r="D312" s="2" t="s">
        <v>61</v>
      </c>
      <c r="E312" s="2" t="s">
        <v>60</v>
      </c>
      <c r="F312" s="2" t="s">
        <v>11</v>
      </c>
      <c r="G312" s="2">
        <v>32</v>
      </c>
      <c r="H312" s="2" t="s">
        <v>36</v>
      </c>
      <c r="I312" s="2" t="s">
        <v>63</v>
      </c>
      <c r="J312" s="2" t="s">
        <v>143</v>
      </c>
      <c r="K312" s="2" t="str">
        <f t="shared" si="17"/>
        <v>2016</v>
      </c>
      <c r="L312" s="2" t="str">
        <f t="shared" si="18"/>
        <v>03</v>
      </c>
      <c r="M312" s="2">
        <v>201603</v>
      </c>
      <c r="N312" s="30">
        <v>25386.549552000011</v>
      </c>
      <c r="O312" s="30">
        <v>3807.9824328000013</v>
      </c>
      <c r="P312" s="10">
        <f t="shared" si="19"/>
        <v>3.8079824328000013E-3</v>
      </c>
    </row>
    <row r="313" spans="1:16">
      <c r="A313" s="2" t="s">
        <v>7</v>
      </c>
      <c r="B313" s="2" t="s">
        <v>42</v>
      </c>
      <c r="C313" s="2" t="str">
        <f t="shared" si="16"/>
        <v>Aaron C.</v>
      </c>
      <c r="D313" s="2" t="s">
        <v>61</v>
      </c>
      <c r="E313" s="2" t="s">
        <v>60</v>
      </c>
      <c r="F313" s="2" t="s">
        <v>11</v>
      </c>
      <c r="G313" s="2">
        <v>32</v>
      </c>
      <c r="H313" s="2" t="s">
        <v>36</v>
      </c>
      <c r="I313" s="2" t="s">
        <v>63</v>
      </c>
      <c r="J313" s="2" t="s">
        <v>123</v>
      </c>
      <c r="K313" s="2" t="str">
        <f t="shared" si="17"/>
        <v>2016</v>
      </c>
      <c r="L313" s="2" t="str">
        <f t="shared" si="18"/>
        <v>03</v>
      </c>
      <c r="M313" s="2">
        <v>201603</v>
      </c>
      <c r="N313" s="30">
        <v>26227.436497920007</v>
      </c>
      <c r="O313" s="30">
        <v>3934.1154746880011</v>
      </c>
      <c r="P313" s="10">
        <f t="shared" si="19"/>
        <v>3.9341154746880009E-3</v>
      </c>
    </row>
    <row r="314" spans="1:16">
      <c r="A314" s="2" t="s">
        <v>69</v>
      </c>
      <c r="B314" s="2" t="s">
        <v>5</v>
      </c>
      <c r="C314" s="2" t="str">
        <f t="shared" si="16"/>
        <v>Jansen B.</v>
      </c>
      <c r="D314" s="2" t="s">
        <v>46</v>
      </c>
      <c r="E314" s="2" t="s">
        <v>13</v>
      </c>
      <c r="F314" s="2" t="s">
        <v>11</v>
      </c>
      <c r="G314" s="2">
        <v>46</v>
      </c>
      <c r="H314" s="2" t="s">
        <v>33</v>
      </c>
      <c r="I314" s="2" t="s">
        <v>38</v>
      </c>
      <c r="J314" s="2" t="s">
        <v>124</v>
      </c>
      <c r="K314" s="2" t="str">
        <f t="shared" si="17"/>
        <v>2016</v>
      </c>
      <c r="L314" s="2" t="str">
        <f t="shared" si="18"/>
        <v>03</v>
      </c>
      <c r="M314" s="2">
        <v>201603</v>
      </c>
      <c r="N314" s="30">
        <v>3128389.931520001</v>
      </c>
      <c r="O314" s="30">
        <v>544339.84808448015</v>
      </c>
      <c r="P314" s="10">
        <f t="shared" si="19"/>
        <v>0.5443398480844801</v>
      </c>
    </row>
    <row r="315" spans="1:16">
      <c r="A315" s="2" t="s">
        <v>69</v>
      </c>
      <c r="B315" s="2" t="s">
        <v>5</v>
      </c>
      <c r="C315" s="2" t="str">
        <f t="shared" si="16"/>
        <v>Jansen B.</v>
      </c>
      <c r="D315" s="2" t="s">
        <v>46</v>
      </c>
      <c r="E315" s="2" t="s">
        <v>13</v>
      </c>
      <c r="F315" s="2" t="s">
        <v>11</v>
      </c>
      <c r="G315" s="2">
        <v>46</v>
      </c>
      <c r="H315" s="2" t="s">
        <v>33</v>
      </c>
      <c r="I315" s="2" t="s">
        <v>38</v>
      </c>
      <c r="J315" s="2" t="s">
        <v>121</v>
      </c>
      <c r="K315" s="2" t="str">
        <f t="shared" si="17"/>
        <v>2016</v>
      </c>
      <c r="L315" s="2" t="str">
        <f t="shared" si="18"/>
        <v>03</v>
      </c>
      <c r="M315" s="2">
        <v>201603</v>
      </c>
      <c r="N315" s="30">
        <v>245630.07665280005</v>
      </c>
      <c r="O315" s="30">
        <v>36844.511497920008</v>
      </c>
      <c r="P315" s="10">
        <f t="shared" si="19"/>
        <v>3.6844511497920007E-2</v>
      </c>
    </row>
    <row r="316" spans="1:16">
      <c r="A316" s="2" t="s">
        <v>69</v>
      </c>
      <c r="B316" s="2" t="s">
        <v>5</v>
      </c>
      <c r="C316" s="2" t="str">
        <f t="shared" si="16"/>
        <v>Jansen B.</v>
      </c>
      <c r="D316" s="2" t="s">
        <v>46</v>
      </c>
      <c r="E316" s="2" t="s">
        <v>13</v>
      </c>
      <c r="F316" s="2" t="s">
        <v>11</v>
      </c>
      <c r="G316" s="2">
        <v>46</v>
      </c>
      <c r="H316" s="2" t="s">
        <v>33</v>
      </c>
      <c r="I316" s="2" t="s">
        <v>38</v>
      </c>
      <c r="J316" s="2" t="s">
        <v>143</v>
      </c>
      <c r="K316" s="2" t="str">
        <f t="shared" si="17"/>
        <v>2016</v>
      </c>
      <c r="L316" s="2" t="str">
        <f t="shared" si="18"/>
        <v>03</v>
      </c>
      <c r="M316" s="2">
        <v>201603</v>
      </c>
      <c r="N316" s="30">
        <v>310574.72628000006</v>
      </c>
      <c r="O316" s="30">
        <v>46586.208942000005</v>
      </c>
      <c r="P316" s="10">
        <f t="shared" si="19"/>
        <v>4.6586208942000003E-2</v>
      </c>
    </row>
    <row r="317" spans="1:16">
      <c r="A317" s="2" t="s">
        <v>69</v>
      </c>
      <c r="B317" s="2" t="s">
        <v>5</v>
      </c>
      <c r="C317" s="2" t="str">
        <f t="shared" si="16"/>
        <v>Jansen B.</v>
      </c>
      <c r="D317" s="2" t="s">
        <v>46</v>
      </c>
      <c r="E317" s="2" t="s">
        <v>13</v>
      </c>
      <c r="F317" s="2" t="s">
        <v>11</v>
      </c>
      <c r="G317" s="2">
        <v>46</v>
      </c>
      <c r="H317" s="2" t="s">
        <v>33</v>
      </c>
      <c r="I317" s="2" t="s">
        <v>38</v>
      </c>
      <c r="J317" s="2" t="s">
        <v>123</v>
      </c>
      <c r="K317" s="2" t="str">
        <f t="shared" si="17"/>
        <v>2016</v>
      </c>
      <c r="L317" s="2" t="str">
        <f t="shared" si="18"/>
        <v>03</v>
      </c>
      <c r="M317" s="2">
        <v>201603</v>
      </c>
      <c r="N317" s="30">
        <v>283956.56110080006</v>
      </c>
      <c r="O317" s="30">
        <v>42593.484165120004</v>
      </c>
      <c r="P317" s="10">
        <f t="shared" si="19"/>
        <v>4.2593484165120002E-2</v>
      </c>
    </row>
    <row r="318" spans="1:16">
      <c r="A318" s="2" t="s">
        <v>69</v>
      </c>
      <c r="B318" s="2" t="s">
        <v>5</v>
      </c>
      <c r="C318" s="2" t="str">
        <f t="shared" si="16"/>
        <v>Claire P.</v>
      </c>
      <c r="D318" s="2" t="s">
        <v>22</v>
      </c>
      <c r="E318" s="2" t="s">
        <v>16</v>
      </c>
      <c r="F318" s="2" t="s">
        <v>12</v>
      </c>
      <c r="G318" s="2">
        <v>38</v>
      </c>
      <c r="H318" s="2" t="s">
        <v>34</v>
      </c>
      <c r="I318" s="2" t="s">
        <v>39</v>
      </c>
      <c r="J318" s="2" t="s">
        <v>124</v>
      </c>
      <c r="K318" s="2" t="str">
        <f t="shared" si="17"/>
        <v>2016</v>
      </c>
      <c r="L318" s="2" t="str">
        <f t="shared" si="18"/>
        <v>03</v>
      </c>
      <c r="M318" s="2">
        <v>201603</v>
      </c>
      <c r="N318" s="30">
        <v>114021.43200000002</v>
      </c>
      <c r="O318" s="30">
        <v>19839.729168000002</v>
      </c>
      <c r="P318" s="10">
        <f t="shared" si="19"/>
        <v>1.9839729168000003E-2</v>
      </c>
    </row>
    <row r="319" spans="1:16">
      <c r="A319" s="2" t="s">
        <v>69</v>
      </c>
      <c r="B319" s="2" t="s">
        <v>5</v>
      </c>
      <c r="C319" s="2" t="str">
        <f t="shared" si="16"/>
        <v>Claire P.</v>
      </c>
      <c r="D319" s="2" t="s">
        <v>22</v>
      </c>
      <c r="E319" s="2" t="s">
        <v>16</v>
      </c>
      <c r="F319" s="2" t="s">
        <v>12</v>
      </c>
      <c r="G319" s="2">
        <v>38</v>
      </c>
      <c r="H319" s="2" t="s">
        <v>34</v>
      </c>
      <c r="I319" s="2" t="s">
        <v>39</v>
      </c>
      <c r="J319" s="2" t="s">
        <v>121</v>
      </c>
      <c r="K319" s="2" t="str">
        <f t="shared" si="17"/>
        <v>2016</v>
      </c>
      <c r="L319" s="2" t="str">
        <f t="shared" si="18"/>
        <v>03</v>
      </c>
      <c r="M319" s="2">
        <v>201603</v>
      </c>
      <c r="N319" s="30">
        <v>86695.207635456041</v>
      </c>
      <c r="O319" s="30">
        <v>13004.281145318406</v>
      </c>
      <c r="P319" s="10">
        <f t="shared" si="19"/>
        <v>1.3004281145318406E-2</v>
      </c>
    </row>
    <row r="320" spans="1:16">
      <c r="A320" s="2" t="s">
        <v>69</v>
      </c>
      <c r="B320" s="2" t="s">
        <v>5</v>
      </c>
      <c r="C320" s="2" t="str">
        <f t="shared" si="16"/>
        <v>Claire P.</v>
      </c>
      <c r="D320" s="2" t="s">
        <v>22</v>
      </c>
      <c r="E320" s="2" t="s">
        <v>16</v>
      </c>
      <c r="F320" s="2" t="s">
        <v>12</v>
      </c>
      <c r="G320" s="2">
        <v>38</v>
      </c>
      <c r="H320" s="2" t="s">
        <v>34</v>
      </c>
      <c r="I320" s="2" t="s">
        <v>39</v>
      </c>
      <c r="J320" s="2" t="s">
        <v>143</v>
      </c>
      <c r="K320" s="2" t="str">
        <f t="shared" si="17"/>
        <v>2016</v>
      </c>
      <c r="L320" s="2" t="str">
        <f t="shared" si="18"/>
        <v>03</v>
      </c>
      <c r="M320" s="2">
        <v>201603</v>
      </c>
      <c r="N320" s="30">
        <v>73396.195891200026</v>
      </c>
      <c r="O320" s="30">
        <v>11009.429383680003</v>
      </c>
      <c r="P320" s="10">
        <f t="shared" si="19"/>
        <v>1.1009429383680002E-2</v>
      </c>
    </row>
    <row r="321" spans="1:16">
      <c r="A321" s="2" t="s">
        <v>69</v>
      </c>
      <c r="B321" s="2" t="s">
        <v>5</v>
      </c>
      <c r="C321" s="2" t="str">
        <f t="shared" si="16"/>
        <v>Claire P.</v>
      </c>
      <c r="D321" s="2" t="s">
        <v>22</v>
      </c>
      <c r="E321" s="2" t="s">
        <v>16</v>
      </c>
      <c r="F321" s="2" t="s">
        <v>12</v>
      </c>
      <c r="G321" s="2">
        <v>38</v>
      </c>
      <c r="H321" s="2" t="s">
        <v>34</v>
      </c>
      <c r="I321" s="2" t="s">
        <v>39</v>
      </c>
      <c r="J321" s="2" t="s">
        <v>123</v>
      </c>
      <c r="K321" s="2" t="str">
        <f t="shared" si="17"/>
        <v>2016</v>
      </c>
      <c r="L321" s="2" t="str">
        <f t="shared" si="18"/>
        <v>03</v>
      </c>
      <c r="M321" s="2">
        <v>201603</v>
      </c>
      <c r="N321" s="30">
        <v>48870.113854464005</v>
      </c>
      <c r="O321" s="30">
        <v>7330.5170781696006</v>
      </c>
      <c r="P321" s="10">
        <f t="shared" si="19"/>
        <v>7.3305170781696009E-3</v>
      </c>
    </row>
    <row r="322" spans="1:16">
      <c r="A322" s="2" t="s">
        <v>69</v>
      </c>
      <c r="B322" s="2" t="s">
        <v>5</v>
      </c>
      <c r="C322" s="2" t="str">
        <f t="shared" si="16"/>
        <v>Simon W.</v>
      </c>
      <c r="D322" s="2" t="s">
        <v>9</v>
      </c>
      <c r="E322" s="2" t="s">
        <v>10</v>
      </c>
      <c r="F322" s="2" t="s">
        <v>11</v>
      </c>
      <c r="G322" s="2">
        <v>25</v>
      </c>
      <c r="H322" s="2" t="s">
        <v>37</v>
      </c>
      <c r="I322" s="2" t="s">
        <v>41</v>
      </c>
      <c r="J322" s="2" t="s">
        <v>124</v>
      </c>
      <c r="K322" s="2" t="str">
        <f t="shared" si="17"/>
        <v>2016</v>
      </c>
      <c r="L322" s="2" t="str">
        <f t="shared" si="18"/>
        <v>03</v>
      </c>
      <c r="M322" s="2">
        <v>201603</v>
      </c>
      <c r="N322" s="30">
        <v>143082.13248000006</v>
      </c>
      <c r="O322" s="30">
        <v>24896.291051520006</v>
      </c>
      <c r="P322" s="10">
        <f t="shared" si="19"/>
        <v>2.4896291051520004E-2</v>
      </c>
    </row>
    <row r="323" spans="1:16">
      <c r="A323" s="2" t="s">
        <v>69</v>
      </c>
      <c r="B323" s="2" t="s">
        <v>5</v>
      </c>
      <c r="C323" s="2" t="str">
        <f t="shared" ref="C323:C386" si="20">D323&amp;" "&amp;LEFT(E323,1)&amp;"."</f>
        <v>Simon W.</v>
      </c>
      <c r="D323" s="2" t="s">
        <v>9</v>
      </c>
      <c r="E323" s="2" t="s">
        <v>10</v>
      </c>
      <c r="F323" s="2" t="s">
        <v>11</v>
      </c>
      <c r="G323" s="2">
        <v>25</v>
      </c>
      <c r="H323" s="2" t="s">
        <v>37</v>
      </c>
      <c r="I323" s="2" t="s">
        <v>41</v>
      </c>
      <c r="J323" s="2" t="s">
        <v>121</v>
      </c>
      <c r="K323" s="2" t="str">
        <f t="shared" ref="K323:K386" si="21">LEFT(M323,4)</f>
        <v>2016</v>
      </c>
      <c r="L323" s="2" t="str">
        <f t="shared" ref="L323:L386" si="22">RIGHT(M323,2)</f>
        <v>03</v>
      </c>
      <c r="M323" s="2">
        <v>201603</v>
      </c>
      <c r="N323" s="30">
        <v>5371.6763520000004</v>
      </c>
      <c r="O323" s="30">
        <v>805.75145280000004</v>
      </c>
      <c r="P323" s="10">
        <f t="shared" ref="P323:P386" si="23">O323/1000000</f>
        <v>8.0575145280000003E-4</v>
      </c>
    </row>
    <row r="324" spans="1:16">
      <c r="A324" s="2" t="s">
        <v>69</v>
      </c>
      <c r="B324" s="2" t="s">
        <v>5</v>
      </c>
      <c r="C324" s="2" t="str">
        <f t="shared" si="20"/>
        <v>Simon W.</v>
      </c>
      <c r="D324" s="2" t="s">
        <v>9</v>
      </c>
      <c r="E324" s="2" t="s">
        <v>10</v>
      </c>
      <c r="F324" s="2" t="s">
        <v>11</v>
      </c>
      <c r="G324" s="2">
        <v>25</v>
      </c>
      <c r="H324" s="2" t="s">
        <v>37</v>
      </c>
      <c r="I324" s="2" t="s">
        <v>41</v>
      </c>
      <c r="J324" s="2" t="s">
        <v>143</v>
      </c>
      <c r="K324" s="2" t="str">
        <f t="shared" si="21"/>
        <v>2016</v>
      </c>
      <c r="L324" s="2" t="str">
        <f t="shared" si="22"/>
        <v>03</v>
      </c>
      <c r="M324" s="2">
        <v>201603</v>
      </c>
      <c r="N324" s="30">
        <v>65462.145840000005</v>
      </c>
      <c r="O324" s="30">
        <v>9819.321876</v>
      </c>
      <c r="P324" s="10">
        <f t="shared" si="23"/>
        <v>9.8193218760000006E-3</v>
      </c>
    </row>
    <row r="325" spans="1:16">
      <c r="A325" s="2" t="s">
        <v>69</v>
      </c>
      <c r="B325" s="2" t="s">
        <v>5</v>
      </c>
      <c r="C325" s="2" t="str">
        <f t="shared" si="20"/>
        <v>Simon W.</v>
      </c>
      <c r="D325" s="2" t="s">
        <v>9</v>
      </c>
      <c r="E325" s="2" t="s">
        <v>10</v>
      </c>
      <c r="F325" s="2" t="s">
        <v>11</v>
      </c>
      <c r="G325" s="2">
        <v>25</v>
      </c>
      <c r="H325" s="2" t="s">
        <v>37</v>
      </c>
      <c r="I325" s="2" t="s">
        <v>41</v>
      </c>
      <c r="J325" s="2" t="s">
        <v>123</v>
      </c>
      <c r="K325" s="2" t="str">
        <f t="shared" si="21"/>
        <v>2016</v>
      </c>
      <c r="L325" s="2" t="str">
        <f t="shared" si="22"/>
        <v>03</v>
      </c>
      <c r="M325" s="2">
        <v>201603</v>
      </c>
      <c r="N325" s="30">
        <v>41679.758131200011</v>
      </c>
      <c r="O325" s="30">
        <v>6251.9637196800013</v>
      </c>
      <c r="P325" s="10">
        <f t="shared" si="23"/>
        <v>6.2519637196800015E-3</v>
      </c>
    </row>
    <row r="326" spans="1:16">
      <c r="A326" s="2" t="s">
        <v>69</v>
      </c>
      <c r="B326" s="2" t="s">
        <v>6</v>
      </c>
      <c r="C326" s="2" t="str">
        <f t="shared" si="20"/>
        <v>Trevor P.</v>
      </c>
      <c r="D326" s="2" t="s">
        <v>14</v>
      </c>
      <c r="E326" s="2" t="s">
        <v>15</v>
      </c>
      <c r="F326" s="2" t="s">
        <v>11</v>
      </c>
      <c r="G326" s="2">
        <v>32</v>
      </c>
      <c r="H326" s="2" t="s">
        <v>36</v>
      </c>
      <c r="I326" s="2" t="s">
        <v>63</v>
      </c>
      <c r="J326" s="2" t="s">
        <v>124</v>
      </c>
      <c r="K326" s="2" t="str">
        <f t="shared" si="21"/>
        <v>2016</v>
      </c>
      <c r="L326" s="2" t="str">
        <f t="shared" si="22"/>
        <v>03</v>
      </c>
      <c r="M326" s="2">
        <v>201603</v>
      </c>
      <c r="N326" s="30">
        <v>1873041.8434560008</v>
      </c>
      <c r="O326" s="30">
        <v>325909.28076134413</v>
      </c>
      <c r="P326" s="10">
        <f t="shared" si="23"/>
        <v>0.32590928076134412</v>
      </c>
    </row>
    <row r="327" spans="1:16">
      <c r="A327" s="2" t="s">
        <v>69</v>
      </c>
      <c r="B327" s="2" t="s">
        <v>6</v>
      </c>
      <c r="C327" s="2" t="str">
        <f t="shared" si="20"/>
        <v>Trevor P.</v>
      </c>
      <c r="D327" s="2" t="s">
        <v>14</v>
      </c>
      <c r="E327" s="2" t="s">
        <v>15</v>
      </c>
      <c r="F327" s="2" t="s">
        <v>11</v>
      </c>
      <c r="G327" s="2">
        <v>32</v>
      </c>
      <c r="H327" s="2" t="s">
        <v>36</v>
      </c>
      <c r="I327" s="2" t="s">
        <v>63</v>
      </c>
      <c r="J327" s="2" t="s">
        <v>121</v>
      </c>
      <c r="K327" s="2" t="str">
        <f t="shared" si="21"/>
        <v>2016</v>
      </c>
      <c r="L327" s="2" t="str">
        <f t="shared" si="22"/>
        <v>03</v>
      </c>
      <c r="M327" s="2">
        <v>201603</v>
      </c>
      <c r="N327" s="30">
        <v>286674.99291648006</v>
      </c>
      <c r="O327" s="30">
        <v>43001.24893747201</v>
      </c>
      <c r="P327" s="10">
        <f t="shared" si="23"/>
        <v>4.3001248937472009E-2</v>
      </c>
    </row>
    <row r="328" spans="1:16">
      <c r="A328" s="2" t="s">
        <v>69</v>
      </c>
      <c r="B328" s="2" t="s">
        <v>6</v>
      </c>
      <c r="C328" s="2" t="str">
        <f t="shared" si="20"/>
        <v>Trevor P.</v>
      </c>
      <c r="D328" s="2" t="s">
        <v>14</v>
      </c>
      <c r="E328" s="2" t="s">
        <v>15</v>
      </c>
      <c r="F328" s="2" t="s">
        <v>11</v>
      </c>
      <c r="G328" s="2">
        <v>32</v>
      </c>
      <c r="H328" s="2" t="s">
        <v>36</v>
      </c>
      <c r="I328" s="2" t="s">
        <v>63</v>
      </c>
      <c r="J328" s="2" t="s">
        <v>143</v>
      </c>
      <c r="K328" s="2" t="str">
        <f t="shared" si="21"/>
        <v>2016</v>
      </c>
      <c r="L328" s="2" t="str">
        <f t="shared" si="22"/>
        <v>03</v>
      </c>
      <c r="M328" s="2">
        <v>201603</v>
      </c>
      <c r="N328" s="30">
        <v>219712.0240224</v>
      </c>
      <c r="O328" s="30">
        <v>32956.80360336</v>
      </c>
      <c r="P328" s="10">
        <f t="shared" si="23"/>
        <v>3.2956803603360001E-2</v>
      </c>
    </row>
    <row r="329" spans="1:16">
      <c r="A329" s="2" t="s">
        <v>69</v>
      </c>
      <c r="B329" s="2" t="s">
        <v>6</v>
      </c>
      <c r="C329" s="2" t="str">
        <f t="shared" si="20"/>
        <v>Trevor P.</v>
      </c>
      <c r="D329" s="2" t="s">
        <v>14</v>
      </c>
      <c r="E329" s="2" t="s">
        <v>15</v>
      </c>
      <c r="F329" s="2" t="s">
        <v>11</v>
      </c>
      <c r="G329" s="2">
        <v>32</v>
      </c>
      <c r="H329" s="2" t="s">
        <v>36</v>
      </c>
      <c r="I329" s="2" t="s">
        <v>63</v>
      </c>
      <c r="J329" s="2" t="s">
        <v>123</v>
      </c>
      <c r="K329" s="2" t="str">
        <f t="shared" si="21"/>
        <v>2016</v>
      </c>
      <c r="L329" s="2" t="str">
        <f t="shared" si="22"/>
        <v>03</v>
      </c>
      <c r="M329" s="2">
        <v>201603</v>
      </c>
      <c r="N329" s="30">
        <v>110526.75912499201</v>
      </c>
      <c r="O329" s="30">
        <v>16579.0138687488</v>
      </c>
      <c r="P329" s="10">
        <f t="shared" si="23"/>
        <v>1.6579013868748799E-2</v>
      </c>
    </row>
    <row r="330" spans="1:16">
      <c r="A330" s="2" t="s">
        <v>68</v>
      </c>
      <c r="B330" s="2" t="s">
        <v>24</v>
      </c>
      <c r="C330" s="2" t="str">
        <f t="shared" si="20"/>
        <v>George C.</v>
      </c>
      <c r="D330" s="2" t="s">
        <v>43</v>
      </c>
      <c r="E330" s="2" t="s">
        <v>17</v>
      </c>
      <c r="F330" s="2" t="s">
        <v>11</v>
      </c>
      <c r="G330" s="2">
        <v>32</v>
      </c>
      <c r="H330" s="2" t="s">
        <v>36</v>
      </c>
      <c r="I330" s="2" t="s">
        <v>63</v>
      </c>
      <c r="J330" s="2" t="s">
        <v>124</v>
      </c>
      <c r="K330" s="2" t="str">
        <f t="shared" si="21"/>
        <v>2016</v>
      </c>
      <c r="L330" s="2" t="str">
        <f t="shared" si="22"/>
        <v>03</v>
      </c>
      <c r="M330" s="2">
        <v>201603</v>
      </c>
      <c r="N330" s="30">
        <v>126068.14080000002</v>
      </c>
      <c r="O330" s="30">
        <v>21935.856499199999</v>
      </c>
      <c r="P330" s="10">
        <f t="shared" si="23"/>
        <v>2.1935856499200001E-2</v>
      </c>
    </row>
    <row r="331" spans="1:16">
      <c r="A331" s="2" t="s">
        <v>68</v>
      </c>
      <c r="B331" s="2" t="s">
        <v>24</v>
      </c>
      <c r="C331" s="2" t="str">
        <f t="shared" si="20"/>
        <v>George C.</v>
      </c>
      <c r="D331" s="2" t="s">
        <v>43</v>
      </c>
      <c r="E331" s="2" t="s">
        <v>17</v>
      </c>
      <c r="F331" s="2" t="s">
        <v>11</v>
      </c>
      <c r="G331" s="2">
        <v>32</v>
      </c>
      <c r="H331" s="2" t="s">
        <v>36</v>
      </c>
      <c r="I331" s="2" t="s">
        <v>63</v>
      </c>
      <c r="J331" s="2" t="s">
        <v>121</v>
      </c>
      <c r="K331" s="2" t="str">
        <f t="shared" si="21"/>
        <v>2016</v>
      </c>
      <c r="L331" s="2" t="str">
        <f t="shared" si="22"/>
        <v>03</v>
      </c>
      <c r="M331" s="2">
        <v>201603</v>
      </c>
      <c r="N331" s="30">
        <v>68475.922905600019</v>
      </c>
      <c r="O331" s="30">
        <v>10271.388435840003</v>
      </c>
      <c r="P331" s="10">
        <f t="shared" si="23"/>
        <v>1.0271388435840002E-2</v>
      </c>
    </row>
    <row r="332" spans="1:16">
      <c r="A332" s="2" t="s">
        <v>68</v>
      </c>
      <c r="B332" s="2" t="s">
        <v>24</v>
      </c>
      <c r="C332" s="2" t="str">
        <f t="shared" si="20"/>
        <v>George C.</v>
      </c>
      <c r="D332" s="2" t="s">
        <v>43</v>
      </c>
      <c r="E332" s="2" t="s">
        <v>17</v>
      </c>
      <c r="F332" s="2" t="s">
        <v>11</v>
      </c>
      <c r="G332" s="2">
        <v>32</v>
      </c>
      <c r="H332" s="2" t="s">
        <v>36</v>
      </c>
      <c r="I332" s="2" t="s">
        <v>63</v>
      </c>
      <c r="J332" s="2" t="s">
        <v>143</v>
      </c>
      <c r="K332" s="2" t="str">
        <f t="shared" si="21"/>
        <v>2016</v>
      </c>
      <c r="L332" s="2" t="str">
        <f t="shared" si="22"/>
        <v>03</v>
      </c>
      <c r="M332" s="2">
        <v>201603</v>
      </c>
      <c r="N332" s="30">
        <v>345027.07512000005</v>
      </c>
      <c r="O332" s="30">
        <v>51754.061268000005</v>
      </c>
      <c r="P332" s="10">
        <f t="shared" si="23"/>
        <v>5.1754061268000008E-2</v>
      </c>
    </row>
    <row r="333" spans="1:16">
      <c r="A333" s="2" t="s">
        <v>68</v>
      </c>
      <c r="B333" s="2" t="s">
        <v>24</v>
      </c>
      <c r="C333" s="2" t="str">
        <f t="shared" si="20"/>
        <v>George C.</v>
      </c>
      <c r="D333" s="2" t="s">
        <v>43</v>
      </c>
      <c r="E333" s="2" t="s">
        <v>17</v>
      </c>
      <c r="F333" s="2" t="s">
        <v>11</v>
      </c>
      <c r="G333" s="2">
        <v>32</v>
      </c>
      <c r="H333" s="2" t="s">
        <v>36</v>
      </c>
      <c r="I333" s="2" t="s">
        <v>63</v>
      </c>
      <c r="J333" s="2" t="s">
        <v>123</v>
      </c>
      <c r="K333" s="2" t="str">
        <f t="shared" si="21"/>
        <v>2016</v>
      </c>
      <c r="L333" s="2" t="str">
        <f t="shared" si="22"/>
        <v>03</v>
      </c>
      <c r="M333" s="2">
        <v>201603</v>
      </c>
      <c r="N333" s="30">
        <v>130625.79747840004</v>
      </c>
      <c r="O333" s="30">
        <v>19593.869621760005</v>
      </c>
      <c r="P333" s="10">
        <f t="shared" si="23"/>
        <v>1.9593869621760004E-2</v>
      </c>
    </row>
    <row r="334" spans="1:16">
      <c r="A334" s="2" t="s">
        <v>68</v>
      </c>
      <c r="B334" s="2" t="s">
        <v>70</v>
      </c>
      <c r="C334" s="2" t="str">
        <f t="shared" si="20"/>
        <v>Emma J.</v>
      </c>
      <c r="D334" s="2" t="s">
        <v>20</v>
      </c>
      <c r="E334" s="2" t="s">
        <v>0</v>
      </c>
      <c r="F334" s="2" t="s">
        <v>12</v>
      </c>
      <c r="G334" s="2">
        <v>28</v>
      </c>
      <c r="H334" s="2" t="s">
        <v>37</v>
      </c>
      <c r="I334" s="2" t="s">
        <v>41</v>
      </c>
      <c r="J334" s="2" t="s">
        <v>124</v>
      </c>
      <c r="K334" s="2" t="str">
        <f t="shared" si="21"/>
        <v>2016</v>
      </c>
      <c r="L334" s="2" t="str">
        <f t="shared" si="22"/>
        <v>03</v>
      </c>
      <c r="M334" s="2">
        <v>201603</v>
      </c>
      <c r="N334" s="30">
        <v>163223.36593920001</v>
      </c>
      <c r="O334" s="30">
        <v>28400.865673420802</v>
      </c>
      <c r="P334" s="10">
        <f t="shared" si="23"/>
        <v>2.8400865673420803E-2</v>
      </c>
    </row>
    <row r="335" spans="1:16">
      <c r="A335" s="2" t="s">
        <v>68</v>
      </c>
      <c r="B335" s="2" t="s">
        <v>70</v>
      </c>
      <c r="C335" s="2" t="str">
        <f t="shared" si="20"/>
        <v>Emma J.</v>
      </c>
      <c r="D335" s="2" t="s">
        <v>20</v>
      </c>
      <c r="E335" s="2" t="s">
        <v>0</v>
      </c>
      <c r="F335" s="2" t="s">
        <v>12</v>
      </c>
      <c r="G335" s="2">
        <v>28</v>
      </c>
      <c r="H335" s="2" t="s">
        <v>37</v>
      </c>
      <c r="I335" s="2" t="s">
        <v>41</v>
      </c>
      <c r="J335" s="2" t="s">
        <v>121</v>
      </c>
      <c r="K335" s="2" t="str">
        <f t="shared" si="21"/>
        <v>2016</v>
      </c>
      <c r="L335" s="2" t="str">
        <f t="shared" si="22"/>
        <v>03</v>
      </c>
      <c r="M335" s="2">
        <v>201603</v>
      </c>
      <c r="N335" s="30">
        <v>36866.321565696009</v>
      </c>
      <c r="O335" s="30">
        <v>5529.9482348544007</v>
      </c>
      <c r="P335" s="10">
        <f t="shared" si="23"/>
        <v>5.5299482348544005E-3</v>
      </c>
    </row>
    <row r="336" spans="1:16">
      <c r="A336" s="2" t="s">
        <v>68</v>
      </c>
      <c r="B336" s="2" t="s">
        <v>70</v>
      </c>
      <c r="C336" s="2" t="str">
        <f t="shared" si="20"/>
        <v>Emma J.</v>
      </c>
      <c r="D336" s="2" t="s">
        <v>20</v>
      </c>
      <c r="E336" s="2" t="s">
        <v>0</v>
      </c>
      <c r="F336" s="2" t="s">
        <v>12</v>
      </c>
      <c r="G336" s="2">
        <v>28</v>
      </c>
      <c r="H336" s="2" t="s">
        <v>37</v>
      </c>
      <c r="I336" s="2" t="s">
        <v>41</v>
      </c>
      <c r="J336" s="2" t="s">
        <v>143</v>
      </c>
      <c r="K336" s="2" t="str">
        <f t="shared" si="21"/>
        <v>2016</v>
      </c>
      <c r="L336" s="2" t="str">
        <f t="shared" si="22"/>
        <v>03</v>
      </c>
      <c r="M336" s="2">
        <v>201603</v>
      </c>
      <c r="N336" s="30">
        <v>90183.96092160001</v>
      </c>
      <c r="O336" s="30">
        <v>13527.594138240001</v>
      </c>
      <c r="P336" s="10">
        <f t="shared" si="23"/>
        <v>1.3527594138240001E-2</v>
      </c>
    </row>
    <row r="337" spans="1:16">
      <c r="A337" s="2" t="s">
        <v>68</v>
      </c>
      <c r="B337" s="2" t="s">
        <v>70</v>
      </c>
      <c r="C337" s="2" t="str">
        <f t="shared" si="20"/>
        <v>Emma J.</v>
      </c>
      <c r="D337" s="2" t="s">
        <v>20</v>
      </c>
      <c r="E337" s="2" t="s">
        <v>0</v>
      </c>
      <c r="F337" s="2" t="s">
        <v>12</v>
      </c>
      <c r="G337" s="2">
        <v>28</v>
      </c>
      <c r="H337" s="2" t="s">
        <v>37</v>
      </c>
      <c r="I337" s="2" t="s">
        <v>41</v>
      </c>
      <c r="J337" s="2" t="s">
        <v>123</v>
      </c>
      <c r="K337" s="2" t="str">
        <f t="shared" si="21"/>
        <v>2016</v>
      </c>
      <c r="L337" s="2" t="str">
        <f t="shared" si="22"/>
        <v>03</v>
      </c>
      <c r="M337" s="2">
        <v>201603</v>
      </c>
      <c r="N337" s="30">
        <v>5385.2042280960004</v>
      </c>
      <c r="O337" s="30">
        <v>807.78063421440004</v>
      </c>
      <c r="P337" s="10">
        <f t="shared" si="23"/>
        <v>8.0778063421439999E-4</v>
      </c>
    </row>
    <row r="338" spans="1:16">
      <c r="A338" s="2" t="s">
        <v>68</v>
      </c>
      <c r="B338" s="2" t="s">
        <v>23</v>
      </c>
      <c r="C338" s="2" t="str">
        <f t="shared" si="20"/>
        <v>Bryan K.</v>
      </c>
      <c r="D338" s="2" t="s">
        <v>44</v>
      </c>
      <c r="E338" s="2" t="s">
        <v>45</v>
      </c>
      <c r="F338" s="2" t="s">
        <v>11</v>
      </c>
      <c r="G338" s="2">
        <v>27</v>
      </c>
      <c r="H338" s="2" t="s">
        <v>33</v>
      </c>
      <c r="I338" s="2" t="s">
        <v>38</v>
      </c>
      <c r="J338" s="2" t="s">
        <v>124</v>
      </c>
      <c r="K338" s="2" t="str">
        <f t="shared" si="21"/>
        <v>2016</v>
      </c>
      <c r="L338" s="2" t="str">
        <f t="shared" si="22"/>
        <v>03</v>
      </c>
      <c r="M338" s="2">
        <v>201603</v>
      </c>
      <c r="N338" s="30">
        <v>1981841.7733632005</v>
      </c>
      <c r="O338" s="30">
        <v>344840.46856519685</v>
      </c>
      <c r="P338" s="10">
        <f t="shared" si="23"/>
        <v>0.34484046856519684</v>
      </c>
    </row>
    <row r="339" spans="1:16">
      <c r="A339" s="2" t="s">
        <v>68</v>
      </c>
      <c r="B339" s="2" t="s">
        <v>23</v>
      </c>
      <c r="C339" s="2" t="str">
        <f t="shared" si="20"/>
        <v>Bryan K.</v>
      </c>
      <c r="D339" s="2" t="s">
        <v>44</v>
      </c>
      <c r="E339" s="2" t="s">
        <v>45</v>
      </c>
      <c r="F339" s="2" t="s">
        <v>11</v>
      </c>
      <c r="G339" s="2">
        <v>27</v>
      </c>
      <c r="H339" s="2" t="s">
        <v>33</v>
      </c>
      <c r="I339" s="2" t="s">
        <v>38</v>
      </c>
      <c r="J339" s="2" t="s">
        <v>121</v>
      </c>
      <c r="K339" s="2" t="str">
        <f t="shared" si="21"/>
        <v>2016</v>
      </c>
      <c r="L339" s="2" t="str">
        <f t="shared" si="22"/>
        <v>03</v>
      </c>
      <c r="M339" s="2">
        <v>201603</v>
      </c>
      <c r="N339" s="30">
        <v>64576.410845184015</v>
      </c>
      <c r="O339" s="30">
        <v>9686.4616267776019</v>
      </c>
      <c r="P339" s="10">
        <f t="shared" si="23"/>
        <v>9.6864616267776024E-3</v>
      </c>
    </row>
    <row r="340" spans="1:16">
      <c r="A340" s="2" t="s">
        <v>68</v>
      </c>
      <c r="B340" s="2" t="s">
        <v>23</v>
      </c>
      <c r="C340" s="2" t="str">
        <f t="shared" si="20"/>
        <v>Bryan K.</v>
      </c>
      <c r="D340" s="2" t="s">
        <v>44</v>
      </c>
      <c r="E340" s="2" t="s">
        <v>45</v>
      </c>
      <c r="F340" s="2" t="s">
        <v>11</v>
      </c>
      <c r="G340" s="2">
        <v>27</v>
      </c>
      <c r="H340" s="2" t="s">
        <v>33</v>
      </c>
      <c r="I340" s="2" t="s">
        <v>38</v>
      </c>
      <c r="J340" s="2" t="s">
        <v>143</v>
      </c>
      <c r="K340" s="2" t="str">
        <f t="shared" si="21"/>
        <v>2016</v>
      </c>
      <c r="L340" s="2" t="str">
        <f t="shared" si="22"/>
        <v>03</v>
      </c>
      <c r="M340" s="2">
        <v>201603</v>
      </c>
      <c r="N340" s="30">
        <v>304505.84586240008</v>
      </c>
      <c r="O340" s="30">
        <v>45675.87687936001</v>
      </c>
      <c r="P340" s="10">
        <f t="shared" si="23"/>
        <v>4.5675876879360013E-2</v>
      </c>
    </row>
    <row r="341" spans="1:16">
      <c r="A341" s="2" t="s">
        <v>68</v>
      </c>
      <c r="B341" s="2" t="s">
        <v>23</v>
      </c>
      <c r="C341" s="2" t="str">
        <f t="shared" si="20"/>
        <v>Bryan K.</v>
      </c>
      <c r="D341" s="2" t="s">
        <v>44</v>
      </c>
      <c r="E341" s="2" t="s">
        <v>45</v>
      </c>
      <c r="F341" s="2" t="s">
        <v>11</v>
      </c>
      <c r="G341" s="2">
        <v>27</v>
      </c>
      <c r="H341" s="2" t="s">
        <v>33</v>
      </c>
      <c r="I341" s="2" t="s">
        <v>38</v>
      </c>
      <c r="J341" s="2" t="s">
        <v>123</v>
      </c>
      <c r="K341" s="2" t="str">
        <f t="shared" si="21"/>
        <v>2016</v>
      </c>
      <c r="L341" s="2" t="str">
        <f t="shared" si="22"/>
        <v>03</v>
      </c>
      <c r="M341" s="2">
        <v>201603</v>
      </c>
      <c r="N341" s="30">
        <v>215576.72194867203</v>
      </c>
      <c r="O341" s="30">
        <v>32336.508292300805</v>
      </c>
      <c r="P341" s="10">
        <f t="shared" si="23"/>
        <v>3.2336508292300802E-2</v>
      </c>
    </row>
    <row r="342" spans="1:16">
      <c r="A342" s="2" t="s">
        <v>7</v>
      </c>
      <c r="B342" s="2" t="s">
        <v>25</v>
      </c>
      <c r="C342" s="2" t="str">
        <f t="shared" si="20"/>
        <v>Louis N.</v>
      </c>
      <c r="D342" s="2" t="s">
        <v>51</v>
      </c>
      <c r="E342" s="2" t="s">
        <v>52</v>
      </c>
      <c r="F342" s="2" t="s">
        <v>11</v>
      </c>
      <c r="G342" s="2">
        <v>44</v>
      </c>
      <c r="H342" s="2" t="s">
        <v>33</v>
      </c>
      <c r="I342" s="2" t="s">
        <v>38</v>
      </c>
      <c r="J342" s="2" t="s">
        <v>124</v>
      </c>
      <c r="K342" s="2" t="str">
        <f t="shared" si="21"/>
        <v>2016</v>
      </c>
      <c r="L342" s="2" t="str">
        <f t="shared" si="22"/>
        <v>03</v>
      </c>
      <c r="M342" s="2">
        <v>201603</v>
      </c>
      <c r="N342" s="30">
        <v>2962475.0628480003</v>
      </c>
      <c r="O342" s="30">
        <v>515470.66093555198</v>
      </c>
      <c r="P342" s="10">
        <f t="shared" si="23"/>
        <v>0.51547066093555194</v>
      </c>
    </row>
    <row r="343" spans="1:16">
      <c r="A343" s="2" t="s">
        <v>7</v>
      </c>
      <c r="B343" s="2" t="s">
        <v>25</v>
      </c>
      <c r="C343" s="2" t="str">
        <f t="shared" si="20"/>
        <v>Louis N.</v>
      </c>
      <c r="D343" s="2" t="s">
        <v>51</v>
      </c>
      <c r="E343" s="2" t="s">
        <v>52</v>
      </c>
      <c r="F343" s="2" t="s">
        <v>11</v>
      </c>
      <c r="G343" s="2">
        <v>44</v>
      </c>
      <c r="H343" s="2" t="s">
        <v>33</v>
      </c>
      <c r="I343" s="2" t="s">
        <v>38</v>
      </c>
      <c r="J343" s="2" t="s">
        <v>121</v>
      </c>
      <c r="K343" s="2" t="str">
        <f t="shared" si="21"/>
        <v>2016</v>
      </c>
      <c r="L343" s="2" t="str">
        <f t="shared" si="22"/>
        <v>03</v>
      </c>
      <c r="M343" s="2">
        <v>201603</v>
      </c>
      <c r="N343" s="30">
        <v>551913.50616192003</v>
      </c>
      <c r="O343" s="30">
        <v>82787.025924287998</v>
      </c>
      <c r="P343" s="10">
        <f t="shared" si="23"/>
        <v>8.2787025924287994E-2</v>
      </c>
    </row>
    <row r="344" spans="1:16">
      <c r="A344" s="2" t="s">
        <v>7</v>
      </c>
      <c r="B344" s="2" t="s">
        <v>25</v>
      </c>
      <c r="C344" s="2" t="str">
        <f t="shared" si="20"/>
        <v>Louis N.</v>
      </c>
      <c r="D344" s="2" t="s">
        <v>51</v>
      </c>
      <c r="E344" s="2" t="s">
        <v>52</v>
      </c>
      <c r="F344" s="2" t="s">
        <v>11</v>
      </c>
      <c r="G344" s="2">
        <v>44</v>
      </c>
      <c r="H344" s="2" t="s">
        <v>33</v>
      </c>
      <c r="I344" s="2" t="s">
        <v>38</v>
      </c>
      <c r="J344" s="2" t="s">
        <v>143</v>
      </c>
      <c r="K344" s="2" t="str">
        <f t="shared" si="21"/>
        <v>2016</v>
      </c>
      <c r="L344" s="2" t="str">
        <f t="shared" si="22"/>
        <v>03</v>
      </c>
      <c r="M344" s="2">
        <v>201603</v>
      </c>
      <c r="N344" s="30">
        <v>1228706.3978280004</v>
      </c>
      <c r="O344" s="30">
        <v>184305.95967420004</v>
      </c>
      <c r="P344" s="10">
        <f t="shared" si="23"/>
        <v>0.18430595967420005</v>
      </c>
    </row>
    <row r="345" spans="1:16">
      <c r="A345" s="2" t="s">
        <v>7</v>
      </c>
      <c r="B345" s="2" t="s">
        <v>25</v>
      </c>
      <c r="C345" s="2" t="str">
        <f t="shared" si="20"/>
        <v>Louis N.</v>
      </c>
      <c r="D345" s="2" t="s">
        <v>51</v>
      </c>
      <c r="E345" s="2" t="s">
        <v>52</v>
      </c>
      <c r="F345" s="2" t="s">
        <v>11</v>
      </c>
      <c r="G345" s="2">
        <v>44</v>
      </c>
      <c r="H345" s="2" t="s">
        <v>33</v>
      </c>
      <c r="I345" s="2" t="s">
        <v>38</v>
      </c>
      <c r="J345" s="2" t="s">
        <v>123</v>
      </c>
      <c r="K345" s="2" t="str">
        <f t="shared" si="21"/>
        <v>2016</v>
      </c>
      <c r="L345" s="2" t="str">
        <f t="shared" si="22"/>
        <v>03</v>
      </c>
      <c r="M345" s="2">
        <v>201603</v>
      </c>
      <c r="N345" s="30">
        <v>173139.60190464</v>
      </c>
      <c r="O345" s="30">
        <v>25970.940285696001</v>
      </c>
      <c r="P345" s="10">
        <f t="shared" si="23"/>
        <v>2.5970940285695999E-2</v>
      </c>
    </row>
    <row r="346" spans="1:16">
      <c r="A346" s="2" t="s">
        <v>7</v>
      </c>
      <c r="B346" s="2" t="s">
        <v>25</v>
      </c>
      <c r="C346" s="2" t="str">
        <f t="shared" si="20"/>
        <v>Winnie C.</v>
      </c>
      <c r="D346" s="2" t="s">
        <v>49</v>
      </c>
      <c r="E346" s="2" t="s">
        <v>50</v>
      </c>
      <c r="F346" s="2" t="s">
        <v>12</v>
      </c>
      <c r="G346" s="2">
        <v>35</v>
      </c>
      <c r="H346" s="2" t="s">
        <v>35</v>
      </c>
      <c r="I346" s="2" t="s">
        <v>40</v>
      </c>
      <c r="J346" s="2" t="s">
        <v>124</v>
      </c>
      <c r="K346" s="2" t="str">
        <f t="shared" si="21"/>
        <v>2016</v>
      </c>
      <c r="L346" s="2" t="str">
        <f t="shared" si="22"/>
        <v>03</v>
      </c>
      <c r="M346" s="2">
        <v>201603</v>
      </c>
      <c r="N346" s="30">
        <v>543832.50700800028</v>
      </c>
      <c r="O346" s="30">
        <v>94626.856219392022</v>
      </c>
      <c r="P346" s="10">
        <f t="shared" si="23"/>
        <v>9.4626856219392028E-2</v>
      </c>
    </row>
    <row r="347" spans="1:16">
      <c r="A347" s="2" t="s">
        <v>7</v>
      </c>
      <c r="B347" s="2" t="s">
        <v>25</v>
      </c>
      <c r="C347" s="2" t="str">
        <f t="shared" si="20"/>
        <v>Winnie C.</v>
      </c>
      <c r="D347" s="2" t="s">
        <v>49</v>
      </c>
      <c r="E347" s="2" t="s">
        <v>50</v>
      </c>
      <c r="F347" s="2" t="s">
        <v>12</v>
      </c>
      <c r="G347" s="2">
        <v>35</v>
      </c>
      <c r="H347" s="2" t="s">
        <v>35</v>
      </c>
      <c r="I347" s="2" t="s">
        <v>40</v>
      </c>
      <c r="J347" s="2" t="s">
        <v>121</v>
      </c>
      <c r="K347" s="2" t="str">
        <f t="shared" si="21"/>
        <v>2016</v>
      </c>
      <c r="L347" s="2" t="str">
        <f t="shared" si="22"/>
        <v>03</v>
      </c>
      <c r="M347" s="2">
        <v>201603</v>
      </c>
      <c r="N347" s="30">
        <v>29315.453126400014</v>
      </c>
      <c r="O347" s="30">
        <v>4397.317968960002</v>
      </c>
      <c r="P347" s="10">
        <f t="shared" si="23"/>
        <v>4.3973179689600021E-3</v>
      </c>
    </row>
    <row r="348" spans="1:16">
      <c r="A348" s="2" t="s">
        <v>7</v>
      </c>
      <c r="B348" s="2" t="s">
        <v>25</v>
      </c>
      <c r="C348" s="2" t="str">
        <f t="shared" si="20"/>
        <v>Winnie C.</v>
      </c>
      <c r="D348" s="2" t="s">
        <v>49</v>
      </c>
      <c r="E348" s="2" t="s">
        <v>50</v>
      </c>
      <c r="F348" s="2" t="s">
        <v>12</v>
      </c>
      <c r="G348" s="2">
        <v>35</v>
      </c>
      <c r="H348" s="2" t="s">
        <v>35</v>
      </c>
      <c r="I348" s="2" t="s">
        <v>40</v>
      </c>
      <c r="J348" s="2" t="s">
        <v>143</v>
      </c>
      <c r="K348" s="2" t="str">
        <f t="shared" si="21"/>
        <v>2016</v>
      </c>
      <c r="L348" s="2" t="str">
        <f t="shared" si="22"/>
        <v>03</v>
      </c>
      <c r="M348" s="2">
        <v>201603</v>
      </c>
      <c r="N348" s="30">
        <v>110754.81799200003</v>
      </c>
      <c r="O348" s="30">
        <v>16613.222698800004</v>
      </c>
      <c r="P348" s="10">
        <f t="shared" si="23"/>
        <v>1.6613222698800004E-2</v>
      </c>
    </row>
    <row r="349" spans="1:16">
      <c r="A349" s="2" t="s">
        <v>7</v>
      </c>
      <c r="B349" s="2" t="s">
        <v>25</v>
      </c>
      <c r="C349" s="2" t="str">
        <f t="shared" si="20"/>
        <v>Winnie C.</v>
      </c>
      <c r="D349" s="2" t="s">
        <v>49</v>
      </c>
      <c r="E349" s="2" t="s">
        <v>50</v>
      </c>
      <c r="F349" s="2" t="s">
        <v>12</v>
      </c>
      <c r="G349" s="2">
        <v>35</v>
      </c>
      <c r="H349" s="2" t="s">
        <v>35</v>
      </c>
      <c r="I349" s="2" t="s">
        <v>40</v>
      </c>
      <c r="J349" s="2" t="s">
        <v>123</v>
      </c>
      <c r="K349" s="2" t="str">
        <f t="shared" si="21"/>
        <v>2016</v>
      </c>
      <c r="L349" s="2" t="str">
        <f t="shared" si="22"/>
        <v>03</v>
      </c>
      <c r="M349" s="2">
        <v>201603</v>
      </c>
      <c r="N349" s="30">
        <v>37834.951633920013</v>
      </c>
      <c r="O349" s="30">
        <v>5675.2427450880014</v>
      </c>
      <c r="P349" s="10">
        <f t="shared" si="23"/>
        <v>5.6752427450880013E-3</v>
      </c>
    </row>
    <row r="350" spans="1:16">
      <c r="A350" s="2" t="s">
        <v>7</v>
      </c>
      <c r="B350" s="2" t="s">
        <v>25</v>
      </c>
      <c r="C350" s="2" t="str">
        <f t="shared" si="20"/>
        <v>Edson L.</v>
      </c>
      <c r="D350" s="2" t="s">
        <v>47</v>
      </c>
      <c r="E350" s="2" t="s">
        <v>48</v>
      </c>
      <c r="F350" s="2" t="s">
        <v>11</v>
      </c>
      <c r="G350" s="2">
        <v>28</v>
      </c>
      <c r="H350" s="2" t="s">
        <v>37</v>
      </c>
      <c r="I350" s="2" t="s">
        <v>41</v>
      </c>
      <c r="J350" s="2" t="s">
        <v>124</v>
      </c>
      <c r="K350" s="2" t="str">
        <f t="shared" si="21"/>
        <v>2016</v>
      </c>
      <c r="L350" s="2" t="str">
        <f t="shared" si="22"/>
        <v>03</v>
      </c>
      <c r="M350" s="2">
        <v>201603</v>
      </c>
      <c r="N350" s="30">
        <v>425350.80806400016</v>
      </c>
      <c r="O350" s="30">
        <v>74011.040603136018</v>
      </c>
      <c r="P350" s="10">
        <f t="shared" si="23"/>
        <v>7.4011040603136014E-2</v>
      </c>
    </row>
    <row r="351" spans="1:16">
      <c r="A351" s="2" t="s">
        <v>7</v>
      </c>
      <c r="B351" s="2" t="s">
        <v>25</v>
      </c>
      <c r="C351" s="2" t="str">
        <f t="shared" si="20"/>
        <v>Edson L.</v>
      </c>
      <c r="D351" s="2" t="s">
        <v>47</v>
      </c>
      <c r="E351" s="2" t="s">
        <v>48</v>
      </c>
      <c r="F351" s="2" t="s">
        <v>11</v>
      </c>
      <c r="G351" s="2">
        <v>28</v>
      </c>
      <c r="H351" s="2" t="s">
        <v>37</v>
      </c>
      <c r="I351" s="2" t="s">
        <v>41</v>
      </c>
      <c r="J351" s="2" t="s">
        <v>121</v>
      </c>
      <c r="K351" s="2" t="str">
        <f t="shared" si="21"/>
        <v>2016</v>
      </c>
      <c r="L351" s="2" t="str">
        <f t="shared" si="22"/>
        <v>03</v>
      </c>
      <c r="M351" s="2">
        <v>201603</v>
      </c>
      <c r="N351" s="30">
        <v>44225.547125760015</v>
      </c>
      <c r="O351" s="30">
        <v>6633.8320688640024</v>
      </c>
      <c r="P351" s="10">
        <f t="shared" si="23"/>
        <v>6.6338320688640023E-3</v>
      </c>
    </row>
    <row r="352" spans="1:16">
      <c r="A352" s="2" t="s">
        <v>7</v>
      </c>
      <c r="B352" s="2" t="s">
        <v>25</v>
      </c>
      <c r="C352" s="2" t="str">
        <f t="shared" si="20"/>
        <v>Edson L.</v>
      </c>
      <c r="D352" s="2" t="s">
        <v>47</v>
      </c>
      <c r="E352" s="2" t="s">
        <v>48</v>
      </c>
      <c r="F352" s="2" t="s">
        <v>11</v>
      </c>
      <c r="G352" s="2">
        <v>28</v>
      </c>
      <c r="H352" s="2" t="s">
        <v>37</v>
      </c>
      <c r="I352" s="2" t="s">
        <v>41</v>
      </c>
      <c r="J352" s="2" t="s">
        <v>143</v>
      </c>
      <c r="K352" s="2" t="str">
        <f t="shared" si="21"/>
        <v>2016</v>
      </c>
      <c r="L352" s="2" t="str">
        <f t="shared" si="22"/>
        <v>03</v>
      </c>
      <c r="M352" s="2">
        <v>201603</v>
      </c>
      <c r="N352" s="30">
        <v>190766.90505600005</v>
      </c>
      <c r="O352" s="30">
        <v>28615.035758400005</v>
      </c>
      <c r="P352" s="10">
        <f t="shared" si="23"/>
        <v>2.8615035758400006E-2</v>
      </c>
    </row>
    <row r="353" spans="1:16">
      <c r="A353" s="2" t="s">
        <v>7</v>
      </c>
      <c r="B353" s="2" t="s">
        <v>25</v>
      </c>
      <c r="C353" s="2" t="str">
        <f t="shared" si="20"/>
        <v>Edson L.</v>
      </c>
      <c r="D353" s="2" t="s">
        <v>47</v>
      </c>
      <c r="E353" s="2" t="s">
        <v>48</v>
      </c>
      <c r="F353" s="2" t="s">
        <v>11</v>
      </c>
      <c r="G353" s="2">
        <v>28</v>
      </c>
      <c r="H353" s="2" t="s">
        <v>37</v>
      </c>
      <c r="I353" s="2" t="s">
        <v>41</v>
      </c>
      <c r="J353" s="2" t="s">
        <v>123</v>
      </c>
      <c r="K353" s="2" t="str">
        <f t="shared" si="21"/>
        <v>2016</v>
      </c>
      <c r="L353" s="2" t="str">
        <f t="shared" si="22"/>
        <v>03</v>
      </c>
      <c r="M353" s="2">
        <v>201603</v>
      </c>
      <c r="N353" s="30">
        <v>10212.662476800004</v>
      </c>
      <c r="O353" s="30">
        <v>1531.8993715200004</v>
      </c>
      <c r="P353" s="10">
        <f t="shared" si="23"/>
        <v>1.5318993715200003E-3</v>
      </c>
    </row>
    <row r="354" spans="1:16">
      <c r="A354" s="2" t="s">
        <v>7</v>
      </c>
      <c r="B354" s="2" t="s">
        <v>26</v>
      </c>
      <c r="C354" s="2" t="str">
        <f t="shared" si="20"/>
        <v>Toshiro T.</v>
      </c>
      <c r="D354" s="2" t="s">
        <v>55</v>
      </c>
      <c r="E354" s="2" t="s">
        <v>56</v>
      </c>
      <c r="F354" s="2" t="s">
        <v>11</v>
      </c>
      <c r="G354" s="2">
        <v>36</v>
      </c>
      <c r="H354" s="2" t="s">
        <v>34</v>
      </c>
      <c r="I354" s="2" t="s">
        <v>39</v>
      </c>
      <c r="J354" s="2" t="s">
        <v>124</v>
      </c>
      <c r="K354" s="2" t="str">
        <f t="shared" si="21"/>
        <v>2016</v>
      </c>
      <c r="L354" s="2" t="str">
        <f t="shared" si="22"/>
        <v>03</v>
      </c>
      <c r="M354" s="2">
        <v>201603</v>
      </c>
      <c r="N354" s="30">
        <v>462599.91243648017</v>
      </c>
      <c r="O354" s="30">
        <v>80492.384763947543</v>
      </c>
      <c r="P354" s="10">
        <f t="shared" si="23"/>
        <v>8.0492384763947544E-2</v>
      </c>
    </row>
    <row r="355" spans="1:16">
      <c r="A355" s="2" t="s">
        <v>7</v>
      </c>
      <c r="B355" s="2" t="s">
        <v>26</v>
      </c>
      <c r="C355" s="2" t="str">
        <f t="shared" si="20"/>
        <v>Toshiro T.</v>
      </c>
      <c r="D355" s="2" t="s">
        <v>55</v>
      </c>
      <c r="E355" s="2" t="s">
        <v>56</v>
      </c>
      <c r="F355" s="2" t="s">
        <v>11</v>
      </c>
      <c r="G355" s="2">
        <v>36</v>
      </c>
      <c r="H355" s="2" t="s">
        <v>34</v>
      </c>
      <c r="I355" s="2" t="s">
        <v>39</v>
      </c>
      <c r="J355" s="2" t="s">
        <v>121</v>
      </c>
      <c r="K355" s="2" t="str">
        <f t="shared" si="21"/>
        <v>2016</v>
      </c>
      <c r="L355" s="2" t="str">
        <f t="shared" si="22"/>
        <v>03</v>
      </c>
      <c r="M355" s="2">
        <v>201603</v>
      </c>
      <c r="N355" s="30">
        <v>88794.864163353617</v>
      </c>
      <c r="O355" s="30">
        <v>13319.229624503041</v>
      </c>
      <c r="P355" s="10">
        <f t="shared" si="23"/>
        <v>1.3319229624503041E-2</v>
      </c>
    </row>
    <row r="356" spans="1:16">
      <c r="A356" s="2" t="s">
        <v>7</v>
      </c>
      <c r="B356" s="2" t="s">
        <v>26</v>
      </c>
      <c r="C356" s="2" t="str">
        <f t="shared" si="20"/>
        <v>Toshiro T.</v>
      </c>
      <c r="D356" s="2" t="s">
        <v>55</v>
      </c>
      <c r="E356" s="2" t="s">
        <v>56</v>
      </c>
      <c r="F356" s="2" t="s">
        <v>11</v>
      </c>
      <c r="G356" s="2">
        <v>36</v>
      </c>
      <c r="H356" s="2" t="s">
        <v>34</v>
      </c>
      <c r="I356" s="2" t="s">
        <v>39</v>
      </c>
      <c r="J356" s="2" t="s">
        <v>143</v>
      </c>
      <c r="K356" s="2" t="str">
        <f t="shared" si="21"/>
        <v>2016</v>
      </c>
      <c r="L356" s="2" t="str">
        <f t="shared" si="22"/>
        <v>03</v>
      </c>
      <c r="M356" s="2">
        <v>201603</v>
      </c>
      <c r="N356" s="30">
        <v>93329.549323920015</v>
      </c>
      <c r="O356" s="30">
        <v>13999.432398588002</v>
      </c>
      <c r="P356" s="10">
        <f t="shared" si="23"/>
        <v>1.3999432398588002E-2</v>
      </c>
    </row>
    <row r="357" spans="1:16">
      <c r="A357" s="2" t="s">
        <v>7</v>
      </c>
      <c r="B357" s="2" t="s">
        <v>26</v>
      </c>
      <c r="C357" s="2" t="str">
        <f t="shared" si="20"/>
        <v>Toshiro T.</v>
      </c>
      <c r="D357" s="2" t="s">
        <v>55</v>
      </c>
      <c r="E357" s="2" t="s">
        <v>56</v>
      </c>
      <c r="F357" s="2" t="s">
        <v>11</v>
      </c>
      <c r="G357" s="2">
        <v>36</v>
      </c>
      <c r="H357" s="2" t="s">
        <v>34</v>
      </c>
      <c r="I357" s="2" t="s">
        <v>39</v>
      </c>
      <c r="J357" s="2" t="s">
        <v>123</v>
      </c>
      <c r="K357" s="2" t="str">
        <f t="shared" si="21"/>
        <v>2016</v>
      </c>
      <c r="L357" s="2" t="str">
        <f t="shared" si="22"/>
        <v>03</v>
      </c>
      <c r="M357" s="2">
        <v>201603</v>
      </c>
      <c r="N357" s="30">
        <v>50194.84285670401</v>
      </c>
      <c r="O357" s="30">
        <v>7529.2264285056017</v>
      </c>
      <c r="P357" s="10">
        <f t="shared" si="23"/>
        <v>7.5292264285056016E-3</v>
      </c>
    </row>
    <row r="358" spans="1:16">
      <c r="A358" s="2" t="s">
        <v>7</v>
      </c>
      <c r="B358" s="2" t="s">
        <v>26</v>
      </c>
      <c r="C358" s="2" t="str">
        <f t="shared" si="20"/>
        <v>Yui M.</v>
      </c>
      <c r="D358" s="2" t="s">
        <v>53</v>
      </c>
      <c r="E358" s="2" t="s">
        <v>54</v>
      </c>
      <c r="F358" s="2" t="s">
        <v>12</v>
      </c>
      <c r="G358" s="2">
        <v>32</v>
      </c>
      <c r="H358" s="2" t="s">
        <v>36</v>
      </c>
      <c r="I358" s="2" t="s">
        <v>63</v>
      </c>
      <c r="J358" s="2" t="s">
        <v>124</v>
      </c>
      <c r="K358" s="2" t="str">
        <f t="shared" si="21"/>
        <v>2016</v>
      </c>
      <c r="L358" s="2" t="str">
        <f t="shared" si="22"/>
        <v>03</v>
      </c>
      <c r="M358" s="2">
        <v>201603</v>
      </c>
      <c r="N358" s="30">
        <v>724012.78215168021</v>
      </c>
      <c r="O358" s="30">
        <v>125978.22409439234</v>
      </c>
      <c r="P358" s="10">
        <f t="shared" si="23"/>
        <v>0.12597822409439233</v>
      </c>
    </row>
    <row r="359" spans="1:16">
      <c r="A359" s="2" t="s">
        <v>7</v>
      </c>
      <c r="B359" s="2" t="s">
        <v>26</v>
      </c>
      <c r="C359" s="2" t="str">
        <f t="shared" si="20"/>
        <v>Yui M.</v>
      </c>
      <c r="D359" s="2" t="s">
        <v>53</v>
      </c>
      <c r="E359" s="2" t="s">
        <v>54</v>
      </c>
      <c r="F359" s="2" t="s">
        <v>12</v>
      </c>
      <c r="G359" s="2">
        <v>32</v>
      </c>
      <c r="H359" s="2" t="s">
        <v>36</v>
      </c>
      <c r="I359" s="2" t="s">
        <v>63</v>
      </c>
      <c r="J359" s="2" t="s">
        <v>121</v>
      </c>
      <c r="K359" s="2" t="str">
        <f t="shared" si="21"/>
        <v>2016</v>
      </c>
      <c r="L359" s="2" t="str">
        <f t="shared" si="22"/>
        <v>03</v>
      </c>
      <c r="M359" s="2">
        <v>201603</v>
      </c>
      <c r="N359" s="30">
        <v>13378.190360371205</v>
      </c>
      <c r="O359" s="30">
        <v>2006.7285540556807</v>
      </c>
      <c r="P359" s="10">
        <f t="shared" si="23"/>
        <v>2.0067285540556808E-3</v>
      </c>
    </row>
    <row r="360" spans="1:16">
      <c r="A360" s="2" t="s">
        <v>7</v>
      </c>
      <c r="B360" s="2" t="s">
        <v>26</v>
      </c>
      <c r="C360" s="2" t="str">
        <f t="shared" si="20"/>
        <v>Yui M.</v>
      </c>
      <c r="D360" s="2" t="s">
        <v>53</v>
      </c>
      <c r="E360" s="2" t="s">
        <v>54</v>
      </c>
      <c r="F360" s="2" t="s">
        <v>12</v>
      </c>
      <c r="G360" s="2">
        <v>32</v>
      </c>
      <c r="H360" s="2" t="s">
        <v>36</v>
      </c>
      <c r="I360" s="2" t="s">
        <v>63</v>
      </c>
      <c r="J360" s="2" t="s">
        <v>143</v>
      </c>
      <c r="K360" s="2" t="str">
        <f t="shared" si="21"/>
        <v>2016</v>
      </c>
      <c r="L360" s="2" t="str">
        <f t="shared" si="22"/>
        <v>03</v>
      </c>
      <c r="M360" s="2">
        <v>201603</v>
      </c>
      <c r="N360" s="30">
        <v>209034.22438080006</v>
      </c>
      <c r="O360" s="30">
        <v>31355.133657120008</v>
      </c>
      <c r="P360" s="10">
        <f t="shared" si="23"/>
        <v>3.1355133657120011E-2</v>
      </c>
    </row>
    <row r="361" spans="1:16">
      <c r="A361" s="2" t="s">
        <v>7</v>
      </c>
      <c r="B361" s="2" t="s">
        <v>26</v>
      </c>
      <c r="C361" s="2" t="str">
        <f t="shared" si="20"/>
        <v>Yui M.</v>
      </c>
      <c r="D361" s="2" t="s">
        <v>53</v>
      </c>
      <c r="E361" s="2" t="s">
        <v>54</v>
      </c>
      <c r="F361" s="2" t="s">
        <v>12</v>
      </c>
      <c r="G361" s="2">
        <v>32</v>
      </c>
      <c r="H361" s="2" t="s">
        <v>36</v>
      </c>
      <c r="I361" s="2" t="s">
        <v>63</v>
      </c>
      <c r="J361" s="2" t="s">
        <v>123</v>
      </c>
      <c r="K361" s="2" t="str">
        <f t="shared" si="21"/>
        <v>2016</v>
      </c>
      <c r="L361" s="2" t="str">
        <f t="shared" si="22"/>
        <v>03</v>
      </c>
      <c r="M361" s="2">
        <v>201603</v>
      </c>
      <c r="N361" s="30">
        <v>26914.00394833921</v>
      </c>
      <c r="O361" s="30">
        <v>4037.1005922508812</v>
      </c>
      <c r="P361" s="10">
        <f t="shared" si="23"/>
        <v>4.0371005922508812E-3</v>
      </c>
    </row>
    <row r="362" spans="1:16">
      <c r="A362" s="2" t="s">
        <v>7</v>
      </c>
      <c r="B362" s="2" t="s">
        <v>27</v>
      </c>
      <c r="C362" s="2" t="str">
        <f t="shared" si="20"/>
        <v>Andrew T.</v>
      </c>
      <c r="D362" s="2" t="s">
        <v>21</v>
      </c>
      <c r="E362" s="2" t="s">
        <v>58</v>
      </c>
      <c r="F362" s="2" t="s">
        <v>11</v>
      </c>
      <c r="G362" s="2">
        <v>45</v>
      </c>
      <c r="H362" s="2" t="s">
        <v>33</v>
      </c>
      <c r="I362" s="2" t="s">
        <v>38</v>
      </c>
      <c r="J362" s="2" t="s">
        <v>124</v>
      </c>
      <c r="K362" s="2" t="str">
        <f t="shared" si="21"/>
        <v>2016</v>
      </c>
      <c r="L362" s="2" t="str">
        <f t="shared" si="22"/>
        <v>03</v>
      </c>
      <c r="M362" s="2">
        <v>201603</v>
      </c>
      <c r="N362" s="30">
        <v>4788508.044902402</v>
      </c>
      <c r="O362" s="30">
        <v>833200.39981301781</v>
      </c>
      <c r="P362" s="10">
        <f t="shared" si="23"/>
        <v>0.83320039981301786</v>
      </c>
    </row>
    <row r="363" spans="1:16">
      <c r="A363" s="2" t="s">
        <v>7</v>
      </c>
      <c r="B363" s="2" t="s">
        <v>27</v>
      </c>
      <c r="C363" s="2" t="str">
        <f t="shared" si="20"/>
        <v>Andrew T.</v>
      </c>
      <c r="D363" s="2" t="s">
        <v>21</v>
      </c>
      <c r="E363" s="2" t="s">
        <v>58</v>
      </c>
      <c r="F363" s="2" t="s">
        <v>11</v>
      </c>
      <c r="G363" s="2">
        <v>45</v>
      </c>
      <c r="H363" s="2" t="s">
        <v>33</v>
      </c>
      <c r="I363" s="2" t="s">
        <v>38</v>
      </c>
      <c r="J363" s="2" t="s">
        <v>121</v>
      </c>
      <c r="K363" s="2" t="str">
        <f t="shared" si="21"/>
        <v>2016</v>
      </c>
      <c r="L363" s="2" t="str">
        <f t="shared" si="22"/>
        <v>03</v>
      </c>
      <c r="M363" s="2">
        <v>201603</v>
      </c>
      <c r="N363" s="30">
        <v>581581.7975036162</v>
      </c>
      <c r="O363" s="30">
        <v>87237.269625542423</v>
      </c>
      <c r="P363" s="10">
        <f t="shared" si="23"/>
        <v>8.723726962554243E-2</v>
      </c>
    </row>
    <row r="364" spans="1:16">
      <c r="A364" s="2" t="s">
        <v>7</v>
      </c>
      <c r="B364" s="2" t="s">
        <v>27</v>
      </c>
      <c r="C364" s="2" t="str">
        <f t="shared" si="20"/>
        <v>Andrew T.</v>
      </c>
      <c r="D364" s="2" t="s">
        <v>21</v>
      </c>
      <c r="E364" s="2" t="s">
        <v>58</v>
      </c>
      <c r="F364" s="2" t="s">
        <v>11</v>
      </c>
      <c r="G364" s="2">
        <v>45</v>
      </c>
      <c r="H364" s="2" t="s">
        <v>33</v>
      </c>
      <c r="I364" s="2" t="s">
        <v>38</v>
      </c>
      <c r="J364" s="2" t="s">
        <v>143</v>
      </c>
      <c r="K364" s="2" t="str">
        <f t="shared" si="21"/>
        <v>2016</v>
      </c>
      <c r="L364" s="2" t="str">
        <f t="shared" si="22"/>
        <v>03</v>
      </c>
      <c r="M364" s="2">
        <v>201603</v>
      </c>
      <c r="N364" s="30">
        <v>1455272.8253154005</v>
      </c>
      <c r="O364" s="30">
        <v>218290.92379731007</v>
      </c>
      <c r="P364" s="10">
        <f t="shared" si="23"/>
        <v>0.21829092379731008</v>
      </c>
    </row>
    <row r="365" spans="1:16">
      <c r="A365" s="2" t="s">
        <v>7</v>
      </c>
      <c r="B365" s="2" t="s">
        <v>27</v>
      </c>
      <c r="C365" s="2" t="str">
        <f t="shared" si="20"/>
        <v>Andrew T.</v>
      </c>
      <c r="D365" s="2" t="s">
        <v>21</v>
      </c>
      <c r="E365" s="2" t="s">
        <v>58</v>
      </c>
      <c r="F365" s="2" t="s">
        <v>11</v>
      </c>
      <c r="G365" s="2">
        <v>45</v>
      </c>
      <c r="H365" s="2" t="s">
        <v>33</v>
      </c>
      <c r="I365" s="2" t="s">
        <v>38</v>
      </c>
      <c r="J365" s="2" t="s">
        <v>123</v>
      </c>
      <c r="K365" s="2" t="str">
        <f t="shared" si="21"/>
        <v>2016</v>
      </c>
      <c r="L365" s="2" t="str">
        <f t="shared" si="22"/>
        <v>03</v>
      </c>
      <c r="M365" s="2">
        <v>201603</v>
      </c>
      <c r="N365" s="30">
        <v>473746.58158464008</v>
      </c>
      <c r="O365" s="30">
        <v>71061.987237696012</v>
      </c>
      <c r="P365" s="10">
        <f t="shared" si="23"/>
        <v>7.1061987237696009E-2</v>
      </c>
    </row>
    <row r="366" spans="1:16">
      <c r="A366" s="2" t="s">
        <v>7</v>
      </c>
      <c r="B366" s="2" t="s">
        <v>27</v>
      </c>
      <c r="C366" s="2" t="str">
        <f t="shared" si="20"/>
        <v>Jason W.</v>
      </c>
      <c r="D366" s="2" t="s">
        <v>18</v>
      </c>
      <c r="E366" s="2" t="s">
        <v>62</v>
      </c>
      <c r="F366" s="2" t="s">
        <v>11</v>
      </c>
      <c r="G366" s="2">
        <v>38</v>
      </c>
      <c r="H366" s="2" t="s">
        <v>34</v>
      </c>
      <c r="I366" s="2" t="s">
        <v>39</v>
      </c>
      <c r="J366" s="2" t="s">
        <v>124</v>
      </c>
      <c r="K366" s="2" t="str">
        <f t="shared" si="21"/>
        <v>2016</v>
      </c>
      <c r="L366" s="2" t="str">
        <f t="shared" si="22"/>
        <v>03</v>
      </c>
      <c r="M366" s="2">
        <v>201603</v>
      </c>
      <c r="N366" s="30">
        <v>675556.10067456053</v>
      </c>
      <c r="O366" s="30">
        <v>117546.76151737351</v>
      </c>
      <c r="P366" s="10">
        <f t="shared" si="23"/>
        <v>0.1175467615173735</v>
      </c>
    </row>
    <row r="367" spans="1:16">
      <c r="A367" s="2" t="s">
        <v>7</v>
      </c>
      <c r="B367" s="2" t="s">
        <v>27</v>
      </c>
      <c r="C367" s="2" t="str">
        <f t="shared" si="20"/>
        <v>Jason W.</v>
      </c>
      <c r="D367" s="2" t="s">
        <v>18</v>
      </c>
      <c r="E367" s="2" t="s">
        <v>62</v>
      </c>
      <c r="F367" s="2" t="s">
        <v>11</v>
      </c>
      <c r="G367" s="2">
        <v>38</v>
      </c>
      <c r="H367" s="2" t="s">
        <v>34</v>
      </c>
      <c r="I367" s="2" t="s">
        <v>39</v>
      </c>
      <c r="J367" s="2" t="s">
        <v>121</v>
      </c>
      <c r="K367" s="2" t="str">
        <f t="shared" si="21"/>
        <v>2016</v>
      </c>
      <c r="L367" s="2" t="str">
        <f t="shared" si="22"/>
        <v>03</v>
      </c>
      <c r="M367" s="2">
        <v>201603</v>
      </c>
      <c r="N367" s="30">
        <v>27597.200098406407</v>
      </c>
      <c r="O367" s="30">
        <v>4139.5800147609607</v>
      </c>
      <c r="P367" s="10">
        <f t="shared" si="23"/>
        <v>4.139580014760961E-3</v>
      </c>
    </row>
    <row r="368" spans="1:16">
      <c r="A368" s="2" t="s">
        <v>7</v>
      </c>
      <c r="B368" s="2" t="s">
        <v>27</v>
      </c>
      <c r="C368" s="2" t="str">
        <f t="shared" si="20"/>
        <v>Jason W.</v>
      </c>
      <c r="D368" s="2" t="s">
        <v>18</v>
      </c>
      <c r="E368" s="2" t="s">
        <v>62</v>
      </c>
      <c r="F368" s="2" t="s">
        <v>11</v>
      </c>
      <c r="G368" s="2">
        <v>38</v>
      </c>
      <c r="H368" s="2" t="s">
        <v>34</v>
      </c>
      <c r="I368" s="2" t="s">
        <v>39</v>
      </c>
      <c r="J368" s="2" t="s">
        <v>143</v>
      </c>
      <c r="K368" s="2" t="str">
        <f t="shared" si="21"/>
        <v>2016</v>
      </c>
      <c r="L368" s="2" t="str">
        <f t="shared" si="22"/>
        <v>03</v>
      </c>
      <c r="M368" s="2">
        <v>201603</v>
      </c>
      <c r="N368" s="30">
        <v>225680.82001920009</v>
      </c>
      <c r="O368" s="30">
        <v>33852.123002880013</v>
      </c>
      <c r="P368" s="10">
        <f t="shared" si="23"/>
        <v>3.3852123002880014E-2</v>
      </c>
    </row>
    <row r="369" spans="1:16">
      <c r="A369" s="2" t="s">
        <v>7</v>
      </c>
      <c r="B369" s="2" t="s">
        <v>27</v>
      </c>
      <c r="C369" s="2" t="str">
        <f t="shared" si="20"/>
        <v>Jason W.</v>
      </c>
      <c r="D369" s="2" t="s">
        <v>18</v>
      </c>
      <c r="E369" s="2" t="s">
        <v>62</v>
      </c>
      <c r="F369" s="2" t="s">
        <v>11</v>
      </c>
      <c r="G369" s="2">
        <v>38</v>
      </c>
      <c r="H369" s="2" t="s">
        <v>34</v>
      </c>
      <c r="I369" s="2" t="s">
        <v>39</v>
      </c>
      <c r="J369" s="2" t="s">
        <v>123</v>
      </c>
      <c r="K369" s="2" t="str">
        <f t="shared" si="21"/>
        <v>2016</v>
      </c>
      <c r="L369" s="2" t="str">
        <f t="shared" si="22"/>
        <v>03</v>
      </c>
      <c r="M369" s="2">
        <v>201603</v>
      </c>
      <c r="N369" s="30">
        <v>82517.142306816022</v>
      </c>
      <c r="O369" s="30">
        <v>12377.571346022403</v>
      </c>
      <c r="P369" s="10">
        <f t="shared" si="23"/>
        <v>1.2377571346022404E-2</v>
      </c>
    </row>
    <row r="370" spans="1:16">
      <c r="A370" s="2" t="s">
        <v>7</v>
      </c>
      <c r="B370" s="2" t="s">
        <v>27</v>
      </c>
      <c r="C370" s="2" t="str">
        <f t="shared" si="20"/>
        <v>Michelle L.</v>
      </c>
      <c r="D370" s="2" t="s">
        <v>19</v>
      </c>
      <c r="E370" s="2" t="s">
        <v>57</v>
      </c>
      <c r="F370" s="2" t="s">
        <v>12</v>
      </c>
      <c r="G370" s="2">
        <v>29</v>
      </c>
      <c r="H370" s="2" t="s">
        <v>37</v>
      </c>
      <c r="I370" s="2" t="s">
        <v>41</v>
      </c>
      <c r="J370" s="2" t="s">
        <v>124</v>
      </c>
      <c r="K370" s="2" t="str">
        <f t="shared" si="21"/>
        <v>2016</v>
      </c>
      <c r="L370" s="2" t="str">
        <f t="shared" si="22"/>
        <v>03</v>
      </c>
      <c r="M370" s="2">
        <v>201603</v>
      </c>
      <c r="N370" s="30">
        <v>293760.35942400014</v>
      </c>
      <c r="O370" s="30">
        <v>51114.302539776014</v>
      </c>
      <c r="P370" s="10">
        <f t="shared" si="23"/>
        <v>5.1114302539776016E-2</v>
      </c>
    </row>
    <row r="371" spans="1:16">
      <c r="A371" s="2" t="s">
        <v>7</v>
      </c>
      <c r="B371" s="2" t="s">
        <v>27</v>
      </c>
      <c r="C371" s="2" t="str">
        <f t="shared" si="20"/>
        <v>Michelle L.</v>
      </c>
      <c r="D371" s="2" t="s">
        <v>19</v>
      </c>
      <c r="E371" s="2" t="s">
        <v>57</v>
      </c>
      <c r="F371" s="2" t="s">
        <v>12</v>
      </c>
      <c r="G371" s="2">
        <v>29</v>
      </c>
      <c r="H371" s="2" t="s">
        <v>37</v>
      </c>
      <c r="I371" s="2" t="s">
        <v>41</v>
      </c>
      <c r="J371" s="2" t="s">
        <v>121</v>
      </c>
      <c r="K371" s="2" t="str">
        <f t="shared" si="21"/>
        <v>2016</v>
      </c>
      <c r="L371" s="2" t="str">
        <f t="shared" si="22"/>
        <v>03</v>
      </c>
      <c r="M371" s="2">
        <v>201603</v>
      </c>
      <c r="N371" s="30">
        <v>69426.962196480017</v>
      </c>
      <c r="O371" s="30">
        <v>10414.044329472003</v>
      </c>
      <c r="P371" s="10">
        <f t="shared" si="23"/>
        <v>1.0414044329472003E-2</v>
      </c>
    </row>
    <row r="372" spans="1:16">
      <c r="A372" s="2" t="s">
        <v>7</v>
      </c>
      <c r="B372" s="2" t="s">
        <v>27</v>
      </c>
      <c r="C372" s="2" t="str">
        <f t="shared" si="20"/>
        <v>Michelle L.</v>
      </c>
      <c r="D372" s="2" t="s">
        <v>19</v>
      </c>
      <c r="E372" s="2" t="s">
        <v>57</v>
      </c>
      <c r="F372" s="2" t="s">
        <v>12</v>
      </c>
      <c r="G372" s="2">
        <v>29</v>
      </c>
      <c r="H372" s="2" t="s">
        <v>37</v>
      </c>
      <c r="I372" s="2" t="s">
        <v>41</v>
      </c>
      <c r="J372" s="2" t="s">
        <v>143</v>
      </c>
      <c r="K372" s="2" t="str">
        <f t="shared" si="21"/>
        <v>2016</v>
      </c>
      <c r="L372" s="2" t="str">
        <f t="shared" si="22"/>
        <v>03</v>
      </c>
      <c r="M372" s="2">
        <v>201603</v>
      </c>
      <c r="N372" s="30">
        <v>209057.00961600005</v>
      </c>
      <c r="O372" s="30">
        <v>31358.551442400007</v>
      </c>
      <c r="P372" s="10">
        <f t="shared" si="23"/>
        <v>3.1358551442400004E-2</v>
      </c>
    </row>
    <row r="373" spans="1:16">
      <c r="A373" s="2" t="s">
        <v>7</v>
      </c>
      <c r="B373" s="2" t="s">
        <v>27</v>
      </c>
      <c r="C373" s="2" t="str">
        <f t="shared" si="20"/>
        <v>Michelle L.</v>
      </c>
      <c r="D373" s="2" t="s">
        <v>19</v>
      </c>
      <c r="E373" s="2" t="s">
        <v>57</v>
      </c>
      <c r="F373" s="2" t="s">
        <v>12</v>
      </c>
      <c r="G373" s="2">
        <v>29</v>
      </c>
      <c r="H373" s="2" t="s">
        <v>37</v>
      </c>
      <c r="I373" s="2" t="s">
        <v>41</v>
      </c>
      <c r="J373" s="2" t="s">
        <v>123</v>
      </c>
      <c r="K373" s="2" t="str">
        <f t="shared" si="21"/>
        <v>2016</v>
      </c>
      <c r="L373" s="2" t="str">
        <f t="shared" si="22"/>
        <v>03</v>
      </c>
      <c r="M373" s="2">
        <v>201603</v>
      </c>
      <c r="N373" s="30">
        <v>4629.3501542399999</v>
      </c>
      <c r="O373" s="30">
        <v>694.40252313600001</v>
      </c>
      <c r="P373" s="10">
        <f t="shared" si="23"/>
        <v>6.9440252313600001E-4</v>
      </c>
    </row>
    <row r="374" spans="1:16">
      <c r="A374" s="2" t="s">
        <v>7</v>
      </c>
      <c r="B374" s="2" t="s">
        <v>42</v>
      </c>
      <c r="C374" s="2" t="str">
        <f t="shared" si="20"/>
        <v>Dennis C.</v>
      </c>
      <c r="D374" s="2" t="s">
        <v>59</v>
      </c>
      <c r="E374" s="2" t="s">
        <v>60</v>
      </c>
      <c r="F374" s="2" t="s">
        <v>11</v>
      </c>
      <c r="G374" s="2">
        <v>35</v>
      </c>
      <c r="H374" s="2" t="s">
        <v>34</v>
      </c>
      <c r="I374" s="2" t="s">
        <v>39</v>
      </c>
      <c r="J374" s="2" t="s">
        <v>124</v>
      </c>
      <c r="K374" s="2" t="str">
        <f t="shared" si="21"/>
        <v>2016</v>
      </c>
      <c r="L374" s="2" t="str">
        <f t="shared" si="22"/>
        <v>03</v>
      </c>
      <c r="M374" s="2">
        <v>201603</v>
      </c>
      <c r="N374" s="30">
        <v>940505.10172416037</v>
      </c>
      <c r="O374" s="30">
        <v>163647.88770000389</v>
      </c>
      <c r="P374" s="10">
        <f t="shared" si="23"/>
        <v>0.16364788770000388</v>
      </c>
    </row>
    <row r="375" spans="1:16">
      <c r="A375" s="2" t="s">
        <v>7</v>
      </c>
      <c r="B375" s="2" t="s">
        <v>42</v>
      </c>
      <c r="C375" s="2" t="str">
        <f t="shared" si="20"/>
        <v>Dennis C.</v>
      </c>
      <c r="D375" s="2" t="s">
        <v>59</v>
      </c>
      <c r="E375" s="2" t="s">
        <v>60</v>
      </c>
      <c r="F375" s="2" t="s">
        <v>11</v>
      </c>
      <c r="G375" s="2">
        <v>35</v>
      </c>
      <c r="H375" s="2" t="s">
        <v>34</v>
      </c>
      <c r="I375" s="2" t="s">
        <v>39</v>
      </c>
      <c r="J375" s="2" t="s">
        <v>121</v>
      </c>
      <c r="K375" s="2" t="str">
        <f t="shared" si="21"/>
        <v>2016</v>
      </c>
      <c r="L375" s="2" t="str">
        <f t="shared" si="22"/>
        <v>03</v>
      </c>
      <c r="M375" s="2">
        <v>201603</v>
      </c>
      <c r="N375" s="30">
        <v>127041.48357626886</v>
      </c>
      <c r="O375" s="30">
        <v>19056.222536440328</v>
      </c>
      <c r="P375" s="10">
        <f t="shared" si="23"/>
        <v>1.9056222536440327E-2</v>
      </c>
    </row>
    <row r="376" spans="1:16">
      <c r="A376" s="2" t="s">
        <v>7</v>
      </c>
      <c r="B376" s="2" t="s">
        <v>42</v>
      </c>
      <c r="C376" s="2" t="str">
        <f t="shared" si="20"/>
        <v>Dennis C.</v>
      </c>
      <c r="D376" s="2" t="s">
        <v>59</v>
      </c>
      <c r="E376" s="2" t="s">
        <v>60</v>
      </c>
      <c r="F376" s="2" t="s">
        <v>11</v>
      </c>
      <c r="G376" s="2">
        <v>35</v>
      </c>
      <c r="H376" s="2" t="s">
        <v>34</v>
      </c>
      <c r="I376" s="2" t="s">
        <v>39</v>
      </c>
      <c r="J376" s="2" t="s">
        <v>143</v>
      </c>
      <c r="K376" s="2" t="str">
        <f t="shared" si="21"/>
        <v>2016</v>
      </c>
      <c r="L376" s="2" t="str">
        <f t="shared" si="22"/>
        <v>03</v>
      </c>
      <c r="M376" s="2">
        <v>201603</v>
      </c>
      <c r="N376" s="30">
        <v>295268.16664800013</v>
      </c>
      <c r="O376" s="30">
        <v>44290.224997200014</v>
      </c>
      <c r="P376" s="10">
        <f t="shared" si="23"/>
        <v>4.4290224997200013E-2</v>
      </c>
    </row>
    <row r="377" spans="1:16">
      <c r="A377" s="2" t="s">
        <v>7</v>
      </c>
      <c r="B377" s="2" t="s">
        <v>42</v>
      </c>
      <c r="C377" s="2" t="str">
        <f t="shared" si="20"/>
        <v>Dennis C.</v>
      </c>
      <c r="D377" s="2" t="s">
        <v>59</v>
      </c>
      <c r="E377" s="2" t="s">
        <v>60</v>
      </c>
      <c r="F377" s="2" t="s">
        <v>11</v>
      </c>
      <c r="G377" s="2">
        <v>35</v>
      </c>
      <c r="H377" s="2" t="s">
        <v>34</v>
      </c>
      <c r="I377" s="2" t="s">
        <v>39</v>
      </c>
      <c r="J377" s="2" t="s">
        <v>123</v>
      </c>
      <c r="K377" s="2" t="str">
        <f t="shared" si="21"/>
        <v>2016</v>
      </c>
      <c r="L377" s="2" t="str">
        <f t="shared" si="22"/>
        <v>03</v>
      </c>
      <c r="M377" s="2">
        <v>201603</v>
      </c>
      <c r="N377" s="30">
        <v>96184.428073574411</v>
      </c>
      <c r="O377" s="30">
        <v>14427.664211036161</v>
      </c>
      <c r="P377" s="10">
        <f t="shared" si="23"/>
        <v>1.4427664211036161E-2</v>
      </c>
    </row>
    <row r="378" spans="1:16">
      <c r="A378" s="2" t="s">
        <v>7</v>
      </c>
      <c r="B378" s="2" t="s">
        <v>42</v>
      </c>
      <c r="C378" s="2" t="str">
        <f t="shared" si="20"/>
        <v>Aaron C.</v>
      </c>
      <c r="D378" s="2" t="s">
        <v>61</v>
      </c>
      <c r="E378" s="2" t="s">
        <v>60</v>
      </c>
      <c r="F378" s="2" t="s">
        <v>11</v>
      </c>
      <c r="G378" s="2">
        <v>32</v>
      </c>
      <c r="H378" s="2" t="s">
        <v>36</v>
      </c>
      <c r="I378" s="2" t="s">
        <v>63</v>
      </c>
      <c r="J378" s="2" t="s">
        <v>124</v>
      </c>
      <c r="K378" s="2" t="str">
        <f t="shared" si="21"/>
        <v>2016</v>
      </c>
      <c r="L378" s="2" t="str">
        <f t="shared" si="22"/>
        <v>03</v>
      </c>
      <c r="M378" s="2">
        <v>201603</v>
      </c>
      <c r="N378" s="30">
        <v>454138.69536000007</v>
      </c>
      <c r="O378" s="30">
        <v>79020.132992640007</v>
      </c>
      <c r="P378" s="10">
        <f t="shared" si="23"/>
        <v>7.9020132992640005E-2</v>
      </c>
    </row>
    <row r="379" spans="1:16">
      <c r="A379" s="2" t="s">
        <v>7</v>
      </c>
      <c r="B379" s="2" t="s">
        <v>42</v>
      </c>
      <c r="C379" s="2" t="str">
        <f t="shared" si="20"/>
        <v>Aaron C.</v>
      </c>
      <c r="D379" s="2" t="s">
        <v>61</v>
      </c>
      <c r="E379" s="2" t="s">
        <v>60</v>
      </c>
      <c r="F379" s="2" t="s">
        <v>11</v>
      </c>
      <c r="G379" s="2">
        <v>32</v>
      </c>
      <c r="H379" s="2" t="s">
        <v>36</v>
      </c>
      <c r="I379" s="2" t="s">
        <v>63</v>
      </c>
      <c r="J379" s="2" t="s">
        <v>121</v>
      </c>
      <c r="K379" s="2" t="str">
        <f t="shared" si="21"/>
        <v>2016</v>
      </c>
      <c r="L379" s="2" t="str">
        <f t="shared" si="22"/>
        <v>03</v>
      </c>
      <c r="M379" s="2">
        <v>201603</v>
      </c>
      <c r="N379" s="30">
        <v>11541.333807360001</v>
      </c>
      <c r="O379" s="30">
        <v>1731.200071104</v>
      </c>
      <c r="P379" s="10">
        <f t="shared" si="23"/>
        <v>1.7312000711040001E-3</v>
      </c>
    </row>
    <row r="380" spans="1:16">
      <c r="A380" s="2" t="s">
        <v>7</v>
      </c>
      <c r="B380" s="2" t="s">
        <v>42</v>
      </c>
      <c r="C380" s="2" t="str">
        <f t="shared" si="20"/>
        <v>Aaron C.</v>
      </c>
      <c r="D380" s="2" t="s">
        <v>61</v>
      </c>
      <c r="E380" s="2" t="s">
        <v>60</v>
      </c>
      <c r="F380" s="2" t="s">
        <v>11</v>
      </c>
      <c r="G380" s="2">
        <v>32</v>
      </c>
      <c r="H380" s="2" t="s">
        <v>36</v>
      </c>
      <c r="I380" s="2" t="s">
        <v>63</v>
      </c>
      <c r="J380" s="2" t="s">
        <v>143</v>
      </c>
      <c r="K380" s="2" t="str">
        <f t="shared" si="21"/>
        <v>2016</v>
      </c>
      <c r="L380" s="2" t="str">
        <f t="shared" si="22"/>
        <v>03</v>
      </c>
      <c r="M380" s="2">
        <v>201603</v>
      </c>
      <c r="N380" s="30">
        <v>107856.71769600001</v>
      </c>
      <c r="O380" s="30">
        <v>16178.5076544</v>
      </c>
      <c r="P380" s="10">
        <f t="shared" si="23"/>
        <v>1.6178507654400001E-2</v>
      </c>
    </row>
    <row r="381" spans="1:16">
      <c r="A381" s="2" t="s">
        <v>7</v>
      </c>
      <c r="B381" s="2" t="s">
        <v>42</v>
      </c>
      <c r="C381" s="2" t="str">
        <f t="shared" si="20"/>
        <v>Aaron C.</v>
      </c>
      <c r="D381" s="2" t="s">
        <v>61</v>
      </c>
      <c r="E381" s="2" t="s">
        <v>60</v>
      </c>
      <c r="F381" s="2" t="s">
        <v>11</v>
      </c>
      <c r="G381" s="2">
        <v>32</v>
      </c>
      <c r="H381" s="2" t="s">
        <v>36</v>
      </c>
      <c r="I381" s="2" t="s">
        <v>63</v>
      </c>
      <c r="J381" s="2" t="s">
        <v>123</v>
      </c>
      <c r="K381" s="2" t="str">
        <f t="shared" si="21"/>
        <v>2016</v>
      </c>
      <c r="L381" s="2" t="str">
        <f t="shared" si="22"/>
        <v>03</v>
      </c>
      <c r="M381" s="2">
        <v>201603</v>
      </c>
      <c r="N381" s="30">
        <v>10348.185093120001</v>
      </c>
      <c r="O381" s="30">
        <v>1552.2277639680001</v>
      </c>
      <c r="P381" s="10">
        <f t="shared" si="23"/>
        <v>1.5522277639680002E-3</v>
      </c>
    </row>
    <row r="382" spans="1:16">
      <c r="A382" s="2" t="s">
        <v>69</v>
      </c>
      <c r="B382" s="2" t="s">
        <v>5</v>
      </c>
      <c r="C382" s="2" t="str">
        <f t="shared" si="20"/>
        <v>Jansen B.</v>
      </c>
      <c r="D382" s="2" t="s">
        <v>46</v>
      </c>
      <c r="E382" s="2" t="s">
        <v>13</v>
      </c>
      <c r="F382" s="2" t="s">
        <v>11</v>
      </c>
      <c r="G382" s="2">
        <v>46</v>
      </c>
      <c r="H382" s="2" t="s">
        <v>33</v>
      </c>
      <c r="I382" s="2" t="s">
        <v>38</v>
      </c>
      <c r="J382" s="2" t="s">
        <v>124</v>
      </c>
      <c r="K382" s="2" t="str">
        <f t="shared" si="21"/>
        <v>2016</v>
      </c>
      <c r="L382" s="2" t="str">
        <f t="shared" si="22"/>
        <v>03</v>
      </c>
      <c r="M382" s="2">
        <v>201603</v>
      </c>
      <c r="N382" s="30">
        <v>1789203.6086400002</v>
      </c>
      <c r="O382" s="30">
        <v>311321.42790335999</v>
      </c>
      <c r="P382" s="10">
        <f t="shared" si="23"/>
        <v>0.31132142790335998</v>
      </c>
    </row>
    <row r="383" spans="1:16">
      <c r="A383" s="2" t="s">
        <v>69</v>
      </c>
      <c r="B383" s="2" t="s">
        <v>5</v>
      </c>
      <c r="C383" s="2" t="str">
        <f t="shared" si="20"/>
        <v>Jansen B.</v>
      </c>
      <c r="D383" s="2" t="s">
        <v>46</v>
      </c>
      <c r="E383" s="2" t="s">
        <v>13</v>
      </c>
      <c r="F383" s="2" t="s">
        <v>11</v>
      </c>
      <c r="G383" s="2">
        <v>46</v>
      </c>
      <c r="H383" s="2" t="s">
        <v>33</v>
      </c>
      <c r="I383" s="2" t="s">
        <v>38</v>
      </c>
      <c r="J383" s="2" t="s">
        <v>121</v>
      </c>
      <c r="K383" s="2" t="str">
        <f t="shared" si="21"/>
        <v>2016</v>
      </c>
      <c r="L383" s="2" t="str">
        <f t="shared" si="22"/>
        <v>03</v>
      </c>
      <c r="M383" s="2">
        <v>201603</v>
      </c>
      <c r="N383" s="30">
        <v>185320.09923840006</v>
      </c>
      <c r="O383" s="30">
        <v>27798.014885760007</v>
      </c>
      <c r="P383" s="10">
        <f t="shared" si="23"/>
        <v>2.7798014885760006E-2</v>
      </c>
    </row>
    <row r="384" spans="1:16">
      <c r="A384" s="2" t="s">
        <v>69</v>
      </c>
      <c r="B384" s="2" t="s">
        <v>5</v>
      </c>
      <c r="C384" s="2" t="str">
        <f t="shared" si="20"/>
        <v>Jansen B.</v>
      </c>
      <c r="D384" s="2" t="s">
        <v>46</v>
      </c>
      <c r="E384" s="2" t="s">
        <v>13</v>
      </c>
      <c r="F384" s="2" t="s">
        <v>11</v>
      </c>
      <c r="G384" s="2">
        <v>46</v>
      </c>
      <c r="H384" s="2" t="s">
        <v>33</v>
      </c>
      <c r="I384" s="2" t="s">
        <v>38</v>
      </c>
      <c r="J384" s="2" t="s">
        <v>143</v>
      </c>
      <c r="K384" s="2" t="str">
        <f t="shared" si="21"/>
        <v>2016</v>
      </c>
      <c r="L384" s="2" t="str">
        <f t="shared" si="22"/>
        <v>03</v>
      </c>
      <c r="M384" s="2">
        <v>201603</v>
      </c>
      <c r="N384" s="30">
        <v>563621.20542000013</v>
      </c>
      <c r="O384" s="30">
        <v>84543.180813000014</v>
      </c>
      <c r="P384" s="10">
        <f t="shared" si="23"/>
        <v>8.454318081300001E-2</v>
      </c>
    </row>
    <row r="385" spans="1:16">
      <c r="A385" s="2" t="s">
        <v>69</v>
      </c>
      <c r="B385" s="2" t="s">
        <v>5</v>
      </c>
      <c r="C385" s="2" t="str">
        <f t="shared" si="20"/>
        <v>Jansen B.</v>
      </c>
      <c r="D385" s="2" t="s">
        <v>46</v>
      </c>
      <c r="E385" s="2" t="s">
        <v>13</v>
      </c>
      <c r="F385" s="2" t="s">
        <v>11</v>
      </c>
      <c r="G385" s="2">
        <v>46</v>
      </c>
      <c r="H385" s="2" t="s">
        <v>33</v>
      </c>
      <c r="I385" s="2" t="s">
        <v>38</v>
      </c>
      <c r="J385" s="2" t="s">
        <v>123</v>
      </c>
      <c r="K385" s="2" t="str">
        <f t="shared" si="21"/>
        <v>2016</v>
      </c>
      <c r="L385" s="2" t="str">
        <f t="shared" si="22"/>
        <v>03</v>
      </c>
      <c r="M385" s="2">
        <v>201603</v>
      </c>
      <c r="N385" s="30">
        <v>57116.615270400012</v>
      </c>
      <c r="O385" s="30">
        <v>8567.4922905600015</v>
      </c>
      <c r="P385" s="10">
        <f t="shared" si="23"/>
        <v>8.5674922905600009E-3</v>
      </c>
    </row>
    <row r="386" spans="1:16">
      <c r="A386" s="2" t="s">
        <v>69</v>
      </c>
      <c r="B386" s="2" t="s">
        <v>5</v>
      </c>
      <c r="C386" s="2" t="str">
        <f t="shared" si="20"/>
        <v>Claire P.</v>
      </c>
      <c r="D386" s="2" t="s">
        <v>22</v>
      </c>
      <c r="E386" s="2" t="s">
        <v>16</v>
      </c>
      <c r="F386" s="2" t="s">
        <v>12</v>
      </c>
      <c r="G386" s="2">
        <v>38</v>
      </c>
      <c r="H386" s="2" t="s">
        <v>34</v>
      </c>
      <c r="I386" s="2" t="s">
        <v>39</v>
      </c>
      <c r="J386" s="2" t="s">
        <v>124</v>
      </c>
      <c r="K386" s="2" t="str">
        <f t="shared" si="21"/>
        <v>2016</v>
      </c>
      <c r="L386" s="2" t="str">
        <f t="shared" si="22"/>
        <v>03</v>
      </c>
      <c r="M386" s="2">
        <v>201603</v>
      </c>
      <c r="N386" s="30">
        <v>549760.93562880019</v>
      </c>
      <c r="O386" s="30">
        <v>95658.402799411226</v>
      </c>
      <c r="P386" s="10">
        <f t="shared" si="23"/>
        <v>9.5658402799411221E-2</v>
      </c>
    </row>
    <row r="387" spans="1:16">
      <c r="A387" s="2" t="s">
        <v>69</v>
      </c>
      <c r="B387" s="2" t="s">
        <v>5</v>
      </c>
      <c r="C387" s="2" t="str">
        <f t="shared" ref="C387:C450" si="24">D387&amp;" "&amp;LEFT(E387,1)&amp;"."</f>
        <v>Claire P.</v>
      </c>
      <c r="D387" s="2" t="s">
        <v>22</v>
      </c>
      <c r="E387" s="2" t="s">
        <v>16</v>
      </c>
      <c r="F387" s="2" t="s">
        <v>12</v>
      </c>
      <c r="G387" s="2">
        <v>38</v>
      </c>
      <c r="H387" s="2" t="s">
        <v>34</v>
      </c>
      <c r="I387" s="2" t="s">
        <v>39</v>
      </c>
      <c r="J387" s="2" t="s">
        <v>121</v>
      </c>
      <c r="K387" s="2" t="str">
        <f t="shared" ref="K387:K450" si="25">LEFT(M387,4)</f>
        <v>2016</v>
      </c>
      <c r="L387" s="2" t="str">
        <f t="shared" ref="L387:L450" si="26">RIGHT(M387,2)</f>
        <v>03</v>
      </c>
      <c r="M387" s="2">
        <v>201603</v>
      </c>
      <c r="N387" s="30">
        <v>21768.059625984002</v>
      </c>
      <c r="O387" s="30">
        <v>3265.2089438976004</v>
      </c>
      <c r="P387" s="10">
        <f t="shared" ref="P387:P450" si="27">O387/1000000</f>
        <v>3.2652089438976006E-3</v>
      </c>
    </row>
    <row r="388" spans="1:16">
      <c r="A388" s="2" t="s">
        <v>69</v>
      </c>
      <c r="B388" s="2" t="s">
        <v>5</v>
      </c>
      <c r="C388" s="2" t="str">
        <f t="shared" si="24"/>
        <v>Claire P.</v>
      </c>
      <c r="D388" s="2" t="s">
        <v>22</v>
      </c>
      <c r="E388" s="2" t="s">
        <v>16</v>
      </c>
      <c r="F388" s="2" t="s">
        <v>12</v>
      </c>
      <c r="G388" s="2">
        <v>38</v>
      </c>
      <c r="H388" s="2" t="s">
        <v>34</v>
      </c>
      <c r="I388" s="2" t="s">
        <v>39</v>
      </c>
      <c r="J388" s="2" t="s">
        <v>143</v>
      </c>
      <c r="K388" s="2" t="str">
        <f t="shared" si="25"/>
        <v>2016</v>
      </c>
      <c r="L388" s="2" t="str">
        <f t="shared" si="26"/>
        <v>03</v>
      </c>
      <c r="M388" s="2">
        <v>201603</v>
      </c>
      <c r="N388" s="30">
        <v>165138.84026640005</v>
      </c>
      <c r="O388" s="30">
        <v>24770.826039960008</v>
      </c>
      <c r="P388" s="10">
        <f t="shared" si="27"/>
        <v>2.4770826039960007E-2</v>
      </c>
    </row>
    <row r="389" spans="1:16">
      <c r="A389" s="2" t="s">
        <v>69</v>
      </c>
      <c r="B389" s="2" t="s">
        <v>5</v>
      </c>
      <c r="C389" s="2" t="str">
        <f t="shared" si="24"/>
        <v>Claire P.</v>
      </c>
      <c r="D389" s="2" t="s">
        <v>22</v>
      </c>
      <c r="E389" s="2" t="s">
        <v>16</v>
      </c>
      <c r="F389" s="2" t="s">
        <v>12</v>
      </c>
      <c r="G389" s="2">
        <v>38</v>
      </c>
      <c r="H389" s="2" t="s">
        <v>34</v>
      </c>
      <c r="I389" s="2" t="s">
        <v>39</v>
      </c>
      <c r="J389" s="2" t="s">
        <v>123</v>
      </c>
      <c r="K389" s="2" t="str">
        <f t="shared" si="25"/>
        <v>2016</v>
      </c>
      <c r="L389" s="2" t="str">
        <f t="shared" si="26"/>
        <v>03</v>
      </c>
      <c r="M389" s="2">
        <v>201603</v>
      </c>
      <c r="N389" s="30">
        <v>41483.637457920013</v>
      </c>
      <c r="O389" s="30">
        <v>6222.5456186880019</v>
      </c>
      <c r="P389" s="10">
        <f t="shared" si="27"/>
        <v>6.2225456186880022E-3</v>
      </c>
    </row>
    <row r="390" spans="1:16">
      <c r="A390" s="2" t="s">
        <v>69</v>
      </c>
      <c r="B390" s="2" t="s">
        <v>5</v>
      </c>
      <c r="C390" s="2" t="str">
        <f t="shared" si="24"/>
        <v>Simon W.</v>
      </c>
      <c r="D390" s="2" t="s">
        <v>9</v>
      </c>
      <c r="E390" s="2" t="s">
        <v>10</v>
      </c>
      <c r="F390" s="2" t="s">
        <v>11</v>
      </c>
      <c r="G390" s="2">
        <v>25</v>
      </c>
      <c r="H390" s="2" t="s">
        <v>37</v>
      </c>
      <c r="I390" s="2" t="s">
        <v>41</v>
      </c>
      <c r="J390" s="2" t="s">
        <v>124</v>
      </c>
      <c r="K390" s="2" t="str">
        <f t="shared" si="25"/>
        <v>2016</v>
      </c>
      <c r="L390" s="2" t="str">
        <f t="shared" si="26"/>
        <v>03</v>
      </c>
      <c r="M390" s="2">
        <v>201603</v>
      </c>
      <c r="N390" s="30">
        <v>89746.392960000012</v>
      </c>
      <c r="O390" s="30">
        <v>15615.87237504</v>
      </c>
      <c r="P390" s="10">
        <f t="shared" si="27"/>
        <v>1.561587237504E-2</v>
      </c>
    </row>
    <row r="391" spans="1:16">
      <c r="A391" s="2" t="s">
        <v>69</v>
      </c>
      <c r="B391" s="2" t="s">
        <v>5</v>
      </c>
      <c r="C391" s="2" t="str">
        <f t="shared" si="24"/>
        <v>Simon W.</v>
      </c>
      <c r="D391" s="2" t="s">
        <v>9</v>
      </c>
      <c r="E391" s="2" t="s">
        <v>10</v>
      </c>
      <c r="F391" s="2" t="s">
        <v>11</v>
      </c>
      <c r="G391" s="2">
        <v>25</v>
      </c>
      <c r="H391" s="2" t="s">
        <v>37</v>
      </c>
      <c r="I391" s="2" t="s">
        <v>41</v>
      </c>
      <c r="J391" s="2" t="s">
        <v>121</v>
      </c>
      <c r="K391" s="2" t="str">
        <f t="shared" si="25"/>
        <v>2016</v>
      </c>
      <c r="L391" s="2" t="str">
        <f t="shared" si="26"/>
        <v>03</v>
      </c>
      <c r="M391" s="2">
        <v>201603</v>
      </c>
      <c r="N391" s="30">
        <v>67471.729920000027</v>
      </c>
      <c r="O391" s="30">
        <v>10120.759488000003</v>
      </c>
      <c r="P391" s="10">
        <f t="shared" si="27"/>
        <v>1.0120759488000003E-2</v>
      </c>
    </row>
    <row r="392" spans="1:16">
      <c r="A392" s="2" t="s">
        <v>69</v>
      </c>
      <c r="B392" s="2" t="s">
        <v>5</v>
      </c>
      <c r="C392" s="2" t="str">
        <f t="shared" si="24"/>
        <v>Simon W.</v>
      </c>
      <c r="D392" s="2" t="s">
        <v>9</v>
      </c>
      <c r="E392" s="2" t="s">
        <v>10</v>
      </c>
      <c r="F392" s="2" t="s">
        <v>11</v>
      </c>
      <c r="G392" s="2">
        <v>25</v>
      </c>
      <c r="H392" s="2" t="s">
        <v>37</v>
      </c>
      <c r="I392" s="2" t="s">
        <v>41</v>
      </c>
      <c r="J392" s="2" t="s">
        <v>143</v>
      </c>
      <c r="K392" s="2" t="str">
        <f t="shared" si="25"/>
        <v>2016</v>
      </c>
      <c r="L392" s="2" t="str">
        <f t="shared" si="26"/>
        <v>03</v>
      </c>
      <c r="M392" s="2">
        <v>201603</v>
      </c>
      <c r="N392" s="30">
        <v>172785.96972000002</v>
      </c>
      <c r="O392" s="30">
        <v>25917.895458000003</v>
      </c>
      <c r="P392" s="10">
        <f t="shared" si="27"/>
        <v>2.5917895458000002E-2</v>
      </c>
    </row>
    <row r="393" spans="1:16">
      <c r="A393" s="2" t="s">
        <v>69</v>
      </c>
      <c r="B393" s="2" t="s">
        <v>5</v>
      </c>
      <c r="C393" s="2" t="str">
        <f t="shared" si="24"/>
        <v>Simon W.</v>
      </c>
      <c r="D393" s="2" t="s">
        <v>9</v>
      </c>
      <c r="E393" s="2" t="s">
        <v>10</v>
      </c>
      <c r="F393" s="2" t="s">
        <v>11</v>
      </c>
      <c r="G393" s="2">
        <v>25</v>
      </c>
      <c r="H393" s="2" t="s">
        <v>37</v>
      </c>
      <c r="I393" s="2" t="s">
        <v>41</v>
      </c>
      <c r="J393" s="2" t="s">
        <v>123</v>
      </c>
      <c r="K393" s="2" t="str">
        <f t="shared" si="25"/>
        <v>2016</v>
      </c>
      <c r="L393" s="2" t="str">
        <f t="shared" si="26"/>
        <v>03</v>
      </c>
      <c r="M393" s="2">
        <v>201603</v>
      </c>
      <c r="N393" s="30">
        <v>42792.348211199998</v>
      </c>
      <c r="O393" s="30">
        <v>6418.8522316799999</v>
      </c>
      <c r="P393" s="10">
        <f t="shared" si="27"/>
        <v>6.4188522316799999E-3</v>
      </c>
    </row>
    <row r="394" spans="1:16">
      <c r="A394" s="2" t="s">
        <v>69</v>
      </c>
      <c r="B394" s="2" t="s">
        <v>6</v>
      </c>
      <c r="C394" s="2" t="str">
        <f t="shared" si="24"/>
        <v>Trevor P.</v>
      </c>
      <c r="D394" s="2" t="s">
        <v>14</v>
      </c>
      <c r="E394" s="2" t="s">
        <v>15</v>
      </c>
      <c r="F394" s="2" t="s">
        <v>11</v>
      </c>
      <c r="G394" s="2">
        <v>32</v>
      </c>
      <c r="H394" s="2" t="s">
        <v>36</v>
      </c>
      <c r="I394" s="2" t="s">
        <v>63</v>
      </c>
      <c r="J394" s="2" t="s">
        <v>124</v>
      </c>
      <c r="K394" s="2" t="str">
        <f t="shared" si="25"/>
        <v>2016</v>
      </c>
      <c r="L394" s="2" t="str">
        <f t="shared" si="26"/>
        <v>03</v>
      </c>
      <c r="M394" s="2">
        <v>201603</v>
      </c>
      <c r="N394" s="30">
        <v>367498.76567040011</v>
      </c>
      <c r="O394" s="30">
        <v>63944.785226649612</v>
      </c>
      <c r="P394" s="10">
        <f t="shared" si="27"/>
        <v>6.3944785226649606E-2</v>
      </c>
    </row>
    <row r="395" spans="1:16">
      <c r="A395" s="2" t="s">
        <v>69</v>
      </c>
      <c r="B395" s="2" t="s">
        <v>6</v>
      </c>
      <c r="C395" s="2" t="str">
        <f t="shared" si="24"/>
        <v>Trevor P.</v>
      </c>
      <c r="D395" s="2" t="s">
        <v>14</v>
      </c>
      <c r="E395" s="2" t="s">
        <v>15</v>
      </c>
      <c r="F395" s="2" t="s">
        <v>11</v>
      </c>
      <c r="G395" s="2">
        <v>32</v>
      </c>
      <c r="H395" s="2" t="s">
        <v>36</v>
      </c>
      <c r="I395" s="2" t="s">
        <v>63</v>
      </c>
      <c r="J395" s="2" t="s">
        <v>121</v>
      </c>
      <c r="K395" s="2" t="str">
        <f t="shared" si="25"/>
        <v>2016</v>
      </c>
      <c r="L395" s="2" t="str">
        <f t="shared" si="26"/>
        <v>03</v>
      </c>
      <c r="M395" s="2">
        <v>201603</v>
      </c>
      <c r="N395" s="30">
        <v>160184.51495424003</v>
      </c>
      <c r="O395" s="30">
        <v>24027.677243136004</v>
      </c>
      <c r="P395" s="10">
        <f t="shared" si="27"/>
        <v>2.4027677243136005E-2</v>
      </c>
    </row>
    <row r="396" spans="1:16">
      <c r="A396" s="2" t="s">
        <v>69</v>
      </c>
      <c r="B396" s="2" t="s">
        <v>6</v>
      </c>
      <c r="C396" s="2" t="str">
        <f t="shared" si="24"/>
        <v>Trevor P.</v>
      </c>
      <c r="D396" s="2" t="s">
        <v>14</v>
      </c>
      <c r="E396" s="2" t="s">
        <v>15</v>
      </c>
      <c r="F396" s="2" t="s">
        <v>11</v>
      </c>
      <c r="G396" s="2">
        <v>32</v>
      </c>
      <c r="H396" s="2" t="s">
        <v>36</v>
      </c>
      <c r="I396" s="2" t="s">
        <v>63</v>
      </c>
      <c r="J396" s="2" t="s">
        <v>143</v>
      </c>
      <c r="K396" s="2" t="str">
        <f t="shared" si="25"/>
        <v>2016</v>
      </c>
      <c r="L396" s="2" t="str">
        <f t="shared" si="26"/>
        <v>03</v>
      </c>
      <c r="M396" s="2">
        <v>201603</v>
      </c>
      <c r="N396" s="30">
        <v>263926.8830016001</v>
      </c>
      <c r="O396" s="30">
        <v>39589.032450240011</v>
      </c>
      <c r="P396" s="10">
        <f t="shared" si="27"/>
        <v>3.9589032450240008E-2</v>
      </c>
    </row>
    <row r="397" spans="1:16">
      <c r="A397" s="2" t="s">
        <v>69</v>
      </c>
      <c r="B397" s="2" t="s">
        <v>6</v>
      </c>
      <c r="C397" s="2" t="str">
        <f t="shared" si="24"/>
        <v>Trevor P.</v>
      </c>
      <c r="D397" s="2" t="s">
        <v>14</v>
      </c>
      <c r="E397" s="2" t="s">
        <v>15</v>
      </c>
      <c r="F397" s="2" t="s">
        <v>11</v>
      </c>
      <c r="G397" s="2">
        <v>32</v>
      </c>
      <c r="H397" s="2" t="s">
        <v>36</v>
      </c>
      <c r="I397" s="2" t="s">
        <v>63</v>
      </c>
      <c r="J397" s="2" t="s">
        <v>123</v>
      </c>
      <c r="K397" s="2" t="str">
        <f t="shared" si="25"/>
        <v>2016</v>
      </c>
      <c r="L397" s="2" t="str">
        <f t="shared" si="26"/>
        <v>03</v>
      </c>
      <c r="M397" s="2">
        <v>201603</v>
      </c>
      <c r="N397" s="30">
        <v>50148.334559232011</v>
      </c>
      <c r="O397" s="30">
        <v>7522.2501838848011</v>
      </c>
      <c r="P397" s="10">
        <f t="shared" si="27"/>
        <v>7.5222501838848009E-3</v>
      </c>
    </row>
    <row r="398" spans="1:16">
      <c r="A398" s="2" t="s">
        <v>68</v>
      </c>
      <c r="B398" s="2" t="s">
        <v>24</v>
      </c>
      <c r="C398" s="2" t="str">
        <f t="shared" si="24"/>
        <v>George C.</v>
      </c>
      <c r="D398" s="2" t="s">
        <v>43</v>
      </c>
      <c r="E398" s="2" t="s">
        <v>17</v>
      </c>
      <c r="F398" s="2" t="s">
        <v>11</v>
      </c>
      <c r="G398" s="2">
        <v>32</v>
      </c>
      <c r="H398" s="2" t="s">
        <v>36</v>
      </c>
      <c r="I398" s="2" t="s">
        <v>63</v>
      </c>
      <c r="J398" s="2" t="s">
        <v>124</v>
      </c>
      <c r="K398" s="2" t="str">
        <f t="shared" si="25"/>
        <v>2016</v>
      </c>
      <c r="L398" s="2" t="str">
        <f t="shared" si="26"/>
        <v>03</v>
      </c>
      <c r="M398" s="2">
        <v>201603</v>
      </c>
      <c r="N398" s="30">
        <v>190898.10432000007</v>
      </c>
      <c r="O398" s="30">
        <v>33216.270151680008</v>
      </c>
      <c r="P398" s="10">
        <f t="shared" si="27"/>
        <v>3.3216270151680008E-2</v>
      </c>
    </row>
    <row r="399" spans="1:16">
      <c r="A399" s="2" t="s">
        <v>68</v>
      </c>
      <c r="B399" s="2" t="s">
        <v>24</v>
      </c>
      <c r="C399" s="2" t="str">
        <f t="shared" si="24"/>
        <v>George C.</v>
      </c>
      <c r="D399" s="2" t="s">
        <v>43</v>
      </c>
      <c r="E399" s="2" t="s">
        <v>17</v>
      </c>
      <c r="F399" s="2" t="s">
        <v>11</v>
      </c>
      <c r="G399" s="2">
        <v>32</v>
      </c>
      <c r="H399" s="2" t="s">
        <v>36</v>
      </c>
      <c r="I399" s="2" t="s">
        <v>63</v>
      </c>
      <c r="J399" s="2" t="s">
        <v>121</v>
      </c>
      <c r="K399" s="2" t="str">
        <f t="shared" si="25"/>
        <v>2016</v>
      </c>
      <c r="L399" s="2" t="str">
        <f t="shared" si="26"/>
        <v>03</v>
      </c>
      <c r="M399" s="2">
        <v>201603</v>
      </c>
      <c r="N399" s="30">
        <v>82230.567552000022</v>
      </c>
      <c r="O399" s="30">
        <v>12334.585132800003</v>
      </c>
      <c r="P399" s="10">
        <f t="shared" si="27"/>
        <v>1.2334585132800002E-2</v>
      </c>
    </row>
    <row r="400" spans="1:16">
      <c r="A400" s="2" t="s">
        <v>68</v>
      </c>
      <c r="B400" s="2" t="s">
        <v>24</v>
      </c>
      <c r="C400" s="2" t="str">
        <f t="shared" si="24"/>
        <v>George C.</v>
      </c>
      <c r="D400" s="2" t="s">
        <v>43</v>
      </c>
      <c r="E400" s="2" t="s">
        <v>17</v>
      </c>
      <c r="F400" s="2" t="s">
        <v>11</v>
      </c>
      <c r="G400" s="2">
        <v>32</v>
      </c>
      <c r="H400" s="2" t="s">
        <v>36</v>
      </c>
      <c r="I400" s="2" t="s">
        <v>63</v>
      </c>
      <c r="J400" s="2" t="s">
        <v>143</v>
      </c>
      <c r="K400" s="2" t="str">
        <f t="shared" si="25"/>
        <v>2016</v>
      </c>
      <c r="L400" s="2" t="str">
        <f t="shared" si="26"/>
        <v>03</v>
      </c>
      <c r="M400" s="2">
        <v>201603</v>
      </c>
      <c r="N400" s="30">
        <v>293065.45632000011</v>
      </c>
      <c r="O400" s="30">
        <v>43959.818448000013</v>
      </c>
      <c r="P400" s="10">
        <f t="shared" si="27"/>
        <v>4.395981844800001E-2</v>
      </c>
    </row>
    <row r="401" spans="1:16">
      <c r="A401" s="2" t="s">
        <v>68</v>
      </c>
      <c r="B401" s="2" t="s">
        <v>24</v>
      </c>
      <c r="C401" s="2" t="str">
        <f t="shared" si="24"/>
        <v>George C.</v>
      </c>
      <c r="D401" s="2" t="s">
        <v>43</v>
      </c>
      <c r="E401" s="2" t="s">
        <v>17</v>
      </c>
      <c r="F401" s="2" t="s">
        <v>11</v>
      </c>
      <c r="G401" s="2">
        <v>32</v>
      </c>
      <c r="H401" s="2" t="s">
        <v>36</v>
      </c>
      <c r="I401" s="2" t="s">
        <v>63</v>
      </c>
      <c r="J401" s="2" t="s">
        <v>123</v>
      </c>
      <c r="K401" s="2" t="str">
        <f t="shared" si="25"/>
        <v>2016</v>
      </c>
      <c r="L401" s="2" t="str">
        <f t="shared" si="26"/>
        <v>03</v>
      </c>
      <c r="M401" s="2">
        <v>201603</v>
      </c>
      <c r="N401" s="30">
        <v>132894.66839040001</v>
      </c>
      <c r="O401" s="30">
        <v>19934.200258560002</v>
      </c>
      <c r="P401" s="10">
        <f t="shared" si="27"/>
        <v>1.9934200258560002E-2</v>
      </c>
    </row>
    <row r="402" spans="1:16">
      <c r="A402" s="2" t="s">
        <v>68</v>
      </c>
      <c r="B402" s="2" t="s">
        <v>70</v>
      </c>
      <c r="C402" s="2" t="str">
        <f t="shared" si="24"/>
        <v>Emma J.</v>
      </c>
      <c r="D402" s="2" t="s">
        <v>20</v>
      </c>
      <c r="E402" s="2" t="s">
        <v>0</v>
      </c>
      <c r="F402" s="2" t="s">
        <v>12</v>
      </c>
      <c r="G402" s="2">
        <v>28</v>
      </c>
      <c r="H402" s="2" t="s">
        <v>37</v>
      </c>
      <c r="I402" s="2" t="s">
        <v>41</v>
      </c>
      <c r="J402" s="2" t="s">
        <v>124</v>
      </c>
      <c r="K402" s="2" t="str">
        <f t="shared" si="25"/>
        <v>2016</v>
      </c>
      <c r="L402" s="2" t="str">
        <f t="shared" si="26"/>
        <v>03</v>
      </c>
      <c r="M402" s="2">
        <v>201603</v>
      </c>
      <c r="N402" s="30">
        <v>71748.343296000006</v>
      </c>
      <c r="O402" s="30">
        <v>12484.211733504</v>
      </c>
      <c r="P402" s="10">
        <f t="shared" si="27"/>
        <v>1.2484211733504001E-2</v>
      </c>
    </row>
    <row r="403" spans="1:16">
      <c r="A403" s="2" t="s">
        <v>68</v>
      </c>
      <c r="B403" s="2" t="s">
        <v>70</v>
      </c>
      <c r="C403" s="2" t="str">
        <f t="shared" si="24"/>
        <v>Emma J.</v>
      </c>
      <c r="D403" s="2" t="s">
        <v>20</v>
      </c>
      <c r="E403" s="2" t="s">
        <v>0</v>
      </c>
      <c r="F403" s="2" t="s">
        <v>12</v>
      </c>
      <c r="G403" s="2">
        <v>28</v>
      </c>
      <c r="H403" s="2" t="s">
        <v>37</v>
      </c>
      <c r="I403" s="2" t="s">
        <v>41</v>
      </c>
      <c r="J403" s="2" t="s">
        <v>121</v>
      </c>
      <c r="K403" s="2" t="str">
        <f t="shared" si="25"/>
        <v>2016</v>
      </c>
      <c r="L403" s="2" t="str">
        <f t="shared" si="26"/>
        <v>03</v>
      </c>
      <c r="M403" s="2">
        <v>201603</v>
      </c>
      <c r="N403" s="30">
        <v>36224.152860672002</v>
      </c>
      <c r="O403" s="30">
        <v>5433.6229291008003</v>
      </c>
      <c r="P403" s="10">
        <f t="shared" si="27"/>
        <v>5.4336229291008006E-3</v>
      </c>
    </row>
    <row r="404" spans="1:16">
      <c r="A404" s="2" t="s">
        <v>68</v>
      </c>
      <c r="B404" s="2" t="s">
        <v>70</v>
      </c>
      <c r="C404" s="2" t="str">
        <f t="shared" si="24"/>
        <v>Emma J.</v>
      </c>
      <c r="D404" s="2" t="s">
        <v>20</v>
      </c>
      <c r="E404" s="2" t="s">
        <v>0</v>
      </c>
      <c r="F404" s="2" t="s">
        <v>12</v>
      </c>
      <c r="G404" s="2">
        <v>28</v>
      </c>
      <c r="H404" s="2" t="s">
        <v>37</v>
      </c>
      <c r="I404" s="2" t="s">
        <v>41</v>
      </c>
      <c r="J404" s="2" t="s">
        <v>143</v>
      </c>
      <c r="K404" s="2" t="str">
        <f t="shared" si="25"/>
        <v>2016</v>
      </c>
      <c r="L404" s="2" t="str">
        <f t="shared" si="26"/>
        <v>03</v>
      </c>
      <c r="M404" s="2">
        <v>201603</v>
      </c>
      <c r="N404" s="30">
        <v>14310.118368000003</v>
      </c>
      <c r="O404" s="30">
        <v>2146.5177552000005</v>
      </c>
      <c r="P404" s="10">
        <f t="shared" si="27"/>
        <v>2.1465177552000003E-3</v>
      </c>
    </row>
    <row r="405" spans="1:16">
      <c r="A405" s="2" t="s">
        <v>68</v>
      </c>
      <c r="B405" s="2" t="s">
        <v>70</v>
      </c>
      <c r="C405" s="2" t="str">
        <f t="shared" si="24"/>
        <v>Emma J.</v>
      </c>
      <c r="D405" s="2" t="s">
        <v>20</v>
      </c>
      <c r="E405" s="2" t="s">
        <v>0</v>
      </c>
      <c r="F405" s="2" t="s">
        <v>12</v>
      </c>
      <c r="G405" s="2">
        <v>28</v>
      </c>
      <c r="H405" s="2" t="s">
        <v>37</v>
      </c>
      <c r="I405" s="2" t="s">
        <v>41</v>
      </c>
      <c r="J405" s="2" t="s">
        <v>123</v>
      </c>
      <c r="K405" s="2" t="str">
        <f t="shared" si="25"/>
        <v>2016</v>
      </c>
      <c r="L405" s="2" t="str">
        <f t="shared" si="26"/>
        <v>03</v>
      </c>
      <c r="M405" s="2">
        <v>201603</v>
      </c>
      <c r="N405" s="30">
        <v>27253.762744320011</v>
      </c>
      <c r="O405" s="30">
        <v>4088.0644116480016</v>
      </c>
      <c r="P405" s="10">
        <f t="shared" si="27"/>
        <v>4.0880644116480019E-3</v>
      </c>
    </row>
    <row r="406" spans="1:16">
      <c r="A406" s="2" t="s">
        <v>68</v>
      </c>
      <c r="B406" s="2" t="s">
        <v>23</v>
      </c>
      <c r="C406" s="2" t="str">
        <f t="shared" si="24"/>
        <v>Bryan K.</v>
      </c>
      <c r="D406" s="2" t="s">
        <v>44</v>
      </c>
      <c r="E406" s="2" t="s">
        <v>45</v>
      </c>
      <c r="F406" s="2" t="s">
        <v>11</v>
      </c>
      <c r="G406" s="2">
        <v>27</v>
      </c>
      <c r="H406" s="2" t="s">
        <v>33</v>
      </c>
      <c r="I406" s="2" t="s">
        <v>38</v>
      </c>
      <c r="J406" s="2" t="s">
        <v>124</v>
      </c>
      <c r="K406" s="2" t="str">
        <f t="shared" si="25"/>
        <v>2016</v>
      </c>
      <c r="L406" s="2" t="str">
        <f t="shared" si="26"/>
        <v>03</v>
      </c>
      <c r="M406" s="2">
        <v>201603</v>
      </c>
      <c r="N406" s="30">
        <v>331399.43424000015</v>
      </c>
      <c r="O406" s="30">
        <v>57663.501557760013</v>
      </c>
      <c r="P406" s="10">
        <f t="shared" si="27"/>
        <v>5.7663501557760011E-2</v>
      </c>
    </row>
    <row r="407" spans="1:16">
      <c r="A407" s="2" t="s">
        <v>68</v>
      </c>
      <c r="B407" s="2" t="s">
        <v>23</v>
      </c>
      <c r="C407" s="2" t="str">
        <f t="shared" si="24"/>
        <v>Bryan K.</v>
      </c>
      <c r="D407" s="2" t="s">
        <v>44</v>
      </c>
      <c r="E407" s="2" t="s">
        <v>45</v>
      </c>
      <c r="F407" s="2" t="s">
        <v>11</v>
      </c>
      <c r="G407" s="2">
        <v>27</v>
      </c>
      <c r="H407" s="2" t="s">
        <v>33</v>
      </c>
      <c r="I407" s="2" t="s">
        <v>38</v>
      </c>
      <c r="J407" s="2" t="s">
        <v>121</v>
      </c>
      <c r="K407" s="2" t="str">
        <f t="shared" si="25"/>
        <v>2016</v>
      </c>
      <c r="L407" s="2" t="str">
        <f t="shared" si="26"/>
        <v>03</v>
      </c>
      <c r="M407" s="2">
        <v>201603</v>
      </c>
      <c r="N407" s="30">
        <v>145143.10044057603</v>
      </c>
      <c r="O407" s="30">
        <v>21771.465066086403</v>
      </c>
      <c r="P407" s="10">
        <f t="shared" si="27"/>
        <v>2.1771465066086404E-2</v>
      </c>
    </row>
    <row r="408" spans="1:16">
      <c r="A408" s="2" t="s">
        <v>68</v>
      </c>
      <c r="B408" s="2" t="s">
        <v>23</v>
      </c>
      <c r="C408" s="2" t="str">
        <f t="shared" si="24"/>
        <v>Bryan K.</v>
      </c>
      <c r="D408" s="2" t="s">
        <v>44</v>
      </c>
      <c r="E408" s="2" t="s">
        <v>45</v>
      </c>
      <c r="F408" s="2" t="s">
        <v>11</v>
      </c>
      <c r="G408" s="2">
        <v>27</v>
      </c>
      <c r="H408" s="2" t="s">
        <v>33</v>
      </c>
      <c r="I408" s="2" t="s">
        <v>38</v>
      </c>
      <c r="J408" s="2" t="s">
        <v>143</v>
      </c>
      <c r="K408" s="2" t="str">
        <f t="shared" si="25"/>
        <v>2016</v>
      </c>
      <c r="L408" s="2" t="str">
        <f t="shared" si="26"/>
        <v>03</v>
      </c>
      <c r="M408" s="2">
        <v>201603</v>
      </c>
      <c r="N408" s="30">
        <v>655660.00281600025</v>
      </c>
      <c r="O408" s="30">
        <v>98349.000422400029</v>
      </c>
      <c r="P408" s="10">
        <f t="shared" si="27"/>
        <v>9.8349000422400024E-2</v>
      </c>
    </row>
    <row r="409" spans="1:16">
      <c r="A409" s="2" t="s">
        <v>68</v>
      </c>
      <c r="B409" s="2" t="s">
        <v>23</v>
      </c>
      <c r="C409" s="2" t="str">
        <f t="shared" si="24"/>
        <v>Bryan K.</v>
      </c>
      <c r="D409" s="2" t="s">
        <v>44</v>
      </c>
      <c r="E409" s="2" t="s">
        <v>45</v>
      </c>
      <c r="F409" s="2" t="s">
        <v>11</v>
      </c>
      <c r="G409" s="2">
        <v>27</v>
      </c>
      <c r="H409" s="2" t="s">
        <v>33</v>
      </c>
      <c r="I409" s="2" t="s">
        <v>38</v>
      </c>
      <c r="J409" s="2" t="s">
        <v>123</v>
      </c>
      <c r="K409" s="2" t="str">
        <f t="shared" si="25"/>
        <v>2016</v>
      </c>
      <c r="L409" s="2" t="str">
        <f t="shared" si="26"/>
        <v>03</v>
      </c>
      <c r="M409" s="2">
        <v>201603</v>
      </c>
      <c r="N409" s="30">
        <v>93256.532361216028</v>
      </c>
      <c r="O409" s="30">
        <v>13988.479854182404</v>
      </c>
      <c r="P409" s="10">
        <f t="shared" si="27"/>
        <v>1.3988479854182403E-2</v>
      </c>
    </row>
    <row r="410" spans="1:16">
      <c r="A410" s="2" t="s">
        <v>7</v>
      </c>
      <c r="B410" s="2" t="s">
        <v>25</v>
      </c>
      <c r="C410" s="2" t="str">
        <f t="shared" si="24"/>
        <v>Louis N.</v>
      </c>
      <c r="D410" s="2" t="s">
        <v>51</v>
      </c>
      <c r="E410" s="2" t="s">
        <v>52</v>
      </c>
      <c r="F410" s="2" t="s">
        <v>11</v>
      </c>
      <c r="G410" s="2">
        <v>44</v>
      </c>
      <c r="H410" s="2" t="s">
        <v>33</v>
      </c>
      <c r="I410" s="2" t="s">
        <v>38</v>
      </c>
      <c r="J410" s="2" t="s">
        <v>124</v>
      </c>
      <c r="K410" s="2" t="str">
        <f t="shared" si="25"/>
        <v>2016</v>
      </c>
      <c r="L410" s="2" t="str">
        <f t="shared" si="26"/>
        <v>04</v>
      </c>
      <c r="M410" s="2">
        <v>201604</v>
      </c>
      <c r="N410" s="30">
        <v>1887251.2444800008</v>
      </c>
      <c r="O410" s="30">
        <v>328381.71653952007</v>
      </c>
      <c r="P410" s="10">
        <f t="shared" si="27"/>
        <v>0.32838171653952009</v>
      </c>
    </row>
    <row r="411" spans="1:16">
      <c r="A411" s="2" t="s">
        <v>7</v>
      </c>
      <c r="B411" s="2" t="s">
        <v>25</v>
      </c>
      <c r="C411" s="2" t="str">
        <f t="shared" si="24"/>
        <v>Louis N.</v>
      </c>
      <c r="D411" s="2" t="s">
        <v>51</v>
      </c>
      <c r="E411" s="2" t="s">
        <v>52</v>
      </c>
      <c r="F411" s="2" t="s">
        <v>11</v>
      </c>
      <c r="G411" s="2">
        <v>44</v>
      </c>
      <c r="H411" s="2" t="s">
        <v>33</v>
      </c>
      <c r="I411" s="2" t="s">
        <v>38</v>
      </c>
      <c r="J411" s="2" t="s">
        <v>121</v>
      </c>
      <c r="K411" s="2" t="str">
        <f t="shared" si="25"/>
        <v>2016</v>
      </c>
      <c r="L411" s="2" t="str">
        <f t="shared" si="26"/>
        <v>04</v>
      </c>
      <c r="M411" s="2">
        <v>201604</v>
      </c>
      <c r="N411" s="30">
        <v>391060.77333120001</v>
      </c>
      <c r="O411" s="30">
        <v>58659.115999679998</v>
      </c>
      <c r="P411" s="10">
        <f t="shared" si="27"/>
        <v>5.8659115999679996E-2</v>
      </c>
    </row>
    <row r="412" spans="1:16">
      <c r="A412" s="2" t="s">
        <v>7</v>
      </c>
      <c r="B412" s="2" t="s">
        <v>25</v>
      </c>
      <c r="C412" s="2" t="str">
        <f t="shared" si="24"/>
        <v>Louis N.</v>
      </c>
      <c r="D412" s="2" t="s">
        <v>51</v>
      </c>
      <c r="E412" s="2" t="s">
        <v>52</v>
      </c>
      <c r="F412" s="2" t="s">
        <v>11</v>
      </c>
      <c r="G412" s="2">
        <v>44</v>
      </c>
      <c r="H412" s="2" t="s">
        <v>33</v>
      </c>
      <c r="I412" s="2" t="s">
        <v>38</v>
      </c>
      <c r="J412" s="2" t="s">
        <v>143</v>
      </c>
      <c r="K412" s="2" t="str">
        <f t="shared" si="25"/>
        <v>2016</v>
      </c>
      <c r="L412" s="2" t="str">
        <f t="shared" si="26"/>
        <v>04</v>
      </c>
      <c r="M412" s="2">
        <v>201604</v>
      </c>
      <c r="N412" s="30">
        <v>225264.93444000007</v>
      </c>
      <c r="O412" s="30">
        <v>33789.740166000011</v>
      </c>
      <c r="P412" s="10">
        <f t="shared" si="27"/>
        <v>3.3789740166000011E-2</v>
      </c>
    </row>
    <row r="413" spans="1:16">
      <c r="A413" s="2" t="s">
        <v>7</v>
      </c>
      <c r="B413" s="2" t="s">
        <v>25</v>
      </c>
      <c r="C413" s="2" t="str">
        <f t="shared" si="24"/>
        <v>Louis N.</v>
      </c>
      <c r="D413" s="2" t="s">
        <v>51</v>
      </c>
      <c r="E413" s="2" t="s">
        <v>52</v>
      </c>
      <c r="F413" s="2" t="s">
        <v>11</v>
      </c>
      <c r="G413" s="2">
        <v>44</v>
      </c>
      <c r="H413" s="2" t="s">
        <v>33</v>
      </c>
      <c r="I413" s="2" t="s">
        <v>38</v>
      </c>
      <c r="J413" s="2" t="s">
        <v>123</v>
      </c>
      <c r="K413" s="2" t="str">
        <f t="shared" si="25"/>
        <v>2016</v>
      </c>
      <c r="L413" s="2" t="str">
        <f t="shared" si="26"/>
        <v>04</v>
      </c>
      <c r="M413" s="2">
        <v>201604</v>
      </c>
      <c r="N413" s="30">
        <v>290400.74380800006</v>
      </c>
      <c r="O413" s="30">
        <v>43560.11157120001</v>
      </c>
      <c r="P413" s="10">
        <f t="shared" si="27"/>
        <v>4.3560111571200009E-2</v>
      </c>
    </row>
    <row r="414" spans="1:16">
      <c r="A414" s="2" t="s">
        <v>7</v>
      </c>
      <c r="B414" s="2" t="s">
        <v>25</v>
      </c>
      <c r="C414" s="2" t="str">
        <f t="shared" si="24"/>
        <v>Winnie C.</v>
      </c>
      <c r="D414" s="2" t="s">
        <v>49</v>
      </c>
      <c r="E414" s="2" t="s">
        <v>50</v>
      </c>
      <c r="F414" s="2" t="s">
        <v>12</v>
      </c>
      <c r="G414" s="2">
        <v>35</v>
      </c>
      <c r="H414" s="2" t="s">
        <v>35</v>
      </c>
      <c r="I414" s="2" t="s">
        <v>40</v>
      </c>
      <c r="J414" s="2" t="s">
        <v>124</v>
      </c>
      <c r="K414" s="2" t="str">
        <f t="shared" si="25"/>
        <v>2016</v>
      </c>
      <c r="L414" s="2" t="str">
        <f t="shared" si="26"/>
        <v>04</v>
      </c>
      <c r="M414" s="2">
        <v>201604</v>
      </c>
      <c r="N414" s="30">
        <v>249029.66592000003</v>
      </c>
      <c r="O414" s="30">
        <v>43331.161870080003</v>
      </c>
      <c r="P414" s="10">
        <f t="shared" si="27"/>
        <v>4.3331161870080001E-2</v>
      </c>
    </row>
    <row r="415" spans="1:16">
      <c r="A415" s="2" t="s">
        <v>7</v>
      </c>
      <c r="B415" s="2" t="s">
        <v>25</v>
      </c>
      <c r="C415" s="2" t="str">
        <f t="shared" si="24"/>
        <v>Winnie C.</v>
      </c>
      <c r="D415" s="2" t="s">
        <v>49</v>
      </c>
      <c r="E415" s="2" t="s">
        <v>50</v>
      </c>
      <c r="F415" s="2" t="s">
        <v>12</v>
      </c>
      <c r="G415" s="2">
        <v>35</v>
      </c>
      <c r="H415" s="2" t="s">
        <v>35</v>
      </c>
      <c r="I415" s="2" t="s">
        <v>40</v>
      </c>
      <c r="J415" s="2" t="s">
        <v>121</v>
      </c>
      <c r="K415" s="2" t="str">
        <f t="shared" si="25"/>
        <v>2016</v>
      </c>
      <c r="L415" s="2" t="str">
        <f t="shared" si="26"/>
        <v>04</v>
      </c>
      <c r="M415" s="2">
        <v>201604</v>
      </c>
      <c r="N415" s="30">
        <v>55762.840627200014</v>
      </c>
      <c r="O415" s="30">
        <v>8364.4260940800013</v>
      </c>
      <c r="P415" s="10">
        <f t="shared" si="27"/>
        <v>8.3644260940800019E-3</v>
      </c>
    </row>
    <row r="416" spans="1:16">
      <c r="A416" s="2" t="s">
        <v>7</v>
      </c>
      <c r="B416" s="2" t="s">
        <v>25</v>
      </c>
      <c r="C416" s="2" t="str">
        <f t="shared" si="24"/>
        <v>Winnie C.</v>
      </c>
      <c r="D416" s="2" t="s">
        <v>49</v>
      </c>
      <c r="E416" s="2" t="s">
        <v>50</v>
      </c>
      <c r="F416" s="2" t="s">
        <v>12</v>
      </c>
      <c r="G416" s="2">
        <v>35</v>
      </c>
      <c r="H416" s="2" t="s">
        <v>35</v>
      </c>
      <c r="I416" s="2" t="s">
        <v>40</v>
      </c>
      <c r="J416" s="2" t="s">
        <v>143</v>
      </c>
      <c r="K416" s="2" t="str">
        <f t="shared" si="25"/>
        <v>2016</v>
      </c>
      <c r="L416" s="2" t="str">
        <f t="shared" si="26"/>
        <v>04</v>
      </c>
      <c r="M416" s="2">
        <v>201604</v>
      </c>
      <c r="N416" s="30">
        <v>108776.05830000005</v>
      </c>
      <c r="O416" s="30">
        <v>16316.408745000006</v>
      </c>
      <c r="P416" s="10">
        <f t="shared" si="27"/>
        <v>1.6316408745000007E-2</v>
      </c>
    </row>
    <row r="417" spans="1:16">
      <c r="A417" s="2" t="s">
        <v>7</v>
      </c>
      <c r="B417" s="2" t="s">
        <v>25</v>
      </c>
      <c r="C417" s="2" t="str">
        <f t="shared" si="24"/>
        <v>Winnie C.</v>
      </c>
      <c r="D417" s="2" t="s">
        <v>49</v>
      </c>
      <c r="E417" s="2" t="s">
        <v>50</v>
      </c>
      <c r="F417" s="2" t="s">
        <v>12</v>
      </c>
      <c r="G417" s="2">
        <v>35</v>
      </c>
      <c r="H417" s="2" t="s">
        <v>35</v>
      </c>
      <c r="I417" s="2" t="s">
        <v>40</v>
      </c>
      <c r="J417" s="2" t="s">
        <v>123</v>
      </c>
      <c r="K417" s="2" t="str">
        <f t="shared" si="25"/>
        <v>2016</v>
      </c>
      <c r="L417" s="2" t="str">
        <f t="shared" si="26"/>
        <v>04</v>
      </c>
      <c r="M417" s="2">
        <v>201604</v>
      </c>
      <c r="N417" s="30">
        <v>4588.0950528000012</v>
      </c>
      <c r="O417" s="30">
        <v>688.21425792000014</v>
      </c>
      <c r="P417" s="10">
        <f t="shared" si="27"/>
        <v>6.8821425792000017E-4</v>
      </c>
    </row>
    <row r="418" spans="1:16">
      <c r="A418" s="2" t="s">
        <v>7</v>
      </c>
      <c r="B418" s="2" t="s">
        <v>25</v>
      </c>
      <c r="C418" s="2" t="str">
        <f t="shared" si="24"/>
        <v>Edson L.</v>
      </c>
      <c r="D418" s="2" t="s">
        <v>47</v>
      </c>
      <c r="E418" s="2" t="s">
        <v>48</v>
      </c>
      <c r="F418" s="2" t="s">
        <v>11</v>
      </c>
      <c r="G418" s="2">
        <v>28</v>
      </c>
      <c r="H418" s="2" t="s">
        <v>37</v>
      </c>
      <c r="I418" s="2" t="s">
        <v>41</v>
      </c>
      <c r="J418" s="2" t="s">
        <v>124</v>
      </c>
      <c r="K418" s="2" t="str">
        <f t="shared" si="25"/>
        <v>2016</v>
      </c>
      <c r="L418" s="2" t="str">
        <f t="shared" si="26"/>
        <v>04</v>
      </c>
      <c r="M418" s="2">
        <v>201604</v>
      </c>
      <c r="N418" s="30">
        <v>163602.99648000006</v>
      </c>
      <c r="O418" s="30">
        <v>28466.921387520008</v>
      </c>
      <c r="P418" s="10">
        <f t="shared" si="27"/>
        <v>2.8466921387520008E-2</v>
      </c>
    </row>
    <row r="419" spans="1:16">
      <c r="A419" s="2" t="s">
        <v>7</v>
      </c>
      <c r="B419" s="2" t="s">
        <v>25</v>
      </c>
      <c r="C419" s="2" t="str">
        <f t="shared" si="24"/>
        <v>Edson L.</v>
      </c>
      <c r="D419" s="2" t="s">
        <v>47</v>
      </c>
      <c r="E419" s="2" t="s">
        <v>48</v>
      </c>
      <c r="F419" s="2" t="s">
        <v>11</v>
      </c>
      <c r="G419" s="2">
        <v>28</v>
      </c>
      <c r="H419" s="2" t="s">
        <v>37</v>
      </c>
      <c r="I419" s="2" t="s">
        <v>41</v>
      </c>
      <c r="J419" s="2" t="s">
        <v>121</v>
      </c>
      <c r="K419" s="2" t="str">
        <f t="shared" si="25"/>
        <v>2016</v>
      </c>
      <c r="L419" s="2" t="str">
        <f t="shared" si="26"/>
        <v>04</v>
      </c>
      <c r="M419" s="2">
        <v>201604</v>
      </c>
      <c r="N419" s="30">
        <v>60289.362201600015</v>
      </c>
      <c r="O419" s="30">
        <v>9043.4043302400023</v>
      </c>
      <c r="P419" s="10">
        <f t="shared" si="27"/>
        <v>9.0434043302400017E-3</v>
      </c>
    </row>
    <row r="420" spans="1:16">
      <c r="A420" s="2" t="s">
        <v>7</v>
      </c>
      <c r="B420" s="2" t="s">
        <v>25</v>
      </c>
      <c r="C420" s="2" t="str">
        <f t="shared" si="24"/>
        <v>Edson L.</v>
      </c>
      <c r="D420" s="2" t="s">
        <v>47</v>
      </c>
      <c r="E420" s="2" t="s">
        <v>48</v>
      </c>
      <c r="F420" s="2" t="s">
        <v>11</v>
      </c>
      <c r="G420" s="2">
        <v>28</v>
      </c>
      <c r="H420" s="2" t="s">
        <v>37</v>
      </c>
      <c r="I420" s="2" t="s">
        <v>41</v>
      </c>
      <c r="J420" s="2" t="s">
        <v>143</v>
      </c>
      <c r="K420" s="2" t="str">
        <f t="shared" si="25"/>
        <v>2016</v>
      </c>
      <c r="L420" s="2" t="str">
        <f t="shared" si="26"/>
        <v>04</v>
      </c>
      <c r="M420" s="2">
        <v>201604</v>
      </c>
      <c r="N420" s="30">
        <v>28743.361920000003</v>
      </c>
      <c r="O420" s="30">
        <v>4311.5042880000001</v>
      </c>
      <c r="P420" s="10">
        <f t="shared" si="27"/>
        <v>4.3115042880000004E-3</v>
      </c>
    </row>
    <row r="421" spans="1:16">
      <c r="A421" s="2" t="s">
        <v>7</v>
      </c>
      <c r="B421" s="2" t="s">
        <v>25</v>
      </c>
      <c r="C421" s="2" t="str">
        <f t="shared" si="24"/>
        <v>Edson L.</v>
      </c>
      <c r="D421" s="2" t="s">
        <v>47</v>
      </c>
      <c r="E421" s="2" t="s">
        <v>48</v>
      </c>
      <c r="F421" s="2" t="s">
        <v>11</v>
      </c>
      <c r="G421" s="2">
        <v>28</v>
      </c>
      <c r="H421" s="2" t="s">
        <v>37</v>
      </c>
      <c r="I421" s="2" t="s">
        <v>41</v>
      </c>
      <c r="J421" s="2" t="s">
        <v>123</v>
      </c>
      <c r="K421" s="2" t="str">
        <f t="shared" si="25"/>
        <v>2016</v>
      </c>
      <c r="L421" s="2" t="str">
        <f t="shared" si="26"/>
        <v>04</v>
      </c>
      <c r="M421" s="2">
        <v>201604</v>
      </c>
      <c r="N421" s="30">
        <v>17724.278476799998</v>
      </c>
      <c r="O421" s="30">
        <v>2658.6417715199996</v>
      </c>
      <c r="P421" s="10">
        <f t="shared" si="27"/>
        <v>2.6586417715199996E-3</v>
      </c>
    </row>
    <row r="422" spans="1:16">
      <c r="A422" s="2" t="s">
        <v>7</v>
      </c>
      <c r="B422" s="2" t="s">
        <v>26</v>
      </c>
      <c r="C422" s="2" t="str">
        <f t="shared" si="24"/>
        <v>Toshiro T.</v>
      </c>
      <c r="D422" s="2" t="s">
        <v>55</v>
      </c>
      <c r="E422" s="2" t="s">
        <v>56</v>
      </c>
      <c r="F422" s="2" t="s">
        <v>11</v>
      </c>
      <c r="G422" s="2">
        <v>36</v>
      </c>
      <c r="H422" s="2" t="s">
        <v>34</v>
      </c>
      <c r="I422" s="2" t="s">
        <v>39</v>
      </c>
      <c r="J422" s="2" t="s">
        <v>124</v>
      </c>
      <c r="K422" s="2" t="str">
        <f t="shared" si="25"/>
        <v>2016</v>
      </c>
      <c r="L422" s="2" t="str">
        <f t="shared" si="26"/>
        <v>04</v>
      </c>
      <c r="M422" s="2">
        <v>201604</v>
      </c>
      <c r="N422" s="30">
        <v>167353.85661120003</v>
      </c>
      <c r="O422" s="30">
        <v>29119.571050348801</v>
      </c>
      <c r="P422" s="10">
        <f t="shared" si="27"/>
        <v>2.9119571050348802E-2</v>
      </c>
    </row>
    <row r="423" spans="1:16">
      <c r="A423" s="2" t="s">
        <v>7</v>
      </c>
      <c r="B423" s="2" t="s">
        <v>26</v>
      </c>
      <c r="C423" s="2" t="str">
        <f t="shared" si="24"/>
        <v>Toshiro T.</v>
      </c>
      <c r="D423" s="2" t="s">
        <v>55</v>
      </c>
      <c r="E423" s="2" t="s">
        <v>56</v>
      </c>
      <c r="F423" s="2" t="s">
        <v>11</v>
      </c>
      <c r="G423" s="2">
        <v>36</v>
      </c>
      <c r="H423" s="2" t="s">
        <v>34</v>
      </c>
      <c r="I423" s="2" t="s">
        <v>39</v>
      </c>
      <c r="J423" s="2" t="s">
        <v>121</v>
      </c>
      <c r="K423" s="2" t="str">
        <f t="shared" si="25"/>
        <v>2016</v>
      </c>
      <c r="L423" s="2" t="str">
        <f t="shared" si="26"/>
        <v>04</v>
      </c>
      <c r="M423" s="2">
        <v>201604</v>
      </c>
      <c r="N423" s="30">
        <v>39683.309726592001</v>
      </c>
      <c r="O423" s="30">
        <v>5952.4964589887995</v>
      </c>
      <c r="P423" s="10">
        <f t="shared" si="27"/>
        <v>5.9524964589887999E-3</v>
      </c>
    </row>
    <row r="424" spans="1:16">
      <c r="A424" s="2" t="s">
        <v>7</v>
      </c>
      <c r="B424" s="2" t="s">
        <v>26</v>
      </c>
      <c r="C424" s="2" t="str">
        <f t="shared" si="24"/>
        <v>Toshiro T.</v>
      </c>
      <c r="D424" s="2" t="s">
        <v>55</v>
      </c>
      <c r="E424" s="2" t="s">
        <v>56</v>
      </c>
      <c r="F424" s="2" t="s">
        <v>11</v>
      </c>
      <c r="G424" s="2">
        <v>36</v>
      </c>
      <c r="H424" s="2" t="s">
        <v>34</v>
      </c>
      <c r="I424" s="2" t="s">
        <v>39</v>
      </c>
      <c r="J424" s="2" t="s">
        <v>143</v>
      </c>
      <c r="K424" s="2" t="str">
        <f t="shared" si="25"/>
        <v>2016</v>
      </c>
      <c r="L424" s="2" t="str">
        <f t="shared" si="26"/>
        <v>04</v>
      </c>
      <c r="M424" s="2">
        <v>201604</v>
      </c>
      <c r="N424" s="30">
        <v>80864.149602599995</v>
      </c>
      <c r="O424" s="30">
        <v>12129.62244039</v>
      </c>
      <c r="P424" s="10">
        <f t="shared" si="27"/>
        <v>1.212962244039E-2</v>
      </c>
    </row>
    <row r="425" spans="1:16">
      <c r="A425" s="2" t="s">
        <v>7</v>
      </c>
      <c r="B425" s="2" t="s">
        <v>26</v>
      </c>
      <c r="C425" s="2" t="str">
        <f t="shared" si="24"/>
        <v>Toshiro T.</v>
      </c>
      <c r="D425" s="2" t="s">
        <v>55</v>
      </c>
      <c r="E425" s="2" t="s">
        <v>56</v>
      </c>
      <c r="F425" s="2" t="s">
        <v>11</v>
      </c>
      <c r="G425" s="2">
        <v>36</v>
      </c>
      <c r="H425" s="2" t="s">
        <v>34</v>
      </c>
      <c r="I425" s="2" t="s">
        <v>39</v>
      </c>
      <c r="J425" s="2" t="s">
        <v>123</v>
      </c>
      <c r="K425" s="2" t="str">
        <f t="shared" si="25"/>
        <v>2016</v>
      </c>
      <c r="L425" s="2" t="str">
        <f t="shared" si="26"/>
        <v>04</v>
      </c>
      <c r="M425" s="2">
        <v>201604</v>
      </c>
      <c r="N425" s="30">
        <v>42183.993100032007</v>
      </c>
      <c r="O425" s="30">
        <v>6327.5989650048004</v>
      </c>
      <c r="P425" s="10">
        <f t="shared" si="27"/>
        <v>6.3275989650048003E-3</v>
      </c>
    </row>
    <row r="426" spans="1:16">
      <c r="A426" s="2" t="s">
        <v>7</v>
      </c>
      <c r="B426" s="2" t="s">
        <v>26</v>
      </c>
      <c r="C426" s="2" t="str">
        <f t="shared" si="24"/>
        <v>Yui M.</v>
      </c>
      <c r="D426" s="2" t="s">
        <v>53</v>
      </c>
      <c r="E426" s="2" t="s">
        <v>54</v>
      </c>
      <c r="F426" s="2" t="s">
        <v>12</v>
      </c>
      <c r="G426" s="2">
        <v>32</v>
      </c>
      <c r="H426" s="2" t="s">
        <v>36</v>
      </c>
      <c r="I426" s="2" t="s">
        <v>63</v>
      </c>
      <c r="J426" s="2" t="s">
        <v>124</v>
      </c>
      <c r="K426" s="2" t="str">
        <f t="shared" si="25"/>
        <v>2016</v>
      </c>
      <c r="L426" s="2" t="str">
        <f t="shared" si="26"/>
        <v>04</v>
      </c>
      <c r="M426" s="2">
        <v>201604</v>
      </c>
      <c r="N426" s="30">
        <v>316804.38612480002</v>
      </c>
      <c r="O426" s="30">
        <v>55123.963185715198</v>
      </c>
      <c r="P426" s="10">
        <f t="shared" si="27"/>
        <v>5.5123963185715198E-2</v>
      </c>
    </row>
    <row r="427" spans="1:16">
      <c r="A427" s="2" t="s">
        <v>7</v>
      </c>
      <c r="B427" s="2" t="s">
        <v>26</v>
      </c>
      <c r="C427" s="2" t="str">
        <f t="shared" si="24"/>
        <v>Yui M.</v>
      </c>
      <c r="D427" s="2" t="s">
        <v>53</v>
      </c>
      <c r="E427" s="2" t="s">
        <v>54</v>
      </c>
      <c r="F427" s="2" t="s">
        <v>12</v>
      </c>
      <c r="G427" s="2">
        <v>32</v>
      </c>
      <c r="H427" s="2" t="s">
        <v>36</v>
      </c>
      <c r="I427" s="2" t="s">
        <v>63</v>
      </c>
      <c r="J427" s="2" t="s">
        <v>121</v>
      </c>
      <c r="K427" s="2" t="str">
        <f t="shared" si="25"/>
        <v>2016</v>
      </c>
      <c r="L427" s="2" t="str">
        <f t="shared" si="26"/>
        <v>04</v>
      </c>
      <c r="M427" s="2">
        <v>201604</v>
      </c>
      <c r="N427" s="30">
        <v>70141.525461504018</v>
      </c>
      <c r="O427" s="30">
        <v>10521.228819225602</v>
      </c>
      <c r="P427" s="10">
        <f t="shared" si="27"/>
        <v>1.0521228819225601E-2</v>
      </c>
    </row>
    <row r="428" spans="1:16">
      <c r="A428" s="2" t="s">
        <v>7</v>
      </c>
      <c r="B428" s="2" t="s">
        <v>26</v>
      </c>
      <c r="C428" s="2" t="str">
        <f t="shared" si="24"/>
        <v>Yui M.</v>
      </c>
      <c r="D428" s="2" t="s">
        <v>53</v>
      </c>
      <c r="E428" s="2" t="s">
        <v>54</v>
      </c>
      <c r="F428" s="2" t="s">
        <v>12</v>
      </c>
      <c r="G428" s="2">
        <v>32</v>
      </c>
      <c r="H428" s="2" t="s">
        <v>36</v>
      </c>
      <c r="I428" s="2" t="s">
        <v>63</v>
      </c>
      <c r="J428" s="2" t="s">
        <v>143</v>
      </c>
      <c r="K428" s="2" t="str">
        <f t="shared" si="25"/>
        <v>2016</v>
      </c>
      <c r="L428" s="2" t="str">
        <f t="shared" si="26"/>
        <v>04</v>
      </c>
      <c r="M428" s="2">
        <v>201604</v>
      </c>
      <c r="N428" s="30">
        <v>72548.519097600001</v>
      </c>
      <c r="O428" s="30">
        <v>10882.27786464</v>
      </c>
      <c r="P428" s="10">
        <f t="shared" si="27"/>
        <v>1.0882277864639999E-2</v>
      </c>
    </row>
    <row r="429" spans="1:16">
      <c r="A429" s="2" t="s">
        <v>7</v>
      </c>
      <c r="B429" s="2" t="s">
        <v>26</v>
      </c>
      <c r="C429" s="2" t="str">
        <f t="shared" si="24"/>
        <v>Yui M.</v>
      </c>
      <c r="D429" s="2" t="s">
        <v>53</v>
      </c>
      <c r="E429" s="2" t="s">
        <v>54</v>
      </c>
      <c r="F429" s="2" t="s">
        <v>12</v>
      </c>
      <c r="G429" s="2">
        <v>32</v>
      </c>
      <c r="H429" s="2" t="s">
        <v>36</v>
      </c>
      <c r="I429" s="2" t="s">
        <v>63</v>
      </c>
      <c r="J429" s="2" t="s">
        <v>123</v>
      </c>
      <c r="K429" s="2" t="str">
        <f t="shared" si="25"/>
        <v>2016</v>
      </c>
      <c r="L429" s="2" t="str">
        <f t="shared" si="26"/>
        <v>04</v>
      </c>
      <c r="M429" s="2">
        <v>201604</v>
      </c>
      <c r="N429" s="30">
        <v>33504.434030592005</v>
      </c>
      <c r="O429" s="30">
        <v>5025.6651045888002</v>
      </c>
      <c r="P429" s="10">
        <f t="shared" si="27"/>
        <v>5.0256651045888006E-3</v>
      </c>
    </row>
    <row r="430" spans="1:16">
      <c r="A430" s="2" t="s">
        <v>7</v>
      </c>
      <c r="B430" s="2" t="s">
        <v>27</v>
      </c>
      <c r="C430" s="2" t="str">
        <f t="shared" si="24"/>
        <v>Andrew T.</v>
      </c>
      <c r="D430" s="2" t="s">
        <v>21</v>
      </c>
      <c r="E430" s="2" t="s">
        <v>58</v>
      </c>
      <c r="F430" s="2" t="s">
        <v>11</v>
      </c>
      <c r="G430" s="2">
        <v>45</v>
      </c>
      <c r="H430" s="2" t="s">
        <v>33</v>
      </c>
      <c r="I430" s="2" t="s">
        <v>38</v>
      </c>
      <c r="J430" s="2" t="s">
        <v>124</v>
      </c>
      <c r="K430" s="2" t="str">
        <f t="shared" si="25"/>
        <v>2016</v>
      </c>
      <c r="L430" s="2" t="str">
        <f t="shared" si="26"/>
        <v>04</v>
      </c>
      <c r="M430" s="2">
        <v>201604</v>
      </c>
      <c r="N430" s="30">
        <v>2767351.3751520007</v>
      </c>
      <c r="O430" s="30">
        <v>481519.13927644811</v>
      </c>
      <c r="P430" s="10">
        <f t="shared" si="27"/>
        <v>0.48151913927644813</v>
      </c>
    </row>
    <row r="431" spans="1:16">
      <c r="A431" s="2" t="s">
        <v>7</v>
      </c>
      <c r="B431" s="2" t="s">
        <v>27</v>
      </c>
      <c r="C431" s="2" t="str">
        <f t="shared" si="24"/>
        <v>Andrew T.</v>
      </c>
      <c r="D431" s="2" t="s">
        <v>21</v>
      </c>
      <c r="E431" s="2" t="s">
        <v>58</v>
      </c>
      <c r="F431" s="2" t="s">
        <v>11</v>
      </c>
      <c r="G431" s="2">
        <v>45</v>
      </c>
      <c r="H431" s="2" t="s">
        <v>33</v>
      </c>
      <c r="I431" s="2" t="s">
        <v>38</v>
      </c>
      <c r="J431" s="2" t="s">
        <v>121</v>
      </c>
      <c r="K431" s="2" t="str">
        <f t="shared" si="25"/>
        <v>2016</v>
      </c>
      <c r="L431" s="2" t="str">
        <f t="shared" si="26"/>
        <v>04</v>
      </c>
      <c r="M431" s="2">
        <v>201604</v>
      </c>
      <c r="N431" s="30">
        <v>313130.1438720001</v>
      </c>
      <c r="O431" s="30">
        <v>46969.521580800014</v>
      </c>
      <c r="P431" s="10">
        <f t="shared" si="27"/>
        <v>4.6969521580800012E-2</v>
      </c>
    </row>
    <row r="432" spans="1:16">
      <c r="A432" s="2" t="s">
        <v>7</v>
      </c>
      <c r="B432" s="2" t="s">
        <v>27</v>
      </c>
      <c r="C432" s="2" t="str">
        <f t="shared" si="24"/>
        <v>Andrew T.</v>
      </c>
      <c r="D432" s="2" t="s">
        <v>21</v>
      </c>
      <c r="E432" s="2" t="s">
        <v>58</v>
      </c>
      <c r="F432" s="2" t="s">
        <v>11</v>
      </c>
      <c r="G432" s="2">
        <v>45</v>
      </c>
      <c r="H432" s="2" t="s">
        <v>33</v>
      </c>
      <c r="I432" s="2" t="s">
        <v>38</v>
      </c>
      <c r="J432" s="2" t="s">
        <v>143</v>
      </c>
      <c r="K432" s="2" t="str">
        <f t="shared" si="25"/>
        <v>2016</v>
      </c>
      <c r="L432" s="2" t="str">
        <f t="shared" si="26"/>
        <v>04</v>
      </c>
      <c r="M432" s="2">
        <v>201604</v>
      </c>
      <c r="N432" s="30">
        <v>431612.6961510001</v>
      </c>
      <c r="O432" s="30">
        <v>64741.904422650012</v>
      </c>
      <c r="P432" s="10">
        <f t="shared" si="27"/>
        <v>6.4741904422650015E-2</v>
      </c>
    </row>
    <row r="433" spans="1:16">
      <c r="A433" s="2" t="s">
        <v>7</v>
      </c>
      <c r="B433" s="2" t="s">
        <v>27</v>
      </c>
      <c r="C433" s="2" t="str">
        <f t="shared" si="24"/>
        <v>Andrew T.</v>
      </c>
      <c r="D433" s="2" t="s">
        <v>21</v>
      </c>
      <c r="E433" s="2" t="s">
        <v>58</v>
      </c>
      <c r="F433" s="2" t="s">
        <v>11</v>
      </c>
      <c r="G433" s="2">
        <v>45</v>
      </c>
      <c r="H433" s="2" t="s">
        <v>33</v>
      </c>
      <c r="I433" s="2" t="s">
        <v>38</v>
      </c>
      <c r="J433" s="2" t="s">
        <v>123</v>
      </c>
      <c r="K433" s="2" t="str">
        <f t="shared" si="25"/>
        <v>2016</v>
      </c>
      <c r="L433" s="2" t="str">
        <f t="shared" si="26"/>
        <v>04</v>
      </c>
      <c r="M433" s="2">
        <v>201604</v>
      </c>
      <c r="N433" s="30">
        <v>211691.8649664</v>
      </c>
      <c r="O433" s="30">
        <v>31753.77974496</v>
      </c>
      <c r="P433" s="10">
        <f t="shared" si="27"/>
        <v>3.1753779744959999E-2</v>
      </c>
    </row>
    <row r="434" spans="1:16">
      <c r="A434" s="2" t="s">
        <v>7</v>
      </c>
      <c r="B434" s="2" t="s">
        <v>27</v>
      </c>
      <c r="C434" s="2" t="str">
        <f t="shared" si="24"/>
        <v>Jason W.</v>
      </c>
      <c r="D434" s="2" t="s">
        <v>18</v>
      </c>
      <c r="E434" s="2" t="s">
        <v>62</v>
      </c>
      <c r="F434" s="2" t="s">
        <v>11</v>
      </c>
      <c r="G434" s="2">
        <v>38</v>
      </c>
      <c r="H434" s="2" t="s">
        <v>34</v>
      </c>
      <c r="I434" s="2" t="s">
        <v>39</v>
      </c>
      <c r="J434" s="2" t="s">
        <v>124</v>
      </c>
      <c r="K434" s="2" t="str">
        <f t="shared" si="25"/>
        <v>2016</v>
      </c>
      <c r="L434" s="2" t="str">
        <f t="shared" si="26"/>
        <v>04</v>
      </c>
      <c r="M434" s="2">
        <v>201604</v>
      </c>
      <c r="N434" s="30">
        <v>609670.71083520015</v>
      </c>
      <c r="O434" s="30">
        <v>106082.70368532481</v>
      </c>
      <c r="P434" s="10">
        <f t="shared" si="27"/>
        <v>0.10608270368532481</v>
      </c>
    </row>
    <row r="435" spans="1:16">
      <c r="A435" s="2" t="s">
        <v>7</v>
      </c>
      <c r="B435" s="2" t="s">
        <v>27</v>
      </c>
      <c r="C435" s="2" t="str">
        <f t="shared" si="24"/>
        <v>Jason W.</v>
      </c>
      <c r="D435" s="2" t="s">
        <v>18</v>
      </c>
      <c r="E435" s="2" t="s">
        <v>62</v>
      </c>
      <c r="F435" s="2" t="s">
        <v>11</v>
      </c>
      <c r="G435" s="2">
        <v>38</v>
      </c>
      <c r="H435" s="2" t="s">
        <v>34</v>
      </c>
      <c r="I435" s="2" t="s">
        <v>39</v>
      </c>
      <c r="J435" s="2" t="s">
        <v>121</v>
      </c>
      <c r="K435" s="2" t="str">
        <f t="shared" si="25"/>
        <v>2016</v>
      </c>
      <c r="L435" s="2" t="str">
        <f t="shared" si="26"/>
        <v>04</v>
      </c>
      <c r="M435" s="2">
        <v>201604</v>
      </c>
      <c r="N435" s="30">
        <v>54317.464621056017</v>
      </c>
      <c r="O435" s="30">
        <v>8147.6196931584018</v>
      </c>
      <c r="P435" s="10">
        <f t="shared" si="27"/>
        <v>8.1476196931584022E-3</v>
      </c>
    </row>
    <row r="436" spans="1:16">
      <c r="A436" s="2" t="s">
        <v>7</v>
      </c>
      <c r="B436" s="2" t="s">
        <v>27</v>
      </c>
      <c r="C436" s="2" t="str">
        <f t="shared" si="24"/>
        <v>Jason W.</v>
      </c>
      <c r="D436" s="2" t="s">
        <v>18</v>
      </c>
      <c r="E436" s="2" t="s">
        <v>62</v>
      </c>
      <c r="F436" s="2" t="s">
        <v>11</v>
      </c>
      <c r="G436" s="2">
        <v>38</v>
      </c>
      <c r="H436" s="2" t="s">
        <v>34</v>
      </c>
      <c r="I436" s="2" t="s">
        <v>39</v>
      </c>
      <c r="J436" s="2" t="s">
        <v>143</v>
      </c>
      <c r="K436" s="2" t="str">
        <f t="shared" si="25"/>
        <v>2016</v>
      </c>
      <c r="L436" s="2" t="str">
        <f t="shared" si="26"/>
        <v>04</v>
      </c>
      <c r="M436" s="2">
        <v>201604</v>
      </c>
      <c r="N436" s="30">
        <v>166880.05326720007</v>
      </c>
      <c r="O436" s="30">
        <v>25032.007990080008</v>
      </c>
      <c r="P436" s="10">
        <f t="shared" si="27"/>
        <v>2.503200799008001E-2</v>
      </c>
    </row>
    <row r="437" spans="1:16">
      <c r="A437" s="2" t="s">
        <v>7</v>
      </c>
      <c r="B437" s="2" t="s">
        <v>27</v>
      </c>
      <c r="C437" s="2" t="str">
        <f t="shared" si="24"/>
        <v>Jason W.</v>
      </c>
      <c r="D437" s="2" t="s">
        <v>18</v>
      </c>
      <c r="E437" s="2" t="s">
        <v>62</v>
      </c>
      <c r="F437" s="2" t="s">
        <v>11</v>
      </c>
      <c r="G437" s="2">
        <v>38</v>
      </c>
      <c r="H437" s="2" t="s">
        <v>34</v>
      </c>
      <c r="I437" s="2" t="s">
        <v>39</v>
      </c>
      <c r="J437" s="2" t="s">
        <v>123</v>
      </c>
      <c r="K437" s="2" t="str">
        <f t="shared" si="25"/>
        <v>2016</v>
      </c>
      <c r="L437" s="2" t="str">
        <f t="shared" si="26"/>
        <v>04</v>
      </c>
      <c r="M437" s="2">
        <v>201604</v>
      </c>
      <c r="N437" s="30">
        <v>38983.108018176004</v>
      </c>
      <c r="O437" s="30">
        <v>5847.4662027264003</v>
      </c>
      <c r="P437" s="10">
        <f t="shared" si="27"/>
        <v>5.8474662027264007E-3</v>
      </c>
    </row>
    <row r="438" spans="1:16">
      <c r="A438" s="2" t="s">
        <v>7</v>
      </c>
      <c r="B438" s="2" t="s">
        <v>27</v>
      </c>
      <c r="C438" s="2" t="str">
        <f t="shared" si="24"/>
        <v>Michelle L.</v>
      </c>
      <c r="D438" s="2" t="s">
        <v>19</v>
      </c>
      <c r="E438" s="2" t="s">
        <v>57</v>
      </c>
      <c r="F438" s="2" t="s">
        <v>12</v>
      </c>
      <c r="G438" s="2">
        <v>29</v>
      </c>
      <c r="H438" s="2" t="s">
        <v>37</v>
      </c>
      <c r="I438" s="2" t="s">
        <v>41</v>
      </c>
      <c r="J438" s="2" t="s">
        <v>124</v>
      </c>
      <c r="K438" s="2" t="str">
        <f t="shared" si="25"/>
        <v>2016</v>
      </c>
      <c r="L438" s="2" t="str">
        <f t="shared" si="26"/>
        <v>04</v>
      </c>
      <c r="M438" s="2">
        <v>201604</v>
      </c>
      <c r="N438" s="30">
        <v>257276.11392000003</v>
      </c>
      <c r="O438" s="30">
        <v>44766.043822079999</v>
      </c>
      <c r="P438" s="10">
        <f t="shared" si="27"/>
        <v>4.476604382208E-2</v>
      </c>
    </row>
    <row r="439" spans="1:16">
      <c r="A439" s="2" t="s">
        <v>7</v>
      </c>
      <c r="B439" s="2" t="s">
        <v>27</v>
      </c>
      <c r="C439" s="2" t="str">
        <f t="shared" si="24"/>
        <v>Michelle L.</v>
      </c>
      <c r="D439" s="2" t="s">
        <v>19</v>
      </c>
      <c r="E439" s="2" t="s">
        <v>57</v>
      </c>
      <c r="F439" s="2" t="s">
        <v>12</v>
      </c>
      <c r="G439" s="2">
        <v>29</v>
      </c>
      <c r="H439" s="2" t="s">
        <v>37</v>
      </c>
      <c r="I439" s="2" t="s">
        <v>41</v>
      </c>
      <c r="J439" s="2" t="s">
        <v>121</v>
      </c>
      <c r="K439" s="2" t="str">
        <f t="shared" si="25"/>
        <v>2016</v>
      </c>
      <c r="L439" s="2" t="str">
        <f t="shared" si="26"/>
        <v>04</v>
      </c>
      <c r="M439" s="2">
        <v>201604</v>
      </c>
      <c r="N439" s="30">
        <v>63910.74493440002</v>
      </c>
      <c r="O439" s="30">
        <v>9586.6117401600022</v>
      </c>
      <c r="P439" s="10">
        <f t="shared" si="27"/>
        <v>9.5866117401600028E-3</v>
      </c>
    </row>
    <row r="440" spans="1:16">
      <c r="A440" s="2" t="s">
        <v>7</v>
      </c>
      <c r="B440" s="2" t="s">
        <v>27</v>
      </c>
      <c r="C440" s="2" t="str">
        <f t="shared" si="24"/>
        <v>Michelle L.</v>
      </c>
      <c r="D440" s="2" t="s">
        <v>19</v>
      </c>
      <c r="E440" s="2" t="s">
        <v>57</v>
      </c>
      <c r="F440" s="2" t="s">
        <v>12</v>
      </c>
      <c r="G440" s="2">
        <v>29</v>
      </c>
      <c r="H440" s="2" t="s">
        <v>37</v>
      </c>
      <c r="I440" s="2" t="s">
        <v>41</v>
      </c>
      <c r="J440" s="2" t="s">
        <v>143</v>
      </c>
      <c r="K440" s="2" t="str">
        <f t="shared" si="25"/>
        <v>2016</v>
      </c>
      <c r="L440" s="2" t="str">
        <f t="shared" si="26"/>
        <v>04</v>
      </c>
      <c r="M440" s="2">
        <v>201604</v>
      </c>
      <c r="N440" s="30">
        <v>50967.811440000012</v>
      </c>
      <c r="O440" s="30">
        <v>7645.1717160000017</v>
      </c>
      <c r="P440" s="10">
        <f t="shared" si="27"/>
        <v>7.6451717160000016E-3</v>
      </c>
    </row>
    <row r="441" spans="1:16">
      <c r="A441" s="2" t="s">
        <v>7</v>
      </c>
      <c r="B441" s="2" t="s">
        <v>27</v>
      </c>
      <c r="C441" s="2" t="str">
        <f t="shared" si="24"/>
        <v>Michelle L.</v>
      </c>
      <c r="D441" s="2" t="s">
        <v>19</v>
      </c>
      <c r="E441" s="2" t="s">
        <v>57</v>
      </c>
      <c r="F441" s="2" t="s">
        <v>12</v>
      </c>
      <c r="G441" s="2">
        <v>29</v>
      </c>
      <c r="H441" s="2" t="s">
        <v>37</v>
      </c>
      <c r="I441" s="2" t="s">
        <v>41</v>
      </c>
      <c r="J441" s="2" t="s">
        <v>123</v>
      </c>
      <c r="K441" s="2" t="str">
        <f t="shared" si="25"/>
        <v>2016</v>
      </c>
      <c r="L441" s="2" t="str">
        <f t="shared" si="26"/>
        <v>04</v>
      </c>
      <c r="M441" s="2">
        <v>201604</v>
      </c>
      <c r="N441" s="30">
        <v>6851.1163392000017</v>
      </c>
      <c r="O441" s="30">
        <v>1027.6674508800002</v>
      </c>
      <c r="P441" s="10">
        <f t="shared" si="27"/>
        <v>1.0276674508800001E-3</v>
      </c>
    </row>
    <row r="442" spans="1:16">
      <c r="A442" s="2" t="s">
        <v>7</v>
      </c>
      <c r="B442" s="2" t="s">
        <v>42</v>
      </c>
      <c r="C442" s="2" t="str">
        <f t="shared" si="24"/>
        <v>Dennis C.</v>
      </c>
      <c r="D442" s="2" t="s">
        <v>59</v>
      </c>
      <c r="E442" s="2" t="s">
        <v>60</v>
      </c>
      <c r="F442" s="2" t="s">
        <v>11</v>
      </c>
      <c r="G442" s="2">
        <v>35</v>
      </c>
      <c r="H442" s="2" t="s">
        <v>34</v>
      </c>
      <c r="I442" s="2" t="s">
        <v>39</v>
      </c>
      <c r="J442" s="2" t="s">
        <v>124</v>
      </c>
      <c r="K442" s="2" t="str">
        <f t="shared" si="25"/>
        <v>2016</v>
      </c>
      <c r="L442" s="2" t="str">
        <f t="shared" si="26"/>
        <v>04</v>
      </c>
      <c r="M442" s="2">
        <v>201604</v>
      </c>
      <c r="N442" s="30">
        <v>506137.19304960017</v>
      </c>
      <c r="O442" s="30">
        <v>88067.871590630428</v>
      </c>
      <c r="P442" s="10">
        <f t="shared" si="27"/>
        <v>8.8067871590630425E-2</v>
      </c>
    </row>
    <row r="443" spans="1:16">
      <c r="A443" s="2" t="s">
        <v>7</v>
      </c>
      <c r="B443" s="2" t="s">
        <v>42</v>
      </c>
      <c r="C443" s="2" t="str">
        <f t="shared" si="24"/>
        <v>Dennis C.</v>
      </c>
      <c r="D443" s="2" t="s">
        <v>59</v>
      </c>
      <c r="E443" s="2" t="s">
        <v>60</v>
      </c>
      <c r="F443" s="2" t="s">
        <v>11</v>
      </c>
      <c r="G443" s="2">
        <v>35</v>
      </c>
      <c r="H443" s="2" t="s">
        <v>34</v>
      </c>
      <c r="I443" s="2" t="s">
        <v>39</v>
      </c>
      <c r="J443" s="2" t="s">
        <v>121</v>
      </c>
      <c r="K443" s="2" t="str">
        <f t="shared" si="25"/>
        <v>2016</v>
      </c>
      <c r="L443" s="2" t="str">
        <f t="shared" si="26"/>
        <v>04</v>
      </c>
      <c r="M443" s="2">
        <v>201604</v>
      </c>
      <c r="N443" s="30">
        <v>70906.88074982402</v>
      </c>
      <c r="O443" s="30">
        <v>10636.032112473602</v>
      </c>
      <c r="P443" s="10">
        <f t="shared" si="27"/>
        <v>1.0636032112473602E-2</v>
      </c>
    </row>
    <row r="444" spans="1:16">
      <c r="A444" s="2" t="s">
        <v>7</v>
      </c>
      <c r="B444" s="2" t="s">
        <v>42</v>
      </c>
      <c r="C444" s="2" t="str">
        <f t="shared" si="24"/>
        <v>Dennis C.</v>
      </c>
      <c r="D444" s="2" t="s">
        <v>59</v>
      </c>
      <c r="E444" s="2" t="s">
        <v>60</v>
      </c>
      <c r="F444" s="2" t="s">
        <v>11</v>
      </c>
      <c r="G444" s="2">
        <v>35</v>
      </c>
      <c r="H444" s="2" t="s">
        <v>34</v>
      </c>
      <c r="I444" s="2" t="s">
        <v>39</v>
      </c>
      <c r="J444" s="2" t="s">
        <v>143</v>
      </c>
      <c r="K444" s="2" t="str">
        <f t="shared" si="25"/>
        <v>2016</v>
      </c>
      <c r="L444" s="2" t="str">
        <f t="shared" si="26"/>
        <v>04</v>
      </c>
      <c r="M444" s="2">
        <v>201604</v>
      </c>
      <c r="N444" s="30">
        <v>201330.33822720009</v>
      </c>
      <c r="O444" s="30">
        <v>30199.550734080014</v>
      </c>
      <c r="P444" s="10">
        <f t="shared" si="27"/>
        <v>3.0199550734080014E-2</v>
      </c>
    </row>
    <row r="445" spans="1:16">
      <c r="A445" s="2" t="s">
        <v>7</v>
      </c>
      <c r="B445" s="2" t="s">
        <v>42</v>
      </c>
      <c r="C445" s="2" t="str">
        <f t="shared" si="24"/>
        <v>Dennis C.</v>
      </c>
      <c r="D445" s="2" t="s">
        <v>59</v>
      </c>
      <c r="E445" s="2" t="s">
        <v>60</v>
      </c>
      <c r="F445" s="2" t="s">
        <v>11</v>
      </c>
      <c r="G445" s="2">
        <v>35</v>
      </c>
      <c r="H445" s="2" t="s">
        <v>34</v>
      </c>
      <c r="I445" s="2" t="s">
        <v>39</v>
      </c>
      <c r="J445" s="2" t="s">
        <v>123</v>
      </c>
      <c r="K445" s="2" t="str">
        <f t="shared" si="25"/>
        <v>2016</v>
      </c>
      <c r="L445" s="2" t="str">
        <f t="shared" si="26"/>
        <v>04</v>
      </c>
      <c r="M445" s="2">
        <v>201604</v>
      </c>
      <c r="N445" s="30">
        <v>34792.002524160009</v>
      </c>
      <c r="O445" s="30">
        <v>5218.8003786240015</v>
      </c>
      <c r="P445" s="10">
        <f t="shared" si="27"/>
        <v>5.2188003786240011E-3</v>
      </c>
    </row>
    <row r="446" spans="1:16">
      <c r="A446" s="2" t="s">
        <v>7</v>
      </c>
      <c r="B446" s="2" t="s">
        <v>42</v>
      </c>
      <c r="C446" s="2" t="str">
        <f t="shared" si="24"/>
        <v>Aaron C.</v>
      </c>
      <c r="D446" s="2" t="s">
        <v>61</v>
      </c>
      <c r="E446" s="2" t="s">
        <v>60</v>
      </c>
      <c r="F446" s="2" t="s">
        <v>11</v>
      </c>
      <c r="G446" s="2">
        <v>32</v>
      </c>
      <c r="H446" s="2" t="s">
        <v>36</v>
      </c>
      <c r="I446" s="2" t="s">
        <v>63</v>
      </c>
      <c r="J446" s="2" t="s">
        <v>124</v>
      </c>
      <c r="K446" s="2" t="str">
        <f t="shared" si="25"/>
        <v>2016</v>
      </c>
      <c r="L446" s="2" t="str">
        <f t="shared" si="26"/>
        <v>04</v>
      </c>
      <c r="M446" s="2">
        <v>201604</v>
      </c>
      <c r="N446" s="30">
        <v>203226.77088000005</v>
      </c>
      <c r="O446" s="30">
        <v>35361.458133120002</v>
      </c>
      <c r="P446" s="10">
        <f t="shared" si="27"/>
        <v>3.536145813312E-2</v>
      </c>
    </row>
    <row r="447" spans="1:16">
      <c r="A447" s="2" t="s">
        <v>7</v>
      </c>
      <c r="B447" s="2" t="s">
        <v>42</v>
      </c>
      <c r="C447" s="2" t="str">
        <f t="shared" si="24"/>
        <v>Aaron C.</v>
      </c>
      <c r="D447" s="2" t="s">
        <v>61</v>
      </c>
      <c r="E447" s="2" t="s">
        <v>60</v>
      </c>
      <c r="F447" s="2" t="s">
        <v>11</v>
      </c>
      <c r="G447" s="2">
        <v>32</v>
      </c>
      <c r="H447" s="2" t="s">
        <v>36</v>
      </c>
      <c r="I447" s="2" t="s">
        <v>63</v>
      </c>
      <c r="J447" s="2" t="s">
        <v>121</v>
      </c>
      <c r="K447" s="2" t="str">
        <f t="shared" si="25"/>
        <v>2016</v>
      </c>
      <c r="L447" s="2" t="str">
        <f t="shared" si="26"/>
        <v>04</v>
      </c>
      <c r="M447" s="2">
        <v>201604</v>
      </c>
      <c r="N447" s="30">
        <v>43938.671616000007</v>
      </c>
      <c r="O447" s="30">
        <v>6590.8007424000007</v>
      </c>
      <c r="P447" s="10">
        <f t="shared" si="27"/>
        <v>6.5908007424000008E-3</v>
      </c>
    </row>
    <row r="448" spans="1:16">
      <c r="A448" s="2" t="s">
        <v>7</v>
      </c>
      <c r="B448" s="2" t="s">
        <v>42</v>
      </c>
      <c r="C448" s="2" t="str">
        <f t="shared" si="24"/>
        <v>Aaron C.</v>
      </c>
      <c r="D448" s="2" t="s">
        <v>61</v>
      </c>
      <c r="E448" s="2" t="s">
        <v>60</v>
      </c>
      <c r="F448" s="2" t="s">
        <v>11</v>
      </c>
      <c r="G448" s="2">
        <v>32</v>
      </c>
      <c r="H448" s="2" t="s">
        <v>36</v>
      </c>
      <c r="I448" s="2" t="s">
        <v>63</v>
      </c>
      <c r="J448" s="2" t="s">
        <v>143</v>
      </c>
      <c r="K448" s="2" t="str">
        <f t="shared" si="25"/>
        <v>2016</v>
      </c>
      <c r="L448" s="2" t="str">
        <f t="shared" si="26"/>
        <v>04</v>
      </c>
      <c r="M448" s="2">
        <v>201604</v>
      </c>
      <c r="N448" s="30">
        <v>90572.34186</v>
      </c>
      <c r="O448" s="30">
        <v>13585.851279</v>
      </c>
      <c r="P448" s="10">
        <f t="shared" si="27"/>
        <v>1.3585851279E-2</v>
      </c>
    </row>
    <row r="449" spans="1:16">
      <c r="A449" s="2" t="s">
        <v>7</v>
      </c>
      <c r="B449" s="2" t="s">
        <v>42</v>
      </c>
      <c r="C449" s="2" t="str">
        <f t="shared" si="24"/>
        <v>Aaron C.</v>
      </c>
      <c r="D449" s="2" t="s">
        <v>61</v>
      </c>
      <c r="E449" s="2" t="s">
        <v>60</v>
      </c>
      <c r="F449" s="2" t="s">
        <v>11</v>
      </c>
      <c r="G449" s="2">
        <v>32</v>
      </c>
      <c r="H449" s="2" t="s">
        <v>36</v>
      </c>
      <c r="I449" s="2" t="s">
        <v>63</v>
      </c>
      <c r="J449" s="2" t="s">
        <v>123</v>
      </c>
      <c r="K449" s="2" t="str">
        <f t="shared" si="25"/>
        <v>2016</v>
      </c>
      <c r="L449" s="2" t="str">
        <f t="shared" si="26"/>
        <v>04</v>
      </c>
      <c r="M449" s="2">
        <v>201604</v>
      </c>
      <c r="N449" s="30">
        <v>17456.690764800001</v>
      </c>
      <c r="O449" s="30">
        <v>2618.5036147200003</v>
      </c>
      <c r="P449" s="10">
        <f t="shared" si="27"/>
        <v>2.6185036147200005E-3</v>
      </c>
    </row>
    <row r="450" spans="1:16">
      <c r="A450" s="2" t="s">
        <v>69</v>
      </c>
      <c r="B450" s="2" t="s">
        <v>5</v>
      </c>
      <c r="C450" s="2" t="str">
        <f t="shared" si="24"/>
        <v>Jansen B.</v>
      </c>
      <c r="D450" s="2" t="s">
        <v>46</v>
      </c>
      <c r="E450" s="2" t="s">
        <v>13</v>
      </c>
      <c r="F450" s="2" t="s">
        <v>11</v>
      </c>
      <c r="G450" s="2">
        <v>46</v>
      </c>
      <c r="H450" s="2" t="s">
        <v>33</v>
      </c>
      <c r="I450" s="2" t="s">
        <v>38</v>
      </c>
      <c r="J450" s="2" t="s">
        <v>124</v>
      </c>
      <c r="K450" s="2" t="str">
        <f t="shared" si="25"/>
        <v>2016</v>
      </c>
      <c r="L450" s="2" t="str">
        <f t="shared" si="26"/>
        <v>04</v>
      </c>
      <c r="M450" s="2">
        <v>201604</v>
      </c>
      <c r="N450" s="30">
        <v>2444113.8288000007</v>
      </c>
      <c r="O450" s="30">
        <v>425275.80621120008</v>
      </c>
      <c r="P450" s="10">
        <f t="shared" si="27"/>
        <v>0.42527580621120009</v>
      </c>
    </row>
    <row r="451" spans="1:16">
      <c r="A451" s="2" t="s">
        <v>69</v>
      </c>
      <c r="B451" s="2" t="s">
        <v>5</v>
      </c>
      <c r="C451" s="2" t="str">
        <f t="shared" ref="C451:C514" si="28">D451&amp;" "&amp;LEFT(E451,1)&amp;"."</f>
        <v>Jansen B.</v>
      </c>
      <c r="D451" s="2" t="s">
        <v>46</v>
      </c>
      <c r="E451" s="2" t="s">
        <v>13</v>
      </c>
      <c r="F451" s="2" t="s">
        <v>11</v>
      </c>
      <c r="G451" s="2">
        <v>46</v>
      </c>
      <c r="H451" s="2" t="s">
        <v>33</v>
      </c>
      <c r="I451" s="2" t="s">
        <v>38</v>
      </c>
      <c r="J451" s="2" t="s">
        <v>121</v>
      </c>
      <c r="K451" s="2" t="str">
        <f t="shared" ref="K451:K514" si="29">LEFT(M451,4)</f>
        <v>2016</v>
      </c>
      <c r="L451" s="2" t="str">
        <f t="shared" ref="L451:L514" si="30">RIGHT(M451,2)</f>
        <v>04</v>
      </c>
      <c r="M451" s="2">
        <v>201604</v>
      </c>
      <c r="N451" s="30">
        <v>190725.99638400003</v>
      </c>
      <c r="O451" s="30">
        <v>28608.899457600004</v>
      </c>
      <c r="P451" s="10">
        <f t="shared" ref="P451:P514" si="31">O451/1000000</f>
        <v>2.8608899457600003E-2</v>
      </c>
    </row>
    <row r="452" spans="1:16">
      <c r="A452" s="2" t="s">
        <v>69</v>
      </c>
      <c r="B452" s="2" t="s">
        <v>5</v>
      </c>
      <c r="C452" s="2" t="str">
        <f t="shared" si="28"/>
        <v>Jansen B.</v>
      </c>
      <c r="D452" s="2" t="s">
        <v>46</v>
      </c>
      <c r="E452" s="2" t="s">
        <v>13</v>
      </c>
      <c r="F452" s="2" t="s">
        <v>11</v>
      </c>
      <c r="G452" s="2">
        <v>46</v>
      </c>
      <c r="H452" s="2" t="s">
        <v>33</v>
      </c>
      <c r="I452" s="2" t="s">
        <v>38</v>
      </c>
      <c r="J452" s="2" t="s">
        <v>143</v>
      </c>
      <c r="K452" s="2" t="str">
        <f t="shared" si="29"/>
        <v>2016</v>
      </c>
      <c r="L452" s="2" t="str">
        <f t="shared" si="30"/>
        <v>04</v>
      </c>
      <c r="M452" s="2">
        <v>201604</v>
      </c>
      <c r="N452" s="30">
        <v>137318.78160000005</v>
      </c>
      <c r="O452" s="30">
        <v>20597.817240000004</v>
      </c>
      <c r="P452" s="10">
        <f t="shared" si="31"/>
        <v>2.0597817240000003E-2</v>
      </c>
    </row>
    <row r="453" spans="1:16">
      <c r="A453" s="2" t="s">
        <v>69</v>
      </c>
      <c r="B453" s="2" t="s">
        <v>5</v>
      </c>
      <c r="C453" s="2" t="str">
        <f t="shared" si="28"/>
        <v>Jansen B.</v>
      </c>
      <c r="D453" s="2" t="s">
        <v>46</v>
      </c>
      <c r="E453" s="2" t="s">
        <v>13</v>
      </c>
      <c r="F453" s="2" t="s">
        <v>11</v>
      </c>
      <c r="G453" s="2">
        <v>46</v>
      </c>
      <c r="H453" s="2" t="s">
        <v>33</v>
      </c>
      <c r="I453" s="2" t="s">
        <v>38</v>
      </c>
      <c r="J453" s="2" t="s">
        <v>123</v>
      </c>
      <c r="K453" s="2" t="str">
        <f t="shared" si="29"/>
        <v>2016</v>
      </c>
      <c r="L453" s="2" t="str">
        <f t="shared" si="30"/>
        <v>04</v>
      </c>
      <c r="M453" s="2">
        <v>201604</v>
      </c>
      <c r="N453" s="30">
        <v>122083.35552000003</v>
      </c>
      <c r="O453" s="30">
        <v>18312.503328000003</v>
      </c>
      <c r="P453" s="10">
        <f t="shared" si="31"/>
        <v>1.8312503328000003E-2</v>
      </c>
    </row>
    <row r="454" spans="1:16">
      <c r="A454" s="2" t="s">
        <v>69</v>
      </c>
      <c r="B454" s="2" t="s">
        <v>5</v>
      </c>
      <c r="C454" s="2" t="str">
        <f t="shared" si="28"/>
        <v>Claire P.</v>
      </c>
      <c r="D454" s="2" t="s">
        <v>22</v>
      </c>
      <c r="E454" s="2" t="s">
        <v>16</v>
      </c>
      <c r="F454" s="2" t="s">
        <v>12</v>
      </c>
      <c r="G454" s="2">
        <v>38</v>
      </c>
      <c r="H454" s="2" t="s">
        <v>34</v>
      </c>
      <c r="I454" s="2" t="s">
        <v>39</v>
      </c>
      <c r="J454" s="2" t="s">
        <v>124</v>
      </c>
      <c r="K454" s="2" t="str">
        <f t="shared" si="29"/>
        <v>2016</v>
      </c>
      <c r="L454" s="2" t="str">
        <f t="shared" si="30"/>
        <v>04</v>
      </c>
      <c r="M454" s="2">
        <v>201604</v>
      </c>
      <c r="N454" s="30">
        <v>258117.08832000004</v>
      </c>
      <c r="O454" s="30">
        <v>44912.373367680004</v>
      </c>
      <c r="P454" s="10">
        <f t="shared" si="31"/>
        <v>4.4912373367680003E-2</v>
      </c>
    </row>
    <row r="455" spans="1:16">
      <c r="A455" s="2" t="s">
        <v>69</v>
      </c>
      <c r="B455" s="2" t="s">
        <v>5</v>
      </c>
      <c r="C455" s="2" t="str">
        <f t="shared" si="28"/>
        <v>Claire P.</v>
      </c>
      <c r="D455" s="2" t="s">
        <v>22</v>
      </c>
      <c r="E455" s="2" t="s">
        <v>16</v>
      </c>
      <c r="F455" s="2" t="s">
        <v>12</v>
      </c>
      <c r="G455" s="2">
        <v>38</v>
      </c>
      <c r="H455" s="2" t="s">
        <v>34</v>
      </c>
      <c r="I455" s="2" t="s">
        <v>39</v>
      </c>
      <c r="J455" s="2" t="s">
        <v>121</v>
      </c>
      <c r="K455" s="2" t="str">
        <f t="shared" si="29"/>
        <v>2016</v>
      </c>
      <c r="L455" s="2" t="str">
        <f t="shared" si="30"/>
        <v>04</v>
      </c>
      <c r="M455" s="2">
        <v>201604</v>
      </c>
      <c r="N455" s="30">
        <v>6026.4127526400025</v>
      </c>
      <c r="O455" s="30">
        <v>903.96191289600029</v>
      </c>
      <c r="P455" s="10">
        <f t="shared" si="31"/>
        <v>9.0396191289600033E-4</v>
      </c>
    </row>
    <row r="456" spans="1:16">
      <c r="A456" s="2" t="s">
        <v>69</v>
      </c>
      <c r="B456" s="2" t="s">
        <v>5</v>
      </c>
      <c r="C456" s="2" t="str">
        <f t="shared" si="28"/>
        <v>Claire P.</v>
      </c>
      <c r="D456" s="2" t="s">
        <v>22</v>
      </c>
      <c r="E456" s="2" t="s">
        <v>16</v>
      </c>
      <c r="F456" s="2" t="s">
        <v>12</v>
      </c>
      <c r="G456" s="2">
        <v>38</v>
      </c>
      <c r="H456" s="2" t="s">
        <v>34</v>
      </c>
      <c r="I456" s="2" t="s">
        <v>39</v>
      </c>
      <c r="J456" s="2" t="s">
        <v>143</v>
      </c>
      <c r="K456" s="2" t="str">
        <f t="shared" si="29"/>
        <v>2016</v>
      </c>
      <c r="L456" s="2" t="str">
        <f t="shared" si="30"/>
        <v>04</v>
      </c>
      <c r="M456" s="2">
        <v>201604</v>
      </c>
      <c r="N456" s="30">
        <v>21868.253316000002</v>
      </c>
      <c r="O456" s="30">
        <v>3280.2379974</v>
      </c>
      <c r="P456" s="10">
        <f t="shared" si="31"/>
        <v>3.2802379973999999E-3</v>
      </c>
    </row>
    <row r="457" spans="1:16">
      <c r="A457" s="2" t="s">
        <v>69</v>
      </c>
      <c r="B457" s="2" t="s">
        <v>5</v>
      </c>
      <c r="C457" s="2" t="str">
        <f t="shared" si="28"/>
        <v>Claire P.</v>
      </c>
      <c r="D457" s="2" t="s">
        <v>22</v>
      </c>
      <c r="E457" s="2" t="s">
        <v>16</v>
      </c>
      <c r="F457" s="2" t="s">
        <v>12</v>
      </c>
      <c r="G457" s="2">
        <v>38</v>
      </c>
      <c r="H457" s="2" t="s">
        <v>34</v>
      </c>
      <c r="I457" s="2" t="s">
        <v>39</v>
      </c>
      <c r="J457" s="2" t="s">
        <v>123</v>
      </c>
      <c r="K457" s="2" t="str">
        <f t="shared" si="29"/>
        <v>2016</v>
      </c>
      <c r="L457" s="2" t="str">
        <f t="shared" si="30"/>
        <v>04</v>
      </c>
      <c r="M457" s="2">
        <v>201604</v>
      </c>
      <c r="N457" s="30">
        <v>31316.149186559996</v>
      </c>
      <c r="O457" s="30">
        <v>4697.4223779839995</v>
      </c>
      <c r="P457" s="10">
        <f t="shared" si="31"/>
        <v>4.6974223779839997E-3</v>
      </c>
    </row>
    <row r="458" spans="1:16">
      <c r="A458" s="2" t="s">
        <v>69</v>
      </c>
      <c r="B458" s="2" t="s">
        <v>5</v>
      </c>
      <c r="C458" s="2" t="str">
        <f t="shared" si="28"/>
        <v>Simon W.</v>
      </c>
      <c r="D458" s="2" t="s">
        <v>9</v>
      </c>
      <c r="E458" s="2" t="s">
        <v>10</v>
      </c>
      <c r="F458" s="2" t="s">
        <v>11</v>
      </c>
      <c r="G458" s="2">
        <v>25</v>
      </c>
      <c r="H458" s="2" t="s">
        <v>37</v>
      </c>
      <c r="I458" s="2" t="s">
        <v>41</v>
      </c>
      <c r="J458" s="2" t="s">
        <v>124</v>
      </c>
      <c r="K458" s="2" t="str">
        <f t="shared" si="29"/>
        <v>2016</v>
      </c>
      <c r="L458" s="2" t="str">
        <f t="shared" si="30"/>
        <v>04</v>
      </c>
      <c r="M458" s="2">
        <v>201604</v>
      </c>
      <c r="N458" s="30">
        <v>47372.169600000016</v>
      </c>
      <c r="O458" s="30">
        <v>8242.7575104000025</v>
      </c>
      <c r="P458" s="10">
        <f t="shared" si="31"/>
        <v>8.2427575104000016E-3</v>
      </c>
    </row>
    <row r="459" spans="1:16">
      <c r="A459" s="2" t="s">
        <v>69</v>
      </c>
      <c r="B459" s="2" t="s">
        <v>5</v>
      </c>
      <c r="C459" s="2" t="str">
        <f t="shared" si="28"/>
        <v>Simon W.</v>
      </c>
      <c r="D459" s="2" t="s">
        <v>9</v>
      </c>
      <c r="E459" s="2" t="s">
        <v>10</v>
      </c>
      <c r="F459" s="2" t="s">
        <v>11</v>
      </c>
      <c r="G459" s="2">
        <v>25</v>
      </c>
      <c r="H459" s="2" t="s">
        <v>37</v>
      </c>
      <c r="I459" s="2" t="s">
        <v>41</v>
      </c>
      <c r="J459" s="2" t="s">
        <v>121</v>
      </c>
      <c r="K459" s="2" t="str">
        <f t="shared" si="29"/>
        <v>2016</v>
      </c>
      <c r="L459" s="2" t="str">
        <f t="shared" si="30"/>
        <v>04</v>
      </c>
      <c r="M459" s="2">
        <v>201604</v>
      </c>
      <c r="N459" s="30">
        <v>17383.657536000006</v>
      </c>
      <c r="O459" s="30">
        <v>2607.5486304000005</v>
      </c>
      <c r="P459" s="10">
        <f t="shared" si="31"/>
        <v>2.6075486304000008E-3</v>
      </c>
    </row>
    <row r="460" spans="1:16">
      <c r="A460" s="2" t="s">
        <v>69</v>
      </c>
      <c r="B460" s="2" t="s">
        <v>5</v>
      </c>
      <c r="C460" s="2" t="str">
        <f t="shared" si="28"/>
        <v>Simon W.</v>
      </c>
      <c r="D460" s="2" t="s">
        <v>9</v>
      </c>
      <c r="E460" s="2" t="s">
        <v>10</v>
      </c>
      <c r="F460" s="2" t="s">
        <v>11</v>
      </c>
      <c r="G460" s="2">
        <v>25</v>
      </c>
      <c r="H460" s="2" t="s">
        <v>37</v>
      </c>
      <c r="I460" s="2" t="s">
        <v>41</v>
      </c>
      <c r="J460" s="2" t="s">
        <v>143</v>
      </c>
      <c r="K460" s="2" t="str">
        <f t="shared" si="29"/>
        <v>2016</v>
      </c>
      <c r="L460" s="2" t="str">
        <f t="shared" si="30"/>
        <v>04</v>
      </c>
      <c r="M460" s="2">
        <v>201604</v>
      </c>
      <c r="N460" s="30">
        <v>77579.775000000009</v>
      </c>
      <c r="O460" s="30">
        <v>11636.966250000001</v>
      </c>
      <c r="P460" s="10">
        <f t="shared" si="31"/>
        <v>1.1636966250000002E-2</v>
      </c>
    </row>
    <row r="461" spans="1:16">
      <c r="A461" s="2" t="s">
        <v>69</v>
      </c>
      <c r="B461" s="2" t="s">
        <v>5</v>
      </c>
      <c r="C461" s="2" t="str">
        <f t="shared" si="28"/>
        <v>Simon W.</v>
      </c>
      <c r="D461" s="2" t="s">
        <v>9</v>
      </c>
      <c r="E461" s="2" t="s">
        <v>10</v>
      </c>
      <c r="F461" s="2" t="s">
        <v>11</v>
      </c>
      <c r="G461" s="2">
        <v>25</v>
      </c>
      <c r="H461" s="2" t="s">
        <v>37</v>
      </c>
      <c r="I461" s="2" t="s">
        <v>41</v>
      </c>
      <c r="J461" s="2" t="s">
        <v>123</v>
      </c>
      <c r="K461" s="2" t="str">
        <f t="shared" si="29"/>
        <v>2016</v>
      </c>
      <c r="L461" s="2" t="str">
        <f t="shared" si="30"/>
        <v>04</v>
      </c>
      <c r="M461" s="2">
        <v>201604</v>
      </c>
      <c r="N461" s="30">
        <v>30358.685951999996</v>
      </c>
      <c r="O461" s="30">
        <v>4553.8028927999994</v>
      </c>
      <c r="P461" s="10">
        <f t="shared" si="31"/>
        <v>4.5538028927999998E-3</v>
      </c>
    </row>
    <row r="462" spans="1:16">
      <c r="A462" s="2" t="s">
        <v>69</v>
      </c>
      <c r="B462" s="2" t="s">
        <v>6</v>
      </c>
      <c r="C462" s="2" t="str">
        <f t="shared" si="28"/>
        <v>Trevor P.</v>
      </c>
      <c r="D462" s="2" t="s">
        <v>14</v>
      </c>
      <c r="E462" s="2" t="s">
        <v>15</v>
      </c>
      <c r="F462" s="2" t="s">
        <v>11</v>
      </c>
      <c r="G462" s="2">
        <v>32</v>
      </c>
      <c r="H462" s="2" t="s">
        <v>36</v>
      </c>
      <c r="I462" s="2" t="s">
        <v>63</v>
      </c>
      <c r="J462" s="2" t="s">
        <v>124</v>
      </c>
      <c r="K462" s="2" t="str">
        <f t="shared" si="29"/>
        <v>2016</v>
      </c>
      <c r="L462" s="2" t="str">
        <f t="shared" si="30"/>
        <v>04</v>
      </c>
      <c r="M462" s="2">
        <v>201604</v>
      </c>
      <c r="N462" s="30">
        <v>943801.52832000016</v>
      </c>
      <c r="O462" s="30">
        <v>164221.46592768002</v>
      </c>
      <c r="P462" s="10">
        <f t="shared" si="31"/>
        <v>0.16422146592768003</v>
      </c>
    </row>
    <row r="463" spans="1:16">
      <c r="A463" s="2" t="s">
        <v>69</v>
      </c>
      <c r="B463" s="2" t="s">
        <v>6</v>
      </c>
      <c r="C463" s="2" t="str">
        <f t="shared" si="28"/>
        <v>Trevor P.</v>
      </c>
      <c r="D463" s="2" t="s">
        <v>14</v>
      </c>
      <c r="E463" s="2" t="s">
        <v>15</v>
      </c>
      <c r="F463" s="2" t="s">
        <v>11</v>
      </c>
      <c r="G463" s="2">
        <v>32</v>
      </c>
      <c r="H463" s="2" t="s">
        <v>36</v>
      </c>
      <c r="I463" s="2" t="s">
        <v>63</v>
      </c>
      <c r="J463" s="2" t="s">
        <v>121</v>
      </c>
      <c r="K463" s="2" t="str">
        <f t="shared" si="29"/>
        <v>2016</v>
      </c>
      <c r="L463" s="2" t="str">
        <f t="shared" si="30"/>
        <v>04</v>
      </c>
      <c r="M463" s="2">
        <v>201604</v>
      </c>
      <c r="N463" s="30">
        <v>175801.91989248007</v>
      </c>
      <c r="O463" s="30">
        <v>26370.287983872011</v>
      </c>
      <c r="P463" s="10">
        <f t="shared" si="31"/>
        <v>2.6370287983872011E-2</v>
      </c>
    </row>
    <row r="464" spans="1:16">
      <c r="A464" s="2" t="s">
        <v>69</v>
      </c>
      <c r="B464" s="2" t="s">
        <v>6</v>
      </c>
      <c r="C464" s="2" t="str">
        <f t="shared" si="28"/>
        <v>Trevor P.</v>
      </c>
      <c r="D464" s="2" t="s">
        <v>14</v>
      </c>
      <c r="E464" s="2" t="s">
        <v>15</v>
      </c>
      <c r="F464" s="2" t="s">
        <v>11</v>
      </c>
      <c r="G464" s="2">
        <v>32</v>
      </c>
      <c r="H464" s="2" t="s">
        <v>36</v>
      </c>
      <c r="I464" s="2" t="s">
        <v>63</v>
      </c>
      <c r="J464" s="2" t="s">
        <v>143</v>
      </c>
      <c r="K464" s="2" t="str">
        <f t="shared" si="29"/>
        <v>2016</v>
      </c>
      <c r="L464" s="2" t="str">
        <f t="shared" si="30"/>
        <v>04</v>
      </c>
      <c r="M464" s="2">
        <v>201604</v>
      </c>
      <c r="N464" s="30">
        <v>237821.99313600006</v>
      </c>
      <c r="O464" s="30">
        <v>35673.298970400007</v>
      </c>
      <c r="P464" s="10">
        <f t="shared" si="31"/>
        <v>3.5673298970400009E-2</v>
      </c>
    </row>
    <row r="465" spans="1:16">
      <c r="A465" s="2" t="s">
        <v>69</v>
      </c>
      <c r="B465" s="2" t="s">
        <v>6</v>
      </c>
      <c r="C465" s="2" t="str">
        <f t="shared" si="28"/>
        <v>Trevor P.</v>
      </c>
      <c r="D465" s="2" t="s">
        <v>14</v>
      </c>
      <c r="E465" s="2" t="s">
        <v>15</v>
      </c>
      <c r="F465" s="2" t="s">
        <v>11</v>
      </c>
      <c r="G465" s="2">
        <v>32</v>
      </c>
      <c r="H465" s="2" t="s">
        <v>36</v>
      </c>
      <c r="I465" s="2" t="s">
        <v>63</v>
      </c>
      <c r="J465" s="2" t="s">
        <v>123</v>
      </c>
      <c r="K465" s="2" t="str">
        <f t="shared" si="29"/>
        <v>2016</v>
      </c>
      <c r="L465" s="2" t="str">
        <f t="shared" si="30"/>
        <v>04</v>
      </c>
      <c r="M465" s="2">
        <v>201604</v>
      </c>
      <c r="N465" s="30">
        <v>116319.73828608001</v>
      </c>
      <c r="O465" s="30">
        <v>17447.960742912001</v>
      </c>
      <c r="P465" s="10">
        <f t="shared" si="31"/>
        <v>1.7447960742912001E-2</v>
      </c>
    </row>
    <row r="466" spans="1:16">
      <c r="A466" s="2" t="s">
        <v>68</v>
      </c>
      <c r="B466" s="2" t="s">
        <v>24</v>
      </c>
      <c r="C466" s="2" t="str">
        <f t="shared" si="28"/>
        <v>George C.</v>
      </c>
      <c r="D466" s="2" t="s">
        <v>43</v>
      </c>
      <c r="E466" s="2" t="s">
        <v>17</v>
      </c>
      <c r="F466" s="2" t="s">
        <v>11</v>
      </c>
      <c r="G466" s="2">
        <v>32</v>
      </c>
      <c r="H466" s="2" t="s">
        <v>36</v>
      </c>
      <c r="I466" s="2" t="s">
        <v>63</v>
      </c>
      <c r="J466" s="2" t="s">
        <v>124</v>
      </c>
      <c r="K466" s="2" t="str">
        <f t="shared" si="29"/>
        <v>2016</v>
      </c>
      <c r="L466" s="2" t="str">
        <f t="shared" si="30"/>
        <v>04</v>
      </c>
      <c r="M466" s="2">
        <v>201604</v>
      </c>
      <c r="N466" s="30">
        <v>774621.79200000002</v>
      </c>
      <c r="O466" s="30">
        <v>134784.19180799997</v>
      </c>
      <c r="P466" s="10">
        <f t="shared" si="31"/>
        <v>0.13478419180799997</v>
      </c>
    </row>
    <row r="467" spans="1:16">
      <c r="A467" s="2" t="s">
        <v>68</v>
      </c>
      <c r="B467" s="2" t="s">
        <v>24</v>
      </c>
      <c r="C467" s="2" t="str">
        <f t="shared" si="28"/>
        <v>George C.</v>
      </c>
      <c r="D467" s="2" t="s">
        <v>43</v>
      </c>
      <c r="E467" s="2" t="s">
        <v>17</v>
      </c>
      <c r="F467" s="2" t="s">
        <v>11</v>
      </c>
      <c r="G467" s="2">
        <v>32</v>
      </c>
      <c r="H467" s="2" t="s">
        <v>36</v>
      </c>
      <c r="I467" s="2" t="s">
        <v>63</v>
      </c>
      <c r="J467" s="2" t="s">
        <v>121</v>
      </c>
      <c r="K467" s="2" t="str">
        <f t="shared" si="29"/>
        <v>2016</v>
      </c>
      <c r="L467" s="2" t="str">
        <f t="shared" si="30"/>
        <v>04</v>
      </c>
      <c r="M467" s="2">
        <v>201604</v>
      </c>
      <c r="N467" s="30">
        <v>117633.11616000002</v>
      </c>
      <c r="O467" s="30">
        <v>17644.967424000002</v>
      </c>
      <c r="P467" s="10">
        <f t="shared" si="31"/>
        <v>1.7644967424000003E-2</v>
      </c>
    </row>
    <row r="468" spans="1:16">
      <c r="A468" s="2" t="s">
        <v>68</v>
      </c>
      <c r="B468" s="2" t="s">
        <v>24</v>
      </c>
      <c r="C468" s="2" t="str">
        <f t="shared" si="28"/>
        <v>George C.</v>
      </c>
      <c r="D468" s="2" t="s">
        <v>43</v>
      </c>
      <c r="E468" s="2" t="s">
        <v>17</v>
      </c>
      <c r="F468" s="2" t="s">
        <v>11</v>
      </c>
      <c r="G468" s="2">
        <v>32</v>
      </c>
      <c r="H468" s="2" t="s">
        <v>36</v>
      </c>
      <c r="I468" s="2" t="s">
        <v>63</v>
      </c>
      <c r="J468" s="2" t="s">
        <v>143</v>
      </c>
      <c r="K468" s="2" t="str">
        <f t="shared" si="29"/>
        <v>2016</v>
      </c>
      <c r="L468" s="2" t="str">
        <f t="shared" si="30"/>
        <v>04</v>
      </c>
      <c r="M468" s="2">
        <v>201604</v>
      </c>
      <c r="N468" s="30">
        <v>179272.05660000004</v>
      </c>
      <c r="O468" s="30">
        <v>26890.808490000007</v>
      </c>
      <c r="P468" s="10">
        <f t="shared" si="31"/>
        <v>2.6890808490000008E-2</v>
      </c>
    </row>
    <row r="469" spans="1:16">
      <c r="A469" s="2" t="s">
        <v>68</v>
      </c>
      <c r="B469" s="2" t="s">
        <v>24</v>
      </c>
      <c r="C469" s="2" t="str">
        <f t="shared" si="28"/>
        <v>George C.</v>
      </c>
      <c r="D469" s="2" t="s">
        <v>43</v>
      </c>
      <c r="E469" s="2" t="s">
        <v>17</v>
      </c>
      <c r="F469" s="2" t="s">
        <v>11</v>
      </c>
      <c r="G469" s="2">
        <v>32</v>
      </c>
      <c r="H469" s="2" t="s">
        <v>36</v>
      </c>
      <c r="I469" s="2" t="s">
        <v>63</v>
      </c>
      <c r="J469" s="2" t="s">
        <v>123</v>
      </c>
      <c r="K469" s="2" t="str">
        <f t="shared" si="29"/>
        <v>2016</v>
      </c>
      <c r="L469" s="2" t="str">
        <f t="shared" si="30"/>
        <v>04</v>
      </c>
      <c r="M469" s="2">
        <v>201604</v>
      </c>
      <c r="N469" s="30">
        <v>79437.915648000009</v>
      </c>
      <c r="O469" s="30">
        <v>11915.687347200001</v>
      </c>
      <c r="P469" s="10">
        <f t="shared" si="31"/>
        <v>1.1915687347200001E-2</v>
      </c>
    </row>
    <row r="470" spans="1:16">
      <c r="A470" s="2" t="s">
        <v>68</v>
      </c>
      <c r="B470" s="2" t="s">
        <v>70</v>
      </c>
      <c r="C470" s="2" t="str">
        <f t="shared" si="28"/>
        <v>Emma J.</v>
      </c>
      <c r="D470" s="2" t="s">
        <v>20</v>
      </c>
      <c r="E470" s="2" t="s">
        <v>0</v>
      </c>
      <c r="F470" s="2" t="s">
        <v>12</v>
      </c>
      <c r="G470" s="2">
        <v>28</v>
      </c>
      <c r="H470" s="2" t="s">
        <v>37</v>
      </c>
      <c r="I470" s="2" t="s">
        <v>41</v>
      </c>
      <c r="J470" s="2" t="s">
        <v>124</v>
      </c>
      <c r="K470" s="2" t="str">
        <f t="shared" si="29"/>
        <v>2016</v>
      </c>
      <c r="L470" s="2" t="str">
        <f t="shared" si="30"/>
        <v>04</v>
      </c>
      <c r="M470" s="2">
        <v>201604</v>
      </c>
      <c r="N470" s="30">
        <v>230764.68172800011</v>
      </c>
      <c r="O470" s="30">
        <v>40153.05462067201</v>
      </c>
      <c r="P470" s="10">
        <f t="shared" si="31"/>
        <v>4.0153054620672007E-2</v>
      </c>
    </row>
    <row r="471" spans="1:16">
      <c r="A471" s="2" t="s">
        <v>68</v>
      </c>
      <c r="B471" s="2" t="s">
        <v>70</v>
      </c>
      <c r="C471" s="2" t="str">
        <f t="shared" si="28"/>
        <v>Emma J.</v>
      </c>
      <c r="D471" s="2" t="s">
        <v>20</v>
      </c>
      <c r="E471" s="2" t="s">
        <v>0</v>
      </c>
      <c r="F471" s="2" t="s">
        <v>12</v>
      </c>
      <c r="G471" s="2">
        <v>28</v>
      </c>
      <c r="H471" s="2" t="s">
        <v>37</v>
      </c>
      <c r="I471" s="2" t="s">
        <v>41</v>
      </c>
      <c r="J471" s="2" t="s">
        <v>121</v>
      </c>
      <c r="K471" s="2" t="str">
        <f t="shared" si="29"/>
        <v>2016</v>
      </c>
      <c r="L471" s="2" t="str">
        <f t="shared" si="30"/>
        <v>04</v>
      </c>
      <c r="M471" s="2">
        <v>201604</v>
      </c>
      <c r="N471" s="30">
        <v>2598.26144256</v>
      </c>
      <c r="O471" s="30">
        <v>389.73921638399997</v>
      </c>
      <c r="P471" s="10">
        <f t="shared" si="31"/>
        <v>3.8973921638399997E-4</v>
      </c>
    </row>
    <row r="472" spans="1:16">
      <c r="A472" s="2" t="s">
        <v>68</v>
      </c>
      <c r="B472" s="2" t="s">
        <v>70</v>
      </c>
      <c r="C472" s="2" t="str">
        <f t="shared" si="28"/>
        <v>Emma J.</v>
      </c>
      <c r="D472" s="2" t="s">
        <v>20</v>
      </c>
      <c r="E472" s="2" t="s">
        <v>0</v>
      </c>
      <c r="F472" s="2" t="s">
        <v>12</v>
      </c>
      <c r="G472" s="2">
        <v>28</v>
      </c>
      <c r="H472" s="2" t="s">
        <v>37</v>
      </c>
      <c r="I472" s="2" t="s">
        <v>41</v>
      </c>
      <c r="J472" s="2" t="s">
        <v>143</v>
      </c>
      <c r="K472" s="2" t="str">
        <f t="shared" si="29"/>
        <v>2016</v>
      </c>
      <c r="L472" s="2" t="str">
        <f t="shared" si="30"/>
        <v>04</v>
      </c>
      <c r="M472" s="2">
        <v>201604</v>
      </c>
      <c r="N472" s="30">
        <v>22154.041728000007</v>
      </c>
      <c r="O472" s="30">
        <v>3323.1062592000007</v>
      </c>
      <c r="P472" s="10">
        <f t="shared" si="31"/>
        <v>3.3231062592000006E-3</v>
      </c>
    </row>
    <row r="473" spans="1:16">
      <c r="A473" s="2" t="s">
        <v>68</v>
      </c>
      <c r="B473" s="2" t="s">
        <v>70</v>
      </c>
      <c r="C473" s="2" t="str">
        <f t="shared" si="28"/>
        <v>Emma J.</v>
      </c>
      <c r="D473" s="2" t="s">
        <v>20</v>
      </c>
      <c r="E473" s="2" t="s">
        <v>0</v>
      </c>
      <c r="F473" s="2" t="s">
        <v>12</v>
      </c>
      <c r="G473" s="2">
        <v>28</v>
      </c>
      <c r="H473" s="2" t="s">
        <v>37</v>
      </c>
      <c r="I473" s="2" t="s">
        <v>41</v>
      </c>
      <c r="J473" s="2" t="s">
        <v>123</v>
      </c>
      <c r="K473" s="2" t="str">
        <f t="shared" si="29"/>
        <v>2016</v>
      </c>
      <c r="L473" s="2" t="str">
        <f t="shared" si="30"/>
        <v>04</v>
      </c>
      <c r="M473" s="2">
        <v>201604</v>
      </c>
      <c r="N473" s="30">
        <v>16175.762104320002</v>
      </c>
      <c r="O473" s="30">
        <v>2426.3643156480002</v>
      </c>
      <c r="P473" s="10">
        <f t="shared" si="31"/>
        <v>2.4263643156480002E-3</v>
      </c>
    </row>
    <row r="474" spans="1:16">
      <c r="A474" s="2" t="s">
        <v>68</v>
      </c>
      <c r="B474" s="2" t="s">
        <v>23</v>
      </c>
      <c r="C474" s="2" t="str">
        <f t="shared" si="28"/>
        <v>Bryan K.</v>
      </c>
      <c r="D474" s="2" t="s">
        <v>44</v>
      </c>
      <c r="E474" s="2" t="s">
        <v>45</v>
      </c>
      <c r="F474" s="2" t="s">
        <v>11</v>
      </c>
      <c r="G474" s="2">
        <v>27</v>
      </c>
      <c r="H474" s="2" t="s">
        <v>33</v>
      </c>
      <c r="I474" s="2" t="s">
        <v>38</v>
      </c>
      <c r="J474" s="2" t="s">
        <v>124</v>
      </c>
      <c r="K474" s="2" t="str">
        <f t="shared" si="29"/>
        <v>2016</v>
      </c>
      <c r="L474" s="2" t="str">
        <f t="shared" si="30"/>
        <v>04</v>
      </c>
      <c r="M474" s="2">
        <v>201604</v>
      </c>
      <c r="N474" s="30">
        <v>1339163.0622720001</v>
      </c>
      <c r="O474" s="30">
        <v>233014.37283532799</v>
      </c>
      <c r="P474" s="10">
        <f t="shared" si="31"/>
        <v>0.233014372835328</v>
      </c>
    </row>
    <row r="475" spans="1:16">
      <c r="A475" s="2" t="s">
        <v>68</v>
      </c>
      <c r="B475" s="2" t="s">
        <v>23</v>
      </c>
      <c r="C475" s="2" t="str">
        <f t="shared" si="28"/>
        <v>Bryan K.</v>
      </c>
      <c r="D475" s="2" t="s">
        <v>44</v>
      </c>
      <c r="E475" s="2" t="s">
        <v>45</v>
      </c>
      <c r="F475" s="2" t="s">
        <v>11</v>
      </c>
      <c r="G475" s="2">
        <v>27</v>
      </c>
      <c r="H475" s="2" t="s">
        <v>33</v>
      </c>
      <c r="I475" s="2" t="s">
        <v>38</v>
      </c>
      <c r="J475" s="2" t="s">
        <v>121</v>
      </c>
      <c r="K475" s="2" t="str">
        <f t="shared" si="29"/>
        <v>2016</v>
      </c>
      <c r="L475" s="2" t="str">
        <f t="shared" si="30"/>
        <v>04</v>
      </c>
      <c r="M475" s="2">
        <v>201604</v>
      </c>
      <c r="N475" s="30">
        <v>227590.62552576003</v>
      </c>
      <c r="O475" s="30">
        <v>34138.593828864003</v>
      </c>
      <c r="P475" s="10">
        <f t="shared" si="31"/>
        <v>3.4138593828864E-2</v>
      </c>
    </row>
    <row r="476" spans="1:16">
      <c r="A476" s="2" t="s">
        <v>68</v>
      </c>
      <c r="B476" s="2" t="s">
        <v>23</v>
      </c>
      <c r="C476" s="2" t="str">
        <f t="shared" si="28"/>
        <v>Bryan K.</v>
      </c>
      <c r="D476" s="2" t="s">
        <v>44</v>
      </c>
      <c r="E476" s="2" t="s">
        <v>45</v>
      </c>
      <c r="F476" s="2" t="s">
        <v>11</v>
      </c>
      <c r="G476" s="2">
        <v>27</v>
      </c>
      <c r="H476" s="2" t="s">
        <v>33</v>
      </c>
      <c r="I476" s="2" t="s">
        <v>38</v>
      </c>
      <c r="J476" s="2" t="s">
        <v>143</v>
      </c>
      <c r="K476" s="2" t="str">
        <f t="shared" si="29"/>
        <v>2016</v>
      </c>
      <c r="L476" s="2" t="str">
        <f t="shared" si="30"/>
        <v>04</v>
      </c>
      <c r="M476" s="2">
        <v>201604</v>
      </c>
      <c r="N476" s="30">
        <v>454997.08800000005</v>
      </c>
      <c r="O476" s="30">
        <v>68249.563200000004</v>
      </c>
      <c r="P476" s="10">
        <f t="shared" si="31"/>
        <v>6.8249563200000002E-2</v>
      </c>
    </row>
    <row r="477" spans="1:16">
      <c r="A477" s="2" t="s">
        <v>68</v>
      </c>
      <c r="B477" s="2" t="s">
        <v>23</v>
      </c>
      <c r="C477" s="2" t="str">
        <f t="shared" si="28"/>
        <v>Bryan K.</v>
      </c>
      <c r="D477" s="2" t="s">
        <v>44</v>
      </c>
      <c r="E477" s="2" t="s">
        <v>45</v>
      </c>
      <c r="F477" s="2" t="s">
        <v>11</v>
      </c>
      <c r="G477" s="2">
        <v>27</v>
      </c>
      <c r="H477" s="2" t="s">
        <v>33</v>
      </c>
      <c r="I477" s="2" t="s">
        <v>38</v>
      </c>
      <c r="J477" s="2" t="s">
        <v>123</v>
      </c>
      <c r="K477" s="2" t="str">
        <f t="shared" si="29"/>
        <v>2016</v>
      </c>
      <c r="L477" s="2" t="str">
        <f t="shared" si="30"/>
        <v>04</v>
      </c>
      <c r="M477" s="2">
        <v>201604</v>
      </c>
      <c r="N477" s="30">
        <v>74738.462883840024</v>
      </c>
      <c r="O477" s="30">
        <v>11210.769432576004</v>
      </c>
      <c r="P477" s="10">
        <f t="shared" si="31"/>
        <v>1.1210769432576003E-2</v>
      </c>
    </row>
    <row r="478" spans="1:16">
      <c r="A478" s="2" t="s">
        <v>7</v>
      </c>
      <c r="B478" s="2" t="s">
        <v>25</v>
      </c>
      <c r="C478" s="2" t="str">
        <f t="shared" si="28"/>
        <v>Louis N.</v>
      </c>
      <c r="D478" s="2" t="s">
        <v>51</v>
      </c>
      <c r="E478" s="2" t="s">
        <v>52</v>
      </c>
      <c r="F478" s="2" t="s">
        <v>11</v>
      </c>
      <c r="G478" s="2">
        <v>44</v>
      </c>
      <c r="H478" s="2" t="s">
        <v>33</v>
      </c>
      <c r="I478" s="2" t="s">
        <v>38</v>
      </c>
      <c r="J478" s="2" t="s">
        <v>124</v>
      </c>
      <c r="K478" s="2" t="str">
        <f t="shared" si="29"/>
        <v>2016</v>
      </c>
      <c r="L478" s="2" t="str">
        <f t="shared" si="30"/>
        <v>04</v>
      </c>
      <c r="M478" s="2">
        <v>201604</v>
      </c>
      <c r="N478" s="30">
        <v>3606178.7865600009</v>
      </c>
      <c r="O478" s="30">
        <v>627475.10886144009</v>
      </c>
      <c r="P478" s="10">
        <f t="shared" si="31"/>
        <v>0.62747510886144009</v>
      </c>
    </row>
    <row r="479" spans="1:16">
      <c r="A479" s="2" t="s">
        <v>7</v>
      </c>
      <c r="B479" s="2" t="s">
        <v>25</v>
      </c>
      <c r="C479" s="2" t="str">
        <f t="shared" si="28"/>
        <v>Louis N.</v>
      </c>
      <c r="D479" s="2" t="s">
        <v>51</v>
      </c>
      <c r="E479" s="2" t="s">
        <v>52</v>
      </c>
      <c r="F479" s="2" t="s">
        <v>11</v>
      </c>
      <c r="G479" s="2">
        <v>44</v>
      </c>
      <c r="H479" s="2" t="s">
        <v>33</v>
      </c>
      <c r="I479" s="2" t="s">
        <v>38</v>
      </c>
      <c r="J479" s="2" t="s">
        <v>121</v>
      </c>
      <c r="K479" s="2" t="str">
        <f t="shared" si="29"/>
        <v>2016</v>
      </c>
      <c r="L479" s="2" t="str">
        <f t="shared" si="30"/>
        <v>04</v>
      </c>
      <c r="M479" s="2">
        <v>201604</v>
      </c>
      <c r="N479" s="30">
        <v>48175.20126720002</v>
      </c>
      <c r="O479" s="30">
        <v>7226.2801900800023</v>
      </c>
      <c r="P479" s="10">
        <f t="shared" si="31"/>
        <v>7.2262801900800019E-3</v>
      </c>
    </row>
    <row r="480" spans="1:16">
      <c r="A480" s="2" t="s">
        <v>7</v>
      </c>
      <c r="B480" s="2" t="s">
        <v>25</v>
      </c>
      <c r="C480" s="2" t="str">
        <f t="shared" si="28"/>
        <v>Louis N.</v>
      </c>
      <c r="D480" s="2" t="s">
        <v>51</v>
      </c>
      <c r="E480" s="2" t="s">
        <v>52</v>
      </c>
      <c r="F480" s="2" t="s">
        <v>11</v>
      </c>
      <c r="G480" s="2">
        <v>44</v>
      </c>
      <c r="H480" s="2" t="s">
        <v>33</v>
      </c>
      <c r="I480" s="2" t="s">
        <v>38</v>
      </c>
      <c r="J480" s="2" t="s">
        <v>143</v>
      </c>
      <c r="K480" s="2" t="str">
        <f t="shared" si="29"/>
        <v>2016</v>
      </c>
      <c r="L480" s="2" t="str">
        <f t="shared" si="30"/>
        <v>04</v>
      </c>
      <c r="M480" s="2">
        <v>201604</v>
      </c>
      <c r="N480" s="30">
        <v>882635.13702000014</v>
      </c>
      <c r="O480" s="30">
        <v>132395.27055300001</v>
      </c>
      <c r="P480" s="10">
        <f t="shared" si="31"/>
        <v>0.13239527055300002</v>
      </c>
    </row>
    <row r="481" spans="1:16">
      <c r="A481" s="2" t="s">
        <v>7</v>
      </c>
      <c r="B481" s="2" t="s">
        <v>25</v>
      </c>
      <c r="C481" s="2" t="str">
        <f t="shared" si="28"/>
        <v>Louis N.</v>
      </c>
      <c r="D481" s="2" t="s">
        <v>51</v>
      </c>
      <c r="E481" s="2" t="s">
        <v>52</v>
      </c>
      <c r="F481" s="2" t="s">
        <v>11</v>
      </c>
      <c r="G481" s="2">
        <v>44</v>
      </c>
      <c r="H481" s="2" t="s">
        <v>33</v>
      </c>
      <c r="I481" s="2" t="s">
        <v>38</v>
      </c>
      <c r="J481" s="2" t="s">
        <v>123</v>
      </c>
      <c r="K481" s="2" t="str">
        <f t="shared" si="29"/>
        <v>2016</v>
      </c>
      <c r="L481" s="2" t="str">
        <f t="shared" si="30"/>
        <v>04</v>
      </c>
      <c r="M481" s="2">
        <v>201604</v>
      </c>
      <c r="N481" s="30">
        <v>236551.89196800004</v>
      </c>
      <c r="O481" s="30">
        <v>35482.783795200005</v>
      </c>
      <c r="P481" s="10">
        <f t="shared" si="31"/>
        <v>3.5482783795200007E-2</v>
      </c>
    </row>
    <row r="482" spans="1:16">
      <c r="A482" s="2" t="s">
        <v>7</v>
      </c>
      <c r="B482" s="2" t="s">
        <v>25</v>
      </c>
      <c r="C482" s="2" t="str">
        <f t="shared" si="28"/>
        <v>Winnie C.</v>
      </c>
      <c r="D482" s="2" t="s">
        <v>49</v>
      </c>
      <c r="E482" s="2" t="s">
        <v>50</v>
      </c>
      <c r="F482" s="2" t="s">
        <v>12</v>
      </c>
      <c r="G482" s="2">
        <v>35</v>
      </c>
      <c r="H482" s="2" t="s">
        <v>35</v>
      </c>
      <c r="I482" s="2" t="s">
        <v>40</v>
      </c>
      <c r="J482" s="2" t="s">
        <v>124</v>
      </c>
      <c r="K482" s="2" t="str">
        <f t="shared" si="29"/>
        <v>2016</v>
      </c>
      <c r="L482" s="2" t="str">
        <f t="shared" si="30"/>
        <v>04</v>
      </c>
      <c r="M482" s="2">
        <v>201604</v>
      </c>
      <c r="N482" s="30">
        <v>384263.24832000013</v>
      </c>
      <c r="O482" s="30">
        <v>66861.805207680023</v>
      </c>
      <c r="P482" s="10">
        <f t="shared" si="31"/>
        <v>6.6861805207680022E-2</v>
      </c>
    </row>
    <row r="483" spans="1:16">
      <c r="A483" s="2" t="s">
        <v>7</v>
      </c>
      <c r="B483" s="2" t="s">
        <v>25</v>
      </c>
      <c r="C483" s="2" t="str">
        <f t="shared" si="28"/>
        <v>Winnie C.</v>
      </c>
      <c r="D483" s="2" t="s">
        <v>49</v>
      </c>
      <c r="E483" s="2" t="s">
        <v>50</v>
      </c>
      <c r="F483" s="2" t="s">
        <v>12</v>
      </c>
      <c r="G483" s="2">
        <v>35</v>
      </c>
      <c r="H483" s="2" t="s">
        <v>35</v>
      </c>
      <c r="I483" s="2" t="s">
        <v>40</v>
      </c>
      <c r="J483" s="2" t="s">
        <v>121</v>
      </c>
      <c r="K483" s="2" t="str">
        <f t="shared" si="29"/>
        <v>2016</v>
      </c>
      <c r="L483" s="2" t="str">
        <f t="shared" si="30"/>
        <v>04</v>
      </c>
      <c r="M483" s="2">
        <v>201604</v>
      </c>
      <c r="N483" s="30">
        <v>25397.459539200008</v>
      </c>
      <c r="O483" s="30">
        <v>3809.6189308800012</v>
      </c>
      <c r="P483" s="10">
        <f t="shared" si="31"/>
        <v>3.8096189308800014E-3</v>
      </c>
    </row>
    <row r="484" spans="1:16">
      <c r="A484" s="2" t="s">
        <v>7</v>
      </c>
      <c r="B484" s="2" t="s">
        <v>25</v>
      </c>
      <c r="C484" s="2" t="str">
        <f t="shared" si="28"/>
        <v>Winnie C.</v>
      </c>
      <c r="D484" s="2" t="s">
        <v>49</v>
      </c>
      <c r="E484" s="2" t="s">
        <v>50</v>
      </c>
      <c r="F484" s="2" t="s">
        <v>12</v>
      </c>
      <c r="G484" s="2">
        <v>35</v>
      </c>
      <c r="H484" s="2" t="s">
        <v>35</v>
      </c>
      <c r="I484" s="2" t="s">
        <v>40</v>
      </c>
      <c r="J484" s="2" t="s">
        <v>143</v>
      </c>
      <c r="K484" s="2" t="str">
        <f t="shared" si="29"/>
        <v>2016</v>
      </c>
      <c r="L484" s="2" t="str">
        <f t="shared" si="30"/>
        <v>04</v>
      </c>
      <c r="M484" s="2">
        <v>201604</v>
      </c>
      <c r="N484" s="30">
        <v>86257.948140000037</v>
      </c>
      <c r="O484" s="30">
        <v>12938.692221000005</v>
      </c>
      <c r="P484" s="10">
        <f t="shared" si="31"/>
        <v>1.2938692221000005E-2</v>
      </c>
    </row>
    <row r="485" spans="1:16">
      <c r="A485" s="2" t="s">
        <v>7</v>
      </c>
      <c r="B485" s="2" t="s">
        <v>25</v>
      </c>
      <c r="C485" s="2" t="str">
        <f t="shared" si="28"/>
        <v>Winnie C.</v>
      </c>
      <c r="D485" s="2" t="s">
        <v>49</v>
      </c>
      <c r="E485" s="2" t="s">
        <v>50</v>
      </c>
      <c r="F485" s="2" t="s">
        <v>12</v>
      </c>
      <c r="G485" s="2">
        <v>35</v>
      </c>
      <c r="H485" s="2" t="s">
        <v>35</v>
      </c>
      <c r="I485" s="2" t="s">
        <v>40</v>
      </c>
      <c r="J485" s="2" t="s">
        <v>123</v>
      </c>
      <c r="K485" s="2" t="str">
        <f t="shared" si="29"/>
        <v>2016</v>
      </c>
      <c r="L485" s="2" t="str">
        <f t="shared" si="30"/>
        <v>04</v>
      </c>
      <c r="M485" s="2">
        <v>201604</v>
      </c>
      <c r="N485" s="30">
        <v>18624.366028800006</v>
      </c>
      <c r="O485" s="30">
        <v>2793.6549043200007</v>
      </c>
      <c r="P485" s="10">
        <f t="shared" si="31"/>
        <v>2.7936549043200008E-3</v>
      </c>
    </row>
    <row r="486" spans="1:16">
      <c r="A486" s="2" t="s">
        <v>7</v>
      </c>
      <c r="B486" s="2" t="s">
        <v>25</v>
      </c>
      <c r="C486" s="2" t="str">
        <f t="shared" si="28"/>
        <v>Edson L.</v>
      </c>
      <c r="D486" s="2" t="s">
        <v>47</v>
      </c>
      <c r="E486" s="2" t="s">
        <v>48</v>
      </c>
      <c r="F486" s="2" t="s">
        <v>11</v>
      </c>
      <c r="G486" s="2">
        <v>28</v>
      </c>
      <c r="H486" s="2" t="s">
        <v>37</v>
      </c>
      <c r="I486" s="2" t="s">
        <v>41</v>
      </c>
      <c r="J486" s="2" t="s">
        <v>124</v>
      </c>
      <c r="K486" s="2" t="str">
        <f t="shared" si="29"/>
        <v>2016</v>
      </c>
      <c r="L486" s="2" t="str">
        <f t="shared" si="30"/>
        <v>04</v>
      </c>
      <c r="M486" s="2">
        <v>201604</v>
      </c>
      <c r="N486" s="30">
        <v>369584.57088000007</v>
      </c>
      <c r="O486" s="30">
        <v>64307.715333120002</v>
      </c>
      <c r="P486" s="10">
        <f t="shared" si="31"/>
        <v>6.4307715333120005E-2</v>
      </c>
    </row>
    <row r="487" spans="1:16">
      <c r="A487" s="2" t="s">
        <v>7</v>
      </c>
      <c r="B487" s="2" t="s">
        <v>25</v>
      </c>
      <c r="C487" s="2" t="str">
        <f t="shared" si="28"/>
        <v>Edson L.</v>
      </c>
      <c r="D487" s="2" t="s">
        <v>47</v>
      </c>
      <c r="E487" s="2" t="s">
        <v>48</v>
      </c>
      <c r="F487" s="2" t="s">
        <v>11</v>
      </c>
      <c r="G487" s="2">
        <v>28</v>
      </c>
      <c r="H487" s="2" t="s">
        <v>37</v>
      </c>
      <c r="I487" s="2" t="s">
        <v>41</v>
      </c>
      <c r="J487" s="2" t="s">
        <v>121</v>
      </c>
      <c r="K487" s="2" t="str">
        <f t="shared" si="29"/>
        <v>2016</v>
      </c>
      <c r="L487" s="2" t="str">
        <f t="shared" si="30"/>
        <v>04</v>
      </c>
      <c r="M487" s="2">
        <v>201604</v>
      </c>
      <c r="N487" s="30">
        <v>69816.4862976</v>
      </c>
      <c r="O487" s="30">
        <v>10472.47294464</v>
      </c>
      <c r="P487" s="10">
        <f t="shared" si="31"/>
        <v>1.047247294464E-2</v>
      </c>
    </row>
    <row r="488" spans="1:16">
      <c r="A488" s="2" t="s">
        <v>7</v>
      </c>
      <c r="B488" s="2" t="s">
        <v>25</v>
      </c>
      <c r="C488" s="2" t="str">
        <f t="shared" si="28"/>
        <v>Edson L.</v>
      </c>
      <c r="D488" s="2" t="s">
        <v>47</v>
      </c>
      <c r="E488" s="2" t="s">
        <v>48</v>
      </c>
      <c r="F488" s="2" t="s">
        <v>11</v>
      </c>
      <c r="G488" s="2">
        <v>28</v>
      </c>
      <c r="H488" s="2" t="s">
        <v>37</v>
      </c>
      <c r="I488" s="2" t="s">
        <v>41</v>
      </c>
      <c r="J488" s="2" t="s">
        <v>143</v>
      </c>
      <c r="K488" s="2" t="str">
        <f t="shared" si="29"/>
        <v>2016</v>
      </c>
      <c r="L488" s="2" t="str">
        <f t="shared" si="30"/>
        <v>04</v>
      </c>
      <c r="M488" s="2">
        <v>201604</v>
      </c>
      <c r="N488" s="30">
        <v>61277.776560000013</v>
      </c>
      <c r="O488" s="30">
        <v>9191.6664840000012</v>
      </c>
      <c r="P488" s="10">
        <f t="shared" si="31"/>
        <v>9.1916664840000009E-3</v>
      </c>
    </row>
    <row r="489" spans="1:16">
      <c r="A489" s="2" t="s">
        <v>7</v>
      </c>
      <c r="B489" s="2" t="s">
        <v>25</v>
      </c>
      <c r="C489" s="2" t="str">
        <f t="shared" si="28"/>
        <v>Edson L.</v>
      </c>
      <c r="D489" s="2" t="s">
        <v>47</v>
      </c>
      <c r="E489" s="2" t="s">
        <v>48</v>
      </c>
      <c r="F489" s="2" t="s">
        <v>11</v>
      </c>
      <c r="G489" s="2">
        <v>28</v>
      </c>
      <c r="H489" s="2" t="s">
        <v>37</v>
      </c>
      <c r="I489" s="2" t="s">
        <v>41</v>
      </c>
      <c r="J489" s="2" t="s">
        <v>123</v>
      </c>
      <c r="K489" s="2" t="str">
        <f t="shared" si="29"/>
        <v>2016</v>
      </c>
      <c r="L489" s="2" t="str">
        <f t="shared" si="30"/>
        <v>04</v>
      </c>
      <c r="M489" s="2">
        <v>201604</v>
      </c>
      <c r="N489" s="30">
        <v>6528.1821695999997</v>
      </c>
      <c r="O489" s="30">
        <v>979.22732543999996</v>
      </c>
      <c r="P489" s="10">
        <f t="shared" si="31"/>
        <v>9.7922732543999987E-4</v>
      </c>
    </row>
    <row r="490" spans="1:16">
      <c r="A490" s="2" t="s">
        <v>7</v>
      </c>
      <c r="B490" s="2" t="s">
        <v>26</v>
      </c>
      <c r="C490" s="2" t="str">
        <f t="shared" si="28"/>
        <v>Toshiro T.</v>
      </c>
      <c r="D490" s="2" t="s">
        <v>55</v>
      </c>
      <c r="E490" s="2" t="s">
        <v>56</v>
      </c>
      <c r="F490" s="2" t="s">
        <v>11</v>
      </c>
      <c r="G490" s="2">
        <v>36</v>
      </c>
      <c r="H490" s="2" t="s">
        <v>34</v>
      </c>
      <c r="I490" s="2" t="s">
        <v>39</v>
      </c>
      <c r="J490" s="2" t="s">
        <v>124</v>
      </c>
      <c r="K490" s="2" t="str">
        <f t="shared" si="29"/>
        <v>2016</v>
      </c>
      <c r="L490" s="2" t="str">
        <f t="shared" si="30"/>
        <v>04</v>
      </c>
      <c r="M490" s="2">
        <v>201604</v>
      </c>
      <c r="N490" s="30">
        <v>74079.524332799992</v>
      </c>
      <c r="O490" s="30">
        <v>12889.837233907198</v>
      </c>
      <c r="P490" s="10">
        <f t="shared" si="31"/>
        <v>1.2889837233907197E-2</v>
      </c>
    </row>
    <row r="491" spans="1:16">
      <c r="A491" s="2" t="s">
        <v>7</v>
      </c>
      <c r="B491" s="2" t="s">
        <v>26</v>
      </c>
      <c r="C491" s="2" t="str">
        <f t="shared" si="28"/>
        <v>Toshiro T.</v>
      </c>
      <c r="D491" s="2" t="s">
        <v>55</v>
      </c>
      <c r="E491" s="2" t="s">
        <v>56</v>
      </c>
      <c r="F491" s="2" t="s">
        <v>11</v>
      </c>
      <c r="G491" s="2">
        <v>36</v>
      </c>
      <c r="H491" s="2" t="s">
        <v>34</v>
      </c>
      <c r="I491" s="2" t="s">
        <v>39</v>
      </c>
      <c r="J491" s="2" t="s">
        <v>121</v>
      </c>
      <c r="K491" s="2" t="str">
        <f t="shared" si="29"/>
        <v>2016</v>
      </c>
      <c r="L491" s="2" t="str">
        <f t="shared" si="30"/>
        <v>04</v>
      </c>
      <c r="M491" s="2">
        <v>201604</v>
      </c>
      <c r="N491" s="30">
        <v>45532.862569151999</v>
      </c>
      <c r="O491" s="30">
        <v>6829.9293853727995</v>
      </c>
      <c r="P491" s="10">
        <f t="shared" si="31"/>
        <v>6.8299293853727999E-3</v>
      </c>
    </row>
    <row r="492" spans="1:16">
      <c r="A492" s="2" t="s">
        <v>7</v>
      </c>
      <c r="B492" s="2" t="s">
        <v>26</v>
      </c>
      <c r="C492" s="2" t="str">
        <f t="shared" si="28"/>
        <v>Toshiro T.</v>
      </c>
      <c r="D492" s="2" t="s">
        <v>55</v>
      </c>
      <c r="E492" s="2" t="s">
        <v>56</v>
      </c>
      <c r="F492" s="2" t="s">
        <v>11</v>
      </c>
      <c r="G492" s="2">
        <v>36</v>
      </c>
      <c r="H492" s="2" t="s">
        <v>34</v>
      </c>
      <c r="I492" s="2" t="s">
        <v>39</v>
      </c>
      <c r="J492" s="2" t="s">
        <v>143</v>
      </c>
      <c r="K492" s="2" t="str">
        <f t="shared" si="29"/>
        <v>2016</v>
      </c>
      <c r="L492" s="2" t="str">
        <f t="shared" si="30"/>
        <v>04</v>
      </c>
      <c r="M492" s="2">
        <v>201604</v>
      </c>
      <c r="N492" s="30">
        <v>64188.298465200016</v>
      </c>
      <c r="O492" s="30">
        <v>9628.2447697800017</v>
      </c>
      <c r="P492" s="10">
        <f t="shared" si="31"/>
        <v>9.6282447697800012E-3</v>
      </c>
    </row>
    <row r="493" spans="1:16">
      <c r="A493" s="2" t="s">
        <v>7</v>
      </c>
      <c r="B493" s="2" t="s">
        <v>26</v>
      </c>
      <c r="C493" s="2" t="str">
        <f t="shared" si="28"/>
        <v>Toshiro T.</v>
      </c>
      <c r="D493" s="2" t="s">
        <v>55</v>
      </c>
      <c r="E493" s="2" t="s">
        <v>56</v>
      </c>
      <c r="F493" s="2" t="s">
        <v>11</v>
      </c>
      <c r="G493" s="2">
        <v>36</v>
      </c>
      <c r="H493" s="2" t="s">
        <v>34</v>
      </c>
      <c r="I493" s="2" t="s">
        <v>39</v>
      </c>
      <c r="J493" s="2" t="s">
        <v>123</v>
      </c>
      <c r="K493" s="2" t="str">
        <f t="shared" si="29"/>
        <v>2016</v>
      </c>
      <c r="L493" s="2" t="str">
        <f t="shared" si="30"/>
        <v>04</v>
      </c>
      <c r="M493" s="2">
        <v>201604</v>
      </c>
      <c r="N493" s="30">
        <v>30523.049254656005</v>
      </c>
      <c r="O493" s="30">
        <v>4578.4573881984006</v>
      </c>
      <c r="P493" s="10">
        <f t="shared" si="31"/>
        <v>4.5784573881984007E-3</v>
      </c>
    </row>
    <row r="494" spans="1:16">
      <c r="A494" s="2" t="s">
        <v>7</v>
      </c>
      <c r="B494" s="2" t="s">
        <v>26</v>
      </c>
      <c r="C494" s="2" t="str">
        <f t="shared" si="28"/>
        <v>Yui M.</v>
      </c>
      <c r="D494" s="2" t="s">
        <v>53</v>
      </c>
      <c r="E494" s="2" t="s">
        <v>54</v>
      </c>
      <c r="F494" s="2" t="s">
        <v>12</v>
      </c>
      <c r="G494" s="2">
        <v>32</v>
      </c>
      <c r="H494" s="2" t="s">
        <v>36</v>
      </c>
      <c r="I494" s="2" t="s">
        <v>63</v>
      </c>
      <c r="J494" s="2" t="s">
        <v>124</v>
      </c>
      <c r="K494" s="2" t="str">
        <f t="shared" si="29"/>
        <v>2016</v>
      </c>
      <c r="L494" s="2" t="str">
        <f t="shared" si="30"/>
        <v>04</v>
      </c>
      <c r="M494" s="2">
        <v>201604</v>
      </c>
      <c r="N494" s="30">
        <v>478591.74881280016</v>
      </c>
      <c r="O494" s="30">
        <v>83274.964293427212</v>
      </c>
      <c r="P494" s="10">
        <f t="shared" si="31"/>
        <v>8.3274964293427206E-2</v>
      </c>
    </row>
    <row r="495" spans="1:16">
      <c r="A495" s="2" t="s">
        <v>7</v>
      </c>
      <c r="B495" s="2" t="s">
        <v>26</v>
      </c>
      <c r="C495" s="2" t="str">
        <f t="shared" si="28"/>
        <v>Yui M.</v>
      </c>
      <c r="D495" s="2" t="s">
        <v>53</v>
      </c>
      <c r="E495" s="2" t="s">
        <v>54</v>
      </c>
      <c r="F495" s="2" t="s">
        <v>12</v>
      </c>
      <c r="G495" s="2">
        <v>32</v>
      </c>
      <c r="H495" s="2" t="s">
        <v>36</v>
      </c>
      <c r="I495" s="2" t="s">
        <v>63</v>
      </c>
      <c r="J495" s="2" t="s">
        <v>121</v>
      </c>
      <c r="K495" s="2" t="str">
        <f t="shared" si="29"/>
        <v>2016</v>
      </c>
      <c r="L495" s="2" t="str">
        <f t="shared" si="30"/>
        <v>04</v>
      </c>
      <c r="M495" s="2">
        <v>201604</v>
      </c>
      <c r="N495" s="30">
        <v>58692.991827456019</v>
      </c>
      <c r="O495" s="30">
        <v>8803.9487741184021</v>
      </c>
      <c r="P495" s="10">
        <f t="shared" si="31"/>
        <v>8.803948774118402E-3</v>
      </c>
    </row>
    <row r="496" spans="1:16">
      <c r="A496" s="2" t="s">
        <v>7</v>
      </c>
      <c r="B496" s="2" t="s">
        <v>26</v>
      </c>
      <c r="C496" s="2" t="str">
        <f t="shared" si="28"/>
        <v>Yui M.</v>
      </c>
      <c r="D496" s="2" t="s">
        <v>53</v>
      </c>
      <c r="E496" s="2" t="s">
        <v>54</v>
      </c>
      <c r="F496" s="2" t="s">
        <v>12</v>
      </c>
      <c r="G496" s="2">
        <v>32</v>
      </c>
      <c r="H496" s="2" t="s">
        <v>36</v>
      </c>
      <c r="I496" s="2" t="s">
        <v>63</v>
      </c>
      <c r="J496" s="2" t="s">
        <v>143</v>
      </c>
      <c r="K496" s="2" t="str">
        <f t="shared" si="29"/>
        <v>2016</v>
      </c>
      <c r="L496" s="2" t="str">
        <f t="shared" si="30"/>
        <v>04</v>
      </c>
      <c r="M496" s="2">
        <v>201604</v>
      </c>
      <c r="N496" s="30">
        <v>71028.595310400007</v>
      </c>
      <c r="O496" s="30">
        <v>10654.28929656</v>
      </c>
      <c r="P496" s="10">
        <f t="shared" si="31"/>
        <v>1.065428929656E-2</v>
      </c>
    </row>
    <row r="497" spans="1:16">
      <c r="A497" s="2" t="s">
        <v>7</v>
      </c>
      <c r="B497" s="2" t="s">
        <v>26</v>
      </c>
      <c r="C497" s="2" t="str">
        <f t="shared" si="28"/>
        <v>Yui M.</v>
      </c>
      <c r="D497" s="2" t="s">
        <v>53</v>
      </c>
      <c r="E497" s="2" t="s">
        <v>54</v>
      </c>
      <c r="F497" s="2" t="s">
        <v>12</v>
      </c>
      <c r="G497" s="2">
        <v>32</v>
      </c>
      <c r="H497" s="2" t="s">
        <v>36</v>
      </c>
      <c r="I497" s="2" t="s">
        <v>63</v>
      </c>
      <c r="J497" s="2" t="s">
        <v>123</v>
      </c>
      <c r="K497" s="2" t="str">
        <f t="shared" si="29"/>
        <v>2016</v>
      </c>
      <c r="L497" s="2" t="str">
        <f t="shared" si="30"/>
        <v>04</v>
      </c>
      <c r="M497" s="2">
        <v>201604</v>
      </c>
      <c r="N497" s="30">
        <v>43861.605193727999</v>
      </c>
      <c r="O497" s="30">
        <v>6579.2407790591997</v>
      </c>
      <c r="P497" s="10">
        <f t="shared" si="31"/>
        <v>6.5792407790592001E-3</v>
      </c>
    </row>
    <row r="498" spans="1:16">
      <c r="A498" s="2" t="s">
        <v>7</v>
      </c>
      <c r="B498" s="2" t="s">
        <v>27</v>
      </c>
      <c r="C498" s="2" t="str">
        <f t="shared" si="28"/>
        <v>Andrew T.</v>
      </c>
      <c r="D498" s="2" t="s">
        <v>21</v>
      </c>
      <c r="E498" s="2" t="s">
        <v>58</v>
      </c>
      <c r="F498" s="2" t="s">
        <v>11</v>
      </c>
      <c r="G498" s="2">
        <v>45</v>
      </c>
      <c r="H498" s="2" t="s">
        <v>33</v>
      </c>
      <c r="I498" s="2" t="s">
        <v>38</v>
      </c>
      <c r="J498" s="2" t="s">
        <v>124</v>
      </c>
      <c r="K498" s="2" t="str">
        <f t="shared" si="29"/>
        <v>2016</v>
      </c>
      <c r="L498" s="2" t="str">
        <f t="shared" si="30"/>
        <v>04</v>
      </c>
      <c r="M498" s="2">
        <v>201604</v>
      </c>
      <c r="N498" s="30">
        <v>1690796.0684160003</v>
      </c>
      <c r="O498" s="30">
        <v>294198.51590438402</v>
      </c>
      <c r="P498" s="10">
        <f t="shared" si="31"/>
        <v>0.29419851590438401</v>
      </c>
    </row>
    <row r="499" spans="1:16">
      <c r="A499" s="2" t="s">
        <v>7</v>
      </c>
      <c r="B499" s="2" t="s">
        <v>27</v>
      </c>
      <c r="C499" s="2" t="str">
        <f t="shared" si="28"/>
        <v>Andrew T.</v>
      </c>
      <c r="D499" s="2" t="s">
        <v>21</v>
      </c>
      <c r="E499" s="2" t="s">
        <v>58</v>
      </c>
      <c r="F499" s="2" t="s">
        <v>11</v>
      </c>
      <c r="G499" s="2">
        <v>45</v>
      </c>
      <c r="H499" s="2" t="s">
        <v>33</v>
      </c>
      <c r="I499" s="2" t="s">
        <v>38</v>
      </c>
      <c r="J499" s="2" t="s">
        <v>121</v>
      </c>
      <c r="K499" s="2" t="str">
        <f t="shared" si="29"/>
        <v>2016</v>
      </c>
      <c r="L499" s="2" t="str">
        <f t="shared" si="30"/>
        <v>04</v>
      </c>
      <c r="M499" s="2">
        <v>201604</v>
      </c>
      <c r="N499" s="30">
        <v>319708.1296281601</v>
      </c>
      <c r="O499" s="30">
        <v>47956.219444224014</v>
      </c>
      <c r="P499" s="10">
        <f t="shared" si="31"/>
        <v>4.7956219444224013E-2</v>
      </c>
    </row>
    <row r="500" spans="1:16">
      <c r="A500" s="2" t="s">
        <v>7</v>
      </c>
      <c r="B500" s="2" t="s">
        <v>27</v>
      </c>
      <c r="C500" s="2" t="str">
        <f t="shared" si="28"/>
        <v>Andrew T.</v>
      </c>
      <c r="D500" s="2" t="s">
        <v>21</v>
      </c>
      <c r="E500" s="2" t="s">
        <v>58</v>
      </c>
      <c r="F500" s="2" t="s">
        <v>11</v>
      </c>
      <c r="G500" s="2">
        <v>45</v>
      </c>
      <c r="H500" s="2" t="s">
        <v>33</v>
      </c>
      <c r="I500" s="2" t="s">
        <v>38</v>
      </c>
      <c r="J500" s="2" t="s">
        <v>143</v>
      </c>
      <c r="K500" s="2" t="str">
        <f t="shared" si="29"/>
        <v>2016</v>
      </c>
      <c r="L500" s="2" t="str">
        <f t="shared" si="30"/>
        <v>04</v>
      </c>
      <c r="M500" s="2">
        <v>201604</v>
      </c>
      <c r="N500" s="30">
        <v>967747.84306200012</v>
      </c>
      <c r="O500" s="30">
        <v>145162.17645930001</v>
      </c>
      <c r="P500" s="10">
        <f t="shared" si="31"/>
        <v>0.14516217645930002</v>
      </c>
    </row>
    <row r="501" spans="1:16">
      <c r="A501" s="2" t="s">
        <v>7</v>
      </c>
      <c r="B501" s="2" t="s">
        <v>27</v>
      </c>
      <c r="C501" s="2" t="str">
        <f t="shared" si="28"/>
        <v>Andrew T.</v>
      </c>
      <c r="D501" s="2" t="s">
        <v>21</v>
      </c>
      <c r="E501" s="2" t="s">
        <v>58</v>
      </c>
      <c r="F501" s="2" t="s">
        <v>11</v>
      </c>
      <c r="G501" s="2">
        <v>45</v>
      </c>
      <c r="H501" s="2" t="s">
        <v>33</v>
      </c>
      <c r="I501" s="2" t="s">
        <v>38</v>
      </c>
      <c r="J501" s="2" t="s">
        <v>123</v>
      </c>
      <c r="K501" s="2" t="str">
        <f t="shared" si="29"/>
        <v>2016</v>
      </c>
      <c r="L501" s="2" t="str">
        <f t="shared" si="30"/>
        <v>04</v>
      </c>
      <c r="M501" s="2">
        <v>201604</v>
      </c>
      <c r="N501" s="30">
        <v>318407.47166592011</v>
      </c>
      <c r="O501" s="30">
        <v>47761.12074988801</v>
      </c>
      <c r="P501" s="10">
        <f t="shared" si="31"/>
        <v>4.776112074988801E-2</v>
      </c>
    </row>
    <row r="502" spans="1:16">
      <c r="A502" s="2" t="s">
        <v>7</v>
      </c>
      <c r="B502" s="2" t="s">
        <v>27</v>
      </c>
      <c r="C502" s="2" t="str">
        <f t="shared" si="28"/>
        <v>Jason W.</v>
      </c>
      <c r="D502" s="2" t="s">
        <v>18</v>
      </c>
      <c r="E502" s="2" t="s">
        <v>62</v>
      </c>
      <c r="F502" s="2" t="s">
        <v>11</v>
      </c>
      <c r="G502" s="2">
        <v>38</v>
      </c>
      <c r="H502" s="2" t="s">
        <v>34</v>
      </c>
      <c r="I502" s="2" t="s">
        <v>39</v>
      </c>
      <c r="J502" s="2" t="s">
        <v>124</v>
      </c>
      <c r="K502" s="2" t="str">
        <f t="shared" si="29"/>
        <v>2016</v>
      </c>
      <c r="L502" s="2" t="str">
        <f t="shared" si="30"/>
        <v>04</v>
      </c>
      <c r="M502" s="2">
        <v>201604</v>
      </c>
      <c r="N502" s="30">
        <v>692070.65625600028</v>
      </c>
      <c r="O502" s="30">
        <v>120420.29418854402</v>
      </c>
      <c r="P502" s="10">
        <f t="shared" si="31"/>
        <v>0.12042029418854402</v>
      </c>
    </row>
    <row r="503" spans="1:16">
      <c r="A503" s="2" t="s">
        <v>7</v>
      </c>
      <c r="B503" s="2" t="s">
        <v>27</v>
      </c>
      <c r="C503" s="2" t="str">
        <f t="shared" si="28"/>
        <v>Jason W.</v>
      </c>
      <c r="D503" s="2" t="s">
        <v>18</v>
      </c>
      <c r="E503" s="2" t="s">
        <v>62</v>
      </c>
      <c r="F503" s="2" t="s">
        <v>11</v>
      </c>
      <c r="G503" s="2">
        <v>38</v>
      </c>
      <c r="H503" s="2" t="s">
        <v>34</v>
      </c>
      <c r="I503" s="2" t="s">
        <v>39</v>
      </c>
      <c r="J503" s="2" t="s">
        <v>121</v>
      </c>
      <c r="K503" s="2" t="str">
        <f t="shared" si="29"/>
        <v>2016</v>
      </c>
      <c r="L503" s="2" t="str">
        <f t="shared" si="30"/>
        <v>04</v>
      </c>
      <c r="M503" s="2">
        <v>201604</v>
      </c>
      <c r="N503" s="30">
        <v>99750.900501504031</v>
      </c>
      <c r="O503" s="30">
        <v>14962.635075225604</v>
      </c>
      <c r="P503" s="10">
        <f t="shared" si="31"/>
        <v>1.4962635075225604E-2</v>
      </c>
    </row>
    <row r="504" spans="1:16">
      <c r="A504" s="2" t="s">
        <v>7</v>
      </c>
      <c r="B504" s="2" t="s">
        <v>27</v>
      </c>
      <c r="C504" s="2" t="str">
        <f t="shared" si="28"/>
        <v>Jason W.</v>
      </c>
      <c r="D504" s="2" t="s">
        <v>18</v>
      </c>
      <c r="E504" s="2" t="s">
        <v>62</v>
      </c>
      <c r="F504" s="2" t="s">
        <v>11</v>
      </c>
      <c r="G504" s="2">
        <v>38</v>
      </c>
      <c r="H504" s="2" t="s">
        <v>34</v>
      </c>
      <c r="I504" s="2" t="s">
        <v>39</v>
      </c>
      <c r="J504" s="2" t="s">
        <v>143</v>
      </c>
      <c r="K504" s="2" t="str">
        <f t="shared" si="29"/>
        <v>2016</v>
      </c>
      <c r="L504" s="2" t="str">
        <f t="shared" si="30"/>
        <v>04</v>
      </c>
      <c r="M504" s="2">
        <v>201604</v>
      </c>
      <c r="N504" s="30">
        <v>78295.516790400041</v>
      </c>
      <c r="O504" s="30">
        <v>11744.327518560005</v>
      </c>
      <c r="P504" s="10">
        <f t="shared" si="31"/>
        <v>1.1744327518560005E-2</v>
      </c>
    </row>
    <row r="505" spans="1:16">
      <c r="A505" s="2" t="s">
        <v>7</v>
      </c>
      <c r="B505" s="2" t="s">
        <v>27</v>
      </c>
      <c r="C505" s="2" t="str">
        <f t="shared" si="28"/>
        <v>Jason W.</v>
      </c>
      <c r="D505" s="2" t="s">
        <v>18</v>
      </c>
      <c r="E505" s="2" t="s">
        <v>62</v>
      </c>
      <c r="F505" s="2" t="s">
        <v>11</v>
      </c>
      <c r="G505" s="2">
        <v>38</v>
      </c>
      <c r="H505" s="2" t="s">
        <v>34</v>
      </c>
      <c r="I505" s="2" t="s">
        <v>39</v>
      </c>
      <c r="J505" s="2" t="s">
        <v>123</v>
      </c>
      <c r="K505" s="2" t="str">
        <f t="shared" si="29"/>
        <v>2016</v>
      </c>
      <c r="L505" s="2" t="str">
        <f t="shared" si="30"/>
        <v>04</v>
      </c>
      <c r="M505" s="2">
        <v>201604</v>
      </c>
      <c r="N505" s="30">
        <v>22424.109797376008</v>
      </c>
      <c r="O505" s="30">
        <v>3363.6164696064011</v>
      </c>
      <c r="P505" s="10">
        <f t="shared" si="31"/>
        <v>3.3636164696064009E-3</v>
      </c>
    </row>
    <row r="506" spans="1:16">
      <c r="A506" s="2" t="s">
        <v>7</v>
      </c>
      <c r="B506" s="2" t="s">
        <v>27</v>
      </c>
      <c r="C506" s="2" t="str">
        <f t="shared" si="28"/>
        <v>Michelle L.</v>
      </c>
      <c r="D506" s="2" t="s">
        <v>19</v>
      </c>
      <c r="E506" s="2" t="s">
        <v>57</v>
      </c>
      <c r="F506" s="2" t="s">
        <v>12</v>
      </c>
      <c r="G506" s="2">
        <v>29</v>
      </c>
      <c r="H506" s="2" t="s">
        <v>37</v>
      </c>
      <c r="I506" s="2" t="s">
        <v>41</v>
      </c>
      <c r="J506" s="2" t="s">
        <v>124</v>
      </c>
      <c r="K506" s="2" t="str">
        <f t="shared" si="29"/>
        <v>2016</v>
      </c>
      <c r="L506" s="2" t="str">
        <f t="shared" si="30"/>
        <v>04</v>
      </c>
      <c r="M506" s="2">
        <v>201604</v>
      </c>
      <c r="N506" s="30">
        <v>118095.66720000001</v>
      </c>
      <c r="O506" s="30">
        <v>20548.646092799998</v>
      </c>
      <c r="P506" s="10">
        <f t="shared" si="31"/>
        <v>2.0548646092799997E-2</v>
      </c>
    </row>
    <row r="507" spans="1:16">
      <c r="A507" s="2" t="s">
        <v>7</v>
      </c>
      <c r="B507" s="2" t="s">
        <v>27</v>
      </c>
      <c r="C507" s="2" t="str">
        <f t="shared" si="28"/>
        <v>Michelle L.</v>
      </c>
      <c r="D507" s="2" t="s">
        <v>19</v>
      </c>
      <c r="E507" s="2" t="s">
        <v>57</v>
      </c>
      <c r="F507" s="2" t="s">
        <v>12</v>
      </c>
      <c r="G507" s="2">
        <v>29</v>
      </c>
      <c r="H507" s="2" t="s">
        <v>37</v>
      </c>
      <c r="I507" s="2" t="s">
        <v>41</v>
      </c>
      <c r="J507" s="2" t="s">
        <v>121</v>
      </c>
      <c r="K507" s="2" t="str">
        <f t="shared" si="29"/>
        <v>2016</v>
      </c>
      <c r="L507" s="2" t="str">
        <f t="shared" si="30"/>
        <v>04</v>
      </c>
      <c r="M507" s="2">
        <v>201604</v>
      </c>
      <c r="N507" s="30">
        <v>31017.966336000005</v>
      </c>
      <c r="O507" s="30">
        <v>4652.6949504000004</v>
      </c>
      <c r="P507" s="10">
        <f t="shared" si="31"/>
        <v>4.6526949504000006E-3</v>
      </c>
    </row>
    <row r="508" spans="1:16">
      <c r="A508" s="2" t="s">
        <v>7</v>
      </c>
      <c r="B508" s="2" t="s">
        <v>27</v>
      </c>
      <c r="C508" s="2" t="str">
        <f t="shared" si="28"/>
        <v>Michelle L.</v>
      </c>
      <c r="D508" s="2" t="s">
        <v>19</v>
      </c>
      <c r="E508" s="2" t="s">
        <v>57</v>
      </c>
      <c r="F508" s="2" t="s">
        <v>12</v>
      </c>
      <c r="G508" s="2">
        <v>29</v>
      </c>
      <c r="H508" s="2" t="s">
        <v>37</v>
      </c>
      <c r="I508" s="2" t="s">
        <v>41</v>
      </c>
      <c r="J508" s="2" t="s">
        <v>143</v>
      </c>
      <c r="K508" s="2" t="str">
        <f t="shared" si="29"/>
        <v>2016</v>
      </c>
      <c r="L508" s="2" t="str">
        <f t="shared" si="30"/>
        <v>04</v>
      </c>
      <c r="M508" s="2">
        <v>201604</v>
      </c>
      <c r="N508" s="30">
        <v>31495.988160000012</v>
      </c>
      <c r="O508" s="30">
        <v>4724.3982240000014</v>
      </c>
      <c r="P508" s="10">
        <f t="shared" si="31"/>
        <v>4.7243982240000012E-3</v>
      </c>
    </row>
    <row r="509" spans="1:16">
      <c r="A509" s="2" t="s">
        <v>7</v>
      </c>
      <c r="B509" s="2" t="s">
        <v>27</v>
      </c>
      <c r="C509" s="2" t="str">
        <f t="shared" si="28"/>
        <v>Michelle L.</v>
      </c>
      <c r="D509" s="2" t="s">
        <v>19</v>
      </c>
      <c r="E509" s="2" t="s">
        <v>57</v>
      </c>
      <c r="F509" s="2" t="s">
        <v>12</v>
      </c>
      <c r="G509" s="2">
        <v>29</v>
      </c>
      <c r="H509" s="2" t="s">
        <v>37</v>
      </c>
      <c r="I509" s="2" t="s">
        <v>41</v>
      </c>
      <c r="J509" s="2" t="s">
        <v>123</v>
      </c>
      <c r="K509" s="2" t="str">
        <f t="shared" si="29"/>
        <v>2016</v>
      </c>
      <c r="L509" s="2" t="str">
        <f t="shared" si="30"/>
        <v>04</v>
      </c>
      <c r="M509" s="2">
        <v>201604</v>
      </c>
      <c r="N509" s="30">
        <v>11522.165760000002</v>
      </c>
      <c r="O509" s="30">
        <v>1728.3248640000002</v>
      </c>
      <c r="P509" s="10">
        <f t="shared" si="31"/>
        <v>1.7283248640000001E-3</v>
      </c>
    </row>
    <row r="510" spans="1:16">
      <c r="A510" s="2" t="s">
        <v>7</v>
      </c>
      <c r="B510" s="2" t="s">
        <v>42</v>
      </c>
      <c r="C510" s="2" t="str">
        <f t="shared" si="28"/>
        <v>Dennis C.</v>
      </c>
      <c r="D510" s="2" t="s">
        <v>59</v>
      </c>
      <c r="E510" s="2" t="s">
        <v>60</v>
      </c>
      <c r="F510" s="2" t="s">
        <v>11</v>
      </c>
      <c r="G510" s="2">
        <v>35</v>
      </c>
      <c r="H510" s="2" t="s">
        <v>34</v>
      </c>
      <c r="I510" s="2" t="s">
        <v>39</v>
      </c>
      <c r="J510" s="2" t="s">
        <v>124</v>
      </c>
      <c r="K510" s="2" t="str">
        <f t="shared" si="29"/>
        <v>2016</v>
      </c>
      <c r="L510" s="2" t="str">
        <f t="shared" si="30"/>
        <v>04</v>
      </c>
      <c r="M510" s="2">
        <v>201604</v>
      </c>
      <c r="N510" s="30">
        <v>210935.19121920012</v>
      </c>
      <c r="O510" s="30">
        <v>36702.723272140815</v>
      </c>
      <c r="P510" s="10">
        <f t="shared" si="31"/>
        <v>3.6702723272140816E-2</v>
      </c>
    </row>
    <row r="511" spans="1:16">
      <c r="A511" s="2" t="s">
        <v>7</v>
      </c>
      <c r="B511" s="2" t="s">
        <v>42</v>
      </c>
      <c r="C511" s="2" t="str">
        <f t="shared" si="28"/>
        <v>Dennis C.</v>
      </c>
      <c r="D511" s="2" t="s">
        <v>59</v>
      </c>
      <c r="E511" s="2" t="s">
        <v>60</v>
      </c>
      <c r="F511" s="2" t="s">
        <v>11</v>
      </c>
      <c r="G511" s="2">
        <v>35</v>
      </c>
      <c r="H511" s="2" t="s">
        <v>34</v>
      </c>
      <c r="I511" s="2" t="s">
        <v>39</v>
      </c>
      <c r="J511" s="2" t="s">
        <v>121</v>
      </c>
      <c r="K511" s="2" t="str">
        <f t="shared" si="29"/>
        <v>2016</v>
      </c>
      <c r="L511" s="2" t="str">
        <f t="shared" si="30"/>
        <v>04</v>
      </c>
      <c r="M511" s="2">
        <v>201604</v>
      </c>
      <c r="N511" s="30">
        <v>20200.688444160005</v>
      </c>
      <c r="O511" s="30">
        <v>3030.1032666240008</v>
      </c>
      <c r="P511" s="10">
        <f t="shared" si="31"/>
        <v>3.0301032666240008E-3</v>
      </c>
    </row>
    <row r="512" spans="1:16">
      <c r="A512" s="2" t="s">
        <v>7</v>
      </c>
      <c r="B512" s="2" t="s">
        <v>42</v>
      </c>
      <c r="C512" s="2" t="str">
        <f t="shared" si="28"/>
        <v>Dennis C.</v>
      </c>
      <c r="D512" s="2" t="s">
        <v>59</v>
      </c>
      <c r="E512" s="2" t="s">
        <v>60</v>
      </c>
      <c r="F512" s="2" t="s">
        <v>11</v>
      </c>
      <c r="G512" s="2">
        <v>35</v>
      </c>
      <c r="H512" s="2" t="s">
        <v>34</v>
      </c>
      <c r="I512" s="2" t="s">
        <v>39</v>
      </c>
      <c r="J512" s="2" t="s">
        <v>143</v>
      </c>
      <c r="K512" s="2" t="str">
        <f t="shared" si="29"/>
        <v>2016</v>
      </c>
      <c r="L512" s="2" t="str">
        <f t="shared" si="30"/>
        <v>04</v>
      </c>
      <c r="M512" s="2">
        <v>201604</v>
      </c>
      <c r="N512" s="30">
        <v>109001.71704240004</v>
      </c>
      <c r="O512" s="30">
        <v>16350.257556360004</v>
      </c>
      <c r="P512" s="10">
        <f t="shared" si="31"/>
        <v>1.6350257556360003E-2</v>
      </c>
    </row>
    <row r="513" spans="1:16">
      <c r="A513" s="2" t="s">
        <v>7</v>
      </c>
      <c r="B513" s="2" t="s">
        <v>42</v>
      </c>
      <c r="C513" s="2" t="str">
        <f t="shared" si="28"/>
        <v>Dennis C.</v>
      </c>
      <c r="D513" s="2" t="s">
        <v>59</v>
      </c>
      <c r="E513" s="2" t="s">
        <v>60</v>
      </c>
      <c r="F513" s="2" t="s">
        <v>11</v>
      </c>
      <c r="G513" s="2">
        <v>35</v>
      </c>
      <c r="H513" s="2" t="s">
        <v>34</v>
      </c>
      <c r="I513" s="2" t="s">
        <v>39</v>
      </c>
      <c r="J513" s="2" t="s">
        <v>123</v>
      </c>
      <c r="K513" s="2" t="str">
        <f t="shared" si="29"/>
        <v>2016</v>
      </c>
      <c r="L513" s="2" t="str">
        <f t="shared" si="30"/>
        <v>04</v>
      </c>
      <c r="M513" s="2">
        <v>201604</v>
      </c>
      <c r="N513" s="30">
        <v>52417.258306560012</v>
      </c>
      <c r="O513" s="30">
        <v>7862.5887459840014</v>
      </c>
      <c r="P513" s="10">
        <f t="shared" si="31"/>
        <v>7.8625887459840022E-3</v>
      </c>
    </row>
    <row r="514" spans="1:16">
      <c r="A514" s="2" t="s">
        <v>7</v>
      </c>
      <c r="B514" s="2" t="s">
        <v>42</v>
      </c>
      <c r="C514" s="2" t="str">
        <f t="shared" si="28"/>
        <v>Aaron C.</v>
      </c>
      <c r="D514" s="2" t="s">
        <v>61</v>
      </c>
      <c r="E514" s="2" t="s">
        <v>60</v>
      </c>
      <c r="F514" s="2" t="s">
        <v>11</v>
      </c>
      <c r="G514" s="2">
        <v>32</v>
      </c>
      <c r="H514" s="2" t="s">
        <v>36</v>
      </c>
      <c r="I514" s="2" t="s">
        <v>63</v>
      </c>
      <c r="J514" s="2" t="s">
        <v>124</v>
      </c>
      <c r="K514" s="2" t="str">
        <f t="shared" si="29"/>
        <v>2016</v>
      </c>
      <c r="L514" s="2" t="str">
        <f t="shared" si="30"/>
        <v>04</v>
      </c>
      <c r="M514" s="2">
        <v>201604</v>
      </c>
      <c r="N514" s="30">
        <v>321637.59935999999</v>
      </c>
      <c r="O514" s="30">
        <v>55964.942288639992</v>
      </c>
      <c r="P514" s="10">
        <f t="shared" si="31"/>
        <v>5.5964942288639991E-2</v>
      </c>
    </row>
    <row r="515" spans="1:16">
      <c r="A515" s="2" t="s">
        <v>7</v>
      </c>
      <c r="B515" s="2" t="s">
        <v>42</v>
      </c>
      <c r="C515" s="2" t="str">
        <f t="shared" ref="C515:C578" si="32">D515&amp;" "&amp;LEFT(E515,1)&amp;"."</f>
        <v>Aaron C.</v>
      </c>
      <c r="D515" s="2" t="s">
        <v>61</v>
      </c>
      <c r="E515" s="2" t="s">
        <v>60</v>
      </c>
      <c r="F515" s="2" t="s">
        <v>11</v>
      </c>
      <c r="G515" s="2">
        <v>32</v>
      </c>
      <c r="H515" s="2" t="s">
        <v>36</v>
      </c>
      <c r="I515" s="2" t="s">
        <v>63</v>
      </c>
      <c r="J515" s="2" t="s">
        <v>121</v>
      </c>
      <c r="K515" s="2" t="str">
        <f t="shared" ref="K515:K578" si="33">LEFT(M515,4)</f>
        <v>2016</v>
      </c>
      <c r="L515" s="2" t="str">
        <f t="shared" ref="L515:L578" si="34">RIGHT(M515,2)</f>
        <v>04</v>
      </c>
      <c r="M515" s="2">
        <v>201604</v>
      </c>
      <c r="N515" s="30">
        <v>42457.961548800005</v>
      </c>
      <c r="O515" s="30">
        <v>6368.6942323200001</v>
      </c>
      <c r="P515" s="10">
        <f t="shared" ref="P515:P578" si="35">O515/1000000</f>
        <v>6.3686942323200003E-3</v>
      </c>
    </row>
    <row r="516" spans="1:16">
      <c r="A516" s="2" t="s">
        <v>7</v>
      </c>
      <c r="B516" s="2" t="s">
        <v>42</v>
      </c>
      <c r="C516" s="2" t="str">
        <f t="shared" si="32"/>
        <v>Aaron C.</v>
      </c>
      <c r="D516" s="2" t="s">
        <v>61</v>
      </c>
      <c r="E516" s="2" t="s">
        <v>60</v>
      </c>
      <c r="F516" s="2" t="s">
        <v>11</v>
      </c>
      <c r="G516" s="2">
        <v>32</v>
      </c>
      <c r="H516" s="2" t="s">
        <v>36</v>
      </c>
      <c r="I516" s="2" t="s">
        <v>63</v>
      </c>
      <c r="J516" s="2" t="s">
        <v>143</v>
      </c>
      <c r="K516" s="2" t="str">
        <f t="shared" si="33"/>
        <v>2016</v>
      </c>
      <c r="L516" s="2" t="str">
        <f t="shared" si="34"/>
        <v>04</v>
      </c>
      <c r="M516" s="2">
        <v>201604</v>
      </c>
      <c r="N516" s="30">
        <v>99779.310539999991</v>
      </c>
      <c r="O516" s="30">
        <v>14966.896580999999</v>
      </c>
      <c r="P516" s="10">
        <f t="shared" si="35"/>
        <v>1.4966896580999998E-2</v>
      </c>
    </row>
    <row r="517" spans="1:16">
      <c r="A517" s="2" t="s">
        <v>7</v>
      </c>
      <c r="B517" s="2" t="s">
        <v>42</v>
      </c>
      <c r="C517" s="2" t="str">
        <f t="shared" si="32"/>
        <v>Aaron C.</v>
      </c>
      <c r="D517" s="2" t="s">
        <v>61</v>
      </c>
      <c r="E517" s="2" t="s">
        <v>60</v>
      </c>
      <c r="F517" s="2" t="s">
        <v>11</v>
      </c>
      <c r="G517" s="2">
        <v>32</v>
      </c>
      <c r="H517" s="2" t="s">
        <v>36</v>
      </c>
      <c r="I517" s="2" t="s">
        <v>63</v>
      </c>
      <c r="J517" s="2" t="s">
        <v>123</v>
      </c>
      <c r="K517" s="2" t="str">
        <f t="shared" si="33"/>
        <v>2016</v>
      </c>
      <c r="L517" s="2" t="str">
        <f t="shared" si="34"/>
        <v>04</v>
      </c>
      <c r="M517" s="2">
        <v>201604</v>
      </c>
      <c r="N517" s="30">
        <v>22807.791820800008</v>
      </c>
      <c r="O517" s="30">
        <v>3421.1687731200009</v>
      </c>
      <c r="P517" s="10">
        <f t="shared" si="35"/>
        <v>3.4211687731200008E-3</v>
      </c>
    </row>
    <row r="518" spans="1:16">
      <c r="A518" s="2" t="s">
        <v>69</v>
      </c>
      <c r="B518" s="2" t="s">
        <v>5</v>
      </c>
      <c r="C518" s="2" t="str">
        <f t="shared" si="32"/>
        <v>Jansen B.</v>
      </c>
      <c r="D518" s="2" t="s">
        <v>46</v>
      </c>
      <c r="E518" s="2" t="s">
        <v>13</v>
      </c>
      <c r="F518" s="2" t="s">
        <v>11</v>
      </c>
      <c r="G518" s="2">
        <v>46</v>
      </c>
      <c r="H518" s="2" t="s">
        <v>33</v>
      </c>
      <c r="I518" s="2" t="s">
        <v>38</v>
      </c>
      <c r="J518" s="2" t="s">
        <v>124</v>
      </c>
      <c r="K518" s="2" t="str">
        <f t="shared" si="33"/>
        <v>2016</v>
      </c>
      <c r="L518" s="2" t="str">
        <f t="shared" si="34"/>
        <v>04</v>
      </c>
      <c r="M518" s="2">
        <v>201604</v>
      </c>
      <c r="N518" s="30">
        <v>1625226.1200000003</v>
      </c>
      <c r="O518" s="30">
        <v>282789.34488000005</v>
      </c>
      <c r="P518" s="10">
        <f t="shared" si="35"/>
        <v>0.28278934488000007</v>
      </c>
    </row>
    <row r="519" spans="1:16">
      <c r="A519" s="2" t="s">
        <v>69</v>
      </c>
      <c r="B519" s="2" t="s">
        <v>5</v>
      </c>
      <c r="C519" s="2" t="str">
        <f t="shared" si="32"/>
        <v>Jansen B.</v>
      </c>
      <c r="D519" s="2" t="s">
        <v>46</v>
      </c>
      <c r="E519" s="2" t="s">
        <v>13</v>
      </c>
      <c r="F519" s="2" t="s">
        <v>11</v>
      </c>
      <c r="G519" s="2">
        <v>46</v>
      </c>
      <c r="H519" s="2" t="s">
        <v>33</v>
      </c>
      <c r="I519" s="2" t="s">
        <v>38</v>
      </c>
      <c r="J519" s="2" t="s">
        <v>121</v>
      </c>
      <c r="K519" s="2" t="str">
        <f t="shared" si="33"/>
        <v>2016</v>
      </c>
      <c r="L519" s="2" t="str">
        <f t="shared" si="34"/>
        <v>04</v>
      </c>
      <c r="M519" s="2">
        <v>201604</v>
      </c>
      <c r="N519" s="30">
        <v>294991.6294080001</v>
      </c>
      <c r="O519" s="30">
        <v>44248.744411200008</v>
      </c>
      <c r="P519" s="10">
        <f t="shared" si="35"/>
        <v>4.4248744411200011E-2</v>
      </c>
    </row>
    <row r="520" spans="1:16">
      <c r="A520" s="2" t="s">
        <v>69</v>
      </c>
      <c r="B520" s="2" t="s">
        <v>5</v>
      </c>
      <c r="C520" s="2" t="str">
        <f t="shared" si="32"/>
        <v>Jansen B.</v>
      </c>
      <c r="D520" s="2" t="s">
        <v>46</v>
      </c>
      <c r="E520" s="2" t="s">
        <v>13</v>
      </c>
      <c r="F520" s="2" t="s">
        <v>11</v>
      </c>
      <c r="G520" s="2">
        <v>46</v>
      </c>
      <c r="H520" s="2" t="s">
        <v>33</v>
      </c>
      <c r="I520" s="2" t="s">
        <v>38</v>
      </c>
      <c r="J520" s="2" t="s">
        <v>143</v>
      </c>
      <c r="K520" s="2" t="str">
        <f t="shared" si="33"/>
        <v>2016</v>
      </c>
      <c r="L520" s="2" t="str">
        <f t="shared" si="34"/>
        <v>04</v>
      </c>
      <c r="M520" s="2">
        <v>201604</v>
      </c>
      <c r="N520" s="30">
        <v>647732.5218000001</v>
      </c>
      <c r="O520" s="30">
        <v>97159.878270000016</v>
      </c>
      <c r="P520" s="10">
        <f t="shared" si="35"/>
        <v>9.7159878270000014E-2</v>
      </c>
    </row>
    <row r="521" spans="1:16">
      <c r="A521" s="2" t="s">
        <v>69</v>
      </c>
      <c r="B521" s="2" t="s">
        <v>5</v>
      </c>
      <c r="C521" s="2" t="str">
        <f t="shared" si="32"/>
        <v>Jansen B.</v>
      </c>
      <c r="D521" s="2" t="s">
        <v>46</v>
      </c>
      <c r="E521" s="2" t="s">
        <v>13</v>
      </c>
      <c r="F521" s="2" t="s">
        <v>11</v>
      </c>
      <c r="G521" s="2">
        <v>46</v>
      </c>
      <c r="H521" s="2" t="s">
        <v>33</v>
      </c>
      <c r="I521" s="2" t="s">
        <v>38</v>
      </c>
      <c r="J521" s="2" t="s">
        <v>123</v>
      </c>
      <c r="K521" s="2" t="str">
        <f t="shared" si="33"/>
        <v>2016</v>
      </c>
      <c r="L521" s="2" t="str">
        <f t="shared" si="34"/>
        <v>04</v>
      </c>
      <c r="M521" s="2">
        <v>201604</v>
      </c>
      <c r="N521" s="30">
        <v>200885.57798400003</v>
      </c>
      <c r="O521" s="30">
        <v>30132.836697600003</v>
      </c>
      <c r="P521" s="10">
        <f t="shared" si="35"/>
        <v>3.0132836697600002E-2</v>
      </c>
    </row>
    <row r="522" spans="1:16">
      <c r="A522" s="2" t="s">
        <v>69</v>
      </c>
      <c r="B522" s="2" t="s">
        <v>5</v>
      </c>
      <c r="C522" s="2" t="str">
        <f t="shared" si="32"/>
        <v>Claire P.</v>
      </c>
      <c r="D522" s="2" t="s">
        <v>22</v>
      </c>
      <c r="E522" s="2" t="s">
        <v>16</v>
      </c>
      <c r="F522" s="2" t="s">
        <v>12</v>
      </c>
      <c r="G522" s="2">
        <v>38</v>
      </c>
      <c r="H522" s="2" t="s">
        <v>34</v>
      </c>
      <c r="I522" s="2" t="s">
        <v>39</v>
      </c>
      <c r="J522" s="2" t="s">
        <v>124</v>
      </c>
      <c r="K522" s="2" t="str">
        <f t="shared" si="33"/>
        <v>2016</v>
      </c>
      <c r="L522" s="2" t="str">
        <f t="shared" si="34"/>
        <v>04</v>
      </c>
      <c r="M522" s="2">
        <v>201604</v>
      </c>
      <c r="N522" s="30">
        <v>243968.14310400005</v>
      </c>
      <c r="O522" s="30">
        <v>42450.456900096004</v>
      </c>
      <c r="P522" s="10">
        <f t="shared" si="35"/>
        <v>4.2450456900096002E-2</v>
      </c>
    </row>
    <row r="523" spans="1:16">
      <c r="A523" s="2" t="s">
        <v>69</v>
      </c>
      <c r="B523" s="2" t="s">
        <v>5</v>
      </c>
      <c r="C523" s="2" t="str">
        <f t="shared" si="32"/>
        <v>Claire P.</v>
      </c>
      <c r="D523" s="2" t="s">
        <v>22</v>
      </c>
      <c r="E523" s="2" t="s">
        <v>16</v>
      </c>
      <c r="F523" s="2" t="s">
        <v>12</v>
      </c>
      <c r="G523" s="2">
        <v>38</v>
      </c>
      <c r="H523" s="2" t="s">
        <v>34</v>
      </c>
      <c r="I523" s="2" t="s">
        <v>39</v>
      </c>
      <c r="J523" s="2" t="s">
        <v>121</v>
      </c>
      <c r="K523" s="2" t="str">
        <f t="shared" si="33"/>
        <v>2016</v>
      </c>
      <c r="L523" s="2" t="str">
        <f t="shared" si="34"/>
        <v>04</v>
      </c>
      <c r="M523" s="2">
        <v>201604</v>
      </c>
      <c r="N523" s="30">
        <v>67931.580165120016</v>
      </c>
      <c r="O523" s="30">
        <v>10189.737024768001</v>
      </c>
      <c r="P523" s="10">
        <f t="shared" si="35"/>
        <v>1.0189737024768001E-2</v>
      </c>
    </row>
    <row r="524" spans="1:16">
      <c r="A524" s="2" t="s">
        <v>69</v>
      </c>
      <c r="B524" s="2" t="s">
        <v>5</v>
      </c>
      <c r="C524" s="2" t="str">
        <f t="shared" si="32"/>
        <v>Claire P.</v>
      </c>
      <c r="D524" s="2" t="s">
        <v>22</v>
      </c>
      <c r="E524" s="2" t="s">
        <v>16</v>
      </c>
      <c r="F524" s="2" t="s">
        <v>12</v>
      </c>
      <c r="G524" s="2">
        <v>38</v>
      </c>
      <c r="H524" s="2" t="s">
        <v>34</v>
      </c>
      <c r="I524" s="2" t="s">
        <v>39</v>
      </c>
      <c r="J524" s="2" t="s">
        <v>143</v>
      </c>
      <c r="K524" s="2" t="str">
        <f t="shared" si="33"/>
        <v>2016</v>
      </c>
      <c r="L524" s="2" t="str">
        <f t="shared" si="34"/>
        <v>04</v>
      </c>
      <c r="M524" s="2">
        <v>201604</v>
      </c>
      <c r="N524" s="30">
        <v>163511.30577600008</v>
      </c>
      <c r="O524" s="30">
        <v>24526.695866400012</v>
      </c>
      <c r="P524" s="10">
        <f t="shared" si="35"/>
        <v>2.4526695866400012E-2</v>
      </c>
    </row>
    <row r="525" spans="1:16">
      <c r="A525" s="2" t="s">
        <v>69</v>
      </c>
      <c r="B525" s="2" t="s">
        <v>5</v>
      </c>
      <c r="C525" s="2" t="str">
        <f t="shared" si="32"/>
        <v>Claire P.</v>
      </c>
      <c r="D525" s="2" t="s">
        <v>22</v>
      </c>
      <c r="E525" s="2" t="s">
        <v>16</v>
      </c>
      <c r="F525" s="2" t="s">
        <v>12</v>
      </c>
      <c r="G525" s="2">
        <v>38</v>
      </c>
      <c r="H525" s="2" t="s">
        <v>34</v>
      </c>
      <c r="I525" s="2" t="s">
        <v>39</v>
      </c>
      <c r="J525" s="2" t="s">
        <v>123</v>
      </c>
      <c r="K525" s="2" t="str">
        <f t="shared" si="33"/>
        <v>2016</v>
      </c>
      <c r="L525" s="2" t="str">
        <f t="shared" si="34"/>
        <v>04</v>
      </c>
      <c r="M525" s="2">
        <v>201604</v>
      </c>
      <c r="N525" s="30">
        <v>24599.823897600003</v>
      </c>
      <c r="O525" s="30">
        <v>3689.9735846400004</v>
      </c>
      <c r="P525" s="10">
        <f t="shared" si="35"/>
        <v>3.6899735846400005E-3</v>
      </c>
    </row>
    <row r="526" spans="1:16">
      <c r="A526" s="2" t="s">
        <v>69</v>
      </c>
      <c r="B526" s="2" t="s">
        <v>5</v>
      </c>
      <c r="C526" s="2" t="str">
        <f t="shared" si="32"/>
        <v>Simon W.</v>
      </c>
      <c r="D526" s="2" t="s">
        <v>9</v>
      </c>
      <c r="E526" s="2" t="s">
        <v>10</v>
      </c>
      <c r="F526" s="2" t="s">
        <v>11</v>
      </c>
      <c r="G526" s="2">
        <v>25</v>
      </c>
      <c r="H526" s="2" t="s">
        <v>37</v>
      </c>
      <c r="I526" s="2" t="s">
        <v>41</v>
      </c>
      <c r="J526" s="2" t="s">
        <v>124</v>
      </c>
      <c r="K526" s="2" t="str">
        <f t="shared" si="33"/>
        <v>2016</v>
      </c>
      <c r="L526" s="2" t="str">
        <f t="shared" si="34"/>
        <v>04</v>
      </c>
      <c r="M526" s="2">
        <v>201604</v>
      </c>
      <c r="N526" s="30">
        <v>220242.75840000002</v>
      </c>
      <c r="O526" s="30">
        <v>38322.239961600004</v>
      </c>
      <c r="P526" s="10">
        <f t="shared" si="35"/>
        <v>3.8322239961600002E-2</v>
      </c>
    </row>
    <row r="527" spans="1:16">
      <c r="A527" s="2" t="s">
        <v>69</v>
      </c>
      <c r="B527" s="2" t="s">
        <v>5</v>
      </c>
      <c r="C527" s="2" t="str">
        <f t="shared" si="32"/>
        <v>Simon W.</v>
      </c>
      <c r="D527" s="2" t="s">
        <v>9</v>
      </c>
      <c r="E527" s="2" t="s">
        <v>10</v>
      </c>
      <c r="F527" s="2" t="s">
        <v>11</v>
      </c>
      <c r="G527" s="2">
        <v>25</v>
      </c>
      <c r="H527" s="2" t="s">
        <v>37</v>
      </c>
      <c r="I527" s="2" t="s">
        <v>41</v>
      </c>
      <c r="J527" s="2" t="s">
        <v>121</v>
      </c>
      <c r="K527" s="2" t="str">
        <f t="shared" si="33"/>
        <v>2016</v>
      </c>
      <c r="L527" s="2" t="str">
        <f t="shared" si="34"/>
        <v>04</v>
      </c>
      <c r="M527" s="2">
        <v>201604</v>
      </c>
      <c r="N527" s="30">
        <v>34954.851456000004</v>
      </c>
      <c r="O527" s="30">
        <v>5243.2277184000004</v>
      </c>
      <c r="P527" s="10">
        <f t="shared" si="35"/>
        <v>5.2432277184000006E-3</v>
      </c>
    </row>
    <row r="528" spans="1:16">
      <c r="A528" s="2" t="s">
        <v>69</v>
      </c>
      <c r="B528" s="2" t="s">
        <v>5</v>
      </c>
      <c r="C528" s="2" t="str">
        <f t="shared" si="32"/>
        <v>Simon W.</v>
      </c>
      <c r="D528" s="2" t="s">
        <v>9</v>
      </c>
      <c r="E528" s="2" t="s">
        <v>10</v>
      </c>
      <c r="F528" s="2" t="s">
        <v>11</v>
      </c>
      <c r="G528" s="2">
        <v>25</v>
      </c>
      <c r="H528" s="2" t="s">
        <v>37</v>
      </c>
      <c r="I528" s="2" t="s">
        <v>41</v>
      </c>
      <c r="J528" s="2" t="s">
        <v>143</v>
      </c>
      <c r="K528" s="2" t="str">
        <f t="shared" si="33"/>
        <v>2016</v>
      </c>
      <c r="L528" s="2" t="str">
        <f t="shared" si="34"/>
        <v>04</v>
      </c>
      <c r="M528" s="2">
        <v>201604</v>
      </c>
      <c r="N528" s="30">
        <v>46599.462000000014</v>
      </c>
      <c r="O528" s="30">
        <v>6989.9193000000014</v>
      </c>
      <c r="P528" s="10">
        <f t="shared" si="35"/>
        <v>6.9899193000000012E-3</v>
      </c>
    </row>
    <row r="529" spans="1:16">
      <c r="A529" s="2" t="s">
        <v>69</v>
      </c>
      <c r="B529" s="2" t="s">
        <v>5</v>
      </c>
      <c r="C529" s="2" t="str">
        <f t="shared" si="32"/>
        <v>Simon W.</v>
      </c>
      <c r="D529" s="2" t="s">
        <v>9</v>
      </c>
      <c r="E529" s="2" t="s">
        <v>10</v>
      </c>
      <c r="F529" s="2" t="s">
        <v>11</v>
      </c>
      <c r="G529" s="2">
        <v>25</v>
      </c>
      <c r="H529" s="2" t="s">
        <v>37</v>
      </c>
      <c r="I529" s="2" t="s">
        <v>41</v>
      </c>
      <c r="J529" s="2" t="s">
        <v>123</v>
      </c>
      <c r="K529" s="2" t="str">
        <f t="shared" si="33"/>
        <v>2016</v>
      </c>
      <c r="L529" s="2" t="str">
        <f t="shared" si="34"/>
        <v>04</v>
      </c>
      <c r="M529" s="2">
        <v>201604</v>
      </c>
      <c r="N529" s="30">
        <v>27606.604032000003</v>
      </c>
      <c r="O529" s="30">
        <v>4140.9906048000003</v>
      </c>
      <c r="P529" s="10">
        <f t="shared" si="35"/>
        <v>4.1409906048000007E-3</v>
      </c>
    </row>
    <row r="530" spans="1:16">
      <c r="A530" s="2" t="s">
        <v>69</v>
      </c>
      <c r="B530" s="2" t="s">
        <v>6</v>
      </c>
      <c r="C530" s="2" t="str">
        <f t="shared" si="32"/>
        <v>Trevor P.</v>
      </c>
      <c r="D530" s="2" t="s">
        <v>14</v>
      </c>
      <c r="E530" s="2" t="s">
        <v>15</v>
      </c>
      <c r="F530" s="2" t="s">
        <v>11</v>
      </c>
      <c r="G530" s="2">
        <v>32</v>
      </c>
      <c r="H530" s="2" t="s">
        <v>36</v>
      </c>
      <c r="I530" s="2" t="s">
        <v>63</v>
      </c>
      <c r="J530" s="2" t="s">
        <v>124</v>
      </c>
      <c r="K530" s="2" t="str">
        <f t="shared" si="33"/>
        <v>2016</v>
      </c>
      <c r="L530" s="2" t="str">
        <f t="shared" si="34"/>
        <v>04</v>
      </c>
      <c r="M530" s="2">
        <v>201604</v>
      </c>
      <c r="N530" s="30">
        <v>666637.55827200017</v>
      </c>
      <c r="O530" s="30">
        <v>115994.93513932802</v>
      </c>
      <c r="P530" s="10">
        <f t="shared" si="35"/>
        <v>0.11599493513932803</v>
      </c>
    </row>
    <row r="531" spans="1:16">
      <c r="A531" s="2" t="s">
        <v>69</v>
      </c>
      <c r="B531" s="2" t="s">
        <v>6</v>
      </c>
      <c r="C531" s="2" t="str">
        <f t="shared" si="32"/>
        <v>Trevor P.</v>
      </c>
      <c r="D531" s="2" t="s">
        <v>14</v>
      </c>
      <c r="E531" s="2" t="s">
        <v>15</v>
      </c>
      <c r="F531" s="2" t="s">
        <v>11</v>
      </c>
      <c r="G531" s="2">
        <v>32</v>
      </c>
      <c r="H531" s="2" t="s">
        <v>36</v>
      </c>
      <c r="I531" s="2" t="s">
        <v>63</v>
      </c>
      <c r="J531" s="2" t="s">
        <v>121</v>
      </c>
      <c r="K531" s="2" t="str">
        <f t="shared" si="33"/>
        <v>2016</v>
      </c>
      <c r="L531" s="2" t="str">
        <f t="shared" si="34"/>
        <v>04</v>
      </c>
      <c r="M531" s="2">
        <v>201604</v>
      </c>
      <c r="N531" s="30">
        <v>179068.49114112003</v>
      </c>
      <c r="O531" s="30">
        <v>26860.273671168005</v>
      </c>
      <c r="P531" s="10">
        <f t="shared" si="35"/>
        <v>2.6860273671168004E-2</v>
      </c>
    </row>
    <row r="532" spans="1:16">
      <c r="A532" s="2" t="s">
        <v>69</v>
      </c>
      <c r="B532" s="2" t="s">
        <v>6</v>
      </c>
      <c r="C532" s="2" t="str">
        <f t="shared" si="32"/>
        <v>Trevor P.</v>
      </c>
      <c r="D532" s="2" t="s">
        <v>14</v>
      </c>
      <c r="E532" s="2" t="s">
        <v>15</v>
      </c>
      <c r="F532" s="2" t="s">
        <v>11</v>
      </c>
      <c r="G532" s="2">
        <v>32</v>
      </c>
      <c r="H532" s="2" t="s">
        <v>36</v>
      </c>
      <c r="I532" s="2" t="s">
        <v>63</v>
      </c>
      <c r="J532" s="2" t="s">
        <v>143</v>
      </c>
      <c r="K532" s="2" t="str">
        <f t="shared" si="33"/>
        <v>2016</v>
      </c>
      <c r="L532" s="2" t="str">
        <f t="shared" si="34"/>
        <v>04</v>
      </c>
      <c r="M532" s="2">
        <v>201604</v>
      </c>
      <c r="N532" s="30">
        <v>410730.28214400006</v>
      </c>
      <c r="O532" s="30">
        <v>61609.542321600005</v>
      </c>
      <c r="P532" s="10">
        <f t="shared" si="35"/>
        <v>6.1609542321600007E-2</v>
      </c>
    </row>
    <row r="533" spans="1:16">
      <c r="A533" s="2" t="s">
        <v>69</v>
      </c>
      <c r="B533" s="2" t="s">
        <v>6</v>
      </c>
      <c r="C533" s="2" t="str">
        <f t="shared" si="32"/>
        <v>Trevor P.</v>
      </c>
      <c r="D533" s="2" t="s">
        <v>14</v>
      </c>
      <c r="E533" s="2" t="s">
        <v>15</v>
      </c>
      <c r="F533" s="2" t="s">
        <v>11</v>
      </c>
      <c r="G533" s="2">
        <v>32</v>
      </c>
      <c r="H533" s="2" t="s">
        <v>36</v>
      </c>
      <c r="I533" s="2" t="s">
        <v>63</v>
      </c>
      <c r="J533" s="2" t="s">
        <v>123</v>
      </c>
      <c r="K533" s="2" t="str">
        <f t="shared" si="33"/>
        <v>2016</v>
      </c>
      <c r="L533" s="2" t="str">
        <f t="shared" si="34"/>
        <v>04</v>
      </c>
      <c r="M533" s="2">
        <v>201604</v>
      </c>
      <c r="N533" s="30">
        <v>117253.86688512003</v>
      </c>
      <c r="O533" s="30">
        <v>17588.080032768004</v>
      </c>
      <c r="P533" s="10">
        <f t="shared" si="35"/>
        <v>1.7588080032768006E-2</v>
      </c>
    </row>
    <row r="534" spans="1:16">
      <c r="A534" s="2" t="s">
        <v>68</v>
      </c>
      <c r="B534" s="2" t="s">
        <v>24</v>
      </c>
      <c r="C534" s="2" t="str">
        <f t="shared" si="32"/>
        <v>George C.</v>
      </c>
      <c r="D534" s="2" t="s">
        <v>43</v>
      </c>
      <c r="E534" s="2" t="s">
        <v>17</v>
      </c>
      <c r="F534" s="2" t="s">
        <v>11</v>
      </c>
      <c r="G534" s="2">
        <v>32</v>
      </c>
      <c r="H534" s="2" t="s">
        <v>36</v>
      </c>
      <c r="I534" s="2" t="s">
        <v>63</v>
      </c>
      <c r="J534" s="2" t="s">
        <v>124</v>
      </c>
      <c r="K534" s="2" t="str">
        <f t="shared" si="33"/>
        <v>2016</v>
      </c>
      <c r="L534" s="2" t="str">
        <f t="shared" si="34"/>
        <v>04</v>
      </c>
      <c r="M534" s="2">
        <v>201604</v>
      </c>
      <c r="N534" s="30">
        <v>592060.49280000024</v>
      </c>
      <c r="O534" s="30">
        <v>103018.52574720002</v>
      </c>
      <c r="P534" s="10">
        <f t="shared" si="35"/>
        <v>0.10301852574720002</v>
      </c>
    </row>
    <row r="535" spans="1:16">
      <c r="A535" s="2" t="s">
        <v>68</v>
      </c>
      <c r="B535" s="2" t="s">
        <v>24</v>
      </c>
      <c r="C535" s="2" t="str">
        <f t="shared" si="32"/>
        <v>George C.</v>
      </c>
      <c r="D535" s="2" t="s">
        <v>43</v>
      </c>
      <c r="E535" s="2" t="s">
        <v>17</v>
      </c>
      <c r="F535" s="2" t="s">
        <v>11</v>
      </c>
      <c r="G535" s="2">
        <v>32</v>
      </c>
      <c r="H535" s="2" t="s">
        <v>36</v>
      </c>
      <c r="I535" s="2" t="s">
        <v>63</v>
      </c>
      <c r="J535" s="2" t="s">
        <v>121</v>
      </c>
      <c r="K535" s="2" t="str">
        <f t="shared" si="33"/>
        <v>2016</v>
      </c>
      <c r="L535" s="2" t="str">
        <f t="shared" si="34"/>
        <v>04</v>
      </c>
      <c r="M535" s="2">
        <v>201604</v>
      </c>
      <c r="N535" s="30">
        <v>112309.70284800004</v>
      </c>
      <c r="O535" s="30">
        <v>16846.455427200006</v>
      </c>
      <c r="P535" s="10">
        <f t="shared" si="35"/>
        <v>1.6846455427200004E-2</v>
      </c>
    </row>
    <row r="536" spans="1:16">
      <c r="A536" s="2" t="s">
        <v>68</v>
      </c>
      <c r="B536" s="2" t="s">
        <v>24</v>
      </c>
      <c r="C536" s="2" t="str">
        <f t="shared" si="32"/>
        <v>George C.</v>
      </c>
      <c r="D536" s="2" t="s">
        <v>43</v>
      </c>
      <c r="E536" s="2" t="s">
        <v>17</v>
      </c>
      <c r="F536" s="2" t="s">
        <v>11</v>
      </c>
      <c r="G536" s="2">
        <v>32</v>
      </c>
      <c r="H536" s="2" t="s">
        <v>36</v>
      </c>
      <c r="I536" s="2" t="s">
        <v>63</v>
      </c>
      <c r="J536" s="2" t="s">
        <v>143</v>
      </c>
      <c r="K536" s="2" t="str">
        <f t="shared" si="33"/>
        <v>2016</v>
      </c>
      <c r="L536" s="2" t="str">
        <f t="shared" si="34"/>
        <v>04</v>
      </c>
      <c r="M536" s="2">
        <v>201604</v>
      </c>
      <c r="N536" s="30">
        <v>33706.600200000008</v>
      </c>
      <c r="O536" s="30">
        <v>5055.9900300000008</v>
      </c>
      <c r="P536" s="10">
        <f t="shared" si="35"/>
        <v>5.0559900300000005E-3</v>
      </c>
    </row>
    <row r="537" spans="1:16">
      <c r="A537" s="2" t="s">
        <v>68</v>
      </c>
      <c r="B537" s="2" t="s">
        <v>24</v>
      </c>
      <c r="C537" s="2" t="str">
        <f t="shared" si="32"/>
        <v>George C.</v>
      </c>
      <c r="D537" s="2" t="s">
        <v>43</v>
      </c>
      <c r="E537" s="2" t="s">
        <v>17</v>
      </c>
      <c r="F537" s="2" t="s">
        <v>11</v>
      </c>
      <c r="G537" s="2">
        <v>32</v>
      </c>
      <c r="H537" s="2" t="s">
        <v>36</v>
      </c>
      <c r="I537" s="2" t="s">
        <v>63</v>
      </c>
      <c r="J537" s="2" t="s">
        <v>123</v>
      </c>
      <c r="K537" s="2" t="str">
        <f t="shared" si="33"/>
        <v>2016</v>
      </c>
      <c r="L537" s="2" t="str">
        <f t="shared" si="34"/>
        <v>04</v>
      </c>
      <c r="M537" s="2">
        <v>201604</v>
      </c>
      <c r="N537" s="30">
        <v>18637.661951999999</v>
      </c>
      <c r="O537" s="30">
        <v>2795.6492927999998</v>
      </c>
      <c r="P537" s="10">
        <f t="shared" si="35"/>
        <v>2.7956492927999998E-3</v>
      </c>
    </row>
    <row r="538" spans="1:16">
      <c r="A538" s="2" t="s">
        <v>68</v>
      </c>
      <c r="B538" s="2" t="s">
        <v>70</v>
      </c>
      <c r="C538" s="2" t="str">
        <f t="shared" si="32"/>
        <v>Emma J.</v>
      </c>
      <c r="D538" s="2" t="s">
        <v>20</v>
      </c>
      <c r="E538" s="2" t="s">
        <v>0</v>
      </c>
      <c r="F538" s="2" t="s">
        <v>12</v>
      </c>
      <c r="G538" s="2">
        <v>28</v>
      </c>
      <c r="H538" s="2" t="s">
        <v>37</v>
      </c>
      <c r="I538" s="2" t="s">
        <v>41</v>
      </c>
      <c r="J538" s="2" t="s">
        <v>124</v>
      </c>
      <c r="K538" s="2" t="str">
        <f t="shared" si="33"/>
        <v>2016</v>
      </c>
      <c r="L538" s="2" t="str">
        <f t="shared" si="34"/>
        <v>04</v>
      </c>
      <c r="M538" s="2">
        <v>201604</v>
      </c>
      <c r="N538" s="30">
        <v>89904.245760000034</v>
      </c>
      <c r="O538" s="30">
        <v>15643.338762240002</v>
      </c>
      <c r="P538" s="10">
        <f t="shared" si="35"/>
        <v>1.5643338762240003E-2</v>
      </c>
    </row>
    <row r="539" spans="1:16">
      <c r="A539" s="2" t="s">
        <v>68</v>
      </c>
      <c r="B539" s="2" t="s">
        <v>70</v>
      </c>
      <c r="C539" s="2" t="str">
        <f t="shared" si="32"/>
        <v>Emma J.</v>
      </c>
      <c r="D539" s="2" t="s">
        <v>20</v>
      </c>
      <c r="E539" s="2" t="s">
        <v>0</v>
      </c>
      <c r="F539" s="2" t="s">
        <v>12</v>
      </c>
      <c r="G539" s="2">
        <v>28</v>
      </c>
      <c r="H539" s="2" t="s">
        <v>37</v>
      </c>
      <c r="I539" s="2" t="s">
        <v>41</v>
      </c>
      <c r="J539" s="2" t="s">
        <v>121</v>
      </c>
      <c r="K539" s="2" t="str">
        <f t="shared" si="33"/>
        <v>2016</v>
      </c>
      <c r="L539" s="2" t="str">
        <f t="shared" si="34"/>
        <v>04</v>
      </c>
      <c r="M539" s="2">
        <v>201604</v>
      </c>
      <c r="N539" s="30">
        <v>23044.470865920008</v>
      </c>
      <c r="O539" s="30">
        <v>3456.6706298880013</v>
      </c>
      <c r="P539" s="10">
        <f t="shared" si="35"/>
        <v>3.4566706298880014E-3</v>
      </c>
    </row>
    <row r="540" spans="1:16">
      <c r="A540" s="2" t="s">
        <v>68</v>
      </c>
      <c r="B540" s="2" t="s">
        <v>70</v>
      </c>
      <c r="C540" s="2" t="str">
        <f t="shared" si="32"/>
        <v>Emma J.</v>
      </c>
      <c r="D540" s="2" t="s">
        <v>20</v>
      </c>
      <c r="E540" s="2" t="s">
        <v>0</v>
      </c>
      <c r="F540" s="2" t="s">
        <v>12</v>
      </c>
      <c r="G540" s="2">
        <v>28</v>
      </c>
      <c r="H540" s="2" t="s">
        <v>37</v>
      </c>
      <c r="I540" s="2" t="s">
        <v>41</v>
      </c>
      <c r="J540" s="2" t="s">
        <v>143</v>
      </c>
      <c r="K540" s="2" t="str">
        <f t="shared" si="33"/>
        <v>2016</v>
      </c>
      <c r="L540" s="2" t="str">
        <f t="shared" si="34"/>
        <v>04</v>
      </c>
      <c r="M540" s="2">
        <v>201604</v>
      </c>
      <c r="N540" s="30">
        <v>15023.395296000002</v>
      </c>
      <c r="O540" s="30">
        <v>2253.5092944000003</v>
      </c>
      <c r="P540" s="10">
        <f t="shared" si="35"/>
        <v>2.2535092944000004E-3</v>
      </c>
    </row>
    <row r="541" spans="1:16">
      <c r="A541" s="2" t="s">
        <v>68</v>
      </c>
      <c r="B541" s="2" t="s">
        <v>70</v>
      </c>
      <c r="C541" s="2" t="str">
        <f t="shared" si="32"/>
        <v>Emma J.</v>
      </c>
      <c r="D541" s="2" t="s">
        <v>20</v>
      </c>
      <c r="E541" s="2" t="s">
        <v>0</v>
      </c>
      <c r="F541" s="2" t="s">
        <v>12</v>
      </c>
      <c r="G541" s="2">
        <v>28</v>
      </c>
      <c r="H541" s="2" t="s">
        <v>37</v>
      </c>
      <c r="I541" s="2" t="s">
        <v>41</v>
      </c>
      <c r="J541" s="2" t="s">
        <v>123</v>
      </c>
      <c r="K541" s="2" t="str">
        <f t="shared" si="33"/>
        <v>2016</v>
      </c>
      <c r="L541" s="2" t="str">
        <f t="shared" si="34"/>
        <v>04</v>
      </c>
      <c r="M541" s="2">
        <v>201604</v>
      </c>
      <c r="N541" s="30">
        <v>12164.480778240002</v>
      </c>
      <c r="O541" s="30">
        <v>1824.6721167360001</v>
      </c>
      <c r="P541" s="10">
        <f t="shared" si="35"/>
        <v>1.824672116736E-3</v>
      </c>
    </row>
    <row r="542" spans="1:16">
      <c r="A542" s="2" t="s">
        <v>68</v>
      </c>
      <c r="B542" s="2" t="s">
        <v>23</v>
      </c>
      <c r="C542" s="2" t="str">
        <f t="shared" si="32"/>
        <v>Bryan K.</v>
      </c>
      <c r="D542" s="2" t="s">
        <v>44</v>
      </c>
      <c r="E542" s="2" t="s">
        <v>45</v>
      </c>
      <c r="F542" s="2" t="s">
        <v>11</v>
      </c>
      <c r="G542" s="2">
        <v>27</v>
      </c>
      <c r="H542" s="2" t="s">
        <v>33</v>
      </c>
      <c r="I542" s="2" t="s">
        <v>38</v>
      </c>
      <c r="J542" s="2" t="s">
        <v>124</v>
      </c>
      <c r="K542" s="2" t="str">
        <f t="shared" si="33"/>
        <v>2016</v>
      </c>
      <c r="L542" s="2" t="str">
        <f t="shared" si="34"/>
        <v>04</v>
      </c>
      <c r="M542" s="2">
        <v>201604</v>
      </c>
      <c r="N542" s="30">
        <v>1052660.8834560004</v>
      </c>
      <c r="O542" s="30">
        <v>183162.99372134401</v>
      </c>
      <c r="P542" s="10">
        <f t="shared" si="35"/>
        <v>0.18316299372134401</v>
      </c>
    </row>
    <row r="543" spans="1:16">
      <c r="A543" s="2" t="s">
        <v>68</v>
      </c>
      <c r="B543" s="2" t="s">
        <v>23</v>
      </c>
      <c r="C543" s="2" t="str">
        <f t="shared" si="32"/>
        <v>Bryan K.</v>
      </c>
      <c r="D543" s="2" t="s">
        <v>44</v>
      </c>
      <c r="E543" s="2" t="s">
        <v>45</v>
      </c>
      <c r="F543" s="2" t="s">
        <v>11</v>
      </c>
      <c r="G543" s="2">
        <v>27</v>
      </c>
      <c r="H543" s="2" t="s">
        <v>33</v>
      </c>
      <c r="I543" s="2" t="s">
        <v>38</v>
      </c>
      <c r="J543" s="2" t="s">
        <v>121</v>
      </c>
      <c r="K543" s="2" t="str">
        <f t="shared" si="33"/>
        <v>2016</v>
      </c>
      <c r="L543" s="2" t="str">
        <f t="shared" si="34"/>
        <v>04</v>
      </c>
      <c r="M543" s="2">
        <v>201604</v>
      </c>
      <c r="N543" s="30">
        <v>70597.520179200044</v>
      </c>
      <c r="O543" s="30">
        <v>10589.628026880006</v>
      </c>
      <c r="P543" s="10">
        <f t="shared" si="35"/>
        <v>1.0589628026880005E-2</v>
      </c>
    </row>
    <row r="544" spans="1:16">
      <c r="A544" s="2" t="s">
        <v>68</v>
      </c>
      <c r="B544" s="2" t="s">
        <v>23</v>
      </c>
      <c r="C544" s="2" t="str">
        <f t="shared" si="32"/>
        <v>Bryan K.</v>
      </c>
      <c r="D544" s="2" t="s">
        <v>44</v>
      </c>
      <c r="E544" s="2" t="s">
        <v>45</v>
      </c>
      <c r="F544" s="2" t="s">
        <v>11</v>
      </c>
      <c r="G544" s="2">
        <v>27</v>
      </c>
      <c r="H544" s="2" t="s">
        <v>33</v>
      </c>
      <c r="I544" s="2" t="s">
        <v>38</v>
      </c>
      <c r="J544" s="2" t="s">
        <v>143</v>
      </c>
      <c r="K544" s="2" t="str">
        <f t="shared" si="33"/>
        <v>2016</v>
      </c>
      <c r="L544" s="2" t="str">
        <f t="shared" si="34"/>
        <v>04</v>
      </c>
      <c r="M544" s="2">
        <v>201604</v>
      </c>
      <c r="N544" s="30">
        <v>463596.03763200005</v>
      </c>
      <c r="O544" s="30">
        <v>69539.405644800005</v>
      </c>
      <c r="P544" s="10">
        <f t="shared" si="35"/>
        <v>6.9539405644800004E-2</v>
      </c>
    </row>
    <row r="545" spans="1:16">
      <c r="A545" s="2" t="s">
        <v>68</v>
      </c>
      <c r="B545" s="2" t="s">
        <v>23</v>
      </c>
      <c r="C545" s="2" t="str">
        <f t="shared" si="32"/>
        <v>Bryan K.</v>
      </c>
      <c r="D545" s="2" t="s">
        <v>44</v>
      </c>
      <c r="E545" s="2" t="s">
        <v>45</v>
      </c>
      <c r="F545" s="2" t="s">
        <v>11</v>
      </c>
      <c r="G545" s="2">
        <v>27</v>
      </c>
      <c r="H545" s="2" t="s">
        <v>33</v>
      </c>
      <c r="I545" s="2" t="s">
        <v>38</v>
      </c>
      <c r="J545" s="2" t="s">
        <v>123</v>
      </c>
      <c r="K545" s="2" t="str">
        <f t="shared" si="33"/>
        <v>2016</v>
      </c>
      <c r="L545" s="2" t="str">
        <f t="shared" si="34"/>
        <v>04</v>
      </c>
      <c r="M545" s="2">
        <v>201604</v>
      </c>
      <c r="N545" s="30">
        <v>118257.86585088003</v>
      </c>
      <c r="O545" s="30">
        <v>17738.679877632003</v>
      </c>
      <c r="P545" s="10">
        <f t="shared" si="35"/>
        <v>1.7738679877632002E-2</v>
      </c>
    </row>
    <row r="546" spans="1:16">
      <c r="A546" s="2" t="s">
        <v>7</v>
      </c>
      <c r="B546" s="2" t="s">
        <v>25</v>
      </c>
      <c r="C546" s="2" t="str">
        <f t="shared" si="32"/>
        <v>Louis N.</v>
      </c>
      <c r="D546" s="2" t="s">
        <v>51</v>
      </c>
      <c r="E546" s="2" t="s">
        <v>52</v>
      </c>
      <c r="F546" s="2" t="s">
        <v>11</v>
      </c>
      <c r="G546" s="2">
        <v>44</v>
      </c>
      <c r="H546" s="2" t="s">
        <v>33</v>
      </c>
      <c r="I546" s="2" t="s">
        <v>38</v>
      </c>
      <c r="J546" s="2" t="s">
        <v>124</v>
      </c>
      <c r="K546" s="2" t="str">
        <f t="shared" si="33"/>
        <v>2016</v>
      </c>
      <c r="L546" s="2" t="str">
        <f t="shared" si="34"/>
        <v>05</v>
      </c>
      <c r="M546" s="2">
        <v>201605</v>
      </c>
      <c r="N546" s="30">
        <v>682768.90080000006</v>
      </c>
      <c r="O546" s="30">
        <v>118801.7887392</v>
      </c>
      <c r="P546" s="10">
        <f t="shared" si="35"/>
        <v>0.1188017887392</v>
      </c>
    </row>
    <row r="547" spans="1:16">
      <c r="A547" s="2" t="s">
        <v>7</v>
      </c>
      <c r="B547" s="2" t="s">
        <v>25</v>
      </c>
      <c r="C547" s="2" t="str">
        <f t="shared" si="32"/>
        <v>Louis N.</v>
      </c>
      <c r="D547" s="2" t="s">
        <v>51</v>
      </c>
      <c r="E547" s="2" t="s">
        <v>52</v>
      </c>
      <c r="F547" s="2" t="s">
        <v>11</v>
      </c>
      <c r="G547" s="2">
        <v>44</v>
      </c>
      <c r="H547" s="2" t="s">
        <v>33</v>
      </c>
      <c r="I547" s="2" t="s">
        <v>38</v>
      </c>
      <c r="J547" s="2" t="s">
        <v>121</v>
      </c>
      <c r="K547" s="2" t="str">
        <f t="shared" si="33"/>
        <v>2016</v>
      </c>
      <c r="L547" s="2" t="str">
        <f t="shared" si="34"/>
        <v>05</v>
      </c>
      <c r="M547" s="2">
        <v>201605</v>
      </c>
      <c r="N547" s="30">
        <v>196660.71599999999</v>
      </c>
      <c r="O547" s="30">
        <v>29499.107399999997</v>
      </c>
      <c r="P547" s="10">
        <f t="shared" si="35"/>
        <v>2.9499107399999999E-2</v>
      </c>
    </row>
    <row r="548" spans="1:16">
      <c r="A548" s="2" t="s">
        <v>7</v>
      </c>
      <c r="B548" s="2" t="s">
        <v>25</v>
      </c>
      <c r="C548" s="2" t="str">
        <f t="shared" si="32"/>
        <v>Louis N.</v>
      </c>
      <c r="D548" s="2" t="s">
        <v>51</v>
      </c>
      <c r="E548" s="2" t="s">
        <v>52</v>
      </c>
      <c r="F548" s="2" t="s">
        <v>11</v>
      </c>
      <c r="G548" s="2">
        <v>44</v>
      </c>
      <c r="H548" s="2" t="s">
        <v>33</v>
      </c>
      <c r="I548" s="2" t="s">
        <v>38</v>
      </c>
      <c r="J548" s="2" t="s">
        <v>143</v>
      </c>
      <c r="K548" s="2" t="str">
        <f t="shared" si="33"/>
        <v>2016</v>
      </c>
      <c r="L548" s="2" t="str">
        <f t="shared" si="34"/>
        <v>05</v>
      </c>
      <c r="M548" s="2">
        <v>201605</v>
      </c>
      <c r="N548" s="30">
        <v>248593.00829999999</v>
      </c>
      <c r="O548" s="30">
        <v>37288.951244999997</v>
      </c>
      <c r="P548" s="10">
        <f t="shared" si="35"/>
        <v>3.7288951244999993E-2</v>
      </c>
    </row>
    <row r="549" spans="1:16">
      <c r="A549" s="2" t="s">
        <v>7</v>
      </c>
      <c r="B549" s="2" t="s">
        <v>25</v>
      </c>
      <c r="C549" s="2" t="str">
        <f t="shared" si="32"/>
        <v>Louis N.</v>
      </c>
      <c r="D549" s="2" t="s">
        <v>51</v>
      </c>
      <c r="E549" s="2" t="s">
        <v>52</v>
      </c>
      <c r="F549" s="2" t="s">
        <v>11</v>
      </c>
      <c r="G549" s="2">
        <v>44</v>
      </c>
      <c r="H549" s="2" t="s">
        <v>33</v>
      </c>
      <c r="I549" s="2" t="s">
        <v>38</v>
      </c>
      <c r="J549" s="2" t="s">
        <v>123</v>
      </c>
      <c r="K549" s="2" t="str">
        <f t="shared" si="33"/>
        <v>2016</v>
      </c>
      <c r="L549" s="2" t="str">
        <f t="shared" si="34"/>
        <v>05</v>
      </c>
      <c r="M549" s="2">
        <v>201605</v>
      </c>
      <c r="N549" s="30">
        <v>56229.038207999998</v>
      </c>
      <c r="O549" s="30">
        <v>8434.3557311999994</v>
      </c>
      <c r="P549" s="10">
        <f t="shared" si="35"/>
        <v>8.4343557311999991E-3</v>
      </c>
    </row>
    <row r="550" spans="1:16">
      <c r="A550" s="2" t="s">
        <v>7</v>
      </c>
      <c r="B550" s="2" t="s">
        <v>25</v>
      </c>
      <c r="C550" s="2" t="str">
        <f t="shared" si="32"/>
        <v>Winnie C.</v>
      </c>
      <c r="D550" s="2" t="s">
        <v>49</v>
      </c>
      <c r="E550" s="2" t="s">
        <v>50</v>
      </c>
      <c r="F550" s="2" t="s">
        <v>12</v>
      </c>
      <c r="G550" s="2">
        <v>35</v>
      </c>
      <c r="H550" s="2" t="s">
        <v>35</v>
      </c>
      <c r="I550" s="2" t="s">
        <v>40</v>
      </c>
      <c r="J550" s="2" t="s">
        <v>124</v>
      </c>
      <c r="K550" s="2" t="str">
        <f t="shared" si="33"/>
        <v>2016</v>
      </c>
      <c r="L550" s="2" t="str">
        <f t="shared" si="34"/>
        <v>05</v>
      </c>
      <c r="M550" s="2">
        <v>201605</v>
      </c>
      <c r="N550" s="30">
        <v>221462.03520000001</v>
      </c>
      <c r="O550" s="30">
        <v>38534.394124799997</v>
      </c>
      <c r="P550" s="10">
        <f t="shared" si="35"/>
        <v>3.8534394124799996E-2</v>
      </c>
    </row>
    <row r="551" spans="1:16">
      <c r="A551" s="2" t="s">
        <v>7</v>
      </c>
      <c r="B551" s="2" t="s">
        <v>25</v>
      </c>
      <c r="C551" s="2" t="str">
        <f t="shared" si="32"/>
        <v>Winnie C.</v>
      </c>
      <c r="D551" s="2" t="s">
        <v>49</v>
      </c>
      <c r="E551" s="2" t="s">
        <v>50</v>
      </c>
      <c r="F551" s="2" t="s">
        <v>12</v>
      </c>
      <c r="G551" s="2">
        <v>35</v>
      </c>
      <c r="H551" s="2" t="s">
        <v>35</v>
      </c>
      <c r="I551" s="2" t="s">
        <v>40</v>
      </c>
      <c r="J551" s="2" t="s">
        <v>121</v>
      </c>
      <c r="K551" s="2" t="str">
        <f t="shared" si="33"/>
        <v>2016</v>
      </c>
      <c r="L551" s="2" t="str">
        <f t="shared" si="34"/>
        <v>05</v>
      </c>
      <c r="M551" s="2">
        <v>201605</v>
      </c>
      <c r="N551" s="30">
        <v>26714.971584000006</v>
      </c>
      <c r="O551" s="30">
        <v>4007.2457376000007</v>
      </c>
      <c r="P551" s="10">
        <f t="shared" si="35"/>
        <v>4.0072457376000006E-3</v>
      </c>
    </row>
    <row r="552" spans="1:16">
      <c r="A552" s="2" t="s">
        <v>7</v>
      </c>
      <c r="B552" s="2" t="s">
        <v>25</v>
      </c>
      <c r="C552" s="2" t="str">
        <f t="shared" si="32"/>
        <v>Winnie C.</v>
      </c>
      <c r="D552" s="2" t="s">
        <v>49</v>
      </c>
      <c r="E552" s="2" t="s">
        <v>50</v>
      </c>
      <c r="F552" s="2" t="s">
        <v>12</v>
      </c>
      <c r="G552" s="2">
        <v>35</v>
      </c>
      <c r="H552" s="2" t="s">
        <v>35</v>
      </c>
      <c r="I552" s="2" t="s">
        <v>40</v>
      </c>
      <c r="J552" s="2" t="s">
        <v>143</v>
      </c>
      <c r="K552" s="2" t="str">
        <f t="shared" si="33"/>
        <v>2016</v>
      </c>
      <c r="L552" s="2" t="str">
        <f t="shared" si="34"/>
        <v>05</v>
      </c>
      <c r="M552" s="2">
        <v>201605</v>
      </c>
      <c r="N552" s="30">
        <v>44932.141800000012</v>
      </c>
      <c r="O552" s="30">
        <v>6739.8212700000013</v>
      </c>
      <c r="P552" s="10">
        <f t="shared" si="35"/>
        <v>6.7398212700000015E-3</v>
      </c>
    </row>
    <row r="553" spans="1:16">
      <c r="A553" s="2" t="s">
        <v>7</v>
      </c>
      <c r="B553" s="2" t="s">
        <v>25</v>
      </c>
      <c r="C553" s="2" t="str">
        <f t="shared" si="32"/>
        <v>Winnie C.</v>
      </c>
      <c r="D553" s="2" t="s">
        <v>49</v>
      </c>
      <c r="E553" s="2" t="s">
        <v>50</v>
      </c>
      <c r="F553" s="2" t="s">
        <v>12</v>
      </c>
      <c r="G553" s="2">
        <v>35</v>
      </c>
      <c r="H553" s="2" t="s">
        <v>35</v>
      </c>
      <c r="I553" s="2" t="s">
        <v>40</v>
      </c>
      <c r="J553" s="2" t="s">
        <v>123</v>
      </c>
      <c r="K553" s="2" t="str">
        <f t="shared" si="33"/>
        <v>2016</v>
      </c>
      <c r="L553" s="2" t="str">
        <f t="shared" si="34"/>
        <v>05</v>
      </c>
      <c r="M553" s="2">
        <v>201605</v>
      </c>
      <c r="N553" s="30">
        <v>21541.572863999998</v>
      </c>
      <c r="O553" s="30">
        <v>3231.2359295999995</v>
      </c>
      <c r="P553" s="10">
        <f t="shared" si="35"/>
        <v>3.2312359295999997E-3</v>
      </c>
    </row>
    <row r="554" spans="1:16">
      <c r="A554" s="2" t="s">
        <v>7</v>
      </c>
      <c r="B554" s="2" t="s">
        <v>25</v>
      </c>
      <c r="C554" s="2" t="str">
        <f t="shared" si="32"/>
        <v>Edson L.</v>
      </c>
      <c r="D554" s="2" t="s">
        <v>47</v>
      </c>
      <c r="E554" s="2" t="s">
        <v>48</v>
      </c>
      <c r="F554" s="2" t="s">
        <v>11</v>
      </c>
      <c r="G554" s="2">
        <v>28</v>
      </c>
      <c r="H554" s="2" t="s">
        <v>37</v>
      </c>
      <c r="I554" s="2" t="s">
        <v>41</v>
      </c>
      <c r="J554" s="2" t="s">
        <v>124</v>
      </c>
      <c r="K554" s="2" t="str">
        <f t="shared" si="33"/>
        <v>2016</v>
      </c>
      <c r="L554" s="2" t="str">
        <f t="shared" si="34"/>
        <v>05</v>
      </c>
      <c r="M554" s="2">
        <v>201605</v>
      </c>
      <c r="N554" s="30">
        <v>358002.89279999997</v>
      </c>
      <c r="O554" s="30">
        <v>62292.503347199992</v>
      </c>
      <c r="P554" s="10">
        <f t="shared" si="35"/>
        <v>6.229250334719999E-2</v>
      </c>
    </row>
    <row r="555" spans="1:16">
      <c r="A555" s="2" t="s">
        <v>7</v>
      </c>
      <c r="B555" s="2" t="s">
        <v>25</v>
      </c>
      <c r="C555" s="2" t="str">
        <f t="shared" si="32"/>
        <v>Edson L.</v>
      </c>
      <c r="D555" s="2" t="s">
        <v>47</v>
      </c>
      <c r="E555" s="2" t="s">
        <v>48</v>
      </c>
      <c r="F555" s="2" t="s">
        <v>11</v>
      </c>
      <c r="G555" s="2">
        <v>28</v>
      </c>
      <c r="H555" s="2" t="s">
        <v>37</v>
      </c>
      <c r="I555" s="2" t="s">
        <v>41</v>
      </c>
      <c r="J555" s="2" t="s">
        <v>121</v>
      </c>
      <c r="K555" s="2" t="str">
        <f t="shared" si="33"/>
        <v>2016</v>
      </c>
      <c r="L555" s="2" t="str">
        <f t="shared" si="34"/>
        <v>05</v>
      </c>
      <c r="M555" s="2">
        <v>201605</v>
      </c>
      <c r="N555" s="30">
        <v>35239.373567999995</v>
      </c>
      <c r="O555" s="30">
        <v>5285.9060351999988</v>
      </c>
      <c r="P555" s="10">
        <f t="shared" si="35"/>
        <v>5.2859060351999991E-3</v>
      </c>
    </row>
    <row r="556" spans="1:16">
      <c r="A556" s="2" t="s">
        <v>7</v>
      </c>
      <c r="B556" s="2" t="s">
        <v>25</v>
      </c>
      <c r="C556" s="2" t="str">
        <f t="shared" si="32"/>
        <v>Edson L.</v>
      </c>
      <c r="D556" s="2" t="s">
        <v>47</v>
      </c>
      <c r="E556" s="2" t="s">
        <v>48</v>
      </c>
      <c r="F556" s="2" t="s">
        <v>11</v>
      </c>
      <c r="G556" s="2">
        <v>28</v>
      </c>
      <c r="H556" s="2" t="s">
        <v>37</v>
      </c>
      <c r="I556" s="2" t="s">
        <v>41</v>
      </c>
      <c r="J556" s="2" t="s">
        <v>143</v>
      </c>
      <c r="K556" s="2" t="str">
        <f t="shared" si="33"/>
        <v>2016</v>
      </c>
      <c r="L556" s="2" t="str">
        <f t="shared" si="34"/>
        <v>05</v>
      </c>
      <c r="M556" s="2">
        <v>201605</v>
      </c>
      <c r="N556" s="30">
        <v>54242.697599999992</v>
      </c>
      <c r="O556" s="30">
        <v>8136.4046399999988</v>
      </c>
      <c r="P556" s="10">
        <f t="shared" si="35"/>
        <v>8.136404639999999E-3</v>
      </c>
    </row>
    <row r="557" spans="1:16">
      <c r="A557" s="2" t="s">
        <v>7</v>
      </c>
      <c r="B557" s="2" t="s">
        <v>25</v>
      </c>
      <c r="C557" s="2" t="str">
        <f t="shared" si="32"/>
        <v>Edson L.</v>
      </c>
      <c r="D557" s="2" t="s">
        <v>47</v>
      </c>
      <c r="E557" s="2" t="s">
        <v>48</v>
      </c>
      <c r="F557" s="2" t="s">
        <v>11</v>
      </c>
      <c r="G557" s="2">
        <v>28</v>
      </c>
      <c r="H557" s="2" t="s">
        <v>37</v>
      </c>
      <c r="I557" s="2" t="s">
        <v>41</v>
      </c>
      <c r="J557" s="2" t="s">
        <v>123</v>
      </c>
      <c r="K557" s="2" t="str">
        <f t="shared" si="33"/>
        <v>2016</v>
      </c>
      <c r="L557" s="2" t="str">
        <f t="shared" si="34"/>
        <v>05</v>
      </c>
      <c r="M557" s="2">
        <v>201605</v>
      </c>
      <c r="N557" s="30">
        <v>9706.6045439999998</v>
      </c>
      <c r="O557" s="30">
        <v>1455.9906816</v>
      </c>
      <c r="P557" s="10">
        <f t="shared" si="35"/>
        <v>1.4559906816000001E-3</v>
      </c>
    </row>
    <row r="558" spans="1:16">
      <c r="A558" s="2" t="s">
        <v>7</v>
      </c>
      <c r="B558" s="2" t="s">
        <v>26</v>
      </c>
      <c r="C558" s="2" t="str">
        <f t="shared" si="32"/>
        <v>Toshiro T.</v>
      </c>
      <c r="D558" s="2" t="s">
        <v>55</v>
      </c>
      <c r="E558" s="2" t="s">
        <v>56</v>
      </c>
      <c r="F558" s="2" t="s">
        <v>11</v>
      </c>
      <c r="G558" s="2">
        <v>36</v>
      </c>
      <c r="H558" s="2" t="s">
        <v>34</v>
      </c>
      <c r="I558" s="2" t="s">
        <v>39</v>
      </c>
      <c r="J558" s="2" t="s">
        <v>124</v>
      </c>
      <c r="K558" s="2" t="str">
        <f t="shared" si="33"/>
        <v>2016</v>
      </c>
      <c r="L558" s="2" t="str">
        <f t="shared" si="34"/>
        <v>05</v>
      </c>
      <c r="M558" s="2">
        <v>201605</v>
      </c>
      <c r="N558" s="30">
        <v>217821.83169599998</v>
      </c>
      <c r="O558" s="30">
        <v>37900.99871510399</v>
      </c>
      <c r="P558" s="10">
        <f t="shared" si="35"/>
        <v>3.7900998715103988E-2</v>
      </c>
    </row>
    <row r="559" spans="1:16">
      <c r="A559" s="2" t="s">
        <v>7</v>
      </c>
      <c r="B559" s="2" t="s">
        <v>26</v>
      </c>
      <c r="C559" s="2" t="str">
        <f t="shared" si="32"/>
        <v>Toshiro T.</v>
      </c>
      <c r="D559" s="2" t="s">
        <v>55</v>
      </c>
      <c r="E559" s="2" t="s">
        <v>56</v>
      </c>
      <c r="F559" s="2" t="s">
        <v>11</v>
      </c>
      <c r="G559" s="2">
        <v>36</v>
      </c>
      <c r="H559" s="2" t="s">
        <v>34</v>
      </c>
      <c r="I559" s="2" t="s">
        <v>39</v>
      </c>
      <c r="J559" s="2" t="s">
        <v>121</v>
      </c>
      <c r="K559" s="2" t="str">
        <f t="shared" si="33"/>
        <v>2016</v>
      </c>
      <c r="L559" s="2" t="str">
        <f t="shared" si="34"/>
        <v>05</v>
      </c>
      <c r="M559" s="2">
        <v>201605</v>
      </c>
      <c r="N559" s="30">
        <v>24395.406215040002</v>
      </c>
      <c r="O559" s="30">
        <v>3659.3109322560003</v>
      </c>
      <c r="P559" s="10">
        <f t="shared" si="35"/>
        <v>3.6593109322560005E-3</v>
      </c>
    </row>
    <row r="560" spans="1:16">
      <c r="A560" s="2" t="s">
        <v>7</v>
      </c>
      <c r="B560" s="2" t="s">
        <v>26</v>
      </c>
      <c r="C560" s="2" t="str">
        <f t="shared" si="32"/>
        <v>Toshiro T.</v>
      </c>
      <c r="D560" s="2" t="s">
        <v>55</v>
      </c>
      <c r="E560" s="2" t="s">
        <v>56</v>
      </c>
      <c r="F560" s="2" t="s">
        <v>11</v>
      </c>
      <c r="G560" s="2">
        <v>36</v>
      </c>
      <c r="H560" s="2" t="s">
        <v>34</v>
      </c>
      <c r="I560" s="2" t="s">
        <v>39</v>
      </c>
      <c r="J560" s="2" t="s">
        <v>143</v>
      </c>
      <c r="K560" s="2" t="str">
        <f t="shared" si="33"/>
        <v>2016</v>
      </c>
      <c r="L560" s="2" t="str">
        <f t="shared" si="34"/>
        <v>05</v>
      </c>
      <c r="M560" s="2">
        <v>201605</v>
      </c>
      <c r="N560" s="30">
        <v>74959.330446000007</v>
      </c>
      <c r="O560" s="30">
        <v>11243.8995669</v>
      </c>
      <c r="P560" s="10">
        <f t="shared" si="35"/>
        <v>1.1243899566899999E-2</v>
      </c>
    </row>
    <row r="561" spans="1:16">
      <c r="A561" s="2" t="s">
        <v>7</v>
      </c>
      <c r="B561" s="2" t="s">
        <v>26</v>
      </c>
      <c r="C561" s="2" t="str">
        <f t="shared" si="32"/>
        <v>Toshiro T.</v>
      </c>
      <c r="D561" s="2" t="s">
        <v>55</v>
      </c>
      <c r="E561" s="2" t="s">
        <v>56</v>
      </c>
      <c r="F561" s="2" t="s">
        <v>11</v>
      </c>
      <c r="G561" s="2">
        <v>36</v>
      </c>
      <c r="H561" s="2" t="s">
        <v>34</v>
      </c>
      <c r="I561" s="2" t="s">
        <v>39</v>
      </c>
      <c r="J561" s="2" t="s">
        <v>123</v>
      </c>
      <c r="K561" s="2" t="str">
        <f t="shared" si="33"/>
        <v>2016</v>
      </c>
      <c r="L561" s="2" t="str">
        <f t="shared" si="34"/>
        <v>05</v>
      </c>
      <c r="M561" s="2">
        <v>201605</v>
      </c>
      <c r="N561" s="30">
        <v>5020.2858585599997</v>
      </c>
      <c r="O561" s="30">
        <v>753.04287878399998</v>
      </c>
      <c r="P561" s="10">
        <f t="shared" si="35"/>
        <v>7.5304287878399999E-4</v>
      </c>
    </row>
    <row r="562" spans="1:16">
      <c r="A562" s="2" t="s">
        <v>7</v>
      </c>
      <c r="B562" s="2" t="s">
        <v>26</v>
      </c>
      <c r="C562" s="2" t="str">
        <f t="shared" si="32"/>
        <v>Yui M.</v>
      </c>
      <c r="D562" s="2" t="s">
        <v>53</v>
      </c>
      <c r="E562" s="2" t="s">
        <v>54</v>
      </c>
      <c r="F562" s="2" t="s">
        <v>12</v>
      </c>
      <c r="G562" s="2">
        <v>32</v>
      </c>
      <c r="H562" s="2" t="s">
        <v>36</v>
      </c>
      <c r="I562" s="2" t="s">
        <v>63</v>
      </c>
      <c r="J562" s="2" t="s">
        <v>124</v>
      </c>
      <c r="K562" s="2" t="str">
        <f t="shared" si="33"/>
        <v>2016</v>
      </c>
      <c r="L562" s="2" t="str">
        <f t="shared" si="34"/>
        <v>05</v>
      </c>
      <c r="M562" s="2">
        <v>201605</v>
      </c>
      <c r="N562" s="30">
        <v>293407.10783999995</v>
      </c>
      <c r="O562" s="30">
        <v>51052.836764159991</v>
      </c>
      <c r="P562" s="10">
        <f t="shared" si="35"/>
        <v>5.105283676415999E-2</v>
      </c>
    </row>
    <row r="563" spans="1:16">
      <c r="A563" s="2" t="s">
        <v>7</v>
      </c>
      <c r="B563" s="2" t="s">
        <v>26</v>
      </c>
      <c r="C563" s="2" t="str">
        <f t="shared" si="32"/>
        <v>Yui M.</v>
      </c>
      <c r="D563" s="2" t="s">
        <v>53</v>
      </c>
      <c r="E563" s="2" t="s">
        <v>54</v>
      </c>
      <c r="F563" s="2" t="s">
        <v>12</v>
      </c>
      <c r="G563" s="2">
        <v>32</v>
      </c>
      <c r="H563" s="2" t="s">
        <v>36</v>
      </c>
      <c r="I563" s="2" t="s">
        <v>63</v>
      </c>
      <c r="J563" s="2" t="s">
        <v>121</v>
      </c>
      <c r="K563" s="2" t="str">
        <f t="shared" si="33"/>
        <v>2016</v>
      </c>
      <c r="L563" s="2" t="str">
        <f t="shared" si="34"/>
        <v>05</v>
      </c>
      <c r="M563" s="2">
        <v>201605</v>
      </c>
      <c r="N563" s="30">
        <v>2584.7110195199998</v>
      </c>
      <c r="O563" s="30">
        <v>387.70665292799993</v>
      </c>
      <c r="P563" s="10">
        <f t="shared" si="35"/>
        <v>3.8770665292799995E-4</v>
      </c>
    </row>
    <row r="564" spans="1:16">
      <c r="A564" s="2" t="s">
        <v>7</v>
      </c>
      <c r="B564" s="2" t="s">
        <v>26</v>
      </c>
      <c r="C564" s="2" t="str">
        <f t="shared" si="32"/>
        <v>Yui M.</v>
      </c>
      <c r="D564" s="2" t="s">
        <v>53</v>
      </c>
      <c r="E564" s="2" t="s">
        <v>54</v>
      </c>
      <c r="F564" s="2" t="s">
        <v>12</v>
      </c>
      <c r="G564" s="2">
        <v>32</v>
      </c>
      <c r="H564" s="2" t="s">
        <v>36</v>
      </c>
      <c r="I564" s="2" t="s">
        <v>63</v>
      </c>
      <c r="J564" s="2" t="s">
        <v>143</v>
      </c>
      <c r="K564" s="2" t="str">
        <f t="shared" si="33"/>
        <v>2016</v>
      </c>
      <c r="L564" s="2" t="str">
        <f t="shared" si="34"/>
        <v>05</v>
      </c>
      <c r="M564" s="2">
        <v>201605</v>
      </c>
      <c r="N564" s="30">
        <v>68213.573063999997</v>
      </c>
      <c r="O564" s="30">
        <v>10232.0359596</v>
      </c>
      <c r="P564" s="10">
        <f t="shared" si="35"/>
        <v>1.0232035959600001E-2</v>
      </c>
    </row>
    <row r="565" spans="1:16">
      <c r="A565" s="2" t="s">
        <v>7</v>
      </c>
      <c r="B565" s="2" t="s">
        <v>26</v>
      </c>
      <c r="C565" s="2" t="str">
        <f t="shared" si="32"/>
        <v>Yui M.</v>
      </c>
      <c r="D565" s="2" t="s">
        <v>53</v>
      </c>
      <c r="E565" s="2" t="s">
        <v>54</v>
      </c>
      <c r="F565" s="2" t="s">
        <v>12</v>
      </c>
      <c r="G565" s="2">
        <v>32</v>
      </c>
      <c r="H565" s="2" t="s">
        <v>36</v>
      </c>
      <c r="I565" s="2" t="s">
        <v>63</v>
      </c>
      <c r="J565" s="2" t="s">
        <v>123</v>
      </c>
      <c r="K565" s="2" t="str">
        <f t="shared" si="33"/>
        <v>2016</v>
      </c>
      <c r="L565" s="2" t="str">
        <f t="shared" si="34"/>
        <v>05</v>
      </c>
      <c r="M565" s="2">
        <v>201605</v>
      </c>
      <c r="N565" s="30">
        <v>11927.019847680001</v>
      </c>
      <c r="O565" s="30">
        <v>1789.052977152</v>
      </c>
      <c r="P565" s="10">
        <f t="shared" si="35"/>
        <v>1.7890529771520001E-3</v>
      </c>
    </row>
    <row r="566" spans="1:16">
      <c r="A566" s="2" t="s">
        <v>7</v>
      </c>
      <c r="B566" s="2" t="s">
        <v>27</v>
      </c>
      <c r="C566" s="2" t="str">
        <f t="shared" si="32"/>
        <v>Andrew T.</v>
      </c>
      <c r="D566" s="2" t="s">
        <v>21</v>
      </c>
      <c r="E566" s="2" t="s">
        <v>58</v>
      </c>
      <c r="F566" s="2" t="s">
        <v>11</v>
      </c>
      <c r="G566" s="2">
        <v>45</v>
      </c>
      <c r="H566" s="2" t="s">
        <v>33</v>
      </c>
      <c r="I566" s="2" t="s">
        <v>38</v>
      </c>
      <c r="J566" s="2" t="s">
        <v>124</v>
      </c>
      <c r="K566" s="2" t="str">
        <f t="shared" si="33"/>
        <v>2016</v>
      </c>
      <c r="L566" s="2" t="str">
        <f t="shared" si="34"/>
        <v>05</v>
      </c>
      <c r="M566" s="2">
        <v>201605</v>
      </c>
      <c r="N566" s="30">
        <v>1259802.4420799999</v>
      </c>
      <c r="O566" s="30">
        <v>219205.62492191998</v>
      </c>
      <c r="P566" s="10">
        <f t="shared" si="35"/>
        <v>0.21920562492191997</v>
      </c>
    </row>
    <row r="567" spans="1:16">
      <c r="A567" s="2" t="s">
        <v>7</v>
      </c>
      <c r="B567" s="2" t="s">
        <v>27</v>
      </c>
      <c r="C567" s="2" t="str">
        <f t="shared" si="32"/>
        <v>Andrew T.</v>
      </c>
      <c r="D567" s="2" t="s">
        <v>21</v>
      </c>
      <c r="E567" s="2" t="s">
        <v>58</v>
      </c>
      <c r="F567" s="2" t="s">
        <v>11</v>
      </c>
      <c r="G567" s="2">
        <v>45</v>
      </c>
      <c r="H567" s="2" t="s">
        <v>33</v>
      </c>
      <c r="I567" s="2" t="s">
        <v>38</v>
      </c>
      <c r="J567" s="2" t="s">
        <v>121</v>
      </c>
      <c r="K567" s="2" t="str">
        <f t="shared" si="33"/>
        <v>2016</v>
      </c>
      <c r="L567" s="2" t="str">
        <f t="shared" si="34"/>
        <v>05</v>
      </c>
      <c r="M567" s="2">
        <v>201605</v>
      </c>
      <c r="N567" s="30">
        <v>272665.3941648</v>
      </c>
      <c r="O567" s="30">
        <v>40899.809124719999</v>
      </c>
      <c r="P567" s="10">
        <f t="shared" si="35"/>
        <v>4.089980912472E-2</v>
      </c>
    </row>
    <row r="568" spans="1:16">
      <c r="A568" s="2" t="s">
        <v>7</v>
      </c>
      <c r="B568" s="2" t="s">
        <v>27</v>
      </c>
      <c r="C568" s="2" t="str">
        <f t="shared" si="32"/>
        <v>Andrew T.</v>
      </c>
      <c r="D568" s="2" t="s">
        <v>21</v>
      </c>
      <c r="E568" s="2" t="s">
        <v>58</v>
      </c>
      <c r="F568" s="2" t="s">
        <v>11</v>
      </c>
      <c r="G568" s="2">
        <v>45</v>
      </c>
      <c r="H568" s="2" t="s">
        <v>33</v>
      </c>
      <c r="I568" s="2" t="s">
        <v>38</v>
      </c>
      <c r="J568" s="2" t="s">
        <v>143</v>
      </c>
      <c r="K568" s="2" t="str">
        <f t="shared" si="33"/>
        <v>2016</v>
      </c>
      <c r="L568" s="2" t="str">
        <f t="shared" si="34"/>
        <v>05</v>
      </c>
      <c r="M568" s="2">
        <v>201605</v>
      </c>
      <c r="N568" s="30">
        <v>327154.46809500013</v>
      </c>
      <c r="O568" s="30">
        <v>49073.170214250014</v>
      </c>
      <c r="P568" s="10">
        <f t="shared" si="35"/>
        <v>4.9073170214250013E-2</v>
      </c>
    </row>
    <row r="569" spans="1:16">
      <c r="A569" s="2" t="s">
        <v>7</v>
      </c>
      <c r="B569" s="2" t="s">
        <v>27</v>
      </c>
      <c r="C569" s="2" t="str">
        <f t="shared" si="32"/>
        <v>Andrew T.</v>
      </c>
      <c r="D569" s="2" t="s">
        <v>21</v>
      </c>
      <c r="E569" s="2" t="s">
        <v>58</v>
      </c>
      <c r="F569" s="2" t="s">
        <v>11</v>
      </c>
      <c r="G569" s="2">
        <v>45</v>
      </c>
      <c r="H569" s="2" t="s">
        <v>33</v>
      </c>
      <c r="I569" s="2" t="s">
        <v>38</v>
      </c>
      <c r="J569" s="2" t="s">
        <v>123</v>
      </c>
      <c r="K569" s="2" t="str">
        <f t="shared" si="33"/>
        <v>2016</v>
      </c>
      <c r="L569" s="2" t="str">
        <f t="shared" si="34"/>
        <v>05</v>
      </c>
      <c r="M569" s="2">
        <v>201605</v>
      </c>
      <c r="N569" s="30">
        <v>141839.29992960001</v>
      </c>
      <c r="O569" s="30">
        <v>21275.894989439999</v>
      </c>
      <c r="P569" s="10">
        <f t="shared" si="35"/>
        <v>2.1275894989439999E-2</v>
      </c>
    </row>
    <row r="570" spans="1:16">
      <c r="A570" s="2" t="s">
        <v>7</v>
      </c>
      <c r="B570" s="2" t="s">
        <v>27</v>
      </c>
      <c r="C570" s="2" t="str">
        <f t="shared" si="32"/>
        <v>Jason W.</v>
      </c>
      <c r="D570" s="2" t="s">
        <v>18</v>
      </c>
      <c r="E570" s="2" t="s">
        <v>62</v>
      </c>
      <c r="F570" s="2" t="s">
        <v>11</v>
      </c>
      <c r="G570" s="2">
        <v>38</v>
      </c>
      <c r="H570" s="2" t="s">
        <v>34</v>
      </c>
      <c r="I570" s="2" t="s">
        <v>39</v>
      </c>
      <c r="J570" s="2" t="s">
        <v>124</v>
      </c>
      <c r="K570" s="2" t="str">
        <f t="shared" si="33"/>
        <v>2016</v>
      </c>
      <c r="L570" s="2" t="str">
        <f t="shared" si="34"/>
        <v>05</v>
      </c>
      <c r="M570" s="2">
        <v>201605</v>
      </c>
      <c r="N570" s="30">
        <v>138151.68192000003</v>
      </c>
      <c r="O570" s="30">
        <v>24038.392654080002</v>
      </c>
      <c r="P570" s="10">
        <f t="shared" si="35"/>
        <v>2.4038392654080001E-2</v>
      </c>
    </row>
    <row r="571" spans="1:16">
      <c r="A571" s="2" t="s">
        <v>7</v>
      </c>
      <c r="B571" s="2" t="s">
        <v>27</v>
      </c>
      <c r="C571" s="2" t="str">
        <f t="shared" si="32"/>
        <v>Jason W.</v>
      </c>
      <c r="D571" s="2" t="s">
        <v>18</v>
      </c>
      <c r="E571" s="2" t="s">
        <v>62</v>
      </c>
      <c r="F571" s="2" t="s">
        <v>11</v>
      </c>
      <c r="G571" s="2">
        <v>38</v>
      </c>
      <c r="H571" s="2" t="s">
        <v>34</v>
      </c>
      <c r="I571" s="2" t="s">
        <v>39</v>
      </c>
      <c r="J571" s="2" t="s">
        <v>121</v>
      </c>
      <c r="K571" s="2" t="str">
        <f t="shared" si="33"/>
        <v>2016</v>
      </c>
      <c r="L571" s="2" t="str">
        <f t="shared" si="34"/>
        <v>05</v>
      </c>
      <c r="M571" s="2">
        <v>201605</v>
      </c>
      <c r="N571" s="30">
        <v>53692.438947840012</v>
      </c>
      <c r="O571" s="30">
        <v>8053.865842176001</v>
      </c>
      <c r="P571" s="10">
        <f t="shared" si="35"/>
        <v>8.0538658421760011E-3</v>
      </c>
    </row>
    <row r="572" spans="1:16">
      <c r="A572" s="2" t="s">
        <v>7</v>
      </c>
      <c r="B572" s="2" t="s">
        <v>27</v>
      </c>
      <c r="C572" s="2" t="str">
        <f t="shared" si="32"/>
        <v>Jason W.</v>
      </c>
      <c r="D572" s="2" t="s">
        <v>18</v>
      </c>
      <c r="E572" s="2" t="s">
        <v>62</v>
      </c>
      <c r="F572" s="2" t="s">
        <v>11</v>
      </c>
      <c r="G572" s="2">
        <v>38</v>
      </c>
      <c r="H572" s="2" t="s">
        <v>34</v>
      </c>
      <c r="I572" s="2" t="s">
        <v>39</v>
      </c>
      <c r="J572" s="2" t="s">
        <v>143</v>
      </c>
      <c r="K572" s="2" t="str">
        <f t="shared" si="33"/>
        <v>2016</v>
      </c>
      <c r="L572" s="2" t="str">
        <f t="shared" si="34"/>
        <v>05</v>
      </c>
      <c r="M572" s="2">
        <v>201605</v>
      </c>
      <c r="N572" s="30">
        <v>64845.045720000016</v>
      </c>
      <c r="O572" s="30">
        <v>9726.7568580000025</v>
      </c>
      <c r="P572" s="10">
        <f t="shared" si="35"/>
        <v>9.7267568580000022E-3</v>
      </c>
    </row>
    <row r="573" spans="1:16">
      <c r="A573" s="2" t="s">
        <v>7</v>
      </c>
      <c r="B573" s="2" t="s">
        <v>27</v>
      </c>
      <c r="C573" s="2" t="str">
        <f t="shared" si="32"/>
        <v>Jason W.</v>
      </c>
      <c r="D573" s="2" t="s">
        <v>18</v>
      </c>
      <c r="E573" s="2" t="s">
        <v>62</v>
      </c>
      <c r="F573" s="2" t="s">
        <v>11</v>
      </c>
      <c r="G573" s="2">
        <v>38</v>
      </c>
      <c r="H573" s="2" t="s">
        <v>34</v>
      </c>
      <c r="I573" s="2" t="s">
        <v>39</v>
      </c>
      <c r="J573" s="2" t="s">
        <v>123</v>
      </c>
      <c r="K573" s="2" t="str">
        <f t="shared" si="33"/>
        <v>2016</v>
      </c>
      <c r="L573" s="2" t="str">
        <f t="shared" si="34"/>
        <v>05</v>
      </c>
      <c r="M573" s="2">
        <v>201605</v>
      </c>
      <c r="N573" s="30">
        <v>20418.740858880006</v>
      </c>
      <c r="O573" s="30">
        <v>3062.8111288320006</v>
      </c>
      <c r="P573" s="10">
        <f t="shared" si="35"/>
        <v>3.0628111288320005E-3</v>
      </c>
    </row>
    <row r="574" spans="1:16">
      <c r="A574" s="2" t="s">
        <v>7</v>
      </c>
      <c r="B574" s="2" t="s">
        <v>27</v>
      </c>
      <c r="C574" s="2" t="str">
        <f t="shared" si="32"/>
        <v>Michelle L.</v>
      </c>
      <c r="D574" s="2" t="s">
        <v>19</v>
      </c>
      <c r="E574" s="2" t="s">
        <v>57</v>
      </c>
      <c r="F574" s="2" t="s">
        <v>12</v>
      </c>
      <c r="G574" s="2">
        <v>29</v>
      </c>
      <c r="H574" s="2" t="s">
        <v>37</v>
      </c>
      <c r="I574" s="2" t="s">
        <v>41</v>
      </c>
      <c r="J574" s="2" t="s">
        <v>124</v>
      </c>
      <c r="K574" s="2" t="str">
        <f t="shared" si="33"/>
        <v>2016</v>
      </c>
      <c r="L574" s="2" t="str">
        <f t="shared" si="34"/>
        <v>05</v>
      </c>
      <c r="M574" s="2">
        <v>201605</v>
      </c>
      <c r="N574" s="30">
        <v>354025.72799999994</v>
      </c>
      <c r="O574" s="30">
        <v>61600.476671999982</v>
      </c>
      <c r="P574" s="10">
        <f t="shared" si="35"/>
        <v>6.1600476671999985E-2</v>
      </c>
    </row>
    <row r="575" spans="1:16">
      <c r="A575" s="2" t="s">
        <v>7</v>
      </c>
      <c r="B575" s="2" t="s">
        <v>27</v>
      </c>
      <c r="C575" s="2" t="str">
        <f t="shared" si="32"/>
        <v>Michelle L.</v>
      </c>
      <c r="D575" s="2" t="s">
        <v>19</v>
      </c>
      <c r="E575" s="2" t="s">
        <v>57</v>
      </c>
      <c r="F575" s="2" t="s">
        <v>12</v>
      </c>
      <c r="G575" s="2">
        <v>29</v>
      </c>
      <c r="H575" s="2" t="s">
        <v>37</v>
      </c>
      <c r="I575" s="2" t="s">
        <v>41</v>
      </c>
      <c r="J575" s="2" t="s">
        <v>121</v>
      </c>
      <c r="K575" s="2" t="str">
        <f t="shared" si="33"/>
        <v>2016</v>
      </c>
      <c r="L575" s="2" t="str">
        <f t="shared" si="34"/>
        <v>05</v>
      </c>
      <c r="M575" s="2">
        <v>201605</v>
      </c>
      <c r="N575" s="30">
        <v>34338.003839999998</v>
      </c>
      <c r="O575" s="30">
        <v>5150.7005759999993</v>
      </c>
      <c r="P575" s="10">
        <f t="shared" si="35"/>
        <v>5.1507005759999997E-3</v>
      </c>
    </row>
    <row r="576" spans="1:16">
      <c r="A576" s="2" t="s">
        <v>7</v>
      </c>
      <c r="B576" s="2" t="s">
        <v>27</v>
      </c>
      <c r="C576" s="2" t="str">
        <f t="shared" si="32"/>
        <v>Michelle L.</v>
      </c>
      <c r="D576" s="2" t="s">
        <v>19</v>
      </c>
      <c r="E576" s="2" t="s">
        <v>57</v>
      </c>
      <c r="F576" s="2" t="s">
        <v>12</v>
      </c>
      <c r="G576" s="2">
        <v>29</v>
      </c>
      <c r="H576" s="2" t="s">
        <v>37</v>
      </c>
      <c r="I576" s="2" t="s">
        <v>41</v>
      </c>
      <c r="J576" s="2" t="s">
        <v>143</v>
      </c>
      <c r="K576" s="2" t="str">
        <f t="shared" si="33"/>
        <v>2016</v>
      </c>
      <c r="L576" s="2" t="str">
        <f t="shared" si="34"/>
        <v>05</v>
      </c>
      <c r="M576" s="2">
        <v>201605</v>
      </c>
      <c r="N576" s="30">
        <v>37545.9084</v>
      </c>
      <c r="O576" s="30">
        <v>5631.8862600000002</v>
      </c>
      <c r="P576" s="10">
        <f t="shared" si="35"/>
        <v>5.6318862599999998E-3</v>
      </c>
    </row>
    <row r="577" spans="1:16">
      <c r="A577" s="2" t="s">
        <v>7</v>
      </c>
      <c r="B577" s="2" t="s">
        <v>27</v>
      </c>
      <c r="C577" s="2" t="str">
        <f t="shared" si="32"/>
        <v>Michelle L.</v>
      </c>
      <c r="D577" s="2" t="s">
        <v>19</v>
      </c>
      <c r="E577" s="2" t="s">
        <v>57</v>
      </c>
      <c r="F577" s="2" t="s">
        <v>12</v>
      </c>
      <c r="G577" s="2">
        <v>29</v>
      </c>
      <c r="H577" s="2" t="s">
        <v>37</v>
      </c>
      <c r="I577" s="2" t="s">
        <v>41</v>
      </c>
      <c r="J577" s="2" t="s">
        <v>123</v>
      </c>
      <c r="K577" s="2" t="str">
        <f t="shared" si="33"/>
        <v>2016</v>
      </c>
      <c r="L577" s="2" t="str">
        <f t="shared" si="34"/>
        <v>05</v>
      </c>
      <c r="M577" s="2">
        <v>201605</v>
      </c>
      <c r="N577" s="30">
        <v>15949.301759999998</v>
      </c>
      <c r="O577" s="30">
        <v>2392.3952639999998</v>
      </c>
      <c r="P577" s="10">
        <f t="shared" si="35"/>
        <v>2.3923952639999997E-3</v>
      </c>
    </row>
    <row r="578" spans="1:16">
      <c r="A578" s="2" t="s">
        <v>7</v>
      </c>
      <c r="B578" s="2" t="s">
        <v>42</v>
      </c>
      <c r="C578" s="2" t="str">
        <f t="shared" si="32"/>
        <v>Dennis C.</v>
      </c>
      <c r="D578" s="2" t="s">
        <v>59</v>
      </c>
      <c r="E578" s="2" t="s">
        <v>60</v>
      </c>
      <c r="F578" s="2" t="s">
        <v>11</v>
      </c>
      <c r="G578" s="2">
        <v>35</v>
      </c>
      <c r="H578" s="2" t="s">
        <v>34</v>
      </c>
      <c r="I578" s="2" t="s">
        <v>39</v>
      </c>
      <c r="J578" s="2" t="s">
        <v>124</v>
      </c>
      <c r="K578" s="2" t="str">
        <f t="shared" si="33"/>
        <v>2016</v>
      </c>
      <c r="L578" s="2" t="str">
        <f t="shared" si="34"/>
        <v>05</v>
      </c>
      <c r="M578" s="2">
        <v>201605</v>
      </c>
      <c r="N578" s="30">
        <v>276244.68614400004</v>
      </c>
      <c r="O578" s="30">
        <v>48066.575389056001</v>
      </c>
      <c r="P578" s="10">
        <f t="shared" si="35"/>
        <v>4.8066575389056003E-2</v>
      </c>
    </row>
    <row r="579" spans="1:16">
      <c r="A579" s="2" t="s">
        <v>7</v>
      </c>
      <c r="B579" s="2" t="s">
        <v>42</v>
      </c>
      <c r="C579" s="2" t="str">
        <f t="shared" ref="C579:C642" si="36">D579&amp;" "&amp;LEFT(E579,1)&amp;"."</f>
        <v>Dennis C.</v>
      </c>
      <c r="D579" s="2" t="s">
        <v>59</v>
      </c>
      <c r="E579" s="2" t="s">
        <v>60</v>
      </c>
      <c r="F579" s="2" t="s">
        <v>11</v>
      </c>
      <c r="G579" s="2">
        <v>35</v>
      </c>
      <c r="H579" s="2" t="s">
        <v>34</v>
      </c>
      <c r="I579" s="2" t="s">
        <v>39</v>
      </c>
      <c r="J579" s="2" t="s">
        <v>121</v>
      </c>
      <c r="K579" s="2" t="str">
        <f t="shared" ref="K579:K642" si="37">LEFT(M579,4)</f>
        <v>2016</v>
      </c>
      <c r="L579" s="2" t="str">
        <f t="shared" ref="L579:L642" si="38">RIGHT(M579,2)</f>
        <v>05</v>
      </c>
      <c r="M579" s="2">
        <v>201605</v>
      </c>
      <c r="N579" s="30">
        <v>6052.7321971200017</v>
      </c>
      <c r="O579" s="30">
        <v>907.90982956800019</v>
      </c>
      <c r="P579" s="10">
        <f t="shared" ref="P579:P642" si="39">O579/1000000</f>
        <v>9.0790982956800016E-4</v>
      </c>
    </row>
    <row r="580" spans="1:16">
      <c r="A580" s="2" t="s">
        <v>7</v>
      </c>
      <c r="B580" s="2" t="s">
        <v>42</v>
      </c>
      <c r="C580" s="2" t="str">
        <f t="shared" si="36"/>
        <v>Dennis C.</v>
      </c>
      <c r="D580" s="2" t="s">
        <v>59</v>
      </c>
      <c r="E580" s="2" t="s">
        <v>60</v>
      </c>
      <c r="F580" s="2" t="s">
        <v>11</v>
      </c>
      <c r="G580" s="2">
        <v>35</v>
      </c>
      <c r="H580" s="2" t="s">
        <v>34</v>
      </c>
      <c r="I580" s="2" t="s">
        <v>39</v>
      </c>
      <c r="J580" s="2" t="s">
        <v>143</v>
      </c>
      <c r="K580" s="2" t="str">
        <f t="shared" si="37"/>
        <v>2016</v>
      </c>
      <c r="L580" s="2" t="str">
        <f t="shared" si="38"/>
        <v>05</v>
      </c>
      <c r="M580" s="2">
        <v>201605</v>
      </c>
      <c r="N580" s="30">
        <v>60763.791816000004</v>
      </c>
      <c r="O580" s="30">
        <v>9114.5687723999999</v>
      </c>
      <c r="P580" s="10">
        <f t="shared" si="39"/>
        <v>9.1145687723999998E-3</v>
      </c>
    </row>
    <row r="581" spans="1:16">
      <c r="A581" s="2" t="s">
        <v>7</v>
      </c>
      <c r="B581" s="2" t="s">
        <v>42</v>
      </c>
      <c r="C581" s="2" t="str">
        <f t="shared" si="36"/>
        <v>Dennis C.</v>
      </c>
      <c r="D581" s="2" t="s">
        <v>59</v>
      </c>
      <c r="E581" s="2" t="s">
        <v>60</v>
      </c>
      <c r="F581" s="2" t="s">
        <v>11</v>
      </c>
      <c r="G581" s="2">
        <v>35</v>
      </c>
      <c r="H581" s="2" t="s">
        <v>34</v>
      </c>
      <c r="I581" s="2" t="s">
        <v>39</v>
      </c>
      <c r="J581" s="2" t="s">
        <v>123</v>
      </c>
      <c r="K581" s="2" t="str">
        <f t="shared" si="37"/>
        <v>2016</v>
      </c>
      <c r="L581" s="2" t="str">
        <f t="shared" si="38"/>
        <v>05</v>
      </c>
      <c r="M581" s="2">
        <v>201605</v>
      </c>
      <c r="N581" s="30">
        <v>14965.809868800001</v>
      </c>
      <c r="O581" s="30">
        <v>2244.87148032</v>
      </c>
      <c r="P581" s="10">
        <f t="shared" si="39"/>
        <v>2.2448714803200002E-3</v>
      </c>
    </row>
    <row r="582" spans="1:16">
      <c r="A582" s="2" t="s">
        <v>7</v>
      </c>
      <c r="B582" s="2" t="s">
        <v>42</v>
      </c>
      <c r="C582" s="2" t="str">
        <f t="shared" si="36"/>
        <v>Aaron C.</v>
      </c>
      <c r="D582" s="2" t="s">
        <v>61</v>
      </c>
      <c r="E582" s="2" t="s">
        <v>60</v>
      </c>
      <c r="F582" s="2" t="s">
        <v>11</v>
      </c>
      <c r="G582" s="2">
        <v>32</v>
      </c>
      <c r="H582" s="2" t="s">
        <v>36</v>
      </c>
      <c r="I582" s="2" t="s">
        <v>63</v>
      </c>
      <c r="J582" s="2" t="s">
        <v>124</v>
      </c>
      <c r="K582" s="2" t="str">
        <f t="shared" si="37"/>
        <v>2016</v>
      </c>
      <c r="L582" s="2" t="str">
        <f t="shared" si="38"/>
        <v>05</v>
      </c>
      <c r="M582" s="2">
        <v>201605</v>
      </c>
      <c r="N582" s="30">
        <v>132352.91999999998</v>
      </c>
      <c r="O582" s="30">
        <v>23029.408079999997</v>
      </c>
      <c r="P582" s="10">
        <f t="shared" si="39"/>
        <v>2.3029408079999997E-2</v>
      </c>
    </row>
    <row r="583" spans="1:16">
      <c r="A583" s="2" t="s">
        <v>7</v>
      </c>
      <c r="B583" s="2" t="s">
        <v>42</v>
      </c>
      <c r="C583" s="2" t="str">
        <f t="shared" si="36"/>
        <v>Aaron C.</v>
      </c>
      <c r="D583" s="2" t="s">
        <v>61</v>
      </c>
      <c r="E583" s="2" t="s">
        <v>60</v>
      </c>
      <c r="F583" s="2" t="s">
        <v>11</v>
      </c>
      <c r="G583" s="2">
        <v>32</v>
      </c>
      <c r="H583" s="2" t="s">
        <v>36</v>
      </c>
      <c r="I583" s="2" t="s">
        <v>63</v>
      </c>
      <c r="J583" s="2" t="s">
        <v>121</v>
      </c>
      <c r="K583" s="2" t="str">
        <f t="shared" si="37"/>
        <v>2016</v>
      </c>
      <c r="L583" s="2" t="str">
        <f t="shared" si="38"/>
        <v>05</v>
      </c>
      <c r="M583" s="2">
        <v>201605</v>
      </c>
      <c r="N583" s="30">
        <v>23837.651712000003</v>
      </c>
      <c r="O583" s="30">
        <v>3575.6477568</v>
      </c>
      <c r="P583" s="10">
        <f t="shared" si="39"/>
        <v>3.5756477568000002E-3</v>
      </c>
    </row>
    <row r="584" spans="1:16">
      <c r="A584" s="2" t="s">
        <v>7</v>
      </c>
      <c r="B584" s="2" t="s">
        <v>42</v>
      </c>
      <c r="C584" s="2" t="str">
        <f t="shared" si="36"/>
        <v>Aaron C.</v>
      </c>
      <c r="D584" s="2" t="s">
        <v>61</v>
      </c>
      <c r="E584" s="2" t="s">
        <v>60</v>
      </c>
      <c r="F584" s="2" t="s">
        <v>11</v>
      </c>
      <c r="G584" s="2">
        <v>32</v>
      </c>
      <c r="H584" s="2" t="s">
        <v>36</v>
      </c>
      <c r="I584" s="2" t="s">
        <v>63</v>
      </c>
      <c r="J584" s="2" t="s">
        <v>143</v>
      </c>
      <c r="K584" s="2" t="str">
        <f t="shared" si="37"/>
        <v>2016</v>
      </c>
      <c r="L584" s="2" t="str">
        <f t="shared" si="38"/>
        <v>05</v>
      </c>
      <c r="M584" s="2">
        <v>201605</v>
      </c>
      <c r="N584" s="30">
        <v>5329.9700999999995</v>
      </c>
      <c r="O584" s="30">
        <v>799.49551499999995</v>
      </c>
      <c r="P584" s="10">
        <f t="shared" si="39"/>
        <v>7.99495515E-4</v>
      </c>
    </row>
    <row r="585" spans="1:16">
      <c r="A585" s="2" t="s">
        <v>7</v>
      </c>
      <c r="B585" s="2" t="s">
        <v>42</v>
      </c>
      <c r="C585" s="2" t="str">
        <f t="shared" si="36"/>
        <v>Aaron C.</v>
      </c>
      <c r="D585" s="2" t="s">
        <v>61</v>
      </c>
      <c r="E585" s="2" t="s">
        <v>60</v>
      </c>
      <c r="F585" s="2" t="s">
        <v>11</v>
      </c>
      <c r="G585" s="2">
        <v>32</v>
      </c>
      <c r="H585" s="2" t="s">
        <v>36</v>
      </c>
      <c r="I585" s="2" t="s">
        <v>63</v>
      </c>
      <c r="J585" s="2" t="s">
        <v>123</v>
      </c>
      <c r="K585" s="2" t="str">
        <f t="shared" si="37"/>
        <v>2016</v>
      </c>
      <c r="L585" s="2" t="str">
        <f t="shared" si="38"/>
        <v>05</v>
      </c>
      <c r="M585" s="2">
        <v>201605</v>
      </c>
      <c r="N585" s="30">
        <v>3954.5210879999991</v>
      </c>
      <c r="O585" s="30">
        <v>593.17816319999986</v>
      </c>
      <c r="P585" s="10">
        <f t="shared" si="39"/>
        <v>5.9317816319999982E-4</v>
      </c>
    </row>
    <row r="586" spans="1:16">
      <c r="A586" s="2" t="s">
        <v>69</v>
      </c>
      <c r="B586" s="2" t="s">
        <v>5</v>
      </c>
      <c r="C586" s="2" t="str">
        <f t="shared" si="36"/>
        <v>Jansen B.</v>
      </c>
      <c r="D586" s="2" t="s">
        <v>46</v>
      </c>
      <c r="E586" s="2" t="s">
        <v>13</v>
      </c>
      <c r="F586" s="2" t="s">
        <v>11</v>
      </c>
      <c r="G586" s="2">
        <v>46</v>
      </c>
      <c r="H586" s="2" t="s">
        <v>33</v>
      </c>
      <c r="I586" s="2" t="s">
        <v>38</v>
      </c>
      <c r="J586" s="2" t="s">
        <v>124</v>
      </c>
      <c r="K586" s="2" t="str">
        <f t="shared" si="37"/>
        <v>2016</v>
      </c>
      <c r="L586" s="2" t="str">
        <f t="shared" si="38"/>
        <v>05</v>
      </c>
      <c r="M586" s="2">
        <v>201605</v>
      </c>
      <c r="N586" s="30">
        <v>782058.31200000003</v>
      </c>
      <c r="O586" s="30">
        <v>136078.14628799999</v>
      </c>
      <c r="P586" s="10">
        <f t="shared" si="39"/>
        <v>0.136078146288</v>
      </c>
    </row>
    <row r="587" spans="1:16">
      <c r="A587" s="2" t="s">
        <v>69</v>
      </c>
      <c r="B587" s="2" t="s">
        <v>5</v>
      </c>
      <c r="C587" s="2" t="str">
        <f t="shared" si="36"/>
        <v>Jansen B.</v>
      </c>
      <c r="D587" s="2" t="s">
        <v>46</v>
      </c>
      <c r="E587" s="2" t="s">
        <v>13</v>
      </c>
      <c r="F587" s="2" t="s">
        <v>11</v>
      </c>
      <c r="G587" s="2">
        <v>46</v>
      </c>
      <c r="H587" s="2" t="s">
        <v>33</v>
      </c>
      <c r="I587" s="2" t="s">
        <v>38</v>
      </c>
      <c r="J587" s="2" t="s">
        <v>121</v>
      </c>
      <c r="K587" s="2" t="str">
        <f t="shared" si="37"/>
        <v>2016</v>
      </c>
      <c r="L587" s="2" t="str">
        <f t="shared" si="38"/>
        <v>05</v>
      </c>
      <c r="M587" s="2">
        <v>201605</v>
      </c>
      <c r="N587" s="30">
        <v>76396.3704</v>
      </c>
      <c r="O587" s="30">
        <v>11459.455559999999</v>
      </c>
      <c r="P587" s="10">
        <f t="shared" si="39"/>
        <v>1.1459455559999998E-2</v>
      </c>
    </row>
    <row r="588" spans="1:16">
      <c r="A588" s="2" t="s">
        <v>69</v>
      </c>
      <c r="B588" s="2" t="s">
        <v>5</v>
      </c>
      <c r="C588" s="2" t="str">
        <f t="shared" si="36"/>
        <v>Jansen B.</v>
      </c>
      <c r="D588" s="2" t="s">
        <v>46</v>
      </c>
      <c r="E588" s="2" t="s">
        <v>13</v>
      </c>
      <c r="F588" s="2" t="s">
        <v>11</v>
      </c>
      <c r="G588" s="2">
        <v>46</v>
      </c>
      <c r="H588" s="2" t="s">
        <v>33</v>
      </c>
      <c r="I588" s="2" t="s">
        <v>38</v>
      </c>
      <c r="J588" s="2" t="s">
        <v>143</v>
      </c>
      <c r="K588" s="2" t="str">
        <f t="shared" si="37"/>
        <v>2016</v>
      </c>
      <c r="L588" s="2" t="str">
        <f t="shared" si="38"/>
        <v>05</v>
      </c>
      <c r="M588" s="2">
        <v>201605</v>
      </c>
      <c r="N588" s="30">
        <v>285882.87000000005</v>
      </c>
      <c r="O588" s="30">
        <v>42882.430500000002</v>
      </c>
      <c r="P588" s="10">
        <f t="shared" si="39"/>
        <v>4.2882430499999999E-2</v>
      </c>
    </row>
    <row r="589" spans="1:16">
      <c r="A589" s="2" t="s">
        <v>69</v>
      </c>
      <c r="B589" s="2" t="s">
        <v>5</v>
      </c>
      <c r="C589" s="2" t="str">
        <f t="shared" si="36"/>
        <v>Jansen B.</v>
      </c>
      <c r="D589" s="2" t="s">
        <v>46</v>
      </c>
      <c r="E589" s="2" t="s">
        <v>13</v>
      </c>
      <c r="F589" s="2" t="s">
        <v>11</v>
      </c>
      <c r="G589" s="2">
        <v>46</v>
      </c>
      <c r="H589" s="2" t="s">
        <v>33</v>
      </c>
      <c r="I589" s="2" t="s">
        <v>38</v>
      </c>
      <c r="J589" s="2" t="s">
        <v>123</v>
      </c>
      <c r="K589" s="2" t="str">
        <f t="shared" si="37"/>
        <v>2016</v>
      </c>
      <c r="L589" s="2" t="str">
        <f t="shared" si="38"/>
        <v>05</v>
      </c>
      <c r="M589" s="2">
        <v>201605</v>
      </c>
      <c r="N589" s="30">
        <v>51529.000319999999</v>
      </c>
      <c r="O589" s="30">
        <v>7729.3500479999993</v>
      </c>
      <c r="P589" s="10">
        <f t="shared" si="39"/>
        <v>7.7293500479999992E-3</v>
      </c>
    </row>
    <row r="590" spans="1:16">
      <c r="A590" s="2" t="s">
        <v>69</v>
      </c>
      <c r="B590" s="2" t="s">
        <v>5</v>
      </c>
      <c r="C590" s="2" t="str">
        <f t="shared" si="36"/>
        <v>Claire P.</v>
      </c>
      <c r="D590" s="2" t="s">
        <v>22</v>
      </c>
      <c r="E590" s="2" t="s">
        <v>16</v>
      </c>
      <c r="F590" s="2" t="s">
        <v>12</v>
      </c>
      <c r="G590" s="2">
        <v>38</v>
      </c>
      <c r="H590" s="2" t="s">
        <v>34</v>
      </c>
      <c r="I590" s="2" t="s">
        <v>39</v>
      </c>
      <c r="J590" s="2" t="s">
        <v>124</v>
      </c>
      <c r="K590" s="2" t="str">
        <f t="shared" si="37"/>
        <v>2016</v>
      </c>
      <c r="L590" s="2" t="str">
        <f t="shared" si="38"/>
        <v>05</v>
      </c>
      <c r="M590" s="2">
        <v>201605</v>
      </c>
      <c r="N590" s="30">
        <v>225570.01824000003</v>
      </c>
      <c r="O590" s="30">
        <v>39249.18317376</v>
      </c>
      <c r="P590" s="10">
        <f t="shared" si="39"/>
        <v>3.9249183173759999E-2</v>
      </c>
    </row>
    <row r="591" spans="1:16">
      <c r="A591" s="2" t="s">
        <v>69</v>
      </c>
      <c r="B591" s="2" t="s">
        <v>5</v>
      </c>
      <c r="C591" s="2" t="str">
        <f t="shared" si="36"/>
        <v>Claire P.</v>
      </c>
      <c r="D591" s="2" t="s">
        <v>22</v>
      </c>
      <c r="E591" s="2" t="s">
        <v>16</v>
      </c>
      <c r="F591" s="2" t="s">
        <v>12</v>
      </c>
      <c r="G591" s="2">
        <v>38</v>
      </c>
      <c r="H591" s="2" t="s">
        <v>34</v>
      </c>
      <c r="I591" s="2" t="s">
        <v>39</v>
      </c>
      <c r="J591" s="2" t="s">
        <v>121</v>
      </c>
      <c r="K591" s="2" t="str">
        <f t="shared" si="37"/>
        <v>2016</v>
      </c>
      <c r="L591" s="2" t="str">
        <f t="shared" si="38"/>
        <v>05</v>
      </c>
      <c r="M591" s="2">
        <v>201605</v>
      </c>
      <c r="N591" s="30">
        <v>11417.587372800001</v>
      </c>
      <c r="O591" s="30">
        <v>1712.63810592</v>
      </c>
      <c r="P591" s="10">
        <f t="shared" si="39"/>
        <v>1.71263810592E-3</v>
      </c>
    </row>
    <row r="592" spans="1:16">
      <c r="A592" s="2" t="s">
        <v>69</v>
      </c>
      <c r="B592" s="2" t="s">
        <v>5</v>
      </c>
      <c r="C592" s="2" t="str">
        <f t="shared" si="36"/>
        <v>Claire P.</v>
      </c>
      <c r="D592" s="2" t="s">
        <v>22</v>
      </c>
      <c r="E592" s="2" t="s">
        <v>16</v>
      </c>
      <c r="F592" s="2" t="s">
        <v>12</v>
      </c>
      <c r="G592" s="2">
        <v>38</v>
      </c>
      <c r="H592" s="2" t="s">
        <v>34</v>
      </c>
      <c r="I592" s="2" t="s">
        <v>39</v>
      </c>
      <c r="J592" s="2" t="s">
        <v>143</v>
      </c>
      <c r="K592" s="2" t="str">
        <f t="shared" si="37"/>
        <v>2016</v>
      </c>
      <c r="L592" s="2" t="str">
        <f t="shared" si="38"/>
        <v>05</v>
      </c>
      <c r="M592" s="2">
        <v>201605</v>
      </c>
      <c r="N592" s="30">
        <v>92228.605559999996</v>
      </c>
      <c r="O592" s="30">
        <v>13834.290833999999</v>
      </c>
      <c r="P592" s="10">
        <f t="shared" si="39"/>
        <v>1.3834290834E-2</v>
      </c>
    </row>
    <row r="593" spans="1:16">
      <c r="A593" s="2" t="s">
        <v>69</v>
      </c>
      <c r="B593" s="2" t="s">
        <v>5</v>
      </c>
      <c r="C593" s="2" t="str">
        <f t="shared" si="36"/>
        <v>Claire P.</v>
      </c>
      <c r="D593" s="2" t="s">
        <v>22</v>
      </c>
      <c r="E593" s="2" t="s">
        <v>16</v>
      </c>
      <c r="F593" s="2" t="s">
        <v>12</v>
      </c>
      <c r="G593" s="2">
        <v>38</v>
      </c>
      <c r="H593" s="2" t="s">
        <v>34</v>
      </c>
      <c r="I593" s="2" t="s">
        <v>39</v>
      </c>
      <c r="J593" s="2" t="s">
        <v>123</v>
      </c>
      <c r="K593" s="2" t="str">
        <f t="shared" si="37"/>
        <v>2016</v>
      </c>
      <c r="L593" s="2" t="str">
        <f t="shared" si="38"/>
        <v>05</v>
      </c>
      <c r="M593" s="2">
        <v>201605</v>
      </c>
      <c r="N593" s="30">
        <v>10996.962278400002</v>
      </c>
      <c r="O593" s="30">
        <v>1649.5443417600002</v>
      </c>
      <c r="P593" s="10">
        <f t="shared" si="39"/>
        <v>1.6495443417600003E-3</v>
      </c>
    </row>
    <row r="594" spans="1:16">
      <c r="A594" s="2" t="s">
        <v>69</v>
      </c>
      <c r="B594" s="2" t="s">
        <v>5</v>
      </c>
      <c r="C594" s="2" t="str">
        <f t="shared" si="36"/>
        <v>Simon W.</v>
      </c>
      <c r="D594" s="2" t="s">
        <v>9</v>
      </c>
      <c r="E594" s="2" t="s">
        <v>10</v>
      </c>
      <c r="F594" s="2" t="s">
        <v>11</v>
      </c>
      <c r="G594" s="2">
        <v>25</v>
      </c>
      <c r="H594" s="2" t="s">
        <v>37</v>
      </c>
      <c r="I594" s="2" t="s">
        <v>41</v>
      </c>
      <c r="J594" s="2" t="s">
        <v>124</v>
      </c>
      <c r="K594" s="2" t="str">
        <f t="shared" si="37"/>
        <v>2016</v>
      </c>
      <c r="L594" s="2" t="str">
        <f t="shared" si="38"/>
        <v>05</v>
      </c>
      <c r="M594" s="2">
        <v>201605</v>
      </c>
      <c r="N594" s="30">
        <v>17016.047999999999</v>
      </c>
      <c r="O594" s="30">
        <v>2960.7923519999995</v>
      </c>
      <c r="P594" s="10">
        <f t="shared" si="39"/>
        <v>2.9607923519999993E-3</v>
      </c>
    </row>
    <row r="595" spans="1:16">
      <c r="A595" s="2" t="s">
        <v>69</v>
      </c>
      <c r="B595" s="2" t="s">
        <v>5</v>
      </c>
      <c r="C595" s="2" t="str">
        <f t="shared" si="36"/>
        <v>Simon W.</v>
      </c>
      <c r="D595" s="2" t="s">
        <v>9</v>
      </c>
      <c r="E595" s="2" t="s">
        <v>10</v>
      </c>
      <c r="F595" s="2" t="s">
        <v>11</v>
      </c>
      <c r="G595" s="2">
        <v>25</v>
      </c>
      <c r="H595" s="2" t="s">
        <v>37</v>
      </c>
      <c r="I595" s="2" t="s">
        <v>41</v>
      </c>
      <c r="J595" s="2" t="s">
        <v>121</v>
      </c>
      <c r="K595" s="2" t="str">
        <f t="shared" si="37"/>
        <v>2016</v>
      </c>
      <c r="L595" s="2" t="str">
        <f t="shared" si="38"/>
        <v>05</v>
      </c>
      <c r="M595" s="2">
        <v>201605</v>
      </c>
      <c r="N595" s="30">
        <v>13965.255360000005</v>
      </c>
      <c r="O595" s="30">
        <v>2094.7883040000006</v>
      </c>
      <c r="P595" s="10">
        <f t="shared" si="39"/>
        <v>2.0947883040000007E-3</v>
      </c>
    </row>
    <row r="596" spans="1:16">
      <c r="A596" s="2" t="s">
        <v>69</v>
      </c>
      <c r="B596" s="2" t="s">
        <v>5</v>
      </c>
      <c r="C596" s="2" t="str">
        <f t="shared" si="36"/>
        <v>Simon W.</v>
      </c>
      <c r="D596" s="2" t="s">
        <v>9</v>
      </c>
      <c r="E596" s="2" t="s">
        <v>10</v>
      </c>
      <c r="F596" s="2" t="s">
        <v>11</v>
      </c>
      <c r="G596" s="2">
        <v>25</v>
      </c>
      <c r="H596" s="2" t="s">
        <v>37</v>
      </c>
      <c r="I596" s="2" t="s">
        <v>41</v>
      </c>
      <c r="J596" s="2" t="s">
        <v>143</v>
      </c>
      <c r="K596" s="2" t="str">
        <f t="shared" si="37"/>
        <v>2016</v>
      </c>
      <c r="L596" s="2" t="str">
        <f t="shared" si="38"/>
        <v>05</v>
      </c>
      <c r="M596" s="2">
        <v>201605</v>
      </c>
      <c r="N596" s="30">
        <v>66969.63</v>
      </c>
      <c r="O596" s="30">
        <v>10045.4445</v>
      </c>
      <c r="P596" s="10">
        <f t="shared" si="39"/>
        <v>1.00454445E-2</v>
      </c>
    </row>
    <row r="597" spans="1:16">
      <c r="A597" s="2" t="s">
        <v>69</v>
      </c>
      <c r="B597" s="2" t="s">
        <v>5</v>
      </c>
      <c r="C597" s="2" t="str">
        <f t="shared" si="36"/>
        <v>Simon W.</v>
      </c>
      <c r="D597" s="2" t="s">
        <v>9</v>
      </c>
      <c r="E597" s="2" t="s">
        <v>10</v>
      </c>
      <c r="F597" s="2" t="s">
        <v>11</v>
      </c>
      <c r="G597" s="2">
        <v>25</v>
      </c>
      <c r="H597" s="2" t="s">
        <v>37</v>
      </c>
      <c r="I597" s="2" t="s">
        <v>41</v>
      </c>
      <c r="J597" s="2" t="s">
        <v>123</v>
      </c>
      <c r="K597" s="2" t="str">
        <f t="shared" si="37"/>
        <v>2016</v>
      </c>
      <c r="L597" s="2" t="str">
        <f t="shared" si="38"/>
        <v>05</v>
      </c>
      <c r="M597" s="2">
        <v>201605</v>
      </c>
      <c r="N597" s="30">
        <v>18024.007680000002</v>
      </c>
      <c r="O597" s="30">
        <v>2703.6011520000002</v>
      </c>
      <c r="P597" s="10">
        <f t="shared" si="39"/>
        <v>2.7036011520000002E-3</v>
      </c>
    </row>
    <row r="598" spans="1:16">
      <c r="A598" s="2" t="s">
        <v>69</v>
      </c>
      <c r="B598" s="2" t="s">
        <v>6</v>
      </c>
      <c r="C598" s="2" t="str">
        <f t="shared" si="36"/>
        <v>Trevor P.</v>
      </c>
      <c r="D598" s="2" t="s">
        <v>14</v>
      </c>
      <c r="E598" s="2" t="s">
        <v>15</v>
      </c>
      <c r="F598" s="2" t="s">
        <v>11</v>
      </c>
      <c r="G598" s="2">
        <v>32</v>
      </c>
      <c r="H598" s="2" t="s">
        <v>36</v>
      </c>
      <c r="I598" s="2" t="s">
        <v>63</v>
      </c>
      <c r="J598" s="2" t="s">
        <v>124</v>
      </c>
      <c r="K598" s="2" t="str">
        <f t="shared" si="37"/>
        <v>2016</v>
      </c>
      <c r="L598" s="2" t="str">
        <f t="shared" si="38"/>
        <v>05</v>
      </c>
      <c r="M598" s="2">
        <v>201605</v>
      </c>
      <c r="N598" s="30">
        <v>69648.929279999997</v>
      </c>
      <c r="O598" s="30">
        <v>12118.913694719999</v>
      </c>
      <c r="P598" s="10">
        <f t="shared" si="39"/>
        <v>1.2118913694719999E-2</v>
      </c>
    </row>
    <row r="599" spans="1:16">
      <c r="A599" s="2" t="s">
        <v>69</v>
      </c>
      <c r="B599" s="2" t="s">
        <v>6</v>
      </c>
      <c r="C599" s="2" t="str">
        <f t="shared" si="36"/>
        <v>Trevor P.</v>
      </c>
      <c r="D599" s="2" t="s">
        <v>14</v>
      </c>
      <c r="E599" s="2" t="s">
        <v>15</v>
      </c>
      <c r="F599" s="2" t="s">
        <v>11</v>
      </c>
      <c r="G599" s="2">
        <v>32</v>
      </c>
      <c r="H599" s="2" t="s">
        <v>36</v>
      </c>
      <c r="I599" s="2" t="s">
        <v>63</v>
      </c>
      <c r="J599" s="2" t="s">
        <v>121</v>
      </c>
      <c r="K599" s="2" t="str">
        <f t="shared" si="37"/>
        <v>2016</v>
      </c>
      <c r="L599" s="2" t="str">
        <f t="shared" si="38"/>
        <v>05</v>
      </c>
      <c r="M599" s="2">
        <v>201605</v>
      </c>
      <c r="N599" s="30">
        <v>83474.180966400003</v>
      </c>
      <c r="O599" s="30">
        <v>12521.127144959999</v>
      </c>
      <c r="P599" s="10">
        <f t="shared" si="39"/>
        <v>1.2521127144959999E-2</v>
      </c>
    </row>
    <row r="600" spans="1:16">
      <c r="A600" s="2" t="s">
        <v>69</v>
      </c>
      <c r="B600" s="2" t="s">
        <v>6</v>
      </c>
      <c r="C600" s="2" t="str">
        <f t="shared" si="36"/>
        <v>Trevor P.</v>
      </c>
      <c r="D600" s="2" t="s">
        <v>14</v>
      </c>
      <c r="E600" s="2" t="s">
        <v>15</v>
      </c>
      <c r="F600" s="2" t="s">
        <v>11</v>
      </c>
      <c r="G600" s="2">
        <v>32</v>
      </c>
      <c r="H600" s="2" t="s">
        <v>36</v>
      </c>
      <c r="I600" s="2" t="s">
        <v>63</v>
      </c>
      <c r="J600" s="2" t="s">
        <v>143</v>
      </c>
      <c r="K600" s="2" t="str">
        <f t="shared" si="37"/>
        <v>2016</v>
      </c>
      <c r="L600" s="2" t="str">
        <f t="shared" si="38"/>
        <v>05</v>
      </c>
      <c r="M600" s="2">
        <v>201605</v>
      </c>
      <c r="N600" s="30">
        <v>190298.45016000001</v>
      </c>
      <c r="O600" s="30">
        <v>28544.767523999999</v>
      </c>
      <c r="P600" s="10">
        <f t="shared" si="39"/>
        <v>2.8544767523999998E-2</v>
      </c>
    </row>
    <row r="601" spans="1:16">
      <c r="A601" s="2" t="s">
        <v>69</v>
      </c>
      <c r="B601" s="2" t="s">
        <v>6</v>
      </c>
      <c r="C601" s="2" t="str">
        <f t="shared" si="36"/>
        <v>Trevor P.</v>
      </c>
      <c r="D601" s="2" t="s">
        <v>14</v>
      </c>
      <c r="E601" s="2" t="s">
        <v>15</v>
      </c>
      <c r="F601" s="2" t="s">
        <v>11</v>
      </c>
      <c r="G601" s="2">
        <v>32</v>
      </c>
      <c r="H601" s="2" t="s">
        <v>36</v>
      </c>
      <c r="I601" s="2" t="s">
        <v>63</v>
      </c>
      <c r="J601" s="2" t="s">
        <v>123</v>
      </c>
      <c r="K601" s="2" t="str">
        <f t="shared" si="37"/>
        <v>2016</v>
      </c>
      <c r="L601" s="2" t="str">
        <f t="shared" si="38"/>
        <v>05</v>
      </c>
      <c r="M601" s="2">
        <v>201605</v>
      </c>
      <c r="N601" s="30">
        <v>45988.637183999999</v>
      </c>
      <c r="O601" s="30">
        <v>6898.2955775999999</v>
      </c>
      <c r="P601" s="10">
        <f t="shared" si="39"/>
        <v>6.8982955775999995E-3</v>
      </c>
    </row>
    <row r="602" spans="1:16">
      <c r="A602" s="2" t="s">
        <v>68</v>
      </c>
      <c r="B602" s="2" t="s">
        <v>24</v>
      </c>
      <c r="C602" s="2" t="str">
        <f t="shared" si="36"/>
        <v>George C.</v>
      </c>
      <c r="D602" s="2" t="s">
        <v>43</v>
      </c>
      <c r="E602" s="2" t="s">
        <v>17</v>
      </c>
      <c r="F602" s="2" t="s">
        <v>11</v>
      </c>
      <c r="G602" s="2">
        <v>32</v>
      </c>
      <c r="H602" s="2" t="s">
        <v>36</v>
      </c>
      <c r="I602" s="2" t="s">
        <v>63</v>
      </c>
      <c r="J602" s="2" t="s">
        <v>124</v>
      </c>
      <c r="K602" s="2" t="str">
        <f t="shared" si="37"/>
        <v>2016</v>
      </c>
      <c r="L602" s="2" t="str">
        <f t="shared" si="38"/>
        <v>05</v>
      </c>
      <c r="M602" s="2">
        <v>201605</v>
      </c>
      <c r="N602" s="30">
        <v>269186.40000000008</v>
      </c>
      <c r="O602" s="30">
        <v>46838.433600000004</v>
      </c>
      <c r="P602" s="10">
        <f t="shared" si="39"/>
        <v>4.6838433600000007E-2</v>
      </c>
    </row>
    <row r="603" spans="1:16">
      <c r="A603" s="2" t="s">
        <v>68</v>
      </c>
      <c r="B603" s="2" t="s">
        <v>24</v>
      </c>
      <c r="C603" s="2" t="str">
        <f t="shared" si="36"/>
        <v>George C.</v>
      </c>
      <c r="D603" s="2" t="s">
        <v>43</v>
      </c>
      <c r="E603" s="2" t="s">
        <v>17</v>
      </c>
      <c r="F603" s="2" t="s">
        <v>11</v>
      </c>
      <c r="G603" s="2">
        <v>32</v>
      </c>
      <c r="H603" s="2" t="s">
        <v>36</v>
      </c>
      <c r="I603" s="2" t="s">
        <v>63</v>
      </c>
      <c r="J603" s="2" t="s">
        <v>121</v>
      </c>
      <c r="K603" s="2" t="str">
        <f t="shared" si="37"/>
        <v>2016</v>
      </c>
      <c r="L603" s="2" t="str">
        <f t="shared" si="38"/>
        <v>05</v>
      </c>
      <c r="M603" s="2">
        <v>201605</v>
      </c>
      <c r="N603" s="30">
        <v>63346.133760000004</v>
      </c>
      <c r="O603" s="30">
        <v>9501.9200639999999</v>
      </c>
      <c r="P603" s="10">
        <f t="shared" si="39"/>
        <v>9.5019200640000002E-3</v>
      </c>
    </row>
    <row r="604" spans="1:16">
      <c r="A604" s="2" t="s">
        <v>68</v>
      </c>
      <c r="B604" s="2" t="s">
        <v>24</v>
      </c>
      <c r="C604" s="2" t="str">
        <f t="shared" si="36"/>
        <v>George C.</v>
      </c>
      <c r="D604" s="2" t="s">
        <v>43</v>
      </c>
      <c r="E604" s="2" t="s">
        <v>17</v>
      </c>
      <c r="F604" s="2" t="s">
        <v>11</v>
      </c>
      <c r="G604" s="2">
        <v>32</v>
      </c>
      <c r="H604" s="2" t="s">
        <v>36</v>
      </c>
      <c r="I604" s="2" t="s">
        <v>63</v>
      </c>
      <c r="J604" s="2" t="s">
        <v>143</v>
      </c>
      <c r="K604" s="2" t="str">
        <f t="shared" si="37"/>
        <v>2016</v>
      </c>
      <c r="L604" s="2" t="str">
        <f t="shared" si="38"/>
        <v>05</v>
      </c>
      <c r="M604" s="2">
        <v>201605</v>
      </c>
      <c r="N604" s="30">
        <v>130081.76999999999</v>
      </c>
      <c r="O604" s="30">
        <v>19512.265499999998</v>
      </c>
      <c r="P604" s="10">
        <f t="shared" si="39"/>
        <v>1.9512265499999997E-2</v>
      </c>
    </row>
    <row r="605" spans="1:16">
      <c r="A605" s="2" t="s">
        <v>68</v>
      </c>
      <c r="B605" s="2" t="s">
        <v>24</v>
      </c>
      <c r="C605" s="2" t="str">
        <f t="shared" si="36"/>
        <v>George C.</v>
      </c>
      <c r="D605" s="2" t="s">
        <v>43</v>
      </c>
      <c r="E605" s="2" t="s">
        <v>17</v>
      </c>
      <c r="F605" s="2" t="s">
        <v>11</v>
      </c>
      <c r="G605" s="2">
        <v>32</v>
      </c>
      <c r="H605" s="2" t="s">
        <v>36</v>
      </c>
      <c r="I605" s="2" t="s">
        <v>63</v>
      </c>
      <c r="J605" s="2" t="s">
        <v>123</v>
      </c>
      <c r="K605" s="2" t="str">
        <f t="shared" si="37"/>
        <v>2016</v>
      </c>
      <c r="L605" s="2" t="str">
        <f t="shared" si="38"/>
        <v>05</v>
      </c>
      <c r="M605" s="2">
        <v>201605</v>
      </c>
      <c r="N605" s="30">
        <v>22382.196479999999</v>
      </c>
      <c r="O605" s="30">
        <v>3357.3294719999999</v>
      </c>
      <c r="P605" s="10">
        <f t="shared" si="39"/>
        <v>3.3573294719999999E-3</v>
      </c>
    </row>
    <row r="606" spans="1:16">
      <c r="A606" s="2" t="s">
        <v>68</v>
      </c>
      <c r="B606" s="2" t="s">
        <v>70</v>
      </c>
      <c r="C606" s="2" t="str">
        <f t="shared" si="36"/>
        <v>Emma J.</v>
      </c>
      <c r="D606" s="2" t="s">
        <v>20</v>
      </c>
      <c r="E606" s="2" t="s">
        <v>0</v>
      </c>
      <c r="F606" s="2" t="s">
        <v>12</v>
      </c>
      <c r="G606" s="2">
        <v>28</v>
      </c>
      <c r="H606" s="2" t="s">
        <v>37</v>
      </c>
      <c r="I606" s="2" t="s">
        <v>41</v>
      </c>
      <c r="J606" s="2" t="s">
        <v>124</v>
      </c>
      <c r="K606" s="2" t="str">
        <f t="shared" si="37"/>
        <v>2016</v>
      </c>
      <c r="L606" s="2" t="str">
        <f t="shared" si="38"/>
        <v>05</v>
      </c>
      <c r="M606" s="2">
        <v>201605</v>
      </c>
      <c r="N606" s="30">
        <v>97138.621440000017</v>
      </c>
      <c r="O606" s="30">
        <v>16902.120130560001</v>
      </c>
      <c r="P606" s="10">
        <f t="shared" si="39"/>
        <v>1.690212013056E-2</v>
      </c>
    </row>
    <row r="607" spans="1:16">
      <c r="A607" s="2" t="s">
        <v>68</v>
      </c>
      <c r="B607" s="2" t="s">
        <v>70</v>
      </c>
      <c r="C607" s="2" t="str">
        <f t="shared" si="36"/>
        <v>Emma J.</v>
      </c>
      <c r="D607" s="2" t="s">
        <v>20</v>
      </c>
      <c r="E607" s="2" t="s">
        <v>0</v>
      </c>
      <c r="F607" s="2" t="s">
        <v>12</v>
      </c>
      <c r="G607" s="2">
        <v>28</v>
      </c>
      <c r="H607" s="2" t="s">
        <v>37</v>
      </c>
      <c r="I607" s="2" t="s">
        <v>41</v>
      </c>
      <c r="J607" s="2" t="s">
        <v>121</v>
      </c>
      <c r="K607" s="2" t="str">
        <f t="shared" si="37"/>
        <v>2016</v>
      </c>
      <c r="L607" s="2" t="str">
        <f t="shared" si="38"/>
        <v>05</v>
      </c>
      <c r="M607" s="2">
        <v>201605</v>
      </c>
      <c r="N607" s="30">
        <v>12046.087065600001</v>
      </c>
      <c r="O607" s="30">
        <v>1806.91305984</v>
      </c>
      <c r="P607" s="10">
        <f t="shared" si="39"/>
        <v>1.80691305984E-3</v>
      </c>
    </row>
    <row r="608" spans="1:16">
      <c r="A608" s="2" t="s">
        <v>68</v>
      </c>
      <c r="B608" s="2" t="s">
        <v>70</v>
      </c>
      <c r="C608" s="2" t="str">
        <f t="shared" si="36"/>
        <v>Emma J.</v>
      </c>
      <c r="D608" s="2" t="s">
        <v>20</v>
      </c>
      <c r="E608" s="2" t="s">
        <v>0</v>
      </c>
      <c r="F608" s="2" t="s">
        <v>12</v>
      </c>
      <c r="G608" s="2">
        <v>28</v>
      </c>
      <c r="H608" s="2" t="s">
        <v>37</v>
      </c>
      <c r="I608" s="2" t="s">
        <v>41</v>
      </c>
      <c r="J608" s="2" t="s">
        <v>143</v>
      </c>
      <c r="K608" s="2" t="str">
        <f t="shared" si="37"/>
        <v>2016</v>
      </c>
      <c r="L608" s="2" t="str">
        <f t="shared" si="38"/>
        <v>05</v>
      </c>
      <c r="M608" s="2">
        <v>201605</v>
      </c>
      <c r="N608" s="30">
        <v>16131.28608</v>
      </c>
      <c r="O608" s="30">
        <v>2419.692912</v>
      </c>
      <c r="P608" s="10">
        <f t="shared" si="39"/>
        <v>2.419692912E-3</v>
      </c>
    </row>
    <row r="609" spans="1:16">
      <c r="A609" s="2" t="s">
        <v>68</v>
      </c>
      <c r="B609" s="2" t="s">
        <v>70</v>
      </c>
      <c r="C609" s="2" t="str">
        <f t="shared" si="36"/>
        <v>Emma J.</v>
      </c>
      <c r="D609" s="2" t="s">
        <v>20</v>
      </c>
      <c r="E609" s="2" t="s">
        <v>0</v>
      </c>
      <c r="F609" s="2" t="s">
        <v>12</v>
      </c>
      <c r="G609" s="2">
        <v>28</v>
      </c>
      <c r="H609" s="2" t="s">
        <v>37</v>
      </c>
      <c r="I609" s="2" t="s">
        <v>41</v>
      </c>
      <c r="J609" s="2" t="s">
        <v>123</v>
      </c>
      <c r="K609" s="2" t="str">
        <f t="shared" si="37"/>
        <v>2016</v>
      </c>
      <c r="L609" s="2" t="str">
        <f t="shared" si="38"/>
        <v>05</v>
      </c>
      <c r="M609" s="2">
        <v>201605</v>
      </c>
      <c r="N609" s="30">
        <v>10350.963302400001</v>
      </c>
      <c r="O609" s="30">
        <v>1552.6444953600001</v>
      </c>
      <c r="P609" s="10">
        <f t="shared" si="39"/>
        <v>1.5526444953600001E-3</v>
      </c>
    </row>
    <row r="610" spans="1:16">
      <c r="A610" s="2" t="s">
        <v>68</v>
      </c>
      <c r="B610" s="2" t="s">
        <v>23</v>
      </c>
      <c r="C610" s="2" t="str">
        <f t="shared" si="36"/>
        <v>Bryan K.</v>
      </c>
      <c r="D610" s="2" t="s">
        <v>44</v>
      </c>
      <c r="E610" s="2" t="s">
        <v>45</v>
      </c>
      <c r="F610" s="2" t="s">
        <v>11</v>
      </c>
      <c r="G610" s="2">
        <v>27</v>
      </c>
      <c r="H610" s="2" t="s">
        <v>33</v>
      </c>
      <c r="I610" s="2" t="s">
        <v>38</v>
      </c>
      <c r="J610" s="2" t="s">
        <v>124</v>
      </c>
      <c r="K610" s="2" t="str">
        <f t="shared" si="37"/>
        <v>2016</v>
      </c>
      <c r="L610" s="2" t="str">
        <f t="shared" si="38"/>
        <v>05</v>
      </c>
      <c r="M610" s="2">
        <v>201605</v>
      </c>
      <c r="N610" s="30">
        <v>1077910.3641599999</v>
      </c>
      <c r="O610" s="30">
        <v>187556.40336383996</v>
      </c>
      <c r="P610" s="10">
        <f t="shared" si="39"/>
        <v>0.18755640336383997</v>
      </c>
    </row>
    <row r="611" spans="1:16">
      <c r="A611" s="2" t="s">
        <v>68</v>
      </c>
      <c r="B611" s="2" t="s">
        <v>23</v>
      </c>
      <c r="C611" s="2" t="str">
        <f t="shared" si="36"/>
        <v>Bryan K.</v>
      </c>
      <c r="D611" s="2" t="s">
        <v>44</v>
      </c>
      <c r="E611" s="2" t="s">
        <v>45</v>
      </c>
      <c r="F611" s="2" t="s">
        <v>11</v>
      </c>
      <c r="G611" s="2">
        <v>27</v>
      </c>
      <c r="H611" s="2" t="s">
        <v>33</v>
      </c>
      <c r="I611" s="2" t="s">
        <v>38</v>
      </c>
      <c r="J611" s="2" t="s">
        <v>121</v>
      </c>
      <c r="K611" s="2" t="str">
        <f t="shared" si="37"/>
        <v>2016</v>
      </c>
      <c r="L611" s="2" t="str">
        <f t="shared" si="38"/>
        <v>05</v>
      </c>
      <c r="M611" s="2">
        <v>201605</v>
      </c>
      <c r="N611" s="30">
        <v>28721.748787200002</v>
      </c>
      <c r="O611" s="30">
        <v>4308.2623180800001</v>
      </c>
      <c r="P611" s="10">
        <f t="shared" si="39"/>
        <v>4.30826231808E-3</v>
      </c>
    </row>
    <row r="612" spans="1:16">
      <c r="A612" s="2" t="s">
        <v>68</v>
      </c>
      <c r="B612" s="2" t="s">
        <v>23</v>
      </c>
      <c r="C612" s="2" t="str">
        <f t="shared" si="36"/>
        <v>Bryan K.</v>
      </c>
      <c r="D612" s="2" t="s">
        <v>44</v>
      </c>
      <c r="E612" s="2" t="s">
        <v>45</v>
      </c>
      <c r="F612" s="2" t="s">
        <v>11</v>
      </c>
      <c r="G612" s="2">
        <v>27</v>
      </c>
      <c r="H612" s="2" t="s">
        <v>33</v>
      </c>
      <c r="I612" s="2" t="s">
        <v>38</v>
      </c>
      <c r="J612" s="2" t="s">
        <v>143</v>
      </c>
      <c r="K612" s="2" t="str">
        <f t="shared" si="37"/>
        <v>2016</v>
      </c>
      <c r="L612" s="2" t="str">
        <f t="shared" si="38"/>
        <v>05</v>
      </c>
      <c r="M612" s="2">
        <v>201605</v>
      </c>
      <c r="N612" s="30">
        <v>117354.18240000002</v>
      </c>
      <c r="O612" s="30">
        <v>17603.127360000002</v>
      </c>
      <c r="P612" s="10">
        <f t="shared" si="39"/>
        <v>1.7603127360000002E-2</v>
      </c>
    </row>
    <row r="613" spans="1:16">
      <c r="A613" s="2" t="s">
        <v>68</v>
      </c>
      <c r="B613" s="2" t="s">
        <v>23</v>
      </c>
      <c r="C613" s="2" t="str">
        <f t="shared" si="36"/>
        <v>Bryan K.</v>
      </c>
      <c r="D613" s="2" t="s">
        <v>44</v>
      </c>
      <c r="E613" s="2" t="s">
        <v>45</v>
      </c>
      <c r="F613" s="2" t="s">
        <v>11</v>
      </c>
      <c r="G613" s="2">
        <v>27</v>
      </c>
      <c r="H613" s="2" t="s">
        <v>33</v>
      </c>
      <c r="I613" s="2" t="s">
        <v>38</v>
      </c>
      <c r="J613" s="2" t="s">
        <v>123</v>
      </c>
      <c r="K613" s="2" t="str">
        <f t="shared" si="37"/>
        <v>2016</v>
      </c>
      <c r="L613" s="2" t="str">
        <f t="shared" si="38"/>
        <v>05</v>
      </c>
      <c r="M613" s="2">
        <v>201605</v>
      </c>
      <c r="N613" s="30">
        <v>92364.978585599994</v>
      </c>
      <c r="O613" s="30">
        <v>13854.746787839998</v>
      </c>
      <c r="P613" s="10">
        <f t="shared" si="39"/>
        <v>1.3854746787839999E-2</v>
      </c>
    </row>
    <row r="614" spans="1:16">
      <c r="A614" s="2" t="s">
        <v>7</v>
      </c>
      <c r="B614" s="2" t="s">
        <v>25</v>
      </c>
      <c r="C614" s="2" t="str">
        <f t="shared" si="36"/>
        <v>Louis N.</v>
      </c>
      <c r="D614" s="2" t="s">
        <v>51</v>
      </c>
      <c r="E614" s="2" t="s">
        <v>52</v>
      </c>
      <c r="F614" s="2" t="s">
        <v>11</v>
      </c>
      <c r="G614" s="2">
        <v>44</v>
      </c>
      <c r="H614" s="2" t="s">
        <v>33</v>
      </c>
      <c r="I614" s="2" t="s">
        <v>38</v>
      </c>
      <c r="J614" s="2" t="s">
        <v>124</v>
      </c>
      <c r="K614" s="2" t="str">
        <f t="shared" si="37"/>
        <v>2016</v>
      </c>
      <c r="L614" s="2" t="str">
        <f t="shared" si="38"/>
        <v>05</v>
      </c>
      <c r="M614" s="2">
        <v>201605</v>
      </c>
      <c r="N614" s="30">
        <v>1406544.4511999998</v>
      </c>
      <c r="O614" s="30">
        <v>244738.73450879994</v>
      </c>
      <c r="P614" s="10">
        <f t="shared" si="39"/>
        <v>0.24473873450879993</v>
      </c>
    </row>
    <row r="615" spans="1:16">
      <c r="A615" s="2" t="s">
        <v>7</v>
      </c>
      <c r="B615" s="2" t="s">
        <v>25</v>
      </c>
      <c r="C615" s="2" t="str">
        <f t="shared" si="36"/>
        <v>Louis N.</v>
      </c>
      <c r="D615" s="2" t="s">
        <v>51</v>
      </c>
      <c r="E615" s="2" t="s">
        <v>52</v>
      </c>
      <c r="F615" s="2" t="s">
        <v>11</v>
      </c>
      <c r="G615" s="2">
        <v>44</v>
      </c>
      <c r="H615" s="2" t="s">
        <v>33</v>
      </c>
      <c r="I615" s="2" t="s">
        <v>38</v>
      </c>
      <c r="J615" s="2" t="s">
        <v>121</v>
      </c>
      <c r="K615" s="2" t="str">
        <f t="shared" si="37"/>
        <v>2016</v>
      </c>
      <c r="L615" s="2" t="str">
        <f t="shared" si="38"/>
        <v>05</v>
      </c>
      <c r="M615" s="2">
        <v>201605</v>
      </c>
      <c r="N615" s="30">
        <v>203622.570144</v>
      </c>
      <c r="O615" s="30">
        <v>30543.385521599997</v>
      </c>
      <c r="P615" s="10">
        <f t="shared" si="39"/>
        <v>3.0543385521599999E-2</v>
      </c>
    </row>
    <row r="616" spans="1:16">
      <c r="A616" s="2" t="s">
        <v>7</v>
      </c>
      <c r="B616" s="2" t="s">
        <v>25</v>
      </c>
      <c r="C616" s="2" t="str">
        <f t="shared" si="36"/>
        <v>Louis N.</v>
      </c>
      <c r="D616" s="2" t="s">
        <v>51</v>
      </c>
      <c r="E616" s="2" t="s">
        <v>52</v>
      </c>
      <c r="F616" s="2" t="s">
        <v>11</v>
      </c>
      <c r="G616" s="2">
        <v>44</v>
      </c>
      <c r="H616" s="2" t="s">
        <v>33</v>
      </c>
      <c r="I616" s="2" t="s">
        <v>38</v>
      </c>
      <c r="J616" s="2" t="s">
        <v>143</v>
      </c>
      <c r="K616" s="2" t="str">
        <f t="shared" si="37"/>
        <v>2016</v>
      </c>
      <c r="L616" s="2" t="str">
        <f t="shared" si="38"/>
        <v>05</v>
      </c>
      <c r="M616" s="2">
        <v>201605</v>
      </c>
      <c r="N616" s="30">
        <v>477368.18219999998</v>
      </c>
      <c r="O616" s="30">
        <v>71605.227329999994</v>
      </c>
      <c r="P616" s="10">
        <f t="shared" si="39"/>
        <v>7.1605227329999993E-2</v>
      </c>
    </row>
    <row r="617" spans="1:16">
      <c r="A617" s="2" t="s">
        <v>7</v>
      </c>
      <c r="B617" s="2" t="s">
        <v>25</v>
      </c>
      <c r="C617" s="2" t="str">
        <f t="shared" si="36"/>
        <v>Louis N.</v>
      </c>
      <c r="D617" s="2" t="s">
        <v>51</v>
      </c>
      <c r="E617" s="2" t="s">
        <v>52</v>
      </c>
      <c r="F617" s="2" t="s">
        <v>11</v>
      </c>
      <c r="G617" s="2">
        <v>44</v>
      </c>
      <c r="H617" s="2" t="s">
        <v>33</v>
      </c>
      <c r="I617" s="2" t="s">
        <v>38</v>
      </c>
      <c r="J617" s="2" t="s">
        <v>123</v>
      </c>
      <c r="K617" s="2" t="str">
        <f t="shared" si="37"/>
        <v>2016</v>
      </c>
      <c r="L617" s="2" t="str">
        <f t="shared" si="38"/>
        <v>05</v>
      </c>
      <c r="M617" s="2">
        <v>201605</v>
      </c>
      <c r="N617" s="30">
        <v>135208.991232</v>
      </c>
      <c r="O617" s="30">
        <v>20281.348684799999</v>
      </c>
      <c r="P617" s="10">
        <f t="shared" si="39"/>
        <v>2.0281348684799999E-2</v>
      </c>
    </row>
    <row r="618" spans="1:16">
      <c r="A618" s="2" t="s">
        <v>7</v>
      </c>
      <c r="B618" s="2" t="s">
        <v>25</v>
      </c>
      <c r="C618" s="2" t="str">
        <f t="shared" si="36"/>
        <v>Winnie C.</v>
      </c>
      <c r="D618" s="2" t="s">
        <v>49</v>
      </c>
      <c r="E618" s="2" t="s">
        <v>50</v>
      </c>
      <c r="F618" s="2" t="s">
        <v>12</v>
      </c>
      <c r="G618" s="2">
        <v>35</v>
      </c>
      <c r="H618" s="2" t="s">
        <v>35</v>
      </c>
      <c r="I618" s="2" t="s">
        <v>40</v>
      </c>
      <c r="J618" s="2" t="s">
        <v>124</v>
      </c>
      <c r="K618" s="2" t="str">
        <f t="shared" si="37"/>
        <v>2016</v>
      </c>
      <c r="L618" s="2" t="str">
        <f t="shared" si="38"/>
        <v>05</v>
      </c>
      <c r="M618" s="2">
        <v>201605</v>
      </c>
      <c r="N618" s="30">
        <v>268170.13440000004</v>
      </c>
      <c r="O618" s="30">
        <v>46661.603385600007</v>
      </c>
      <c r="P618" s="10">
        <f t="shared" si="39"/>
        <v>4.6661603385600006E-2</v>
      </c>
    </row>
    <row r="619" spans="1:16">
      <c r="A619" s="2" t="s">
        <v>7</v>
      </c>
      <c r="B619" s="2" t="s">
        <v>25</v>
      </c>
      <c r="C619" s="2" t="str">
        <f t="shared" si="36"/>
        <v>Winnie C.</v>
      </c>
      <c r="D619" s="2" t="s">
        <v>49</v>
      </c>
      <c r="E619" s="2" t="s">
        <v>50</v>
      </c>
      <c r="F619" s="2" t="s">
        <v>12</v>
      </c>
      <c r="G619" s="2">
        <v>35</v>
      </c>
      <c r="H619" s="2" t="s">
        <v>35</v>
      </c>
      <c r="I619" s="2" t="s">
        <v>40</v>
      </c>
      <c r="J619" s="2" t="s">
        <v>121</v>
      </c>
      <c r="K619" s="2" t="str">
        <f t="shared" si="37"/>
        <v>2016</v>
      </c>
      <c r="L619" s="2" t="str">
        <f t="shared" si="38"/>
        <v>05</v>
      </c>
      <c r="M619" s="2">
        <v>201605</v>
      </c>
      <c r="N619" s="30">
        <v>17276.789376000001</v>
      </c>
      <c r="O619" s="30">
        <v>2591.5184064</v>
      </c>
      <c r="P619" s="10">
        <f t="shared" si="39"/>
        <v>2.5915184064000001E-3</v>
      </c>
    </row>
    <row r="620" spans="1:16">
      <c r="A620" s="2" t="s">
        <v>7</v>
      </c>
      <c r="B620" s="2" t="s">
        <v>25</v>
      </c>
      <c r="C620" s="2" t="str">
        <f t="shared" si="36"/>
        <v>Winnie C.</v>
      </c>
      <c r="D620" s="2" t="s">
        <v>49</v>
      </c>
      <c r="E620" s="2" t="s">
        <v>50</v>
      </c>
      <c r="F620" s="2" t="s">
        <v>12</v>
      </c>
      <c r="G620" s="2">
        <v>35</v>
      </c>
      <c r="H620" s="2" t="s">
        <v>35</v>
      </c>
      <c r="I620" s="2" t="s">
        <v>40</v>
      </c>
      <c r="J620" s="2" t="s">
        <v>143</v>
      </c>
      <c r="K620" s="2" t="str">
        <f t="shared" si="37"/>
        <v>2016</v>
      </c>
      <c r="L620" s="2" t="str">
        <f t="shared" si="38"/>
        <v>05</v>
      </c>
      <c r="M620" s="2">
        <v>201605</v>
      </c>
      <c r="N620" s="30">
        <v>12933.1566</v>
      </c>
      <c r="O620" s="30">
        <v>1939.9734900000001</v>
      </c>
      <c r="P620" s="10">
        <f t="shared" si="39"/>
        <v>1.93997349E-3</v>
      </c>
    </row>
    <row r="621" spans="1:16">
      <c r="A621" s="2" t="s">
        <v>7</v>
      </c>
      <c r="B621" s="2" t="s">
        <v>25</v>
      </c>
      <c r="C621" s="2" t="str">
        <f t="shared" si="36"/>
        <v>Winnie C.</v>
      </c>
      <c r="D621" s="2" t="s">
        <v>49</v>
      </c>
      <c r="E621" s="2" t="s">
        <v>50</v>
      </c>
      <c r="F621" s="2" t="s">
        <v>12</v>
      </c>
      <c r="G621" s="2">
        <v>35</v>
      </c>
      <c r="H621" s="2" t="s">
        <v>35</v>
      </c>
      <c r="I621" s="2" t="s">
        <v>40</v>
      </c>
      <c r="J621" s="2" t="s">
        <v>123</v>
      </c>
      <c r="K621" s="2" t="str">
        <f t="shared" si="37"/>
        <v>2016</v>
      </c>
      <c r="L621" s="2" t="str">
        <f t="shared" si="38"/>
        <v>05</v>
      </c>
      <c r="M621" s="2">
        <v>201605</v>
      </c>
      <c r="N621" s="30">
        <v>7089.2236800000001</v>
      </c>
      <c r="O621" s="30">
        <v>1063.383552</v>
      </c>
      <c r="P621" s="10">
        <f t="shared" si="39"/>
        <v>1.063383552E-3</v>
      </c>
    </row>
    <row r="622" spans="1:16">
      <c r="A622" s="2" t="s">
        <v>7</v>
      </c>
      <c r="B622" s="2" t="s">
        <v>25</v>
      </c>
      <c r="C622" s="2" t="str">
        <f t="shared" si="36"/>
        <v>Edson L.</v>
      </c>
      <c r="D622" s="2" t="s">
        <v>47</v>
      </c>
      <c r="E622" s="2" t="s">
        <v>48</v>
      </c>
      <c r="F622" s="2" t="s">
        <v>11</v>
      </c>
      <c r="G622" s="2">
        <v>28</v>
      </c>
      <c r="H622" s="2" t="s">
        <v>37</v>
      </c>
      <c r="I622" s="2" t="s">
        <v>41</v>
      </c>
      <c r="J622" s="2" t="s">
        <v>124</v>
      </c>
      <c r="K622" s="2" t="str">
        <f t="shared" si="37"/>
        <v>2016</v>
      </c>
      <c r="L622" s="2" t="str">
        <f t="shared" si="38"/>
        <v>05</v>
      </c>
      <c r="M622" s="2">
        <v>201605</v>
      </c>
      <c r="N622" s="30">
        <v>293025.59999999998</v>
      </c>
      <c r="O622" s="30">
        <v>50986.454399999995</v>
      </c>
      <c r="P622" s="10">
        <f t="shared" si="39"/>
        <v>5.0986454399999992E-2</v>
      </c>
    </row>
    <row r="623" spans="1:16">
      <c r="A623" s="2" t="s">
        <v>7</v>
      </c>
      <c r="B623" s="2" t="s">
        <v>25</v>
      </c>
      <c r="C623" s="2" t="str">
        <f t="shared" si="36"/>
        <v>Edson L.</v>
      </c>
      <c r="D623" s="2" t="s">
        <v>47</v>
      </c>
      <c r="E623" s="2" t="s">
        <v>48</v>
      </c>
      <c r="F623" s="2" t="s">
        <v>11</v>
      </c>
      <c r="G623" s="2">
        <v>28</v>
      </c>
      <c r="H623" s="2" t="s">
        <v>37</v>
      </c>
      <c r="I623" s="2" t="s">
        <v>41</v>
      </c>
      <c r="J623" s="2" t="s">
        <v>121</v>
      </c>
      <c r="K623" s="2" t="str">
        <f t="shared" si="37"/>
        <v>2016</v>
      </c>
      <c r="L623" s="2" t="str">
        <f t="shared" si="38"/>
        <v>05</v>
      </c>
      <c r="M623" s="2">
        <v>201605</v>
      </c>
      <c r="N623" s="30">
        <v>32044.819968</v>
      </c>
      <c r="O623" s="30">
        <v>4806.7229951999998</v>
      </c>
      <c r="P623" s="10">
        <f t="shared" si="39"/>
        <v>4.8067229951999999E-3</v>
      </c>
    </row>
    <row r="624" spans="1:16">
      <c r="A624" s="2" t="s">
        <v>7</v>
      </c>
      <c r="B624" s="2" t="s">
        <v>25</v>
      </c>
      <c r="C624" s="2" t="str">
        <f t="shared" si="36"/>
        <v>Edson L.</v>
      </c>
      <c r="D624" s="2" t="s">
        <v>47</v>
      </c>
      <c r="E624" s="2" t="s">
        <v>48</v>
      </c>
      <c r="F624" s="2" t="s">
        <v>11</v>
      </c>
      <c r="G624" s="2">
        <v>28</v>
      </c>
      <c r="H624" s="2" t="s">
        <v>37</v>
      </c>
      <c r="I624" s="2" t="s">
        <v>41</v>
      </c>
      <c r="J624" s="2" t="s">
        <v>143</v>
      </c>
      <c r="K624" s="2" t="str">
        <f t="shared" si="37"/>
        <v>2016</v>
      </c>
      <c r="L624" s="2" t="str">
        <f t="shared" si="38"/>
        <v>05</v>
      </c>
      <c r="M624" s="2">
        <v>201605</v>
      </c>
      <c r="N624" s="30">
        <v>51802.405199999994</v>
      </c>
      <c r="O624" s="30">
        <v>7770.3607799999991</v>
      </c>
      <c r="P624" s="10">
        <f t="shared" si="39"/>
        <v>7.7703607799999991E-3</v>
      </c>
    </row>
    <row r="625" spans="1:16">
      <c r="A625" s="2" t="s">
        <v>7</v>
      </c>
      <c r="B625" s="2" t="s">
        <v>25</v>
      </c>
      <c r="C625" s="2" t="str">
        <f t="shared" si="36"/>
        <v>Edson L.</v>
      </c>
      <c r="D625" s="2" t="s">
        <v>47</v>
      </c>
      <c r="E625" s="2" t="s">
        <v>48</v>
      </c>
      <c r="F625" s="2" t="s">
        <v>11</v>
      </c>
      <c r="G625" s="2">
        <v>28</v>
      </c>
      <c r="H625" s="2" t="s">
        <v>37</v>
      </c>
      <c r="I625" s="2" t="s">
        <v>41</v>
      </c>
      <c r="J625" s="2" t="s">
        <v>123</v>
      </c>
      <c r="K625" s="2" t="str">
        <f t="shared" si="37"/>
        <v>2016</v>
      </c>
      <c r="L625" s="2" t="str">
        <f t="shared" si="38"/>
        <v>05</v>
      </c>
      <c r="M625" s="2">
        <v>201605</v>
      </c>
      <c r="N625" s="30">
        <v>21637.808639999999</v>
      </c>
      <c r="O625" s="30">
        <v>3245.671296</v>
      </c>
      <c r="P625" s="10">
        <f t="shared" si="39"/>
        <v>3.245671296E-3</v>
      </c>
    </row>
    <row r="626" spans="1:16">
      <c r="A626" s="2" t="s">
        <v>7</v>
      </c>
      <c r="B626" s="2" t="s">
        <v>26</v>
      </c>
      <c r="C626" s="2" t="str">
        <f t="shared" si="36"/>
        <v>Toshiro T.</v>
      </c>
      <c r="D626" s="2" t="s">
        <v>55</v>
      </c>
      <c r="E626" s="2" t="s">
        <v>56</v>
      </c>
      <c r="F626" s="2" t="s">
        <v>11</v>
      </c>
      <c r="G626" s="2">
        <v>36</v>
      </c>
      <c r="H626" s="2" t="s">
        <v>34</v>
      </c>
      <c r="I626" s="2" t="s">
        <v>39</v>
      </c>
      <c r="J626" s="2" t="s">
        <v>124</v>
      </c>
      <c r="K626" s="2" t="str">
        <f t="shared" si="37"/>
        <v>2016</v>
      </c>
      <c r="L626" s="2" t="str">
        <f t="shared" si="38"/>
        <v>05</v>
      </c>
      <c r="M626" s="2">
        <v>201605</v>
      </c>
      <c r="N626" s="30">
        <v>297649.28087999992</v>
      </c>
      <c r="O626" s="30">
        <v>51790.97487311998</v>
      </c>
      <c r="P626" s="10">
        <f t="shared" si="39"/>
        <v>5.1790974873119983E-2</v>
      </c>
    </row>
    <row r="627" spans="1:16">
      <c r="A627" s="2" t="s">
        <v>7</v>
      </c>
      <c r="B627" s="2" t="s">
        <v>26</v>
      </c>
      <c r="C627" s="2" t="str">
        <f t="shared" si="36"/>
        <v>Toshiro T.</v>
      </c>
      <c r="D627" s="2" t="s">
        <v>55</v>
      </c>
      <c r="E627" s="2" t="s">
        <v>56</v>
      </c>
      <c r="F627" s="2" t="s">
        <v>11</v>
      </c>
      <c r="G627" s="2">
        <v>36</v>
      </c>
      <c r="H627" s="2" t="s">
        <v>34</v>
      </c>
      <c r="I627" s="2" t="s">
        <v>39</v>
      </c>
      <c r="J627" s="2" t="s">
        <v>121</v>
      </c>
      <c r="K627" s="2" t="str">
        <f t="shared" si="37"/>
        <v>2016</v>
      </c>
      <c r="L627" s="2" t="str">
        <f t="shared" si="38"/>
        <v>05</v>
      </c>
      <c r="M627" s="2">
        <v>201605</v>
      </c>
      <c r="N627" s="30">
        <v>29540.222147519999</v>
      </c>
      <c r="O627" s="30">
        <v>4431.0333221279998</v>
      </c>
      <c r="P627" s="10">
        <f t="shared" si="39"/>
        <v>4.4310333221279996E-3</v>
      </c>
    </row>
    <row r="628" spans="1:16">
      <c r="A628" s="2" t="s">
        <v>7</v>
      </c>
      <c r="B628" s="2" t="s">
        <v>26</v>
      </c>
      <c r="C628" s="2" t="str">
        <f t="shared" si="36"/>
        <v>Toshiro T.</v>
      </c>
      <c r="D628" s="2" t="s">
        <v>55</v>
      </c>
      <c r="E628" s="2" t="s">
        <v>56</v>
      </c>
      <c r="F628" s="2" t="s">
        <v>11</v>
      </c>
      <c r="G628" s="2">
        <v>36</v>
      </c>
      <c r="H628" s="2" t="s">
        <v>34</v>
      </c>
      <c r="I628" s="2" t="s">
        <v>39</v>
      </c>
      <c r="J628" s="2" t="s">
        <v>143</v>
      </c>
      <c r="K628" s="2" t="str">
        <f t="shared" si="37"/>
        <v>2016</v>
      </c>
      <c r="L628" s="2" t="str">
        <f t="shared" si="38"/>
        <v>05</v>
      </c>
      <c r="M628" s="2">
        <v>201605</v>
      </c>
      <c r="N628" s="30">
        <v>28402.394201999992</v>
      </c>
      <c r="O628" s="30">
        <v>4260.3591302999985</v>
      </c>
      <c r="P628" s="10">
        <f t="shared" si="39"/>
        <v>4.2603591302999982E-3</v>
      </c>
    </row>
    <row r="629" spans="1:16">
      <c r="A629" s="2" t="s">
        <v>7</v>
      </c>
      <c r="B629" s="2" t="s">
        <v>26</v>
      </c>
      <c r="C629" s="2" t="str">
        <f t="shared" si="36"/>
        <v>Toshiro T.</v>
      </c>
      <c r="D629" s="2" t="s">
        <v>55</v>
      </c>
      <c r="E629" s="2" t="s">
        <v>56</v>
      </c>
      <c r="F629" s="2" t="s">
        <v>11</v>
      </c>
      <c r="G629" s="2">
        <v>36</v>
      </c>
      <c r="H629" s="2" t="s">
        <v>34</v>
      </c>
      <c r="I629" s="2" t="s">
        <v>39</v>
      </c>
      <c r="J629" s="2" t="s">
        <v>123</v>
      </c>
      <c r="K629" s="2" t="str">
        <f t="shared" si="37"/>
        <v>2016</v>
      </c>
      <c r="L629" s="2" t="str">
        <f t="shared" si="38"/>
        <v>05</v>
      </c>
      <c r="M629" s="2">
        <v>201605</v>
      </c>
      <c r="N629" s="30">
        <v>24056.646243839998</v>
      </c>
      <c r="O629" s="30">
        <v>3608.4969365759994</v>
      </c>
      <c r="P629" s="10">
        <f t="shared" si="39"/>
        <v>3.6084969365759996E-3</v>
      </c>
    </row>
    <row r="630" spans="1:16">
      <c r="A630" s="2" t="s">
        <v>7</v>
      </c>
      <c r="B630" s="2" t="s">
        <v>26</v>
      </c>
      <c r="C630" s="2" t="str">
        <f t="shared" si="36"/>
        <v>Yui M.</v>
      </c>
      <c r="D630" s="2" t="s">
        <v>53</v>
      </c>
      <c r="E630" s="2" t="s">
        <v>54</v>
      </c>
      <c r="F630" s="2" t="s">
        <v>12</v>
      </c>
      <c r="G630" s="2">
        <v>32</v>
      </c>
      <c r="H630" s="2" t="s">
        <v>36</v>
      </c>
      <c r="I630" s="2" t="s">
        <v>63</v>
      </c>
      <c r="J630" s="2" t="s">
        <v>124</v>
      </c>
      <c r="K630" s="2" t="str">
        <f t="shared" si="37"/>
        <v>2016</v>
      </c>
      <c r="L630" s="2" t="str">
        <f t="shared" si="38"/>
        <v>05</v>
      </c>
      <c r="M630" s="2">
        <v>201605</v>
      </c>
      <c r="N630" s="30">
        <v>125545.03718400002</v>
      </c>
      <c r="O630" s="30">
        <v>21844.836470015998</v>
      </c>
      <c r="P630" s="10">
        <f t="shared" si="39"/>
        <v>2.1844836470015998E-2</v>
      </c>
    </row>
    <row r="631" spans="1:16">
      <c r="A631" s="2" t="s">
        <v>7</v>
      </c>
      <c r="B631" s="2" t="s">
        <v>26</v>
      </c>
      <c r="C631" s="2" t="str">
        <f t="shared" si="36"/>
        <v>Yui M.</v>
      </c>
      <c r="D631" s="2" t="s">
        <v>53</v>
      </c>
      <c r="E631" s="2" t="s">
        <v>54</v>
      </c>
      <c r="F631" s="2" t="s">
        <v>12</v>
      </c>
      <c r="G631" s="2">
        <v>32</v>
      </c>
      <c r="H631" s="2" t="s">
        <v>36</v>
      </c>
      <c r="I631" s="2" t="s">
        <v>63</v>
      </c>
      <c r="J631" s="2" t="s">
        <v>121</v>
      </c>
      <c r="K631" s="2" t="str">
        <f t="shared" si="37"/>
        <v>2016</v>
      </c>
      <c r="L631" s="2" t="str">
        <f t="shared" si="38"/>
        <v>05</v>
      </c>
      <c r="M631" s="2">
        <v>201605</v>
      </c>
      <c r="N631" s="30">
        <v>12066.060303360002</v>
      </c>
      <c r="O631" s="30">
        <v>1809.9090455040002</v>
      </c>
      <c r="P631" s="10">
        <f t="shared" si="39"/>
        <v>1.8099090455040003E-3</v>
      </c>
    </row>
    <row r="632" spans="1:16">
      <c r="A632" s="2" t="s">
        <v>7</v>
      </c>
      <c r="B632" s="2" t="s">
        <v>26</v>
      </c>
      <c r="C632" s="2" t="str">
        <f t="shared" si="36"/>
        <v>Yui M.</v>
      </c>
      <c r="D632" s="2" t="s">
        <v>53</v>
      </c>
      <c r="E632" s="2" t="s">
        <v>54</v>
      </c>
      <c r="F632" s="2" t="s">
        <v>12</v>
      </c>
      <c r="G632" s="2">
        <v>32</v>
      </c>
      <c r="H632" s="2" t="s">
        <v>36</v>
      </c>
      <c r="I632" s="2" t="s">
        <v>63</v>
      </c>
      <c r="J632" s="2" t="s">
        <v>143</v>
      </c>
      <c r="K632" s="2" t="str">
        <f t="shared" si="37"/>
        <v>2016</v>
      </c>
      <c r="L632" s="2" t="str">
        <f t="shared" si="38"/>
        <v>05</v>
      </c>
      <c r="M632" s="2">
        <v>201605</v>
      </c>
      <c r="N632" s="30">
        <v>77307.670439999987</v>
      </c>
      <c r="O632" s="30">
        <v>11596.150565999998</v>
      </c>
      <c r="P632" s="10">
        <f t="shared" si="39"/>
        <v>1.1596150565999998E-2</v>
      </c>
    </row>
    <row r="633" spans="1:16">
      <c r="A633" s="2" t="s">
        <v>7</v>
      </c>
      <c r="B633" s="2" t="s">
        <v>26</v>
      </c>
      <c r="C633" s="2" t="str">
        <f t="shared" si="36"/>
        <v>Yui M.</v>
      </c>
      <c r="D633" s="2" t="s">
        <v>53</v>
      </c>
      <c r="E633" s="2" t="s">
        <v>54</v>
      </c>
      <c r="F633" s="2" t="s">
        <v>12</v>
      </c>
      <c r="G633" s="2">
        <v>32</v>
      </c>
      <c r="H633" s="2" t="s">
        <v>36</v>
      </c>
      <c r="I633" s="2" t="s">
        <v>63</v>
      </c>
      <c r="J633" s="2" t="s">
        <v>123</v>
      </c>
      <c r="K633" s="2" t="str">
        <f t="shared" si="37"/>
        <v>2016</v>
      </c>
      <c r="L633" s="2" t="str">
        <f t="shared" si="38"/>
        <v>05</v>
      </c>
      <c r="M633" s="2">
        <v>201605</v>
      </c>
      <c r="N633" s="30">
        <v>12660.875458559998</v>
      </c>
      <c r="O633" s="30">
        <v>1899.1313187839996</v>
      </c>
      <c r="P633" s="10">
        <f t="shared" si="39"/>
        <v>1.8991313187839997E-3</v>
      </c>
    </row>
    <row r="634" spans="1:16">
      <c r="A634" s="2" t="s">
        <v>7</v>
      </c>
      <c r="B634" s="2" t="s">
        <v>27</v>
      </c>
      <c r="C634" s="2" t="str">
        <f t="shared" si="36"/>
        <v>Andrew T.</v>
      </c>
      <c r="D634" s="2" t="s">
        <v>21</v>
      </c>
      <c r="E634" s="2" t="s">
        <v>58</v>
      </c>
      <c r="F634" s="2" t="s">
        <v>11</v>
      </c>
      <c r="G634" s="2">
        <v>45</v>
      </c>
      <c r="H634" s="2" t="s">
        <v>33</v>
      </c>
      <c r="I634" s="2" t="s">
        <v>38</v>
      </c>
      <c r="J634" s="2" t="s">
        <v>124</v>
      </c>
      <c r="K634" s="2" t="str">
        <f t="shared" si="37"/>
        <v>2016</v>
      </c>
      <c r="L634" s="2" t="str">
        <f t="shared" si="38"/>
        <v>05</v>
      </c>
      <c r="M634" s="2">
        <v>201605</v>
      </c>
      <c r="N634" s="30">
        <v>1070444.2694400002</v>
      </c>
      <c r="O634" s="30">
        <v>186257.30288256</v>
      </c>
      <c r="P634" s="10">
        <f t="shared" si="39"/>
        <v>0.18625730288256001</v>
      </c>
    </row>
    <row r="635" spans="1:16">
      <c r="A635" s="2" t="s">
        <v>7</v>
      </c>
      <c r="B635" s="2" t="s">
        <v>27</v>
      </c>
      <c r="C635" s="2" t="str">
        <f t="shared" si="36"/>
        <v>Andrew T.</v>
      </c>
      <c r="D635" s="2" t="s">
        <v>21</v>
      </c>
      <c r="E635" s="2" t="s">
        <v>58</v>
      </c>
      <c r="F635" s="2" t="s">
        <v>11</v>
      </c>
      <c r="G635" s="2">
        <v>45</v>
      </c>
      <c r="H635" s="2" t="s">
        <v>33</v>
      </c>
      <c r="I635" s="2" t="s">
        <v>38</v>
      </c>
      <c r="J635" s="2" t="s">
        <v>121</v>
      </c>
      <c r="K635" s="2" t="str">
        <f t="shared" si="37"/>
        <v>2016</v>
      </c>
      <c r="L635" s="2" t="str">
        <f t="shared" si="38"/>
        <v>05</v>
      </c>
      <c r="M635" s="2">
        <v>201605</v>
      </c>
      <c r="N635" s="30">
        <v>157525.61304480003</v>
      </c>
      <c r="O635" s="30">
        <v>23628.841956720004</v>
      </c>
      <c r="P635" s="10">
        <f t="shared" si="39"/>
        <v>2.3628841956720003E-2</v>
      </c>
    </row>
    <row r="636" spans="1:16">
      <c r="A636" s="2" t="s">
        <v>7</v>
      </c>
      <c r="B636" s="2" t="s">
        <v>27</v>
      </c>
      <c r="C636" s="2" t="str">
        <f t="shared" si="36"/>
        <v>Andrew T.</v>
      </c>
      <c r="D636" s="2" t="s">
        <v>21</v>
      </c>
      <c r="E636" s="2" t="s">
        <v>58</v>
      </c>
      <c r="F636" s="2" t="s">
        <v>11</v>
      </c>
      <c r="G636" s="2">
        <v>45</v>
      </c>
      <c r="H636" s="2" t="s">
        <v>33</v>
      </c>
      <c r="I636" s="2" t="s">
        <v>38</v>
      </c>
      <c r="J636" s="2" t="s">
        <v>143</v>
      </c>
      <c r="K636" s="2" t="str">
        <f t="shared" si="37"/>
        <v>2016</v>
      </c>
      <c r="L636" s="2" t="str">
        <f t="shared" si="38"/>
        <v>05</v>
      </c>
      <c r="M636" s="2">
        <v>201605</v>
      </c>
      <c r="N636" s="30">
        <v>200033.65336500001</v>
      </c>
      <c r="O636" s="30">
        <v>30005.048004749999</v>
      </c>
      <c r="P636" s="10">
        <f t="shared" si="39"/>
        <v>3.0005048004749998E-2</v>
      </c>
    </row>
    <row r="637" spans="1:16">
      <c r="A637" s="2" t="s">
        <v>7</v>
      </c>
      <c r="B637" s="2" t="s">
        <v>27</v>
      </c>
      <c r="C637" s="2" t="str">
        <f t="shared" si="36"/>
        <v>Andrew T.</v>
      </c>
      <c r="D637" s="2" t="s">
        <v>21</v>
      </c>
      <c r="E637" s="2" t="s">
        <v>58</v>
      </c>
      <c r="F637" s="2" t="s">
        <v>11</v>
      </c>
      <c r="G637" s="2">
        <v>45</v>
      </c>
      <c r="H637" s="2" t="s">
        <v>33</v>
      </c>
      <c r="I637" s="2" t="s">
        <v>38</v>
      </c>
      <c r="J637" s="2" t="s">
        <v>123</v>
      </c>
      <c r="K637" s="2" t="str">
        <f t="shared" si="37"/>
        <v>2016</v>
      </c>
      <c r="L637" s="2" t="str">
        <f t="shared" si="38"/>
        <v>05</v>
      </c>
      <c r="M637" s="2">
        <v>201605</v>
      </c>
      <c r="N637" s="30">
        <v>69220.218412799994</v>
      </c>
      <c r="O637" s="30">
        <v>10383.032761919998</v>
      </c>
      <c r="P637" s="10">
        <f t="shared" si="39"/>
        <v>1.0383032761919998E-2</v>
      </c>
    </row>
    <row r="638" spans="1:16">
      <c r="A638" s="2" t="s">
        <v>7</v>
      </c>
      <c r="B638" s="2" t="s">
        <v>27</v>
      </c>
      <c r="C638" s="2" t="str">
        <f t="shared" si="36"/>
        <v>Jason W.</v>
      </c>
      <c r="D638" s="2" t="s">
        <v>18</v>
      </c>
      <c r="E638" s="2" t="s">
        <v>62</v>
      </c>
      <c r="F638" s="2" t="s">
        <v>11</v>
      </c>
      <c r="G638" s="2">
        <v>38</v>
      </c>
      <c r="H638" s="2" t="s">
        <v>34</v>
      </c>
      <c r="I638" s="2" t="s">
        <v>39</v>
      </c>
      <c r="J638" s="2" t="s">
        <v>124</v>
      </c>
      <c r="K638" s="2" t="str">
        <f t="shared" si="37"/>
        <v>2016</v>
      </c>
      <c r="L638" s="2" t="str">
        <f t="shared" si="38"/>
        <v>05</v>
      </c>
      <c r="M638" s="2">
        <v>201605</v>
      </c>
      <c r="N638" s="30">
        <v>243222.86016000004</v>
      </c>
      <c r="O638" s="30">
        <v>42320.777667840004</v>
      </c>
      <c r="P638" s="10">
        <f t="shared" si="39"/>
        <v>4.2320777667840002E-2</v>
      </c>
    </row>
    <row r="639" spans="1:16">
      <c r="A639" s="2" t="s">
        <v>7</v>
      </c>
      <c r="B639" s="2" t="s">
        <v>27</v>
      </c>
      <c r="C639" s="2" t="str">
        <f t="shared" si="36"/>
        <v>Jason W.</v>
      </c>
      <c r="D639" s="2" t="s">
        <v>18</v>
      </c>
      <c r="E639" s="2" t="s">
        <v>62</v>
      </c>
      <c r="F639" s="2" t="s">
        <v>11</v>
      </c>
      <c r="G639" s="2">
        <v>38</v>
      </c>
      <c r="H639" s="2" t="s">
        <v>34</v>
      </c>
      <c r="I639" s="2" t="s">
        <v>39</v>
      </c>
      <c r="J639" s="2" t="s">
        <v>121</v>
      </c>
      <c r="K639" s="2" t="str">
        <f t="shared" si="37"/>
        <v>2016</v>
      </c>
      <c r="L639" s="2" t="str">
        <f t="shared" si="38"/>
        <v>05</v>
      </c>
      <c r="M639" s="2">
        <v>201605</v>
      </c>
      <c r="N639" s="30">
        <v>22475.325519360009</v>
      </c>
      <c r="O639" s="30">
        <v>3371.298827904001</v>
      </c>
      <c r="P639" s="10">
        <f t="shared" si="39"/>
        <v>3.371298827904001E-3</v>
      </c>
    </row>
    <row r="640" spans="1:16">
      <c r="A640" s="2" t="s">
        <v>7</v>
      </c>
      <c r="B640" s="2" t="s">
        <v>27</v>
      </c>
      <c r="C640" s="2" t="str">
        <f t="shared" si="36"/>
        <v>Jason W.</v>
      </c>
      <c r="D640" s="2" t="s">
        <v>18</v>
      </c>
      <c r="E640" s="2" t="s">
        <v>62</v>
      </c>
      <c r="F640" s="2" t="s">
        <v>11</v>
      </c>
      <c r="G640" s="2">
        <v>38</v>
      </c>
      <c r="H640" s="2" t="s">
        <v>34</v>
      </c>
      <c r="I640" s="2" t="s">
        <v>39</v>
      </c>
      <c r="J640" s="2" t="s">
        <v>143</v>
      </c>
      <c r="K640" s="2" t="str">
        <f t="shared" si="37"/>
        <v>2016</v>
      </c>
      <c r="L640" s="2" t="str">
        <f t="shared" si="38"/>
        <v>05</v>
      </c>
      <c r="M640" s="2">
        <v>201605</v>
      </c>
      <c r="N640" s="30">
        <v>116200.98453600003</v>
      </c>
      <c r="O640" s="30">
        <v>17430.147680400005</v>
      </c>
      <c r="P640" s="10">
        <f t="shared" si="39"/>
        <v>1.7430147680400004E-2</v>
      </c>
    </row>
    <row r="641" spans="1:16">
      <c r="A641" s="2" t="s">
        <v>7</v>
      </c>
      <c r="B641" s="2" t="s">
        <v>27</v>
      </c>
      <c r="C641" s="2" t="str">
        <f t="shared" si="36"/>
        <v>Jason W.</v>
      </c>
      <c r="D641" s="2" t="s">
        <v>18</v>
      </c>
      <c r="E641" s="2" t="s">
        <v>62</v>
      </c>
      <c r="F641" s="2" t="s">
        <v>11</v>
      </c>
      <c r="G641" s="2">
        <v>38</v>
      </c>
      <c r="H641" s="2" t="s">
        <v>34</v>
      </c>
      <c r="I641" s="2" t="s">
        <v>39</v>
      </c>
      <c r="J641" s="2" t="s">
        <v>123</v>
      </c>
      <c r="K641" s="2" t="str">
        <f t="shared" si="37"/>
        <v>2016</v>
      </c>
      <c r="L641" s="2" t="str">
        <f t="shared" si="38"/>
        <v>05</v>
      </c>
      <c r="M641" s="2">
        <v>201605</v>
      </c>
      <c r="N641" s="30">
        <v>6838.6797158400004</v>
      </c>
      <c r="O641" s="30">
        <v>1025.801957376</v>
      </c>
      <c r="P641" s="10">
        <f t="shared" si="39"/>
        <v>1.0258019573760001E-3</v>
      </c>
    </row>
    <row r="642" spans="1:16">
      <c r="A642" s="2" t="s">
        <v>7</v>
      </c>
      <c r="B642" s="2" t="s">
        <v>27</v>
      </c>
      <c r="C642" s="2" t="str">
        <f t="shared" si="36"/>
        <v>Michelle L.</v>
      </c>
      <c r="D642" s="2" t="s">
        <v>19</v>
      </c>
      <c r="E642" s="2" t="s">
        <v>57</v>
      </c>
      <c r="F642" s="2" t="s">
        <v>12</v>
      </c>
      <c r="G642" s="2">
        <v>29</v>
      </c>
      <c r="H642" s="2" t="s">
        <v>37</v>
      </c>
      <c r="I642" s="2" t="s">
        <v>41</v>
      </c>
      <c r="J642" s="2" t="s">
        <v>124</v>
      </c>
      <c r="K642" s="2" t="str">
        <f t="shared" si="37"/>
        <v>2016</v>
      </c>
      <c r="L642" s="2" t="str">
        <f t="shared" si="38"/>
        <v>05</v>
      </c>
      <c r="M642" s="2">
        <v>201605</v>
      </c>
      <c r="N642" s="30">
        <v>164431.8144</v>
      </c>
      <c r="O642" s="30">
        <v>28611.135705599998</v>
      </c>
      <c r="P642" s="10">
        <f t="shared" si="39"/>
        <v>2.8611135705599998E-2</v>
      </c>
    </row>
    <row r="643" spans="1:16">
      <c r="A643" s="2" t="s">
        <v>7</v>
      </c>
      <c r="B643" s="2" t="s">
        <v>27</v>
      </c>
      <c r="C643" s="2" t="str">
        <f t="shared" ref="C643:C706" si="40">D643&amp;" "&amp;LEFT(E643,1)&amp;"."</f>
        <v>Michelle L.</v>
      </c>
      <c r="D643" s="2" t="s">
        <v>19</v>
      </c>
      <c r="E643" s="2" t="s">
        <v>57</v>
      </c>
      <c r="F643" s="2" t="s">
        <v>12</v>
      </c>
      <c r="G643" s="2">
        <v>29</v>
      </c>
      <c r="H643" s="2" t="s">
        <v>37</v>
      </c>
      <c r="I643" s="2" t="s">
        <v>41</v>
      </c>
      <c r="J643" s="2" t="s">
        <v>121</v>
      </c>
      <c r="K643" s="2" t="str">
        <f t="shared" ref="K643:K706" si="41">LEFT(M643,4)</f>
        <v>2016</v>
      </c>
      <c r="L643" s="2" t="str">
        <f t="shared" ref="L643:L706" si="42">RIGHT(M643,2)</f>
        <v>05</v>
      </c>
      <c r="M643" s="2">
        <v>201605</v>
      </c>
      <c r="N643" s="30">
        <v>28793.270016000002</v>
      </c>
      <c r="O643" s="30">
        <v>4318.9905024</v>
      </c>
      <c r="P643" s="10">
        <f t="shared" ref="P643:P706" si="43">O643/1000000</f>
        <v>4.3189905024000001E-3</v>
      </c>
    </row>
    <row r="644" spans="1:16">
      <c r="A644" s="2" t="s">
        <v>7</v>
      </c>
      <c r="B644" s="2" t="s">
        <v>27</v>
      </c>
      <c r="C644" s="2" t="str">
        <f t="shared" si="40"/>
        <v>Michelle L.</v>
      </c>
      <c r="D644" s="2" t="s">
        <v>19</v>
      </c>
      <c r="E644" s="2" t="s">
        <v>57</v>
      </c>
      <c r="F644" s="2" t="s">
        <v>12</v>
      </c>
      <c r="G644" s="2">
        <v>29</v>
      </c>
      <c r="H644" s="2" t="s">
        <v>37</v>
      </c>
      <c r="I644" s="2" t="s">
        <v>41</v>
      </c>
      <c r="J644" s="2" t="s">
        <v>143</v>
      </c>
      <c r="K644" s="2" t="str">
        <f t="shared" si="41"/>
        <v>2016</v>
      </c>
      <c r="L644" s="2" t="str">
        <f t="shared" si="42"/>
        <v>05</v>
      </c>
      <c r="M644" s="2">
        <v>201605</v>
      </c>
      <c r="N644" s="30">
        <v>29141.002799999995</v>
      </c>
      <c r="O644" s="30">
        <v>4371.150419999999</v>
      </c>
      <c r="P644" s="10">
        <f t="shared" si="43"/>
        <v>4.3711504199999991E-3</v>
      </c>
    </row>
    <row r="645" spans="1:16">
      <c r="A645" s="2" t="s">
        <v>7</v>
      </c>
      <c r="B645" s="2" t="s">
        <v>27</v>
      </c>
      <c r="C645" s="2" t="str">
        <f t="shared" si="40"/>
        <v>Michelle L.</v>
      </c>
      <c r="D645" s="2" t="s">
        <v>19</v>
      </c>
      <c r="E645" s="2" t="s">
        <v>57</v>
      </c>
      <c r="F645" s="2" t="s">
        <v>12</v>
      </c>
      <c r="G645" s="2">
        <v>29</v>
      </c>
      <c r="H645" s="2" t="s">
        <v>37</v>
      </c>
      <c r="I645" s="2" t="s">
        <v>41</v>
      </c>
      <c r="J645" s="2" t="s">
        <v>123</v>
      </c>
      <c r="K645" s="2" t="str">
        <f t="shared" si="41"/>
        <v>2016</v>
      </c>
      <c r="L645" s="2" t="str">
        <f t="shared" si="42"/>
        <v>05</v>
      </c>
      <c r="M645" s="2">
        <v>201605</v>
      </c>
      <c r="N645" s="30">
        <v>28068.332543999994</v>
      </c>
      <c r="O645" s="30">
        <v>4210.2498815999988</v>
      </c>
      <c r="P645" s="10">
        <f t="shared" si="43"/>
        <v>4.2102498815999988E-3</v>
      </c>
    </row>
    <row r="646" spans="1:16">
      <c r="A646" s="2" t="s">
        <v>7</v>
      </c>
      <c r="B646" s="2" t="s">
        <v>42</v>
      </c>
      <c r="C646" s="2" t="str">
        <f t="shared" si="40"/>
        <v>Dennis C.</v>
      </c>
      <c r="D646" s="2" t="s">
        <v>59</v>
      </c>
      <c r="E646" s="2" t="s">
        <v>60</v>
      </c>
      <c r="F646" s="2" t="s">
        <v>11</v>
      </c>
      <c r="G646" s="2">
        <v>35</v>
      </c>
      <c r="H646" s="2" t="s">
        <v>34</v>
      </c>
      <c r="I646" s="2" t="s">
        <v>39</v>
      </c>
      <c r="J646" s="2" t="s">
        <v>124</v>
      </c>
      <c r="K646" s="2" t="str">
        <f t="shared" si="41"/>
        <v>2016</v>
      </c>
      <c r="L646" s="2" t="str">
        <f t="shared" si="42"/>
        <v>05</v>
      </c>
      <c r="M646" s="2">
        <v>201605</v>
      </c>
      <c r="N646" s="30">
        <v>494936.20511999994</v>
      </c>
      <c r="O646" s="30">
        <v>86118.899690879989</v>
      </c>
      <c r="P646" s="10">
        <f t="shared" si="43"/>
        <v>8.6118899690879991E-2</v>
      </c>
    </row>
    <row r="647" spans="1:16">
      <c r="A647" s="2" t="s">
        <v>7</v>
      </c>
      <c r="B647" s="2" t="s">
        <v>42</v>
      </c>
      <c r="C647" s="2" t="str">
        <f t="shared" si="40"/>
        <v>Dennis C.</v>
      </c>
      <c r="D647" s="2" t="s">
        <v>59</v>
      </c>
      <c r="E647" s="2" t="s">
        <v>60</v>
      </c>
      <c r="F647" s="2" t="s">
        <v>11</v>
      </c>
      <c r="G647" s="2">
        <v>35</v>
      </c>
      <c r="H647" s="2" t="s">
        <v>34</v>
      </c>
      <c r="I647" s="2" t="s">
        <v>39</v>
      </c>
      <c r="J647" s="2" t="s">
        <v>121</v>
      </c>
      <c r="K647" s="2" t="str">
        <f t="shared" si="41"/>
        <v>2016</v>
      </c>
      <c r="L647" s="2" t="str">
        <f t="shared" si="42"/>
        <v>05</v>
      </c>
      <c r="M647" s="2">
        <v>201605</v>
      </c>
      <c r="N647" s="30">
        <v>9096.4890777599994</v>
      </c>
      <c r="O647" s="30">
        <v>1364.4733616639999</v>
      </c>
      <c r="P647" s="10">
        <f t="shared" si="43"/>
        <v>1.3644733616639999E-3</v>
      </c>
    </row>
    <row r="648" spans="1:16">
      <c r="A648" s="2" t="s">
        <v>7</v>
      </c>
      <c r="B648" s="2" t="s">
        <v>42</v>
      </c>
      <c r="C648" s="2" t="str">
        <f t="shared" si="40"/>
        <v>Dennis C.</v>
      </c>
      <c r="D648" s="2" t="s">
        <v>59</v>
      </c>
      <c r="E648" s="2" t="s">
        <v>60</v>
      </c>
      <c r="F648" s="2" t="s">
        <v>11</v>
      </c>
      <c r="G648" s="2">
        <v>35</v>
      </c>
      <c r="H648" s="2" t="s">
        <v>34</v>
      </c>
      <c r="I648" s="2" t="s">
        <v>39</v>
      </c>
      <c r="J648" s="2" t="s">
        <v>143</v>
      </c>
      <c r="K648" s="2" t="str">
        <f t="shared" si="41"/>
        <v>2016</v>
      </c>
      <c r="L648" s="2" t="str">
        <f t="shared" si="42"/>
        <v>05</v>
      </c>
      <c r="M648" s="2">
        <v>201605</v>
      </c>
      <c r="N648" s="30">
        <v>20008.284660000005</v>
      </c>
      <c r="O648" s="30">
        <v>3001.2426990000004</v>
      </c>
      <c r="P648" s="10">
        <f t="shared" si="43"/>
        <v>3.0012426990000006E-3</v>
      </c>
    </row>
    <row r="649" spans="1:16">
      <c r="A649" s="2" t="s">
        <v>7</v>
      </c>
      <c r="B649" s="2" t="s">
        <v>42</v>
      </c>
      <c r="C649" s="2" t="str">
        <f t="shared" si="40"/>
        <v>Dennis C.</v>
      </c>
      <c r="D649" s="2" t="s">
        <v>59</v>
      </c>
      <c r="E649" s="2" t="s">
        <v>60</v>
      </c>
      <c r="F649" s="2" t="s">
        <v>11</v>
      </c>
      <c r="G649" s="2">
        <v>35</v>
      </c>
      <c r="H649" s="2" t="s">
        <v>34</v>
      </c>
      <c r="I649" s="2" t="s">
        <v>39</v>
      </c>
      <c r="J649" s="2" t="s">
        <v>123</v>
      </c>
      <c r="K649" s="2" t="str">
        <f t="shared" si="41"/>
        <v>2016</v>
      </c>
      <c r="L649" s="2" t="str">
        <f t="shared" si="42"/>
        <v>05</v>
      </c>
      <c r="M649" s="2">
        <v>201605</v>
      </c>
      <c r="N649" s="30">
        <v>15995.468805119999</v>
      </c>
      <c r="O649" s="30">
        <v>2399.3203207679999</v>
      </c>
      <c r="P649" s="10">
        <f t="shared" si="43"/>
        <v>2.3993203207679998E-3</v>
      </c>
    </row>
    <row r="650" spans="1:16">
      <c r="A650" s="2" t="s">
        <v>7</v>
      </c>
      <c r="B650" s="2" t="s">
        <v>42</v>
      </c>
      <c r="C650" s="2" t="str">
        <f t="shared" si="40"/>
        <v>Aaron C.</v>
      </c>
      <c r="D650" s="2" t="s">
        <v>61</v>
      </c>
      <c r="E650" s="2" t="s">
        <v>60</v>
      </c>
      <c r="F650" s="2" t="s">
        <v>11</v>
      </c>
      <c r="G650" s="2">
        <v>32</v>
      </c>
      <c r="H650" s="2" t="s">
        <v>36</v>
      </c>
      <c r="I650" s="2" t="s">
        <v>63</v>
      </c>
      <c r="J650" s="2" t="s">
        <v>124</v>
      </c>
      <c r="K650" s="2" t="str">
        <f t="shared" si="41"/>
        <v>2016</v>
      </c>
      <c r="L650" s="2" t="str">
        <f t="shared" si="42"/>
        <v>05</v>
      </c>
      <c r="M650" s="2">
        <v>201605</v>
      </c>
      <c r="N650" s="30">
        <v>148002.42240000004</v>
      </c>
      <c r="O650" s="30">
        <v>25752.4214976</v>
      </c>
      <c r="P650" s="10">
        <f t="shared" si="43"/>
        <v>2.57524214976E-2</v>
      </c>
    </row>
    <row r="651" spans="1:16">
      <c r="A651" s="2" t="s">
        <v>7</v>
      </c>
      <c r="B651" s="2" t="s">
        <v>42</v>
      </c>
      <c r="C651" s="2" t="str">
        <f t="shared" si="40"/>
        <v>Aaron C.</v>
      </c>
      <c r="D651" s="2" t="s">
        <v>61</v>
      </c>
      <c r="E651" s="2" t="s">
        <v>60</v>
      </c>
      <c r="F651" s="2" t="s">
        <v>11</v>
      </c>
      <c r="G651" s="2">
        <v>32</v>
      </c>
      <c r="H651" s="2" t="s">
        <v>36</v>
      </c>
      <c r="I651" s="2" t="s">
        <v>63</v>
      </c>
      <c r="J651" s="2" t="s">
        <v>121</v>
      </c>
      <c r="K651" s="2" t="str">
        <f t="shared" si="41"/>
        <v>2016</v>
      </c>
      <c r="L651" s="2" t="str">
        <f t="shared" si="42"/>
        <v>05</v>
      </c>
      <c r="M651" s="2">
        <v>201605</v>
      </c>
      <c r="N651" s="30">
        <v>15209.024543999998</v>
      </c>
      <c r="O651" s="30">
        <v>2281.3536815999996</v>
      </c>
      <c r="P651" s="10">
        <f t="shared" si="43"/>
        <v>2.2813536815999998E-3</v>
      </c>
    </row>
    <row r="652" spans="1:16">
      <c r="A652" s="2" t="s">
        <v>7</v>
      </c>
      <c r="B652" s="2" t="s">
        <v>42</v>
      </c>
      <c r="C652" s="2" t="str">
        <f t="shared" si="40"/>
        <v>Aaron C.</v>
      </c>
      <c r="D652" s="2" t="s">
        <v>61</v>
      </c>
      <c r="E652" s="2" t="s">
        <v>60</v>
      </c>
      <c r="F652" s="2" t="s">
        <v>11</v>
      </c>
      <c r="G652" s="2">
        <v>32</v>
      </c>
      <c r="H652" s="2" t="s">
        <v>36</v>
      </c>
      <c r="I652" s="2" t="s">
        <v>63</v>
      </c>
      <c r="J652" s="2" t="s">
        <v>143</v>
      </c>
      <c r="K652" s="2" t="str">
        <f t="shared" si="41"/>
        <v>2016</v>
      </c>
      <c r="L652" s="2" t="str">
        <f t="shared" si="42"/>
        <v>05</v>
      </c>
      <c r="M652" s="2">
        <v>201605</v>
      </c>
      <c r="N652" s="30">
        <v>33123.554099999994</v>
      </c>
      <c r="O652" s="30">
        <v>4968.5331149999993</v>
      </c>
      <c r="P652" s="10">
        <f t="shared" si="43"/>
        <v>4.9685331149999989E-3</v>
      </c>
    </row>
    <row r="653" spans="1:16">
      <c r="A653" s="2" t="s">
        <v>7</v>
      </c>
      <c r="B653" s="2" t="s">
        <v>42</v>
      </c>
      <c r="C653" s="2" t="str">
        <f t="shared" si="40"/>
        <v>Aaron C.</v>
      </c>
      <c r="D653" s="2" t="s">
        <v>61</v>
      </c>
      <c r="E653" s="2" t="s">
        <v>60</v>
      </c>
      <c r="F653" s="2" t="s">
        <v>11</v>
      </c>
      <c r="G653" s="2">
        <v>32</v>
      </c>
      <c r="H653" s="2" t="s">
        <v>36</v>
      </c>
      <c r="I653" s="2" t="s">
        <v>63</v>
      </c>
      <c r="J653" s="2" t="s">
        <v>123</v>
      </c>
      <c r="K653" s="2" t="str">
        <f t="shared" si="41"/>
        <v>2016</v>
      </c>
      <c r="L653" s="2" t="str">
        <f t="shared" si="42"/>
        <v>05</v>
      </c>
      <c r="M653" s="2">
        <v>201605</v>
      </c>
      <c r="N653" s="30">
        <v>3943.1750399999996</v>
      </c>
      <c r="O653" s="30">
        <v>591.47625599999992</v>
      </c>
      <c r="P653" s="10">
        <f t="shared" si="43"/>
        <v>5.9147625599999991E-4</v>
      </c>
    </row>
    <row r="654" spans="1:16">
      <c r="A654" s="2" t="s">
        <v>69</v>
      </c>
      <c r="B654" s="2" t="s">
        <v>5</v>
      </c>
      <c r="C654" s="2" t="str">
        <f t="shared" si="40"/>
        <v>Jansen B.</v>
      </c>
      <c r="D654" s="2" t="s">
        <v>46</v>
      </c>
      <c r="E654" s="2" t="s">
        <v>13</v>
      </c>
      <c r="F654" s="2" t="s">
        <v>11</v>
      </c>
      <c r="G654" s="2">
        <v>46</v>
      </c>
      <c r="H654" s="2" t="s">
        <v>33</v>
      </c>
      <c r="I654" s="2" t="s">
        <v>38</v>
      </c>
      <c r="J654" s="2" t="s">
        <v>124</v>
      </c>
      <c r="K654" s="2" t="str">
        <f t="shared" si="41"/>
        <v>2016</v>
      </c>
      <c r="L654" s="2" t="str">
        <f t="shared" si="42"/>
        <v>05</v>
      </c>
      <c r="M654" s="2">
        <v>201605</v>
      </c>
      <c r="N654" s="30">
        <v>362418.33600000007</v>
      </c>
      <c r="O654" s="30">
        <v>63060.790463999998</v>
      </c>
      <c r="P654" s="10">
        <f t="shared" si="43"/>
        <v>6.3060790463999997E-2</v>
      </c>
    </row>
    <row r="655" spans="1:16">
      <c r="A655" s="2" t="s">
        <v>69</v>
      </c>
      <c r="B655" s="2" t="s">
        <v>5</v>
      </c>
      <c r="C655" s="2" t="str">
        <f t="shared" si="40"/>
        <v>Jansen B.</v>
      </c>
      <c r="D655" s="2" t="s">
        <v>46</v>
      </c>
      <c r="E655" s="2" t="s">
        <v>13</v>
      </c>
      <c r="F655" s="2" t="s">
        <v>11</v>
      </c>
      <c r="G655" s="2">
        <v>46</v>
      </c>
      <c r="H655" s="2" t="s">
        <v>33</v>
      </c>
      <c r="I655" s="2" t="s">
        <v>38</v>
      </c>
      <c r="J655" s="2" t="s">
        <v>121</v>
      </c>
      <c r="K655" s="2" t="str">
        <f t="shared" si="41"/>
        <v>2016</v>
      </c>
      <c r="L655" s="2" t="str">
        <f t="shared" si="42"/>
        <v>05</v>
      </c>
      <c r="M655" s="2">
        <v>201605</v>
      </c>
      <c r="N655" s="30">
        <v>114832.45536000001</v>
      </c>
      <c r="O655" s="30">
        <v>17224.868304</v>
      </c>
      <c r="P655" s="10">
        <f t="shared" si="43"/>
        <v>1.7224868304E-2</v>
      </c>
    </row>
    <row r="656" spans="1:16">
      <c r="A656" s="2" t="s">
        <v>69</v>
      </c>
      <c r="B656" s="2" t="s">
        <v>5</v>
      </c>
      <c r="C656" s="2" t="str">
        <f t="shared" si="40"/>
        <v>Jansen B.</v>
      </c>
      <c r="D656" s="2" t="s">
        <v>46</v>
      </c>
      <c r="E656" s="2" t="s">
        <v>13</v>
      </c>
      <c r="F656" s="2" t="s">
        <v>11</v>
      </c>
      <c r="G656" s="2">
        <v>46</v>
      </c>
      <c r="H656" s="2" t="s">
        <v>33</v>
      </c>
      <c r="I656" s="2" t="s">
        <v>38</v>
      </c>
      <c r="J656" s="2" t="s">
        <v>143</v>
      </c>
      <c r="K656" s="2" t="str">
        <f t="shared" si="41"/>
        <v>2016</v>
      </c>
      <c r="L656" s="2" t="str">
        <f t="shared" si="42"/>
        <v>05</v>
      </c>
      <c r="M656" s="2">
        <v>201605</v>
      </c>
      <c r="N656" s="30">
        <v>213537.32399999996</v>
      </c>
      <c r="O656" s="30">
        <v>32030.598599999994</v>
      </c>
      <c r="P656" s="10">
        <f t="shared" si="43"/>
        <v>3.2030598599999995E-2</v>
      </c>
    </row>
    <row r="657" spans="1:16">
      <c r="A657" s="2" t="s">
        <v>69</v>
      </c>
      <c r="B657" s="2" t="s">
        <v>5</v>
      </c>
      <c r="C657" s="2" t="str">
        <f t="shared" si="40"/>
        <v>Jansen B.</v>
      </c>
      <c r="D657" s="2" t="s">
        <v>46</v>
      </c>
      <c r="E657" s="2" t="s">
        <v>13</v>
      </c>
      <c r="F657" s="2" t="s">
        <v>11</v>
      </c>
      <c r="G657" s="2">
        <v>46</v>
      </c>
      <c r="H657" s="2" t="s">
        <v>33</v>
      </c>
      <c r="I657" s="2" t="s">
        <v>38</v>
      </c>
      <c r="J657" s="2" t="s">
        <v>123</v>
      </c>
      <c r="K657" s="2" t="str">
        <f t="shared" si="41"/>
        <v>2016</v>
      </c>
      <c r="L657" s="2" t="str">
        <f t="shared" si="42"/>
        <v>05</v>
      </c>
      <c r="M657" s="2">
        <v>201605</v>
      </c>
      <c r="N657" s="30">
        <v>101504.02752</v>
      </c>
      <c r="O657" s="30">
        <v>15225.604128000001</v>
      </c>
      <c r="P657" s="10">
        <f t="shared" si="43"/>
        <v>1.5225604128000001E-2</v>
      </c>
    </row>
    <row r="658" spans="1:16">
      <c r="A658" s="2" t="s">
        <v>69</v>
      </c>
      <c r="B658" s="2" t="s">
        <v>5</v>
      </c>
      <c r="C658" s="2" t="str">
        <f t="shared" si="40"/>
        <v>Claire P.</v>
      </c>
      <c r="D658" s="2" t="s">
        <v>22</v>
      </c>
      <c r="E658" s="2" t="s">
        <v>16</v>
      </c>
      <c r="F658" s="2" t="s">
        <v>12</v>
      </c>
      <c r="G658" s="2">
        <v>38</v>
      </c>
      <c r="H658" s="2" t="s">
        <v>34</v>
      </c>
      <c r="I658" s="2" t="s">
        <v>39</v>
      </c>
      <c r="J658" s="2" t="s">
        <v>124</v>
      </c>
      <c r="K658" s="2" t="str">
        <f t="shared" si="41"/>
        <v>2016</v>
      </c>
      <c r="L658" s="2" t="str">
        <f t="shared" si="42"/>
        <v>05</v>
      </c>
      <c r="M658" s="2">
        <v>201605</v>
      </c>
      <c r="N658" s="30">
        <v>95217.897599999997</v>
      </c>
      <c r="O658" s="30">
        <v>16567.9141824</v>
      </c>
      <c r="P658" s="10">
        <f t="shared" si="43"/>
        <v>1.6567914182400001E-2</v>
      </c>
    </row>
    <row r="659" spans="1:16">
      <c r="A659" s="2" t="s">
        <v>69</v>
      </c>
      <c r="B659" s="2" t="s">
        <v>5</v>
      </c>
      <c r="C659" s="2" t="str">
        <f t="shared" si="40"/>
        <v>Claire P.</v>
      </c>
      <c r="D659" s="2" t="s">
        <v>22</v>
      </c>
      <c r="E659" s="2" t="s">
        <v>16</v>
      </c>
      <c r="F659" s="2" t="s">
        <v>12</v>
      </c>
      <c r="G659" s="2">
        <v>38</v>
      </c>
      <c r="H659" s="2" t="s">
        <v>34</v>
      </c>
      <c r="I659" s="2" t="s">
        <v>39</v>
      </c>
      <c r="J659" s="2" t="s">
        <v>121</v>
      </c>
      <c r="K659" s="2" t="str">
        <f t="shared" si="41"/>
        <v>2016</v>
      </c>
      <c r="L659" s="2" t="str">
        <f t="shared" si="42"/>
        <v>05</v>
      </c>
      <c r="M659" s="2">
        <v>201605</v>
      </c>
      <c r="N659" s="30">
        <v>40547.710425599995</v>
      </c>
      <c r="O659" s="30">
        <v>6082.1565638399989</v>
      </c>
      <c r="P659" s="10">
        <f t="shared" si="43"/>
        <v>6.082156563839999E-3</v>
      </c>
    </row>
    <row r="660" spans="1:16">
      <c r="A660" s="2" t="s">
        <v>69</v>
      </c>
      <c r="B660" s="2" t="s">
        <v>5</v>
      </c>
      <c r="C660" s="2" t="str">
        <f t="shared" si="40"/>
        <v>Claire P.</v>
      </c>
      <c r="D660" s="2" t="s">
        <v>22</v>
      </c>
      <c r="E660" s="2" t="s">
        <v>16</v>
      </c>
      <c r="F660" s="2" t="s">
        <v>12</v>
      </c>
      <c r="G660" s="2">
        <v>38</v>
      </c>
      <c r="H660" s="2" t="s">
        <v>34</v>
      </c>
      <c r="I660" s="2" t="s">
        <v>39</v>
      </c>
      <c r="J660" s="2" t="s">
        <v>143</v>
      </c>
      <c r="K660" s="2" t="str">
        <f t="shared" si="41"/>
        <v>2016</v>
      </c>
      <c r="L660" s="2" t="str">
        <f t="shared" si="42"/>
        <v>05</v>
      </c>
      <c r="M660" s="2">
        <v>201605</v>
      </c>
      <c r="N660" s="30">
        <v>8766.3302999999996</v>
      </c>
      <c r="O660" s="30">
        <v>1314.9495449999999</v>
      </c>
      <c r="P660" s="10">
        <f t="shared" si="43"/>
        <v>1.3149495449999999E-3</v>
      </c>
    </row>
    <row r="661" spans="1:16">
      <c r="A661" s="2" t="s">
        <v>69</v>
      </c>
      <c r="B661" s="2" t="s">
        <v>5</v>
      </c>
      <c r="C661" s="2" t="str">
        <f t="shared" si="40"/>
        <v>Claire P.</v>
      </c>
      <c r="D661" s="2" t="s">
        <v>22</v>
      </c>
      <c r="E661" s="2" t="s">
        <v>16</v>
      </c>
      <c r="F661" s="2" t="s">
        <v>12</v>
      </c>
      <c r="G661" s="2">
        <v>38</v>
      </c>
      <c r="H661" s="2" t="s">
        <v>34</v>
      </c>
      <c r="I661" s="2" t="s">
        <v>39</v>
      </c>
      <c r="J661" s="2" t="s">
        <v>123</v>
      </c>
      <c r="K661" s="2" t="str">
        <f t="shared" si="41"/>
        <v>2016</v>
      </c>
      <c r="L661" s="2" t="str">
        <f t="shared" si="42"/>
        <v>05</v>
      </c>
      <c r="M661" s="2">
        <v>201605</v>
      </c>
      <c r="N661" s="30">
        <v>13215.741235200001</v>
      </c>
      <c r="O661" s="30">
        <v>1982.36118528</v>
      </c>
      <c r="P661" s="10">
        <f t="shared" si="43"/>
        <v>1.9823611852799999E-3</v>
      </c>
    </row>
    <row r="662" spans="1:16">
      <c r="A662" s="2" t="s">
        <v>69</v>
      </c>
      <c r="B662" s="2" t="s">
        <v>5</v>
      </c>
      <c r="C662" s="2" t="str">
        <f t="shared" si="40"/>
        <v>Simon W.</v>
      </c>
      <c r="D662" s="2" t="s">
        <v>9</v>
      </c>
      <c r="E662" s="2" t="s">
        <v>10</v>
      </c>
      <c r="F662" s="2" t="s">
        <v>11</v>
      </c>
      <c r="G662" s="2">
        <v>25</v>
      </c>
      <c r="H662" s="2" t="s">
        <v>37</v>
      </c>
      <c r="I662" s="2" t="s">
        <v>41</v>
      </c>
      <c r="J662" s="2" t="s">
        <v>124</v>
      </c>
      <c r="K662" s="2" t="str">
        <f t="shared" si="41"/>
        <v>2016</v>
      </c>
      <c r="L662" s="2" t="str">
        <f t="shared" si="42"/>
        <v>05</v>
      </c>
      <c r="M662" s="2">
        <v>201605</v>
      </c>
      <c r="N662" s="30">
        <v>233969.90400000001</v>
      </c>
      <c r="O662" s="30">
        <v>40710.763295999997</v>
      </c>
      <c r="P662" s="10">
        <f t="shared" si="43"/>
        <v>4.0710763295999999E-2</v>
      </c>
    </row>
    <row r="663" spans="1:16">
      <c r="A663" s="2" t="s">
        <v>69</v>
      </c>
      <c r="B663" s="2" t="s">
        <v>5</v>
      </c>
      <c r="C663" s="2" t="str">
        <f t="shared" si="40"/>
        <v>Simon W.</v>
      </c>
      <c r="D663" s="2" t="s">
        <v>9</v>
      </c>
      <c r="E663" s="2" t="s">
        <v>10</v>
      </c>
      <c r="F663" s="2" t="s">
        <v>11</v>
      </c>
      <c r="G663" s="2">
        <v>25</v>
      </c>
      <c r="H663" s="2" t="s">
        <v>37</v>
      </c>
      <c r="I663" s="2" t="s">
        <v>41</v>
      </c>
      <c r="J663" s="2" t="s">
        <v>121</v>
      </c>
      <c r="K663" s="2" t="str">
        <f t="shared" si="41"/>
        <v>2016</v>
      </c>
      <c r="L663" s="2" t="str">
        <f t="shared" si="42"/>
        <v>05</v>
      </c>
      <c r="M663" s="2">
        <v>201605</v>
      </c>
      <c r="N663" s="30">
        <v>11103.946560000002</v>
      </c>
      <c r="O663" s="30">
        <v>1665.5919840000001</v>
      </c>
      <c r="P663" s="10">
        <f t="shared" si="43"/>
        <v>1.6655919840000001E-3</v>
      </c>
    </row>
    <row r="664" spans="1:16">
      <c r="A664" s="2" t="s">
        <v>69</v>
      </c>
      <c r="B664" s="2" t="s">
        <v>5</v>
      </c>
      <c r="C664" s="2" t="str">
        <f t="shared" si="40"/>
        <v>Simon W.</v>
      </c>
      <c r="D664" s="2" t="s">
        <v>9</v>
      </c>
      <c r="E664" s="2" t="s">
        <v>10</v>
      </c>
      <c r="F664" s="2" t="s">
        <v>11</v>
      </c>
      <c r="G664" s="2">
        <v>25</v>
      </c>
      <c r="H664" s="2" t="s">
        <v>37</v>
      </c>
      <c r="I664" s="2" t="s">
        <v>41</v>
      </c>
      <c r="J664" s="2" t="s">
        <v>143</v>
      </c>
      <c r="K664" s="2" t="str">
        <f t="shared" si="41"/>
        <v>2016</v>
      </c>
      <c r="L664" s="2" t="str">
        <f t="shared" si="42"/>
        <v>05</v>
      </c>
      <c r="M664" s="2">
        <v>201605</v>
      </c>
      <c r="N664" s="30">
        <v>61418.448000000004</v>
      </c>
      <c r="O664" s="30">
        <v>9212.7672000000002</v>
      </c>
      <c r="P664" s="10">
        <f t="shared" si="43"/>
        <v>9.2127671999999994E-3</v>
      </c>
    </row>
    <row r="665" spans="1:16">
      <c r="A665" s="2" t="s">
        <v>69</v>
      </c>
      <c r="B665" s="2" t="s">
        <v>5</v>
      </c>
      <c r="C665" s="2" t="str">
        <f t="shared" si="40"/>
        <v>Simon W.</v>
      </c>
      <c r="D665" s="2" t="s">
        <v>9</v>
      </c>
      <c r="E665" s="2" t="s">
        <v>10</v>
      </c>
      <c r="F665" s="2" t="s">
        <v>11</v>
      </c>
      <c r="G665" s="2">
        <v>25</v>
      </c>
      <c r="H665" s="2" t="s">
        <v>37</v>
      </c>
      <c r="I665" s="2" t="s">
        <v>41</v>
      </c>
      <c r="J665" s="2" t="s">
        <v>123</v>
      </c>
      <c r="K665" s="2" t="str">
        <f t="shared" si="41"/>
        <v>2016</v>
      </c>
      <c r="L665" s="2" t="str">
        <f t="shared" si="42"/>
        <v>05</v>
      </c>
      <c r="M665" s="2">
        <v>201605</v>
      </c>
      <c r="N665" s="30">
        <v>9238.9248000000007</v>
      </c>
      <c r="O665" s="30">
        <v>1385.83872</v>
      </c>
      <c r="P665" s="10">
        <f t="shared" si="43"/>
        <v>1.3858387200000001E-3</v>
      </c>
    </row>
    <row r="666" spans="1:16">
      <c r="A666" s="2" t="s">
        <v>69</v>
      </c>
      <c r="B666" s="2" t="s">
        <v>6</v>
      </c>
      <c r="C666" s="2" t="str">
        <f t="shared" si="40"/>
        <v>Trevor P.</v>
      </c>
      <c r="D666" s="2" t="s">
        <v>14</v>
      </c>
      <c r="E666" s="2" t="s">
        <v>15</v>
      </c>
      <c r="F666" s="2" t="s">
        <v>11</v>
      </c>
      <c r="G666" s="2">
        <v>32</v>
      </c>
      <c r="H666" s="2" t="s">
        <v>36</v>
      </c>
      <c r="I666" s="2" t="s">
        <v>63</v>
      </c>
      <c r="J666" s="2" t="s">
        <v>124</v>
      </c>
      <c r="K666" s="2" t="str">
        <f t="shared" si="41"/>
        <v>2016</v>
      </c>
      <c r="L666" s="2" t="str">
        <f t="shared" si="42"/>
        <v>05</v>
      </c>
      <c r="M666" s="2">
        <v>201605</v>
      </c>
      <c r="N666" s="30">
        <v>811959.8860800002</v>
      </c>
      <c r="O666" s="30">
        <v>141281.02017792003</v>
      </c>
      <c r="P666" s="10">
        <f t="shared" si="43"/>
        <v>0.14128102017792002</v>
      </c>
    </row>
    <row r="667" spans="1:16">
      <c r="A667" s="2" t="s">
        <v>69</v>
      </c>
      <c r="B667" s="2" t="s">
        <v>6</v>
      </c>
      <c r="C667" s="2" t="str">
        <f t="shared" si="40"/>
        <v>Trevor P.</v>
      </c>
      <c r="D667" s="2" t="s">
        <v>14</v>
      </c>
      <c r="E667" s="2" t="s">
        <v>15</v>
      </c>
      <c r="F667" s="2" t="s">
        <v>11</v>
      </c>
      <c r="G667" s="2">
        <v>32</v>
      </c>
      <c r="H667" s="2" t="s">
        <v>36</v>
      </c>
      <c r="I667" s="2" t="s">
        <v>63</v>
      </c>
      <c r="J667" s="2" t="s">
        <v>121</v>
      </c>
      <c r="K667" s="2" t="str">
        <f t="shared" si="41"/>
        <v>2016</v>
      </c>
      <c r="L667" s="2" t="str">
        <f t="shared" si="42"/>
        <v>05</v>
      </c>
      <c r="M667" s="2">
        <v>201605</v>
      </c>
      <c r="N667" s="30">
        <v>82775.260646400013</v>
      </c>
      <c r="O667" s="30">
        <v>12416.289096960001</v>
      </c>
      <c r="P667" s="10">
        <f t="shared" si="43"/>
        <v>1.2416289096960001E-2</v>
      </c>
    </row>
    <row r="668" spans="1:16">
      <c r="A668" s="2" t="s">
        <v>69</v>
      </c>
      <c r="B668" s="2" t="s">
        <v>6</v>
      </c>
      <c r="C668" s="2" t="str">
        <f t="shared" si="40"/>
        <v>Trevor P.</v>
      </c>
      <c r="D668" s="2" t="s">
        <v>14</v>
      </c>
      <c r="E668" s="2" t="s">
        <v>15</v>
      </c>
      <c r="F668" s="2" t="s">
        <v>11</v>
      </c>
      <c r="G668" s="2">
        <v>32</v>
      </c>
      <c r="H668" s="2" t="s">
        <v>36</v>
      </c>
      <c r="I668" s="2" t="s">
        <v>63</v>
      </c>
      <c r="J668" s="2" t="s">
        <v>143</v>
      </c>
      <c r="K668" s="2" t="str">
        <f t="shared" si="41"/>
        <v>2016</v>
      </c>
      <c r="L668" s="2" t="str">
        <f t="shared" si="42"/>
        <v>05</v>
      </c>
      <c r="M668" s="2">
        <v>201605</v>
      </c>
      <c r="N668" s="30">
        <v>219604.32312000002</v>
      </c>
      <c r="O668" s="30">
        <v>32940.648467999999</v>
      </c>
      <c r="P668" s="10">
        <f t="shared" si="43"/>
        <v>3.2940648468000003E-2</v>
      </c>
    </row>
    <row r="669" spans="1:16">
      <c r="A669" s="2" t="s">
        <v>69</v>
      </c>
      <c r="B669" s="2" t="s">
        <v>6</v>
      </c>
      <c r="C669" s="2" t="str">
        <f t="shared" si="40"/>
        <v>Trevor P.</v>
      </c>
      <c r="D669" s="2" t="s">
        <v>14</v>
      </c>
      <c r="E669" s="2" t="s">
        <v>15</v>
      </c>
      <c r="F669" s="2" t="s">
        <v>11</v>
      </c>
      <c r="G669" s="2">
        <v>32</v>
      </c>
      <c r="H669" s="2" t="s">
        <v>36</v>
      </c>
      <c r="I669" s="2" t="s">
        <v>63</v>
      </c>
      <c r="J669" s="2" t="s">
        <v>123</v>
      </c>
      <c r="K669" s="2" t="str">
        <f t="shared" si="41"/>
        <v>2016</v>
      </c>
      <c r="L669" s="2" t="str">
        <f t="shared" si="42"/>
        <v>05</v>
      </c>
      <c r="M669" s="2">
        <v>201605</v>
      </c>
      <c r="N669" s="30">
        <v>6521.5503359999993</v>
      </c>
      <c r="O669" s="30">
        <v>978.23255039999992</v>
      </c>
      <c r="P669" s="10">
        <f t="shared" si="43"/>
        <v>9.7823255039999999E-4</v>
      </c>
    </row>
    <row r="670" spans="1:16">
      <c r="A670" s="2" t="s">
        <v>68</v>
      </c>
      <c r="B670" s="2" t="s">
        <v>24</v>
      </c>
      <c r="C670" s="2" t="str">
        <f t="shared" si="40"/>
        <v>George C.</v>
      </c>
      <c r="D670" s="2" t="s">
        <v>43</v>
      </c>
      <c r="E670" s="2" t="s">
        <v>17</v>
      </c>
      <c r="F670" s="2" t="s">
        <v>11</v>
      </c>
      <c r="G670" s="2">
        <v>32</v>
      </c>
      <c r="H670" s="2" t="s">
        <v>36</v>
      </c>
      <c r="I670" s="2" t="s">
        <v>63</v>
      </c>
      <c r="J670" s="2" t="s">
        <v>124</v>
      </c>
      <c r="K670" s="2" t="str">
        <f t="shared" si="41"/>
        <v>2016</v>
      </c>
      <c r="L670" s="2" t="str">
        <f t="shared" si="42"/>
        <v>05</v>
      </c>
      <c r="M670" s="2">
        <v>201605</v>
      </c>
      <c r="N670" s="30">
        <v>402890.54400000005</v>
      </c>
      <c r="O670" s="30">
        <v>70102.954656000002</v>
      </c>
      <c r="P670" s="10">
        <f t="shared" si="43"/>
        <v>7.0102954655999999E-2</v>
      </c>
    </row>
    <row r="671" spans="1:16">
      <c r="A671" s="2" t="s">
        <v>68</v>
      </c>
      <c r="B671" s="2" t="s">
        <v>24</v>
      </c>
      <c r="C671" s="2" t="str">
        <f t="shared" si="40"/>
        <v>George C.</v>
      </c>
      <c r="D671" s="2" t="s">
        <v>43</v>
      </c>
      <c r="E671" s="2" t="s">
        <v>17</v>
      </c>
      <c r="F671" s="2" t="s">
        <v>11</v>
      </c>
      <c r="G671" s="2">
        <v>32</v>
      </c>
      <c r="H671" s="2" t="s">
        <v>36</v>
      </c>
      <c r="I671" s="2" t="s">
        <v>63</v>
      </c>
      <c r="J671" s="2" t="s">
        <v>121</v>
      </c>
      <c r="K671" s="2" t="str">
        <f t="shared" si="41"/>
        <v>2016</v>
      </c>
      <c r="L671" s="2" t="str">
        <f t="shared" si="42"/>
        <v>05</v>
      </c>
      <c r="M671" s="2">
        <v>201605</v>
      </c>
      <c r="N671" s="30">
        <v>19643.057280000001</v>
      </c>
      <c r="O671" s="30">
        <v>2946.458592</v>
      </c>
      <c r="P671" s="10">
        <f t="shared" si="43"/>
        <v>2.9464585920000001E-3</v>
      </c>
    </row>
    <row r="672" spans="1:16">
      <c r="A672" s="2" t="s">
        <v>68</v>
      </c>
      <c r="B672" s="2" t="s">
        <v>24</v>
      </c>
      <c r="C672" s="2" t="str">
        <f t="shared" si="40"/>
        <v>George C.</v>
      </c>
      <c r="D672" s="2" t="s">
        <v>43</v>
      </c>
      <c r="E672" s="2" t="s">
        <v>17</v>
      </c>
      <c r="F672" s="2" t="s">
        <v>11</v>
      </c>
      <c r="G672" s="2">
        <v>32</v>
      </c>
      <c r="H672" s="2" t="s">
        <v>36</v>
      </c>
      <c r="I672" s="2" t="s">
        <v>63</v>
      </c>
      <c r="J672" s="2" t="s">
        <v>143</v>
      </c>
      <c r="K672" s="2" t="str">
        <f t="shared" si="41"/>
        <v>2016</v>
      </c>
      <c r="L672" s="2" t="str">
        <f t="shared" si="42"/>
        <v>05</v>
      </c>
      <c r="M672" s="2">
        <v>201605</v>
      </c>
      <c r="N672" s="30">
        <v>44149.832999999999</v>
      </c>
      <c r="O672" s="30">
        <v>6622.4749499999998</v>
      </c>
      <c r="P672" s="10">
        <f t="shared" si="43"/>
        <v>6.6224749499999994E-3</v>
      </c>
    </row>
    <row r="673" spans="1:16">
      <c r="A673" s="2" t="s">
        <v>68</v>
      </c>
      <c r="B673" s="2" t="s">
        <v>24</v>
      </c>
      <c r="C673" s="2" t="str">
        <f t="shared" si="40"/>
        <v>George C.</v>
      </c>
      <c r="D673" s="2" t="s">
        <v>43</v>
      </c>
      <c r="E673" s="2" t="s">
        <v>17</v>
      </c>
      <c r="F673" s="2" t="s">
        <v>11</v>
      </c>
      <c r="G673" s="2">
        <v>32</v>
      </c>
      <c r="H673" s="2" t="s">
        <v>36</v>
      </c>
      <c r="I673" s="2" t="s">
        <v>63</v>
      </c>
      <c r="J673" s="2" t="s">
        <v>123</v>
      </c>
      <c r="K673" s="2" t="str">
        <f t="shared" si="41"/>
        <v>2016</v>
      </c>
      <c r="L673" s="2" t="str">
        <f t="shared" si="42"/>
        <v>05</v>
      </c>
      <c r="M673" s="2">
        <v>201605</v>
      </c>
      <c r="N673" s="30">
        <v>26827.476479999998</v>
      </c>
      <c r="O673" s="30">
        <v>4024.1214719999994</v>
      </c>
      <c r="P673" s="10">
        <f t="shared" si="43"/>
        <v>4.0241214719999993E-3</v>
      </c>
    </row>
    <row r="674" spans="1:16">
      <c r="A674" s="2" t="s">
        <v>68</v>
      </c>
      <c r="B674" s="2" t="s">
        <v>70</v>
      </c>
      <c r="C674" s="2" t="str">
        <f t="shared" si="40"/>
        <v>Emma J.</v>
      </c>
      <c r="D674" s="2" t="s">
        <v>20</v>
      </c>
      <c r="E674" s="2" t="s">
        <v>0</v>
      </c>
      <c r="F674" s="2" t="s">
        <v>12</v>
      </c>
      <c r="G674" s="2">
        <v>28</v>
      </c>
      <c r="H674" s="2" t="s">
        <v>37</v>
      </c>
      <c r="I674" s="2" t="s">
        <v>41</v>
      </c>
      <c r="J674" s="2" t="s">
        <v>124</v>
      </c>
      <c r="K674" s="2" t="str">
        <f t="shared" si="41"/>
        <v>2016</v>
      </c>
      <c r="L674" s="2" t="str">
        <f t="shared" si="42"/>
        <v>05</v>
      </c>
      <c r="M674" s="2">
        <v>201605</v>
      </c>
      <c r="N674" s="30">
        <v>101982.34368000001</v>
      </c>
      <c r="O674" s="30">
        <v>17744.927800319998</v>
      </c>
      <c r="P674" s="10">
        <f t="shared" si="43"/>
        <v>1.7744927800319998E-2</v>
      </c>
    </row>
    <row r="675" spans="1:16">
      <c r="A675" s="2" t="s">
        <v>68</v>
      </c>
      <c r="B675" s="2" t="s">
        <v>70</v>
      </c>
      <c r="C675" s="2" t="str">
        <f t="shared" si="40"/>
        <v>Emma J.</v>
      </c>
      <c r="D675" s="2" t="s">
        <v>20</v>
      </c>
      <c r="E675" s="2" t="s">
        <v>0</v>
      </c>
      <c r="F675" s="2" t="s">
        <v>12</v>
      </c>
      <c r="G675" s="2">
        <v>28</v>
      </c>
      <c r="H675" s="2" t="s">
        <v>37</v>
      </c>
      <c r="I675" s="2" t="s">
        <v>41</v>
      </c>
      <c r="J675" s="2" t="s">
        <v>121</v>
      </c>
      <c r="K675" s="2" t="str">
        <f t="shared" si="41"/>
        <v>2016</v>
      </c>
      <c r="L675" s="2" t="str">
        <f t="shared" si="42"/>
        <v>05</v>
      </c>
      <c r="M675" s="2">
        <v>201605</v>
      </c>
      <c r="N675" s="30">
        <v>4690.6159104000008</v>
      </c>
      <c r="O675" s="30">
        <v>703.59238656000002</v>
      </c>
      <c r="P675" s="10">
        <f t="shared" si="43"/>
        <v>7.0359238656E-4</v>
      </c>
    </row>
    <row r="676" spans="1:16">
      <c r="A676" s="2" t="s">
        <v>68</v>
      </c>
      <c r="B676" s="2" t="s">
        <v>70</v>
      </c>
      <c r="C676" s="2" t="str">
        <f t="shared" si="40"/>
        <v>Emma J.</v>
      </c>
      <c r="D676" s="2" t="s">
        <v>20</v>
      </c>
      <c r="E676" s="2" t="s">
        <v>0</v>
      </c>
      <c r="F676" s="2" t="s">
        <v>12</v>
      </c>
      <c r="G676" s="2">
        <v>28</v>
      </c>
      <c r="H676" s="2" t="s">
        <v>37</v>
      </c>
      <c r="I676" s="2" t="s">
        <v>41</v>
      </c>
      <c r="J676" s="2" t="s">
        <v>143</v>
      </c>
      <c r="K676" s="2" t="str">
        <f t="shared" si="41"/>
        <v>2016</v>
      </c>
      <c r="L676" s="2" t="str">
        <f t="shared" si="42"/>
        <v>05</v>
      </c>
      <c r="M676" s="2">
        <v>201605</v>
      </c>
      <c r="N676" s="30">
        <v>25375.50288</v>
      </c>
      <c r="O676" s="30">
        <v>3806.3254319999996</v>
      </c>
      <c r="P676" s="10">
        <f t="shared" si="43"/>
        <v>3.8063254319999997E-3</v>
      </c>
    </row>
    <row r="677" spans="1:16">
      <c r="A677" s="2" t="s">
        <v>68</v>
      </c>
      <c r="B677" s="2" t="s">
        <v>70</v>
      </c>
      <c r="C677" s="2" t="str">
        <f t="shared" si="40"/>
        <v>Emma J.</v>
      </c>
      <c r="D677" s="2" t="s">
        <v>20</v>
      </c>
      <c r="E677" s="2" t="s">
        <v>0</v>
      </c>
      <c r="F677" s="2" t="s">
        <v>12</v>
      </c>
      <c r="G677" s="2">
        <v>28</v>
      </c>
      <c r="H677" s="2" t="s">
        <v>37</v>
      </c>
      <c r="I677" s="2" t="s">
        <v>41</v>
      </c>
      <c r="J677" s="2" t="s">
        <v>123</v>
      </c>
      <c r="K677" s="2" t="str">
        <f t="shared" si="41"/>
        <v>2016</v>
      </c>
      <c r="L677" s="2" t="str">
        <f t="shared" si="42"/>
        <v>05</v>
      </c>
      <c r="M677" s="2">
        <v>201605</v>
      </c>
      <c r="N677" s="30">
        <v>10580.187340799997</v>
      </c>
      <c r="O677" s="30">
        <v>1587.0281011199995</v>
      </c>
      <c r="P677" s="10">
        <f t="shared" si="43"/>
        <v>1.5870281011199996E-3</v>
      </c>
    </row>
    <row r="678" spans="1:16">
      <c r="A678" s="2" t="s">
        <v>68</v>
      </c>
      <c r="B678" s="2" t="s">
        <v>23</v>
      </c>
      <c r="C678" s="2" t="str">
        <f t="shared" si="40"/>
        <v>Bryan K.</v>
      </c>
      <c r="D678" s="2" t="s">
        <v>44</v>
      </c>
      <c r="E678" s="2" t="s">
        <v>45</v>
      </c>
      <c r="F678" s="2" t="s">
        <v>11</v>
      </c>
      <c r="G678" s="2">
        <v>27</v>
      </c>
      <c r="H678" s="2" t="s">
        <v>33</v>
      </c>
      <c r="I678" s="2" t="s">
        <v>38</v>
      </c>
      <c r="J678" s="2" t="s">
        <v>124</v>
      </c>
      <c r="K678" s="2" t="str">
        <f t="shared" si="41"/>
        <v>2016</v>
      </c>
      <c r="L678" s="2" t="str">
        <f t="shared" si="42"/>
        <v>05</v>
      </c>
      <c r="M678" s="2">
        <v>201605</v>
      </c>
      <c r="N678" s="30">
        <v>147242.18879999997</v>
      </c>
      <c r="O678" s="30">
        <v>25620.140851199994</v>
      </c>
      <c r="P678" s="10">
        <f t="shared" si="43"/>
        <v>2.5620140851199995E-2</v>
      </c>
    </row>
    <row r="679" spans="1:16">
      <c r="A679" s="2" t="s">
        <v>68</v>
      </c>
      <c r="B679" s="2" t="s">
        <v>23</v>
      </c>
      <c r="C679" s="2" t="str">
        <f t="shared" si="40"/>
        <v>Bryan K.</v>
      </c>
      <c r="D679" s="2" t="s">
        <v>44</v>
      </c>
      <c r="E679" s="2" t="s">
        <v>45</v>
      </c>
      <c r="F679" s="2" t="s">
        <v>11</v>
      </c>
      <c r="G679" s="2">
        <v>27</v>
      </c>
      <c r="H679" s="2" t="s">
        <v>33</v>
      </c>
      <c r="I679" s="2" t="s">
        <v>38</v>
      </c>
      <c r="J679" s="2" t="s">
        <v>121</v>
      </c>
      <c r="K679" s="2" t="str">
        <f t="shared" si="41"/>
        <v>2016</v>
      </c>
      <c r="L679" s="2" t="str">
        <f t="shared" si="42"/>
        <v>05</v>
      </c>
      <c r="M679" s="2">
        <v>201605</v>
      </c>
      <c r="N679" s="30">
        <v>24625.365811200005</v>
      </c>
      <c r="O679" s="30">
        <v>3693.8048716800004</v>
      </c>
      <c r="P679" s="10">
        <f t="shared" si="43"/>
        <v>3.6938048716800005E-3</v>
      </c>
    </row>
    <row r="680" spans="1:16">
      <c r="A680" s="2" t="s">
        <v>68</v>
      </c>
      <c r="B680" s="2" t="s">
        <v>23</v>
      </c>
      <c r="C680" s="2" t="str">
        <f t="shared" si="40"/>
        <v>Bryan K.</v>
      </c>
      <c r="D680" s="2" t="s">
        <v>44</v>
      </c>
      <c r="E680" s="2" t="s">
        <v>45</v>
      </c>
      <c r="F680" s="2" t="s">
        <v>11</v>
      </c>
      <c r="G680" s="2">
        <v>27</v>
      </c>
      <c r="H680" s="2" t="s">
        <v>33</v>
      </c>
      <c r="I680" s="2" t="s">
        <v>38</v>
      </c>
      <c r="J680" s="2" t="s">
        <v>143</v>
      </c>
      <c r="K680" s="2" t="str">
        <f t="shared" si="41"/>
        <v>2016</v>
      </c>
      <c r="L680" s="2" t="str">
        <f t="shared" si="42"/>
        <v>05</v>
      </c>
      <c r="M680" s="2">
        <v>201605</v>
      </c>
      <c r="N680" s="30">
        <v>32355.348480000001</v>
      </c>
      <c r="O680" s="30">
        <v>4853.3022719999999</v>
      </c>
      <c r="P680" s="10">
        <f t="shared" si="43"/>
        <v>4.8533022720000001E-3</v>
      </c>
    </row>
    <row r="681" spans="1:16">
      <c r="A681" s="2" t="s">
        <v>68</v>
      </c>
      <c r="B681" s="2" t="s">
        <v>23</v>
      </c>
      <c r="C681" s="2" t="str">
        <f t="shared" si="40"/>
        <v>Bryan K.</v>
      </c>
      <c r="D681" s="2" t="s">
        <v>44</v>
      </c>
      <c r="E681" s="2" t="s">
        <v>45</v>
      </c>
      <c r="F681" s="2" t="s">
        <v>11</v>
      </c>
      <c r="G681" s="2">
        <v>27</v>
      </c>
      <c r="H681" s="2" t="s">
        <v>33</v>
      </c>
      <c r="I681" s="2" t="s">
        <v>38</v>
      </c>
      <c r="J681" s="2" t="s">
        <v>123</v>
      </c>
      <c r="K681" s="2" t="str">
        <f t="shared" si="41"/>
        <v>2016</v>
      </c>
      <c r="L681" s="2" t="str">
        <f t="shared" si="42"/>
        <v>05</v>
      </c>
      <c r="M681" s="2">
        <v>201605</v>
      </c>
      <c r="N681" s="30">
        <v>6763.8509568000009</v>
      </c>
      <c r="O681" s="30">
        <v>1014.57764352</v>
      </c>
      <c r="P681" s="10">
        <f t="shared" si="43"/>
        <v>1.0145776435200001E-3</v>
      </c>
    </row>
    <row r="682" spans="1:16">
      <c r="A682" s="2" t="s">
        <v>7</v>
      </c>
      <c r="B682" s="2" t="s">
        <v>25</v>
      </c>
      <c r="C682" s="2" t="str">
        <f t="shared" si="40"/>
        <v>Louis N.</v>
      </c>
      <c r="D682" s="2" t="s">
        <v>51</v>
      </c>
      <c r="E682" s="2" t="s">
        <v>52</v>
      </c>
      <c r="F682" s="2" t="s">
        <v>11</v>
      </c>
      <c r="G682" s="2">
        <v>44</v>
      </c>
      <c r="H682" s="2" t="s">
        <v>33</v>
      </c>
      <c r="I682" s="2" t="s">
        <v>38</v>
      </c>
      <c r="J682" s="2" t="s">
        <v>124</v>
      </c>
      <c r="K682" s="2" t="str">
        <f t="shared" si="41"/>
        <v>2016</v>
      </c>
      <c r="L682" s="2" t="str">
        <f t="shared" si="42"/>
        <v>06</v>
      </c>
      <c r="M682" s="2">
        <v>201606</v>
      </c>
      <c r="N682" s="30">
        <v>1915280.6400000001</v>
      </c>
      <c r="O682" s="30">
        <v>333258.83136000001</v>
      </c>
      <c r="P682" s="10">
        <f t="shared" si="43"/>
        <v>0.33325883136000001</v>
      </c>
    </row>
    <row r="683" spans="1:16">
      <c r="A683" s="2" t="s">
        <v>7</v>
      </c>
      <c r="B683" s="2" t="s">
        <v>25</v>
      </c>
      <c r="C683" s="2" t="str">
        <f t="shared" si="40"/>
        <v>Louis N.</v>
      </c>
      <c r="D683" s="2" t="s">
        <v>51</v>
      </c>
      <c r="E683" s="2" t="s">
        <v>52</v>
      </c>
      <c r="F683" s="2" t="s">
        <v>11</v>
      </c>
      <c r="G683" s="2">
        <v>44</v>
      </c>
      <c r="H683" s="2" t="s">
        <v>33</v>
      </c>
      <c r="I683" s="2" t="s">
        <v>38</v>
      </c>
      <c r="J683" s="2" t="s">
        <v>121</v>
      </c>
      <c r="K683" s="2" t="str">
        <f t="shared" si="41"/>
        <v>2016</v>
      </c>
      <c r="L683" s="2" t="str">
        <f t="shared" si="42"/>
        <v>06</v>
      </c>
      <c r="M683" s="2">
        <v>201606</v>
      </c>
      <c r="N683" s="30">
        <v>375866.80992000003</v>
      </c>
      <c r="O683" s="30">
        <v>56380.021488000006</v>
      </c>
      <c r="P683" s="10">
        <f t="shared" si="43"/>
        <v>5.6380021488000004E-2</v>
      </c>
    </row>
    <row r="684" spans="1:16">
      <c r="A684" s="2" t="s">
        <v>7</v>
      </c>
      <c r="B684" s="2" t="s">
        <v>25</v>
      </c>
      <c r="C684" s="2" t="str">
        <f t="shared" si="40"/>
        <v>Louis N.</v>
      </c>
      <c r="D684" s="2" t="s">
        <v>51</v>
      </c>
      <c r="E684" s="2" t="s">
        <v>52</v>
      </c>
      <c r="F684" s="2" t="s">
        <v>11</v>
      </c>
      <c r="G684" s="2">
        <v>44</v>
      </c>
      <c r="H684" s="2" t="s">
        <v>33</v>
      </c>
      <c r="I684" s="2" t="s">
        <v>38</v>
      </c>
      <c r="J684" s="2" t="s">
        <v>143</v>
      </c>
      <c r="K684" s="2" t="str">
        <f t="shared" si="41"/>
        <v>2016</v>
      </c>
      <c r="L684" s="2" t="str">
        <f t="shared" si="42"/>
        <v>06</v>
      </c>
      <c r="M684" s="2">
        <v>201606</v>
      </c>
      <c r="N684" s="30">
        <v>1137292.8840000001</v>
      </c>
      <c r="O684" s="30">
        <v>170593.9326</v>
      </c>
      <c r="P684" s="10">
        <f t="shared" si="43"/>
        <v>0.1705939326</v>
      </c>
    </row>
    <row r="685" spans="1:16">
      <c r="A685" s="2" t="s">
        <v>7</v>
      </c>
      <c r="B685" s="2" t="s">
        <v>25</v>
      </c>
      <c r="C685" s="2" t="str">
        <f t="shared" si="40"/>
        <v>Louis N.</v>
      </c>
      <c r="D685" s="2" t="s">
        <v>51</v>
      </c>
      <c r="E685" s="2" t="s">
        <v>52</v>
      </c>
      <c r="F685" s="2" t="s">
        <v>11</v>
      </c>
      <c r="G685" s="2">
        <v>44</v>
      </c>
      <c r="H685" s="2" t="s">
        <v>33</v>
      </c>
      <c r="I685" s="2" t="s">
        <v>38</v>
      </c>
      <c r="J685" s="2" t="s">
        <v>123</v>
      </c>
      <c r="K685" s="2" t="str">
        <f t="shared" si="41"/>
        <v>2016</v>
      </c>
      <c r="L685" s="2" t="str">
        <f t="shared" si="42"/>
        <v>06</v>
      </c>
      <c r="M685" s="2">
        <v>201606</v>
      </c>
      <c r="N685" s="30">
        <v>59819.195519999994</v>
      </c>
      <c r="O685" s="30">
        <v>8972.8793279999991</v>
      </c>
      <c r="P685" s="10">
        <f t="shared" si="43"/>
        <v>8.9728793279999983E-3</v>
      </c>
    </row>
    <row r="686" spans="1:16">
      <c r="A686" s="2" t="s">
        <v>7</v>
      </c>
      <c r="B686" s="2" t="s">
        <v>25</v>
      </c>
      <c r="C686" s="2" t="str">
        <f t="shared" si="40"/>
        <v>Winnie C.</v>
      </c>
      <c r="D686" s="2" t="s">
        <v>49</v>
      </c>
      <c r="E686" s="2" t="s">
        <v>50</v>
      </c>
      <c r="F686" s="2" t="s">
        <v>12</v>
      </c>
      <c r="G686" s="2">
        <v>35</v>
      </c>
      <c r="H686" s="2" t="s">
        <v>35</v>
      </c>
      <c r="I686" s="2" t="s">
        <v>40</v>
      </c>
      <c r="J686" s="2" t="s">
        <v>124</v>
      </c>
      <c r="K686" s="2" t="str">
        <f t="shared" si="41"/>
        <v>2016</v>
      </c>
      <c r="L686" s="2" t="str">
        <f t="shared" si="42"/>
        <v>06</v>
      </c>
      <c r="M686" s="2">
        <v>201606</v>
      </c>
      <c r="N686" s="30">
        <v>131295.81600000002</v>
      </c>
      <c r="O686" s="30">
        <v>22845.471984000003</v>
      </c>
      <c r="P686" s="10">
        <f t="shared" si="43"/>
        <v>2.2845471984000002E-2</v>
      </c>
    </row>
    <row r="687" spans="1:16">
      <c r="A687" s="2" t="s">
        <v>7</v>
      </c>
      <c r="B687" s="2" t="s">
        <v>25</v>
      </c>
      <c r="C687" s="2" t="str">
        <f t="shared" si="40"/>
        <v>Winnie C.</v>
      </c>
      <c r="D687" s="2" t="s">
        <v>49</v>
      </c>
      <c r="E687" s="2" t="s">
        <v>50</v>
      </c>
      <c r="F687" s="2" t="s">
        <v>12</v>
      </c>
      <c r="G687" s="2">
        <v>35</v>
      </c>
      <c r="H687" s="2" t="s">
        <v>35</v>
      </c>
      <c r="I687" s="2" t="s">
        <v>40</v>
      </c>
      <c r="J687" s="2" t="s">
        <v>121</v>
      </c>
      <c r="K687" s="2" t="str">
        <f t="shared" si="41"/>
        <v>2016</v>
      </c>
      <c r="L687" s="2" t="str">
        <f t="shared" si="42"/>
        <v>06</v>
      </c>
      <c r="M687" s="2">
        <v>201606</v>
      </c>
      <c r="N687" s="30">
        <v>47315.754719999997</v>
      </c>
      <c r="O687" s="30">
        <v>7097.3632079999998</v>
      </c>
      <c r="P687" s="10">
        <f t="shared" si="43"/>
        <v>7.0973632079999998E-3</v>
      </c>
    </row>
    <row r="688" spans="1:16">
      <c r="A688" s="2" t="s">
        <v>7</v>
      </c>
      <c r="B688" s="2" t="s">
        <v>25</v>
      </c>
      <c r="C688" s="2" t="str">
        <f t="shared" si="40"/>
        <v>Winnie C.</v>
      </c>
      <c r="D688" s="2" t="s">
        <v>49</v>
      </c>
      <c r="E688" s="2" t="s">
        <v>50</v>
      </c>
      <c r="F688" s="2" t="s">
        <v>12</v>
      </c>
      <c r="G688" s="2">
        <v>35</v>
      </c>
      <c r="H688" s="2" t="s">
        <v>35</v>
      </c>
      <c r="I688" s="2" t="s">
        <v>40</v>
      </c>
      <c r="J688" s="2" t="s">
        <v>143</v>
      </c>
      <c r="K688" s="2" t="str">
        <f t="shared" si="41"/>
        <v>2016</v>
      </c>
      <c r="L688" s="2" t="str">
        <f t="shared" si="42"/>
        <v>06</v>
      </c>
      <c r="M688" s="2">
        <v>201606</v>
      </c>
      <c r="N688" s="30">
        <v>142273.46250000002</v>
      </c>
      <c r="O688" s="30">
        <v>21341.019375000003</v>
      </c>
      <c r="P688" s="10">
        <f t="shared" si="43"/>
        <v>2.1341019375000003E-2</v>
      </c>
    </row>
    <row r="689" spans="1:16">
      <c r="A689" s="2" t="s">
        <v>7</v>
      </c>
      <c r="B689" s="2" t="s">
        <v>25</v>
      </c>
      <c r="C689" s="2" t="str">
        <f t="shared" si="40"/>
        <v>Winnie C.</v>
      </c>
      <c r="D689" s="2" t="s">
        <v>49</v>
      </c>
      <c r="E689" s="2" t="s">
        <v>50</v>
      </c>
      <c r="F689" s="2" t="s">
        <v>12</v>
      </c>
      <c r="G689" s="2">
        <v>35</v>
      </c>
      <c r="H689" s="2" t="s">
        <v>35</v>
      </c>
      <c r="I689" s="2" t="s">
        <v>40</v>
      </c>
      <c r="J689" s="2" t="s">
        <v>123</v>
      </c>
      <c r="K689" s="2" t="str">
        <f t="shared" si="41"/>
        <v>2016</v>
      </c>
      <c r="L689" s="2" t="str">
        <f t="shared" si="42"/>
        <v>06</v>
      </c>
      <c r="M689" s="2">
        <v>201606</v>
      </c>
      <c r="N689" s="30">
        <v>9899.9366400000017</v>
      </c>
      <c r="O689" s="30">
        <v>1484.9904960000001</v>
      </c>
      <c r="P689" s="10">
        <f t="shared" si="43"/>
        <v>1.484990496E-3</v>
      </c>
    </row>
    <row r="690" spans="1:16">
      <c r="A690" s="2" t="s">
        <v>7</v>
      </c>
      <c r="B690" s="2" t="s">
        <v>25</v>
      </c>
      <c r="C690" s="2" t="str">
        <f t="shared" si="40"/>
        <v>Edson L.</v>
      </c>
      <c r="D690" s="2" t="s">
        <v>47</v>
      </c>
      <c r="E690" s="2" t="s">
        <v>48</v>
      </c>
      <c r="F690" s="2" t="s">
        <v>11</v>
      </c>
      <c r="G690" s="2">
        <v>28</v>
      </c>
      <c r="H690" s="2" t="s">
        <v>37</v>
      </c>
      <c r="I690" s="2" t="s">
        <v>41</v>
      </c>
      <c r="J690" s="2" t="s">
        <v>124</v>
      </c>
      <c r="K690" s="2" t="str">
        <f t="shared" si="41"/>
        <v>2016</v>
      </c>
      <c r="L690" s="2" t="str">
        <f t="shared" si="42"/>
        <v>06</v>
      </c>
      <c r="M690" s="2">
        <v>201606</v>
      </c>
      <c r="N690" s="30">
        <v>754598.59200000006</v>
      </c>
      <c r="O690" s="30">
        <v>131300.155008</v>
      </c>
      <c r="P690" s="10">
        <f t="shared" si="43"/>
        <v>0.13130015500799999</v>
      </c>
    </row>
    <row r="691" spans="1:16">
      <c r="A691" s="2" t="s">
        <v>7</v>
      </c>
      <c r="B691" s="2" t="s">
        <v>25</v>
      </c>
      <c r="C691" s="2" t="str">
        <f t="shared" si="40"/>
        <v>Edson L.</v>
      </c>
      <c r="D691" s="2" t="s">
        <v>47</v>
      </c>
      <c r="E691" s="2" t="s">
        <v>48</v>
      </c>
      <c r="F691" s="2" t="s">
        <v>11</v>
      </c>
      <c r="G691" s="2">
        <v>28</v>
      </c>
      <c r="H691" s="2" t="s">
        <v>37</v>
      </c>
      <c r="I691" s="2" t="s">
        <v>41</v>
      </c>
      <c r="J691" s="2" t="s">
        <v>121</v>
      </c>
      <c r="K691" s="2" t="str">
        <f t="shared" si="41"/>
        <v>2016</v>
      </c>
      <c r="L691" s="2" t="str">
        <f t="shared" si="42"/>
        <v>06</v>
      </c>
      <c r="M691" s="2">
        <v>201606</v>
      </c>
      <c r="N691" s="30">
        <v>79062.739199999996</v>
      </c>
      <c r="O691" s="30">
        <v>11859.410879999999</v>
      </c>
      <c r="P691" s="10">
        <f t="shared" si="43"/>
        <v>1.1859410879999999E-2</v>
      </c>
    </row>
    <row r="692" spans="1:16">
      <c r="A692" s="2" t="s">
        <v>7</v>
      </c>
      <c r="B692" s="2" t="s">
        <v>25</v>
      </c>
      <c r="C692" s="2" t="str">
        <f t="shared" si="40"/>
        <v>Edson L.</v>
      </c>
      <c r="D692" s="2" t="s">
        <v>47</v>
      </c>
      <c r="E692" s="2" t="s">
        <v>48</v>
      </c>
      <c r="F692" s="2" t="s">
        <v>11</v>
      </c>
      <c r="G692" s="2">
        <v>28</v>
      </c>
      <c r="H692" s="2" t="s">
        <v>37</v>
      </c>
      <c r="I692" s="2" t="s">
        <v>41</v>
      </c>
      <c r="J692" s="2" t="s">
        <v>143</v>
      </c>
      <c r="K692" s="2" t="str">
        <f t="shared" si="41"/>
        <v>2016</v>
      </c>
      <c r="L692" s="2" t="str">
        <f t="shared" si="42"/>
        <v>06</v>
      </c>
      <c r="M692" s="2">
        <v>201606</v>
      </c>
      <c r="N692" s="30">
        <v>56078.568000000007</v>
      </c>
      <c r="O692" s="30">
        <v>8411.7852000000003</v>
      </c>
      <c r="P692" s="10">
        <f t="shared" si="43"/>
        <v>8.4117852000000007E-3</v>
      </c>
    </row>
    <row r="693" spans="1:16">
      <c r="A693" s="2" t="s">
        <v>7</v>
      </c>
      <c r="B693" s="2" t="s">
        <v>25</v>
      </c>
      <c r="C693" s="2" t="str">
        <f t="shared" si="40"/>
        <v>Edson L.</v>
      </c>
      <c r="D693" s="2" t="s">
        <v>47</v>
      </c>
      <c r="E693" s="2" t="s">
        <v>48</v>
      </c>
      <c r="F693" s="2" t="s">
        <v>11</v>
      </c>
      <c r="G693" s="2">
        <v>28</v>
      </c>
      <c r="H693" s="2" t="s">
        <v>37</v>
      </c>
      <c r="I693" s="2" t="s">
        <v>41</v>
      </c>
      <c r="J693" s="2" t="s">
        <v>123</v>
      </c>
      <c r="K693" s="2" t="str">
        <f t="shared" si="41"/>
        <v>2016</v>
      </c>
      <c r="L693" s="2" t="str">
        <f t="shared" si="42"/>
        <v>06</v>
      </c>
      <c r="M693" s="2">
        <v>201606</v>
      </c>
      <c r="N693" s="30">
        <v>47604.049919999998</v>
      </c>
      <c r="O693" s="30">
        <v>7140.6074879999996</v>
      </c>
      <c r="P693" s="10">
        <f t="shared" si="43"/>
        <v>7.140607488E-3</v>
      </c>
    </row>
    <row r="694" spans="1:16">
      <c r="A694" s="2" t="s">
        <v>7</v>
      </c>
      <c r="B694" s="2" t="s">
        <v>26</v>
      </c>
      <c r="C694" s="2" t="str">
        <f t="shared" si="40"/>
        <v>Toshiro T.</v>
      </c>
      <c r="D694" s="2" t="s">
        <v>55</v>
      </c>
      <c r="E694" s="2" t="s">
        <v>56</v>
      </c>
      <c r="F694" s="2" t="s">
        <v>11</v>
      </c>
      <c r="G694" s="2">
        <v>36</v>
      </c>
      <c r="H694" s="2" t="s">
        <v>34</v>
      </c>
      <c r="I694" s="2" t="s">
        <v>39</v>
      </c>
      <c r="J694" s="2" t="s">
        <v>124</v>
      </c>
      <c r="K694" s="2" t="str">
        <f t="shared" si="41"/>
        <v>2016</v>
      </c>
      <c r="L694" s="2" t="str">
        <f t="shared" si="42"/>
        <v>06</v>
      </c>
      <c r="M694" s="2">
        <v>201606</v>
      </c>
      <c r="N694" s="30">
        <v>391100.17968</v>
      </c>
      <c r="O694" s="30">
        <v>68051.431264319996</v>
      </c>
      <c r="P694" s="10">
        <f t="shared" si="43"/>
        <v>6.8051431264319992E-2</v>
      </c>
    </row>
    <row r="695" spans="1:16">
      <c r="A695" s="2" t="s">
        <v>7</v>
      </c>
      <c r="B695" s="2" t="s">
        <v>26</v>
      </c>
      <c r="C695" s="2" t="str">
        <f t="shared" si="40"/>
        <v>Toshiro T.</v>
      </c>
      <c r="D695" s="2" t="s">
        <v>55</v>
      </c>
      <c r="E695" s="2" t="s">
        <v>56</v>
      </c>
      <c r="F695" s="2" t="s">
        <v>11</v>
      </c>
      <c r="G695" s="2">
        <v>36</v>
      </c>
      <c r="H695" s="2" t="s">
        <v>34</v>
      </c>
      <c r="I695" s="2" t="s">
        <v>39</v>
      </c>
      <c r="J695" s="2" t="s">
        <v>121</v>
      </c>
      <c r="K695" s="2" t="str">
        <f t="shared" si="41"/>
        <v>2016</v>
      </c>
      <c r="L695" s="2" t="str">
        <f t="shared" si="42"/>
        <v>06</v>
      </c>
      <c r="M695" s="2">
        <v>201606</v>
      </c>
      <c r="N695" s="30">
        <v>74091.971116799992</v>
      </c>
      <c r="O695" s="30">
        <v>11113.795667519998</v>
      </c>
      <c r="P695" s="10">
        <f t="shared" si="43"/>
        <v>1.1113795667519999E-2</v>
      </c>
    </row>
    <row r="696" spans="1:16">
      <c r="A696" s="2" t="s">
        <v>7</v>
      </c>
      <c r="B696" s="2" t="s">
        <v>26</v>
      </c>
      <c r="C696" s="2" t="str">
        <f t="shared" si="40"/>
        <v>Toshiro T.</v>
      </c>
      <c r="D696" s="2" t="s">
        <v>55</v>
      </c>
      <c r="E696" s="2" t="s">
        <v>56</v>
      </c>
      <c r="F696" s="2" t="s">
        <v>11</v>
      </c>
      <c r="G696" s="2">
        <v>36</v>
      </c>
      <c r="H696" s="2" t="s">
        <v>34</v>
      </c>
      <c r="I696" s="2" t="s">
        <v>39</v>
      </c>
      <c r="J696" s="2" t="s">
        <v>143</v>
      </c>
      <c r="K696" s="2" t="str">
        <f t="shared" si="41"/>
        <v>2016</v>
      </c>
      <c r="L696" s="2" t="str">
        <f t="shared" si="42"/>
        <v>06</v>
      </c>
      <c r="M696" s="2">
        <v>201606</v>
      </c>
      <c r="N696" s="30">
        <v>46792.545344999999</v>
      </c>
      <c r="O696" s="30">
        <v>7018.8818017499998</v>
      </c>
      <c r="P696" s="10">
        <f t="shared" si="43"/>
        <v>7.01888180175E-3</v>
      </c>
    </row>
    <row r="697" spans="1:16">
      <c r="A697" s="2" t="s">
        <v>7</v>
      </c>
      <c r="B697" s="2" t="s">
        <v>26</v>
      </c>
      <c r="C697" s="2" t="str">
        <f t="shared" si="40"/>
        <v>Toshiro T.</v>
      </c>
      <c r="D697" s="2" t="s">
        <v>55</v>
      </c>
      <c r="E697" s="2" t="s">
        <v>56</v>
      </c>
      <c r="F697" s="2" t="s">
        <v>11</v>
      </c>
      <c r="G697" s="2">
        <v>36</v>
      </c>
      <c r="H697" s="2" t="s">
        <v>34</v>
      </c>
      <c r="I697" s="2" t="s">
        <v>39</v>
      </c>
      <c r="J697" s="2" t="s">
        <v>123</v>
      </c>
      <c r="K697" s="2" t="str">
        <f t="shared" si="41"/>
        <v>2016</v>
      </c>
      <c r="L697" s="2" t="str">
        <f t="shared" si="42"/>
        <v>06</v>
      </c>
      <c r="M697" s="2">
        <v>201606</v>
      </c>
      <c r="N697" s="30">
        <v>48007.957132800002</v>
      </c>
      <c r="O697" s="30">
        <v>7201.1935699200003</v>
      </c>
      <c r="P697" s="10">
        <f t="shared" si="43"/>
        <v>7.2011935699199999E-3</v>
      </c>
    </row>
    <row r="698" spans="1:16">
      <c r="A698" s="2" t="s">
        <v>7</v>
      </c>
      <c r="B698" s="2" t="s">
        <v>26</v>
      </c>
      <c r="C698" s="2" t="str">
        <f t="shared" si="40"/>
        <v>Yui M.</v>
      </c>
      <c r="D698" s="2" t="s">
        <v>53</v>
      </c>
      <c r="E698" s="2" t="s">
        <v>54</v>
      </c>
      <c r="F698" s="2" t="s">
        <v>12</v>
      </c>
      <c r="G698" s="2">
        <v>32</v>
      </c>
      <c r="H698" s="2" t="s">
        <v>36</v>
      </c>
      <c r="I698" s="2" t="s">
        <v>63</v>
      </c>
      <c r="J698" s="2" t="s">
        <v>124</v>
      </c>
      <c r="K698" s="2" t="str">
        <f t="shared" si="41"/>
        <v>2016</v>
      </c>
      <c r="L698" s="2" t="str">
        <f t="shared" si="42"/>
        <v>06</v>
      </c>
      <c r="M698" s="2">
        <v>201606</v>
      </c>
      <c r="N698" s="30">
        <v>126263.00736</v>
      </c>
      <c r="O698" s="30">
        <v>21969.76328064</v>
      </c>
      <c r="P698" s="10">
        <f t="shared" si="43"/>
        <v>2.1969763280640001E-2</v>
      </c>
    </row>
    <row r="699" spans="1:16">
      <c r="A699" s="2" t="s">
        <v>7</v>
      </c>
      <c r="B699" s="2" t="s">
        <v>26</v>
      </c>
      <c r="C699" s="2" t="str">
        <f t="shared" si="40"/>
        <v>Yui M.</v>
      </c>
      <c r="D699" s="2" t="s">
        <v>53</v>
      </c>
      <c r="E699" s="2" t="s">
        <v>54</v>
      </c>
      <c r="F699" s="2" t="s">
        <v>12</v>
      </c>
      <c r="G699" s="2">
        <v>32</v>
      </c>
      <c r="H699" s="2" t="s">
        <v>36</v>
      </c>
      <c r="I699" s="2" t="s">
        <v>63</v>
      </c>
      <c r="J699" s="2" t="s">
        <v>121</v>
      </c>
      <c r="K699" s="2" t="str">
        <f t="shared" si="41"/>
        <v>2016</v>
      </c>
      <c r="L699" s="2" t="str">
        <f t="shared" si="42"/>
        <v>06</v>
      </c>
      <c r="M699" s="2">
        <v>201606</v>
      </c>
      <c r="N699" s="30">
        <v>48779.914175999991</v>
      </c>
      <c r="O699" s="30">
        <v>7316.9871263999985</v>
      </c>
      <c r="P699" s="10">
        <f t="shared" si="43"/>
        <v>7.3169871263999986E-3</v>
      </c>
    </row>
    <row r="700" spans="1:16">
      <c r="A700" s="2" t="s">
        <v>7</v>
      </c>
      <c r="B700" s="2" t="s">
        <v>26</v>
      </c>
      <c r="C700" s="2" t="str">
        <f t="shared" si="40"/>
        <v>Yui M.</v>
      </c>
      <c r="D700" s="2" t="s">
        <v>53</v>
      </c>
      <c r="E700" s="2" t="s">
        <v>54</v>
      </c>
      <c r="F700" s="2" t="s">
        <v>12</v>
      </c>
      <c r="G700" s="2">
        <v>32</v>
      </c>
      <c r="H700" s="2" t="s">
        <v>36</v>
      </c>
      <c r="I700" s="2" t="s">
        <v>63</v>
      </c>
      <c r="J700" s="2" t="s">
        <v>143</v>
      </c>
      <c r="K700" s="2" t="str">
        <f t="shared" si="41"/>
        <v>2016</v>
      </c>
      <c r="L700" s="2" t="str">
        <f t="shared" si="42"/>
        <v>06</v>
      </c>
      <c r="M700" s="2">
        <v>201606</v>
      </c>
      <c r="N700" s="30">
        <v>115516.14984000003</v>
      </c>
      <c r="O700" s="30">
        <v>17327.422476000003</v>
      </c>
      <c r="P700" s="10">
        <f t="shared" si="43"/>
        <v>1.7327422476000002E-2</v>
      </c>
    </row>
    <row r="701" spans="1:16">
      <c r="A701" s="2" t="s">
        <v>7</v>
      </c>
      <c r="B701" s="2" t="s">
        <v>26</v>
      </c>
      <c r="C701" s="2" t="str">
        <f t="shared" si="40"/>
        <v>Yui M.</v>
      </c>
      <c r="D701" s="2" t="s">
        <v>53</v>
      </c>
      <c r="E701" s="2" t="s">
        <v>54</v>
      </c>
      <c r="F701" s="2" t="s">
        <v>12</v>
      </c>
      <c r="G701" s="2">
        <v>32</v>
      </c>
      <c r="H701" s="2" t="s">
        <v>36</v>
      </c>
      <c r="I701" s="2" t="s">
        <v>63</v>
      </c>
      <c r="J701" s="2" t="s">
        <v>123</v>
      </c>
      <c r="K701" s="2" t="str">
        <f t="shared" si="41"/>
        <v>2016</v>
      </c>
      <c r="L701" s="2" t="str">
        <f t="shared" si="42"/>
        <v>06</v>
      </c>
      <c r="M701" s="2">
        <v>201606</v>
      </c>
      <c r="N701" s="30">
        <v>13114.8605952</v>
      </c>
      <c r="O701" s="30">
        <v>1967.2290892799999</v>
      </c>
      <c r="P701" s="10">
        <f t="shared" si="43"/>
        <v>1.9672290892800001E-3</v>
      </c>
    </row>
    <row r="702" spans="1:16">
      <c r="A702" s="2" t="s">
        <v>7</v>
      </c>
      <c r="B702" s="2" t="s">
        <v>27</v>
      </c>
      <c r="C702" s="2" t="str">
        <f t="shared" si="40"/>
        <v>Andrew T.</v>
      </c>
      <c r="D702" s="2" t="s">
        <v>21</v>
      </c>
      <c r="E702" s="2" t="s">
        <v>58</v>
      </c>
      <c r="F702" s="2" t="s">
        <v>11</v>
      </c>
      <c r="G702" s="2">
        <v>45</v>
      </c>
      <c r="H702" s="2" t="s">
        <v>33</v>
      </c>
      <c r="I702" s="2" t="s">
        <v>38</v>
      </c>
      <c r="J702" s="2" t="s">
        <v>124</v>
      </c>
      <c r="K702" s="2" t="str">
        <f t="shared" si="41"/>
        <v>2016</v>
      </c>
      <c r="L702" s="2" t="str">
        <f t="shared" si="42"/>
        <v>06</v>
      </c>
      <c r="M702" s="2">
        <v>201606</v>
      </c>
      <c r="N702" s="30">
        <v>500884.16040000011</v>
      </c>
      <c r="O702" s="30">
        <v>87153.843909600007</v>
      </c>
      <c r="P702" s="10">
        <f t="shared" si="43"/>
        <v>8.7153843909600001E-2</v>
      </c>
    </row>
    <row r="703" spans="1:16">
      <c r="A703" s="2" t="s">
        <v>7</v>
      </c>
      <c r="B703" s="2" t="s">
        <v>27</v>
      </c>
      <c r="C703" s="2" t="str">
        <f t="shared" si="40"/>
        <v>Andrew T.</v>
      </c>
      <c r="D703" s="2" t="s">
        <v>21</v>
      </c>
      <c r="E703" s="2" t="s">
        <v>58</v>
      </c>
      <c r="F703" s="2" t="s">
        <v>11</v>
      </c>
      <c r="G703" s="2">
        <v>45</v>
      </c>
      <c r="H703" s="2" t="s">
        <v>33</v>
      </c>
      <c r="I703" s="2" t="s">
        <v>38</v>
      </c>
      <c r="J703" s="2" t="s">
        <v>121</v>
      </c>
      <c r="K703" s="2" t="str">
        <f t="shared" si="41"/>
        <v>2016</v>
      </c>
      <c r="L703" s="2" t="str">
        <f t="shared" si="42"/>
        <v>06</v>
      </c>
      <c r="M703" s="2">
        <v>201606</v>
      </c>
      <c r="N703" s="30">
        <v>519195.04135200009</v>
      </c>
      <c r="O703" s="30">
        <v>77879.25620280001</v>
      </c>
      <c r="P703" s="10">
        <f t="shared" si="43"/>
        <v>7.7879256202800007E-2</v>
      </c>
    </row>
    <row r="704" spans="1:16">
      <c r="A704" s="2" t="s">
        <v>7</v>
      </c>
      <c r="B704" s="2" t="s">
        <v>27</v>
      </c>
      <c r="C704" s="2" t="str">
        <f t="shared" si="40"/>
        <v>Andrew T.</v>
      </c>
      <c r="D704" s="2" t="s">
        <v>21</v>
      </c>
      <c r="E704" s="2" t="s">
        <v>58</v>
      </c>
      <c r="F704" s="2" t="s">
        <v>11</v>
      </c>
      <c r="G704" s="2">
        <v>45</v>
      </c>
      <c r="H704" s="2" t="s">
        <v>33</v>
      </c>
      <c r="I704" s="2" t="s">
        <v>38</v>
      </c>
      <c r="J704" s="2" t="s">
        <v>143</v>
      </c>
      <c r="K704" s="2" t="str">
        <f t="shared" si="41"/>
        <v>2016</v>
      </c>
      <c r="L704" s="2" t="str">
        <f t="shared" si="42"/>
        <v>06</v>
      </c>
      <c r="M704" s="2">
        <v>201606</v>
      </c>
      <c r="N704" s="30">
        <v>1030917.7534500002</v>
      </c>
      <c r="O704" s="30">
        <v>154637.66301750002</v>
      </c>
      <c r="P704" s="10">
        <f t="shared" si="43"/>
        <v>0.15463766301750001</v>
      </c>
    </row>
    <row r="705" spans="1:16">
      <c r="A705" s="2" t="s">
        <v>7</v>
      </c>
      <c r="B705" s="2" t="s">
        <v>27</v>
      </c>
      <c r="C705" s="2" t="str">
        <f t="shared" si="40"/>
        <v>Andrew T.</v>
      </c>
      <c r="D705" s="2" t="s">
        <v>21</v>
      </c>
      <c r="E705" s="2" t="s">
        <v>58</v>
      </c>
      <c r="F705" s="2" t="s">
        <v>11</v>
      </c>
      <c r="G705" s="2">
        <v>45</v>
      </c>
      <c r="H705" s="2" t="s">
        <v>33</v>
      </c>
      <c r="I705" s="2" t="s">
        <v>38</v>
      </c>
      <c r="J705" s="2" t="s">
        <v>123</v>
      </c>
      <c r="K705" s="2" t="str">
        <f t="shared" si="41"/>
        <v>2016</v>
      </c>
      <c r="L705" s="2" t="str">
        <f t="shared" si="42"/>
        <v>06</v>
      </c>
      <c r="M705" s="2">
        <v>201606</v>
      </c>
      <c r="N705" s="30">
        <v>86857.325568000015</v>
      </c>
      <c r="O705" s="30">
        <v>13028.598835200002</v>
      </c>
      <c r="P705" s="10">
        <f t="shared" si="43"/>
        <v>1.3028598835200002E-2</v>
      </c>
    </row>
    <row r="706" spans="1:16">
      <c r="A706" s="2" t="s">
        <v>7</v>
      </c>
      <c r="B706" s="2" t="s">
        <v>27</v>
      </c>
      <c r="C706" s="2" t="str">
        <f t="shared" si="40"/>
        <v>Jason W.</v>
      </c>
      <c r="D706" s="2" t="s">
        <v>18</v>
      </c>
      <c r="E706" s="2" t="s">
        <v>62</v>
      </c>
      <c r="F706" s="2" t="s">
        <v>11</v>
      </c>
      <c r="G706" s="2">
        <v>38</v>
      </c>
      <c r="H706" s="2" t="s">
        <v>34</v>
      </c>
      <c r="I706" s="2" t="s">
        <v>39</v>
      </c>
      <c r="J706" s="2" t="s">
        <v>124</v>
      </c>
      <c r="K706" s="2" t="str">
        <f t="shared" si="41"/>
        <v>2016</v>
      </c>
      <c r="L706" s="2" t="str">
        <f t="shared" si="42"/>
        <v>06</v>
      </c>
      <c r="M706" s="2">
        <v>201606</v>
      </c>
      <c r="N706" s="30">
        <v>644516.24832000025</v>
      </c>
      <c r="O706" s="30">
        <v>112145.82720768003</v>
      </c>
      <c r="P706" s="10">
        <f t="shared" si="43"/>
        <v>0.11214582720768003</v>
      </c>
    </row>
    <row r="707" spans="1:16">
      <c r="A707" s="2" t="s">
        <v>7</v>
      </c>
      <c r="B707" s="2" t="s">
        <v>27</v>
      </c>
      <c r="C707" s="2" t="str">
        <f t="shared" ref="C707:C770" si="44">D707&amp;" "&amp;LEFT(E707,1)&amp;"."</f>
        <v>Jason W.</v>
      </c>
      <c r="D707" s="2" t="s">
        <v>18</v>
      </c>
      <c r="E707" s="2" t="s">
        <v>62</v>
      </c>
      <c r="F707" s="2" t="s">
        <v>11</v>
      </c>
      <c r="G707" s="2">
        <v>38</v>
      </c>
      <c r="H707" s="2" t="s">
        <v>34</v>
      </c>
      <c r="I707" s="2" t="s">
        <v>39</v>
      </c>
      <c r="J707" s="2" t="s">
        <v>121</v>
      </c>
      <c r="K707" s="2" t="str">
        <f t="shared" ref="K707:K770" si="45">LEFT(M707,4)</f>
        <v>2016</v>
      </c>
      <c r="L707" s="2" t="str">
        <f t="shared" ref="L707:L770" si="46">RIGHT(M707,2)</f>
        <v>06</v>
      </c>
      <c r="M707" s="2">
        <v>201606</v>
      </c>
      <c r="N707" s="30">
        <v>70240.925260800024</v>
      </c>
      <c r="O707" s="30">
        <v>10536.138789120003</v>
      </c>
      <c r="P707" s="10">
        <f t="shared" ref="P707:P770" si="47">O707/1000000</f>
        <v>1.0536138789120002E-2</v>
      </c>
    </row>
    <row r="708" spans="1:16">
      <c r="A708" s="2" t="s">
        <v>7</v>
      </c>
      <c r="B708" s="2" t="s">
        <v>27</v>
      </c>
      <c r="C708" s="2" t="str">
        <f t="shared" si="44"/>
        <v>Jason W.</v>
      </c>
      <c r="D708" s="2" t="s">
        <v>18</v>
      </c>
      <c r="E708" s="2" t="s">
        <v>62</v>
      </c>
      <c r="F708" s="2" t="s">
        <v>11</v>
      </c>
      <c r="G708" s="2">
        <v>38</v>
      </c>
      <c r="H708" s="2" t="s">
        <v>34</v>
      </c>
      <c r="I708" s="2" t="s">
        <v>39</v>
      </c>
      <c r="J708" s="2" t="s">
        <v>143</v>
      </c>
      <c r="K708" s="2" t="str">
        <f t="shared" si="45"/>
        <v>2016</v>
      </c>
      <c r="L708" s="2" t="str">
        <f t="shared" si="46"/>
        <v>06</v>
      </c>
      <c r="M708" s="2">
        <v>201606</v>
      </c>
      <c r="N708" s="30">
        <v>133582.86396000005</v>
      </c>
      <c r="O708" s="30">
        <v>20037.429594000005</v>
      </c>
      <c r="P708" s="10">
        <f t="shared" si="47"/>
        <v>2.0037429594000004E-2</v>
      </c>
    </row>
    <row r="709" spans="1:16">
      <c r="A709" s="2" t="s">
        <v>7</v>
      </c>
      <c r="B709" s="2" t="s">
        <v>27</v>
      </c>
      <c r="C709" s="2" t="str">
        <f t="shared" si="44"/>
        <v>Jason W.</v>
      </c>
      <c r="D709" s="2" t="s">
        <v>18</v>
      </c>
      <c r="E709" s="2" t="s">
        <v>62</v>
      </c>
      <c r="F709" s="2" t="s">
        <v>11</v>
      </c>
      <c r="G709" s="2">
        <v>38</v>
      </c>
      <c r="H709" s="2" t="s">
        <v>34</v>
      </c>
      <c r="I709" s="2" t="s">
        <v>39</v>
      </c>
      <c r="J709" s="2" t="s">
        <v>123</v>
      </c>
      <c r="K709" s="2" t="str">
        <f t="shared" si="45"/>
        <v>2016</v>
      </c>
      <c r="L709" s="2" t="str">
        <f t="shared" si="46"/>
        <v>06</v>
      </c>
      <c r="M709" s="2">
        <v>201606</v>
      </c>
      <c r="N709" s="30">
        <v>44782.817587200014</v>
      </c>
      <c r="O709" s="30">
        <v>6717.4226380800019</v>
      </c>
      <c r="P709" s="10">
        <f t="shared" si="47"/>
        <v>6.7174226380800018E-3</v>
      </c>
    </row>
    <row r="710" spans="1:16">
      <c r="A710" s="2" t="s">
        <v>7</v>
      </c>
      <c r="B710" s="2" t="s">
        <v>27</v>
      </c>
      <c r="C710" s="2" t="str">
        <f t="shared" si="44"/>
        <v>Michelle L.</v>
      </c>
      <c r="D710" s="2" t="s">
        <v>19</v>
      </c>
      <c r="E710" s="2" t="s">
        <v>57</v>
      </c>
      <c r="F710" s="2" t="s">
        <v>12</v>
      </c>
      <c r="G710" s="2">
        <v>29</v>
      </c>
      <c r="H710" s="2" t="s">
        <v>37</v>
      </c>
      <c r="I710" s="2" t="s">
        <v>41</v>
      </c>
      <c r="J710" s="2" t="s">
        <v>124</v>
      </c>
      <c r="K710" s="2" t="str">
        <f t="shared" si="45"/>
        <v>2016</v>
      </c>
      <c r="L710" s="2" t="str">
        <f t="shared" si="46"/>
        <v>06</v>
      </c>
      <c r="M710" s="2">
        <v>201606</v>
      </c>
      <c r="N710" s="30">
        <v>114851.51999999997</v>
      </c>
      <c r="O710" s="30">
        <v>19984.164479999992</v>
      </c>
      <c r="P710" s="10">
        <f t="shared" si="47"/>
        <v>1.9984164479999993E-2</v>
      </c>
    </row>
    <row r="711" spans="1:16">
      <c r="A711" s="2" t="s">
        <v>7</v>
      </c>
      <c r="B711" s="2" t="s">
        <v>27</v>
      </c>
      <c r="C711" s="2" t="str">
        <f t="shared" si="44"/>
        <v>Michelle L.</v>
      </c>
      <c r="D711" s="2" t="s">
        <v>19</v>
      </c>
      <c r="E711" s="2" t="s">
        <v>57</v>
      </c>
      <c r="F711" s="2" t="s">
        <v>12</v>
      </c>
      <c r="G711" s="2">
        <v>29</v>
      </c>
      <c r="H711" s="2" t="s">
        <v>37</v>
      </c>
      <c r="I711" s="2" t="s">
        <v>41</v>
      </c>
      <c r="J711" s="2" t="s">
        <v>121</v>
      </c>
      <c r="K711" s="2" t="str">
        <f t="shared" si="45"/>
        <v>2016</v>
      </c>
      <c r="L711" s="2" t="str">
        <f t="shared" si="46"/>
        <v>06</v>
      </c>
      <c r="M711" s="2">
        <v>201606</v>
      </c>
      <c r="N711" s="30">
        <v>97947.377280000001</v>
      </c>
      <c r="O711" s="30">
        <v>14692.106592</v>
      </c>
      <c r="P711" s="10">
        <f t="shared" si="47"/>
        <v>1.4692106591999999E-2</v>
      </c>
    </row>
    <row r="712" spans="1:16">
      <c r="A712" s="2" t="s">
        <v>7</v>
      </c>
      <c r="B712" s="2" t="s">
        <v>27</v>
      </c>
      <c r="C712" s="2" t="str">
        <f t="shared" si="44"/>
        <v>Michelle L.</v>
      </c>
      <c r="D712" s="2" t="s">
        <v>19</v>
      </c>
      <c r="E712" s="2" t="s">
        <v>57</v>
      </c>
      <c r="F712" s="2" t="s">
        <v>12</v>
      </c>
      <c r="G712" s="2">
        <v>29</v>
      </c>
      <c r="H712" s="2" t="s">
        <v>37</v>
      </c>
      <c r="I712" s="2" t="s">
        <v>41</v>
      </c>
      <c r="J712" s="2" t="s">
        <v>143</v>
      </c>
      <c r="K712" s="2" t="str">
        <f t="shared" si="45"/>
        <v>2016</v>
      </c>
      <c r="L712" s="2" t="str">
        <f t="shared" si="46"/>
        <v>06</v>
      </c>
      <c r="M712" s="2">
        <v>201606</v>
      </c>
      <c r="N712" s="30">
        <v>145137.09599999999</v>
      </c>
      <c r="O712" s="30">
        <v>21770.564399999999</v>
      </c>
      <c r="P712" s="10">
        <f t="shared" si="47"/>
        <v>2.1770564399999998E-2</v>
      </c>
    </row>
    <row r="713" spans="1:16">
      <c r="A713" s="2" t="s">
        <v>7</v>
      </c>
      <c r="B713" s="2" t="s">
        <v>27</v>
      </c>
      <c r="C713" s="2" t="str">
        <f t="shared" si="44"/>
        <v>Michelle L.</v>
      </c>
      <c r="D713" s="2" t="s">
        <v>19</v>
      </c>
      <c r="E713" s="2" t="s">
        <v>57</v>
      </c>
      <c r="F713" s="2" t="s">
        <v>12</v>
      </c>
      <c r="G713" s="2">
        <v>29</v>
      </c>
      <c r="H713" s="2" t="s">
        <v>37</v>
      </c>
      <c r="I713" s="2" t="s">
        <v>41</v>
      </c>
      <c r="J713" s="2" t="s">
        <v>123</v>
      </c>
      <c r="K713" s="2" t="str">
        <f t="shared" si="45"/>
        <v>2016</v>
      </c>
      <c r="L713" s="2" t="str">
        <f t="shared" si="46"/>
        <v>06</v>
      </c>
      <c r="M713" s="2">
        <v>201606</v>
      </c>
      <c r="N713" s="30">
        <v>34159.65696</v>
      </c>
      <c r="O713" s="30">
        <v>5123.9485439999999</v>
      </c>
      <c r="P713" s="10">
        <f t="shared" si="47"/>
        <v>5.1239485440000001E-3</v>
      </c>
    </row>
    <row r="714" spans="1:16">
      <c r="A714" s="2" t="s">
        <v>7</v>
      </c>
      <c r="B714" s="2" t="s">
        <v>42</v>
      </c>
      <c r="C714" s="2" t="str">
        <f t="shared" si="44"/>
        <v>Dennis C.</v>
      </c>
      <c r="D714" s="2" t="s">
        <v>59</v>
      </c>
      <c r="E714" s="2" t="s">
        <v>60</v>
      </c>
      <c r="F714" s="2" t="s">
        <v>11</v>
      </c>
      <c r="G714" s="2">
        <v>35</v>
      </c>
      <c r="H714" s="2" t="s">
        <v>34</v>
      </c>
      <c r="I714" s="2" t="s">
        <v>39</v>
      </c>
      <c r="J714" s="2" t="s">
        <v>124</v>
      </c>
      <c r="K714" s="2" t="str">
        <f t="shared" si="45"/>
        <v>2016</v>
      </c>
      <c r="L714" s="2" t="str">
        <f t="shared" si="46"/>
        <v>06</v>
      </c>
      <c r="M714" s="2">
        <v>201606</v>
      </c>
      <c r="N714" s="30">
        <v>253153.97856000002</v>
      </c>
      <c r="O714" s="30">
        <v>44048.792269439997</v>
      </c>
      <c r="P714" s="10">
        <f t="shared" si="47"/>
        <v>4.4048792269439994E-2</v>
      </c>
    </row>
    <row r="715" spans="1:16">
      <c r="A715" s="2" t="s">
        <v>7</v>
      </c>
      <c r="B715" s="2" t="s">
        <v>42</v>
      </c>
      <c r="C715" s="2" t="str">
        <f t="shared" si="44"/>
        <v>Dennis C.</v>
      </c>
      <c r="D715" s="2" t="s">
        <v>59</v>
      </c>
      <c r="E715" s="2" t="s">
        <v>60</v>
      </c>
      <c r="F715" s="2" t="s">
        <v>11</v>
      </c>
      <c r="G715" s="2">
        <v>35</v>
      </c>
      <c r="H715" s="2" t="s">
        <v>34</v>
      </c>
      <c r="I715" s="2" t="s">
        <v>39</v>
      </c>
      <c r="J715" s="2" t="s">
        <v>121</v>
      </c>
      <c r="K715" s="2" t="str">
        <f t="shared" si="45"/>
        <v>2016</v>
      </c>
      <c r="L715" s="2" t="str">
        <f t="shared" si="46"/>
        <v>06</v>
      </c>
      <c r="M715" s="2">
        <v>201606</v>
      </c>
      <c r="N715" s="30">
        <v>123217.12690560002</v>
      </c>
      <c r="O715" s="30">
        <v>18482.569035840002</v>
      </c>
      <c r="P715" s="10">
        <f t="shared" si="47"/>
        <v>1.8482569035840002E-2</v>
      </c>
    </row>
    <row r="716" spans="1:16">
      <c r="A716" s="2" t="s">
        <v>7</v>
      </c>
      <c r="B716" s="2" t="s">
        <v>42</v>
      </c>
      <c r="C716" s="2" t="str">
        <f t="shared" si="44"/>
        <v>Dennis C.</v>
      </c>
      <c r="D716" s="2" t="s">
        <v>59</v>
      </c>
      <c r="E716" s="2" t="s">
        <v>60</v>
      </c>
      <c r="F716" s="2" t="s">
        <v>11</v>
      </c>
      <c r="G716" s="2">
        <v>35</v>
      </c>
      <c r="H716" s="2" t="s">
        <v>34</v>
      </c>
      <c r="I716" s="2" t="s">
        <v>39</v>
      </c>
      <c r="J716" s="2" t="s">
        <v>143</v>
      </c>
      <c r="K716" s="2" t="str">
        <f t="shared" si="45"/>
        <v>2016</v>
      </c>
      <c r="L716" s="2" t="str">
        <f t="shared" si="46"/>
        <v>06</v>
      </c>
      <c r="M716" s="2">
        <v>201606</v>
      </c>
      <c r="N716" s="30">
        <v>188232.48990000004</v>
      </c>
      <c r="O716" s="30">
        <v>28234.873485000004</v>
      </c>
      <c r="P716" s="10">
        <f t="shared" si="47"/>
        <v>2.8234873485000003E-2</v>
      </c>
    </row>
    <row r="717" spans="1:16">
      <c r="A717" s="2" t="s">
        <v>7</v>
      </c>
      <c r="B717" s="2" t="s">
        <v>42</v>
      </c>
      <c r="C717" s="2" t="str">
        <f t="shared" si="44"/>
        <v>Dennis C.</v>
      </c>
      <c r="D717" s="2" t="s">
        <v>59</v>
      </c>
      <c r="E717" s="2" t="s">
        <v>60</v>
      </c>
      <c r="F717" s="2" t="s">
        <v>11</v>
      </c>
      <c r="G717" s="2">
        <v>35</v>
      </c>
      <c r="H717" s="2" t="s">
        <v>34</v>
      </c>
      <c r="I717" s="2" t="s">
        <v>39</v>
      </c>
      <c r="J717" s="2" t="s">
        <v>123</v>
      </c>
      <c r="K717" s="2" t="str">
        <f t="shared" si="45"/>
        <v>2016</v>
      </c>
      <c r="L717" s="2" t="str">
        <f t="shared" si="46"/>
        <v>06</v>
      </c>
      <c r="M717" s="2">
        <v>201606</v>
      </c>
      <c r="N717" s="30">
        <v>8488.12608</v>
      </c>
      <c r="O717" s="30">
        <v>1273.218912</v>
      </c>
      <c r="P717" s="10">
        <f t="shared" si="47"/>
        <v>1.273218912E-3</v>
      </c>
    </row>
    <row r="718" spans="1:16">
      <c r="A718" s="2" t="s">
        <v>7</v>
      </c>
      <c r="B718" s="2" t="s">
        <v>42</v>
      </c>
      <c r="C718" s="2" t="str">
        <f t="shared" si="44"/>
        <v>Aaron C.</v>
      </c>
      <c r="D718" s="2" t="s">
        <v>61</v>
      </c>
      <c r="E718" s="2" t="s">
        <v>60</v>
      </c>
      <c r="F718" s="2" t="s">
        <v>11</v>
      </c>
      <c r="G718" s="2">
        <v>32</v>
      </c>
      <c r="H718" s="2" t="s">
        <v>36</v>
      </c>
      <c r="I718" s="2" t="s">
        <v>63</v>
      </c>
      <c r="J718" s="2" t="s">
        <v>124</v>
      </c>
      <c r="K718" s="2" t="str">
        <f t="shared" si="45"/>
        <v>2016</v>
      </c>
      <c r="L718" s="2" t="str">
        <f t="shared" si="46"/>
        <v>06</v>
      </c>
      <c r="M718" s="2">
        <v>201606</v>
      </c>
      <c r="N718" s="30">
        <v>390640.32</v>
      </c>
      <c r="O718" s="30">
        <v>67971.415679999991</v>
      </c>
      <c r="P718" s="10">
        <f t="shared" si="47"/>
        <v>6.7971415679999994E-2</v>
      </c>
    </row>
    <row r="719" spans="1:16">
      <c r="A719" s="2" t="s">
        <v>7</v>
      </c>
      <c r="B719" s="2" t="s">
        <v>42</v>
      </c>
      <c r="C719" s="2" t="str">
        <f t="shared" si="44"/>
        <v>Aaron C.</v>
      </c>
      <c r="D719" s="2" t="s">
        <v>61</v>
      </c>
      <c r="E719" s="2" t="s">
        <v>60</v>
      </c>
      <c r="F719" s="2" t="s">
        <v>11</v>
      </c>
      <c r="G719" s="2">
        <v>32</v>
      </c>
      <c r="H719" s="2" t="s">
        <v>36</v>
      </c>
      <c r="I719" s="2" t="s">
        <v>63</v>
      </c>
      <c r="J719" s="2" t="s">
        <v>121</v>
      </c>
      <c r="K719" s="2" t="str">
        <f t="shared" si="45"/>
        <v>2016</v>
      </c>
      <c r="L719" s="2" t="str">
        <f t="shared" si="46"/>
        <v>06</v>
      </c>
      <c r="M719" s="2">
        <v>201606</v>
      </c>
      <c r="N719" s="30">
        <v>19674.658079999997</v>
      </c>
      <c r="O719" s="30">
        <v>2951.1987119999994</v>
      </c>
      <c r="P719" s="10">
        <f t="shared" si="47"/>
        <v>2.9511987119999993E-3</v>
      </c>
    </row>
    <row r="720" spans="1:16">
      <c r="A720" s="2" t="s">
        <v>7</v>
      </c>
      <c r="B720" s="2" t="s">
        <v>42</v>
      </c>
      <c r="C720" s="2" t="str">
        <f t="shared" si="44"/>
        <v>Aaron C.</v>
      </c>
      <c r="D720" s="2" t="s">
        <v>61</v>
      </c>
      <c r="E720" s="2" t="s">
        <v>60</v>
      </c>
      <c r="F720" s="2" t="s">
        <v>11</v>
      </c>
      <c r="G720" s="2">
        <v>32</v>
      </c>
      <c r="H720" s="2" t="s">
        <v>36</v>
      </c>
      <c r="I720" s="2" t="s">
        <v>63</v>
      </c>
      <c r="J720" s="2" t="s">
        <v>143</v>
      </c>
      <c r="K720" s="2" t="str">
        <f t="shared" si="45"/>
        <v>2016</v>
      </c>
      <c r="L720" s="2" t="str">
        <f t="shared" si="46"/>
        <v>06</v>
      </c>
      <c r="M720" s="2">
        <v>201606</v>
      </c>
      <c r="N720" s="30">
        <v>113351.23799999997</v>
      </c>
      <c r="O720" s="30">
        <v>17002.685699999995</v>
      </c>
      <c r="P720" s="10">
        <f t="shared" si="47"/>
        <v>1.7002685699999995E-2</v>
      </c>
    </row>
    <row r="721" spans="1:16">
      <c r="A721" s="2" t="s">
        <v>7</v>
      </c>
      <c r="B721" s="2" t="s">
        <v>42</v>
      </c>
      <c r="C721" s="2" t="str">
        <f t="shared" si="44"/>
        <v>Aaron C.</v>
      </c>
      <c r="D721" s="2" t="s">
        <v>61</v>
      </c>
      <c r="E721" s="2" t="s">
        <v>60</v>
      </c>
      <c r="F721" s="2" t="s">
        <v>11</v>
      </c>
      <c r="G721" s="2">
        <v>32</v>
      </c>
      <c r="H721" s="2" t="s">
        <v>36</v>
      </c>
      <c r="I721" s="2" t="s">
        <v>63</v>
      </c>
      <c r="J721" s="2" t="s">
        <v>123</v>
      </c>
      <c r="K721" s="2" t="str">
        <f t="shared" si="45"/>
        <v>2016</v>
      </c>
      <c r="L721" s="2" t="str">
        <f t="shared" si="46"/>
        <v>06</v>
      </c>
      <c r="M721" s="2">
        <v>201606</v>
      </c>
      <c r="N721" s="30">
        <v>24025.196160000003</v>
      </c>
      <c r="O721" s="30">
        <v>3603.7794240000003</v>
      </c>
      <c r="P721" s="10">
        <f t="shared" si="47"/>
        <v>3.6037794240000001E-3</v>
      </c>
    </row>
    <row r="722" spans="1:16">
      <c r="A722" s="2" t="s">
        <v>69</v>
      </c>
      <c r="B722" s="2" t="s">
        <v>5</v>
      </c>
      <c r="C722" s="2" t="str">
        <f t="shared" si="44"/>
        <v>Jansen B.</v>
      </c>
      <c r="D722" s="2" t="s">
        <v>46</v>
      </c>
      <c r="E722" s="2" t="s">
        <v>13</v>
      </c>
      <c r="F722" s="2" t="s">
        <v>11</v>
      </c>
      <c r="G722" s="2">
        <v>46</v>
      </c>
      <c r="H722" s="2" t="s">
        <v>33</v>
      </c>
      <c r="I722" s="2" t="s">
        <v>38</v>
      </c>
      <c r="J722" s="2" t="s">
        <v>124</v>
      </c>
      <c r="K722" s="2" t="str">
        <f t="shared" si="45"/>
        <v>2016</v>
      </c>
      <c r="L722" s="2" t="str">
        <f t="shared" si="46"/>
        <v>06</v>
      </c>
      <c r="M722" s="2">
        <v>201606</v>
      </c>
      <c r="N722" s="30">
        <v>2030506.9200000002</v>
      </c>
      <c r="O722" s="30">
        <v>353308.20408</v>
      </c>
      <c r="P722" s="10">
        <f t="shared" si="47"/>
        <v>0.35330820408000002</v>
      </c>
    </row>
    <row r="723" spans="1:16">
      <c r="A723" s="2" t="s">
        <v>69</v>
      </c>
      <c r="B723" s="2" t="s">
        <v>5</v>
      </c>
      <c r="C723" s="2" t="str">
        <f t="shared" si="44"/>
        <v>Jansen B.</v>
      </c>
      <c r="D723" s="2" t="s">
        <v>46</v>
      </c>
      <c r="E723" s="2" t="s">
        <v>13</v>
      </c>
      <c r="F723" s="2" t="s">
        <v>11</v>
      </c>
      <c r="G723" s="2">
        <v>46</v>
      </c>
      <c r="H723" s="2" t="s">
        <v>33</v>
      </c>
      <c r="I723" s="2" t="s">
        <v>38</v>
      </c>
      <c r="J723" s="2" t="s">
        <v>121</v>
      </c>
      <c r="K723" s="2" t="str">
        <f t="shared" si="45"/>
        <v>2016</v>
      </c>
      <c r="L723" s="2" t="str">
        <f t="shared" si="46"/>
        <v>06</v>
      </c>
      <c r="M723" s="2">
        <v>201606</v>
      </c>
      <c r="N723" s="30">
        <v>81168.912000000011</v>
      </c>
      <c r="O723" s="30">
        <v>12175.336800000001</v>
      </c>
      <c r="P723" s="10">
        <f t="shared" si="47"/>
        <v>1.21753368E-2</v>
      </c>
    </row>
    <row r="724" spans="1:16">
      <c r="A724" s="2" t="s">
        <v>69</v>
      </c>
      <c r="B724" s="2" t="s">
        <v>5</v>
      </c>
      <c r="C724" s="2" t="str">
        <f t="shared" si="44"/>
        <v>Jansen B.</v>
      </c>
      <c r="D724" s="2" t="s">
        <v>46</v>
      </c>
      <c r="E724" s="2" t="s">
        <v>13</v>
      </c>
      <c r="F724" s="2" t="s">
        <v>11</v>
      </c>
      <c r="G724" s="2">
        <v>46</v>
      </c>
      <c r="H724" s="2" t="s">
        <v>33</v>
      </c>
      <c r="I724" s="2" t="s">
        <v>38</v>
      </c>
      <c r="J724" s="2" t="s">
        <v>143</v>
      </c>
      <c r="K724" s="2" t="str">
        <f t="shared" si="45"/>
        <v>2016</v>
      </c>
      <c r="L724" s="2" t="str">
        <f t="shared" si="46"/>
        <v>06</v>
      </c>
      <c r="M724" s="2">
        <v>201606</v>
      </c>
      <c r="N724" s="30">
        <v>787684.95</v>
      </c>
      <c r="O724" s="30">
        <v>118152.74249999999</v>
      </c>
      <c r="P724" s="10">
        <f t="shared" si="47"/>
        <v>0.11815274249999999</v>
      </c>
    </row>
    <row r="725" spans="1:16">
      <c r="A725" s="2" t="s">
        <v>69</v>
      </c>
      <c r="B725" s="2" t="s">
        <v>5</v>
      </c>
      <c r="C725" s="2" t="str">
        <f t="shared" si="44"/>
        <v>Jansen B.</v>
      </c>
      <c r="D725" s="2" t="s">
        <v>46</v>
      </c>
      <c r="E725" s="2" t="s">
        <v>13</v>
      </c>
      <c r="F725" s="2" t="s">
        <v>11</v>
      </c>
      <c r="G725" s="2">
        <v>46</v>
      </c>
      <c r="H725" s="2" t="s">
        <v>33</v>
      </c>
      <c r="I725" s="2" t="s">
        <v>38</v>
      </c>
      <c r="J725" s="2" t="s">
        <v>123</v>
      </c>
      <c r="K725" s="2" t="str">
        <f t="shared" si="45"/>
        <v>2016</v>
      </c>
      <c r="L725" s="2" t="str">
        <f t="shared" si="46"/>
        <v>06</v>
      </c>
      <c r="M725" s="2">
        <v>201606</v>
      </c>
      <c r="N725" s="30">
        <v>153039.54240000001</v>
      </c>
      <c r="O725" s="30">
        <v>22955.931359999999</v>
      </c>
      <c r="P725" s="10">
        <f t="shared" si="47"/>
        <v>2.2955931359999997E-2</v>
      </c>
    </row>
    <row r="726" spans="1:16">
      <c r="A726" s="2" t="s">
        <v>69</v>
      </c>
      <c r="B726" s="2" t="s">
        <v>5</v>
      </c>
      <c r="C726" s="2" t="str">
        <f t="shared" si="44"/>
        <v>Claire P.</v>
      </c>
      <c r="D726" s="2" t="s">
        <v>22</v>
      </c>
      <c r="E726" s="2" t="s">
        <v>16</v>
      </c>
      <c r="F726" s="2" t="s">
        <v>12</v>
      </c>
      <c r="G726" s="2">
        <v>38</v>
      </c>
      <c r="H726" s="2" t="s">
        <v>34</v>
      </c>
      <c r="I726" s="2" t="s">
        <v>39</v>
      </c>
      <c r="J726" s="2" t="s">
        <v>124</v>
      </c>
      <c r="K726" s="2" t="str">
        <f t="shared" si="45"/>
        <v>2016</v>
      </c>
      <c r="L726" s="2" t="str">
        <f t="shared" si="46"/>
        <v>06</v>
      </c>
      <c r="M726" s="2">
        <v>201606</v>
      </c>
      <c r="N726" s="30">
        <v>202103.29440000007</v>
      </c>
      <c r="O726" s="30">
        <v>35165.973225600006</v>
      </c>
      <c r="P726" s="10">
        <f t="shared" si="47"/>
        <v>3.5165973225600007E-2</v>
      </c>
    </row>
    <row r="727" spans="1:16">
      <c r="A727" s="2" t="s">
        <v>69</v>
      </c>
      <c r="B727" s="2" t="s">
        <v>5</v>
      </c>
      <c r="C727" s="2" t="str">
        <f t="shared" si="44"/>
        <v>Claire P.</v>
      </c>
      <c r="D727" s="2" t="s">
        <v>22</v>
      </c>
      <c r="E727" s="2" t="s">
        <v>16</v>
      </c>
      <c r="F727" s="2" t="s">
        <v>12</v>
      </c>
      <c r="G727" s="2">
        <v>38</v>
      </c>
      <c r="H727" s="2" t="s">
        <v>34</v>
      </c>
      <c r="I727" s="2" t="s">
        <v>39</v>
      </c>
      <c r="J727" s="2" t="s">
        <v>121</v>
      </c>
      <c r="K727" s="2" t="str">
        <f t="shared" si="45"/>
        <v>2016</v>
      </c>
      <c r="L727" s="2" t="str">
        <f t="shared" si="46"/>
        <v>06</v>
      </c>
      <c r="M727" s="2">
        <v>201606</v>
      </c>
      <c r="N727" s="30">
        <v>35951.138496000014</v>
      </c>
      <c r="O727" s="30">
        <v>5392.6707744000014</v>
      </c>
      <c r="P727" s="10">
        <f t="shared" si="47"/>
        <v>5.3926707744000012E-3</v>
      </c>
    </row>
    <row r="728" spans="1:16">
      <c r="A728" s="2" t="s">
        <v>69</v>
      </c>
      <c r="B728" s="2" t="s">
        <v>5</v>
      </c>
      <c r="C728" s="2" t="str">
        <f t="shared" si="44"/>
        <v>Claire P.</v>
      </c>
      <c r="D728" s="2" t="s">
        <v>22</v>
      </c>
      <c r="E728" s="2" t="s">
        <v>16</v>
      </c>
      <c r="F728" s="2" t="s">
        <v>12</v>
      </c>
      <c r="G728" s="2">
        <v>38</v>
      </c>
      <c r="H728" s="2" t="s">
        <v>34</v>
      </c>
      <c r="I728" s="2" t="s">
        <v>39</v>
      </c>
      <c r="J728" s="2" t="s">
        <v>143</v>
      </c>
      <c r="K728" s="2" t="str">
        <f t="shared" si="45"/>
        <v>2016</v>
      </c>
      <c r="L728" s="2" t="str">
        <f t="shared" si="46"/>
        <v>06</v>
      </c>
      <c r="M728" s="2">
        <v>201606</v>
      </c>
      <c r="N728" s="30">
        <v>11346.1803</v>
      </c>
      <c r="O728" s="30">
        <v>1701.9270449999999</v>
      </c>
      <c r="P728" s="10">
        <f t="shared" si="47"/>
        <v>1.7019270449999998E-3</v>
      </c>
    </row>
    <row r="729" spans="1:16">
      <c r="A729" s="2" t="s">
        <v>69</v>
      </c>
      <c r="B729" s="2" t="s">
        <v>5</v>
      </c>
      <c r="C729" s="2" t="str">
        <f t="shared" si="44"/>
        <v>Claire P.</v>
      </c>
      <c r="D729" s="2" t="s">
        <v>22</v>
      </c>
      <c r="E729" s="2" t="s">
        <v>16</v>
      </c>
      <c r="F729" s="2" t="s">
        <v>12</v>
      </c>
      <c r="G729" s="2">
        <v>38</v>
      </c>
      <c r="H729" s="2" t="s">
        <v>34</v>
      </c>
      <c r="I729" s="2" t="s">
        <v>39</v>
      </c>
      <c r="J729" s="2" t="s">
        <v>123</v>
      </c>
      <c r="K729" s="2" t="str">
        <f t="shared" si="45"/>
        <v>2016</v>
      </c>
      <c r="L729" s="2" t="str">
        <f t="shared" si="46"/>
        <v>06</v>
      </c>
      <c r="M729" s="2">
        <v>201606</v>
      </c>
      <c r="N729" s="30">
        <v>26496.408960000004</v>
      </c>
      <c r="O729" s="30">
        <v>3974.4613440000003</v>
      </c>
      <c r="P729" s="10">
        <f t="shared" si="47"/>
        <v>3.9744613440000007E-3</v>
      </c>
    </row>
    <row r="730" spans="1:16">
      <c r="A730" s="2" t="s">
        <v>69</v>
      </c>
      <c r="B730" s="2" t="s">
        <v>5</v>
      </c>
      <c r="C730" s="2" t="str">
        <f t="shared" si="44"/>
        <v>Simon W.</v>
      </c>
      <c r="D730" s="2" t="s">
        <v>9</v>
      </c>
      <c r="E730" s="2" t="s">
        <v>10</v>
      </c>
      <c r="F730" s="2" t="s">
        <v>11</v>
      </c>
      <c r="G730" s="2">
        <v>25</v>
      </c>
      <c r="H730" s="2" t="s">
        <v>37</v>
      </c>
      <c r="I730" s="2" t="s">
        <v>41</v>
      </c>
      <c r="J730" s="2" t="s">
        <v>124</v>
      </c>
      <c r="K730" s="2" t="str">
        <f t="shared" si="45"/>
        <v>2016</v>
      </c>
      <c r="L730" s="2" t="str">
        <f t="shared" si="46"/>
        <v>06</v>
      </c>
      <c r="M730" s="2">
        <v>201606</v>
      </c>
      <c r="N730" s="30">
        <v>33333.119999999995</v>
      </c>
      <c r="O730" s="30">
        <v>5799.9628799999982</v>
      </c>
      <c r="P730" s="10">
        <f t="shared" si="47"/>
        <v>5.7999628799999979E-3</v>
      </c>
    </row>
    <row r="731" spans="1:16">
      <c r="A731" s="2" t="s">
        <v>69</v>
      </c>
      <c r="B731" s="2" t="s">
        <v>5</v>
      </c>
      <c r="C731" s="2" t="str">
        <f t="shared" si="44"/>
        <v>Simon W.</v>
      </c>
      <c r="D731" s="2" t="s">
        <v>9</v>
      </c>
      <c r="E731" s="2" t="s">
        <v>10</v>
      </c>
      <c r="F731" s="2" t="s">
        <v>11</v>
      </c>
      <c r="G731" s="2">
        <v>25</v>
      </c>
      <c r="H731" s="2" t="s">
        <v>37</v>
      </c>
      <c r="I731" s="2" t="s">
        <v>41</v>
      </c>
      <c r="J731" s="2" t="s">
        <v>121</v>
      </c>
      <c r="K731" s="2" t="str">
        <f t="shared" si="45"/>
        <v>2016</v>
      </c>
      <c r="L731" s="2" t="str">
        <f t="shared" si="46"/>
        <v>06</v>
      </c>
      <c r="M731" s="2">
        <v>201606</v>
      </c>
      <c r="N731" s="30">
        <v>75479.94720000001</v>
      </c>
      <c r="O731" s="30">
        <v>11321.99208</v>
      </c>
      <c r="P731" s="10">
        <f t="shared" si="47"/>
        <v>1.1321992079999999E-2</v>
      </c>
    </row>
    <row r="732" spans="1:16">
      <c r="A732" s="2" t="s">
        <v>69</v>
      </c>
      <c r="B732" s="2" t="s">
        <v>5</v>
      </c>
      <c r="C732" s="2" t="str">
        <f t="shared" si="44"/>
        <v>Simon W.</v>
      </c>
      <c r="D732" s="2" t="s">
        <v>9</v>
      </c>
      <c r="E732" s="2" t="s">
        <v>10</v>
      </c>
      <c r="F732" s="2" t="s">
        <v>11</v>
      </c>
      <c r="G732" s="2">
        <v>25</v>
      </c>
      <c r="H732" s="2" t="s">
        <v>37</v>
      </c>
      <c r="I732" s="2" t="s">
        <v>41</v>
      </c>
      <c r="J732" s="2" t="s">
        <v>143</v>
      </c>
      <c r="K732" s="2" t="str">
        <f t="shared" si="45"/>
        <v>2016</v>
      </c>
      <c r="L732" s="2" t="str">
        <f t="shared" si="46"/>
        <v>06</v>
      </c>
      <c r="M732" s="2">
        <v>201606</v>
      </c>
      <c r="N732" s="30">
        <v>101642.58</v>
      </c>
      <c r="O732" s="30">
        <v>15246.387000000001</v>
      </c>
      <c r="P732" s="10">
        <f t="shared" si="47"/>
        <v>1.5246387E-2</v>
      </c>
    </row>
    <row r="733" spans="1:16">
      <c r="A733" s="2" t="s">
        <v>69</v>
      </c>
      <c r="B733" s="2" t="s">
        <v>5</v>
      </c>
      <c r="C733" s="2" t="str">
        <f t="shared" si="44"/>
        <v>Simon W.</v>
      </c>
      <c r="D733" s="2" t="s">
        <v>9</v>
      </c>
      <c r="E733" s="2" t="s">
        <v>10</v>
      </c>
      <c r="F733" s="2" t="s">
        <v>11</v>
      </c>
      <c r="G733" s="2">
        <v>25</v>
      </c>
      <c r="H733" s="2" t="s">
        <v>37</v>
      </c>
      <c r="I733" s="2" t="s">
        <v>41</v>
      </c>
      <c r="J733" s="2" t="s">
        <v>123</v>
      </c>
      <c r="K733" s="2" t="str">
        <f t="shared" si="45"/>
        <v>2016</v>
      </c>
      <c r="L733" s="2" t="str">
        <f t="shared" si="46"/>
        <v>06</v>
      </c>
      <c r="M733" s="2">
        <v>201606</v>
      </c>
      <c r="N733" s="30">
        <v>14765.5872</v>
      </c>
      <c r="O733" s="30">
        <v>2214.83808</v>
      </c>
      <c r="P733" s="10">
        <f t="shared" si="47"/>
        <v>2.2148380799999999E-3</v>
      </c>
    </row>
    <row r="734" spans="1:16">
      <c r="A734" s="2" t="s">
        <v>69</v>
      </c>
      <c r="B734" s="2" t="s">
        <v>6</v>
      </c>
      <c r="C734" s="2" t="str">
        <f t="shared" si="44"/>
        <v>Trevor P.</v>
      </c>
      <c r="D734" s="2" t="s">
        <v>14</v>
      </c>
      <c r="E734" s="2" t="s">
        <v>15</v>
      </c>
      <c r="F734" s="2" t="s">
        <v>11</v>
      </c>
      <c r="G734" s="2">
        <v>32</v>
      </c>
      <c r="H734" s="2" t="s">
        <v>36</v>
      </c>
      <c r="I734" s="2" t="s">
        <v>63</v>
      </c>
      <c r="J734" s="2" t="s">
        <v>124</v>
      </c>
      <c r="K734" s="2" t="str">
        <f t="shared" si="45"/>
        <v>2016</v>
      </c>
      <c r="L734" s="2" t="str">
        <f t="shared" si="46"/>
        <v>06</v>
      </c>
      <c r="M734" s="2">
        <v>201606</v>
      </c>
      <c r="N734" s="30">
        <v>524937.36960000009</v>
      </c>
      <c r="O734" s="30">
        <v>91339.102310400005</v>
      </c>
      <c r="P734" s="10">
        <f t="shared" si="47"/>
        <v>9.1339102310400003E-2</v>
      </c>
    </row>
    <row r="735" spans="1:16">
      <c r="A735" s="2" t="s">
        <v>69</v>
      </c>
      <c r="B735" s="2" t="s">
        <v>6</v>
      </c>
      <c r="C735" s="2" t="str">
        <f t="shared" si="44"/>
        <v>Trevor P.</v>
      </c>
      <c r="D735" s="2" t="s">
        <v>14</v>
      </c>
      <c r="E735" s="2" t="s">
        <v>15</v>
      </c>
      <c r="F735" s="2" t="s">
        <v>11</v>
      </c>
      <c r="G735" s="2">
        <v>32</v>
      </c>
      <c r="H735" s="2" t="s">
        <v>36</v>
      </c>
      <c r="I735" s="2" t="s">
        <v>63</v>
      </c>
      <c r="J735" s="2" t="s">
        <v>121</v>
      </c>
      <c r="K735" s="2" t="str">
        <f t="shared" si="45"/>
        <v>2016</v>
      </c>
      <c r="L735" s="2" t="str">
        <f t="shared" si="46"/>
        <v>06</v>
      </c>
      <c r="M735" s="2">
        <v>201606</v>
      </c>
      <c r="N735" s="30">
        <v>48525.039360000002</v>
      </c>
      <c r="O735" s="30">
        <v>7278.7559040000006</v>
      </c>
      <c r="P735" s="10">
        <f t="shared" si="47"/>
        <v>7.2787559040000003E-3</v>
      </c>
    </row>
    <row r="736" spans="1:16">
      <c r="A736" s="2" t="s">
        <v>69</v>
      </c>
      <c r="B736" s="2" t="s">
        <v>6</v>
      </c>
      <c r="C736" s="2" t="str">
        <f t="shared" si="44"/>
        <v>Trevor P.</v>
      </c>
      <c r="D736" s="2" t="s">
        <v>14</v>
      </c>
      <c r="E736" s="2" t="s">
        <v>15</v>
      </c>
      <c r="F736" s="2" t="s">
        <v>11</v>
      </c>
      <c r="G736" s="2">
        <v>32</v>
      </c>
      <c r="H736" s="2" t="s">
        <v>36</v>
      </c>
      <c r="I736" s="2" t="s">
        <v>63</v>
      </c>
      <c r="J736" s="2" t="s">
        <v>143</v>
      </c>
      <c r="K736" s="2" t="str">
        <f t="shared" si="45"/>
        <v>2016</v>
      </c>
      <c r="L736" s="2" t="str">
        <f t="shared" si="46"/>
        <v>06</v>
      </c>
      <c r="M736" s="2">
        <v>201606</v>
      </c>
      <c r="N736" s="30">
        <v>494082.71640000003</v>
      </c>
      <c r="O736" s="30">
        <v>74112.407460000002</v>
      </c>
      <c r="P736" s="10">
        <f t="shared" si="47"/>
        <v>7.4112407460000002E-2</v>
      </c>
    </row>
    <row r="737" spans="1:16">
      <c r="A737" s="2" t="s">
        <v>69</v>
      </c>
      <c r="B737" s="2" t="s">
        <v>6</v>
      </c>
      <c r="C737" s="2" t="str">
        <f t="shared" si="44"/>
        <v>Trevor P.</v>
      </c>
      <c r="D737" s="2" t="s">
        <v>14</v>
      </c>
      <c r="E737" s="2" t="s">
        <v>15</v>
      </c>
      <c r="F737" s="2" t="s">
        <v>11</v>
      </c>
      <c r="G737" s="2">
        <v>32</v>
      </c>
      <c r="H737" s="2" t="s">
        <v>36</v>
      </c>
      <c r="I737" s="2" t="s">
        <v>63</v>
      </c>
      <c r="J737" s="2" t="s">
        <v>123</v>
      </c>
      <c r="K737" s="2" t="str">
        <f t="shared" si="45"/>
        <v>2016</v>
      </c>
      <c r="L737" s="2" t="str">
        <f t="shared" si="46"/>
        <v>06</v>
      </c>
      <c r="M737" s="2">
        <v>201606</v>
      </c>
      <c r="N737" s="30">
        <v>148252.44672000007</v>
      </c>
      <c r="O737" s="30">
        <v>22237.867008000008</v>
      </c>
      <c r="P737" s="10">
        <f t="shared" si="47"/>
        <v>2.2237867008000008E-2</v>
      </c>
    </row>
    <row r="738" spans="1:16">
      <c r="A738" s="2" t="s">
        <v>68</v>
      </c>
      <c r="B738" s="2" t="s">
        <v>24</v>
      </c>
      <c r="C738" s="2" t="str">
        <f t="shared" si="44"/>
        <v>George C.</v>
      </c>
      <c r="D738" s="2" t="s">
        <v>43</v>
      </c>
      <c r="E738" s="2" t="s">
        <v>17</v>
      </c>
      <c r="F738" s="2" t="s">
        <v>11</v>
      </c>
      <c r="G738" s="2">
        <v>32</v>
      </c>
      <c r="H738" s="2" t="s">
        <v>36</v>
      </c>
      <c r="I738" s="2" t="s">
        <v>63</v>
      </c>
      <c r="J738" s="2" t="s">
        <v>124</v>
      </c>
      <c r="K738" s="2" t="str">
        <f t="shared" si="45"/>
        <v>2016</v>
      </c>
      <c r="L738" s="2" t="str">
        <f t="shared" si="46"/>
        <v>06</v>
      </c>
      <c r="M738" s="2">
        <v>201606</v>
      </c>
      <c r="N738" s="30">
        <v>724036.32000000007</v>
      </c>
      <c r="O738" s="30">
        <v>125982.31968</v>
      </c>
      <c r="P738" s="10">
        <f t="shared" si="47"/>
        <v>0.12598231968000001</v>
      </c>
    </row>
    <row r="739" spans="1:16">
      <c r="A739" s="2" t="s">
        <v>68</v>
      </c>
      <c r="B739" s="2" t="s">
        <v>24</v>
      </c>
      <c r="C739" s="2" t="str">
        <f t="shared" si="44"/>
        <v>George C.</v>
      </c>
      <c r="D739" s="2" t="s">
        <v>43</v>
      </c>
      <c r="E739" s="2" t="s">
        <v>17</v>
      </c>
      <c r="F739" s="2" t="s">
        <v>11</v>
      </c>
      <c r="G739" s="2">
        <v>32</v>
      </c>
      <c r="H739" s="2" t="s">
        <v>36</v>
      </c>
      <c r="I739" s="2" t="s">
        <v>63</v>
      </c>
      <c r="J739" s="2" t="s">
        <v>121</v>
      </c>
      <c r="K739" s="2" t="str">
        <f t="shared" si="45"/>
        <v>2016</v>
      </c>
      <c r="L739" s="2" t="str">
        <f t="shared" si="46"/>
        <v>06</v>
      </c>
      <c r="M739" s="2">
        <v>201606</v>
      </c>
      <c r="N739" s="30">
        <v>34410.398400000005</v>
      </c>
      <c r="O739" s="30">
        <v>5161.5597600000001</v>
      </c>
      <c r="P739" s="10">
        <f t="shared" si="47"/>
        <v>5.16155976E-3</v>
      </c>
    </row>
    <row r="740" spans="1:16">
      <c r="A740" s="2" t="s">
        <v>68</v>
      </c>
      <c r="B740" s="2" t="s">
        <v>24</v>
      </c>
      <c r="C740" s="2" t="str">
        <f t="shared" si="44"/>
        <v>George C.</v>
      </c>
      <c r="D740" s="2" t="s">
        <v>43</v>
      </c>
      <c r="E740" s="2" t="s">
        <v>17</v>
      </c>
      <c r="F740" s="2" t="s">
        <v>11</v>
      </c>
      <c r="G740" s="2">
        <v>32</v>
      </c>
      <c r="H740" s="2" t="s">
        <v>36</v>
      </c>
      <c r="I740" s="2" t="s">
        <v>63</v>
      </c>
      <c r="J740" s="2" t="s">
        <v>143</v>
      </c>
      <c r="K740" s="2" t="str">
        <f t="shared" si="45"/>
        <v>2016</v>
      </c>
      <c r="L740" s="2" t="str">
        <f t="shared" si="46"/>
        <v>06</v>
      </c>
      <c r="M740" s="2">
        <v>201606</v>
      </c>
      <c r="N740" s="30">
        <v>78271.83</v>
      </c>
      <c r="O740" s="30">
        <v>11740.7745</v>
      </c>
      <c r="P740" s="10">
        <f t="shared" si="47"/>
        <v>1.1740774499999999E-2</v>
      </c>
    </row>
    <row r="741" spans="1:16">
      <c r="A741" s="2" t="s">
        <v>68</v>
      </c>
      <c r="B741" s="2" t="s">
        <v>24</v>
      </c>
      <c r="C741" s="2" t="str">
        <f t="shared" si="44"/>
        <v>George C.</v>
      </c>
      <c r="D741" s="2" t="s">
        <v>43</v>
      </c>
      <c r="E741" s="2" t="s">
        <v>17</v>
      </c>
      <c r="F741" s="2" t="s">
        <v>11</v>
      </c>
      <c r="G741" s="2">
        <v>32</v>
      </c>
      <c r="H741" s="2" t="s">
        <v>36</v>
      </c>
      <c r="I741" s="2" t="s">
        <v>63</v>
      </c>
      <c r="J741" s="2" t="s">
        <v>123</v>
      </c>
      <c r="K741" s="2" t="str">
        <f t="shared" si="45"/>
        <v>2016</v>
      </c>
      <c r="L741" s="2" t="str">
        <f t="shared" si="46"/>
        <v>06</v>
      </c>
      <c r="M741" s="2">
        <v>201606</v>
      </c>
      <c r="N741" s="30">
        <v>53344.569599999995</v>
      </c>
      <c r="O741" s="30">
        <v>8001.6854399999993</v>
      </c>
      <c r="P741" s="10">
        <f t="shared" si="47"/>
        <v>8.0016854399999997E-3</v>
      </c>
    </row>
    <row r="742" spans="1:16">
      <c r="A742" s="2" t="s">
        <v>68</v>
      </c>
      <c r="B742" s="2" t="s">
        <v>70</v>
      </c>
      <c r="C742" s="2" t="str">
        <f t="shared" si="44"/>
        <v>Emma J.</v>
      </c>
      <c r="D742" s="2" t="s">
        <v>20</v>
      </c>
      <c r="E742" s="2" t="s">
        <v>0</v>
      </c>
      <c r="F742" s="2" t="s">
        <v>12</v>
      </c>
      <c r="G742" s="2">
        <v>28</v>
      </c>
      <c r="H742" s="2" t="s">
        <v>37</v>
      </c>
      <c r="I742" s="2" t="s">
        <v>41</v>
      </c>
      <c r="J742" s="2" t="s">
        <v>124</v>
      </c>
      <c r="K742" s="2" t="str">
        <f t="shared" si="45"/>
        <v>2016</v>
      </c>
      <c r="L742" s="2" t="str">
        <f t="shared" si="46"/>
        <v>06</v>
      </c>
      <c r="M742" s="2">
        <v>201606</v>
      </c>
      <c r="N742" s="30">
        <v>244256.60160000005</v>
      </c>
      <c r="O742" s="30">
        <v>42500.648678400008</v>
      </c>
      <c r="P742" s="10">
        <f t="shared" si="47"/>
        <v>4.2500648678400005E-2</v>
      </c>
    </row>
    <row r="743" spans="1:16">
      <c r="A743" s="2" t="s">
        <v>68</v>
      </c>
      <c r="B743" s="2" t="s">
        <v>70</v>
      </c>
      <c r="C743" s="2" t="str">
        <f t="shared" si="44"/>
        <v>Emma J.</v>
      </c>
      <c r="D743" s="2" t="s">
        <v>20</v>
      </c>
      <c r="E743" s="2" t="s">
        <v>0</v>
      </c>
      <c r="F743" s="2" t="s">
        <v>12</v>
      </c>
      <c r="G743" s="2">
        <v>28</v>
      </c>
      <c r="H743" s="2" t="s">
        <v>37</v>
      </c>
      <c r="I743" s="2" t="s">
        <v>41</v>
      </c>
      <c r="J743" s="2" t="s">
        <v>121</v>
      </c>
      <c r="K743" s="2" t="str">
        <f t="shared" si="45"/>
        <v>2016</v>
      </c>
      <c r="L743" s="2" t="str">
        <f t="shared" si="46"/>
        <v>06</v>
      </c>
      <c r="M743" s="2">
        <v>201606</v>
      </c>
      <c r="N743" s="30">
        <v>36618.842880000004</v>
      </c>
      <c r="O743" s="30">
        <v>5492.8264319999998</v>
      </c>
      <c r="P743" s="10">
        <f t="shared" si="47"/>
        <v>5.4928264320000001E-3</v>
      </c>
    </row>
    <row r="744" spans="1:16">
      <c r="A744" s="2" t="s">
        <v>68</v>
      </c>
      <c r="B744" s="2" t="s">
        <v>70</v>
      </c>
      <c r="C744" s="2" t="str">
        <f t="shared" si="44"/>
        <v>Emma J.</v>
      </c>
      <c r="D744" s="2" t="s">
        <v>20</v>
      </c>
      <c r="E744" s="2" t="s">
        <v>0</v>
      </c>
      <c r="F744" s="2" t="s">
        <v>12</v>
      </c>
      <c r="G744" s="2">
        <v>28</v>
      </c>
      <c r="H744" s="2" t="s">
        <v>37</v>
      </c>
      <c r="I744" s="2" t="s">
        <v>41</v>
      </c>
      <c r="J744" s="2" t="s">
        <v>143</v>
      </c>
      <c r="K744" s="2" t="str">
        <f t="shared" si="45"/>
        <v>2016</v>
      </c>
      <c r="L744" s="2" t="str">
        <f t="shared" si="46"/>
        <v>06</v>
      </c>
      <c r="M744" s="2">
        <v>201606</v>
      </c>
      <c r="N744" s="30">
        <v>37924.005599999997</v>
      </c>
      <c r="O744" s="30">
        <v>5688.6008399999992</v>
      </c>
      <c r="P744" s="10">
        <f t="shared" si="47"/>
        <v>5.6886008399999995E-3</v>
      </c>
    </row>
    <row r="745" spans="1:16">
      <c r="A745" s="2" t="s">
        <v>68</v>
      </c>
      <c r="B745" s="2" t="s">
        <v>70</v>
      </c>
      <c r="C745" s="2" t="str">
        <f t="shared" si="44"/>
        <v>Emma J.</v>
      </c>
      <c r="D745" s="2" t="s">
        <v>20</v>
      </c>
      <c r="E745" s="2" t="s">
        <v>0</v>
      </c>
      <c r="F745" s="2" t="s">
        <v>12</v>
      </c>
      <c r="G745" s="2">
        <v>28</v>
      </c>
      <c r="H745" s="2" t="s">
        <v>37</v>
      </c>
      <c r="I745" s="2" t="s">
        <v>41</v>
      </c>
      <c r="J745" s="2" t="s">
        <v>123</v>
      </c>
      <c r="K745" s="2" t="str">
        <f t="shared" si="45"/>
        <v>2016</v>
      </c>
      <c r="L745" s="2" t="str">
        <f t="shared" si="46"/>
        <v>06</v>
      </c>
      <c r="M745" s="2">
        <v>201606</v>
      </c>
      <c r="N745" s="30">
        <v>23560.657920000005</v>
      </c>
      <c r="O745" s="30">
        <v>3534.0986880000005</v>
      </c>
      <c r="P745" s="10">
        <f t="shared" si="47"/>
        <v>3.5340986880000006E-3</v>
      </c>
    </row>
    <row r="746" spans="1:16">
      <c r="A746" s="2" t="s">
        <v>68</v>
      </c>
      <c r="B746" s="2" t="s">
        <v>23</v>
      </c>
      <c r="C746" s="2" t="str">
        <f t="shared" si="44"/>
        <v>Bryan K.</v>
      </c>
      <c r="D746" s="2" t="s">
        <v>44</v>
      </c>
      <c r="E746" s="2" t="s">
        <v>45</v>
      </c>
      <c r="F746" s="2" t="s">
        <v>11</v>
      </c>
      <c r="G746" s="2">
        <v>27</v>
      </c>
      <c r="H746" s="2" t="s">
        <v>33</v>
      </c>
      <c r="I746" s="2" t="s">
        <v>38</v>
      </c>
      <c r="J746" s="2" t="s">
        <v>124</v>
      </c>
      <c r="K746" s="2" t="str">
        <f t="shared" si="45"/>
        <v>2016</v>
      </c>
      <c r="L746" s="2" t="str">
        <f t="shared" si="46"/>
        <v>06</v>
      </c>
      <c r="M746" s="2">
        <v>201606</v>
      </c>
      <c r="N746" s="30">
        <v>671498.03520000016</v>
      </c>
      <c r="O746" s="30">
        <v>116840.65812480001</v>
      </c>
      <c r="P746" s="10">
        <f t="shared" si="47"/>
        <v>0.11684065812480002</v>
      </c>
    </row>
    <row r="747" spans="1:16">
      <c r="A747" s="2" t="s">
        <v>68</v>
      </c>
      <c r="B747" s="2" t="s">
        <v>23</v>
      </c>
      <c r="C747" s="2" t="str">
        <f t="shared" si="44"/>
        <v>Bryan K.</v>
      </c>
      <c r="D747" s="2" t="s">
        <v>44</v>
      </c>
      <c r="E747" s="2" t="s">
        <v>45</v>
      </c>
      <c r="F747" s="2" t="s">
        <v>11</v>
      </c>
      <c r="G747" s="2">
        <v>27</v>
      </c>
      <c r="H747" s="2" t="s">
        <v>33</v>
      </c>
      <c r="I747" s="2" t="s">
        <v>38</v>
      </c>
      <c r="J747" s="2" t="s">
        <v>121</v>
      </c>
      <c r="K747" s="2" t="str">
        <f t="shared" si="45"/>
        <v>2016</v>
      </c>
      <c r="L747" s="2" t="str">
        <f t="shared" si="46"/>
        <v>06</v>
      </c>
      <c r="M747" s="2">
        <v>201606</v>
      </c>
      <c r="N747" s="30">
        <v>220306.39718400006</v>
      </c>
      <c r="O747" s="30">
        <v>33045.959577600006</v>
      </c>
      <c r="P747" s="10">
        <f t="shared" si="47"/>
        <v>3.3045959577600009E-2</v>
      </c>
    </row>
    <row r="748" spans="1:16">
      <c r="A748" s="2" t="s">
        <v>68</v>
      </c>
      <c r="B748" s="2" t="s">
        <v>23</v>
      </c>
      <c r="C748" s="2" t="str">
        <f t="shared" si="44"/>
        <v>Bryan K.</v>
      </c>
      <c r="D748" s="2" t="s">
        <v>44</v>
      </c>
      <c r="E748" s="2" t="s">
        <v>45</v>
      </c>
      <c r="F748" s="2" t="s">
        <v>11</v>
      </c>
      <c r="G748" s="2">
        <v>27</v>
      </c>
      <c r="H748" s="2" t="s">
        <v>33</v>
      </c>
      <c r="I748" s="2" t="s">
        <v>38</v>
      </c>
      <c r="J748" s="2" t="s">
        <v>143</v>
      </c>
      <c r="K748" s="2" t="str">
        <f t="shared" si="45"/>
        <v>2016</v>
      </c>
      <c r="L748" s="2" t="str">
        <f t="shared" si="46"/>
        <v>06</v>
      </c>
      <c r="M748" s="2">
        <v>201606</v>
      </c>
      <c r="N748" s="30">
        <v>181210.34880000004</v>
      </c>
      <c r="O748" s="30">
        <v>27181.552320000006</v>
      </c>
      <c r="P748" s="10">
        <f t="shared" si="47"/>
        <v>2.7181552320000007E-2</v>
      </c>
    </row>
    <row r="749" spans="1:16">
      <c r="A749" s="2" t="s">
        <v>68</v>
      </c>
      <c r="B749" s="2" t="s">
        <v>23</v>
      </c>
      <c r="C749" s="2" t="str">
        <f t="shared" si="44"/>
        <v>Bryan K.</v>
      </c>
      <c r="D749" s="2" t="s">
        <v>44</v>
      </c>
      <c r="E749" s="2" t="s">
        <v>45</v>
      </c>
      <c r="F749" s="2" t="s">
        <v>11</v>
      </c>
      <c r="G749" s="2">
        <v>27</v>
      </c>
      <c r="H749" s="2" t="s">
        <v>33</v>
      </c>
      <c r="I749" s="2" t="s">
        <v>38</v>
      </c>
      <c r="J749" s="2" t="s">
        <v>123</v>
      </c>
      <c r="K749" s="2" t="str">
        <f t="shared" si="45"/>
        <v>2016</v>
      </c>
      <c r="L749" s="2" t="str">
        <f t="shared" si="46"/>
        <v>06</v>
      </c>
      <c r="M749" s="2">
        <v>201606</v>
      </c>
      <c r="N749" s="30">
        <v>109565.70624</v>
      </c>
      <c r="O749" s="30">
        <v>16434.855936</v>
      </c>
      <c r="P749" s="10">
        <f t="shared" si="47"/>
        <v>1.6434855936000001E-2</v>
      </c>
    </row>
    <row r="750" spans="1:16">
      <c r="A750" s="2" t="s">
        <v>7</v>
      </c>
      <c r="B750" s="2" t="s">
        <v>25</v>
      </c>
      <c r="C750" s="2" t="str">
        <f t="shared" si="44"/>
        <v>Louis N.</v>
      </c>
      <c r="D750" s="2" t="s">
        <v>51</v>
      </c>
      <c r="E750" s="2" t="s">
        <v>52</v>
      </c>
      <c r="F750" s="2" t="s">
        <v>11</v>
      </c>
      <c r="G750" s="2">
        <v>44</v>
      </c>
      <c r="H750" s="2" t="s">
        <v>33</v>
      </c>
      <c r="I750" s="2" t="s">
        <v>38</v>
      </c>
      <c r="J750" s="2" t="s">
        <v>124</v>
      </c>
      <c r="K750" s="2" t="str">
        <f t="shared" si="45"/>
        <v>2016</v>
      </c>
      <c r="L750" s="2" t="str">
        <f t="shared" si="46"/>
        <v>06</v>
      </c>
      <c r="M750" s="2">
        <v>201606</v>
      </c>
      <c r="N750" s="30">
        <v>2040729.7679999999</v>
      </c>
      <c r="O750" s="30">
        <v>355086.97963199997</v>
      </c>
      <c r="P750" s="10">
        <f t="shared" si="47"/>
        <v>0.35508697963199998</v>
      </c>
    </row>
    <row r="751" spans="1:16">
      <c r="A751" s="2" t="s">
        <v>7</v>
      </c>
      <c r="B751" s="2" t="s">
        <v>25</v>
      </c>
      <c r="C751" s="2" t="str">
        <f t="shared" si="44"/>
        <v>Louis N.</v>
      </c>
      <c r="D751" s="2" t="s">
        <v>51</v>
      </c>
      <c r="E751" s="2" t="s">
        <v>52</v>
      </c>
      <c r="F751" s="2" t="s">
        <v>11</v>
      </c>
      <c r="G751" s="2">
        <v>44</v>
      </c>
      <c r="H751" s="2" t="s">
        <v>33</v>
      </c>
      <c r="I751" s="2" t="s">
        <v>38</v>
      </c>
      <c r="J751" s="2" t="s">
        <v>121</v>
      </c>
      <c r="K751" s="2" t="str">
        <f t="shared" si="45"/>
        <v>2016</v>
      </c>
      <c r="L751" s="2" t="str">
        <f t="shared" si="46"/>
        <v>06</v>
      </c>
      <c r="M751" s="2">
        <v>201606</v>
      </c>
      <c r="N751" s="30">
        <v>396433.56816000008</v>
      </c>
      <c r="O751" s="30">
        <v>59465.035224000007</v>
      </c>
      <c r="P751" s="10">
        <f t="shared" si="47"/>
        <v>5.9465035224000005E-2</v>
      </c>
    </row>
    <row r="752" spans="1:16">
      <c r="A752" s="2" t="s">
        <v>7</v>
      </c>
      <c r="B752" s="2" t="s">
        <v>25</v>
      </c>
      <c r="C752" s="2" t="str">
        <f t="shared" si="44"/>
        <v>Louis N.</v>
      </c>
      <c r="D752" s="2" t="s">
        <v>51</v>
      </c>
      <c r="E752" s="2" t="s">
        <v>52</v>
      </c>
      <c r="F752" s="2" t="s">
        <v>11</v>
      </c>
      <c r="G752" s="2">
        <v>44</v>
      </c>
      <c r="H752" s="2" t="s">
        <v>33</v>
      </c>
      <c r="I752" s="2" t="s">
        <v>38</v>
      </c>
      <c r="J752" s="2" t="s">
        <v>143</v>
      </c>
      <c r="K752" s="2" t="str">
        <f t="shared" si="45"/>
        <v>2016</v>
      </c>
      <c r="L752" s="2" t="str">
        <f t="shared" si="46"/>
        <v>06</v>
      </c>
      <c r="M752" s="2">
        <v>201606</v>
      </c>
      <c r="N752" s="30">
        <v>1144750.6980000003</v>
      </c>
      <c r="O752" s="30">
        <v>171712.60470000003</v>
      </c>
      <c r="P752" s="10">
        <f t="shared" si="47"/>
        <v>0.17171260470000002</v>
      </c>
    </row>
    <row r="753" spans="1:16">
      <c r="A753" s="2" t="s">
        <v>7</v>
      </c>
      <c r="B753" s="2" t="s">
        <v>25</v>
      </c>
      <c r="C753" s="2" t="str">
        <f t="shared" si="44"/>
        <v>Louis N.</v>
      </c>
      <c r="D753" s="2" t="s">
        <v>51</v>
      </c>
      <c r="E753" s="2" t="s">
        <v>52</v>
      </c>
      <c r="F753" s="2" t="s">
        <v>11</v>
      </c>
      <c r="G753" s="2">
        <v>44</v>
      </c>
      <c r="H753" s="2" t="s">
        <v>33</v>
      </c>
      <c r="I753" s="2" t="s">
        <v>38</v>
      </c>
      <c r="J753" s="2" t="s">
        <v>123</v>
      </c>
      <c r="K753" s="2" t="str">
        <f t="shared" si="45"/>
        <v>2016</v>
      </c>
      <c r="L753" s="2" t="str">
        <f t="shared" si="46"/>
        <v>06</v>
      </c>
      <c r="M753" s="2">
        <v>201606</v>
      </c>
      <c r="N753" s="30">
        <v>91200.332159999976</v>
      </c>
      <c r="O753" s="30">
        <v>13680.049823999996</v>
      </c>
      <c r="P753" s="10">
        <f t="shared" si="47"/>
        <v>1.3680049823999996E-2</v>
      </c>
    </row>
    <row r="754" spans="1:16">
      <c r="A754" s="2" t="s">
        <v>7</v>
      </c>
      <c r="B754" s="2" t="s">
        <v>25</v>
      </c>
      <c r="C754" s="2" t="str">
        <f t="shared" si="44"/>
        <v>Winnie C.</v>
      </c>
      <c r="D754" s="2" t="s">
        <v>49</v>
      </c>
      <c r="E754" s="2" t="s">
        <v>50</v>
      </c>
      <c r="F754" s="2" t="s">
        <v>12</v>
      </c>
      <c r="G754" s="2">
        <v>35</v>
      </c>
      <c r="H754" s="2" t="s">
        <v>35</v>
      </c>
      <c r="I754" s="2" t="s">
        <v>40</v>
      </c>
      <c r="J754" s="2" t="s">
        <v>124</v>
      </c>
      <c r="K754" s="2" t="str">
        <f t="shared" si="45"/>
        <v>2016</v>
      </c>
      <c r="L754" s="2" t="str">
        <f t="shared" si="46"/>
        <v>06</v>
      </c>
      <c r="M754" s="2">
        <v>201606</v>
      </c>
      <c r="N754" s="30">
        <v>101406.81600000004</v>
      </c>
      <c r="O754" s="30">
        <v>17644.785984000006</v>
      </c>
      <c r="P754" s="10">
        <f t="shared" si="47"/>
        <v>1.7644785984000006E-2</v>
      </c>
    </row>
    <row r="755" spans="1:16">
      <c r="A755" s="2" t="s">
        <v>7</v>
      </c>
      <c r="B755" s="2" t="s">
        <v>25</v>
      </c>
      <c r="C755" s="2" t="str">
        <f t="shared" si="44"/>
        <v>Winnie C.</v>
      </c>
      <c r="D755" s="2" t="s">
        <v>49</v>
      </c>
      <c r="E755" s="2" t="s">
        <v>50</v>
      </c>
      <c r="F755" s="2" t="s">
        <v>12</v>
      </c>
      <c r="G755" s="2">
        <v>35</v>
      </c>
      <c r="H755" s="2" t="s">
        <v>35</v>
      </c>
      <c r="I755" s="2" t="s">
        <v>40</v>
      </c>
      <c r="J755" s="2" t="s">
        <v>121</v>
      </c>
      <c r="K755" s="2" t="str">
        <f t="shared" si="45"/>
        <v>2016</v>
      </c>
      <c r="L755" s="2" t="str">
        <f t="shared" si="46"/>
        <v>06</v>
      </c>
      <c r="M755" s="2">
        <v>201606</v>
      </c>
      <c r="N755" s="30">
        <v>18762.010560000002</v>
      </c>
      <c r="O755" s="30">
        <v>2814.3015840000003</v>
      </c>
      <c r="P755" s="10">
        <f t="shared" si="47"/>
        <v>2.8143015840000002E-3</v>
      </c>
    </row>
    <row r="756" spans="1:16">
      <c r="A756" s="2" t="s">
        <v>7</v>
      </c>
      <c r="B756" s="2" t="s">
        <v>25</v>
      </c>
      <c r="C756" s="2" t="str">
        <f t="shared" si="44"/>
        <v>Winnie C.</v>
      </c>
      <c r="D756" s="2" t="s">
        <v>49</v>
      </c>
      <c r="E756" s="2" t="s">
        <v>50</v>
      </c>
      <c r="F756" s="2" t="s">
        <v>12</v>
      </c>
      <c r="G756" s="2">
        <v>35</v>
      </c>
      <c r="H756" s="2" t="s">
        <v>35</v>
      </c>
      <c r="I756" s="2" t="s">
        <v>40</v>
      </c>
      <c r="J756" s="2" t="s">
        <v>143</v>
      </c>
      <c r="K756" s="2" t="str">
        <f t="shared" si="45"/>
        <v>2016</v>
      </c>
      <c r="L756" s="2" t="str">
        <f t="shared" si="46"/>
        <v>06</v>
      </c>
      <c r="M756" s="2">
        <v>201606</v>
      </c>
      <c r="N756" s="30">
        <v>153991.77300000007</v>
      </c>
      <c r="O756" s="30">
        <v>23098.765950000008</v>
      </c>
      <c r="P756" s="10">
        <f t="shared" si="47"/>
        <v>2.3098765950000009E-2</v>
      </c>
    </row>
    <row r="757" spans="1:16">
      <c r="A757" s="2" t="s">
        <v>7</v>
      </c>
      <c r="B757" s="2" t="s">
        <v>25</v>
      </c>
      <c r="C757" s="2" t="str">
        <f t="shared" si="44"/>
        <v>Winnie C.</v>
      </c>
      <c r="D757" s="2" t="s">
        <v>49</v>
      </c>
      <c r="E757" s="2" t="s">
        <v>50</v>
      </c>
      <c r="F757" s="2" t="s">
        <v>12</v>
      </c>
      <c r="G757" s="2">
        <v>35</v>
      </c>
      <c r="H757" s="2" t="s">
        <v>35</v>
      </c>
      <c r="I757" s="2" t="s">
        <v>40</v>
      </c>
      <c r="J757" s="2" t="s">
        <v>123</v>
      </c>
      <c r="K757" s="2" t="str">
        <f t="shared" si="45"/>
        <v>2016</v>
      </c>
      <c r="L757" s="2" t="str">
        <f t="shared" si="46"/>
        <v>06</v>
      </c>
      <c r="M757" s="2">
        <v>201606</v>
      </c>
      <c r="N757" s="30">
        <v>16804.558080000003</v>
      </c>
      <c r="O757" s="30">
        <v>2520.6837120000005</v>
      </c>
      <c r="P757" s="10">
        <f t="shared" si="47"/>
        <v>2.5206837120000003E-3</v>
      </c>
    </row>
    <row r="758" spans="1:16">
      <c r="A758" s="2" t="s">
        <v>7</v>
      </c>
      <c r="B758" s="2" t="s">
        <v>25</v>
      </c>
      <c r="C758" s="2" t="str">
        <f t="shared" si="44"/>
        <v>Edson L.</v>
      </c>
      <c r="D758" s="2" t="s">
        <v>47</v>
      </c>
      <c r="E758" s="2" t="s">
        <v>48</v>
      </c>
      <c r="F758" s="2" t="s">
        <v>11</v>
      </c>
      <c r="G758" s="2">
        <v>28</v>
      </c>
      <c r="H758" s="2" t="s">
        <v>37</v>
      </c>
      <c r="I758" s="2" t="s">
        <v>41</v>
      </c>
      <c r="J758" s="2" t="s">
        <v>124</v>
      </c>
      <c r="K758" s="2" t="str">
        <f t="shared" si="45"/>
        <v>2016</v>
      </c>
      <c r="L758" s="2" t="str">
        <f t="shared" si="46"/>
        <v>06</v>
      </c>
      <c r="M758" s="2">
        <v>201606</v>
      </c>
      <c r="N758" s="30">
        <v>411365.95200000005</v>
      </c>
      <c r="O758" s="30">
        <v>71577.675648000004</v>
      </c>
      <c r="P758" s="10">
        <f t="shared" si="47"/>
        <v>7.1577675648000008E-2</v>
      </c>
    </row>
    <row r="759" spans="1:16">
      <c r="A759" s="2" t="s">
        <v>7</v>
      </c>
      <c r="B759" s="2" t="s">
        <v>25</v>
      </c>
      <c r="C759" s="2" t="str">
        <f t="shared" si="44"/>
        <v>Edson L.</v>
      </c>
      <c r="D759" s="2" t="s">
        <v>47</v>
      </c>
      <c r="E759" s="2" t="s">
        <v>48</v>
      </c>
      <c r="F759" s="2" t="s">
        <v>11</v>
      </c>
      <c r="G759" s="2">
        <v>28</v>
      </c>
      <c r="H759" s="2" t="s">
        <v>37</v>
      </c>
      <c r="I759" s="2" t="s">
        <v>41</v>
      </c>
      <c r="J759" s="2" t="s">
        <v>121</v>
      </c>
      <c r="K759" s="2" t="str">
        <f t="shared" si="45"/>
        <v>2016</v>
      </c>
      <c r="L759" s="2" t="str">
        <f t="shared" si="46"/>
        <v>06</v>
      </c>
      <c r="M759" s="2">
        <v>201606</v>
      </c>
      <c r="N759" s="30">
        <v>32478.071040000003</v>
      </c>
      <c r="O759" s="30">
        <v>4871.7106560000002</v>
      </c>
      <c r="P759" s="10">
        <f t="shared" si="47"/>
        <v>4.8717106560000004E-3</v>
      </c>
    </row>
    <row r="760" spans="1:16">
      <c r="A760" s="2" t="s">
        <v>7</v>
      </c>
      <c r="B760" s="2" t="s">
        <v>25</v>
      </c>
      <c r="C760" s="2" t="str">
        <f t="shared" si="44"/>
        <v>Edson L.</v>
      </c>
      <c r="D760" s="2" t="s">
        <v>47</v>
      </c>
      <c r="E760" s="2" t="s">
        <v>48</v>
      </c>
      <c r="F760" s="2" t="s">
        <v>11</v>
      </c>
      <c r="G760" s="2">
        <v>28</v>
      </c>
      <c r="H760" s="2" t="s">
        <v>37</v>
      </c>
      <c r="I760" s="2" t="s">
        <v>41</v>
      </c>
      <c r="J760" s="2" t="s">
        <v>143</v>
      </c>
      <c r="K760" s="2" t="str">
        <f t="shared" si="45"/>
        <v>2016</v>
      </c>
      <c r="L760" s="2" t="str">
        <f t="shared" si="46"/>
        <v>06</v>
      </c>
      <c r="M760" s="2">
        <v>201606</v>
      </c>
      <c r="N760" s="30">
        <v>25657.398000000008</v>
      </c>
      <c r="O760" s="30">
        <v>3848.6097000000009</v>
      </c>
      <c r="P760" s="10">
        <f t="shared" si="47"/>
        <v>3.8486097000000009E-3</v>
      </c>
    </row>
    <row r="761" spans="1:16">
      <c r="A761" s="2" t="s">
        <v>7</v>
      </c>
      <c r="B761" s="2" t="s">
        <v>25</v>
      </c>
      <c r="C761" s="2" t="str">
        <f t="shared" si="44"/>
        <v>Edson L.</v>
      </c>
      <c r="D761" s="2" t="s">
        <v>47</v>
      </c>
      <c r="E761" s="2" t="s">
        <v>48</v>
      </c>
      <c r="F761" s="2" t="s">
        <v>11</v>
      </c>
      <c r="G761" s="2">
        <v>28</v>
      </c>
      <c r="H761" s="2" t="s">
        <v>37</v>
      </c>
      <c r="I761" s="2" t="s">
        <v>41</v>
      </c>
      <c r="J761" s="2" t="s">
        <v>123</v>
      </c>
      <c r="K761" s="2" t="str">
        <f t="shared" si="45"/>
        <v>2016</v>
      </c>
      <c r="L761" s="2" t="str">
        <f t="shared" si="46"/>
        <v>06</v>
      </c>
      <c r="M761" s="2">
        <v>201606</v>
      </c>
      <c r="N761" s="30">
        <v>53071.511039999998</v>
      </c>
      <c r="O761" s="30">
        <v>7960.7266559999989</v>
      </c>
      <c r="P761" s="10">
        <f t="shared" si="47"/>
        <v>7.9607266559999987E-3</v>
      </c>
    </row>
    <row r="762" spans="1:16">
      <c r="A762" s="2" t="s">
        <v>7</v>
      </c>
      <c r="B762" s="2" t="s">
        <v>26</v>
      </c>
      <c r="C762" s="2" t="str">
        <f t="shared" si="44"/>
        <v>Toshiro T.</v>
      </c>
      <c r="D762" s="2" t="s">
        <v>55</v>
      </c>
      <c r="E762" s="2" t="s">
        <v>56</v>
      </c>
      <c r="F762" s="2" t="s">
        <v>11</v>
      </c>
      <c r="G762" s="2">
        <v>36</v>
      </c>
      <c r="H762" s="2" t="s">
        <v>34</v>
      </c>
      <c r="I762" s="2" t="s">
        <v>39</v>
      </c>
      <c r="J762" s="2" t="s">
        <v>124</v>
      </c>
      <c r="K762" s="2" t="str">
        <f t="shared" si="45"/>
        <v>2016</v>
      </c>
      <c r="L762" s="2" t="str">
        <f t="shared" si="46"/>
        <v>06</v>
      </c>
      <c r="M762" s="2">
        <v>201606</v>
      </c>
      <c r="N762" s="30">
        <v>460686.59280000004</v>
      </c>
      <c r="O762" s="30">
        <v>80159.467147200005</v>
      </c>
      <c r="P762" s="10">
        <f t="shared" si="47"/>
        <v>8.01594671472E-2</v>
      </c>
    </row>
    <row r="763" spans="1:16">
      <c r="A763" s="2" t="s">
        <v>7</v>
      </c>
      <c r="B763" s="2" t="s">
        <v>26</v>
      </c>
      <c r="C763" s="2" t="str">
        <f t="shared" si="44"/>
        <v>Toshiro T.</v>
      </c>
      <c r="D763" s="2" t="s">
        <v>55</v>
      </c>
      <c r="E763" s="2" t="s">
        <v>56</v>
      </c>
      <c r="F763" s="2" t="s">
        <v>11</v>
      </c>
      <c r="G763" s="2">
        <v>36</v>
      </c>
      <c r="H763" s="2" t="s">
        <v>34</v>
      </c>
      <c r="I763" s="2" t="s">
        <v>39</v>
      </c>
      <c r="J763" s="2" t="s">
        <v>121</v>
      </c>
      <c r="K763" s="2" t="str">
        <f t="shared" si="45"/>
        <v>2016</v>
      </c>
      <c r="L763" s="2" t="str">
        <f t="shared" si="46"/>
        <v>06</v>
      </c>
      <c r="M763" s="2">
        <v>201606</v>
      </c>
      <c r="N763" s="30">
        <v>48591.711302399999</v>
      </c>
      <c r="O763" s="30">
        <v>7288.7566953599999</v>
      </c>
      <c r="P763" s="10">
        <f t="shared" si="47"/>
        <v>7.28875669536E-3</v>
      </c>
    </row>
    <row r="764" spans="1:16">
      <c r="A764" s="2" t="s">
        <v>7</v>
      </c>
      <c r="B764" s="2" t="s">
        <v>26</v>
      </c>
      <c r="C764" s="2" t="str">
        <f t="shared" si="44"/>
        <v>Toshiro T.</v>
      </c>
      <c r="D764" s="2" t="s">
        <v>55</v>
      </c>
      <c r="E764" s="2" t="s">
        <v>56</v>
      </c>
      <c r="F764" s="2" t="s">
        <v>11</v>
      </c>
      <c r="G764" s="2">
        <v>36</v>
      </c>
      <c r="H764" s="2" t="s">
        <v>34</v>
      </c>
      <c r="I764" s="2" t="s">
        <v>39</v>
      </c>
      <c r="J764" s="2" t="s">
        <v>143</v>
      </c>
      <c r="K764" s="2" t="str">
        <f t="shared" si="45"/>
        <v>2016</v>
      </c>
      <c r="L764" s="2" t="str">
        <f t="shared" si="46"/>
        <v>06</v>
      </c>
      <c r="M764" s="2">
        <v>201606</v>
      </c>
      <c r="N764" s="30">
        <v>56278.911779999995</v>
      </c>
      <c r="O764" s="30">
        <v>8441.8367669999989</v>
      </c>
      <c r="P764" s="10">
        <f t="shared" si="47"/>
        <v>8.4418367669999994E-3</v>
      </c>
    </row>
    <row r="765" spans="1:16">
      <c r="A765" s="2" t="s">
        <v>7</v>
      </c>
      <c r="B765" s="2" t="s">
        <v>26</v>
      </c>
      <c r="C765" s="2" t="str">
        <f t="shared" si="44"/>
        <v>Toshiro T.</v>
      </c>
      <c r="D765" s="2" t="s">
        <v>55</v>
      </c>
      <c r="E765" s="2" t="s">
        <v>56</v>
      </c>
      <c r="F765" s="2" t="s">
        <v>11</v>
      </c>
      <c r="G765" s="2">
        <v>36</v>
      </c>
      <c r="H765" s="2" t="s">
        <v>34</v>
      </c>
      <c r="I765" s="2" t="s">
        <v>39</v>
      </c>
      <c r="J765" s="2" t="s">
        <v>123</v>
      </c>
      <c r="K765" s="2" t="str">
        <f t="shared" si="45"/>
        <v>2016</v>
      </c>
      <c r="L765" s="2" t="str">
        <f t="shared" si="46"/>
        <v>06</v>
      </c>
      <c r="M765" s="2">
        <v>201606</v>
      </c>
      <c r="N765" s="30">
        <v>46969.361913599998</v>
      </c>
      <c r="O765" s="30">
        <v>7045.404287039999</v>
      </c>
      <c r="P765" s="10">
        <f t="shared" si="47"/>
        <v>7.0454042870399993E-3</v>
      </c>
    </row>
    <row r="766" spans="1:16">
      <c r="A766" s="2" t="s">
        <v>7</v>
      </c>
      <c r="B766" s="2" t="s">
        <v>26</v>
      </c>
      <c r="C766" s="2" t="str">
        <f t="shared" si="44"/>
        <v>Yui M.</v>
      </c>
      <c r="D766" s="2" t="s">
        <v>53</v>
      </c>
      <c r="E766" s="2" t="s">
        <v>54</v>
      </c>
      <c r="F766" s="2" t="s">
        <v>12</v>
      </c>
      <c r="G766" s="2">
        <v>32</v>
      </c>
      <c r="H766" s="2" t="s">
        <v>36</v>
      </c>
      <c r="I766" s="2" t="s">
        <v>63</v>
      </c>
      <c r="J766" s="2" t="s">
        <v>124</v>
      </c>
      <c r="K766" s="2" t="str">
        <f t="shared" si="45"/>
        <v>2016</v>
      </c>
      <c r="L766" s="2" t="str">
        <f t="shared" si="46"/>
        <v>06</v>
      </c>
      <c r="M766" s="2">
        <v>201606</v>
      </c>
      <c r="N766" s="30">
        <v>110039.73120000002</v>
      </c>
      <c r="O766" s="30">
        <v>19146.913228800004</v>
      </c>
      <c r="P766" s="10">
        <f t="shared" si="47"/>
        <v>1.9146913228800005E-2</v>
      </c>
    </row>
    <row r="767" spans="1:16">
      <c r="A767" s="2" t="s">
        <v>7</v>
      </c>
      <c r="B767" s="2" t="s">
        <v>26</v>
      </c>
      <c r="C767" s="2" t="str">
        <f t="shared" si="44"/>
        <v>Yui M.</v>
      </c>
      <c r="D767" s="2" t="s">
        <v>53</v>
      </c>
      <c r="E767" s="2" t="s">
        <v>54</v>
      </c>
      <c r="F767" s="2" t="s">
        <v>12</v>
      </c>
      <c r="G767" s="2">
        <v>32</v>
      </c>
      <c r="H767" s="2" t="s">
        <v>36</v>
      </c>
      <c r="I767" s="2" t="s">
        <v>63</v>
      </c>
      <c r="J767" s="2" t="s">
        <v>121</v>
      </c>
      <c r="K767" s="2" t="str">
        <f t="shared" si="45"/>
        <v>2016</v>
      </c>
      <c r="L767" s="2" t="str">
        <f t="shared" si="46"/>
        <v>06</v>
      </c>
      <c r="M767" s="2">
        <v>201606</v>
      </c>
      <c r="N767" s="30">
        <v>36599.563929600001</v>
      </c>
      <c r="O767" s="30">
        <v>5489.9345894399994</v>
      </c>
      <c r="P767" s="10">
        <f t="shared" si="47"/>
        <v>5.4899345894399995E-3</v>
      </c>
    </row>
    <row r="768" spans="1:16">
      <c r="A768" s="2" t="s">
        <v>7</v>
      </c>
      <c r="B768" s="2" t="s">
        <v>26</v>
      </c>
      <c r="C768" s="2" t="str">
        <f t="shared" si="44"/>
        <v>Yui M.</v>
      </c>
      <c r="D768" s="2" t="s">
        <v>53</v>
      </c>
      <c r="E768" s="2" t="s">
        <v>54</v>
      </c>
      <c r="F768" s="2" t="s">
        <v>12</v>
      </c>
      <c r="G768" s="2">
        <v>32</v>
      </c>
      <c r="H768" s="2" t="s">
        <v>36</v>
      </c>
      <c r="I768" s="2" t="s">
        <v>63</v>
      </c>
      <c r="J768" s="2" t="s">
        <v>143</v>
      </c>
      <c r="K768" s="2" t="str">
        <f t="shared" si="45"/>
        <v>2016</v>
      </c>
      <c r="L768" s="2" t="str">
        <f t="shared" si="46"/>
        <v>06</v>
      </c>
      <c r="M768" s="2">
        <v>201606</v>
      </c>
      <c r="N768" s="30">
        <v>35613.527040000001</v>
      </c>
      <c r="O768" s="30">
        <v>5342.0290559999994</v>
      </c>
      <c r="P768" s="10">
        <f t="shared" si="47"/>
        <v>5.3420290559999997E-3</v>
      </c>
    </row>
    <row r="769" spans="1:16">
      <c r="A769" s="2" t="s">
        <v>7</v>
      </c>
      <c r="B769" s="2" t="s">
        <v>26</v>
      </c>
      <c r="C769" s="2" t="str">
        <f t="shared" si="44"/>
        <v>Yui M.</v>
      </c>
      <c r="D769" s="2" t="s">
        <v>53</v>
      </c>
      <c r="E769" s="2" t="s">
        <v>54</v>
      </c>
      <c r="F769" s="2" t="s">
        <v>12</v>
      </c>
      <c r="G769" s="2">
        <v>32</v>
      </c>
      <c r="H769" s="2" t="s">
        <v>36</v>
      </c>
      <c r="I769" s="2" t="s">
        <v>63</v>
      </c>
      <c r="J769" s="2" t="s">
        <v>123</v>
      </c>
      <c r="K769" s="2" t="str">
        <f t="shared" si="45"/>
        <v>2016</v>
      </c>
      <c r="L769" s="2" t="str">
        <f t="shared" si="46"/>
        <v>06</v>
      </c>
      <c r="M769" s="2">
        <v>201606</v>
      </c>
      <c r="N769" s="30">
        <v>42529.942425599998</v>
      </c>
      <c r="O769" s="30">
        <v>6379.4913638399994</v>
      </c>
      <c r="P769" s="10">
        <f t="shared" si="47"/>
        <v>6.3794913638399991E-3</v>
      </c>
    </row>
    <row r="770" spans="1:16">
      <c r="A770" s="2" t="s">
        <v>7</v>
      </c>
      <c r="B770" s="2" t="s">
        <v>27</v>
      </c>
      <c r="C770" s="2" t="str">
        <f t="shared" si="44"/>
        <v>Andrew T.</v>
      </c>
      <c r="D770" s="2" t="s">
        <v>21</v>
      </c>
      <c r="E770" s="2" t="s">
        <v>58</v>
      </c>
      <c r="F770" s="2" t="s">
        <v>11</v>
      </c>
      <c r="G770" s="2">
        <v>45</v>
      </c>
      <c r="H770" s="2" t="s">
        <v>33</v>
      </c>
      <c r="I770" s="2" t="s">
        <v>38</v>
      </c>
      <c r="J770" s="2" t="s">
        <v>124</v>
      </c>
      <c r="K770" s="2" t="str">
        <f t="shared" si="45"/>
        <v>2016</v>
      </c>
      <c r="L770" s="2" t="str">
        <f t="shared" si="46"/>
        <v>06</v>
      </c>
      <c r="M770" s="2">
        <v>201606</v>
      </c>
      <c r="N770" s="30">
        <v>1637573.0904000003</v>
      </c>
      <c r="O770" s="30">
        <v>284937.71772960003</v>
      </c>
      <c r="P770" s="10">
        <f t="shared" si="47"/>
        <v>0.28493771772960003</v>
      </c>
    </row>
    <row r="771" spans="1:16">
      <c r="A771" s="2" t="s">
        <v>7</v>
      </c>
      <c r="B771" s="2" t="s">
        <v>27</v>
      </c>
      <c r="C771" s="2" t="str">
        <f t="shared" ref="C771:C834" si="48">D771&amp;" "&amp;LEFT(E771,1)&amp;"."</f>
        <v>Andrew T.</v>
      </c>
      <c r="D771" s="2" t="s">
        <v>21</v>
      </c>
      <c r="E771" s="2" t="s">
        <v>58</v>
      </c>
      <c r="F771" s="2" t="s">
        <v>11</v>
      </c>
      <c r="G771" s="2">
        <v>45</v>
      </c>
      <c r="H771" s="2" t="s">
        <v>33</v>
      </c>
      <c r="I771" s="2" t="s">
        <v>38</v>
      </c>
      <c r="J771" s="2" t="s">
        <v>121</v>
      </c>
      <c r="K771" s="2" t="str">
        <f t="shared" ref="K771:K834" si="49">LEFT(M771,4)</f>
        <v>2016</v>
      </c>
      <c r="L771" s="2" t="str">
        <f t="shared" ref="L771:L834" si="50">RIGHT(M771,2)</f>
        <v>06</v>
      </c>
      <c r="M771" s="2">
        <v>201606</v>
      </c>
      <c r="N771" s="30">
        <v>178126.96262400004</v>
      </c>
      <c r="O771" s="30">
        <v>26719.044393600005</v>
      </c>
      <c r="P771" s="10">
        <f t="shared" ref="P771:P834" si="51">O771/1000000</f>
        <v>2.6719044393600004E-2</v>
      </c>
    </row>
    <row r="772" spans="1:16">
      <c r="A772" s="2" t="s">
        <v>7</v>
      </c>
      <c r="B772" s="2" t="s">
        <v>27</v>
      </c>
      <c r="C772" s="2" t="str">
        <f t="shared" si="48"/>
        <v>Andrew T.</v>
      </c>
      <c r="D772" s="2" t="s">
        <v>21</v>
      </c>
      <c r="E772" s="2" t="s">
        <v>58</v>
      </c>
      <c r="F772" s="2" t="s">
        <v>11</v>
      </c>
      <c r="G772" s="2">
        <v>45</v>
      </c>
      <c r="H772" s="2" t="s">
        <v>33</v>
      </c>
      <c r="I772" s="2" t="s">
        <v>38</v>
      </c>
      <c r="J772" s="2" t="s">
        <v>143</v>
      </c>
      <c r="K772" s="2" t="str">
        <f t="shared" si="49"/>
        <v>2016</v>
      </c>
      <c r="L772" s="2" t="str">
        <f t="shared" si="50"/>
        <v>06</v>
      </c>
      <c r="M772" s="2">
        <v>201606</v>
      </c>
      <c r="N772" s="30">
        <v>97824.940200000041</v>
      </c>
      <c r="O772" s="30">
        <v>14673.741030000005</v>
      </c>
      <c r="P772" s="10">
        <f t="shared" si="51"/>
        <v>1.4673741030000005E-2</v>
      </c>
    </row>
    <row r="773" spans="1:16">
      <c r="A773" s="2" t="s">
        <v>7</v>
      </c>
      <c r="B773" s="2" t="s">
        <v>27</v>
      </c>
      <c r="C773" s="2" t="str">
        <f t="shared" si="48"/>
        <v>Andrew T.</v>
      </c>
      <c r="D773" s="2" t="s">
        <v>21</v>
      </c>
      <c r="E773" s="2" t="s">
        <v>58</v>
      </c>
      <c r="F773" s="2" t="s">
        <v>11</v>
      </c>
      <c r="G773" s="2">
        <v>45</v>
      </c>
      <c r="H773" s="2" t="s">
        <v>33</v>
      </c>
      <c r="I773" s="2" t="s">
        <v>38</v>
      </c>
      <c r="J773" s="2" t="s">
        <v>123</v>
      </c>
      <c r="K773" s="2" t="str">
        <f t="shared" si="49"/>
        <v>2016</v>
      </c>
      <c r="L773" s="2" t="str">
        <f t="shared" si="50"/>
        <v>06</v>
      </c>
      <c r="M773" s="2">
        <v>201606</v>
      </c>
      <c r="N773" s="30">
        <v>38868.145055999994</v>
      </c>
      <c r="O773" s="30">
        <v>5830.2217583999991</v>
      </c>
      <c r="P773" s="10">
        <f t="shared" si="51"/>
        <v>5.8302217583999991E-3</v>
      </c>
    </row>
    <row r="774" spans="1:16">
      <c r="A774" s="2" t="s">
        <v>7</v>
      </c>
      <c r="B774" s="2" t="s">
        <v>27</v>
      </c>
      <c r="C774" s="2" t="str">
        <f t="shared" si="48"/>
        <v>Jason W.</v>
      </c>
      <c r="D774" s="2" t="s">
        <v>18</v>
      </c>
      <c r="E774" s="2" t="s">
        <v>62</v>
      </c>
      <c r="F774" s="2" t="s">
        <v>11</v>
      </c>
      <c r="G774" s="2">
        <v>38</v>
      </c>
      <c r="H774" s="2" t="s">
        <v>34</v>
      </c>
      <c r="I774" s="2" t="s">
        <v>39</v>
      </c>
      <c r="J774" s="2" t="s">
        <v>124</v>
      </c>
      <c r="K774" s="2" t="str">
        <f t="shared" si="49"/>
        <v>2016</v>
      </c>
      <c r="L774" s="2" t="str">
        <f t="shared" si="50"/>
        <v>06</v>
      </c>
      <c r="M774" s="2">
        <v>201606</v>
      </c>
      <c r="N774" s="30">
        <v>967734.55296000047</v>
      </c>
      <c r="O774" s="30">
        <v>168385.81221504006</v>
      </c>
      <c r="P774" s="10">
        <f t="shared" si="51"/>
        <v>0.16838581221504006</v>
      </c>
    </row>
    <row r="775" spans="1:16">
      <c r="A775" s="2" t="s">
        <v>7</v>
      </c>
      <c r="B775" s="2" t="s">
        <v>27</v>
      </c>
      <c r="C775" s="2" t="str">
        <f t="shared" si="48"/>
        <v>Jason W.</v>
      </c>
      <c r="D775" s="2" t="s">
        <v>18</v>
      </c>
      <c r="E775" s="2" t="s">
        <v>62</v>
      </c>
      <c r="F775" s="2" t="s">
        <v>11</v>
      </c>
      <c r="G775" s="2">
        <v>38</v>
      </c>
      <c r="H775" s="2" t="s">
        <v>34</v>
      </c>
      <c r="I775" s="2" t="s">
        <v>39</v>
      </c>
      <c r="J775" s="2" t="s">
        <v>121</v>
      </c>
      <c r="K775" s="2" t="str">
        <f t="shared" si="49"/>
        <v>2016</v>
      </c>
      <c r="L775" s="2" t="str">
        <f t="shared" si="50"/>
        <v>06</v>
      </c>
      <c r="M775" s="2">
        <v>201606</v>
      </c>
      <c r="N775" s="30">
        <v>90574.281907200027</v>
      </c>
      <c r="O775" s="30">
        <v>13586.142286080003</v>
      </c>
      <c r="P775" s="10">
        <f t="shared" si="51"/>
        <v>1.3586142286080002E-2</v>
      </c>
    </row>
    <row r="776" spans="1:16">
      <c r="A776" s="2" t="s">
        <v>7</v>
      </c>
      <c r="B776" s="2" t="s">
        <v>27</v>
      </c>
      <c r="C776" s="2" t="str">
        <f t="shared" si="48"/>
        <v>Jason W.</v>
      </c>
      <c r="D776" s="2" t="s">
        <v>18</v>
      </c>
      <c r="E776" s="2" t="s">
        <v>62</v>
      </c>
      <c r="F776" s="2" t="s">
        <v>11</v>
      </c>
      <c r="G776" s="2">
        <v>38</v>
      </c>
      <c r="H776" s="2" t="s">
        <v>34</v>
      </c>
      <c r="I776" s="2" t="s">
        <v>39</v>
      </c>
      <c r="J776" s="2" t="s">
        <v>143</v>
      </c>
      <c r="K776" s="2" t="str">
        <f t="shared" si="49"/>
        <v>2016</v>
      </c>
      <c r="L776" s="2" t="str">
        <f t="shared" si="50"/>
        <v>06</v>
      </c>
      <c r="M776" s="2">
        <v>201606</v>
      </c>
      <c r="N776" s="30">
        <v>141198.58116000003</v>
      </c>
      <c r="O776" s="30">
        <v>21179.787174000005</v>
      </c>
      <c r="P776" s="10">
        <f t="shared" si="51"/>
        <v>2.1179787174000004E-2</v>
      </c>
    </row>
    <row r="777" spans="1:16">
      <c r="A777" s="2" t="s">
        <v>7</v>
      </c>
      <c r="B777" s="2" t="s">
        <v>27</v>
      </c>
      <c r="C777" s="2" t="str">
        <f t="shared" si="48"/>
        <v>Jason W.</v>
      </c>
      <c r="D777" s="2" t="s">
        <v>18</v>
      </c>
      <c r="E777" s="2" t="s">
        <v>62</v>
      </c>
      <c r="F777" s="2" t="s">
        <v>11</v>
      </c>
      <c r="G777" s="2">
        <v>38</v>
      </c>
      <c r="H777" s="2" t="s">
        <v>34</v>
      </c>
      <c r="I777" s="2" t="s">
        <v>39</v>
      </c>
      <c r="J777" s="2" t="s">
        <v>123</v>
      </c>
      <c r="K777" s="2" t="str">
        <f t="shared" si="49"/>
        <v>2016</v>
      </c>
      <c r="L777" s="2" t="str">
        <f t="shared" si="50"/>
        <v>06</v>
      </c>
      <c r="M777" s="2">
        <v>201606</v>
      </c>
      <c r="N777" s="30">
        <v>10094.8280832</v>
      </c>
      <c r="O777" s="30">
        <v>1514.22421248</v>
      </c>
      <c r="P777" s="10">
        <f t="shared" si="51"/>
        <v>1.51422421248E-3</v>
      </c>
    </row>
    <row r="778" spans="1:16">
      <c r="A778" s="2" t="s">
        <v>7</v>
      </c>
      <c r="B778" s="2" t="s">
        <v>27</v>
      </c>
      <c r="C778" s="2" t="str">
        <f t="shared" si="48"/>
        <v>Michelle L.</v>
      </c>
      <c r="D778" s="2" t="s">
        <v>19</v>
      </c>
      <c r="E778" s="2" t="s">
        <v>57</v>
      </c>
      <c r="F778" s="2" t="s">
        <v>12</v>
      </c>
      <c r="G778" s="2">
        <v>29</v>
      </c>
      <c r="H778" s="2" t="s">
        <v>37</v>
      </c>
      <c r="I778" s="2" t="s">
        <v>41</v>
      </c>
      <c r="J778" s="2" t="s">
        <v>124</v>
      </c>
      <c r="K778" s="2" t="str">
        <f t="shared" si="49"/>
        <v>2016</v>
      </c>
      <c r="L778" s="2" t="str">
        <f t="shared" si="50"/>
        <v>06</v>
      </c>
      <c r="M778" s="2">
        <v>201606</v>
      </c>
      <c r="N778" s="30">
        <v>373846.75199999998</v>
      </c>
      <c r="O778" s="30">
        <v>65049.334847999991</v>
      </c>
      <c r="P778" s="10">
        <f t="shared" si="51"/>
        <v>6.504933484799999E-2</v>
      </c>
    </row>
    <row r="779" spans="1:16">
      <c r="A779" s="2" t="s">
        <v>7</v>
      </c>
      <c r="B779" s="2" t="s">
        <v>27</v>
      </c>
      <c r="C779" s="2" t="str">
        <f t="shared" si="48"/>
        <v>Michelle L.</v>
      </c>
      <c r="D779" s="2" t="s">
        <v>19</v>
      </c>
      <c r="E779" s="2" t="s">
        <v>57</v>
      </c>
      <c r="F779" s="2" t="s">
        <v>12</v>
      </c>
      <c r="G779" s="2">
        <v>29</v>
      </c>
      <c r="H779" s="2" t="s">
        <v>37</v>
      </c>
      <c r="I779" s="2" t="s">
        <v>41</v>
      </c>
      <c r="J779" s="2" t="s">
        <v>121</v>
      </c>
      <c r="K779" s="2" t="str">
        <f t="shared" si="49"/>
        <v>2016</v>
      </c>
      <c r="L779" s="2" t="str">
        <f t="shared" si="50"/>
        <v>06</v>
      </c>
      <c r="M779" s="2">
        <v>201606</v>
      </c>
      <c r="N779" s="30">
        <v>61902.766080000016</v>
      </c>
      <c r="O779" s="30">
        <v>9285.414912000002</v>
      </c>
      <c r="P779" s="10">
        <f t="shared" si="51"/>
        <v>9.2854149120000021E-3</v>
      </c>
    </row>
    <row r="780" spans="1:16">
      <c r="A780" s="2" t="s">
        <v>7</v>
      </c>
      <c r="B780" s="2" t="s">
        <v>27</v>
      </c>
      <c r="C780" s="2" t="str">
        <f t="shared" si="48"/>
        <v>Michelle L.</v>
      </c>
      <c r="D780" s="2" t="s">
        <v>19</v>
      </c>
      <c r="E780" s="2" t="s">
        <v>57</v>
      </c>
      <c r="F780" s="2" t="s">
        <v>12</v>
      </c>
      <c r="G780" s="2">
        <v>29</v>
      </c>
      <c r="H780" s="2" t="s">
        <v>37</v>
      </c>
      <c r="I780" s="2" t="s">
        <v>41</v>
      </c>
      <c r="J780" s="2" t="s">
        <v>143</v>
      </c>
      <c r="K780" s="2" t="str">
        <f t="shared" si="49"/>
        <v>2016</v>
      </c>
      <c r="L780" s="2" t="str">
        <f t="shared" si="50"/>
        <v>06</v>
      </c>
      <c r="M780" s="2">
        <v>201606</v>
      </c>
      <c r="N780" s="30">
        <v>54263.196000000011</v>
      </c>
      <c r="O780" s="30">
        <v>8139.4794000000011</v>
      </c>
      <c r="P780" s="10">
        <f t="shared" si="51"/>
        <v>8.1394794000000017E-3</v>
      </c>
    </row>
    <row r="781" spans="1:16">
      <c r="A781" s="2" t="s">
        <v>7</v>
      </c>
      <c r="B781" s="2" t="s">
        <v>27</v>
      </c>
      <c r="C781" s="2" t="str">
        <f t="shared" si="48"/>
        <v>Michelle L.</v>
      </c>
      <c r="D781" s="2" t="s">
        <v>19</v>
      </c>
      <c r="E781" s="2" t="s">
        <v>57</v>
      </c>
      <c r="F781" s="2" t="s">
        <v>12</v>
      </c>
      <c r="G781" s="2">
        <v>29</v>
      </c>
      <c r="H781" s="2" t="s">
        <v>37</v>
      </c>
      <c r="I781" s="2" t="s">
        <v>41</v>
      </c>
      <c r="J781" s="2" t="s">
        <v>123</v>
      </c>
      <c r="K781" s="2" t="str">
        <f t="shared" si="49"/>
        <v>2016</v>
      </c>
      <c r="L781" s="2" t="str">
        <f t="shared" si="50"/>
        <v>06</v>
      </c>
      <c r="M781" s="2">
        <v>201606</v>
      </c>
      <c r="N781" s="30">
        <v>36948.441599999998</v>
      </c>
      <c r="O781" s="30">
        <v>5542.2662399999999</v>
      </c>
      <c r="P781" s="10">
        <f t="shared" si="51"/>
        <v>5.5422662399999996E-3</v>
      </c>
    </row>
    <row r="782" spans="1:16">
      <c r="A782" s="2" t="s">
        <v>7</v>
      </c>
      <c r="B782" s="2" t="s">
        <v>42</v>
      </c>
      <c r="C782" s="2" t="str">
        <f t="shared" si="48"/>
        <v>Dennis C.</v>
      </c>
      <c r="D782" s="2" t="s">
        <v>59</v>
      </c>
      <c r="E782" s="2" t="s">
        <v>60</v>
      </c>
      <c r="F782" s="2" t="s">
        <v>11</v>
      </c>
      <c r="G782" s="2">
        <v>35</v>
      </c>
      <c r="H782" s="2" t="s">
        <v>34</v>
      </c>
      <c r="I782" s="2" t="s">
        <v>39</v>
      </c>
      <c r="J782" s="2" t="s">
        <v>124</v>
      </c>
      <c r="K782" s="2" t="str">
        <f t="shared" si="49"/>
        <v>2016</v>
      </c>
      <c r="L782" s="2" t="str">
        <f t="shared" si="50"/>
        <v>06</v>
      </c>
      <c r="M782" s="2">
        <v>201606</v>
      </c>
      <c r="N782" s="30">
        <v>848487.10464000027</v>
      </c>
      <c r="O782" s="30">
        <v>147636.75620736004</v>
      </c>
      <c r="P782" s="10">
        <f t="shared" si="51"/>
        <v>0.14763675620736005</v>
      </c>
    </row>
    <row r="783" spans="1:16">
      <c r="A783" s="2" t="s">
        <v>7</v>
      </c>
      <c r="B783" s="2" t="s">
        <v>42</v>
      </c>
      <c r="C783" s="2" t="str">
        <f t="shared" si="48"/>
        <v>Dennis C.</v>
      </c>
      <c r="D783" s="2" t="s">
        <v>59</v>
      </c>
      <c r="E783" s="2" t="s">
        <v>60</v>
      </c>
      <c r="F783" s="2" t="s">
        <v>11</v>
      </c>
      <c r="G783" s="2">
        <v>35</v>
      </c>
      <c r="H783" s="2" t="s">
        <v>34</v>
      </c>
      <c r="I783" s="2" t="s">
        <v>39</v>
      </c>
      <c r="J783" s="2" t="s">
        <v>121</v>
      </c>
      <c r="K783" s="2" t="str">
        <f t="shared" si="49"/>
        <v>2016</v>
      </c>
      <c r="L783" s="2" t="str">
        <f t="shared" si="50"/>
        <v>06</v>
      </c>
      <c r="M783" s="2">
        <v>201606</v>
      </c>
      <c r="N783" s="30">
        <v>125205.70204800001</v>
      </c>
      <c r="O783" s="30">
        <v>18780.8553072</v>
      </c>
      <c r="P783" s="10">
        <f t="shared" si="51"/>
        <v>1.8780855307200001E-2</v>
      </c>
    </row>
    <row r="784" spans="1:16">
      <c r="A784" s="2" t="s">
        <v>7</v>
      </c>
      <c r="B784" s="2" t="s">
        <v>42</v>
      </c>
      <c r="C784" s="2" t="str">
        <f t="shared" si="48"/>
        <v>Dennis C.</v>
      </c>
      <c r="D784" s="2" t="s">
        <v>59</v>
      </c>
      <c r="E784" s="2" t="s">
        <v>60</v>
      </c>
      <c r="F784" s="2" t="s">
        <v>11</v>
      </c>
      <c r="G784" s="2">
        <v>35</v>
      </c>
      <c r="H784" s="2" t="s">
        <v>34</v>
      </c>
      <c r="I784" s="2" t="s">
        <v>39</v>
      </c>
      <c r="J784" s="2" t="s">
        <v>143</v>
      </c>
      <c r="K784" s="2" t="str">
        <f t="shared" si="49"/>
        <v>2016</v>
      </c>
      <c r="L784" s="2" t="str">
        <f t="shared" si="50"/>
        <v>06</v>
      </c>
      <c r="M784" s="2">
        <v>201606</v>
      </c>
      <c r="N784" s="30">
        <v>227119.96944000004</v>
      </c>
      <c r="O784" s="30">
        <v>34067.995416000005</v>
      </c>
      <c r="P784" s="10">
        <f t="shared" si="51"/>
        <v>3.4067995416000002E-2</v>
      </c>
    </row>
    <row r="785" spans="1:16">
      <c r="A785" s="2" t="s">
        <v>7</v>
      </c>
      <c r="B785" s="2" t="s">
        <v>42</v>
      </c>
      <c r="C785" s="2" t="str">
        <f t="shared" si="48"/>
        <v>Dennis C.</v>
      </c>
      <c r="D785" s="2" t="s">
        <v>59</v>
      </c>
      <c r="E785" s="2" t="s">
        <v>60</v>
      </c>
      <c r="F785" s="2" t="s">
        <v>11</v>
      </c>
      <c r="G785" s="2">
        <v>35</v>
      </c>
      <c r="H785" s="2" t="s">
        <v>34</v>
      </c>
      <c r="I785" s="2" t="s">
        <v>39</v>
      </c>
      <c r="J785" s="2" t="s">
        <v>123</v>
      </c>
      <c r="K785" s="2" t="str">
        <f t="shared" si="49"/>
        <v>2016</v>
      </c>
      <c r="L785" s="2" t="str">
        <f t="shared" si="50"/>
        <v>06</v>
      </c>
      <c r="M785" s="2">
        <v>201606</v>
      </c>
      <c r="N785" s="30">
        <v>39644.3061504</v>
      </c>
      <c r="O785" s="30">
        <v>5946.6459225600001</v>
      </c>
      <c r="P785" s="10">
        <f t="shared" si="51"/>
        <v>5.9466459225600002E-3</v>
      </c>
    </row>
    <row r="786" spans="1:16">
      <c r="A786" s="2" t="s">
        <v>7</v>
      </c>
      <c r="B786" s="2" t="s">
        <v>42</v>
      </c>
      <c r="C786" s="2" t="str">
        <f t="shared" si="48"/>
        <v>Aaron C.</v>
      </c>
      <c r="D786" s="2" t="s">
        <v>61</v>
      </c>
      <c r="E786" s="2" t="s">
        <v>60</v>
      </c>
      <c r="F786" s="2" t="s">
        <v>11</v>
      </c>
      <c r="G786" s="2">
        <v>32</v>
      </c>
      <c r="H786" s="2" t="s">
        <v>36</v>
      </c>
      <c r="I786" s="2" t="s">
        <v>63</v>
      </c>
      <c r="J786" s="2" t="s">
        <v>124</v>
      </c>
      <c r="K786" s="2" t="str">
        <f t="shared" si="49"/>
        <v>2016</v>
      </c>
      <c r="L786" s="2" t="str">
        <f t="shared" si="50"/>
        <v>06</v>
      </c>
      <c r="M786" s="2">
        <v>201606</v>
      </c>
      <c r="N786" s="30">
        <v>100091.37599999999</v>
      </c>
      <c r="O786" s="30">
        <v>17415.899423999996</v>
      </c>
      <c r="P786" s="10">
        <f t="shared" si="51"/>
        <v>1.7415899423999997E-2</v>
      </c>
    </row>
    <row r="787" spans="1:16">
      <c r="A787" s="2" t="s">
        <v>7</v>
      </c>
      <c r="B787" s="2" t="s">
        <v>42</v>
      </c>
      <c r="C787" s="2" t="str">
        <f t="shared" si="48"/>
        <v>Aaron C.</v>
      </c>
      <c r="D787" s="2" t="s">
        <v>61</v>
      </c>
      <c r="E787" s="2" t="s">
        <v>60</v>
      </c>
      <c r="F787" s="2" t="s">
        <v>11</v>
      </c>
      <c r="G787" s="2">
        <v>32</v>
      </c>
      <c r="H787" s="2" t="s">
        <v>36</v>
      </c>
      <c r="I787" s="2" t="s">
        <v>63</v>
      </c>
      <c r="J787" s="2" t="s">
        <v>121</v>
      </c>
      <c r="K787" s="2" t="str">
        <f t="shared" si="49"/>
        <v>2016</v>
      </c>
      <c r="L787" s="2" t="str">
        <f t="shared" si="50"/>
        <v>06</v>
      </c>
      <c r="M787" s="2">
        <v>201606</v>
      </c>
      <c r="N787" s="30">
        <v>24997.381919999996</v>
      </c>
      <c r="O787" s="30">
        <v>3749.6072879999992</v>
      </c>
      <c r="P787" s="10">
        <f t="shared" si="51"/>
        <v>3.7496072879999991E-3</v>
      </c>
    </row>
    <row r="788" spans="1:16">
      <c r="A788" s="2" t="s">
        <v>7</v>
      </c>
      <c r="B788" s="2" t="s">
        <v>42</v>
      </c>
      <c r="C788" s="2" t="str">
        <f t="shared" si="48"/>
        <v>Aaron C.</v>
      </c>
      <c r="D788" s="2" t="s">
        <v>61</v>
      </c>
      <c r="E788" s="2" t="s">
        <v>60</v>
      </c>
      <c r="F788" s="2" t="s">
        <v>11</v>
      </c>
      <c r="G788" s="2">
        <v>32</v>
      </c>
      <c r="H788" s="2" t="s">
        <v>36</v>
      </c>
      <c r="I788" s="2" t="s">
        <v>63</v>
      </c>
      <c r="J788" s="2" t="s">
        <v>143</v>
      </c>
      <c r="K788" s="2" t="str">
        <f t="shared" si="49"/>
        <v>2016</v>
      </c>
      <c r="L788" s="2" t="str">
        <f t="shared" si="50"/>
        <v>06</v>
      </c>
      <c r="M788" s="2">
        <v>201606</v>
      </c>
      <c r="N788" s="30">
        <v>37936.080000000002</v>
      </c>
      <c r="O788" s="30">
        <v>5690.4120000000003</v>
      </c>
      <c r="P788" s="10">
        <f t="shared" si="51"/>
        <v>5.6904120000000006E-3</v>
      </c>
    </row>
    <row r="789" spans="1:16">
      <c r="A789" s="2" t="s">
        <v>7</v>
      </c>
      <c r="B789" s="2" t="s">
        <v>42</v>
      </c>
      <c r="C789" s="2" t="str">
        <f t="shared" si="48"/>
        <v>Aaron C.</v>
      </c>
      <c r="D789" s="2" t="s">
        <v>61</v>
      </c>
      <c r="E789" s="2" t="s">
        <v>60</v>
      </c>
      <c r="F789" s="2" t="s">
        <v>11</v>
      </c>
      <c r="G789" s="2">
        <v>32</v>
      </c>
      <c r="H789" s="2" t="s">
        <v>36</v>
      </c>
      <c r="I789" s="2" t="s">
        <v>63</v>
      </c>
      <c r="J789" s="2" t="s">
        <v>123</v>
      </c>
      <c r="K789" s="2" t="str">
        <f t="shared" si="49"/>
        <v>2016</v>
      </c>
      <c r="L789" s="2" t="str">
        <f t="shared" si="50"/>
        <v>06</v>
      </c>
      <c r="M789" s="2">
        <v>201606</v>
      </c>
      <c r="N789" s="30">
        <v>4938.7967999999992</v>
      </c>
      <c r="O789" s="30">
        <v>740.8195199999999</v>
      </c>
      <c r="P789" s="10">
        <f t="shared" si="51"/>
        <v>7.4081951999999986E-4</v>
      </c>
    </row>
    <row r="790" spans="1:16">
      <c r="A790" s="2" t="s">
        <v>69</v>
      </c>
      <c r="B790" s="2" t="s">
        <v>5</v>
      </c>
      <c r="C790" s="2" t="str">
        <f t="shared" si="48"/>
        <v>Jansen B.</v>
      </c>
      <c r="D790" s="2" t="s">
        <v>46</v>
      </c>
      <c r="E790" s="2" t="s">
        <v>13</v>
      </c>
      <c r="F790" s="2" t="s">
        <v>11</v>
      </c>
      <c r="G790" s="2">
        <v>46</v>
      </c>
      <c r="H790" s="2" t="s">
        <v>33</v>
      </c>
      <c r="I790" s="2" t="s">
        <v>38</v>
      </c>
      <c r="J790" s="2" t="s">
        <v>124</v>
      </c>
      <c r="K790" s="2" t="str">
        <f t="shared" si="49"/>
        <v>2016</v>
      </c>
      <c r="L790" s="2" t="str">
        <f t="shared" si="50"/>
        <v>06</v>
      </c>
      <c r="M790" s="2">
        <v>201606</v>
      </c>
      <c r="N790" s="30">
        <v>2351098.4400000004</v>
      </c>
      <c r="O790" s="30">
        <v>409091.12856000004</v>
      </c>
      <c r="P790" s="10">
        <f t="shared" si="51"/>
        <v>0.40909112856000002</v>
      </c>
    </row>
    <row r="791" spans="1:16">
      <c r="A791" s="2" t="s">
        <v>69</v>
      </c>
      <c r="B791" s="2" t="s">
        <v>5</v>
      </c>
      <c r="C791" s="2" t="str">
        <f t="shared" si="48"/>
        <v>Jansen B.</v>
      </c>
      <c r="D791" s="2" t="s">
        <v>46</v>
      </c>
      <c r="E791" s="2" t="s">
        <v>13</v>
      </c>
      <c r="F791" s="2" t="s">
        <v>11</v>
      </c>
      <c r="G791" s="2">
        <v>46</v>
      </c>
      <c r="H791" s="2" t="s">
        <v>33</v>
      </c>
      <c r="I791" s="2" t="s">
        <v>38</v>
      </c>
      <c r="J791" s="2" t="s">
        <v>121</v>
      </c>
      <c r="K791" s="2" t="str">
        <f t="shared" si="49"/>
        <v>2016</v>
      </c>
      <c r="L791" s="2" t="str">
        <f t="shared" si="50"/>
        <v>06</v>
      </c>
      <c r="M791" s="2">
        <v>201606</v>
      </c>
      <c r="N791" s="30">
        <v>43789.953600000001</v>
      </c>
      <c r="O791" s="30">
        <v>6568.4930399999994</v>
      </c>
      <c r="P791" s="10">
        <f t="shared" si="51"/>
        <v>6.5684930399999997E-3</v>
      </c>
    </row>
    <row r="792" spans="1:16">
      <c r="A792" s="2" t="s">
        <v>69</v>
      </c>
      <c r="B792" s="2" t="s">
        <v>5</v>
      </c>
      <c r="C792" s="2" t="str">
        <f t="shared" si="48"/>
        <v>Jansen B.</v>
      </c>
      <c r="D792" s="2" t="s">
        <v>46</v>
      </c>
      <c r="E792" s="2" t="s">
        <v>13</v>
      </c>
      <c r="F792" s="2" t="s">
        <v>11</v>
      </c>
      <c r="G792" s="2">
        <v>46</v>
      </c>
      <c r="H792" s="2" t="s">
        <v>33</v>
      </c>
      <c r="I792" s="2" t="s">
        <v>38</v>
      </c>
      <c r="J792" s="2" t="s">
        <v>143</v>
      </c>
      <c r="K792" s="2" t="str">
        <f t="shared" si="49"/>
        <v>2016</v>
      </c>
      <c r="L792" s="2" t="str">
        <f t="shared" si="50"/>
        <v>06</v>
      </c>
      <c r="M792" s="2">
        <v>201606</v>
      </c>
      <c r="N792" s="30">
        <v>58681.935000000005</v>
      </c>
      <c r="O792" s="30">
        <v>8802.29025</v>
      </c>
      <c r="P792" s="10">
        <f t="shared" si="51"/>
        <v>8.8022902500000007E-3</v>
      </c>
    </row>
    <row r="793" spans="1:16">
      <c r="A793" s="2" t="s">
        <v>69</v>
      </c>
      <c r="B793" s="2" t="s">
        <v>5</v>
      </c>
      <c r="C793" s="2" t="str">
        <f t="shared" si="48"/>
        <v>Jansen B.</v>
      </c>
      <c r="D793" s="2" t="s">
        <v>46</v>
      </c>
      <c r="E793" s="2" t="s">
        <v>13</v>
      </c>
      <c r="F793" s="2" t="s">
        <v>11</v>
      </c>
      <c r="G793" s="2">
        <v>46</v>
      </c>
      <c r="H793" s="2" t="s">
        <v>33</v>
      </c>
      <c r="I793" s="2" t="s">
        <v>38</v>
      </c>
      <c r="J793" s="2" t="s">
        <v>123</v>
      </c>
      <c r="K793" s="2" t="str">
        <f t="shared" si="49"/>
        <v>2016</v>
      </c>
      <c r="L793" s="2" t="str">
        <f t="shared" si="50"/>
        <v>06</v>
      </c>
      <c r="M793" s="2">
        <v>201606</v>
      </c>
      <c r="N793" s="30">
        <v>172152.2592</v>
      </c>
      <c r="O793" s="30">
        <v>25822.838879999999</v>
      </c>
      <c r="P793" s="10">
        <f t="shared" si="51"/>
        <v>2.5822838880000001E-2</v>
      </c>
    </row>
    <row r="794" spans="1:16">
      <c r="A794" s="2" t="s">
        <v>69</v>
      </c>
      <c r="B794" s="2" t="s">
        <v>5</v>
      </c>
      <c r="C794" s="2" t="str">
        <f t="shared" si="48"/>
        <v>Claire P.</v>
      </c>
      <c r="D794" s="2" t="s">
        <v>22</v>
      </c>
      <c r="E794" s="2" t="s">
        <v>16</v>
      </c>
      <c r="F794" s="2" t="s">
        <v>12</v>
      </c>
      <c r="G794" s="2">
        <v>38</v>
      </c>
      <c r="H794" s="2" t="s">
        <v>34</v>
      </c>
      <c r="I794" s="2" t="s">
        <v>39</v>
      </c>
      <c r="J794" s="2" t="s">
        <v>124</v>
      </c>
      <c r="K794" s="2" t="str">
        <f t="shared" si="49"/>
        <v>2016</v>
      </c>
      <c r="L794" s="2" t="str">
        <f t="shared" si="50"/>
        <v>06</v>
      </c>
      <c r="M794" s="2">
        <v>201606</v>
      </c>
      <c r="N794" s="30">
        <v>771883.86240000022</v>
      </c>
      <c r="O794" s="30">
        <v>134307.79205760002</v>
      </c>
      <c r="P794" s="10">
        <f t="shared" si="51"/>
        <v>0.13430779205760002</v>
      </c>
    </row>
    <row r="795" spans="1:16">
      <c r="A795" s="2" t="s">
        <v>69</v>
      </c>
      <c r="B795" s="2" t="s">
        <v>5</v>
      </c>
      <c r="C795" s="2" t="str">
        <f t="shared" si="48"/>
        <v>Claire P.</v>
      </c>
      <c r="D795" s="2" t="s">
        <v>22</v>
      </c>
      <c r="E795" s="2" t="s">
        <v>16</v>
      </c>
      <c r="F795" s="2" t="s">
        <v>12</v>
      </c>
      <c r="G795" s="2">
        <v>38</v>
      </c>
      <c r="H795" s="2" t="s">
        <v>34</v>
      </c>
      <c r="I795" s="2" t="s">
        <v>39</v>
      </c>
      <c r="J795" s="2" t="s">
        <v>121</v>
      </c>
      <c r="K795" s="2" t="str">
        <f t="shared" si="49"/>
        <v>2016</v>
      </c>
      <c r="L795" s="2" t="str">
        <f t="shared" si="50"/>
        <v>06</v>
      </c>
      <c r="M795" s="2">
        <v>201606</v>
      </c>
      <c r="N795" s="30">
        <v>93017.701728000015</v>
      </c>
      <c r="O795" s="30">
        <v>13952.655259200001</v>
      </c>
      <c r="P795" s="10">
        <f t="shared" si="51"/>
        <v>1.3952655259200001E-2</v>
      </c>
    </row>
    <row r="796" spans="1:16">
      <c r="A796" s="2" t="s">
        <v>69</v>
      </c>
      <c r="B796" s="2" t="s">
        <v>5</v>
      </c>
      <c r="C796" s="2" t="str">
        <f t="shared" si="48"/>
        <v>Claire P.</v>
      </c>
      <c r="D796" s="2" t="s">
        <v>22</v>
      </c>
      <c r="E796" s="2" t="s">
        <v>16</v>
      </c>
      <c r="F796" s="2" t="s">
        <v>12</v>
      </c>
      <c r="G796" s="2">
        <v>38</v>
      </c>
      <c r="H796" s="2" t="s">
        <v>34</v>
      </c>
      <c r="I796" s="2" t="s">
        <v>39</v>
      </c>
      <c r="J796" s="2" t="s">
        <v>143</v>
      </c>
      <c r="K796" s="2" t="str">
        <f t="shared" si="49"/>
        <v>2016</v>
      </c>
      <c r="L796" s="2" t="str">
        <f t="shared" si="50"/>
        <v>06</v>
      </c>
      <c r="M796" s="2">
        <v>201606</v>
      </c>
      <c r="N796" s="30">
        <v>77954.958899999998</v>
      </c>
      <c r="O796" s="30">
        <v>11693.243834999999</v>
      </c>
      <c r="P796" s="10">
        <f t="shared" si="51"/>
        <v>1.1693243834999999E-2</v>
      </c>
    </row>
    <row r="797" spans="1:16">
      <c r="A797" s="2" t="s">
        <v>69</v>
      </c>
      <c r="B797" s="2" t="s">
        <v>5</v>
      </c>
      <c r="C797" s="2" t="str">
        <f t="shared" si="48"/>
        <v>Claire P.</v>
      </c>
      <c r="D797" s="2" t="s">
        <v>22</v>
      </c>
      <c r="E797" s="2" t="s">
        <v>16</v>
      </c>
      <c r="F797" s="2" t="s">
        <v>12</v>
      </c>
      <c r="G797" s="2">
        <v>38</v>
      </c>
      <c r="H797" s="2" t="s">
        <v>34</v>
      </c>
      <c r="I797" s="2" t="s">
        <v>39</v>
      </c>
      <c r="J797" s="2" t="s">
        <v>123</v>
      </c>
      <c r="K797" s="2" t="str">
        <f t="shared" si="49"/>
        <v>2016</v>
      </c>
      <c r="L797" s="2" t="str">
        <f t="shared" si="50"/>
        <v>06</v>
      </c>
      <c r="M797" s="2">
        <v>201606</v>
      </c>
      <c r="N797" s="30">
        <v>4532.4437760000001</v>
      </c>
      <c r="O797" s="30">
        <v>679.86656640000001</v>
      </c>
      <c r="P797" s="10">
        <f t="shared" si="51"/>
        <v>6.7986656640000003E-4</v>
      </c>
    </row>
    <row r="798" spans="1:16">
      <c r="A798" s="2" t="s">
        <v>69</v>
      </c>
      <c r="B798" s="2" t="s">
        <v>5</v>
      </c>
      <c r="C798" s="2" t="str">
        <f t="shared" si="48"/>
        <v>Simon W.</v>
      </c>
      <c r="D798" s="2" t="s">
        <v>9</v>
      </c>
      <c r="E798" s="2" t="s">
        <v>10</v>
      </c>
      <c r="F798" s="2" t="s">
        <v>11</v>
      </c>
      <c r="G798" s="2">
        <v>25</v>
      </c>
      <c r="H798" s="2" t="s">
        <v>37</v>
      </c>
      <c r="I798" s="2" t="s">
        <v>41</v>
      </c>
      <c r="J798" s="2" t="s">
        <v>124</v>
      </c>
      <c r="K798" s="2" t="str">
        <f t="shared" si="49"/>
        <v>2016</v>
      </c>
      <c r="L798" s="2" t="str">
        <f t="shared" si="50"/>
        <v>06</v>
      </c>
      <c r="M798" s="2">
        <v>201606</v>
      </c>
      <c r="N798" s="30">
        <v>158073.12000000002</v>
      </c>
      <c r="O798" s="30">
        <v>27504.722879999998</v>
      </c>
      <c r="P798" s="10">
        <f t="shared" si="51"/>
        <v>2.7504722879999999E-2</v>
      </c>
    </row>
    <row r="799" spans="1:16">
      <c r="A799" s="2" t="s">
        <v>69</v>
      </c>
      <c r="B799" s="2" t="s">
        <v>5</v>
      </c>
      <c r="C799" s="2" t="str">
        <f t="shared" si="48"/>
        <v>Simon W.</v>
      </c>
      <c r="D799" s="2" t="s">
        <v>9</v>
      </c>
      <c r="E799" s="2" t="s">
        <v>10</v>
      </c>
      <c r="F799" s="2" t="s">
        <v>11</v>
      </c>
      <c r="G799" s="2">
        <v>25</v>
      </c>
      <c r="H799" s="2" t="s">
        <v>37</v>
      </c>
      <c r="I799" s="2" t="s">
        <v>41</v>
      </c>
      <c r="J799" s="2" t="s">
        <v>121</v>
      </c>
      <c r="K799" s="2" t="str">
        <f t="shared" si="49"/>
        <v>2016</v>
      </c>
      <c r="L799" s="2" t="str">
        <f t="shared" si="50"/>
        <v>06</v>
      </c>
      <c r="M799" s="2">
        <v>201606</v>
      </c>
      <c r="N799" s="30">
        <v>70503.43680000001</v>
      </c>
      <c r="O799" s="30">
        <v>10575.515520000001</v>
      </c>
      <c r="P799" s="10">
        <f t="shared" si="51"/>
        <v>1.057551552E-2</v>
      </c>
    </row>
    <row r="800" spans="1:16">
      <c r="A800" s="2" t="s">
        <v>69</v>
      </c>
      <c r="B800" s="2" t="s">
        <v>5</v>
      </c>
      <c r="C800" s="2" t="str">
        <f t="shared" si="48"/>
        <v>Simon W.</v>
      </c>
      <c r="D800" s="2" t="s">
        <v>9</v>
      </c>
      <c r="E800" s="2" t="s">
        <v>10</v>
      </c>
      <c r="F800" s="2" t="s">
        <v>11</v>
      </c>
      <c r="G800" s="2">
        <v>25</v>
      </c>
      <c r="H800" s="2" t="s">
        <v>37</v>
      </c>
      <c r="I800" s="2" t="s">
        <v>41</v>
      </c>
      <c r="J800" s="2" t="s">
        <v>143</v>
      </c>
      <c r="K800" s="2" t="str">
        <f t="shared" si="49"/>
        <v>2016</v>
      </c>
      <c r="L800" s="2" t="str">
        <f t="shared" si="50"/>
        <v>06</v>
      </c>
      <c r="M800" s="2">
        <v>201606</v>
      </c>
      <c r="N800" s="30">
        <v>69455.880000000019</v>
      </c>
      <c r="O800" s="30">
        <v>10418.382000000001</v>
      </c>
      <c r="P800" s="10">
        <f t="shared" si="51"/>
        <v>1.0418382000000002E-2</v>
      </c>
    </row>
    <row r="801" spans="1:16">
      <c r="A801" s="2" t="s">
        <v>69</v>
      </c>
      <c r="B801" s="2" t="s">
        <v>5</v>
      </c>
      <c r="C801" s="2" t="str">
        <f t="shared" si="48"/>
        <v>Simon W.</v>
      </c>
      <c r="D801" s="2" t="s">
        <v>9</v>
      </c>
      <c r="E801" s="2" t="s">
        <v>10</v>
      </c>
      <c r="F801" s="2" t="s">
        <v>11</v>
      </c>
      <c r="G801" s="2">
        <v>25</v>
      </c>
      <c r="H801" s="2" t="s">
        <v>37</v>
      </c>
      <c r="I801" s="2" t="s">
        <v>41</v>
      </c>
      <c r="J801" s="2" t="s">
        <v>123</v>
      </c>
      <c r="K801" s="2" t="str">
        <f t="shared" si="49"/>
        <v>2016</v>
      </c>
      <c r="L801" s="2" t="str">
        <f t="shared" si="50"/>
        <v>06</v>
      </c>
      <c r="M801" s="2">
        <v>201606</v>
      </c>
      <c r="N801" s="30">
        <v>39270.873600000006</v>
      </c>
      <c r="O801" s="30">
        <v>5890.6310400000002</v>
      </c>
      <c r="P801" s="10">
        <f t="shared" si="51"/>
        <v>5.8906310400000002E-3</v>
      </c>
    </row>
    <row r="802" spans="1:16">
      <c r="A802" s="2" t="s">
        <v>69</v>
      </c>
      <c r="B802" s="2" t="s">
        <v>6</v>
      </c>
      <c r="C802" s="2" t="str">
        <f t="shared" si="48"/>
        <v>Trevor P.</v>
      </c>
      <c r="D802" s="2" t="s">
        <v>14</v>
      </c>
      <c r="E802" s="2" t="s">
        <v>15</v>
      </c>
      <c r="F802" s="2" t="s">
        <v>11</v>
      </c>
      <c r="G802" s="2">
        <v>32</v>
      </c>
      <c r="H802" s="2" t="s">
        <v>36</v>
      </c>
      <c r="I802" s="2" t="s">
        <v>63</v>
      </c>
      <c r="J802" s="2" t="s">
        <v>124</v>
      </c>
      <c r="K802" s="2" t="str">
        <f t="shared" si="49"/>
        <v>2016</v>
      </c>
      <c r="L802" s="2" t="str">
        <f t="shared" si="50"/>
        <v>06</v>
      </c>
      <c r="M802" s="2">
        <v>201606</v>
      </c>
      <c r="N802" s="30">
        <v>307440.40320000006</v>
      </c>
      <c r="O802" s="30">
        <v>53494.630156800005</v>
      </c>
      <c r="P802" s="10">
        <f t="shared" si="51"/>
        <v>5.3494630156800005E-2</v>
      </c>
    </row>
    <row r="803" spans="1:16">
      <c r="A803" s="2" t="s">
        <v>69</v>
      </c>
      <c r="B803" s="2" t="s">
        <v>6</v>
      </c>
      <c r="C803" s="2" t="str">
        <f t="shared" si="48"/>
        <v>Trevor P.</v>
      </c>
      <c r="D803" s="2" t="s">
        <v>14</v>
      </c>
      <c r="E803" s="2" t="s">
        <v>15</v>
      </c>
      <c r="F803" s="2" t="s">
        <v>11</v>
      </c>
      <c r="G803" s="2">
        <v>32</v>
      </c>
      <c r="H803" s="2" t="s">
        <v>36</v>
      </c>
      <c r="I803" s="2" t="s">
        <v>63</v>
      </c>
      <c r="J803" s="2" t="s">
        <v>121</v>
      </c>
      <c r="K803" s="2" t="str">
        <f t="shared" si="49"/>
        <v>2016</v>
      </c>
      <c r="L803" s="2" t="str">
        <f t="shared" si="50"/>
        <v>06</v>
      </c>
      <c r="M803" s="2">
        <v>201606</v>
      </c>
      <c r="N803" s="30">
        <v>186007.44153600003</v>
      </c>
      <c r="O803" s="30">
        <v>27901.116230400003</v>
      </c>
      <c r="P803" s="10">
        <f t="shared" si="51"/>
        <v>2.7901116230400001E-2</v>
      </c>
    </row>
    <row r="804" spans="1:16">
      <c r="A804" s="2" t="s">
        <v>69</v>
      </c>
      <c r="B804" s="2" t="s">
        <v>6</v>
      </c>
      <c r="C804" s="2" t="str">
        <f t="shared" si="48"/>
        <v>Trevor P.</v>
      </c>
      <c r="D804" s="2" t="s">
        <v>14</v>
      </c>
      <c r="E804" s="2" t="s">
        <v>15</v>
      </c>
      <c r="F804" s="2" t="s">
        <v>11</v>
      </c>
      <c r="G804" s="2">
        <v>32</v>
      </c>
      <c r="H804" s="2" t="s">
        <v>36</v>
      </c>
      <c r="I804" s="2" t="s">
        <v>63</v>
      </c>
      <c r="J804" s="2" t="s">
        <v>143</v>
      </c>
      <c r="K804" s="2" t="str">
        <f t="shared" si="49"/>
        <v>2016</v>
      </c>
      <c r="L804" s="2" t="str">
        <f t="shared" si="50"/>
        <v>06</v>
      </c>
      <c r="M804" s="2">
        <v>201606</v>
      </c>
      <c r="N804" s="30">
        <v>299678.65200000006</v>
      </c>
      <c r="O804" s="30">
        <v>44951.797800000008</v>
      </c>
      <c r="P804" s="10">
        <f t="shared" si="51"/>
        <v>4.4951797800000005E-2</v>
      </c>
    </row>
    <row r="805" spans="1:16">
      <c r="A805" s="2" t="s">
        <v>69</v>
      </c>
      <c r="B805" s="2" t="s">
        <v>6</v>
      </c>
      <c r="C805" s="2" t="str">
        <f t="shared" si="48"/>
        <v>Trevor P.</v>
      </c>
      <c r="D805" s="2" t="s">
        <v>14</v>
      </c>
      <c r="E805" s="2" t="s">
        <v>15</v>
      </c>
      <c r="F805" s="2" t="s">
        <v>11</v>
      </c>
      <c r="G805" s="2">
        <v>32</v>
      </c>
      <c r="H805" s="2" t="s">
        <v>36</v>
      </c>
      <c r="I805" s="2" t="s">
        <v>63</v>
      </c>
      <c r="J805" s="2" t="s">
        <v>123</v>
      </c>
      <c r="K805" s="2" t="str">
        <f t="shared" si="49"/>
        <v>2016</v>
      </c>
      <c r="L805" s="2" t="str">
        <f t="shared" si="50"/>
        <v>06</v>
      </c>
      <c r="M805" s="2">
        <v>201606</v>
      </c>
      <c r="N805" s="30">
        <v>123703.27603199999</v>
      </c>
      <c r="O805" s="30">
        <v>18555.491404799999</v>
      </c>
      <c r="P805" s="10">
        <f t="shared" si="51"/>
        <v>1.8555491404799999E-2</v>
      </c>
    </row>
    <row r="806" spans="1:16">
      <c r="A806" s="2" t="s">
        <v>68</v>
      </c>
      <c r="B806" s="2" t="s">
        <v>24</v>
      </c>
      <c r="C806" s="2" t="str">
        <f t="shared" si="48"/>
        <v>George C.</v>
      </c>
      <c r="D806" s="2" t="s">
        <v>43</v>
      </c>
      <c r="E806" s="2" t="s">
        <v>17</v>
      </c>
      <c r="F806" s="2" t="s">
        <v>11</v>
      </c>
      <c r="G806" s="2">
        <v>32</v>
      </c>
      <c r="H806" s="2" t="s">
        <v>36</v>
      </c>
      <c r="I806" s="2" t="s">
        <v>63</v>
      </c>
      <c r="J806" s="2" t="s">
        <v>124</v>
      </c>
      <c r="K806" s="2" t="str">
        <f t="shared" si="49"/>
        <v>2016</v>
      </c>
      <c r="L806" s="2" t="str">
        <f t="shared" si="50"/>
        <v>06</v>
      </c>
      <c r="M806" s="2">
        <v>201606</v>
      </c>
      <c r="N806" s="30">
        <v>942233.04000000027</v>
      </c>
      <c r="O806" s="30">
        <v>163948.54896000001</v>
      </c>
      <c r="P806" s="10">
        <f t="shared" si="51"/>
        <v>0.16394854896000002</v>
      </c>
    </row>
    <row r="807" spans="1:16">
      <c r="A807" s="2" t="s">
        <v>68</v>
      </c>
      <c r="B807" s="2" t="s">
        <v>24</v>
      </c>
      <c r="C807" s="2" t="str">
        <f t="shared" si="48"/>
        <v>George C.</v>
      </c>
      <c r="D807" s="2" t="s">
        <v>43</v>
      </c>
      <c r="E807" s="2" t="s">
        <v>17</v>
      </c>
      <c r="F807" s="2" t="s">
        <v>11</v>
      </c>
      <c r="G807" s="2">
        <v>32</v>
      </c>
      <c r="H807" s="2" t="s">
        <v>36</v>
      </c>
      <c r="I807" s="2" t="s">
        <v>63</v>
      </c>
      <c r="J807" s="2" t="s">
        <v>121</v>
      </c>
      <c r="K807" s="2" t="str">
        <f t="shared" si="49"/>
        <v>2016</v>
      </c>
      <c r="L807" s="2" t="str">
        <f t="shared" si="50"/>
        <v>06</v>
      </c>
      <c r="M807" s="2">
        <v>201606</v>
      </c>
      <c r="N807" s="30">
        <v>169125.56640000001</v>
      </c>
      <c r="O807" s="30">
        <v>25368.83496</v>
      </c>
      <c r="P807" s="10">
        <f t="shared" si="51"/>
        <v>2.5368834959999999E-2</v>
      </c>
    </row>
    <row r="808" spans="1:16">
      <c r="A808" s="2" t="s">
        <v>68</v>
      </c>
      <c r="B808" s="2" t="s">
        <v>24</v>
      </c>
      <c r="C808" s="2" t="str">
        <f t="shared" si="48"/>
        <v>George C.</v>
      </c>
      <c r="D808" s="2" t="s">
        <v>43</v>
      </c>
      <c r="E808" s="2" t="s">
        <v>17</v>
      </c>
      <c r="F808" s="2" t="s">
        <v>11</v>
      </c>
      <c r="G808" s="2">
        <v>32</v>
      </c>
      <c r="H808" s="2" t="s">
        <v>36</v>
      </c>
      <c r="I808" s="2" t="s">
        <v>63</v>
      </c>
      <c r="J808" s="2" t="s">
        <v>143</v>
      </c>
      <c r="K808" s="2" t="str">
        <f t="shared" si="49"/>
        <v>2016</v>
      </c>
      <c r="L808" s="2" t="str">
        <f t="shared" si="50"/>
        <v>06</v>
      </c>
      <c r="M808" s="2">
        <v>201606</v>
      </c>
      <c r="N808" s="30">
        <v>223578.81</v>
      </c>
      <c r="O808" s="30">
        <v>33536.821499999998</v>
      </c>
      <c r="P808" s="10">
        <f t="shared" si="51"/>
        <v>3.3536821500000001E-2</v>
      </c>
    </row>
    <row r="809" spans="1:16">
      <c r="A809" s="2" t="s">
        <v>68</v>
      </c>
      <c r="B809" s="2" t="s">
        <v>24</v>
      </c>
      <c r="C809" s="2" t="str">
        <f t="shared" si="48"/>
        <v>George C.</v>
      </c>
      <c r="D809" s="2" t="s">
        <v>43</v>
      </c>
      <c r="E809" s="2" t="s">
        <v>17</v>
      </c>
      <c r="F809" s="2" t="s">
        <v>11</v>
      </c>
      <c r="G809" s="2">
        <v>32</v>
      </c>
      <c r="H809" s="2" t="s">
        <v>36</v>
      </c>
      <c r="I809" s="2" t="s">
        <v>63</v>
      </c>
      <c r="J809" s="2" t="s">
        <v>123</v>
      </c>
      <c r="K809" s="2" t="str">
        <f t="shared" si="49"/>
        <v>2016</v>
      </c>
      <c r="L809" s="2" t="str">
        <f t="shared" si="50"/>
        <v>06</v>
      </c>
      <c r="M809" s="2">
        <v>201606</v>
      </c>
      <c r="N809" s="30">
        <v>25622.9568</v>
      </c>
      <c r="O809" s="30">
        <v>3843.4435199999998</v>
      </c>
      <c r="P809" s="10">
        <f t="shared" si="51"/>
        <v>3.8434435199999999E-3</v>
      </c>
    </row>
    <row r="810" spans="1:16">
      <c r="A810" s="2" t="s">
        <v>68</v>
      </c>
      <c r="B810" s="2" t="s">
        <v>70</v>
      </c>
      <c r="C810" s="2" t="str">
        <f t="shared" si="48"/>
        <v>Emma J.</v>
      </c>
      <c r="D810" s="2" t="s">
        <v>20</v>
      </c>
      <c r="E810" s="2" t="s">
        <v>0</v>
      </c>
      <c r="F810" s="2" t="s">
        <v>12</v>
      </c>
      <c r="G810" s="2">
        <v>28</v>
      </c>
      <c r="H810" s="2" t="s">
        <v>37</v>
      </c>
      <c r="I810" s="2" t="s">
        <v>41</v>
      </c>
      <c r="J810" s="2" t="s">
        <v>124</v>
      </c>
      <c r="K810" s="2" t="str">
        <f t="shared" si="49"/>
        <v>2016</v>
      </c>
      <c r="L810" s="2" t="str">
        <f t="shared" si="50"/>
        <v>06</v>
      </c>
      <c r="M810" s="2">
        <v>201606</v>
      </c>
      <c r="N810" s="30">
        <v>225528.88319999998</v>
      </c>
      <c r="O810" s="30">
        <v>39242.025676799996</v>
      </c>
      <c r="P810" s="10">
        <f t="shared" si="51"/>
        <v>3.9242025676799998E-2</v>
      </c>
    </row>
    <row r="811" spans="1:16">
      <c r="A811" s="2" t="s">
        <v>68</v>
      </c>
      <c r="B811" s="2" t="s">
        <v>70</v>
      </c>
      <c r="C811" s="2" t="str">
        <f t="shared" si="48"/>
        <v>Emma J.</v>
      </c>
      <c r="D811" s="2" t="s">
        <v>20</v>
      </c>
      <c r="E811" s="2" t="s">
        <v>0</v>
      </c>
      <c r="F811" s="2" t="s">
        <v>12</v>
      </c>
      <c r="G811" s="2">
        <v>28</v>
      </c>
      <c r="H811" s="2" t="s">
        <v>37</v>
      </c>
      <c r="I811" s="2" t="s">
        <v>41</v>
      </c>
      <c r="J811" s="2" t="s">
        <v>121</v>
      </c>
      <c r="K811" s="2" t="str">
        <f t="shared" si="49"/>
        <v>2016</v>
      </c>
      <c r="L811" s="2" t="str">
        <f t="shared" si="50"/>
        <v>06</v>
      </c>
      <c r="M811" s="2">
        <v>201606</v>
      </c>
      <c r="N811" s="30">
        <v>14859.894528000003</v>
      </c>
      <c r="O811" s="30">
        <v>2228.9841792000002</v>
      </c>
      <c r="P811" s="10">
        <f t="shared" si="51"/>
        <v>2.2289841792000002E-3</v>
      </c>
    </row>
    <row r="812" spans="1:16">
      <c r="A812" s="2" t="s">
        <v>68</v>
      </c>
      <c r="B812" s="2" t="s">
        <v>70</v>
      </c>
      <c r="C812" s="2" t="str">
        <f t="shared" si="48"/>
        <v>Emma J.</v>
      </c>
      <c r="D812" s="2" t="s">
        <v>20</v>
      </c>
      <c r="E812" s="2" t="s">
        <v>0</v>
      </c>
      <c r="F812" s="2" t="s">
        <v>12</v>
      </c>
      <c r="G812" s="2">
        <v>28</v>
      </c>
      <c r="H812" s="2" t="s">
        <v>37</v>
      </c>
      <c r="I812" s="2" t="s">
        <v>41</v>
      </c>
      <c r="J812" s="2" t="s">
        <v>143</v>
      </c>
      <c r="K812" s="2" t="str">
        <f t="shared" si="49"/>
        <v>2016</v>
      </c>
      <c r="L812" s="2" t="str">
        <f t="shared" si="50"/>
        <v>06</v>
      </c>
      <c r="M812" s="2">
        <v>201606</v>
      </c>
      <c r="N812" s="30">
        <v>69100.387199999997</v>
      </c>
      <c r="O812" s="30">
        <v>10365.058079999999</v>
      </c>
      <c r="P812" s="10">
        <f t="shared" si="51"/>
        <v>1.036505808E-2</v>
      </c>
    </row>
    <row r="813" spans="1:16">
      <c r="A813" s="2" t="s">
        <v>68</v>
      </c>
      <c r="B813" s="2" t="s">
        <v>70</v>
      </c>
      <c r="C813" s="2" t="str">
        <f t="shared" si="48"/>
        <v>Emma J.</v>
      </c>
      <c r="D813" s="2" t="s">
        <v>20</v>
      </c>
      <c r="E813" s="2" t="s">
        <v>0</v>
      </c>
      <c r="F813" s="2" t="s">
        <v>12</v>
      </c>
      <c r="G813" s="2">
        <v>28</v>
      </c>
      <c r="H813" s="2" t="s">
        <v>37</v>
      </c>
      <c r="I813" s="2" t="s">
        <v>41</v>
      </c>
      <c r="J813" s="2" t="s">
        <v>123</v>
      </c>
      <c r="K813" s="2" t="str">
        <f t="shared" si="49"/>
        <v>2016</v>
      </c>
      <c r="L813" s="2" t="str">
        <f t="shared" si="50"/>
        <v>06</v>
      </c>
      <c r="M813" s="2">
        <v>201606</v>
      </c>
      <c r="N813" s="30">
        <v>18736.800768000001</v>
      </c>
      <c r="O813" s="30">
        <v>2810.5201152</v>
      </c>
      <c r="P813" s="10">
        <f t="shared" si="51"/>
        <v>2.8105201152000001E-3</v>
      </c>
    </row>
    <row r="814" spans="1:16">
      <c r="A814" s="2" t="s">
        <v>68</v>
      </c>
      <c r="B814" s="2" t="s">
        <v>23</v>
      </c>
      <c r="C814" s="2" t="str">
        <f t="shared" si="48"/>
        <v>Bryan K.</v>
      </c>
      <c r="D814" s="2" t="s">
        <v>44</v>
      </c>
      <c r="E814" s="2" t="s">
        <v>45</v>
      </c>
      <c r="F814" s="2" t="s">
        <v>11</v>
      </c>
      <c r="G814" s="2">
        <v>27</v>
      </c>
      <c r="H814" s="2" t="s">
        <v>33</v>
      </c>
      <c r="I814" s="2" t="s">
        <v>38</v>
      </c>
      <c r="J814" s="2" t="s">
        <v>124</v>
      </c>
      <c r="K814" s="2" t="str">
        <f t="shared" si="49"/>
        <v>2016</v>
      </c>
      <c r="L814" s="2" t="str">
        <f t="shared" si="50"/>
        <v>06</v>
      </c>
      <c r="M814" s="2">
        <v>201606</v>
      </c>
      <c r="N814" s="30">
        <v>726216.19200000004</v>
      </c>
      <c r="O814" s="30">
        <v>126361.61740799999</v>
      </c>
      <c r="P814" s="10">
        <f t="shared" si="51"/>
        <v>0.126361617408</v>
      </c>
    </row>
    <row r="815" spans="1:16">
      <c r="A815" s="2" t="s">
        <v>68</v>
      </c>
      <c r="B815" s="2" t="s">
        <v>23</v>
      </c>
      <c r="C815" s="2" t="str">
        <f t="shared" si="48"/>
        <v>Bryan K.</v>
      </c>
      <c r="D815" s="2" t="s">
        <v>44</v>
      </c>
      <c r="E815" s="2" t="s">
        <v>45</v>
      </c>
      <c r="F815" s="2" t="s">
        <v>11</v>
      </c>
      <c r="G815" s="2">
        <v>27</v>
      </c>
      <c r="H815" s="2" t="s">
        <v>33</v>
      </c>
      <c r="I815" s="2" t="s">
        <v>38</v>
      </c>
      <c r="J815" s="2" t="s">
        <v>121</v>
      </c>
      <c r="K815" s="2" t="str">
        <f t="shared" si="49"/>
        <v>2016</v>
      </c>
      <c r="L815" s="2" t="str">
        <f t="shared" si="50"/>
        <v>06</v>
      </c>
      <c r="M815" s="2">
        <v>201606</v>
      </c>
      <c r="N815" s="30">
        <v>200418.08486400006</v>
      </c>
      <c r="O815" s="30">
        <v>30062.712729600007</v>
      </c>
      <c r="P815" s="10">
        <f t="shared" si="51"/>
        <v>3.0062712729600007E-2</v>
      </c>
    </row>
    <row r="816" spans="1:16">
      <c r="A816" s="2" t="s">
        <v>68</v>
      </c>
      <c r="B816" s="2" t="s">
        <v>23</v>
      </c>
      <c r="C816" s="2" t="str">
        <f t="shared" si="48"/>
        <v>Bryan K.</v>
      </c>
      <c r="D816" s="2" t="s">
        <v>44</v>
      </c>
      <c r="E816" s="2" t="s">
        <v>45</v>
      </c>
      <c r="F816" s="2" t="s">
        <v>11</v>
      </c>
      <c r="G816" s="2">
        <v>27</v>
      </c>
      <c r="H816" s="2" t="s">
        <v>33</v>
      </c>
      <c r="I816" s="2" t="s">
        <v>38</v>
      </c>
      <c r="J816" s="2" t="s">
        <v>143</v>
      </c>
      <c r="K816" s="2" t="str">
        <f t="shared" si="49"/>
        <v>2016</v>
      </c>
      <c r="L816" s="2" t="str">
        <f t="shared" si="50"/>
        <v>06</v>
      </c>
      <c r="M816" s="2">
        <v>201606</v>
      </c>
      <c r="N816" s="30">
        <v>51871.622400000007</v>
      </c>
      <c r="O816" s="30">
        <v>7780.7433600000004</v>
      </c>
      <c r="P816" s="10">
        <f t="shared" si="51"/>
        <v>7.78074336E-3</v>
      </c>
    </row>
    <row r="817" spans="1:16">
      <c r="A817" s="2" t="s">
        <v>68</v>
      </c>
      <c r="B817" s="2" t="s">
        <v>23</v>
      </c>
      <c r="C817" s="2" t="str">
        <f t="shared" si="48"/>
        <v>Bryan K.</v>
      </c>
      <c r="D817" s="2" t="s">
        <v>44</v>
      </c>
      <c r="E817" s="2" t="s">
        <v>45</v>
      </c>
      <c r="F817" s="2" t="s">
        <v>11</v>
      </c>
      <c r="G817" s="2">
        <v>27</v>
      </c>
      <c r="H817" s="2" t="s">
        <v>33</v>
      </c>
      <c r="I817" s="2" t="s">
        <v>38</v>
      </c>
      <c r="J817" s="2" t="s">
        <v>123</v>
      </c>
      <c r="K817" s="2" t="str">
        <f t="shared" si="49"/>
        <v>2016</v>
      </c>
      <c r="L817" s="2" t="str">
        <f t="shared" si="50"/>
        <v>06</v>
      </c>
      <c r="M817" s="2">
        <v>201606</v>
      </c>
      <c r="N817" s="30">
        <v>177031.02873600001</v>
      </c>
      <c r="O817" s="30">
        <v>26554.654310400001</v>
      </c>
      <c r="P817" s="10">
        <f t="shared" si="51"/>
        <v>2.6554654310400001E-2</v>
      </c>
    </row>
    <row r="818" spans="1:16">
      <c r="A818" s="2" t="s">
        <v>7</v>
      </c>
      <c r="B818" s="2" t="s">
        <v>25</v>
      </c>
      <c r="C818" s="2" t="str">
        <f t="shared" si="48"/>
        <v>Louis N.</v>
      </c>
      <c r="D818" s="2" t="s">
        <v>51</v>
      </c>
      <c r="E818" s="2" t="s">
        <v>52</v>
      </c>
      <c r="F818" s="2" t="s">
        <v>11</v>
      </c>
      <c r="G818" s="2">
        <v>44</v>
      </c>
      <c r="H818" s="2" t="s">
        <v>33</v>
      </c>
      <c r="I818" s="2" t="s">
        <v>38</v>
      </c>
      <c r="J818" s="2" t="s">
        <v>124</v>
      </c>
      <c r="K818" s="2" t="str">
        <f t="shared" si="49"/>
        <v>2016</v>
      </c>
      <c r="L818" s="2" t="str">
        <f t="shared" si="50"/>
        <v>07</v>
      </c>
      <c r="M818" s="2">
        <v>201607</v>
      </c>
      <c r="N818" s="30">
        <v>358714.31680000003</v>
      </c>
      <c r="O818" s="30">
        <v>62416.291123199997</v>
      </c>
      <c r="P818" s="10">
        <f t="shared" si="51"/>
        <v>6.2416291123199998E-2</v>
      </c>
    </row>
    <row r="819" spans="1:16">
      <c r="A819" s="2" t="s">
        <v>7</v>
      </c>
      <c r="B819" s="2" t="s">
        <v>25</v>
      </c>
      <c r="C819" s="2" t="str">
        <f t="shared" si="48"/>
        <v>Louis N.</v>
      </c>
      <c r="D819" s="2" t="s">
        <v>51</v>
      </c>
      <c r="E819" s="2" t="s">
        <v>52</v>
      </c>
      <c r="F819" s="2" t="s">
        <v>11</v>
      </c>
      <c r="G819" s="2">
        <v>44</v>
      </c>
      <c r="H819" s="2" t="s">
        <v>33</v>
      </c>
      <c r="I819" s="2" t="s">
        <v>38</v>
      </c>
      <c r="J819" s="2" t="s">
        <v>121</v>
      </c>
      <c r="K819" s="2" t="str">
        <f t="shared" si="49"/>
        <v>2016</v>
      </c>
      <c r="L819" s="2" t="str">
        <f t="shared" si="50"/>
        <v>07</v>
      </c>
      <c r="M819" s="2">
        <v>201607</v>
      </c>
      <c r="N819" s="30">
        <v>516893.1293866667</v>
      </c>
      <c r="O819" s="30">
        <v>77533.969408000004</v>
      </c>
      <c r="P819" s="10">
        <f t="shared" si="51"/>
        <v>7.7533969408000003E-2</v>
      </c>
    </row>
    <row r="820" spans="1:16">
      <c r="A820" s="2" t="s">
        <v>7</v>
      </c>
      <c r="B820" s="2" t="s">
        <v>25</v>
      </c>
      <c r="C820" s="2" t="str">
        <f t="shared" si="48"/>
        <v>Louis N.</v>
      </c>
      <c r="D820" s="2" t="s">
        <v>51</v>
      </c>
      <c r="E820" s="2" t="s">
        <v>52</v>
      </c>
      <c r="F820" s="2" t="s">
        <v>11</v>
      </c>
      <c r="G820" s="2">
        <v>44</v>
      </c>
      <c r="H820" s="2" t="s">
        <v>33</v>
      </c>
      <c r="I820" s="2" t="s">
        <v>38</v>
      </c>
      <c r="J820" s="2" t="s">
        <v>143</v>
      </c>
      <c r="K820" s="2" t="str">
        <f t="shared" si="49"/>
        <v>2016</v>
      </c>
      <c r="L820" s="2" t="str">
        <f t="shared" si="50"/>
        <v>07</v>
      </c>
      <c r="M820" s="2">
        <v>201607</v>
      </c>
      <c r="N820" s="30">
        <v>886690.48832</v>
      </c>
      <c r="O820" s="30">
        <v>133003.573248</v>
      </c>
      <c r="P820" s="10">
        <f t="shared" si="51"/>
        <v>0.133003573248</v>
      </c>
    </row>
    <row r="821" spans="1:16">
      <c r="A821" s="2" t="s">
        <v>7</v>
      </c>
      <c r="B821" s="2" t="s">
        <v>25</v>
      </c>
      <c r="C821" s="2" t="str">
        <f t="shared" si="48"/>
        <v>Louis N.</v>
      </c>
      <c r="D821" s="2" t="s">
        <v>51</v>
      </c>
      <c r="E821" s="2" t="s">
        <v>52</v>
      </c>
      <c r="F821" s="2" t="s">
        <v>11</v>
      </c>
      <c r="G821" s="2">
        <v>44</v>
      </c>
      <c r="H821" s="2" t="s">
        <v>33</v>
      </c>
      <c r="I821" s="2" t="s">
        <v>38</v>
      </c>
      <c r="J821" s="2" t="s">
        <v>123</v>
      </c>
      <c r="K821" s="2" t="str">
        <f t="shared" si="49"/>
        <v>2016</v>
      </c>
      <c r="L821" s="2" t="str">
        <f t="shared" si="50"/>
        <v>07</v>
      </c>
      <c r="M821" s="2">
        <v>201607</v>
      </c>
      <c r="N821" s="30">
        <v>98350.617941333345</v>
      </c>
      <c r="O821" s="30">
        <v>14752.592691200001</v>
      </c>
      <c r="P821" s="10">
        <f t="shared" si="51"/>
        <v>1.4752592691200002E-2</v>
      </c>
    </row>
    <row r="822" spans="1:16">
      <c r="A822" s="2" t="s">
        <v>7</v>
      </c>
      <c r="B822" s="2" t="s">
        <v>25</v>
      </c>
      <c r="C822" s="2" t="str">
        <f t="shared" si="48"/>
        <v>Winnie C.</v>
      </c>
      <c r="D822" s="2" t="s">
        <v>49</v>
      </c>
      <c r="E822" s="2" t="s">
        <v>50</v>
      </c>
      <c r="F822" s="2" t="s">
        <v>12</v>
      </c>
      <c r="G822" s="2">
        <v>35</v>
      </c>
      <c r="H822" s="2" t="s">
        <v>35</v>
      </c>
      <c r="I822" s="2" t="s">
        <v>40</v>
      </c>
      <c r="J822" s="2" t="s">
        <v>124</v>
      </c>
      <c r="K822" s="2" t="str">
        <f t="shared" si="49"/>
        <v>2016</v>
      </c>
      <c r="L822" s="2" t="str">
        <f t="shared" si="50"/>
        <v>07</v>
      </c>
      <c r="M822" s="2">
        <v>201607</v>
      </c>
      <c r="N822" s="30">
        <v>25232.947200000006</v>
      </c>
      <c r="O822" s="30">
        <v>4390.5328128000001</v>
      </c>
      <c r="P822" s="10">
        <f t="shared" si="51"/>
        <v>4.3905328128E-3</v>
      </c>
    </row>
    <row r="823" spans="1:16">
      <c r="A823" s="2" t="s">
        <v>7</v>
      </c>
      <c r="B823" s="2" t="s">
        <v>25</v>
      </c>
      <c r="C823" s="2" t="str">
        <f t="shared" si="48"/>
        <v>Winnie C.</v>
      </c>
      <c r="D823" s="2" t="s">
        <v>49</v>
      </c>
      <c r="E823" s="2" t="s">
        <v>50</v>
      </c>
      <c r="F823" s="2" t="s">
        <v>12</v>
      </c>
      <c r="G823" s="2">
        <v>35</v>
      </c>
      <c r="H823" s="2" t="s">
        <v>35</v>
      </c>
      <c r="I823" s="2" t="s">
        <v>40</v>
      </c>
      <c r="J823" s="2" t="s">
        <v>121</v>
      </c>
      <c r="K823" s="2" t="str">
        <f t="shared" si="49"/>
        <v>2016</v>
      </c>
      <c r="L823" s="2" t="str">
        <f t="shared" si="50"/>
        <v>07</v>
      </c>
      <c r="M823" s="2">
        <v>201607</v>
      </c>
      <c r="N823" s="30">
        <v>58360.061951999996</v>
      </c>
      <c r="O823" s="30">
        <v>8754.0092927999995</v>
      </c>
      <c r="P823" s="10">
        <f t="shared" si="51"/>
        <v>8.7540092927999996E-3</v>
      </c>
    </row>
    <row r="824" spans="1:16">
      <c r="A824" s="2" t="s">
        <v>7</v>
      </c>
      <c r="B824" s="2" t="s">
        <v>25</v>
      </c>
      <c r="C824" s="2" t="str">
        <f t="shared" si="48"/>
        <v>Winnie C.</v>
      </c>
      <c r="D824" s="2" t="s">
        <v>49</v>
      </c>
      <c r="E824" s="2" t="s">
        <v>50</v>
      </c>
      <c r="F824" s="2" t="s">
        <v>12</v>
      </c>
      <c r="G824" s="2">
        <v>35</v>
      </c>
      <c r="H824" s="2" t="s">
        <v>35</v>
      </c>
      <c r="I824" s="2" t="s">
        <v>40</v>
      </c>
      <c r="J824" s="2" t="s">
        <v>143</v>
      </c>
      <c r="K824" s="2" t="str">
        <f t="shared" si="49"/>
        <v>2016</v>
      </c>
      <c r="L824" s="2" t="str">
        <f t="shared" si="50"/>
        <v>07</v>
      </c>
      <c r="M824" s="2">
        <v>201607</v>
      </c>
      <c r="N824" s="30">
        <v>69855.252480000025</v>
      </c>
      <c r="O824" s="30">
        <v>10478.287872000003</v>
      </c>
      <c r="P824" s="10">
        <f t="shared" si="51"/>
        <v>1.0478287872000003E-2</v>
      </c>
    </row>
    <row r="825" spans="1:16">
      <c r="A825" s="2" t="s">
        <v>7</v>
      </c>
      <c r="B825" s="2" t="s">
        <v>25</v>
      </c>
      <c r="C825" s="2" t="str">
        <f t="shared" si="48"/>
        <v>Winnie C.</v>
      </c>
      <c r="D825" s="2" t="s">
        <v>49</v>
      </c>
      <c r="E825" s="2" t="s">
        <v>50</v>
      </c>
      <c r="F825" s="2" t="s">
        <v>12</v>
      </c>
      <c r="G825" s="2">
        <v>35</v>
      </c>
      <c r="H825" s="2" t="s">
        <v>35</v>
      </c>
      <c r="I825" s="2" t="s">
        <v>40</v>
      </c>
      <c r="J825" s="2" t="s">
        <v>123</v>
      </c>
      <c r="K825" s="2" t="str">
        <f t="shared" si="49"/>
        <v>2016</v>
      </c>
      <c r="L825" s="2" t="str">
        <f t="shared" si="50"/>
        <v>07</v>
      </c>
      <c r="M825" s="2">
        <v>201607</v>
      </c>
      <c r="N825" s="30">
        <v>16305.094656000001</v>
      </c>
      <c r="O825" s="30">
        <v>2445.7641984000002</v>
      </c>
      <c r="P825" s="10">
        <f t="shared" si="51"/>
        <v>2.4457641984E-3</v>
      </c>
    </row>
    <row r="826" spans="1:16">
      <c r="A826" s="2" t="s">
        <v>7</v>
      </c>
      <c r="B826" s="2" t="s">
        <v>25</v>
      </c>
      <c r="C826" s="2" t="str">
        <f t="shared" si="48"/>
        <v>Edson L.</v>
      </c>
      <c r="D826" s="2" t="s">
        <v>47</v>
      </c>
      <c r="E826" s="2" t="s">
        <v>48</v>
      </c>
      <c r="F826" s="2" t="s">
        <v>11</v>
      </c>
      <c r="G826" s="2">
        <v>28</v>
      </c>
      <c r="H826" s="2" t="s">
        <v>37</v>
      </c>
      <c r="I826" s="2" t="s">
        <v>41</v>
      </c>
      <c r="J826" s="2" t="s">
        <v>124</v>
      </c>
      <c r="K826" s="2" t="str">
        <f t="shared" si="49"/>
        <v>2016</v>
      </c>
      <c r="L826" s="2" t="str">
        <f t="shared" si="50"/>
        <v>07</v>
      </c>
      <c r="M826" s="2">
        <v>201607</v>
      </c>
      <c r="N826" s="30">
        <v>109832.60160000001</v>
      </c>
      <c r="O826" s="30">
        <v>19110.872678399999</v>
      </c>
      <c r="P826" s="10">
        <f t="shared" si="51"/>
        <v>1.91108726784E-2</v>
      </c>
    </row>
    <row r="827" spans="1:16">
      <c r="A827" s="2" t="s">
        <v>7</v>
      </c>
      <c r="B827" s="2" t="s">
        <v>25</v>
      </c>
      <c r="C827" s="2" t="str">
        <f t="shared" si="48"/>
        <v>Edson L.</v>
      </c>
      <c r="D827" s="2" t="s">
        <v>47</v>
      </c>
      <c r="E827" s="2" t="s">
        <v>48</v>
      </c>
      <c r="F827" s="2" t="s">
        <v>11</v>
      </c>
      <c r="G827" s="2">
        <v>28</v>
      </c>
      <c r="H827" s="2" t="s">
        <v>37</v>
      </c>
      <c r="I827" s="2" t="s">
        <v>41</v>
      </c>
      <c r="J827" s="2" t="s">
        <v>121</v>
      </c>
      <c r="K827" s="2" t="str">
        <f t="shared" si="49"/>
        <v>2016</v>
      </c>
      <c r="L827" s="2" t="str">
        <f t="shared" si="50"/>
        <v>07</v>
      </c>
      <c r="M827" s="2">
        <v>201607</v>
      </c>
      <c r="N827" s="30">
        <v>60116.238336000002</v>
      </c>
      <c r="O827" s="30">
        <v>9017.4357504</v>
      </c>
      <c r="P827" s="10">
        <f t="shared" si="51"/>
        <v>9.0174357503999998E-3</v>
      </c>
    </row>
    <row r="828" spans="1:16">
      <c r="A828" s="2" t="s">
        <v>7</v>
      </c>
      <c r="B828" s="2" t="s">
        <v>25</v>
      </c>
      <c r="C828" s="2" t="str">
        <f t="shared" si="48"/>
        <v>Edson L.</v>
      </c>
      <c r="D828" s="2" t="s">
        <v>47</v>
      </c>
      <c r="E828" s="2" t="s">
        <v>48</v>
      </c>
      <c r="F828" s="2" t="s">
        <v>11</v>
      </c>
      <c r="G828" s="2">
        <v>28</v>
      </c>
      <c r="H828" s="2" t="s">
        <v>37</v>
      </c>
      <c r="I828" s="2" t="s">
        <v>41</v>
      </c>
      <c r="J828" s="2" t="s">
        <v>143</v>
      </c>
      <c r="K828" s="2" t="str">
        <f t="shared" si="49"/>
        <v>2016</v>
      </c>
      <c r="L828" s="2" t="str">
        <f t="shared" si="50"/>
        <v>07</v>
      </c>
      <c r="M828" s="2">
        <v>201607</v>
      </c>
      <c r="N828" s="30">
        <v>24453.611520000002</v>
      </c>
      <c r="O828" s="30">
        <v>3668.0417280000001</v>
      </c>
      <c r="P828" s="10">
        <f t="shared" si="51"/>
        <v>3.668041728E-3</v>
      </c>
    </row>
    <row r="829" spans="1:16">
      <c r="A829" s="2" t="s">
        <v>7</v>
      </c>
      <c r="B829" s="2" t="s">
        <v>25</v>
      </c>
      <c r="C829" s="2" t="str">
        <f t="shared" si="48"/>
        <v>Edson L.</v>
      </c>
      <c r="D829" s="2" t="s">
        <v>47</v>
      </c>
      <c r="E829" s="2" t="s">
        <v>48</v>
      </c>
      <c r="F829" s="2" t="s">
        <v>11</v>
      </c>
      <c r="G829" s="2">
        <v>28</v>
      </c>
      <c r="H829" s="2" t="s">
        <v>37</v>
      </c>
      <c r="I829" s="2" t="s">
        <v>41</v>
      </c>
      <c r="J829" s="2" t="s">
        <v>123</v>
      </c>
      <c r="K829" s="2" t="str">
        <f t="shared" si="49"/>
        <v>2016</v>
      </c>
      <c r="L829" s="2" t="str">
        <f t="shared" si="50"/>
        <v>07</v>
      </c>
      <c r="M829" s="2">
        <v>201607</v>
      </c>
      <c r="N829" s="30">
        <v>2374.2382079999998</v>
      </c>
      <c r="O829" s="30">
        <v>356.13573119999995</v>
      </c>
      <c r="P829" s="10">
        <f t="shared" si="51"/>
        <v>3.5613573119999995E-4</v>
      </c>
    </row>
    <row r="830" spans="1:16">
      <c r="A830" s="2" t="s">
        <v>7</v>
      </c>
      <c r="B830" s="2" t="s">
        <v>26</v>
      </c>
      <c r="C830" s="2" t="str">
        <f t="shared" si="48"/>
        <v>Toshiro T.</v>
      </c>
      <c r="D830" s="2" t="s">
        <v>55</v>
      </c>
      <c r="E830" s="2" t="s">
        <v>56</v>
      </c>
      <c r="F830" s="2" t="s">
        <v>11</v>
      </c>
      <c r="G830" s="2">
        <v>36</v>
      </c>
      <c r="H830" s="2" t="s">
        <v>34</v>
      </c>
      <c r="I830" s="2" t="s">
        <v>39</v>
      </c>
      <c r="J830" s="2" t="s">
        <v>124</v>
      </c>
      <c r="K830" s="2" t="str">
        <f t="shared" si="49"/>
        <v>2016</v>
      </c>
      <c r="L830" s="2" t="str">
        <f t="shared" si="50"/>
        <v>07</v>
      </c>
      <c r="M830" s="2">
        <v>201607</v>
      </c>
      <c r="N830" s="30">
        <v>123155.98848</v>
      </c>
      <c r="O830" s="30">
        <v>21429.141995519996</v>
      </c>
      <c r="P830" s="10">
        <f t="shared" si="51"/>
        <v>2.1429141995519995E-2</v>
      </c>
    </row>
    <row r="831" spans="1:16">
      <c r="A831" s="2" t="s">
        <v>7</v>
      </c>
      <c r="B831" s="2" t="s">
        <v>26</v>
      </c>
      <c r="C831" s="2" t="str">
        <f t="shared" si="48"/>
        <v>Toshiro T.</v>
      </c>
      <c r="D831" s="2" t="s">
        <v>55</v>
      </c>
      <c r="E831" s="2" t="s">
        <v>56</v>
      </c>
      <c r="F831" s="2" t="s">
        <v>11</v>
      </c>
      <c r="G831" s="2">
        <v>36</v>
      </c>
      <c r="H831" s="2" t="s">
        <v>34</v>
      </c>
      <c r="I831" s="2" t="s">
        <v>39</v>
      </c>
      <c r="J831" s="2" t="s">
        <v>121</v>
      </c>
      <c r="K831" s="2" t="str">
        <f t="shared" si="49"/>
        <v>2016</v>
      </c>
      <c r="L831" s="2" t="str">
        <f t="shared" si="50"/>
        <v>07</v>
      </c>
      <c r="M831" s="2">
        <v>201607</v>
      </c>
      <c r="N831" s="30">
        <v>45923.991429120004</v>
      </c>
      <c r="O831" s="30">
        <v>6888.5987143680004</v>
      </c>
      <c r="P831" s="10">
        <f t="shared" si="51"/>
        <v>6.8885987143680006E-3</v>
      </c>
    </row>
    <row r="832" spans="1:16">
      <c r="A832" s="2" t="s">
        <v>7</v>
      </c>
      <c r="B832" s="2" t="s">
        <v>26</v>
      </c>
      <c r="C832" s="2" t="str">
        <f t="shared" si="48"/>
        <v>Toshiro T.</v>
      </c>
      <c r="D832" s="2" t="s">
        <v>55</v>
      </c>
      <c r="E832" s="2" t="s">
        <v>56</v>
      </c>
      <c r="F832" s="2" t="s">
        <v>11</v>
      </c>
      <c r="G832" s="2">
        <v>36</v>
      </c>
      <c r="H832" s="2" t="s">
        <v>34</v>
      </c>
      <c r="I832" s="2" t="s">
        <v>39</v>
      </c>
      <c r="J832" s="2" t="s">
        <v>143</v>
      </c>
      <c r="K832" s="2" t="str">
        <f t="shared" si="49"/>
        <v>2016</v>
      </c>
      <c r="L832" s="2" t="str">
        <f t="shared" si="50"/>
        <v>07</v>
      </c>
      <c r="M832" s="2">
        <v>201607</v>
      </c>
      <c r="N832" s="30">
        <v>17725.274112000003</v>
      </c>
      <c r="O832" s="30">
        <v>2658.7911168000001</v>
      </c>
      <c r="P832" s="10">
        <f t="shared" si="51"/>
        <v>2.6587911168E-3</v>
      </c>
    </row>
    <row r="833" spans="1:16">
      <c r="A833" s="2" t="s">
        <v>7</v>
      </c>
      <c r="B833" s="2" t="s">
        <v>26</v>
      </c>
      <c r="C833" s="2" t="str">
        <f t="shared" si="48"/>
        <v>Toshiro T.</v>
      </c>
      <c r="D833" s="2" t="s">
        <v>55</v>
      </c>
      <c r="E833" s="2" t="s">
        <v>56</v>
      </c>
      <c r="F833" s="2" t="s">
        <v>11</v>
      </c>
      <c r="G833" s="2">
        <v>36</v>
      </c>
      <c r="H833" s="2" t="s">
        <v>34</v>
      </c>
      <c r="I833" s="2" t="s">
        <v>39</v>
      </c>
      <c r="J833" s="2" t="s">
        <v>123</v>
      </c>
      <c r="K833" s="2" t="str">
        <f t="shared" si="49"/>
        <v>2016</v>
      </c>
      <c r="L833" s="2" t="str">
        <f t="shared" si="50"/>
        <v>07</v>
      </c>
      <c r="M833" s="2">
        <v>201607</v>
      </c>
      <c r="N833" s="30">
        <v>30296.541757440005</v>
      </c>
      <c r="O833" s="30">
        <v>4544.4812636160004</v>
      </c>
      <c r="P833" s="10">
        <f t="shared" si="51"/>
        <v>4.5444812636160001E-3</v>
      </c>
    </row>
    <row r="834" spans="1:16">
      <c r="A834" s="2" t="s">
        <v>7</v>
      </c>
      <c r="B834" s="2" t="s">
        <v>26</v>
      </c>
      <c r="C834" s="2" t="str">
        <f t="shared" si="48"/>
        <v>Yui M.</v>
      </c>
      <c r="D834" s="2" t="s">
        <v>53</v>
      </c>
      <c r="E834" s="2" t="s">
        <v>54</v>
      </c>
      <c r="F834" s="2" t="s">
        <v>12</v>
      </c>
      <c r="G834" s="2">
        <v>32</v>
      </c>
      <c r="H834" s="2" t="s">
        <v>36</v>
      </c>
      <c r="I834" s="2" t="s">
        <v>63</v>
      </c>
      <c r="J834" s="2" t="s">
        <v>124</v>
      </c>
      <c r="K834" s="2" t="str">
        <f t="shared" si="49"/>
        <v>2016</v>
      </c>
      <c r="L834" s="2" t="str">
        <f t="shared" si="50"/>
        <v>07</v>
      </c>
      <c r="M834" s="2">
        <v>201607</v>
      </c>
      <c r="N834" s="30">
        <v>118475.59987200001</v>
      </c>
      <c r="O834" s="30">
        <v>20614.754377727997</v>
      </c>
      <c r="P834" s="10">
        <f t="shared" si="51"/>
        <v>2.0614754377727997E-2</v>
      </c>
    </row>
    <row r="835" spans="1:16">
      <c r="A835" s="2" t="s">
        <v>7</v>
      </c>
      <c r="B835" s="2" t="s">
        <v>26</v>
      </c>
      <c r="C835" s="2" t="str">
        <f t="shared" ref="C835:C898" si="52">D835&amp;" "&amp;LEFT(E835,1)&amp;"."</f>
        <v>Yui M.</v>
      </c>
      <c r="D835" s="2" t="s">
        <v>53</v>
      </c>
      <c r="E835" s="2" t="s">
        <v>54</v>
      </c>
      <c r="F835" s="2" t="s">
        <v>12</v>
      </c>
      <c r="G835" s="2">
        <v>32</v>
      </c>
      <c r="H835" s="2" t="s">
        <v>36</v>
      </c>
      <c r="I835" s="2" t="s">
        <v>63</v>
      </c>
      <c r="J835" s="2" t="s">
        <v>121</v>
      </c>
      <c r="K835" s="2" t="str">
        <f t="shared" ref="K835:K898" si="53">LEFT(M835,4)</f>
        <v>2016</v>
      </c>
      <c r="L835" s="2" t="str">
        <f t="shared" ref="L835:L898" si="54">RIGHT(M835,2)</f>
        <v>07</v>
      </c>
      <c r="M835" s="2">
        <v>201607</v>
      </c>
      <c r="N835" s="30">
        <v>16277.755002880007</v>
      </c>
      <c r="O835" s="30">
        <v>2441.663250432001</v>
      </c>
      <c r="P835" s="10">
        <f t="shared" ref="P835:P898" si="55">O835/1000000</f>
        <v>2.4416632504320008E-3</v>
      </c>
    </row>
    <row r="836" spans="1:16">
      <c r="A836" s="2" t="s">
        <v>7</v>
      </c>
      <c r="B836" s="2" t="s">
        <v>26</v>
      </c>
      <c r="C836" s="2" t="str">
        <f t="shared" si="52"/>
        <v>Yui M.</v>
      </c>
      <c r="D836" s="2" t="s">
        <v>53</v>
      </c>
      <c r="E836" s="2" t="s">
        <v>54</v>
      </c>
      <c r="F836" s="2" t="s">
        <v>12</v>
      </c>
      <c r="G836" s="2">
        <v>32</v>
      </c>
      <c r="H836" s="2" t="s">
        <v>36</v>
      </c>
      <c r="I836" s="2" t="s">
        <v>63</v>
      </c>
      <c r="J836" s="2" t="s">
        <v>143</v>
      </c>
      <c r="K836" s="2" t="str">
        <f t="shared" si="53"/>
        <v>2016</v>
      </c>
      <c r="L836" s="2" t="str">
        <f t="shared" si="54"/>
        <v>07</v>
      </c>
      <c r="M836" s="2">
        <v>201607</v>
      </c>
      <c r="N836" s="30">
        <v>135886.27619840004</v>
      </c>
      <c r="O836" s="30">
        <v>20382.941429760005</v>
      </c>
      <c r="P836" s="10">
        <f t="shared" si="55"/>
        <v>2.0382941429760004E-2</v>
      </c>
    </row>
    <row r="837" spans="1:16">
      <c r="A837" s="2" t="s">
        <v>7</v>
      </c>
      <c r="B837" s="2" t="s">
        <v>26</v>
      </c>
      <c r="C837" s="2" t="str">
        <f t="shared" si="52"/>
        <v>Yui M.</v>
      </c>
      <c r="D837" s="2" t="s">
        <v>53</v>
      </c>
      <c r="E837" s="2" t="s">
        <v>54</v>
      </c>
      <c r="F837" s="2" t="s">
        <v>12</v>
      </c>
      <c r="G837" s="2">
        <v>32</v>
      </c>
      <c r="H837" s="2" t="s">
        <v>36</v>
      </c>
      <c r="I837" s="2" t="s">
        <v>63</v>
      </c>
      <c r="J837" s="2" t="s">
        <v>123</v>
      </c>
      <c r="K837" s="2" t="str">
        <f t="shared" si="53"/>
        <v>2016</v>
      </c>
      <c r="L837" s="2" t="str">
        <f t="shared" si="54"/>
        <v>07</v>
      </c>
      <c r="M837" s="2">
        <v>201607</v>
      </c>
      <c r="N837" s="30">
        <v>15848.303493120002</v>
      </c>
      <c r="O837" s="30">
        <v>2377.2455239680003</v>
      </c>
      <c r="P837" s="10">
        <f t="shared" si="55"/>
        <v>2.3772455239680001E-3</v>
      </c>
    </row>
    <row r="838" spans="1:16">
      <c r="A838" s="2" t="s">
        <v>7</v>
      </c>
      <c r="B838" s="2" t="s">
        <v>27</v>
      </c>
      <c r="C838" s="2" t="str">
        <f t="shared" si="52"/>
        <v>Andrew T.</v>
      </c>
      <c r="D838" s="2" t="s">
        <v>21</v>
      </c>
      <c r="E838" s="2" t="s">
        <v>58</v>
      </c>
      <c r="F838" s="2" t="s">
        <v>11</v>
      </c>
      <c r="G838" s="2">
        <v>45</v>
      </c>
      <c r="H838" s="2" t="s">
        <v>33</v>
      </c>
      <c r="I838" s="2" t="s">
        <v>38</v>
      </c>
      <c r="J838" s="2" t="s">
        <v>124</v>
      </c>
      <c r="K838" s="2" t="str">
        <f t="shared" si="53"/>
        <v>2016</v>
      </c>
      <c r="L838" s="2" t="str">
        <f t="shared" si="54"/>
        <v>07</v>
      </c>
      <c r="M838" s="2">
        <v>201607</v>
      </c>
      <c r="N838" s="30">
        <v>397035.89120000013</v>
      </c>
      <c r="O838" s="30">
        <v>69084.24506880001</v>
      </c>
      <c r="P838" s="10">
        <f t="shared" si="55"/>
        <v>6.908424506880001E-2</v>
      </c>
    </row>
    <row r="839" spans="1:16">
      <c r="A839" s="2" t="s">
        <v>7</v>
      </c>
      <c r="B839" s="2" t="s">
        <v>27</v>
      </c>
      <c r="C839" s="2" t="str">
        <f t="shared" si="52"/>
        <v>Andrew T.</v>
      </c>
      <c r="D839" s="2" t="s">
        <v>21</v>
      </c>
      <c r="E839" s="2" t="s">
        <v>58</v>
      </c>
      <c r="F839" s="2" t="s">
        <v>11</v>
      </c>
      <c r="G839" s="2">
        <v>45</v>
      </c>
      <c r="H839" s="2" t="s">
        <v>33</v>
      </c>
      <c r="I839" s="2" t="s">
        <v>38</v>
      </c>
      <c r="J839" s="2" t="s">
        <v>121</v>
      </c>
      <c r="K839" s="2" t="str">
        <f t="shared" si="53"/>
        <v>2016</v>
      </c>
      <c r="L839" s="2" t="str">
        <f t="shared" si="54"/>
        <v>07</v>
      </c>
      <c r="M839" s="2">
        <v>201607</v>
      </c>
      <c r="N839" s="30">
        <v>102422.7551914667</v>
      </c>
      <c r="O839" s="30">
        <v>15363.413278720005</v>
      </c>
      <c r="P839" s="10">
        <f t="shared" si="55"/>
        <v>1.5363413278720005E-2</v>
      </c>
    </row>
    <row r="840" spans="1:16">
      <c r="A840" s="2" t="s">
        <v>7</v>
      </c>
      <c r="B840" s="2" t="s">
        <v>27</v>
      </c>
      <c r="C840" s="2" t="str">
        <f t="shared" si="52"/>
        <v>Andrew T.</v>
      </c>
      <c r="D840" s="2" t="s">
        <v>21</v>
      </c>
      <c r="E840" s="2" t="s">
        <v>58</v>
      </c>
      <c r="F840" s="2" t="s">
        <v>11</v>
      </c>
      <c r="G840" s="2">
        <v>45</v>
      </c>
      <c r="H840" s="2" t="s">
        <v>33</v>
      </c>
      <c r="I840" s="2" t="s">
        <v>38</v>
      </c>
      <c r="J840" s="2" t="s">
        <v>143</v>
      </c>
      <c r="K840" s="2" t="str">
        <f t="shared" si="53"/>
        <v>2016</v>
      </c>
      <c r="L840" s="2" t="str">
        <f t="shared" si="54"/>
        <v>07</v>
      </c>
      <c r="M840" s="2">
        <v>201607</v>
      </c>
      <c r="N840" s="30">
        <v>651203.2672426668</v>
      </c>
      <c r="O840" s="30">
        <v>97680.490086400008</v>
      </c>
      <c r="P840" s="10">
        <f t="shared" si="55"/>
        <v>9.7680490086400007E-2</v>
      </c>
    </row>
    <row r="841" spans="1:16">
      <c r="A841" s="2" t="s">
        <v>7</v>
      </c>
      <c r="B841" s="2" t="s">
        <v>27</v>
      </c>
      <c r="C841" s="2" t="str">
        <f t="shared" si="52"/>
        <v>Andrew T.</v>
      </c>
      <c r="D841" s="2" t="s">
        <v>21</v>
      </c>
      <c r="E841" s="2" t="s">
        <v>58</v>
      </c>
      <c r="F841" s="2" t="s">
        <v>11</v>
      </c>
      <c r="G841" s="2">
        <v>45</v>
      </c>
      <c r="H841" s="2" t="s">
        <v>33</v>
      </c>
      <c r="I841" s="2" t="s">
        <v>38</v>
      </c>
      <c r="J841" s="2" t="s">
        <v>123</v>
      </c>
      <c r="K841" s="2" t="str">
        <f t="shared" si="53"/>
        <v>2016</v>
      </c>
      <c r="L841" s="2" t="str">
        <f t="shared" si="54"/>
        <v>07</v>
      </c>
      <c r="M841" s="2">
        <v>201607</v>
      </c>
      <c r="N841" s="30">
        <v>204315.54368853345</v>
      </c>
      <c r="O841" s="30">
        <v>30647.331553280015</v>
      </c>
      <c r="P841" s="10">
        <f t="shared" si="55"/>
        <v>3.0647331553280015E-2</v>
      </c>
    </row>
    <row r="842" spans="1:16">
      <c r="A842" s="2" t="s">
        <v>7</v>
      </c>
      <c r="B842" s="2" t="s">
        <v>27</v>
      </c>
      <c r="C842" s="2" t="str">
        <f t="shared" si="52"/>
        <v>Jason W.</v>
      </c>
      <c r="D842" s="2" t="s">
        <v>18</v>
      </c>
      <c r="E842" s="2" t="s">
        <v>62</v>
      </c>
      <c r="F842" s="2" t="s">
        <v>11</v>
      </c>
      <c r="G842" s="2">
        <v>38</v>
      </c>
      <c r="H842" s="2" t="s">
        <v>34</v>
      </c>
      <c r="I842" s="2" t="s">
        <v>39</v>
      </c>
      <c r="J842" s="2" t="s">
        <v>124</v>
      </c>
      <c r="K842" s="2" t="str">
        <f t="shared" si="53"/>
        <v>2016</v>
      </c>
      <c r="L842" s="2" t="str">
        <f t="shared" si="54"/>
        <v>07</v>
      </c>
      <c r="M842" s="2">
        <v>201607</v>
      </c>
      <c r="N842" s="30">
        <v>105580.08115200004</v>
      </c>
      <c r="O842" s="30">
        <v>18370.934120448004</v>
      </c>
      <c r="P842" s="10">
        <f t="shared" si="55"/>
        <v>1.8370934120448004E-2</v>
      </c>
    </row>
    <row r="843" spans="1:16">
      <c r="A843" s="2" t="s">
        <v>7</v>
      </c>
      <c r="B843" s="2" t="s">
        <v>27</v>
      </c>
      <c r="C843" s="2" t="str">
        <f t="shared" si="52"/>
        <v>Jason W.</v>
      </c>
      <c r="D843" s="2" t="s">
        <v>18</v>
      </c>
      <c r="E843" s="2" t="s">
        <v>62</v>
      </c>
      <c r="F843" s="2" t="s">
        <v>11</v>
      </c>
      <c r="G843" s="2">
        <v>38</v>
      </c>
      <c r="H843" s="2" t="s">
        <v>34</v>
      </c>
      <c r="I843" s="2" t="s">
        <v>39</v>
      </c>
      <c r="J843" s="2" t="s">
        <v>121</v>
      </c>
      <c r="K843" s="2" t="str">
        <f t="shared" si="53"/>
        <v>2016</v>
      </c>
      <c r="L843" s="2" t="str">
        <f t="shared" si="54"/>
        <v>07</v>
      </c>
      <c r="M843" s="2">
        <v>201607</v>
      </c>
      <c r="N843" s="30">
        <v>96386.935357440016</v>
      </c>
      <c r="O843" s="30">
        <v>14458.040303616002</v>
      </c>
      <c r="P843" s="10">
        <f t="shared" si="55"/>
        <v>1.4458040303616002E-2</v>
      </c>
    </row>
    <row r="844" spans="1:16">
      <c r="A844" s="2" t="s">
        <v>7</v>
      </c>
      <c r="B844" s="2" t="s">
        <v>27</v>
      </c>
      <c r="C844" s="2" t="str">
        <f t="shared" si="52"/>
        <v>Jason W.</v>
      </c>
      <c r="D844" s="2" t="s">
        <v>18</v>
      </c>
      <c r="E844" s="2" t="s">
        <v>62</v>
      </c>
      <c r="F844" s="2" t="s">
        <v>11</v>
      </c>
      <c r="G844" s="2">
        <v>38</v>
      </c>
      <c r="H844" s="2" t="s">
        <v>34</v>
      </c>
      <c r="I844" s="2" t="s">
        <v>39</v>
      </c>
      <c r="J844" s="2" t="s">
        <v>143</v>
      </c>
      <c r="K844" s="2" t="str">
        <f t="shared" si="53"/>
        <v>2016</v>
      </c>
      <c r="L844" s="2" t="str">
        <f t="shared" si="54"/>
        <v>07</v>
      </c>
      <c r="M844" s="2">
        <v>201607</v>
      </c>
      <c r="N844" s="30">
        <v>133855.53592320005</v>
      </c>
      <c r="O844" s="30">
        <v>20078.330388480004</v>
      </c>
      <c r="P844" s="10">
        <f t="shared" si="55"/>
        <v>2.0078330388480004E-2</v>
      </c>
    </row>
    <row r="845" spans="1:16">
      <c r="A845" s="2" t="s">
        <v>7</v>
      </c>
      <c r="B845" s="2" t="s">
        <v>27</v>
      </c>
      <c r="C845" s="2" t="str">
        <f t="shared" si="52"/>
        <v>Jason W.</v>
      </c>
      <c r="D845" s="2" t="s">
        <v>18</v>
      </c>
      <c r="E845" s="2" t="s">
        <v>62</v>
      </c>
      <c r="F845" s="2" t="s">
        <v>11</v>
      </c>
      <c r="G845" s="2">
        <v>38</v>
      </c>
      <c r="H845" s="2" t="s">
        <v>34</v>
      </c>
      <c r="I845" s="2" t="s">
        <v>39</v>
      </c>
      <c r="J845" s="2" t="s">
        <v>123</v>
      </c>
      <c r="K845" s="2" t="str">
        <f t="shared" si="53"/>
        <v>2016</v>
      </c>
      <c r="L845" s="2" t="str">
        <f t="shared" si="54"/>
        <v>07</v>
      </c>
      <c r="M845" s="2">
        <v>201607</v>
      </c>
      <c r="N845" s="30">
        <v>3363.1292620800009</v>
      </c>
      <c r="O845" s="30">
        <v>504.46938931200009</v>
      </c>
      <c r="P845" s="10">
        <f t="shared" si="55"/>
        <v>5.0446938931200007E-4</v>
      </c>
    </row>
    <row r="846" spans="1:16">
      <c r="A846" s="2" t="s">
        <v>7</v>
      </c>
      <c r="B846" s="2" t="s">
        <v>27</v>
      </c>
      <c r="C846" s="2" t="str">
        <f t="shared" si="52"/>
        <v>Michelle L.</v>
      </c>
      <c r="D846" s="2" t="s">
        <v>19</v>
      </c>
      <c r="E846" s="2" t="s">
        <v>57</v>
      </c>
      <c r="F846" s="2" t="s">
        <v>12</v>
      </c>
      <c r="G846" s="2">
        <v>29</v>
      </c>
      <c r="H846" s="2" t="s">
        <v>37</v>
      </c>
      <c r="I846" s="2" t="s">
        <v>41</v>
      </c>
      <c r="J846" s="2" t="s">
        <v>124</v>
      </c>
      <c r="K846" s="2" t="str">
        <f t="shared" si="53"/>
        <v>2016</v>
      </c>
      <c r="L846" s="2" t="str">
        <f t="shared" si="54"/>
        <v>07</v>
      </c>
      <c r="M846" s="2">
        <v>201607</v>
      </c>
      <c r="N846" s="30">
        <v>115002.77760000003</v>
      </c>
      <c r="O846" s="30">
        <v>20010.483302400004</v>
      </c>
      <c r="P846" s="10">
        <f t="shared" si="55"/>
        <v>2.0010483302400003E-2</v>
      </c>
    </row>
    <row r="847" spans="1:16">
      <c r="A847" s="2" t="s">
        <v>7</v>
      </c>
      <c r="B847" s="2" t="s">
        <v>27</v>
      </c>
      <c r="C847" s="2" t="str">
        <f t="shared" si="52"/>
        <v>Michelle L.</v>
      </c>
      <c r="D847" s="2" t="s">
        <v>19</v>
      </c>
      <c r="E847" s="2" t="s">
        <v>57</v>
      </c>
      <c r="F847" s="2" t="s">
        <v>12</v>
      </c>
      <c r="G847" s="2">
        <v>29</v>
      </c>
      <c r="H847" s="2" t="s">
        <v>37</v>
      </c>
      <c r="I847" s="2" t="s">
        <v>41</v>
      </c>
      <c r="J847" s="2" t="s">
        <v>121</v>
      </c>
      <c r="K847" s="2" t="str">
        <f t="shared" si="53"/>
        <v>2016</v>
      </c>
      <c r="L847" s="2" t="str">
        <f t="shared" si="54"/>
        <v>07</v>
      </c>
      <c r="M847" s="2">
        <v>201607</v>
      </c>
      <c r="N847" s="30">
        <v>44103.794688000009</v>
      </c>
      <c r="O847" s="30">
        <v>6615.5692032000006</v>
      </c>
      <c r="P847" s="10">
        <f t="shared" si="55"/>
        <v>6.6155692032000011E-3</v>
      </c>
    </row>
    <row r="848" spans="1:16">
      <c r="A848" s="2" t="s">
        <v>7</v>
      </c>
      <c r="B848" s="2" t="s">
        <v>27</v>
      </c>
      <c r="C848" s="2" t="str">
        <f t="shared" si="52"/>
        <v>Michelle L.</v>
      </c>
      <c r="D848" s="2" t="s">
        <v>19</v>
      </c>
      <c r="E848" s="2" t="s">
        <v>57</v>
      </c>
      <c r="F848" s="2" t="s">
        <v>12</v>
      </c>
      <c r="G848" s="2">
        <v>29</v>
      </c>
      <c r="H848" s="2" t="s">
        <v>37</v>
      </c>
      <c r="I848" s="2" t="s">
        <v>41</v>
      </c>
      <c r="J848" s="2" t="s">
        <v>143</v>
      </c>
      <c r="K848" s="2" t="str">
        <f t="shared" si="53"/>
        <v>2016</v>
      </c>
      <c r="L848" s="2" t="str">
        <f t="shared" si="54"/>
        <v>07</v>
      </c>
      <c r="M848" s="2">
        <v>201607</v>
      </c>
      <c r="N848" s="30">
        <v>126073.15968000003</v>
      </c>
      <c r="O848" s="30">
        <v>18910.973952000004</v>
      </c>
      <c r="P848" s="10">
        <f t="shared" si="55"/>
        <v>1.8910973952000004E-2</v>
      </c>
    </row>
    <row r="849" spans="1:16">
      <c r="A849" s="2" t="s">
        <v>7</v>
      </c>
      <c r="B849" s="2" t="s">
        <v>27</v>
      </c>
      <c r="C849" s="2" t="str">
        <f t="shared" si="52"/>
        <v>Michelle L.</v>
      </c>
      <c r="D849" s="2" t="s">
        <v>19</v>
      </c>
      <c r="E849" s="2" t="s">
        <v>57</v>
      </c>
      <c r="F849" s="2" t="s">
        <v>12</v>
      </c>
      <c r="G849" s="2">
        <v>29</v>
      </c>
      <c r="H849" s="2" t="s">
        <v>37</v>
      </c>
      <c r="I849" s="2" t="s">
        <v>41</v>
      </c>
      <c r="J849" s="2" t="s">
        <v>123</v>
      </c>
      <c r="K849" s="2" t="str">
        <f t="shared" si="53"/>
        <v>2016</v>
      </c>
      <c r="L849" s="2" t="str">
        <f t="shared" si="54"/>
        <v>07</v>
      </c>
      <c r="M849" s="2">
        <v>201607</v>
      </c>
      <c r="N849" s="30">
        <v>19000.983552000002</v>
      </c>
      <c r="O849" s="30">
        <v>2850.1475328000001</v>
      </c>
      <c r="P849" s="10">
        <f t="shared" si="55"/>
        <v>2.8501475328000002E-3</v>
      </c>
    </row>
    <row r="850" spans="1:16">
      <c r="A850" s="2" t="s">
        <v>7</v>
      </c>
      <c r="B850" s="2" t="s">
        <v>42</v>
      </c>
      <c r="C850" s="2" t="str">
        <f t="shared" si="52"/>
        <v>Dennis C.</v>
      </c>
      <c r="D850" s="2" t="s">
        <v>59</v>
      </c>
      <c r="E850" s="2" t="s">
        <v>60</v>
      </c>
      <c r="F850" s="2" t="s">
        <v>11</v>
      </c>
      <c r="G850" s="2">
        <v>35</v>
      </c>
      <c r="H850" s="2" t="s">
        <v>34</v>
      </c>
      <c r="I850" s="2" t="s">
        <v>39</v>
      </c>
      <c r="J850" s="2" t="s">
        <v>124</v>
      </c>
      <c r="K850" s="2" t="str">
        <f t="shared" si="53"/>
        <v>2016</v>
      </c>
      <c r="L850" s="2" t="str">
        <f t="shared" si="54"/>
        <v>07</v>
      </c>
      <c r="M850" s="2">
        <v>201607</v>
      </c>
      <c r="N850" s="30">
        <v>112452.41548800003</v>
      </c>
      <c r="O850" s="30">
        <v>19566.720294912</v>
      </c>
      <c r="P850" s="10">
        <f t="shared" si="55"/>
        <v>1.9566720294912E-2</v>
      </c>
    </row>
    <row r="851" spans="1:16">
      <c r="A851" s="2" t="s">
        <v>7</v>
      </c>
      <c r="B851" s="2" t="s">
        <v>42</v>
      </c>
      <c r="C851" s="2" t="str">
        <f t="shared" si="52"/>
        <v>Dennis C.</v>
      </c>
      <c r="D851" s="2" t="s">
        <v>59</v>
      </c>
      <c r="E851" s="2" t="s">
        <v>60</v>
      </c>
      <c r="F851" s="2" t="s">
        <v>11</v>
      </c>
      <c r="G851" s="2">
        <v>35</v>
      </c>
      <c r="H851" s="2" t="s">
        <v>34</v>
      </c>
      <c r="I851" s="2" t="s">
        <v>39</v>
      </c>
      <c r="J851" s="2" t="s">
        <v>121</v>
      </c>
      <c r="K851" s="2" t="str">
        <f t="shared" si="53"/>
        <v>2016</v>
      </c>
      <c r="L851" s="2" t="str">
        <f t="shared" si="54"/>
        <v>07</v>
      </c>
      <c r="M851" s="2">
        <v>201607</v>
      </c>
      <c r="N851" s="30">
        <v>38566.305792000006</v>
      </c>
      <c r="O851" s="30">
        <v>5784.9458688000004</v>
      </c>
      <c r="P851" s="10">
        <f t="shared" si="55"/>
        <v>5.7849458688000004E-3</v>
      </c>
    </row>
    <row r="852" spans="1:16">
      <c r="A852" s="2" t="s">
        <v>7</v>
      </c>
      <c r="B852" s="2" t="s">
        <v>42</v>
      </c>
      <c r="C852" s="2" t="str">
        <f t="shared" si="52"/>
        <v>Dennis C.</v>
      </c>
      <c r="D852" s="2" t="s">
        <v>59</v>
      </c>
      <c r="E852" s="2" t="s">
        <v>60</v>
      </c>
      <c r="F852" s="2" t="s">
        <v>11</v>
      </c>
      <c r="G852" s="2">
        <v>35</v>
      </c>
      <c r="H852" s="2" t="s">
        <v>34</v>
      </c>
      <c r="I852" s="2" t="s">
        <v>39</v>
      </c>
      <c r="J852" s="2" t="s">
        <v>143</v>
      </c>
      <c r="K852" s="2" t="str">
        <f t="shared" si="53"/>
        <v>2016</v>
      </c>
      <c r="L852" s="2" t="str">
        <f t="shared" si="54"/>
        <v>07</v>
      </c>
      <c r="M852" s="2">
        <v>201607</v>
      </c>
      <c r="N852" s="30">
        <v>24957.507993600007</v>
      </c>
      <c r="O852" s="30">
        <v>3743.6261990400012</v>
      </c>
      <c r="P852" s="10">
        <f t="shared" si="55"/>
        <v>3.7436261990400014E-3</v>
      </c>
    </row>
    <row r="853" spans="1:16">
      <c r="A853" s="2" t="s">
        <v>7</v>
      </c>
      <c r="B853" s="2" t="s">
        <v>42</v>
      </c>
      <c r="C853" s="2" t="str">
        <f t="shared" si="52"/>
        <v>Dennis C.</v>
      </c>
      <c r="D853" s="2" t="s">
        <v>59</v>
      </c>
      <c r="E853" s="2" t="s">
        <v>60</v>
      </c>
      <c r="F853" s="2" t="s">
        <v>11</v>
      </c>
      <c r="G853" s="2">
        <v>35</v>
      </c>
      <c r="H853" s="2" t="s">
        <v>34</v>
      </c>
      <c r="I853" s="2" t="s">
        <v>39</v>
      </c>
      <c r="J853" s="2" t="s">
        <v>123</v>
      </c>
      <c r="K853" s="2" t="str">
        <f t="shared" si="53"/>
        <v>2016</v>
      </c>
      <c r="L853" s="2" t="str">
        <f t="shared" si="54"/>
        <v>07</v>
      </c>
      <c r="M853" s="2">
        <v>201607</v>
      </c>
      <c r="N853" s="30">
        <v>52076.976537599992</v>
      </c>
      <c r="O853" s="30">
        <v>7811.5464806399987</v>
      </c>
      <c r="P853" s="10">
        <f t="shared" si="55"/>
        <v>7.8115464806399991E-3</v>
      </c>
    </row>
    <row r="854" spans="1:16">
      <c r="A854" s="2" t="s">
        <v>7</v>
      </c>
      <c r="B854" s="2" t="s">
        <v>42</v>
      </c>
      <c r="C854" s="2" t="str">
        <f t="shared" si="52"/>
        <v>Aaron C.</v>
      </c>
      <c r="D854" s="2" t="s">
        <v>61</v>
      </c>
      <c r="E854" s="2" t="s">
        <v>60</v>
      </c>
      <c r="F854" s="2" t="s">
        <v>11</v>
      </c>
      <c r="G854" s="2">
        <v>32</v>
      </c>
      <c r="H854" s="2" t="s">
        <v>36</v>
      </c>
      <c r="I854" s="2" t="s">
        <v>63</v>
      </c>
      <c r="J854" s="2" t="s">
        <v>124</v>
      </c>
      <c r="K854" s="2" t="str">
        <f t="shared" si="53"/>
        <v>2016</v>
      </c>
      <c r="L854" s="2" t="str">
        <f t="shared" si="54"/>
        <v>07</v>
      </c>
      <c r="M854" s="2">
        <v>201607</v>
      </c>
      <c r="N854" s="30">
        <v>106064.17919999998</v>
      </c>
      <c r="O854" s="30">
        <v>18455.167180799996</v>
      </c>
      <c r="P854" s="10">
        <f t="shared" si="55"/>
        <v>1.8455167180799995E-2</v>
      </c>
    </row>
    <row r="855" spans="1:16">
      <c r="A855" s="2" t="s">
        <v>7</v>
      </c>
      <c r="B855" s="2" t="s">
        <v>42</v>
      </c>
      <c r="C855" s="2" t="str">
        <f t="shared" si="52"/>
        <v>Aaron C.</v>
      </c>
      <c r="D855" s="2" t="s">
        <v>61</v>
      </c>
      <c r="E855" s="2" t="s">
        <v>60</v>
      </c>
      <c r="F855" s="2" t="s">
        <v>11</v>
      </c>
      <c r="G855" s="2">
        <v>32</v>
      </c>
      <c r="H855" s="2" t="s">
        <v>36</v>
      </c>
      <c r="I855" s="2" t="s">
        <v>63</v>
      </c>
      <c r="J855" s="2" t="s">
        <v>121</v>
      </c>
      <c r="K855" s="2" t="str">
        <f t="shared" si="53"/>
        <v>2016</v>
      </c>
      <c r="L855" s="2" t="str">
        <f t="shared" si="54"/>
        <v>07</v>
      </c>
      <c r="M855" s="2">
        <v>201607</v>
      </c>
      <c r="N855" s="30">
        <v>48229.400576000007</v>
      </c>
      <c r="O855" s="30">
        <v>7234.4100864000011</v>
      </c>
      <c r="P855" s="10">
        <f t="shared" si="55"/>
        <v>7.234410086400001E-3</v>
      </c>
    </row>
    <row r="856" spans="1:16">
      <c r="A856" s="2" t="s">
        <v>7</v>
      </c>
      <c r="B856" s="2" t="s">
        <v>42</v>
      </c>
      <c r="C856" s="2" t="str">
        <f t="shared" si="52"/>
        <v>Aaron C.</v>
      </c>
      <c r="D856" s="2" t="s">
        <v>61</v>
      </c>
      <c r="E856" s="2" t="s">
        <v>60</v>
      </c>
      <c r="F856" s="2" t="s">
        <v>11</v>
      </c>
      <c r="G856" s="2">
        <v>32</v>
      </c>
      <c r="H856" s="2" t="s">
        <v>36</v>
      </c>
      <c r="I856" s="2" t="s">
        <v>63</v>
      </c>
      <c r="J856" s="2" t="s">
        <v>143</v>
      </c>
      <c r="K856" s="2" t="str">
        <f t="shared" si="53"/>
        <v>2016</v>
      </c>
      <c r="L856" s="2" t="str">
        <f t="shared" si="54"/>
        <v>07</v>
      </c>
      <c r="M856" s="2">
        <v>201607</v>
      </c>
      <c r="N856" s="30">
        <v>37953.84320000001</v>
      </c>
      <c r="O856" s="30">
        <v>5693.0764800000015</v>
      </c>
      <c r="P856" s="10">
        <f t="shared" si="55"/>
        <v>5.6930764800000016E-3</v>
      </c>
    </row>
    <row r="857" spans="1:16">
      <c r="A857" s="2" t="s">
        <v>7</v>
      </c>
      <c r="B857" s="2" t="s">
        <v>42</v>
      </c>
      <c r="C857" s="2" t="str">
        <f t="shared" si="52"/>
        <v>Aaron C.</v>
      </c>
      <c r="D857" s="2" t="s">
        <v>61</v>
      </c>
      <c r="E857" s="2" t="s">
        <v>60</v>
      </c>
      <c r="F857" s="2" t="s">
        <v>11</v>
      </c>
      <c r="G857" s="2">
        <v>32</v>
      </c>
      <c r="H857" s="2" t="s">
        <v>36</v>
      </c>
      <c r="I857" s="2" t="s">
        <v>63</v>
      </c>
      <c r="J857" s="2" t="s">
        <v>123</v>
      </c>
      <c r="K857" s="2" t="str">
        <f t="shared" si="53"/>
        <v>2016</v>
      </c>
      <c r="L857" s="2" t="str">
        <f t="shared" si="54"/>
        <v>07</v>
      </c>
      <c r="M857" s="2">
        <v>201607</v>
      </c>
      <c r="N857" s="30">
        <v>8577.0567680000004</v>
      </c>
      <c r="O857" s="30">
        <v>1286.5585152000001</v>
      </c>
      <c r="P857" s="10">
        <f t="shared" si="55"/>
        <v>1.2865585152E-3</v>
      </c>
    </row>
    <row r="858" spans="1:16">
      <c r="A858" s="2" t="s">
        <v>69</v>
      </c>
      <c r="B858" s="2" t="s">
        <v>5</v>
      </c>
      <c r="C858" s="2" t="str">
        <f t="shared" si="52"/>
        <v>Jansen B.</v>
      </c>
      <c r="D858" s="2" t="s">
        <v>46</v>
      </c>
      <c r="E858" s="2" t="s">
        <v>13</v>
      </c>
      <c r="F858" s="2" t="s">
        <v>11</v>
      </c>
      <c r="G858" s="2">
        <v>46</v>
      </c>
      <c r="H858" s="2" t="s">
        <v>33</v>
      </c>
      <c r="I858" s="2" t="s">
        <v>38</v>
      </c>
      <c r="J858" s="2" t="s">
        <v>124</v>
      </c>
      <c r="K858" s="2" t="str">
        <f t="shared" si="53"/>
        <v>2016</v>
      </c>
      <c r="L858" s="2" t="str">
        <f t="shared" si="54"/>
        <v>07</v>
      </c>
      <c r="M858" s="2">
        <v>201607</v>
      </c>
      <c r="N858" s="30">
        <v>51455.744000000006</v>
      </c>
      <c r="O858" s="30">
        <v>8953.2994559999988</v>
      </c>
      <c r="P858" s="10">
        <f t="shared" si="55"/>
        <v>8.9532994559999995E-3</v>
      </c>
    </row>
    <row r="859" spans="1:16">
      <c r="A859" s="2" t="s">
        <v>69</v>
      </c>
      <c r="B859" s="2" t="s">
        <v>5</v>
      </c>
      <c r="C859" s="2" t="str">
        <f t="shared" si="52"/>
        <v>Jansen B.</v>
      </c>
      <c r="D859" s="2" t="s">
        <v>46</v>
      </c>
      <c r="E859" s="2" t="s">
        <v>13</v>
      </c>
      <c r="F859" s="2" t="s">
        <v>11</v>
      </c>
      <c r="G859" s="2">
        <v>46</v>
      </c>
      <c r="H859" s="2" t="s">
        <v>33</v>
      </c>
      <c r="I859" s="2" t="s">
        <v>38</v>
      </c>
      <c r="J859" s="2" t="s">
        <v>121</v>
      </c>
      <c r="K859" s="2" t="str">
        <f t="shared" si="53"/>
        <v>2016</v>
      </c>
      <c r="L859" s="2" t="str">
        <f t="shared" si="54"/>
        <v>07</v>
      </c>
      <c r="M859" s="2">
        <v>201607</v>
      </c>
      <c r="N859" s="30">
        <v>335276.94677333342</v>
      </c>
      <c r="O859" s="30">
        <v>50291.542016000007</v>
      </c>
      <c r="P859" s="10">
        <f t="shared" si="55"/>
        <v>5.0291542016000008E-2</v>
      </c>
    </row>
    <row r="860" spans="1:16">
      <c r="A860" s="2" t="s">
        <v>69</v>
      </c>
      <c r="B860" s="2" t="s">
        <v>5</v>
      </c>
      <c r="C860" s="2" t="str">
        <f t="shared" si="52"/>
        <v>Jansen B.</v>
      </c>
      <c r="D860" s="2" t="s">
        <v>46</v>
      </c>
      <c r="E860" s="2" t="s">
        <v>13</v>
      </c>
      <c r="F860" s="2" t="s">
        <v>11</v>
      </c>
      <c r="G860" s="2">
        <v>46</v>
      </c>
      <c r="H860" s="2" t="s">
        <v>33</v>
      </c>
      <c r="I860" s="2" t="s">
        <v>38</v>
      </c>
      <c r="J860" s="2" t="s">
        <v>143</v>
      </c>
      <c r="K860" s="2" t="str">
        <f t="shared" si="53"/>
        <v>2016</v>
      </c>
      <c r="L860" s="2" t="str">
        <f t="shared" si="54"/>
        <v>07</v>
      </c>
      <c r="M860" s="2">
        <v>201607</v>
      </c>
      <c r="N860" s="30">
        <v>72403.3024</v>
      </c>
      <c r="O860" s="30">
        <v>10860.495359999999</v>
      </c>
      <c r="P860" s="10">
        <f t="shared" si="55"/>
        <v>1.086049536E-2</v>
      </c>
    </row>
    <row r="861" spans="1:16">
      <c r="A861" s="2" t="s">
        <v>69</v>
      </c>
      <c r="B861" s="2" t="s">
        <v>5</v>
      </c>
      <c r="C861" s="2" t="str">
        <f t="shared" si="52"/>
        <v>Jansen B.</v>
      </c>
      <c r="D861" s="2" t="s">
        <v>46</v>
      </c>
      <c r="E861" s="2" t="s">
        <v>13</v>
      </c>
      <c r="F861" s="2" t="s">
        <v>11</v>
      </c>
      <c r="G861" s="2">
        <v>46</v>
      </c>
      <c r="H861" s="2" t="s">
        <v>33</v>
      </c>
      <c r="I861" s="2" t="s">
        <v>38</v>
      </c>
      <c r="J861" s="2" t="s">
        <v>123</v>
      </c>
      <c r="K861" s="2" t="str">
        <f t="shared" si="53"/>
        <v>2016</v>
      </c>
      <c r="L861" s="2" t="str">
        <f t="shared" si="54"/>
        <v>07</v>
      </c>
      <c r="M861" s="2">
        <v>201607</v>
      </c>
      <c r="N861" s="30">
        <v>144357.40330666667</v>
      </c>
      <c r="O861" s="30">
        <v>21653.610496000001</v>
      </c>
      <c r="P861" s="10">
        <f t="shared" si="55"/>
        <v>2.1653610496000002E-2</v>
      </c>
    </row>
    <row r="862" spans="1:16">
      <c r="A862" s="2" t="s">
        <v>69</v>
      </c>
      <c r="B862" s="2" t="s">
        <v>5</v>
      </c>
      <c r="C862" s="2" t="str">
        <f t="shared" si="52"/>
        <v>Claire P.</v>
      </c>
      <c r="D862" s="2" t="s">
        <v>22</v>
      </c>
      <c r="E862" s="2" t="s">
        <v>16</v>
      </c>
      <c r="F862" s="2" t="s">
        <v>12</v>
      </c>
      <c r="G862" s="2">
        <v>38</v>
      </c>
      <c r="H862" s="2" t="s">
        <v>34</v>
      </c>
      <c r="I862" s="2" t="s">
        <v>39</v>
      </c>
      <c r="J862" s="2" t="s">
        <v>124</v>
      </c>
      <c r="K862" s="2" t="str">
        <f t="shared" si="53"/>
        <v>2016</v>
      </c>
      <c r="L862" s="2" t="str">
        <f t="shared" si="54"/>
        <v>07</v>
      </c>
      <c r="M862" s="2">
        <v>201607</v>
      </c>
      <c r="N862" s="30">
        <v>92028.30336000002</v>
      </c>
      <c r="O862" s="30">
        <v>16012.924784640001</v>
      </c>
      <c r="P862" s="10">
        <f t="shared" si="55"/>
        <v>1.601292478464E-2</v>
      </c>
    </row>
    <row r="863" spans="1:16">
      <c r="A863" s="2" t="s">
        <v>69</v>
      </c>
      <c r="B863" s="2" t="s">
        <v>5</v>
      </c>
      <c r="C863" s="2" t="str">
        <f t="shared" si="52"/>
        <v>Claire P.</v>
      </c>
      <c r="D863" s="2" t="s">
        <v>22</v>
      </c>
      <c r="E863" s="2" t="s">
        <v>16</v>
      </c>
      <c r="F863" s="2" t="s">
        <v>12</v>
      </c>
      <c r="G863" s="2">
        <v>38</v>
      </c>
      <c r="H863" s="2" t="s">
        <v>34</v>
      </c>
      <c r="I863" s="2" t="s">
        <v>39</v>
      </c>
      <c r="J863" s="2" t="s">
        <v>121</v>
      </c>
      <c r="K863" s="2" t="str">
        <f t="shared" si="53"/>
        <v>2016</v>
      </c>
      <c r="L863" s="2" t="str">
        <f t="shared" si="54"/>
        <v>07</v>
      </c>
      <c r="M863" s="2">
        <v>201607</v>
      </c>
      <c r="N863" s="30">
        <v>94773.28896000002</v>
      </c>
      <c r="O863" s="30">
        <v>14215.993344000002</v>
      </c>
      <c r="P863" s="10">
        <f t="shared" si="55"/>
        <v>1.4215993344000002E-2</v>
      </c>
    </row>
    <row r="864" spans="1:16">
      <c r="A864" s="2" t="s">
        <v>69</v>
      </c>
      <c r="B864" s="2" t="s">
        <v>5</v>
      </c>
      <c r="C864" s="2" t="str">
        <f t="shared" si="52"/>
        <v>Claire P.</v>
      </c>
      <c r="D864" s="2" t="s">
        <v>22</v>
      </c>
      <c r="E864" s="2" t="s">
        <v>16</v>
      </c>
      <c r="F864" s="2" t="s">
        <v>12</v>
      </c>
      <c r="G864" s="2">
        <v>38</v>
      </c>
      <c r="H864" s="2" t="s">
        <v>34</v>
      </c>
      <c r="I864" s="2" t="s">
        <v>39</v>
      </c>
      <c r="J864" s="2" t="s">
        <v>143</v>
      </c>
      <c r="K864" s="2" t="str">
        <f t="shared" si="53"/>
        <v>2016</v>
      </c>
      <c r="L864" s="2" t="str">
        <f t="shared" si="54"/>
        <v>07</v>
      </c>
      <c r="M864" s="2">
        <v>201607</v>
      </c>
      <c r="N864" s="30">
        <v>85006.172160000016</v>
      </c>
      <c r="O864" s="30">
        <v>12750.925824000002</v>
      </c>
      <c r="P864" s="10">
        <f t="shared" si="55"/>
        <v>1.2750925824000002E-2</v>
      </c>
    </row>
    <row r="865" spans="1:16">
      <c r="A865" s="2" t="s">
        <v>69</v>
      </c>
      <c r="B865" s="2" t="s">
        <v>5</v>
      </c>
      <c r="C865" s="2" t="str">
        <f t="shared" si="52"/>
        <v>Claire P.</v>
      </c>
      <c r="D865" s="2" t="s">
        <v>22</v>
      </c>
      <c r="E865" s="2" t="s">
        <v>16</v>
      </c>
      <c r="F865" s="2" t="s">
        <v>12</v>
      </c>
      <c r="G865" s="2">
        <v>38</v>
      </c>
      <c r="H865" s="2" t="s">
        <v>34</v>
      </c>
      <c r="I865" s="2" t="s">
        <v>39</v>
      </c>
      <c r="J865" s="2" t="s">
        <v>123</v>
      </c>
      <c r="K865" s="2" t="str">
        <f t="shared" si="53"/>
        <v>2016</v>
      </c>
      <c r="L865" s="2" t="str">
        <f t="shared" si="54"/>
        <v>07</v>
      </c>
      <c r="M865" s="2">
        <v>201607</v>
      </c>
      <c r="N865" s="30">
        <v>16907.304959999998</v>
      </c>
      <c r="O865" s="30">
        <v>2536.0957439999997</v>
      </c>
      <c r="P865" s="10">
        <f t="shared" si="55"/>
        <v>2.5360957439999996E-3</v>
      </c>
    </row>
    <row r="866" spans="1:16">
      <c r="A866" s="2" t="s">
        <v>69</v>
      </c>
      <c r="B866" s="2" t="s">
        <v>5</v>
      </c>
      <c r="C866" s="2" t="str">
        <f t="shared" si="52"/>
        <v>Simon W.</v>
      </c>
      <c r="D866" s="2" t="s">
        <v>9</v>
      </c>
      <c r="E866" s="2" t="s">
        <v>10</v>
      </c>
      <c r="F866" s="2" t="s">
        <v>11</v>
      </c>
      <c r="G866" s="2">
        <v>25</v>
      </c>
      <c r="H866" s="2" t="s">
        <v>37</v>
      </c>
      <c r="I866" s="2" t="s">
        <v>41</v>
      </c>
      <c r="J866" s="2" t="s">
        <v>124</v>
      </c>
      <c r="K866" s="2" t="str">
        <f t="shared" si="53"/>
        <v>2016</v>
      </c>
      <c r="L866" s="2" t="str">
        <f t="shared" si="54"/>
        <v>07</v>
      </c>
      <c r="M866" s="2">
        <v>201607</v>
      </c>
      <c r="N866" s="30">
        <v>22712.831999999999</v>
      </c>
      <c r="O866" s="30">
        <v>3952.0327679999996</v>
      </c>
      <c r="P866" s="10">
        <f t="shared" si="55"/>
        <v>3.9520327679999998E-3</v>
      </c>
    </row>
    <row r="867" spans="1:16">
      <c r="A867" s="2" t="s">
        <v>69</v>
      </c>
      <c r="B867" s="2" t="s">
        <v>5</v>
      </c>
      <c r="C867" s="2" t="str">
        <f t="shared" si="52"/>
        <v>Simon W.</v>
      </c>
      <c r="D867" s="2" t="s">
        <v>9</v>
      </c>
      <c r="E867" s="2" t="s">
        <v>10</v>
      </c>
      <c r="F867" s="2" t="s">
        <v>11</v>
      </c>
      <c r="G867" s="2">
        <v>25</v>
      </c>
      <c r="H867" s="2" t="s">
        <v>37</v>
      </c>
      <c r="I867" s="2" t="s">
        <v>41</v>
      </c>
      <c r="J867" s="2" t="s">
        <v>121</v>
      </c>
      <c r="K867" s="2" t="str">
        <f t="shared" si="53"/>
        <v>2016</v>
      </c>
      <c r="L867" s="2" t="str">
        <f t="shared" si="54"/>
        <v>07</v>
      </c>
      <c r="M867" s="2">
        <v>201607</v>
      </c>
      <c r="N867" s="30">
        <v>77571.071999999986</v>
      </c>
      <c r="O867" s="30">
        <v>11635.660799999998</v>
      </c>
      <c r="P867" s="10">
        <f t="shared" si="55"/>
        <v>1.1635660799999998E-2</v>
      </c>
    </row>
    <row r="868" spans="1:16">
      <c r="A868" s="2" t="s">
        <v>69</v>
      </c>
      <c r="B868" s="2" t="s">
        <v>5</v>
      </c>
      <c r="C868" s="2" t="str">
        <f t="shared" si="52"/>
        <v>Simon W.</v>
      </c>
      <c r="D868" s="2" t="s">
        <v>9</v>
      </c>
      <c r="E868" s="2" t="s">
        <v>10</v>
      </c>
      <c r="F868" s="2" t="s">
        <v>11</v>
      </c>
      <c r="G868" s="2">
        <v>25</v>
      </c>
      <c r="H868" s="2" t="s">
        <v>37</v>
      </c>
      <c r="I868" s="2" t="s">
        <v>41</v>
      </c>
      <c r="J868" s="2" t="s">
        <v>143</v>
      </c>
      <c r="K868" s="2" t="str">
        <f t="shared" si="53"/>
        <v>2016</v>
      </c>
      <c r="L868" s="2" t="str">
        <f t="shared" si="54"/>
        <v>07</v>
      </c>
      <c r="M868" s="2">
        <v>201607</v>
      </c>
      <c r="N868" s="30">
        <v>63097.548800000004</v>
      </c>
      <c r="O868" s="30">
        <v>9464.6323200000006</v>
      </c>
      <c r="P868" s="10">
        <f t="shared" si="55"/>
        <v>9.4646323200000011E-3</v>
      </c>
    </row>
    <row r="869" spans="1:16">
      <c r="A869" s="2" t="s">
        <v>69</v>
      </c>
      <c r="B869" s="2" t="s">
        <v>5</v>
      </c>
      <c r="C869" s="2" t="str">
        <f t="shared" si="52"/>
        <v>Simon W.</v>
      </c>
      <c r="D869" s="2" t="s">
        <v>9</v>
      </c>
      <c r="E869" s="2" t="s">
        <v>10</v>
      </c>
      <c r="F869" s="2" t="s">
        <v>11</v>
      </c>
      <c r="G869" s="2">
        <v>25</v>
      </c>
      <c r="H869" s="2" t="s">
        <v>37</v>
      </c>
      <c r="I869" s="2" t="s">
        <v>41</v>
      </c>
      <c r="J869" s="2" t="s">
        <v>123</v>
      </c>
      <c r="K869" s="2" t="str">
        <f t="shared" si="53"/>
        <v>2016</v>
      </c>
      <c r="L869" s="2" t="str">
        <f t="shared" si="54"/>
        <v>07</v>
      </c>
      <c r="M869" s="2">
        <v>201607</v>
      </c>
      <c r="N869" s="30">
        <v>5273.6819200000027</v>
      </c>
      <c r="O869" s="30">
        <v>791.05228800000032</v>
      </c>
      <c r="P869" s="10">
        <f t="shared" si="55"/>
        <v>7.9105228800000035E-4</v>
      </c>
    </row>
    <row r="870" spans="1:16">
      <c r="A870" s="2" t="s">
        <v>69</v>
      </c>
      <c r="B870" s="2" t="s">
        <v>6</v>
      </c>
      <c r="C870" s="2" t="str">
        <f t="shared" si="52"/>
        <v>Trevor P.</v>
      </c>
      <c r="D870" s="2" t="s">
        <v>14</v>
      </c>
      <c r="E870" s="2" t="s">
        <v>15</v>
      </c>
      <c r="F870" s="2" t="s">
        <v>11</v>
      </c>
      <c r="G870" s="2">
        <v>32</v>
      </c>
      <c r="H870" s="2" t="s">
        <v>36</v>
      </c>
      <c r="I870" s="2" t="s">
        <v>63</v>
      </c>
      <c r="J870" s="2" t="s">
        <v>124</v>
      </c>
      <c r="K870" s="2" t="str">
        <f t="shared" si="53"/>
        <v>2016</v>
      </c>
      <c r="L870" s="2" t="str">
        <f t="shared" si="54"/>
        <v>07</v>
      </c>
      <c r="M870" s="2">
        <v>201607</v>
      </c>
      <c r="N870" s="30">
        <v>286191.00160000002</v>
      </c>
      <c r="O870" s="30">
        <v>49797.234278399999</v>
      </c>
      <c r="P870" s="10">
        <f t="shared" si="55"/>
        <v>4.97972342784E-2</v>
      </c>
    </row>
    <row r="871" spans="1:16">
      <c r="A871" s="2" t="s">
        <v>69</v>
      </c>
      <c r="B871" s="2" t="s">
        <v>6</v>
      </c>
      <c r="C871" s="2" t="str">
        <f t="shared" si="52"/>
        <v>Trevor P.</v>
      </c>
      <c r="D871" s="2" t="s">
        <v>14</v>
      </c>
      <c r="E871" s="2" t="s">
        <v>15</v>
      </c>
      <c r="F871" s="2" t="s">
        <v>11</v>
      </c>
      <c r="G871" s="2">
        <v>32</v>
      </c>
      <c r="H871" s="2" t="s">
        <v>36</v>
      </c>
      <c r="I871" s="2" t="s">
        <v>63</v>
      </c>
      <c r="J871" s="2" t="s">
        <v>121</v>
      </c>
      <c r="K871" s="2" t="str">
        <f t="shared" si="53"/>
        <v>2016</v>
      </c>
      <c r="L871" s="2" t="str">
        <f t="shared" si="54"/>
        <v>07</v>
      </c>
      <c r="M871" s="2">
        <v>201607</v>
      </c>
      <c r="N871" s="30">
        <v>46569.528797866682</v>
      </c>
      <c r="O871" s="30">
        <v>6985.4293196800018</v>
      </c>
      <c r="P871" s="10">
        <f t="shared" si="55"/>
        <v>6.9854293196800017E-3</v>
      </c>
    </row>
    <row r="872" spans="1:16">
      <c r="A872" s="2" t="s">
        <v>69</v>
      </c>
      <c r="B872" s="2" t="s">
        <v>6</v>
      </c>
      <c r="C872" s="2" t="str">
        <f t="shared" si="52"/>
        <v>Trevor P.</v>
      </c>
      <c r="D872" s="2" t="s">
        <v>14</v>
      </c>
      <c r="E872" s="2" t="s">
        <v>15</v>
      </c>
      <c r="F872" s="2" t="s">
        <v>11</v>
      </c>
      <c r="G872" s="2">
        <v>32</v>
      </c>
      <c r="H872" s="2" t="s">
        <v>36</v>
      </c>
      <c r="I872" s="2" t="s">
        <v>63</v>
      </c>
      <c r="J872" s="2" t="s">
        <v>143</v>
      </c>
      <c r="K872" s="2" t="str">
        <f t="shared" si="53"/>
        <v>2016</v>
      </c>
      <c r="L872" s="2" t="str">
        <f t="shared" si="54"/>
        <v>07</v>
      </c>
      <c r="M872" s="2">
        <v>201607</v>
      </c>
      <c r="N872" s="30">
        <v>420212.12979199999</v>
      </c>
      <c r="O872" s="30">
        <v>63031.8194688</v>
      </c>
      <c r="P872" s="10">
        <f t="shared" si="55"/>
        <v>6.3031819468800002E-2</v>
      </c>
    </row>
    <row r="873" spans="1:16">
      <c r="A873" s="2" t="s">
        <v>69</v>
      </c>
      <c r="B873" s="2" t="s">
        <v>6</v>
      </c>
      <c r="C873" s="2" t="str">
        <f t="shared" si="52"/>
        <v>Trevor P.</v>
      </c>
      <c r="D873" s="2" t="s">
        <v>14</v>
      </c>
      <c r="E873" s="2" t="s">
        <v>15</v>
      </c>
      <c r="F873" s="2" t="s">
        <v>11</v>
      </c>
      <c r="G873" s="2">
        <v>32</v>
      </c>
      <c r="H873" s="2" t="s">
        <v>36</v>
      </c>
      <c r="I873" s="2" t="s">
        <v>63</v>
      </c>
      <c r="J873" s="2" t="s">
        <v>123</v>
      </c>
      <c r="K873" s="2" t="str">
        <f t="shared" si="53"/>
        <v>2016</v>
      </c>
      <c r="L873" s="2" t="str">
        <f t="shared" si="54"/>
        <v>07</v>
      </c>
      <c r="M873" s="2">
        <v>201607</v>
      </c>
      <c r="N873" s="30">
        <v>6675.7591040000007</v>
      </c>
      <c r="O873" s="30">
        <v>1001.3638656000001</v>
      </c>
      <c r="P873" s="10">
        <f t="shared" si="55"/>
        <v>1.0013638656E-3</v>
      </c>
    </row>
    <row r="874" spans="1:16">
      <c r="A874" s="2" t="s">
        <v>68</v>
      </c>
      <c r="B874" s="2" t="s">
        <v>24</v>
      </c>
      <c r="C874" s="2" t="str">
        <f t="shared" si="52"/>
        <v>George C.</v>
      </c>
      <c r="D874" s="2" t="s">
        <v>43</v>
      </c>
      <c r="E874" s="2" t="s">
        <v>17</v>
      </c>
      <c r="F874" s="2" t="s">
        <v>11</v>
      </c>
      <c r="G874" s="2">
        <v>32</v>
      </c>
      <c r="H874" s="2" t="s">
        <v>36</v>
      </c>
      <c r="I874" s="2" t="s">
        <v>63</v>
      </c>
      <c r="J874" s="2" t="s">
        <v>124</v>
      </c>
      <c r="K874" s="2" t="str">
        <f t="shared" si="53"/>
        <v>2016</v>
      </c>
      <c r="L874" s="2" t="str">
        <f t="shared" si="54"/>
        <v>07</v>
      </c>
      <c r="M874" s="2">
        <v>201607</v>
      </c>
      <c r="N874" s="30">
        <v>314194.94400000002</v>
      </c>
      <c r="O874" s="30">
        <v>54669.920255999998</v>
      </c>
      <c r="P874" s="10">
        <f t="shared" si="55"/>
        <v>5.4669920255999996E-2</v>
      </c>
    </row>
    <row r="875" spans="1:16">
      <c r="A875" s="2" t="s">
        <v>68</v>
      </c>
      <c r="B875" s="2" t="s">
        <v>24</v>
      </c>
      <c r="C875" s="2" t="str">
        <f t="shared" si="52"/>
        <v>George C.</v>
      </c>
      <c r="D875" s="2" t="s">
        <v>43</v>
      </c>
      <c r="E875" s="2" t="s">
        <v>17</v>
      </c>
      <c r="F875" s="2" t="s">
        <v>11</v>
      </c>
      <c r="G875" s="2">
        <v>32</v>
      </c>
      <c r="H875" s="2" t="s">
        <v>36</v>
      </c>
      <c r="I875" s="2" t="s">
        <v>63</v>
      </c>
      <c r="J875" s="2" t="s">
        <v>121</v>
      </c>
      <c r="K875" s="2" t="str">
        <f t="shared" si="53"/>
        <v>2016</v>
      </c>
      <c r="L875" s="2" t="str">
        <f t="shared" si="54"/>
        <v>07</v>
      </c>
      <c r="M875" s="2">
        <v>201607</v>
      </c>
      <c r="N875" s="30">
        <v>67709.214720000004</v>
      </c>
      <c r="O875" s="30">
        <v>10156.382207999999</v>
      </c>
      <c r="P875" s="10">
        <f t="shared" si="55"/>
        <v>1.0156382207999999E-2</v>
      </c>
    </row>
    <row r="876" spans="1:16">
      <c r="A876" s="2" t="s">
        <v>68</v>
      </c>
      <c r="B876" s="2" t="s">
        <v>24</v>
      </c>
      <c r="C876" s="2" t="str">
        <f t="shared" si="52"/>
        <v>George C.</v>
      </c>
      <c r="D876" s="2" t="s">
        <v>43</v>
      </c>
      <c r="E876" s="2" t="s">
        <v>17</v>
      </c>
      <c r="F876" s="2" t="s">
        <v>11</v>
      </c>
      <c r="G876" s="2">
        <v>32</v>
      </c>
      <c r="H876" s="2" t="s">
        <v>36</v>
      </c>
      <c r="I876" s="2" t="s">
        <v>63</v>
      </c>
      <c r="J876" s="2" t="s">
        <v>143</v>
      </c>
      <c r="K876" s="2" t="str">
        <f t="shared" si="53"/>
        <v>2016</v>
      </c>
      <c r="L876" s="2" t="str">
        <f t="shared" si="54"/>
        <v>07</v>
      </c>
      <c r="M876" s="2">
        <v>201607</v>
      </c>
      <c r="N876" s="30">
        <v>176419.05493333336</v>
      </c>
      <c r="O876" s="30">
        <v>26462.858240000001</v>
      </c>
      <c r="P876" s="10">
        <f t="shared" si="55"/>
        <v>2.6462858240000001E-2</v>
      </c>
    </row>
    <row r="877" spans="1:16">
      <c r="A877" s="2" t="s">
        <v>68</v>
      </c>
      <c r="B877" s="2" t="s">
        <v>24</v>
      </c>
      <c r="C877" s="2" t="str">
        <f t="shared" si="52"/>
        <v>George C.</v>
      </c>
      <c r="D877" s="2" t="s">
        <v>43</v>
      </c>
      <c r="E877" s="2" t="s">
        <v>17</v>
      </c>
      <c r="F877" s="2" t="s">
        <v>11</v>
      </c>
      <c r="G877" s="2">
        <v>32</v>
      </c>
      <c r="H877" s="2" t="s">
        <v>36</v>
      </c>
      <c r="I877" s="2" t="s">
        <v>63</v>
      </c>
      <c r="J877" s="2" t="s">
        <v>123</v>
      </c>
      <c r="K877" s="2" t="str">
        <f t="shared" si="53"/>
        <v>2016</v>
      </c>
      <c r="L877" s="2" t="str">
        <f t="shared" si="54"/>
        <v>07</v>
      </c>
      <c r="M877" s="2">
        <v>201607</v>
      </c>
      <c r="N877" s="30">
        <v>27242.222933333334</v>
      </c>
      <c r="O877" s="30">
        <v>4086.3334399999999</v>
      </c>
      <c r="P877" s="10">
        <f t="shared" si="55"/>
        <v>4.0863334400000001E-3</v>
      </c>
    </row>
    <row r="878" spans="1:16">
      <c r="A878" s="2" t="s">
        <v>68</v>
      </c>
      <c r="B878" s="2" t="s">
        <v>70</v>
      </c>
      <c r="C878" s="2" t="str">
        <f t="shared" si="52"/>
        <v>Emma J.</v>
      </c>
      <c r="D878" s="2" t="s">
        <v>20</v>
      </c>
      <c r="E878" s="2" t="s">
        <v>0</v>
      </c>
      <c r="F878" s="2" t="s">
        <v>12</v>
      </c>
      <c r="G878" s="2">
        <v>28</v>
      </c>
      <c r="H878" s="2" t="s">
        <v>37</v>
      </c>
      <c r="I878" s="2" t="s">
        <v>41</v>
      </c>
      <c r="J878" s="2" t="s">
        <v>124</v>
      </c>
      <c r="K878" s="2" t="str">
        <f t="shared" si="53"/>
        <v>2016</v>
      </c>
      <c r="L878" s="2" t="str">
        <f t="shared" si="54"/>
        <v>07</v>
      </c>
      <c r="M878" s="2">
        <v>201607</v>
      </c>
      <c r="N878" s="30">
        <v>29828.136960000011</v>
      </c>
      <c r="O878" s="30">
        <v>5190.0958310400019</v>
      </c>
      <c r="P878" s="10">
        <f t="shared" si="55"/>
        <v>5.190095831040002E-3</v>
      </c>
    </row>
    <row r="879" spans="1:16">
      <c r="A879" s="2" t="s">
        <v>68</v>
      </c>
      <c r="B879" s="2" t="s">
        <v>70</v>
      </c>
      <c r="C879" s="2" t="str">
        <f t="shared" si="52"/>
        <v>Emma J.</v>
      </c>
      <c r="D879" s="2" t="s">
        <v>20</v>
      </c>
      <c r="E879" s="2" t="s">
        <v>0</v>
      </c>
      <c r="F879" s="2" t="s">
        <v>12</v>
      </c>
      <c r="G879" s="2">
        <v>28</v>
      </c>
      <c r="H879" s="2" t="s">
        <v>37</v>
      </c>
      <c r="I879" s="2" t="s">
        <v>41</v>
      </c>
      <c r="J879" s="2" t="s">
        <v>121</v>
      </c>
      <c r="K879" s="2" t="str">
        <f t="shared" si="53"/>
        <v>2016</v>
      </c>
      <c r="L879" s="2" t="str">
        <f t="shared" si="54"/>
        <v>07</v>
      </c>
      <c r="M879" s="2">
        <v>201607</v>
      </c>
      <c r="N879" s="30">
        <v>26776.81029120001</v>
      </c>
      <c r="O879" s="30">
        <v>4016.5215436800013</v>
      </c>
      <c r="P879" s="10">
        <f t="shared" si="55"/>
        <v>4.0165215436800015E-3</v>
      </c>
    </row>
    <row r="880" spans="1:16">
      <c r="A880" s="2" t="s">
        <v>68</v>
      </c>
      <c r="B880" s="2" t="s">
        <v>70</v>
      </c>
      <c r="C880" s="2" t="str">
        <f t="shared" si="52"/>
        <v>Emma J.</v>
      </c>
      <c r="D880" s="2" t="s">
        <v>20</v>
      </c>
      <c r="E880" s="2" t="s">
        <v>0</v>
      </c>
      <c r="F880" s="2" t="s">
        <v>12</v>
      </c>
      <c r="G880" s="2">
        <v>28</v>
      </c>
      <c r="H880" s="2" t="s">
        <v>37</v>
      </c>
      <c r="I880" s="2" t="s">
        <v>41</v>
      </c>
      <c r="J880" s="2" t="s">
        <v>143</v>
      </c>
      <c r="K880" s="2" t="str">
        <f t="shared" si="53"/>
        <v>2016</v>
      </c>
      <c r="L880" s="2" t="str">
        <f t="shared" si="54"/>
        <v>07</v>
      </c>
      <c r="M880" s="2">
        <v>201607</v>
      </c>
      <c r="N880" s="30">
        <v>59967.897600000026</v>
      </c>
      <c r="O880" s="30">
        <v>8995.1846400000031</v>
      </c>
      <c r="P880" s="10">
        <f t="shared" si="55"/>
        <v>8.9951846400000025E-3</v>
      </c>
    </row>
    <row r="881" spans="1:16">
      <c r="A881" s="2" t="s">
        <v>68</v>
      </c>
      <c r="B881" s="2" t="s">
        <v>70</v>
      </c>
      <c r="C881" s="2" t="str">
        <f t="shared" si="52"/>
        <v>Emma J.</v>
      </c>
      <c r="D881" s="2" t="s">
        <v>20</v>
      </c>
      <c r="E881" s="2" t="s">
        <v>0</v>
      </c>
      <c r="F881" s="2" t="s">
        <v>12</v>
      </c>
      <c r="G881" s="2">
        <v>28</v>
      </c>
      <c r="H881" s="2" t="s">
        <v>37</v>
      </c>
      <c r="I881" s="2" t="s">
        <v>41</v>
      </c>
      <c r="J881" s="2" t="s">
        <v>123</v>
      </c>
      <c r="K881" s="2" t="str">
        <f t="shared" si="53"/>
        <v>2016</v>
      </c>
      <c r="L881" s="2" t="str">
        <f t="shared" si="54"/>
        <v>07</v>
      </c>
      <c r="M881" s="2">
        <v>201607</v>
      </c>
      <c r="N881" s="30">
        <v>9425.8593791999992</v>
      </c>
      <c r="O881" s="30">
        <v>1413.8789068799999</v>
      </c>
      <c r="P881" s="10">
        <f t="shared" si="55"/>
        <v>1.4138789068799998E-3</v>
      </c>
    </row>
    <row r="882" spans="1:16">
      <c r="A882" s="2" t="s">
        <v>68</v>
      </c>
      <c r="B882" s="2" t="s">
        <v>23</v>
      </c>
      <c r="C882" s="2" t="str">
        <f t="shared" si="52"/>
        <v>Bryan K.</v>
      </c>
      <c r="D882" s="2" t="s">
        <v>44</v>
      </c>
      <c r="E882" s="2" t="s">
        <v>45</v>
      </c>
      <c r="F882" s="2" t="s">
        <v>11</v>
      </c>
      <c r="G882" s="2">
        <v>27</v>
      </c>
      <c r="H882" s="2" t="s">
        <v>33</v>
      </c>
      <c r="I882" s="2" t="s">
        <v>38</v>
      </c>
      <c r="J882" s="2" t="s">
        <v>124</v>
      </c>
      <c r="K882" s="2" t="str">
        <f t="shared" si="53"/>
        <v>2016</v>
      </c>
      <c r="L882" s="2" t="str">
        <f t="shared" si="54"/>
        <v>07</v>
      </c>
      <c r="M882" s="2">
        <v>201607</v>
      </c>
      <c r="N882" s="30">
        <v>164006.46144000004</v>
      </c>
      <c r="O882" s="30">
        <v>28537.124290560005</v>
      </c>
      <c r="P882" s="10">
        <f t="shared" si="55"/>
        <v>2.8537124290560004E-2</v>
      </c>
    </row>
    <row r="883" spans="1:16">
      <c r="A883" s="2" t="s">
        <v>68</v>
      </c>
      <c r="B883" s="2" t="s">
        <v>23</v>
      </c>
      <c r="C883" s="2" t="str">
        <f t="shared" si="52"/>
        <v>Bryan K.</v>
      </c>
      <c r="D883" s="2" t="s">
        <v>44</v>
      </c>
      <c r="E883" s="2" t="s">
        <v>45</v>
      </c>
      <c r="F883" s="2" t="s">
        <v>11</v>
      </c>
      <c r="G883" s="2">
        <v>27</v>
      </c>
      <c r="H883" s="2" t="s">
        <v>33</v>
      </c>
      <c r="I883" s="2" t="s">
        <v>38</v>
      </c>
      <c r="J883" s="2" t="s">
        <v>121</v>
      </c>
      <c r="K883" s="2" t="str">
        <f t="shared" si="53"/>
        <v>2016</v>
      </c>
      <c r="L883" s="2" t="str">
        <f t="shared" si="54"/>
        <v>07</v>
      </c>
      <c r="M883" s="2">
        <v>201607</v>
      </c>
      <c r="N883" s="30">
        <v>199269.28588800004</v>
      </c>
      <c r="O883" s="30">
        <v>29890.392883200006</v>
      </c>
      <c r="P883" s="10">
        <f t="shared" si="55"/>
        <v>2.9890392883200004E-2</v>
      </c>
    </row>
    <row r="884" spans="1:16">
      <c r="A884" s="2" t="s">
        <v>68</v>
      </c>
      <c r="B884" s="2" t="s">
        <v>23</v>
      </c>
      <c r="C884" s="2" t="str">
        <f t="shared" si="52"/>
        <v>Bryan K.</v>
      </c>
      <c r="D884" s="2" t="s">
        <v>44</v>
      </c>
      <c r="E884" s="2" t="s">
        <v>45</v>
      </c>
      <c r="F884" s="2" t="s">
        <v>11</v>
      </c>
      <c r="G884" s="2">
        <v>27</v>
      </c>
      <c r="H884" s="2" t="s">
        <v>33</v>
      </c>
      <c r="I884" s="2" t="s">
        <v>38</v>
      </c>
      <c r="J884" s="2" t="s">
        <v>143</v>
      </c>
      <c r="K884" s="2" t="str">
        <f t="shared" si="53"/>
        <v>2016</v>
      </c>
      <c r="L884" s="2" t="str">
        <f t="shared" si="54"/>
        <v>07</v>
      </c>
      <c r="M884" s="2">
        <v>201607</v>
      </c>
      <c r="N884" s="30">
        <v>271718.15424000006</v>
      </c>
      <c r="O884" s="30">
        <v>40757.723136000008</v>
      </c>
      <c r="P884" s="10">
        <f t="shared" si="55"/>
        <v>4.0757723136000006E-2</v>
      </c>
    </row>
    <row r="885" spans="1:16">
      <c r="A885" s="2" t="s">
        <v>68</v>
      </c>
      <c r="B885" s="2" t="s">
        <v>23</v>
      </c>
      <c r="C885" s="2" t="str">
        <f t="shared" si="52"/>
        <v>Bryan K.</v>
      </c>
      <c r="D885" s="2" t="s">
        <v>44</v>
      </c>
      <c r="E885" s="2" t="s">
        <v>45</v>
      </c>
      <c r="F885" s="2" t="s">
        <v>11</v>
      </c>
      <c r="G885" s="2">
        <v>27</v>
      </c>
      <c r="H885" s="2" t="s">
        <v>33</v>
      </c>
      <c r="I885" s="2" t="s">
        <v>38</v>
      </c>
      <c r="J885" s="2" t="s">
        <v>123</v>
      </c>
      <c r="K885" s="2" t="str">
        <f t="shared" si="53"/>
        <v>2016</v>
      </c>
      <c r="L885" s="2" t="str">
        <f t="shared" si="54"/>
        <v>07</v>
      </c>
      <c r="M885" s="2">
        <v>201607</v>
      </c>
      <c r="N885" s="30">
        <v>80224.872038400019</v>
      </c>
      <c r="O885" s="30">
        <v>12033.730805760002</v>
      </c>
      <c r="P885" s="10">
        <f t="shared" si="55"/>
        <v>1.2033730805760002E-2</v>
      </c>
    </row>
    <row r="886" spans="1:16">
      <c r="A886" s="2" t="s">
        <v>7</v>
      </c>
      <c r="B886" s="2" t="s">
        <v>25</v>
      </c>
      <c r="C886" s="2" t="str">
        <f t="shared" si="52"/>
        <v>Louis N.</v>
      </c>
      <c r="D886" s="2" t="s">
        <v>51</v>
      </c>
      <c r="E886" s="2" t="s">
        <v>52</v>
      </c>
      <c r="F886" s="2" t="s">
        <v>11</v>
      </c>
      <c r="G886" s="2">
        <v>44</v>
      </c>
      <c r="H886" s="2" t="s">
        <v>33</v>
      </c>
      <c r="I886" s="2" t="s">
        <v>38</v>
      </c>
      <c r="J886" s="2" t="s">
        <v>124</v>
      </c>
      <c r="K886" s="2" t="str">
        <f t="shared" si="53"/>
        <v>2016</v>
      </c>
      <c r="L886" s="2" t="str">
        <f t="shared" si="54"/>
        <v>07</v>
      </c>
      <c r="M886" s="2">
        <v>201607</v>
      </c>
      <c r="N886" s="30">
        <v>734266.26560000004</v>
      </c>
      <c r="O886" s="30">
        <v>127762.3302144</v>
      </c>
      <c r="P886" s="10">
        <f t="shared" si="55"/>
        <v>0.12776233021440001</v>
      </c>
    </row>
    <row r="887" spans="1:16">
      <c r="A887" s="2" t="s">
        <v>7</v>
      </c>
      <c r="B887" s="2" t="s">
        <v>25</v>
      </c>
      <c r="C887" s="2" t="str">
        <f t="shared" si="52"/>
        <v>Louis N.</v>
      </c>
      <c r="D887" s="2" t="s">
        <v>51</v>
      </c>
      <c r="E887" s="2" t="s">
        <v>52</v>
      </c>
      <c r="F887" s="2" t="s">
        <v>11</v>
      </c>
      <c r="G887" s="2">
        <v>44</v>
      </c>
      <c r="H887" s="2" t="s">
        <v>33</v>
      </c>
      <c r="I887" s="2" t="s">
        <v>38</v>
      </c>
      <c r="J887" s="2" t="s">
        <v>121</v>
      </c>
      <c r="K887" s="2" t="str">
        <f t="shared" si="53"/>
        <v>2016</v>
      </c>
      <c r="L887" s="2" t="str">
        <f t="shared" si="54"/>
        <v>07</v>
      </c>
      <c r="M887" s="2">
        <v>201607</v>
      </c>
      <c r="N887" s="30">
        <v>422340.47146666673</v>
      </c>
      <c r="O887" s="30">
        <v>63351.070720000003</v>
      </c>
      <c r="P887" s="10">
        <f t="shared" si="55"/>
        <v>6.335107072E-2</v>
      </c>
    </row>
    <row r="888" spans="1:16">
      <c r="A888" s="2" t="s">
        <v>7</v>
      </c>
      <c r="B888" s="2" t="s">
        <v>25</v>
      </c>
      <c r="C888" s="2" t="str">
        <f t="shared" si="52"/>
        <v>Louis N.</v>
      </c>
      <c r="D888" s="2" t="s">
        <v>51</v>
      </c>
      <c r="E888" s="2" t="s">
        <v>52</v>
      </c>
      <c r="F888" s="2" t="s">
        <v>11</v>
      </c>
      <c r="G888" s="2">
        <v>44</v>
      </c>
      <c r="H888" s="2" t="s">
        <v>33</v>
      </c>
      <c r="I888" s="2" t="s">
        <v>38</v>
      </c>
      <c r="J888" s="2" t="s">
        <v>143</v>
      </c>
      <c r="K888" s="2" t="str">
        <f t="shared" si="53"/>
        <v>2016</v>
      </c>
      <c r="L888" s="2" t="str">
        <f t="shared" si="54"/>
        <v>07</v>
      </c>
      <c r="M888" s="2">
        <v>201607</v>
      </c>
      <c r="N888" s="30">
        <v>741764.20863999974</v>
      </c>
      <c r="O888" s="30">
        <v>111264.63129599996</v>
      </c>
      <c r="P888" s="10">
        <f t="shared" si="55"/>
        <v>0.11126463129599996</v>
      </c>
    </row>
    <row r="889" spans="1:16">
      <c r="A889" s="2" t="s">
        <v>7</v>
      </c>
      <c r="B889" s="2" t="s">
        <v>25</v>
      </c>
      <c r="C889" s="2" t="str">
        <f t="shared" si="52"/>
        <v>Louis N.</v>
      </c>
      <c r="D889" s="2" t="s">
        <v>51</v>
      </c>
      <c r="E889" s="2" t="s">
        <v>52</v>
      </c>
      <c r="F889" s="2" t="s">
        <v>11</v>
      </c>
      <c r="G889" s="2">
        <v>44</v>
      </c>
      <c r="H889" s="2" t="s">
        <v>33</v>
      </c>
      <c r="I889" s="2" t="s">
        <v>38</v>
      </c>
      <c r="J889" s="2" t="s">
        <v>123</v>
      </c>
      <c r="K889" s="2" t="str">
        <f t="shared" si="53"/>
        <v>2016</v>
      </c>
      <c r="L889" s="2" t="str">
        <f t="shared" si="54"/>
        <v>07</v>
      </c>
      <c r="M889" s="2">
        <v>201607</v>
      </c>
      <c r="N889" s="30">
        <v>74853.875711999994</v>
      </c>
      <c r="O889" s="30">
        <v>11228.081356799999</v>
      </c>
      <c r="P889" s="10">
        <f t="shared" si="55"/>
        <v>1.12280813568E-2</v>
      </c>
    </row>
    <row r="890" spans="1:16">
      <c r="A890" s="2" t="s">
        <v>7</v>
      </c>
      <c r="B890" s="2" t="s">
        <v>25</v>
      </c>
      <c r="C890" s="2" t="str">
        <f t="shared" si="52"/>
        <v>Winnie C.</v>
      </c>
      <c r="D890" s="2" t="s">
        <v>49</v>
      </c>
      <c r="E890" s="2" t="s">
        <v>50</v>
      </c>
      <c r="F890" s="2" t="s">
        <v>12</v>
      </c>
      <c r="G890" s="2">
        <v>35</v>
      </c>
      <c r="H890" s="2" t="s">
        <v>35</v>
      </c>
      <c r="I890" s="2" t="s">
        <v>40</v>
      </c>
      <c r="J890" s="2" t="s">
        <v>124</v>
      </c>
      <c r="K890" s="2" t="str">
        <f t="shared" si="53"/>
        <v>2016</v>
      </c>
      <c r="L890" s="2" t="str">
        <f t="shared" si="54"/>
        <v>07</v>
      </c>
      <c r="M890" s="2">
        <v>201607</v>
      </c>
      <c r="N890" s="30">
        <v>132811.31520000007</v>
      </c>
      <c r="O890" s="30">
        <v>23109.168844800006</v>
      </c>
      <c r="P890" s="10">
        <f t="shared" si="55"/>
        <v>2.3109168844800007E-2</v>
      </c>
    </row>
    <row r="891" spans="1:16">
      <c r="A891" s="2" t="s">
        <v>7</v>
      </c>
      <c r="B891" s="2" t="s">
        <v>25</v>
      </c>
      <c r="C891" s="2" t="str">
        <f t="shared" si="52"/>
        <v>Winnie C.</v>
      </c>
      <c r="D891" s="2" t="s">
        <v>49</v>
      </c>
      <c r="E891" s="2" t="s">
        <v>50</v>
      </c>
      <c r="F891" s="2" t="s">
        <v>12</v>
      </c>
      <c r="G891" s="2">
        <v>35</v>
      </c>
      <c r="H891" s="2" t="s">
        <v>35</v>
      </c>
      <c r="I891" s="2" t="s">
        <v>40</v>
      </c>
      <c r="J891" s="2" t="s">
        <v>121</v>
      </c>
      <c r="K891" s="2" t="str">
        <f t="shared" si="53"/>
        <v>2016</v>
      </c>
      <c r="L891" s="2" t="str">
        <f t="shared" si="54"/>
        <v>07</v>
      </c>
      <c r="M891" s="2">
        <v>201607</v>
      </c>
      <c r="N891" s="30">
        <v>25647.132672000003</v>
      </c>
      <c r="O891" s="30">
        <v>3847.0699008000006</v>
      </c>
      <c r="P891" s="10">
        <f t="shared" si="55"/>
        <v>3.8470699008000004E-3</v>
      </c>
    </row>
    <row r="892" spans="1:16">
      <c r="A892" s="2" t="s">
        <v>7</v>
      </c>
      <c r="B892" s="2" t="s">
        <v>25</v>
      </c>
      <c r="C892" s="2" t="str">
        <f t="shared" si="52"/>
        <v>Winnie C.</v>
      </c>
      <c r="D892" s="2" t="s">
        <v>49</v>
      </c>
      <c r="E892" s="2" t="s">
        <v>50</v>
      </c>
      <c r="F892" s="2" t="s">
        <v>12</v>
      </c>
      <c r="G892" s="2">
        <v>35</v>
      </c>
      <c r="H892" s="2" t="s">
        <v>35</v>
      </c>
      <c r="I892" s="2" t="s">
        <v>40</v>
      </c>
      <c r="J892" s="2" t="s">
        <v>143</v>
      </c>
      <c r="K892" s="2" t="str">
        <f t="shared" si="53"/>
        <v>2016</v>
      </c>
      <c r="L892" s="2" t="str">
        <f t="shared" si="54"/>
        <v>07</v>
      </c>
      <c r="M892" s="2">
        <v>201607</v>
      </c>
      <c r="N892" s="30">
        <v>78201.077760000015</v>
      </c>
      <c r="O892" s="30">
        <v>11730.161664000001</v>
      </c>
      <c r="P892" s="10">
        <f t="shared" si="55"/>
        <v>1.1730161664000002E-2</v>
      </c>
    </row>
    <row r="893" spans="1:16">
      <c r="A893" s="2" t="s">
        <v>7</v>
      </c>
      <c r="B893" s="2" t="s">
        <v>25</v>
      </c>
      <c r="C893" s="2" t="str">
        <f t="shared" si="52"/>
        <v>Winnie C.</v>
      </c>
      <c r="D893" s="2" t="s">
        <v>49</v>
      </c>
      <c r="E893" s="2" t="s">
        <v>50</v>
      </c>
      <c r="F893" s="2" t="s">
        <v>12</v>
      </c>
      <c r="G893" s="2">
        <v>35</v>
      </c>
      <c r="H893" s="2" t="s">
        <v>35</v>
      </c>
      <c r="I893" s="2" t="s">
        <v>40</v>
      </c>
      <c r="J893" s="2" t="s">
        <v>123</v>
      </c>
      <c r="K893" s="2" t="str">
        <f t="shared" si="53"/>
        <v>2016</v>
      </c>
      <c r="L893" s="2" t="str">
        <f t="shared" si="54"/>
        <v>07</v>
      </c>
      <c r="M893" s="2">
        <v>201607</v>
      </c>
      <c r="N893" s="30">
        <v>27263.434752000012</v>
      </c>
      <c r="O893" s="30">
        <v>4089.5152128000018</v>
      </c>
      <c r="P893" s="10">
        <f t="shared" si="55"/>
        <v>4.0895152128000017E-3</v>
      </c>
    </row>
    <row r="894" spans="1:16">
      <c r="A894" s="2" t="s">
        <v>7</v>
      </c>
      <c r="B894" s="2" t="s">
        <v>25</v>
      </c>
      <c r="C894" s="2" t="str">
        <f t="shared" si="52"/>
        <v>Edson L.</v>
      </c>
      <c r="D894" s="2" t="s">
        <v>47</v>
      </c>
      <c r="E894" s="2" t="s">
        <v>48</v>
      </c>
      <c r="F894" s="2" t="s">
        <v>11</v>
      </c>
      <c r="G894" s="2">
        <v>28</v>
      </c>
      <c r="H894" s="2" t="s">
        <v>37</v>
      </c>
      <c r="I894" s="2" t="s">
        <v>41</v>
      </c>
      <c r="J894" s="2" t="s">
        <v>124</v>
      </c>
      <c r="K894" s="2" t="str">
        <f t="shared" si="53"/>
        <v>2016</v>
      </c>
      <c r="L894" s="2" t="str">
        <f t="shared" si="54"/>
        <v>07</v>
      </c>
      <c r="M894" s="2">
        <v>201607</v>
      </c>
      <c r="N894" s="30">
        <v>169344</v>
      </c>
      <c r="O894" s="30">
        <v>29465.855999999996</v>
      </c>
      <c r="P894" s="10">
        <f t="shared" si="55"/>
        <v>2.9465855999999995E-2</v>
      </c>
    </row>
    <row r="895" spans="1:16">
      <c r="A895" s="2" t="s">
        <v>7</v>
      </c>
      <c r="B895" s="2" t="s">
        <v>25</v>
      </c>
      <c r="C895" s="2" t="str">
        <f t="shared" si="52"/>
        <v>Edson L.</v>
      </c>
      <c r="D895" s="2" t="s">
        <v>47</v>
      </c>
      <c r="E895" s="2" t="s">
        <v>48</v>
      </c>
      <c r="F895" s="2" t="s">
        <v>11</v>
      </c>
      <c r="G895" s="2">
        <v>28</v>
      </c>
      <c r="H895" s="2" t="s">
        <v>37</v>
      </c>
      <c r="I895" s="2" t="s">
        <v>41</v>
      </c>
      <c r="J895" s="2" t="s">
        <v>121</v>
      </c>
      <c r="K895" s="2" t="str">
        <f t="shared" si="53"/>
        <v>2016</v>
      </c>
      <c r="L895" s="2" t="str">
        <f t="shared" si="54"/>
        <v>07</v>
      </c>
      <c r="M895" s="2">
        <v>201607</v>
      </c>
      <c r="N895" s="30">
        <v>52830.978047999997</v>
      </c>
      <c r="O895" s="30">
        <v>7924.6467071999996</v>
      </c>
      <c r="P895" s="10">
        <f t="shared" si="55"/>
        <v>7.9246467072000004E-3</v>
      </c>
    </row>
    <row r="896" spans="1:16">
      <c r="A896" s="2" t="s">
        <v>7</v>
      </c>
      <c r="B896" s="2" t="s">
        <v>25</v>
      </c>
      <c r="C896" s="2" t="str">
        <f t="shared" si="52"/>
        <v>Edson L.</v>
      </c>
      <c r="D896" s="2" t="s">
        <v>47</v>
      </c>
      <c r="E896" s="2" t="s">
        <v>48</v>
      </c>
      <c r="F896" s="2" t="s">
        <v>11</v>
      </c>
      <c r="G896" s="2">
        <v>28</v>
      </c>
      <c r="H896" s="2" t="s">
        <v>37</v>
      </c>
      <c r="I896" s="2" t="s">
        <v>41</v>
      </c>
      <c r="J896" s="2" t="s">
        <v>143</v>
      </c>
      <c r="K896" s="2" t="str">
        <f t="shared" si="53"/>
        <v>2016</v>
      </c>
      <c r="L896" s="2" t="str">
        <f t="shared" si="54"/>
        <v>07</v>
      </c>
      <c r="M896" s="2">
        <v>201607</v>
      </c>
      <c r="N896" s="30">
        <v>31469.568000000014</v>
      </c>
      <c r="O896" s="30">
        <v>4720.4352000000017</v>
      </c>
      <c r="P896" s="10">
        <f t="shared" si="55"/>
        <v>4.7204352000000021E-3</v>
      </c>
    </row>
    <row r="897" spans="1:16">
      <c r="A897" s="2" t="s">
        <v>7</v>
      </c>
      <c r="B897" s="2" t="s">
        <v>25</v>
      </c>
      <c r="C897" s="2" t="str">
        <f t="shared" si="52"/>
        <v>Edson L.</v>
      </c>
      <c r="D897" s="2" t="s">
        <v>47</v>
      </c>
      <c r="E897" s="2" t="s">
        <v>48</v>
      </c>
      <c r="F897" s="2" t="s">
        <v>11</v>
      </c>
      <c r="G897" s="2">
        <v>28</v>
      </c>
      <c r="H897" s="2" t="s">
        <v>37</v>
      </c>
      <c r="I897" s="2" t="s">
        <v>41</v>
      </c>
      <c r="J897" s="2" t="s">
        <v>123</v>
      </c>
      <c r="K897" s="2" t="str">
        <f t="shared" si="53"/>
        <v>2016</v>
      </c>
      <c r="L897" s="2" t="str">
        <f t="shared" si="54"/>
        <v>07</v>
      </c>
      <c r="M897" s="2">
        <v>201607</v>
      </c>
      <c r="N897" s="30">
        <v>35267.543040000011</v>
      </c>
      <c r="O897" s="30">
        <v>5290.131456000001</v>
      </c>
      <c r="P897" s="10">
        <f t="shared" si="55"/>
        <v>5.2901314560000008E-3</v>
      </c>
    </row>
    <row r="898" spans="1:16">
      <c r="A898" s="2" t="s">
        <v>7</v>
      </c>
      <c r="B898" s="2" t="s">
        <v>26</v>
      </c>
      <c r="C898" s="2" t="str">
        <f t="shared" si="52"/>
        <v>Toshiro T.</v>
      </c>
      <c r="D898" s="2" t="s">
        <v>55</v>
      </c>
      <c r="E898" s="2" t="s">
        <v>56</v>
      </c>
      <c r="F898" s="2" t="s">
        <v>11</v>
      </c>
      <c r="G898" s="2">
        <v>36</v>
      </c>
      <c r="H898" s="2" t="s">
        <v>34</v>
      </c>
      <c r="I898" s="2" t="s">
        <v>39</v>
      </c>
      <c r="J898" s="2" t="s">
        <v>124</v>
      </c>
      <c r="K898" s="2" t="str">
        <f t="shared" si="53"/>
        <v>2016</v>
      </c>
      <c r="L898" s="2" t="str">
        <f t="shared" si="54"/>
        <v>07</v>
      </c>
      <c r="M898" s="2">
        <v>201607</v>
      </c>
      <c r="N898" s="30">
        <v>117292.17024000004</v>
      </c>
      <c r="O898" s="30">
        <v>20408.837621760002</v>
      </c>
      <c r="P898" s="10">
        <f t="shared" si="55"/>
        <v>2.040883762176E-2</v>
      </c>
    </row>
    <row r="899" spans="1:16">
      <c r="A899" s="2" t="s">
        <v>7</v>
      </c>
      <c r="B899" s="2" t="s">
        <v>26</v>
      </c>
      <c r="C899" s="2" t="str">
        <f t="shared" ref="C899:C962" si="56">D899&amp;" "&amp;LEFT(E899,1)&amp;"."</f>
        <v>Toshiro T.</v>
      </c>
      <c r="D899" s="2" t="s">
        <v>55</v>
      </c>
      <c r="E899" s="2" t="s">
        <v>56</v>
      </c>
      <c r="F899" s="2" t="s">
        <v>11</v>
      </c>
      <c r="G899" s="2">
        <v>36</v>
      </c>
      <c r="H899" s="2" t="s">
        <v>34</v>
      </c>
      <c r="I899" s="2" t="s">
        <v>39</v>
      </c>
      <c r="J899" s="2" t="s">
        <v>121</v>
      </c>
      <c r="K899" s="2" t="str">
        <f t="shared" ref="K899:K962" si="57">LEFT(M899,4)</f>
        <v>2016</v>
      </c>
      <c r="L899" s="2" t="str">
        <f t="shared" ref="L899:L962" si="58">RIGHT(M899,2)</f>
        <v>07</v>
      </c>
      <c r="M899" s="2">
        <v>201607</v>
      </c>
      <c r="N899" s="30">
        <v>41402.624040959992</v>
      </c>
      <c r="O899" s="30">
        <v>6210.3936061439981</v>
      </c>
      <c r="P899" s="10">
        <f t="shared" ref="P899:P962" si="59">O899/1000000</f>
        <v>6.2103936061439985E-3</v>
      </c>
    </row>
    <row r="900" spans="1:16">
      <c r="A900" s="2" t="s">
        <v>7</v>
      </c>
      <c r="B900" s="2" t="s">
        <v>26</v>
      </c>
      <c r="C900" s="2" t="str">
        <f t="shared" si="56"/>
        <v>Toshiro T.</v>
      </c>
      <c r="D900" s="2" t="s">
        <v>55</v>
      </c>
      <c r="E900" s="2" t="s">
        <v>56</v>
      </c>
      <c r="F900" s="2" t="s">
        <v>11</v>
      </c>
      <c r="G900" s="2">
        <v>36</v>
      </c>
      <c r="H900" s="2" t="s">
        <v>34</v>
      </c>
      <c r="I900" s="2" t="s">
        <v>39</v>
      </c>
      <c r="J900" s="2" t="s">
        <v>143</v>
      </c>
      <c r="K900" s="2" t="str">
        <f t="shared" si="57"/>
        <v>2016</v>
      </c>
      <c r="L900" s="2" t="str">
        <f t="shared" si="58"/>
        <v>07</v>
      </c>
      <c r="M900" s="2">
        <v>201607</v>
      </c>
      <c r="N900" s="30">
        <v>80122.622361599992</v>
      </c>
      <c r="O900" s="30">
        <v>12018.393354239999</v>
      </c>
      <c r="P900" s="10">
        <f t="shared" si="59"/>
        <v>1.2018393354239999E-2</v>
      </c>
    </row>
    <row r="901" spans="1:16">
      <c r="A901" s="2" t="s">
        <v>7</v>
      </c>
      <c r="B901" s="2" t="s">
        <v>26</v>
      </c>
      <c r="C901" s="2" t="str">
        <f t="shared" si="56"/>
        <v>Toshiro T.</v>
      </c>
      <c r="D901" s="2" t="s">
        <v>55</v>
      </c>
      <c r="E901" s="2" t="s">
        <v>56</v>
      </c>
      <c r="F901" s="2" t="s">
        <v>11</v>
      </c>
      <c r="G901" s="2">
        <v>36</v>
      </c>
      <c r="H901" s="2" t="s">
        <v>34</v>
      </c>
      <c r="I901" s="2" t="s">
        <v>39</v>
      </c>
      <c r="J901" s="2" t="s">
        <v>123</v>
      </c>
      <c r="K901" s="2" t="str">
        <f t="shared" si="57"/>
        <v>2016</v>
      </c>
      <c r="L901" s="2" t="str">
        <f t="shared" si="58"/>
        <v>07</v>
      </c>
      <c r="M901" s="2">
        <v>201607</v>
      </c>
      <c r="N901" s="30">
        <v>24345.266749439998</v>
      </c>
      <c r="O901" s="30">
        <v>3651.7900124159996</v>
      </c>
      <c r="P901" s="10">
        <f t="shared" si="59"/>
        <v>3.6517900124159995E-3</v>
      </c>
    </row>
    <row r="902" spans="1:16">
      <c r="A902" s="2" t="s">
        <v>7</v>
      </c>
      <c r="B902" s="2" t="s">
        <v>26</v>
      </c>
      <c r="C902" s="2" t="str">
        <f t="shared" si="56"/>
        <v>Yui M.</v>
      </c>
      <c r="D902" s="2" t="s">
        <v>53</v>
      </c>
      <c r="E902" s="2" t="s">
        <v>54</v>
      </c>
      <c r="F902" s="2" t="s">
        <v>12</v>
      </c>
      <c r="G902" s="2">
        <v>32</v>
      </c>
      <c r="H902" s="2" t="s">
        <v>36</v>
      </c>
      <c r="I902" s="2" t="s">
        <v>63</v>
      </c>
      <c r="J902" s="2" t="s">
        <v>124</v>
      </c>
      <c r="K902" s="2" t="str">
        <f t="shared" si="57"/>
        <v>2016</v>
      </c>
      <c r="L902" s="2" t="str">
        <f t="shared" si="58"/>
        <v>07</v>
      </c>
      <c r="M902" s="2">
        <v>201607</v>
      </c>
      <c r="N902" s="30">
        <v>130719.80544000001</v>
      </c>
      <c r="O902" s="30">
        <v>22745.246146559999</v>
      </c>
      <c r="P902" s="10">
        <f t="shared" si="59"/>
        <v>2.274524614656E-2</v>
      </c>
    </row>
    <row r="903" spans="1:16">
      <c r="A903" s="2" t="s">
        <v>7</v>
      </c>
      <c r="B903" s="2" t="s">
        <v>26</v>
      </c>
      <c r="C903" s="2" t="str">
        <f t="shared" si="56"/>
        <v>Yui M.</v>
      </c>
      <c r="D903" s="2" t="s">
        <v>53</v>
      </c>
      <c r="E903" s="2" t="s">
        <v>54</v>
      </c>
      <c r="F903" s="2" t="s">
        <v>12</v>
      </c>
      <c r="G903" s="2">
        <v>32</v>
      </c>
      <c r="H903" s="2" t="s">
        <v>36</v>
      </c>
      <c r="I903" s="2" t="s">
        <v>63</v>
      </c>
      <c r="J903" s="2" t="s">
        <v>121</v>
      </c>
      <c r="K903" s="2" t="str">
        <f t="shared" si="57"/>
        <v>2016</v>
      </c>
      <c r="L903" s="2" t="str">
        <f t="shared" si="58"/>
        <v>07</v>
      </c>
      <c r="M903" s="2">
        <v>201607</v>
      </c>
      <c r="N903" s="30">
        <v>51194.856079360019</v>
      </c>
      <c r="O903" s="30">
        <v>7679.2284119040023</v>
      </c>
      <c r="P903" s="10">
        <f t="shared" si="59"/>
        <v>7.679228411904002E-3</v>
      </c>
    </row>
    <row r="904" spans="1:16">
      <c r="A904" s="2" t="s">
        <v>7</v>
      </c>
      <c r="B904" s="2" t="s">
        <v>26</v>
      </c>
      <c r="C904" s="2" t="str">
        <f t="shared" si="56"/>
        <v>Yui M.</v>
      </c>
      <c r="D904" s="2" t="s">
        <v>53</v>
      </c>
      <c r="E904" s="2" t="s">
        <v>54</v>
      </c>
      <c r="F904" s="2" t="s">
        <v>12</v>
      </c>
      <c r="G904" s="2">
        <v>32</v>
      </c>
      <c r="H904" s="2" t="s">
        <v>36</v>
      </c>
      <c r="I904" s="2" t="s">
        <v>63</v>
      </c>
      <c r="J904" s="2" t="s">
        <v>143</v>
      </c>
      <c r="K904" s="2" t="str">
        <f t="shared" si="57"/>
        <v>2016</v>
      </c>
      <c r="L904" s="2" t="str">
        <f t="shared" si="58"/>
        <v>07</v>
      </c>
      <c r="M904" s="2">
        <v>201607</v>
      </c>
      <c r="N904" s="30">
        <v>70301.438771200017</v>
      </c>
      <c r="O904" s="30">
        <v>10545.215815680001</v>
      </c>
      <c r="P904" s="10">
        <f t="shared" si="59"/>
        <v>1.0545215815680001E-2</v>
      </c>
    </row>
    <row r="905" spans="1:16">
      <c r="A905" s="2" t="s">
        <v>7</v>
      </c>
      <c r="B905" s="2" t="s">
        <v>26</v>
      </c>
      <c r="C905" s="2" t="str">
        <f t="shared" si="56"/>
        <v>Yui M.</v>
      </c>
      <c r="D905" s="2" t="s">
        <v>53</v>
      </c>
      <c r="E905" s="2" t="s">
        <v>54</v>
      </c>
      <c r="F905" s="2" t="s">
        <v>12</v>
      </c>
      <c r="G905" s="2">
        <v>32</v>
      </c>
      <c r="H905" s="2" t="s">
        <v>36</v>
      </c>
      <c r="I905" s="2" t="s">
        <v>63</v>
      </c>
      <c r="J905" s="2" t="s">
        <v>123</v>
      </c>
      <c r="K905" s="2" t="str">
        <f t="shared" si="57"/>
        <v>2016</v>
      </c>
      <c r="L905" s="2" t="str">
        <f t="shared" si="58"/>
        <v>07</v>
      </c>
      <c r="M905" s="2">
        <v>201607</v>
      </c>
      <c r="N905" s="30">
        <v>26317.611335680009</v>
      </c>
      <c r="O905" s="30">
        <v>3947.641700352001</v>
      </c>
      <c r="P905" s="10">
        <f t="shared" si="59"/>
        <v>3.9476417003520012E-3</v>
      </c>
    </row>
    <row r="906" spans="1:16">
      <c r="A906" s="2" t="s">
        <v>7</v>
      </c>
      <c r="B906" s="2" t="s">
        <v>27</v>
      </c>
      <c r="C906" s="2" t="str">
        <f t="shared" si="56"/>
        <v>Andrew T.</v>
      </c>
      <c r="D906" s="2" t="s">
        <v>21</v>
      </c>
      <c r="E906" s="2" t="s">
        <v>58</v>
      </c>
      <c r="F906" s="2" t="s">
        <v>11</v>
      </c>
      <c r="G906" s="2">
        <v>45</v>
      </c>
      <c r="H906" s="2" t="s">
        <v>33</v>
      </c>
      <c r="I906" s="2" t="s">
        <v>38</v>
      </c>
      <c r="J906" s="2" t="s">
        <v>124</v>
      </c>
      <c r="K906" s="2" t="str">
        <f t="shared" si="57"/>
        <v>2016</v>
      </c>
      <c r="L906" s="2" t="str">
        <f t="shared" si="58"/>
        <v>07</v>
      </c>
      <c r="M906" s="2">
        <v>201607</v>
      </c>
      <c r="N906" s="30">
        <v>174234.07872000002</v>
      </c>
      <c r="O906" s="30">
        <v>30316.72969728</v>
      </c>
      <c r="P906" s="10">
        <f t="shared" si="59"/>
        <v>3.0316729697279998E-2</v>
      </c>
    </row>
    <row r="907" spans="1:16">
      <c r="A907" s="2" t="s">
        <v>7</v>
      </c>
      <c r="B907" s="2" t="s">
        <v>27</v>
      </c>
      <c r="C907" s="2" t="str">
        <f t="shared" si="56"/>
        <v>Andrew T.</v>
      </c>
      <c r="D907" s="2" t="s">
        <v>21</v>
      </c>
      <c r="E907" s="2" t="s">
        <v>58</v>
      </c>
      <c r="F907" s="2" t="s">
        <v>11</v>
      </c>
      <c r="G907" s="2">
        <v>45</v>
      </c>
      <c r="H907" s="2" t="s">
        <v>33</v>
      </c>
      <c r="I907" s="2" t="s">
        <v>38</v>
      </c>
      <c r="J907" s="2" t="s">
        <v>121</v>
      </c>
      <c r="K907" s="2" t="str">
        <f t="shared" si="57"/>
        <v>2016</v>
      </c>
      <c r="L907" s="2" t="str">
        <f t="shared" si="58"/>
        <v>07</v>
      </c>
      <c r="M907" s="2">
        <v>201607</v>
      </c>
      <c r="N907" s="30">
        <v>622126.69808640017</v>
      </c>
      <c r="O907" s="30">
        <v>93319.004712960013</v>
      </c>
      <c r="P907" s="10">
        <f t="shared" si="59"/>
        <v>9.3319004712960008E-2</v>
      </c>
    </row>
    <row r="908" spans="1:16">
      <c r="A908" s="2" t="s">
        <v>7</v>
      </c>
      <c r="B908" s="2" t="s">
        <v>27</v>
      </c>
      <c r="C908" s="2" t="str">
        <f t="shared" si="56"/>
        <v>Andrew T.</v>
      </c>
      <c r="D908" s="2" t="s">
        <v>21</v>
      </c>
      <c r="E908" s="2" t="s">
        <v>58</v>
      </c>
      <c r="F908" s="2" t="s">
        <v>11</v>
      </c>
      <c r="G908" s="2">
        <v>45</v>
      </c>
      <c r="H908" s="2" t="s">
        <v>33</v>
      </c>
      <c r="I908" s="2" t="s">
        <v>38</v>
      </c>
      <c r="J908" s="2" t="s">
        <v>143</v>
      </c>
      <c r="K908" s="2" t="str">
        <f t="shared" si="57"/>
        <v>2016</v>
      </c>
      <c r="L908" s="2" t="str">
        <f t="shared" si="58"/>
        <v>07</v>
      </c>
      <c r="M908" s="2">
        <v>201607</v>
      </c>
      <c r="N908" s="30">
        <v>305974.6315946668</v>
      </c>
      <c r="O908" s="30">
        <v>45896.194739200015</v>
      </c>
      <c r="P908" s="10">
        <f t="shared" si="59"/>
        <v>4.5896194739200015E-2</v>
      </c>
    </row>
    <row r="909" spans="1:16">
      <c r="A909" s="2" t="s">
        <v>7</v>
      </c>
      <c r="B909" s="2" t="s">
        <v>27</v>
      </c>
      <c r="C909" s="2" t="str">
        <f t="shared" si="56"/>
        <v>Andrew T.</v>
      </c>
      <c r="D909" s="2" t="s">
        <v>21</v>
      </c>
      <c r="E909" s="2" t="s">
        <v>58</v>
      </c>
      <c r="F909" s="2" t="s">
        <v>11</v>
      </c>
      <c r="G909" s="2">
        <v>45</v>
      </c>
      <c r="H909" s="2" t="s">
        <v>33</v>
      </c>
      <c r="I909" s="2" t="s">
        <v>38</v>
      </c>
      <c r="J909" s="2" t="s">
        <v>123</v>
      </c>
      <c r="K909" s="2" t="str">
        <f t="shared" si="57"/>
        <v>2016</v>
      </c>
      <c r="L909" s="2" t="str">
        <f t="shared" si="58"/>
        <v>07</v>
      </c>
      <c r="M909" s="2">
        <v>201607</v>
      </c>
      <c r="N909" s="30">
        <v>232323.48050773339</v>
      </c>
      <c r="O909" s="30">
        <v>34848.522076160007</v>
      </c>
      <c r="P909" s="10">
        <f t="shared" si="59"/>
        <v>3.4848522076160009E-2</v>
      </c>
    </row>
    <row r="910" spans="1:16">
      <c r="A910" s="2" t="s">
        <v>7</v>
      </c>
      <c r="B910" s="2" t="s">
        <v>27</v>
      </c>
      <c r="C910" s="2" t="str">
        <f t="shared" si="56"/>
        <v>Jason W.</v>
      </c>
      <c r="D910" s="2" t="s">
        <v>18</v>
      </c>
      <c r="E910" s="2" t="s">
        <v>62</v>
      </c>
      <c r="F910" s="2" t="s">
        <v>11</v>
      </c>
      <c r="G910" s="2">
        <v>38</v>
      </c>
      <c r="H910" s="2" t="s">
        <v>34</v>
      </c>
      <c r="I910" s="2" t="s">
        <v>39</v>
      </c>
      <c r="J910" s="2" t="s">
        <v>124</v>
      </c>
      <c r="K910" s="2" t="str">
        <f t="shared" si="57"/>
        <v>2016</v>
      </c>
      <c r="L910" s="2" t="str">
        <f t="shared" si="58"/>
        <v>07</v>
      </c>
      <c r="M910" s="2">
        <v>201607</v>
      </c>
      <c r="N910" s="30">
        <v>55461.998592000018</v>
      </c>
      <c r="O910" s="30">
        <v>9650.3877550080033</v>
      </c>
      <c r="P910" s="10">
        <f t="shared" si="59"/>
        <v>9.6503877550080039E-3</v>
      </c>
    </row>
    <row r="911" spans="1:16">
      <c r="A911" s="2" t="s">
        <v>7</v>
      </c>
      <c r="B911" s="2" t="s">
        <v>27</v>
      </c>
      <c r="C911" s="2" t="str">
        <f t="shared" si="56"/>
        <v>Jason W.</v>
      </c>
      <c r="D911" s="2" t="s">
        <v>18</v>
      </c>
      <c r="E911" s="2" t="s">
        <v>62</v>
      </c>
      <c r="F911" s="2" t="s">
        <v>11</v>
      </c>
      <c r="G911" s="2">
        <v>38</v>
      </c>
      <c r="H911" s="2" t="s">
        <v>34</v>
      </c>
      <c r="I911" s="2" t="s">
        <v>39</v>
      </c>
      <c r="J911" s="2" t="s">
        <v>121</v>
      </c>
      <c r="K911" s="2" t="str">
        <f t="shared" si="57"/>
        <v>2016</v>
      </c>
      <c r="L911" s="2" t="str">
        <f t="shared" si="58"/>
        <v>07</v>
      </c>
      <c r="M911" s="2">
        <v>201607</v>
      </c>
      <c r="N911" s="30">
        <v>36078.764359680019</v>
      </c>
      <c r="O911" s="30">
        <v>5411.8146539520021</v>
      </c>
      <c r="P911" s="10">
        <f t="shared" si="59"/>
        <v>5.411814653952002E-3</v>
      </c>
    </row>
    <row r="912" spans="1:16">
      <c r="A912" s="2" t="s">
        <v>7</v>
      </c>
      <c r="B912" s="2" t="s">
        <v>27</v>
      </c>
      <c r="C912" s="2" t="str">
        <f t="shared" si="56"/>
        <v>Jason W.</v>
      </c>
      <c r="D912" s="2" t="s">
        <v>18</v>
      </c>
      <c r="E912" s="2" t="s">
        <v>62</v>
      </c>
      <c r="F912" s="2" t="s">
        <v>11</v>
      </c>
      <c r="G912" s="2">
        <v>38</v>
      </c>
      <c r="H912" s="2" t="s">
        <v>34</v>
      </c>
      <c r="I912" s="2" t="s">
        <v>39</v>
      </c>
      <c r="J912" s="2" t="s">
        <v>143</v>
      </c>
      <c r="K912" s="2" t="str">
        <f t="shared" si="57"/>
        <v>2016</v>
      </c>
      <c r="L912" s="2" t="str">
        <f t="shared" si="58"/>
        <v>07</v>
      </c>
      <c r="M912" s="2">
        <v>201607</v>
      </c>
      <c r="N912" s="30">
        <v>163692.90362880006</v>
      </c>
      <c r="O912" s="30">
        <v>24553.935544320007</v>
      </c>
      <c r="P912" s="10">
        <f t="shared" si="59"/>
        <v>2.4553935544320008E-2</v>
      </c>
    </row>
    <row r="913" spans="1:16">
      <c r="A913" s="2" t="s">
        <v>7</v>
      </c>
      <c r="B913" s="2" t="s">
        <v>27</v>
      </c>
      <c r="C913" s="2" t="str">
        <f t="shared" si="56"/>
        <v>Jason W.</v>
      </c>
      <c r="D913" s="2" t="s">
        <v>18</v>
      </c>
      <c r="E913" s="2" t="s">
        <v>62</v>
      </c>
      <c r="F913" s="2" t="s">
        <v>11</v>
      </c>
      <c r="G913" s="2">
        <v>38</v>
      </c>
      <c r="H913" s="2" t="s">
        <v>34</v>
      </c>
      <c r="I913" s="2" t="s">
        <v>39</v>
      </c>
      <c r="J913" s="2" t="s">
        <v>123</v>
      </c>
      <c r="K913" s="2" t="str">
        <f t="shared" si="57"/>
        <v>2016</v>
      </c>
      <c r="L913" s="2" t="str">
        <f t="shared" si="58"/>
        <v>07</v>
      </c>
      <c r="M913" s="2">
        <v>201607</v>
      </c>
      <c r="N913" s="30">
        <v>25876.97086464001</v>
      </c>
      <c r="O913" s="30">
        <v>3881.5456296960015</v>
      </c>
      <c r="P913" s="10">
        <f t="shared" si="59"/>
        <v>3.8815456296960016E-3</v>
      </c>
    </row>
    <row r="914" spans="1:16">
      <c r="A914" s="2" t="s">
        <v>7</v>
      </c>
      <c r="B914" s="2" t="s">
        <v>27</v>
      </c>
      <c r="C914" s="2" t="str">
        <f t="shared" si="56"/>
        <v>Michelle L.</v>
      </c>
      <c r="D914" s="2" t="s">
        <v>19</v>
      </c>
      <c r="E914" s="2" t="s">
        <v>57</v>
      </c>
      <c r="F914" s="2" t="s">
        <v>12</v>
      </c>
      <c r="G914" s="2">
        <v>29</v>
      </c>
      <c r="H914" s="2" t="s">
        <v>37</v>
      </c>
      <c r="I914" s="2" t="s">
        <v>41</v>
      </c>
      <c r="J914" s="2" t="s">
        <v>124</v>
      </c>
      <c r="K914" s="2" t="str">
        <f t="shared" si="57"/>
        <v>2016</v>
      </c>
      <c r="L914" s="2" t="str">
        <f t="shared" si="58"/>
        <v>07</v>
      </c>
      <c r="M914" s="2">
        <v>201607</v>
      </c>
      <c r="N914" s="30">
        <v>71960.371199999994</v>
      </c>
      <c r="O914" s="30">
        <v>12521.104588799999</v>
      </c>
      <c r="P914" s="10">
        <f t="shared" si="59"/>
        <v>1.2521104588799998E-2</v>
      </c>
    </row>
    <row r="915" spans="1:16">
      <c r="A915" s="2" t="s">
        <v>7</v>
      </c>
      <c r="B915" s="2" t="s">
        <v>27</v>
      </c>
      <c r="C915" s="2" t="str">
        <f t="shared" si="56"/>
        <v>Michelle L.</v>
      </c>
      <c r="D915" s="2" t="s">
        <v>19</v>
      </c>
      <c r="E915" s="2" t="s">
        <v>57</v>
      </c>
      <c r="F915" s="2" t="s">
        <v>12</v>
      </c>
      <c r="G915" s="2">
        <v>29</v>
      </c>
      <c r="H915" s="2" t="s">
        <v>37</v>
      </c>
      <c r="I915" s="2" t="s">
        <v>41</v>
      </c>
      <c r="J915" s="2" t="s">
        <v>121</v>
      </c>
      <c r="K915" s="2" t="str">
        <f t="shared" si="57"/>
        <v>2016</v>
      </c>
      <c r="L915" s="2" t="str">
        <f t="shared" si="58"/>
        <v>07</v>
      </c>
      <c r="M915" s="2">
        <v>201607</v>
      </c>
      <c r="N915" s="30">
        <v>91576.123391999994</v>
      </c>
      <c r="O915" s="30">
        <v>13736.418508799999</v>
      </c>
      <c r="P915" s="10">
        <f t="shared" si="59"/>
        <v>1.3736418508799999E-2</v>
      </c>
    </row>
    <row r="916" spans="1:16">
      <c r="A916" s="2" t="s">
        <v>7</v>
      </c>
      <c r="B916" s="2" t="s">
        <v>27</v>
      </c>
      <c r="C916" s="2" t="str">
        <f t="shared" si="56"/>
        <v>Michelle L.</v>
      </c>
      <c r="D916" s="2" t="s">
        <v>19</v>
      </c>
      <c r="E916" s="2" t="s">
        <v>57</v>
      </c>
      <c r="F916" s="2" t="s">
        <v>12</v>
      </c>
      <c r="G916" s="2">
        <v>29</v>
      </c>
      <c r="H916" s="2" t="s">
        <v>37</v>
      </c>
      <c r="I916" s="2" t="s">
        <v>41</v>
      </c>
      <c r="J916" s="2" t="s">
        <v>143</v>
      </c>
      <c r="K916" s="2" t="str">
        <f t="shared" si="57"/>
        <v>2016</v>
      </c>
      <c r="L916" s="2" t="str">
        <f t="shared" si="58"/>
        <v>07</v>
      </c>
      <c r="M916" s="2">
        <v>201607</v>
      </c>
      <c r="N916" s="30">
        <v>104482.16064</v>
      </c>
      <c r="O916" s="30">
        <v>15672.324096</v>
      </c>
      <c r="P916" s="10">
        <f t="shared" si="59"/>
        <v>1.5672324096000001E-2</v>
      </c>
    </row>
    <row r="917" spans="1:16">
      <c r="A917" s="2" t="s">
        <v>7</v>
      </c>
      <c r="B917" s="2" t="s">
        <v>27</v>
      </c>
      <c r="C917" s="2" t="str">
        <f t="shared" si="56"/>
        <v>Michelle L.</v>
      </c>
      <c r="D917" s="2" t="s">
        <v>19</v>
      </c>
      <c r="E917" s="2" t="s">
        <v>57</v>
      </c>
      <c r="F917" s="2" t="s">
        <v>12</v>
      </c>
      <c r="G917" s="2">
        <v>29</v>
      </c>
      <c r="H917" s="2" t="s">
        <v>37</v>
      </c>
      <c r="I917" s="2" t="s">
        <v>41</v>
      </c>
      <c r="J917" s="2" t="s">
        <v>123</v>
      </c>
      <c r="K917" s="2" t="str">
        <f t="shared" si="57"/>
        <v>2016</v>
      </c>
      <c r="L917" s="2" t="str">
        <f t="shared" si="58"/>
        <v>07</v>
      </c>
      <c r="M917" s="2">
        <v>201607</v>
      </c>
      <c r="N917" s="30">
        <v>7314.2108159999998</v>
      </c>
      <c r="O917" s="30">
        <v>1097.1316224</v>
      </c>
      <c r="P917" s="10">
        <f t="shared" si="59"/>
        <v>1.0971316223999999E-3</v>
      </c>
    </row>
    <row r="918" spans="1:16">
      <c r="A918" s="2" t="s">
        <v>7</v>
      </c>
      <c r="B918" s="2" t="s">
        <v>42</v>
      </c>
      <c r="C918" s="2" t="str">
        <f t="shared" si="56"/>
        <v>Dennis C.</v>
      </c>
      <c r="D918" s="2" t="s">
        <v>59</v>
      </c>
      <c r="E918" s="2" t="s">
        <v>60</v>
      </c>
      <c r="F918" s="2" t="s">
        <v>11</v>
      </c>
      <c r="G918" s="2">
        <v>35</v>
      </c>
      <c r="H918" s="2" t="s">
        <v>34</v>
      </c>
      <c r="I918" s="2" t="s">
        <v>39</v>
      </c>
      <c r="J918" s="2" t="s">
        <v>124</v>
      </c>
      <c r="K918" s="2" t="str">
        <f t="shared" si="57"/>
        <v>2016</v>
      </c>
      <c r="L918" s="2" t="str">
        <f t="shared" si="58"/>
        <v>07</v>
      </c>
      <c r="M918" s="2">
        <v>201607</v>
      </c>
      <c r="N918" s="30">
        <v>76518.328320000015</v>
      </c>
      <c r="O918" s="30">
        <v>13314.189127680002</v>
      </c>
      <c r="P918" s="10">
        <f t="shared" si="59"/>
        <v>1.3314189127680001E-2</v>
      </c>
    </row>
    <row r="919" spans="1:16">
      <c r="A919" s="2" t="s">
        <v>7</v>
      </c>
      <c r="B919" s="2" t="s">
        <v>42</v>
      </c>
      <c r="C919" s="2" t="str">
        <f t="shared" si="56"/>
        <v>Dennis C.</v>
      </c>
      <c r="D919" s="2" t="s">
        <v>59</v>
      </c>
      <c r="E919" s="2" t="s">
        <v>60</v>
      </c>
      <c r="F919" s="2" t="s">
        <v>11</v>
      </c>
      <c r="G919" s="2">
        <v>35</v>
      </c>
      <c r="H919" s="2" t="s">
        <v>34</v>
      </c>
      <c r="I919" s="2" t="s">
        <v>39</v>
      </c>
      <c r="J919" s="2" t="s">
        <v>121</v>
      </c>
      <c r="K919" s="2" t="str">
        <f t="shared" si="57"/>
        <v>2016</v>
      </c>
      <c r="L919" s="2" t="str">
        <f t="shared" si="58"/>
        <v>07</v>
      </c>
      <c r="M919" s="2">
        <v>201607</v>
      </c>
      <c r="N919" s="30">
        <v>42640.952524800014</v>
      </c>
      <c r="O919" s="30">
        <v>6396.142878720002</v>
      </c>
      <c r="P919" s="10">
        <f t="shared" si="59"/>
        <v>6.3961428787200018E-3</v>
      </c>
    </row>
    <row r="920" spans="1:16">
      <c r="A920" s="2" t="s">
        <v>7</v>
      </c>
      <c r="B920" s="2" t="s">
        <v>42</v>
      </c>
      <c r="C920" s="2" t="str">
        <f t="shared" si="56"/>
        <v>Dennis C.</v>
      </c>
      <c r="D920" s="2" t="s">
        <v>59</v>
      </c>
      <c r="E920" s="2" t="s">
        <v>60</v>
      </c>
      <c r="F920" s="2" t="s">
        <v>11</v>
      </c>
      <c r="G920" s="2">
        <v>35</v>
      </c>
      <c r="H920" s="2" t="s">
        <v>34</v>
      </c>
      <c r="I920" s="2" t="s">
        <v>39</v>
      </c>
      <c r="J920" s="2" t="s">
        <v>143</v>
      </c>
      <c r="K920" s="2" t="str">
        <f t="shared" si="57"/>
        <v>2016</v>
      </c>
      <c r="L920" s="2" t="str">
        <f t="shared" si="58"/>
        <v>07</v>
      </c>
      <c r="M920" s="2">
        <v>201607</v>
      </c>
      <c r="N920" s="30">
        <v>200529.35884799997</v>
      </c>
      <c r="O920" s="30">
        <v>30079.403827199996</v>
      </c>
      <c r="P920" s="10">
        <f t="shared" si="59"/>
        <v>3.0079403827199997E-2</v>
      </c>
    </row>
    <row r="921" spans="1:16">
      <c r="A921" s="2" t="s">
        <v>7</v>
      </c>
      <c r="B921" s="2" t="s">
        <v>42</v>
      </c>
      <c r="C921" s="2" t="str">
        <f t="shared" si="56"/>
        <v>Dennis C.</v>
      </c>
      <c r="D921" s="2" t="s">
        <v>59</v>
      </c>
      <c r="E921" s="2" t="s">
        <v>60</v>
      </c>
      <c r="F921" s="2" t="s">
        <v>11</v>
      </c>
      <c r="G921" s="2">
        <v>35</v>
      </c>
      <c r="H921" s="2" t="s">
        <v>34</v>
      </c>
      <c r="I921" s="2" t="s">
        <v>39</v>
      </c>
      <c r="J921" s="2" t="s">
        <v>123</v>
      </c>
      <c r="K921" s="2" t="str">
        <f t="shared" si="57"/>
        <v>2016</v>
      </c>
      <c r="L921" s="2" t="str">
        <f t="shared" si="58"/>
        <v>07</v>
      </c>
      <c r="M921" s="2">
        <v>201607</v>
      </c>
      <c r="N921" s="30">
        <v>53235.508838400012</v>
      </c>
      <c r="O921" s="30">
        <v>7985.3263257600011</v>
      </c>
      <c r="P921" s="10">
        <f t="shared" si="59"/>
        <v>7.9853263257600015E-3</v>
      </c>
    </row>
    <row r="922" spans="1:16">
      <c r="A922" s="2" t="s">
        <v>7</v>
      </c>
      <c r="B922" s="2" t="s">
        <v>42</v>
      </c>
      <c r="C922" s="2" t="str">
        <f t="shared" si="56"/>
        <v>Aaron C.</v>
      </c>
      <c r="D922" s="2" t="s">
        <v>61</v>
      </c>
      <c r="E922" s="2" t="s">
        <v>60</v>
      </c>
      <c r="F922" s="2" t="s">
        <v>11</v>
      </c>
      <c r="G922" s="2">
        <v>32</v>
      </c>
      <c r="H922" s="2" t="s">
        <v>36</v>
      </c>
      <c r="I922" s="2" t="s">
        <v>63</v>
      </c>
      <c r="J922" s="2" t="s">
        <v>124</v>
      </c>
      <c r="K922" s="2" t="str">
        <f t="shared" si="57"/>
        <v>2016</v>
      </c>
      <c r="L922" s="2" t="str">
        <f t="shared" si="58"/>
        <v>07</v>
      </c>
      <c r="M922" s="2">
        <v>201607</v>
      </c>
      <c r="N922" s="30">
        <v>24566.169600000001</v>
      </c>
      <c r="O922" s="30">
        <v>4274.5135104000001</v>
      </c>
      <c r="P922" s="10">
        <f t="shared" si="59"/>
        <v>4.2745135103999998E-3</v>
      </c>
    </row>
    <row r="923" spans="1:16">
      <c r="A923" s="2" t="s">
        <v>7</v>
      </c>
      <c r="B923" s="2" t="s">
        <v>42</v>
      </c>
      <c r="C923" s="2" t="str">
        <f t="shared" si="56"/>
        <v>Aaron C.</v>
      </c>
      <c r="D923" s="2" t="s">
        <v>61</v>
      </c>
      <c r="E923" s="2" t="s">
        <v>60</v>
      </c>
      <c r="F923" s="2" t="s">
        <v>11</v>
      </c>
      <c r="G923" s="2">
        <v>32</v>
      </c>
      <c r="H923" s="2" t="s">
        <v>36</v>
      </c>
      <c r="I923" s="2" t="s">
        <v>63</v>
      </c>
      <c r="J923" s="2" t="s">
        <v>121</v>
      </c>
      <c r="K923" s="2" t="str">
        <f t="shared" si="57"/>
        <v>2016</v>
      </c>
      <c r="L923" s="2" t="str">
        <f t="shared" si="58"/>
        <v>07</v>
      </c>
      <c r="M923" s="2">
        <v>201607</v>
      </c>
      <c r="N923" s="30">
        <v>42111.655936000003</v>
      </c>
      <c r="O923" s="30">
        <v>6316.7483904000001</v>
      </c>
      <c r="P923" s="10">
        <f t="shared" si="59"/>
        <v>6.3167483904000002E-3</v>
      </c>
    </row>
    <row r="924" spans="1:16">
      <c r="A924" s="2" t="s">
        <v>7</v>
      </c>
      <c r="B924" s="2" t="s">
        <v>42</v>
      </c>
      <c r="C924" s="2" t="str">
        <f t="shared" si="56"/>
        <v>Aaron C.</v>
      </c>
      <c r="D924" s="2" t="s">
        <v>61</v>
      </c>
      <c r="E924" s="2" t="s">
        <v>60</v>
      </c>
      <c r="F924" s="2" t="s">
        <v>11</v>
      </c>
      <c r="G924" s="2">
        <v>32</v>
      </c>
      <c r="H924" s="2" t="s">
        <v>36</v>
      </c>
      <c r="I924" s="2" t="s">
        <v>63</v>
      </c>
      <c r="J924" s="2" t="s">
        <v>143</v>
      </c>
      <c r="K924" s="2" t="str">
        <f t="shared" si="57"/>
        <v>2016</v>
      </c>
      <c r="L924" s="2" t="str">
        <f t="shared" si="58"/>
        <v>07</v>
      </c>
      <c r="M924" s="2">
        <v>201607</v>
      </c>
      <c r="N924" s="30">
        <v>57896.151039999997</v>
      </c>
      <c r="O924" s="30">
        <v>8684.4226559999988</v>
      </c>
      <c r="P924" s="10">
        <f t="shared" si="59"/>
        <v>8.684422655999998E-3</v>
      </c>
    </row>
    <row r="925" spans="1:16">
      <c r="A925" s="2" t="s">
        <v>7</v>
      </c>
      <c r="B925" s="2" t="s">
        <v>42</v>
      </c>
      <c r="C925" s="2" t="str">
        <f t="shared" si="56"/>
        <v>Aaron C.</v>
      </c>
      <c r="D925" s="2" t="s">
        <v>61</v>
      </c>
      <c r="E925" s="2" t="s">
        <v>60</v>
      </c>
      <c r="F925" s="2" t="s">
        <v>11</v>
      </c>
      <c r="G925" s="2">
        <v>32</v>
      </c>
      <c r="H925" s="2" t="s">
        <v>36</v>
      </c>
      <c r="I925" s="2" t="s">
        <v>63</v>
      </c>
      <c r="J925" s="2" t="s">
        <v>123</v>
      </c>
      <c r="K925" s="2" t="str">
        <f t="shared" si="57"/>
        <v>2016</v>
      </c>
      <c r="L925" s="2" t="str">
        <f t="shared" si="58"/>
        <v>07</v>
      </c>
      <c r="M925" s="2">
        <v>201607</v>
      </c>
      <c r="N925" s="30">
        <v>17749.114879999997</v>
      </c>
      <c r="O925" s="30">
        <v>2662.3672319999996</v>
      </c>
      <c r="P925" s="10">
        <f t="shared" si="59"/>
        <v>2.6623672319999996E-3</v>
      </c>
    </row>
    <row r="926" spans="1:16">
      <c r="A926" s="2" t="s">
        <v>69</v>
      </c>
      <c r="B926" s="2" t="s">
        <v>5</v>
      </c>
      <c r="C926" s="2" t="str">
        <f t="shared" si="56"/>
        <v>Jansen B.</v>
      </c>
      <c r="D926" s="2" t="s">
        <v>46</v>
      </c>
      <c r="E926" s="2" t="s">
        <v>13</v>
      </c>
      <c r="F926" s="2" t="s">
        <v>11</v>
      </c>
      <c r="G926" s="2">
        <v>46</v>
      </c>
      <c r="H926" s="2" t="s">
        <v>33</v>
      </c>
      <c r="I926" s="2" t="s">
        <v>38</v>
      </c>
      <c r="J926" s="2" t="s">
        <v>124</v>
      </c>
      <c r="K926" s="2" t="str">
        <f t="shared" si="57"/>
        <v>2016</v>
      </c>
      <c r="L926" s="2" t="str">
        <f t="shared" si="58"/>
        <v>07</v>
      </c>
      <c r="M926" s="2">
        <v>201607</v>
      </c>
      <c r="N926" s="30">
        <v>586436.60800000001</v>
      </c>
      <c r="O926" s="30">
        <v>102039.969792</v>
      </c>
      <c r="P926" s="10">
        <f t="shared" si="59"/>
        <v>0.102039969792</v>
      </c>
    </row>
    <row r="927" spans="1:16">
      <c r="A927" s="2" t="s">
        <v>69</v>
      </c>
      <c r="B927" s="2" t="s">
        <v>5</v>
      </c>
      <c r="C927" s="2" t="str">
        <f t="shared" si="56"/>
        <v>Jansen B.</v>
      </c>
      <c r="D927" s="2" t="s">
        <v>46</v>
      </c>
      <c r="E927" s="2" t="s">
        <v>13</v>
      </c>
      <c r="F927" s="2" t="s">
        <v>11</v>
      </c>
      <c r="G927" s="2">
        <v>46</v>
      </c>
      <c r="H927" s="2" t="s">
        <v>33</v>
      </c>
      <c r="I927" s="2" t="s">
        <v>38</v>
      </c>
      <c r="J927" s="2" t="s">
        <v>121</v>
      </c>
      <c r="K927" s="2" t="str">
        <f t="shared" si="57"/>
        <v>2016</v>
      </c>
      <c r="L927" s="2" t="str">
        <f t="shared" si="58"/>
        <v>07</v>
      </c>
      <c r="M927" s="2">
        <v>201607</v>
      </c>
      <c r="N927" s="30">
        <v>252697.12213333338</v>
      </c>
      <c r="O927" s="30">
        <v>37904.568320000006</v>
      </c>
      <c r="P927" s="10">
        <f t="shared" si="59"/>
        <v>3.7904568320000005E-2</v>
      </c>
    </row>
    <row r="928" spans="1:16">
      <c r="A928" s="2" t="s">
        <v>69</v>
      </c>
      <c r="B928" s="2" t="s">
        <v>5</v>
      </c>
      <c r="C928" s="2" t="str">
        <f t="shared" si="56"/>
        <v>Jansen B.</v>
      </c>
      <c r="D928" s="2" t="s">
        <v>46</v>
      </c>
      <c r="E928" s="2" t="s">
        <v>13</v>
      </c>
      <c r="F928" s="2" t="s">
        <v>11</v>
      </c>
      <c r="G928" s="2">
        <v>46</v>
      </c>
      <c r="H928" s="2" t="s">
        <v>33</v>
      </c>
      <c r="I928" s="2" t="s">
        <v>38</v>
      </c>
      <c r="J928" s="2" t="s">
        <v>143</v>
      </c>
      <c r="K928" s="2" t="str">
        <f t="shared" si="57"/>
        <v>2016</v>
      </c>
      <c r="L928" s="2" t="str">
        <f t="shared" si="58"/>
        <v>07</v>
      </c>
      <c r="M928" s="2">
        <v>201607</v>
      </c>
      <c r="N928" s="30">
        <v>151382.28906666668</v>
      </c>
      <c r="O928" s="30">
        <v>22707.343360000003</v>
      </c>
      <c r="P928" s="10">
        <f t="shared" si="59"/>
        <v>2.2707343360000003E-2</v>
      </c>
    </row>
    <row r="929" spans="1:16">
      <c r="A929" s="2" t="s">
        <v>69</v>
      </c>
      <c r="B929" s="2" t="s">
        <v>5</v>
      </c>
      <c r="C929" s="2" t="str">
        <f t="shared" si="56"/>
        <v>Jansen B.</v>
      </c>
      <c r="D929" s="2" t="s">
        <v>46</v>
      </c>
      <c r="E929" s="2" t="s">
        <v>13</v>
      </c>
      <c r="F929" s="2" t="s">
        <v>11</v>
      </c>
      <c r="G929" s="2">
        <v>46</v>
      </c>
      <c r="H929" s="2" t="s">
        <v>33</v>
      </c>
      <c r="I929" s="2" t="s">
        <v>38</v>
      </c>
      <c r="J929" s="2" t="s">
        <v>123</v>
      </c>
      <c r="K929" s="2" t="str">
        <f t="shared" si="57"/>
        <v>2016</v>
      </c>
      <c r="L929" s="2" t="str">
        <f t="shared" si="58"/>
        <v>07</v>
      </c>
      <c r="M929" s="2">
        <v>201607</v>
      </c>
      <c r="N929" s="30">
        <v>80069.918720000016</v>
      </c>
      <c r="O929" s="30">
        <v>12010.487808000002</v>
      </c>
      <c r="P929" s="10">
        <f t="shared" si="59"/>
        <v>1.2010487808000002E-2</v>
      </c>
    </row>
    <row r="930" spans="1:16">
      <c r="A930" s="2" t="s">
        <v>69</v>
      </c>
      <c r="B930" s="2" t="s">
        <v>5</v>
      </c>
      <c r="C930" s="2" t="str">
        <f t="shared" si="56"/>
        <v>Claire P.</v>
      </c>
      <c r="D930" s="2" t="s">
        <v>22</v>
      </c>
      <c r="E930" s="2" t="s">
        <v>16</v>
      </c>
      <c r="F930" s="2" t="s">
        <v>12</v>
      </c>
      <c r="G930" s="2">
        <v>38</v>
      </c>
      <c r="H930" s="2" t="s">
        <v>34</v>
      </c>
      <c r="I930" s="2" t="s">
        <v>39</v>
      </c>
      <c r="J930" s="2" t="s">
        <v>124</v>
      </c>
      <c r="K930" s="2" t="str">
        <f t="shared" si="57"/>
        <v>2016</v>
      </c>
      <c r="L930" s="2" t="str">
        <f t="shared" si="58"/>
        <v>07</v>
      </c>
      <c r="M930" s="2">
        <v>201607</v>
      </c>
      <c r="N930" s="30">
        <v>64219.115520000007</v>
      </c>
      <c r="O930" s="30">
        <v>11174.12610048</v>
      </c>
      <c r="P930" s="10">
        <f t="shared" si="59"/>
        <v>1.1174126100480001E-2</v>
      </c>
    </row>
    <row r="931" spans="1:16">
      <c r="A931" s="2" t="s">
        <v>69</v>
      </c>
      <c r="B931" s="2" t="s">
        <v>5</v>
      </c>
      <c r="C931" s="2" t="str">
        <f t="shared" si="56"/>
        <v>Claire P.</v>
      </c>
      <c r="D931" s="2" t="s">
        <v>22</v>
      </c>
      <c r="E931" s="2" t="s">
        <v>16</v>
      </c>
      <c r="F931" s="2" t="s">
        <v>12</v>
      </c>
      <c r="G931" s="2">
        <v>38</v>
      </c>
      <c r="H931" s="2" t="s">
        <v>34</v>
      </c>
      <c r="I931" s="2" t="s">
        <v>39</v>
      </c>
      <c r="J931" s="2" t="s">
        <v>121</v>
      </c>
      <c r="K931" s="2" t="str">
        <f t="shared" si="57"/>
        <v>2016</v>
      </c>
      <c r="L931" s="2" t="str">
        <f t="shared" si="58"/>
        <v>07</v>
      </c>
      <c r="M931" s="2">
        <v>201607</v>
      </c>
      <c r="N931" s="30">
        <v>17877.978316800003</v>
      </c>
      <c r="O931" s="30">
        <v>2681.6967475200004</v>
      </c>
      <c r="P931" s="10">
        <f t="shared" si="59"/>
        <v>2.6816967475200002E-3</v>
      </c>
    </row>
    <row r="932" spans="1:16">
      <c r="A932" s="2" t="s">
        <v>69</v>
      </c>
      <c r="B932" s="2" t="s">
        <v>5</v>
      </c>
      <c r="C932" s="2" t="str">
        <f t="shared" si="56"/>
        <v>Claire P.</v>
      </c>
      <c r="D932" s="2" t="s">
        <v>22</v>
      </c>
      <c r="E932" s="2" t="s">
        <v>16</v>
      </c>
      <c r="F932" s="2" t="s">
        <v>12</v>
      </c>
      <c r="G932" s="2">
        <v>38</v>
      </c>
      <c r="H932" s="2" t="s">
        <v>34</v>
      </c>
      <c r="I932" s="2" t="s">
        <v>39</v>
      </c>
      <c r="J932" s="2" t="s">
        <v>143</v>
      </c>
      <c r="K932" s="2" t="str">
        <f t="shared" si="57"/>
        <v>2016</v>
      </c>
      <c r="L932" s="2" t="str">
        <f t="shared" si="58"/>
        <v>07</v>
      </c>
      <c r="M932" s="2">
        <v>201607</v>
      </c>
      <c r="N932" s="30">
        <v>121704.08140800004</v>
      </c>
      <c r="O932" s="30">
        <v>18255.612211200005</v>
      </c>
      <c r="P932" s="10">
        <f t="shared" si="59"/>
        <v>1.8255612211200006E-2</v>
      </c>
    </row>
    <row r="933" spans="1:16">
      <c r="A933" s="2" t="s">
        <v>69</v>
      </c>
      <c r="B933" s="2" t="s">
        <v>5</v>
      </c>
      <c r="C933" s="2" t="str">
        <f t="shared" si="56"/>
        <v>Claire P.</v>
      </c>
      <c r="D933" s="2" t="s">
        <v>22</v>
      </c>
      <c r="E933" s="2" t="s">
        <v>16</v>
      </c>
      <c r="F933" s="2" t="s">
        <v>12</v>
      </c>
      <c r="G933" s="2">
        <v>38</v>
      </c>
      <c r="H933" s="2" t="s">
        <v>34</v>
      </c>
      <c r="I933" s="2" t="s">
        <v>39</v>
      </c>
      <c r="J933" s="2" t="s">
        <v>123</v>
      </c>
      <c r="K933" s="2" t="str">
        <f t="shared" si="57"/>
        <v>2016</v>
      </c>
      <c r="L933" s="2" t="str">
        <f t="shared" si="58"/>
        <v>07</v>
      </c>
      <c r="M933" s="2">
        <v>201607</v>
      </c>
      <c r="N933" s="30">
        <v>20915.925811200006</v>
      </c>
      <c r="O933" s="30">
        <v>3137.3888716800006</v>
      </c>
      <c r="P933" s="10">
        <f t="shared" si="59"/>
        <v>3.1373888716800008E-3</v>
      </c>
    </row>
    <row r="934" spans="1:16">
      <c r="A934" s="2" t="s">
        <v>69</v>
      </c>
      <c r="B934" s="2" t="s">
        <v>5</v>
      </c>
      <c r="C934" s="2" t="str">
        <f t="shared" si="56"/>
        <v>Simon W.</v>
      </c>
      <c r="D934" s="2" t="s">
        <v>9</v>
      </c>
      <c r="E934" s="2" t="s">
        <v>10</v>
      </c>
      <c r="F934" s="2" t="s">
        <v>11</v>
      </c>
      <c r="G934" s="2">
        <v>25</v>
      </c>
      <c r="H934" s="2" t="s">
        <v>37</v>
      </c>
      <c r="I934" s="2" t="s">
        <v>41</v>
      </c>
      <c r="J934" s="2" t="s">
        <v>124</v>
      </c>
      <c r="K934" s="2" t="str">
        <f t="shared" si="57"/>
        <v>2016</v>
      </c>
      <c r="L934" s="2" t="str">
        <f t="shared" si="58"/>
        <v>07</v>
      </c>
      <c r="M934" s="2">
        <v>201607</v>
      </c>
      <c r="N934" s="30">
        <v>132102.14400000003</v>
      </c>
      <c r="O934" s="30">
        <v>22985.773056000002</v>
      </c>
      <c r="P934" s="10">
        <f t="shared" si="59"/>
        <v>2.2985773056000001E-2</v>
      </c>
    </row>
    <row r="935" spans="1:16">
      <c r="A935" s="2" t="s">
        <v>69</v>
      </c>
      <c r="B935" s="2" t="s">
        <v>5</v>
      </c>
      <c r="C935" s="2" t="str">
        <f t="shared" si="56"/>
        <v>Simon W.</v>
      </c>
      <c r="D935" s="2" t="s">
        <v>9</v>
      </c>
      <c r="E935" s="2" t="s">
        <v>10</v>
      </c>
      <c r="F935" s="2" t="s">
        <v>11</v>
      </c>
      <c r="G935" s="2">
        <v>25</v>
      </c>
      <c r="H935" s="2" t="s">
        <v>37</v>
      </c>
      <c r="I935" s="2" t="s">
        <v>41</v>
      </c>
      <c r="J935" s="2" t="s">
        <v>121</v>
      </c>
      <c r="K935" s="2" t="str">
        <f t="shared" si="57"/>
        <v>2016</v>
      </c>
      <c r="L935" s="2" t="str">
        <f t="shared" si="58"/>
        <v>07</v>
      </c>
      <c r="M935" s="2">
        <v>201607</v>
      </c>
      <c r="N935" s="30">
        <v>56476.09856000002</v>
      </c>
      <c r="O935" s="30">
        <v>8471.4147840000023</v>
      </c>
      <c r="P935" s="10">
        <f t="shared" si="59"/>
        <v>8.4714147840000021E-3</v>
      </c>
    </row>
    <row r="936" spans="1:16">
      <c r="A936" s="2" t="s">
        <v>69</v>
      </c>
      <c r="B936" s="2" t="s">
        <v>5</v>
      </c>
      <c r="C936" s="2" t="str">
        <f t="shared" si="56"/>
        <v>Simon W.</v>
      </c>
      <c r="D936" s="2" t="s">
        <v>9</v>
      </c>
      <c r="E936" s="2" t="s">
        <v>10</v>
      </c>
      <c r="F936" s="2" t="s">
        <v>11</v>
      </c>
      <c r="G936" s="2">
        <v>25</v>
      </c>
      <c r="H936" s="2" t="s">
        <v>37</v>
      </c>
      <c r="I936" s="2" t="s">
        <v>41</v>
      </c>
      <c r="J936" s="2" t="s">
        <v>143</v>
      </c>
      <c r="K936" s="2" t="str">
        <f t="shared" si="57"/>
        <v>2016</v>
      </c>
      <c r="L936" s="2" t="str">
        <f t="shared" si="58"/>
        <v>07</v>
      </c>
      <c r="M936" s="2">
        <v>201607</v>
      </c>
      <c r="N936" s="30">
        <v>15274.188800000002</v>
      </c>
      <c r="O936" s="30">
        <v>2291.1283200000003</v>
      </c>
      <c r="P936" s="10">
        <f t="shared" si="59"/>
        <v>2.2911283200000004E-3</v>
      </c>
    </row>
    <row r="937" spans="1:16">
      <c r="A937" s="2" t="s">
        <v>69</v>
      </c>
      <c r="B937" s="2" t="s">
        <v>5</v>
      </c>
      <c r="C937" s="2" t="str">
        <f t="shared" si="56"/>
        <v>Simon W.</v>
      </c>
      <c r="D937" s="2" t="s">
        <v>9</v>
      </c>
      <c r="E937" s="2" t="s">
        <v>10</v>
      </c>
      <c r="F937" s="2" t="s">
        <v>11</v>
      </c>
      <c r="G937" s="2">
        <v>25</v>
      </c>
      <c r="H937" s="2" t="s">
        <v>37</v>
      </c>
      <c r="I937" s="2" t="s">
        <v>41</v>
      </c>
      <c r="J937" s="2" t="s">
        <v>123</v>
      </c>
      <c r="K937" s="2" t="str">
        <f t="shared" si="57"/>
        <v>2016</v>
      </c>
      <c r="L937" s="2" t="str">
        <f t="shared" si="58"/>
        <v>07</v>
      </c>
      <c r="M937" s="2">
        <v>201607</v>
      </c>
      <c r="N937" s="30">
        <v>12414.156800000001</v>
      </c>
      <c r="O937" s="30">
        <v>1862.1235200000001</v>
      </c>
      <c r="P937" s="10">
        <f t="shared" si="59"/>
        <v>1.8621235200000001E-3</v>
      </c>
    </row>
    <row r="938" spans="1:16">
      <c r="A938" s="2" t="s">
        <v>69</v>
      </c>
      <c r="B938" s="2" t="s">
        <v>6</v>
      </c>
      <c r="C938" s="2" t="str">
        <f t="shared" si="56"/>
        <v>Trevor P.</v>
      </c>
      <c r="D938" s="2" t="s">
        <v>14</v>
      </c>
      <c r="E938" s="2" t="s">
        <v>15</v>
      </c>
      <c r="F938" s="2" t="s">
        <v>11</v>
      </c>
      <c r="G938" s="2">
        <v>32</v>
      </c>
      <c r="H938" s="2" t="s">
        <v>36</v>
      </c>
      <c r="I938" s="2" t="s">
        <v>63</v>
      </c>
      <c r="J938" s="2" t="s">
        <v>124</v>
      </c>
      <c r="K938" s="2" t="str">
        <f t="shared" si="57"/>
        <v>2016</v>
      </c>
      <c r="L938" s="2" t="str">
        <f t="shared" si="58"/>
        <v>07</v>
      </c>
      <c r="M938" s="2">
        <v>201607</v>
      </c>
      <c r="N938" s="30">
        <v>379274.36287999997</v>
      </c>
      <c r="O938" s="30">
        <v>65993.739141119993</v>
      </c>
      <c r="P938" s="10">
        <f t="shared" si="59"/>
        <v>6.5993739141119986E-2</v>
      </c>
    </row>
    <row r="939" spans="1:16">
      <c r="A939" s="2" t="s">
        <v>69</v>
      </c>
      <c r="B939" s="2" t="s">
        <v>6</v>
      </c>
      <c r="C939" s="2" t="str">
        <f t="shared" si="56"/>
        <v>Trevor P.</v>
      </c>
      <c r="D939" s="2" t="s">
        <v>14</v>
      </c>
      <c r="E939" s="2" t="s">
        <v>15</v>
      </c>
      <c r="F939" s="2" t="s">
        <v>11</v>
      </c>
      <c r="G939" s="2">
        <v>32</v>
      </c>
      <c r="H939" s="2" t="s">
        <v>36</v>
      </c>
      <c r="I939" s="2" t="s">
        <v>63</v>
      </c>
      <c r="J939" s="2" t="s">
        <v>121</v>
      </c>
      <c r="K939" s="2" t="str">
        <f t="shared" si="57"/>
        <v>2016</v>
      </c>
      <c r="L939" s="2" t="str">
        <f t="shared" si="58"/>
        <v>07</v>
      </c>
      <c r="M939" s="2">
        <v>201607</v>
      </c>
      <c r="N939" s="30">
        <v>145776.43028479998</v>
      </c>
      <c r="O939" s="30">
        <v>21866.464542719994</v>
      </c>
      <c r="P939" s="10">
        <f t="shared" si="59"/>
        <v>2.1866464542719993E-2</v>
      </c>
    </row>
    <row r="940" spans="1:16">
      <c r="A940" s="2" t="s">
        <v>69</v>
      </c>
      <c r="B940" s="2" t="s">
        <v>6</v>
      </c>
      <c r="C940" s="2" t="str">
        <f t="shared" si="56"/>
        <v>Trevor P.</v>
      </c>
      <c r="D940" s="2" t="s">
        <v>14</v>
      </c>
      <c r="E940" s="2" t="s">
        <v>15</v>
      </c>
      <c r="F940" s="2" t="s">
        <v>11</v>
      </c>
      <c r="G940" s="2">
        <v>32</v>
      </c>
      <c r="H940" s="2" t="s">
        <v>36</v>
      </c>
      <c r="I940" s="2" t="s">
        <v>63</v>
      </c>
      <c r="J940" s="2" t="s">
        <v>143</v>
      </c>
      <c r="K940" s="2" t="str">
        <f t="shared" si="57"/>
        <v>2016</v>
      </c>
      <c r="L940" s="2" t="str">
        <f t="shared" si="58"/>
        <v>07</v>
      </c>
      <c r="M940" s="2">
        <v>201607</v>
      </c>
      <c r="N940" s="30">
        <v>91326.035285333361</v>
      </c>
      <c r="O940" s="30">
        <v>13698.905292800004</v>
      </c>
      <c r="P940" s="10">
        <f t="shared" si="59"/>
        <v>1.3698905292800004E-2</v>
      </c>
    </row>
    <row r="941" spans="1:16">
      <c r="A941" s="2" t="s">
        <v>69</v>
      </c>
      <c r="B941" s="2" t="s">
        <v>6</v>
      </c>
      <c r="C941" s="2" t="str">
        <f t="shared" si="56"/>
        <v>Trevor P.</v>
      </c>
      <c r="D941" s="2" t="s">
        <v>14</v>
      </c>
      <c r="E941" s="2" t="s">
        <v>15</v>
      </c>
      <c r="F941" s="2" t="s">
        <v>11</v>
      </c>
      <c r="G941" s="2">
        <v>32</v>
      </c>
      <c r="H941" s="2" t="s">
        <v>36</v>
      </c>
      <c r="I941" s="2" t="s">
        <v>63</v>
      </c>
      <c r="J941" s="2" t="s">
        <v>123</v>
      </c>
      <c r="K941" s="2" t="str">
        <f t="shared" si="57"/>
        <v>2016</v>
      </c>
      <c r="L941" s="2" t="str">
        <f t="shared" si="58"/>
        <v>07</v>
      </c>
      <c r="M941" s="2">
        <v>201607</v>
      </c>
      <c r="N941" s="30">
        <v>88931.093708800006</v>
      </c>
      <c r="O941" s="30">
        <v>13339.66405632</v>
      </c>
      <c r="P941" s="10">
        <f t="shared" si="59"/>
        <v>1.333966405632E-2</v>
      </c>
    </row>
    <row r="942" spans="1:16">
      <c r="A942" s="2" t="s">
        <v>68</v>
      </c>
      <c r="B942" s="2" t="s">
        <v>24</v>
      </c>
      <c r="C942" s="2" t="str">
        <f t="shared" si="56"/>
        <v>George C.</v>
      </c>
      <c r="D942" s="2" t="s">
        <v>43</v>
      </c>
      <c r="E942" s="2" t="s">
        <v>17</v>
      </c>
      <c r="F942" s="2" t="s">
        <v>11</v>
      </c>
      <c r="G942" s="2">
        <v>32</v>
      </c>
      <c r="H942" s="2" t="s">
        <v>36</v>
      </c>
      <c r="I942" s="2" t="s">
        <v>63</v>
      </c>
      <c r="J942" s="2" t="s">
        <v>124</v>
      </c>
      <c r="K942" s="2" t="str">
        <f t="shared" si="57"/>
        <v>2016</v>
      </c>
      <c r="L942" s="2" t="str">
        <f t="shared" si="58"/>
        <v>07</v>
      </c>
      <c r="M942" s="2">
        <v>201607</v>
      </c>
      <c r="N942" s="30">
        <v>63311.360000000001</v>
      </c>
      <c r="O942" s="30">
        <v>11016.17664</v>
      </c>
      <c r="P942" s="10">
        <f t="shared" si="59"/>
        <v>1.101617664E-2</v>
      </c>
    </row>
    <row r="943" spans="1:16">
      <c r="A943" s="2" t="s">
        <v>68</v>
      </c>
      <c r="B943" s="2" t="s">
        <v>24</v>
      </c>
      <c r="C943" s="2" t="str">
        <f t="shared" si="56"/>
        <v>George C.</v>
      </c>
      <c r="D943" s="2" t="s">
        <v>43</v>
      </c>
      <c r="E943" s="2" t="s">
        <v>17</v>
      </c>
      <c r="F943" s="2" t="s">
        <v>11</v>
      </c>
      <c r="G943" s="2">
        <v>32</v>
      </c>
      <c r="H943" s="2" t="s">
        <v>36</v>
      </c>
      <c r="I943" s="2" t="s">
        <v>63</v>
      </c>
      <c r="J943" s="2" t="s">
        <v>121</v>
      </c>
      <c r="K943" s="2" t="str">
        <f t="shared" si="57"/>
        <v>2016</v>
      </c>
      <c r="L943" s="2" t="str">
        <f t="shared" si="58"/>
        <v>07</v>
      </c>
      <c r="M943" s="2">
        <v>201607</v>
      </c>
      <c r="N943" s="30">
        <v>42281.260373333338</v>
      </c>
      <c r="O943" s="30">
        <v>6342.1890560000002</v>
      </c>
      <c r="P943" s="10">
        <f t="shared" si="59"/>
        <v>6.3421890560000005E-3</v>
      </c>
    </row>
    <row r="944" spans="1:16">
      <c r="A944" s="2" t="s">
        <v>68</v>
      </c>
      <c r="B944" s="2" t="s">
        <v>24</v>
      </c>
      <c r="C944" s="2" t="str">
        <f t="shared" si="56"/>
        <v>George C.</v>
      </c>
      <c r="D944" s="2" t="s">
        <v>43</v>
      </c>
      <c r="E944" s="2" t="s">
        <v>17</v>
      </c>
      <c r="F944" s="2" t="s">
        <v>11</v>
      </c>
      <c r="G944" s="2">
        <v>32</v>
      </c>
      <c r="H944" s="2" t="s">
        <v>36</v>
      </c>
      <c r="I944" s="2" t="s">
        <v>63</v>
      </c>
      <c r="J944" s="2" t="s">
        <v>143</v>
      </c>
      <c r="K944" s="2" t="str">
        <f t="shared" si="57"/>
        <v>2016</v>
      </c>
      <c r="L944" s="2" t="str">
        <f t="shared" si="58"/>
        <v>07</v>
      </c>
      <c r="M944" s="2">
        <v>201607</v>
      </c>
      <c r="N944" s="30">
        <v>275190.98879999999</v>
      </c>
      <c r="O944" s="30">
        <v>41278.64832</v>
      </c>
      <c r="P944" s="10">
        <f t="shared" si="59"/>
        <v>4.127864832E-2</v>
      </c>
    </row>
    <row r="945" spans="1:16">
      <c r="A945" s="2" t="s">
        <v>68</v>
      </c>
      <c r="B945" s="2" t="s">
        <v>24</v>
      </c>
      <c r="C945" s="2" t="str">
        <f t="shared" si="56"/>
        <v>George C.</v>
      </c>
      <c r="D945" s="2" t="s">
        <v>43</v>
      </c>
      <c r="E945" s="2" t="s">
        <v>17</v>
      </c>
      <c r="F945" s="2" t="s">
        <v>11</v>
      </c>
      <c r="G945" s="2">
        <v>32</v>
      </c>
      <c r="H945" s="2" t="s">
        <v>36</v>
      </c>
      <c r="I945" s="2" t="s">
        <v>63</v>
      </c>
      <c r="J945" s="2" t="s">
        <v>123</v>
      </c>
      <c r="K945" s="2" t="str">
        <f t="shared" si="57"/>
        <v>2016</v>
      </c>
      <c r="L945" s="2" t="str">
        <f t="shared" si="58"/>
        <v>07</v>
      </c>
      <c r="M945" s="2">
        <v>201607</v>
      </c>
      <c r="N945" s="30">
        <v>13500.306773333336</v>
      </c>
      <c r="O945" s="30">
        <v>2025.0460160000002</v>
      </c>
      <c r="P945" s="10">
        <f t="shared" si="59"/>
        <v>2.0250460160000003E-3</v>
      </c>
    </row>
    <row r="946" spans="1:16">
      <c r="A946" s="2" t="s">
        <v>68</v>
      </c>
      <c r="B946" s="2" t="s">
        <v>70</v>
      </c>
      <c r="C946" s="2" t="str">
        <f t="shared" si="56"/>
        <v>Emma J.</v>
      </c>
      <c r="D946" s="2" t="s">
        <v>20</v>
      </c>
      <c r="E946" s="2" t="s">
        <v>0</v>
      </c>
      <c r="F946" s="2" t="s">
        <v>12</v>
      </c>
      <c r="G946" s="2">
        <v>28</v>
      </c>
      <c r="H946" s="2" t="s">
        <v>37</v>
      </c>
      <c r="I946" s="2" t="s">
        <v>41</v>
      </c>
      <c r="J946" s="2" t="s">
        <v>124</v>
      </c>
      <c r="K946" s="2" t="str">
        <f t="shared" si="57"/>
        <v>2016</v>
      </c>
      <c r="L946" s="2" t="str">
        <f t="shared" si="58"/>
        <v>07</v>
      </c>
      <c r="M946" s="2">
        <v>201607</v>
      </c>
      <c r="N946" s="30">
        <v>57383.976959999993</v>
      </c>
      <c r="O946" s="30">
        <v>9984.8119910399964</v>
      </c>
      <c r="P946" s="10">
        <f t="shared" si="59"/>
        <v>9.9848119910399963E-3</v>
      </c>
    </row>
    <row r="947" spans="1:16">
      <c r="A947" s="2" t="s">
        <v>68</v>
      </c>
      <c r="B947" s="2" t="s">
        <v>70</v>
      </c>
      <c r="C947" s="2" t="str">
        <f t="shared" si="56"/>
        <v>Emma J.</v>
      </c>
      <c r="D947" s="2" t="s">
        <v>20</v>
      </c>
      <c r="E947" s="2" t="s">
        <v>0</v>
      </c>
      <c r="F947" s="2" t="s">
        <v>12</v>
      </c>
      <c r="G947" s="2">
        <v>28</v>
      </c>
      <c r="H947" s="2" t="s">
        <v>37</v>
      </c>
      <c r="I947" s="2" t="s">
        <v>41</v>
      </c>
      <c r="J947" s="2" t="s">
        <v>121</v>
      </c>
      <c r="K947" s="2" t="str">
        <f t="shared" si="57"/>
        <v>2016</v>
      </c>
      <c r="L947" s="2" t="str">
        <f t="shared" si="58"/>
        <v>07</v>
      </c>
      <c r="M947" s="2">
        <v>201607</v>
      </c>
      <c r="N947" s="30">
        <v>35235.967795200006</v>
      </c>
      <c r="O947" s="30">
        <v>5285.3951692800001</v>
      </c>
      <c r="P947" s="10">
        <f t="shared" si="59"/>
        <v>5.2853951692799998E-3</v>
      </c>
    </row>
    <row r="948" spans="1:16">
      <c r="A948" s="2" t="s">
        <v>68</v>
      </c>
      <c r="B948" s="2" t="s">
        <v>70</v>
      </c>
      <c r="C948" s="2" t="str">
        <f t="shared" si="56"/>
        <v>Emma J.</v>
      </c>
      <c r="D948" s="2" t="s">
        <v>20</v>
      </c>
      <c r="E948" s="2" t="s">
        <v>0</v>
      </c>
      <c r="F948" s="2" t="s">
        <v>12</v>
      </c>
      <c r="G948" s="2">
        <v>28</v>
      </c>
      <c r="H948" s="2" t="s">
        <v>37</v>
      </c>
      <c r="I948" s="2" t="s">
        <v>41</v>
      </c>
      <c r="J948" s="2" t="s">
        <v>143</v>
      </c>
      <c r="K948" s="2" t="str">
        <f t="shared" si="57"/>
        <v>2016</v>
      </c>
      <c r="L948" s="2" t="str">
        <f t="shared" si="58"/>
        <v>07</v>
      </c>
      <c r="M948" s="2">
        <v>201607</v>
      </c>
      <c r="N948" s="30">
        <v>59176.206335999996</v>
      </c>
      <c r="O948" s="30">
        <v>8876.4309503999993</v>
      </c>
      <c r="P948" s="10">
        <f t="shared" si="59"/>
        <v>8.8764309503999994E-3</v>
      </c>
    </row>
    <row r="949" spans="1:16">
      <c r="A949" s="2" t="s">
        <v>68</v>
      </c>
      <c r="B949" s="2" t="s">
        <v>70</v>
      </c>
      <c r="C949" s="2" t="str">
        <f t="shared" si="56"/>
        <v>Emma J.</v>
      </c>
      <c r="D949" s="2" t="s">
        <v>20</v>
      </c>
      <c r="E949" s="2" t="s">
        <v>0</v>
      </c>
      <c r="F949" s="2" t="s">
        <v>12</v>
      </c>
      <c r="G949" s="2">
        <v>28</v>
      </c>
      <c r="H949" s="2" t="s">
        <v>37</v>
      </c>
      <c r="I949" s="2" t="s">
        <v>41</v>
      </c>
      <c r="J949" s="2" t="s">
        <v>123</v>
      </c>
      <c r="K949" s="2" t="str">
        <f t="shared" si="57"/>
        <v>2016</v>
      </c>
      <c r="L949" s="2" t="str">
        <f t="shared" si="58"/>
        <v>07</v>
      </c>
      <c r="M949" s="2">
        <v>201607</v>
      </c>
      <c r="N949" s="30">
        <v>8463.2666112000024</v>
      </c>
      <c r="O949" s="30">
        <v>1269.4899916800002</v>
      </c>
      <c r="P949" s="10">
        <f t="shared" si="59"/>
        <v>1.2694899916800002E-3</v>
      </c>
    </row>
    <row r="950" spans="1:16">
      <c r="A950" s="2" t="s">
        <v>68</v>
      </c>
      <c r="B950" s="2" t="s">
        <v>23</v>
      </c>
      <c r="C950" s="2" t="str">
        <f t="shared" si="56"/>
        <v>Bryan K.</v>
      </c>
      <c r="D950" s="2" t="s">
        <v>44</v>
      </c>
      <c r="E950" s="2" t="s">
        <v>45</v>
      </c>
      <c r="F950" s="2" t="s">
        <v>11</v>
      </c>
      <c r="G950" s="2">
        <v>27</v>
      </c>
      <c r="H950" s="2" t="s">
        <v>33</v>
      </c>
      <c r="I950" s="2" t="s">
        <v>38</v>
      </c>
      <c r="J950" s="2" t="s">
        <v>124</v>
      </c>
      <c r="K950" s="2" t="str">
        <f t="shared" si="57"/>
        <v>2016</v>
      </c>
      <c r="L950" s="2" t="str">
        <f t="shared" si="58"/>
        <v>07</v>
      </c>
      <c r="M950" s="2">
        <v>201607</v>
      </c>
      <c r="N950" s="30">
        <v>200664.02304000009</v>
      </c>
      <c r="O950" s="30">
        <v>34915.540008960008</v>
      </c>
      <c r="P950" s="10">
        <f t="shared" si="59"/>
        <v>3.4915540008960008E-2</v>
      </c>
    </row>
    <row r="951" spans="1:16">
      <c r="A951" s="2" t="s">
        <v>68</v>
      </c>
      <c r="B951" s="2" t="s">
        <v>23</v>
      </c>
      <c r="C951" s="2" t="str">
        <f t="shared" si="56"/>
        <v>Bryan K.</v>
      </c>
      <c r="D951" s="2" t="s">
        <v>44</v>
      </c>
      <c r="E951" s="2" t="s">
        <v>45</v>
      </c>
      <c r="F951" s="2" t="s">
        <v>11</v>
      </c>
      <c r="G951" s="2">
        <v>27</v>
      </c>
      <c r="H951" s="2" t="s">
        <v>33</v>
      </c>
      <c r="I951" s="2" t="s">
        <v>38</v>
      </c>
      <c r="J951" s="2" t="s">
        <v>121</v>
      </c>
      <c r="K951" s="2" t="str">
        <f t="shared" si="57"/>
        <v>2016</v>
      </c>
      <c r="L951" s="2" t="str">
        <f t="shared" si="58"/>
        <v>07</v>
      </c>
      <c r="M951" s="2">
        <v>201607</v>
      </c>
      <c r="N951" s="30">
        <v>48514.360934400007</v>
      </c>
      <c r="O951" s="30">
        <v>7277.1541401600007</v>
      </c>
      <c r="P951" s="10">
        <f t="shared" si="59"/>
        <v>7.2771541401600009E-3</v>
      </c>
    </row>
    <row r="952" spans="1:16">
      <c r="A952" s="2" t="s">
        <v>68</v>
      </c>
      <c r="B952" s="2" t="s">
        <v>23</v>
      </c>
      <c r="C952" s="2" t="str">
        <f t="shared" si="56"/>
        <v>Bryan K.</v>
      </c>
      <c r="D952" s="2" t="s">
        <v>44</v>
      </c>
      <c r="E952" s="2" t="s">
        <v>45</v>
      </c>
      <c r="F952" s="2" t="s">
        <v>11</v>
      </c>
      <c r="G952" s="2">
        <v>27</v>
      </c>
      <c r="H952" s="2" t="s">
        <v>33</v>
      </c>
      <c r="I952" s="2" t="s">
        <v>38</v>
      </c>
      <c r="J952" s="2" t="s">
        <v>143</v>
      </c>
      <c r="K952" s="2" t="str">
        <f t="shared" si="57"/>
        <v>2016</v>
      </c>
      <c r="L952" s="2" t="str">
        <f t="shared" si="58"/>
        <v>07</v>
      </c>
      <c r="M952" s="2">
        <v>201607</v>
      </c>
      <c r="N952" s="30">
        <v>265348.841472</v>
      </c>
      <c r="O952" s="30">
        <v>39802.326220799994</v>
      </c>
      <c r="P952" s="10">
        <f t="shared" si="59"/>
        <v>3.9802326220799995E-2</v>
      </c>
    </row>
    <row r="953" spans="1:16">
      <c r="A953" s="2" t="s">
        <v>68</v>
      </c>
      <c r="B953" s="2" t="s">
        <v>23</v>
      </c>
      <c r="C953" s="2" t="str">
        <f t="shared" si="56"/>
        <v>Bryan K.</v>
      </c>
      <c r="D953" s="2" t="s">
        <v>44</v>
      </c>
      <c r="E953" s="2" t="s">
        <v>45</v>
      </c>
      <c r="F953" s="2" t="s">
        <v>11</v>
      </c>
      <c r="G953" s="2">
        <v>27</v>
      </c>
      <c r="H953" s="2" t="s">
        <v>33</v>
      </c>
      <c r="I953" s="2" t="s">
        <v>38</v>
      </c>
      <c r="J953" s="2" t="s">
        <v>123</v>
      </c>
      <c r="K953" s="2" t="str">
        <f t="shared" si="57"/>
        <v>2016</v>
      </c>
      <c r="L953" s="2" t="str">
        <f t="shared" si="58"/>
        <v>07</v>
      </c>
      <c r="M953" s="2">
        <v>201607</v>
      </c>
      <c r="N953" s="30">
        <v>48013.875609600014</v>
      </c>
      <c r="O953" s="30">
        <v>7202.0813414400018</v>
      </c>
      <c r="P953" s="10">
        <f t="shared" si="59"/>
        <v>7.2020813414400021E-3</v>
      </c>
    </row>
    <row r="954" spans="1:16">
      <c r="A954" s="2" t="s">
        <v>7</v>
      </c>
      <c r="B954" s="2" t="s">
        <v>25</v>
      </c>
      <c r="C954" s="2" t="str">
        <f t="shared" si="56"/>
        <v>Louis N.</v>
      </c>
      <c r="D954" s="2" t="s">
        <v>51</v>
      </c>
      <c r="E954" s="2" t="s">
        <v>52</v>
      </c>
      <c r="F954" s="2" t="s">
        <v>11</v>
      </c>
      <c r="G954" s="2">
        <v>44</v>
      </c>
      <c r="H954" s="2" t="s">
        <v>33</v>
      </c>
      <c r="I954" s="2" t="s">
        <v>38</v>
      </c>
      <c r="J954" s="2" t="s">
        <v>124</v>
      </c>
      <c r="K954" s="2" t="str">
        <f t="shared" si="57"/>
        <v>2016</v>
      </c>
      <c r="L954" s="2" t="str">
        <f t="shared" si="58"/>
        <v>08</v>
      </c>
      <c r="M954" s="2">
        <v>201608</v>
      </c>
      <c r="N954" s="30">
        <v>492353.99136000004</v>
      </c>
      <c r="O954" s="30">
        <v>85669.594496639998</v>
      </c>
      <c r="P954" s="10">
        <f t="shared" si="59"/>
        <v>8.5669594496639995E-2</v>
      </c>
    </row>
    <row r="955" spans="1:16">
      <c r="A955" s="2" t="s">
        <v>7</v>
      </c>
      <c r="B955" s="2" t="s">
        <v>25</v>
      </c>
      <c r="C955" s="2" t="str">
        <f t="shared" si="56"/>
        <v>Louis N.</v>
      </c>
      <c r="D955" s="2" t="s">
        <v>51</v>
      </c>
      <c r="E955" s="2" t="s">
        <v>52</v>
      </c>
      <c r="F955" s="2" t="s">
        <v>11</v>
      </c>
      <c r="G955" s="2">
        <v>44</v>
      </c>
      <c r="H955" s="2" t="s">
        <v>33</v>
      </c>
      <c r="I955" s="2" t="s">
        <v>38</v>
      </c>
      <c r="J955" s="2" t="s">
        <v>121</v>
      </c>
      <c r="K955" s="2" t="str">
        <f t="shared" si="57"/>
        <v>2016</v>
      </c>
      <c r="L955" s="2" t="str">
        <f t="shared" si="58"/>
        <v>08</v>
      </c>
      <c r="M955" s="2">
        <v>201608</v>
      </c>
      <c r="N955" s="30">
        <v>179900.25518080001</v>
      </c>
      <c r="O955" s="30">
        <v>26985.038277120002</v>
      </c>
      <c r="P955" s="10">
        <f t="shared" si="59"/>
        <v>2.6985038277120003E-2</v>
      </c>
    </row>
    <row r="956" spans="1:16">
      <c r="A956" s="2" t="s">
        <v>7</v>
      </c>
      <c r="B956" s="2" t="s">
        <v>25</v>
      </c>
      <c r="C956" s="2" t="str">
        <f t="shared" si="56"/>
        <v>Louis N.</v>
      </c>
      <c r="D956" s="2" t="s">
        <v>51</v>
      </c>
      <c r="E956" s="2" t="s">
        <v>52</v>
      </c>
      <c r="F956" s="2" t="s">
        <v>11</v>
      </c>
      <c r="G956" s="2">
        <v>44</v>
      </c>
      <c r="H956" s="2" t="s">
        <v>33</v>
      </c>
      <c r="I956" s="2" t="s">
        <v>38</v>
      </c>
      <c r="J956" s="2" t="s">
        <v>143</v>
      </c>
      <c r="K956" s="2" t="str">
        <f t="shared" si="57"/>
        <v>2016</v>
      </c>
      <c r="L956" s="2" t="str">
        <f t="shared" si="58"/>
        <v>08</v>
      </c>
      <c r="M956" s="2">
        <v>201608</v>
      </c>
      <c r="N956" s="30">
        <v>382050.08842000004</v>
      </c>
      <c r="O956" s="30">
        <v>57307.513263000008</v>
      </c>
      <c r="P956" s="10">
        <f t="shared" si="59"/>
        <v>5.7307513263000008E-2</v>
      </c>
    </row>
    <row r="957" spans="1:16">
      <c r="A957" s="2" t="s">
        <v>7</v>
      </c>
      <c r="B957" s="2" t="s">
        <v>25</v>
      </c>
      <c r="C957" s="2" t="str">
        <f t="shared" si="56"/>
        <v>Louis N.</v>
      </c>
      <c r="D957" s="2" t="s">
        <v>51</v>
      </c>
      <c r="E957" s="2" t="s">
        <v>52</v>
      </c>
      <c r="F957" s="2" t="s">
        <v>11</v>
      </c>
      <c r="G957" s="2">
        <v>44</v>
      </c>
      <c r="H957" s="2" t="s">
        <v>33</v>
      </c>
      <c r="I957" s="2" t="s">
        <v>38</v>
      </c>
      <c r="J957" s="2" t="s">
        <v>123</v>
      </c>
      <c r="K957" s="2" t="str">
        <f t="shared" si="57"/>
        <v>2016</v>
      </c>
      <c r="L957" s="2" t="str">
        <f t="shared" si="58"/>
        <v>08</v>
      </c>
      <c r="M957" s="2">
        <v>201608</v>
      </c>
      <c r="N957" s="30">
        <v>61075.844121599985</v>
      </c>
      <c r="O957" s="30">
        <v>9161.3766182399977</v>
      </c>
      <c r="P957" s="10">
        <f t="shared" si="59"/>
        <v>9.161376618239998E-3</v>
      </c>
    </row>
    <row r="958" spans="1:16">
      <c r="A958" s="2" t="s">
        <v>7</v>
      </c>
      <c r="B958" s="2" t="s">
        <v>25</v>
      </c>
      <c r="C958" s="2" t="str">
        <f t="shared" si="56"/>
        <v>Winnie C.</v>
      </c>
      <c r="D958" s="2" t="s">
        <v>49</v>
      </c>
      <c r="E958" s="2" t="s">
        <v>50</v>
      </c>
      <c r="F958" s="2" t="s">
        <v>12</v>
      </c>
      <c r="G958" s="2">
        <v>35</v>
      </c>
      <c r="H958" s="2" t="s">
        <v>35</v>
      </c>
      <c r="I958" s="2" t="s">
        <v>40</v>
      </c>
      <c r="J958" s="2" t="s">
        <v>124</v>
      </c>
      <c r="K958" s="2" t="str">
        <f t="shared" si="57"/>
        <v>2016</v>
      </c>
      <c r="L958" s="2" t="str">
        <f t="shared" si="58"/>
        <v>08</v>
      </c>
      <c r="M958" s="2">
        <v>201608</v>
      </c>
      <c r="N958" s="30">
        <v>93796.496640000012</v>
      </c>
      <c r="O958" s="30">
        <v>16320.59041536</v>
      </c>
      <c r="P958" s="10">
        <f t="shared" si="59"/>
        <v>1.6320590415359999E-2</v>
      </c>
    </row>
    <row r="959" spans="1:16">
      <c r="A959" s="2" t="s">
        <v>7</v>
      </c>
      <c r="B959" s="2" t="s">
        <v>25</v>
      </c>
      <c r="C959" s="2" t="str">
        <f t="shared" si="56"/>
        <v>Winnie C.</v>
      </c>
      <c r="D959" s="2" t="s">
        <v>49</v>
      </c>
      <c r="E959" s="2" t="s">
        <v>50</v>
      </c>
      <c r="F959" s="2" t="s">
        <v>12</v>
      </c>
      <c r="G959" s="2">
        <v>35</v>
      </c>
      <c r="H959" s="2" t="s">
        <v>35</v>
      </c>
      <c r="I959" s="2" t="s">
        <v>40</v>
      </c>
      <c r="J959" s="2" t="s">
        <v>121</v>
      </c>
      <c r="K959" s="2" t="str">
        <f t="shared" si="57"/>
        <v>2016</v>
      </c>
      <c r="L959" s="2" t="str">
        <f t="shared" si="58"/>
        <v>08</v>
      </c>
      <c r="M959" s="2">
        <v>201608</v>
      </c>
      <c r="N959" s="30">
        <v>21078.744825600003</v>
      </c>
      <c r="O959" s="30">
        <v>3161.8117238400005</v>
      </c>
      <c r="P959" s="10">
        <f t="shared" si="59"/>
        <v>3.1618117238400006E-3</v>
      </c>
    </row>
    <row r="960" spans="1:16">
      <c r="A960" s="2" t="s">
        <v>7</v>
      </c>
      <c r="B960" s="2" t="s">
        <v>25</v>
      </c>
      <c r="C960" s="2" t="str">
        <f t="shared" si="56"/>
        <v>Winnie C.</v>
      </c>
      <c r="D960" s="2" t="s">
        <v>49</v>
      </c>
      <c r="E960" s="2" t="s">
        <v>50</v>
      </c>
      <c r="F960" s="2" t="s">
        <v>12</v>
      </c>
      <c r="G960" s="2">
        <v>35</v>
      </c>
      <c r="H960" s="2" t="s">
        <v>35</v>
      </c>
      <c r="I960" s="2" t="s">
        <v>40</v>
      </c>
      <c r="J960" s="2" t="s">
        <v>143</v>
      </c>
      <c r="K960" s="2" t="str">
        <f t="shared" si="57"/>
        <v>2016</v>
      </c>
      <c r="L960" s="2" t="str">
        <f t="shared" si="58"/>
        <v>08</v>
      </c>
      <c r="M960" s="2">
        <v>201608</v>
      </c>
      <c r="N960" s="30">
        <v>3746.4827400000008</v>
      </c>
      <c r="O960" s="30">
        <v>561.97241100000008</v>
      </c>
      <c r="P960" s="10">
        <f t="shared" si="59"/>
        <v>5.6197241100000008E-4</v>
      </c>
    </row>
    <row r="961" spans="1:16">
      <c r="A961" s="2" t="s">
        <v>7</v>
      </c>
      <c r="B961" s="2" t="s">
        <v>25</v>
      </c>
      <c r="C961" s="2" t="str">
        <f t="shared" si="56"/>
        <v>Winnie C.</v>
      </c>
      <c r="D961" s="2" t="s">
        <v>49</v>
      </c>
      <c r="E961" s="2" t="s">
        <v>50</v>
      </c>
      <c r="F961" s="2" t="s">
        <v>12</v>
      </c>
      <c r="G961" s="2">
        <v>35</v>
      </c>
      <c r="H961" s="2" t="s">
        <v>35</v>
      </c>
      <c r="I961" s="2" t="s">
        <v>40</v>
      </c>
      <c r="J961" s="2" t="s">
        <v>123</v>
      </c>
      <c r="K961" s="2" t="str">
        <f t="shared" si="57"/>
        <v>2016</v>
      </c>
      <c r="L961" s="2" t="str">
        <f t="shared" si="58"/>
        <v>08</v>
      </c>
      <c r="M961" s="2">
        <v>201608</v>
      </c>
      <c r="N961" s="30">
        <v>6424.848460799999</v>
      </c>
      <c r="O961" s="30">
        <v>963.72726911999985</v>
      </c>
      <c r="P961" s="10">
        <f t="shared" si="59"/>
        <v>9.6372726911999988E-4</v>
      </c>
    </row>
    <row r="962" spans="1:16">
      <c r="A962" s="2" t="s">
        <v>7</v>
      </c>
      <c r="B962" s="2" t="s">
        <v>25</v>
      </c>
      <c r="C962" s="2" t="str">
        <f t="shared" si="56"/>
        <v>Edson L.</v>
      </c>
      <c r="D962" s="2" t="s">
        <v>47</v>
      </c>
      <c r="E962" s="2" t="s">
        <v>48</v>
      </c>
      <c r="F962" s="2" t="s">
        <v>11</v>
      </c>
      <c r="G962" s="2">
        <v>28</v>
      </c>
      <c r="H962" s="2" t="s">
        <v>37</v>
      </c>
      <c r="I962" s="2" t="s">
        <v>41</v>
      </c>
      <c r="J962" s="2" t="s">
        <v>124</v>
      </c>
      <c r="K962" s="2" t="str">
        <f t="shared" si="57"/>
        <v>2016</v>
      </c>
      <c r="L962" s="2" t="str">
        <f t="shared" si="58"/>
        <v>08</v>
      </c>
      <c r="M962" s="2">
        <v>201608</v>
      </c>
      <c r="N962" s="30">
        <v>143540.81280000001</v>
      </c>
      <c r="O962" s="30">
        <v>24976.101427199999</v>
      </c>
      <c r="P962" s="10">
        <f t="shared" si="59"/>
        <v>2.4976101427199998E-2</v>
      </c>
    </row>
    <row r="963" spans="1:16">
      <c r="A963" s="2" t="s">
        <v>7</v>
      </c>
      <c r="B963" s="2" t="s">
        <v>25</v>
      </c>
      <c r="C963" s="2" t="str">
        <f t="shared" ref="C963:C1026" si="60">D963&amp;" "&amp;LEFT(E963,1)&amp;"."</f>
        <v>Edson L.</v>
      </c>
      <c r="D963" s="2" t="s">
        <v>47</v>
      </c>
      <c r="E963" s="2" t="s">
        <v>48</v>
      </c>
      <c r="F963" s="2" t="s">
        <v>11</v>
      </c>
      <c r="G963" s="2">
        <v>28</v>
      </c>
      <c r="H963" s="2" t="s">
        <v>37</v>
      </c>
      <c r="I963" s="2" t="s">
        <v>41</v>
      </c>
      <c r="J963" s="2" t="s">
        <v>121</v>
      </c>
      <c r="K963" s="2" t="str">
        <f t="shared" ref="K963:K1026" si="61">LEFT(M963,4)</f>
        <v>2016</v>
      </c>
      <c r="L963" s="2" t="str">
        <f t="shared" ref="L963:L1026" si="62">RIGHT(M963,2)</f>
        <v>08</v>
      </c>
      <c r="M963" s="2">
        <v>201608</v>
      </c>
      <c r="N963" s="30">
        <v>29075.769676799999</v>
      </c>
      <c r="O963" s="30">
        <v>4361.3654515199996</v>
      </c>
      <c r="P963" s="10">
        <f t="shared" ref="P963:P1026" si="63">O963/1000000</f>
        <v>4.3613654515199992E-3</v>
      </c>
    </row>
    <row r="964" spans="1:16">
      <c r="A964" s="2" t="s">
        <v>7</v>
      </c>
      <c r="B964" s="2" t="s">
        <v>25</v>
      </c>
      <c r="C964" s="2" t="str">
        <f t="shared" si="60"/>
        <v>Edson L.</v>
      </c>
      <c r="D964" s="2" t="s">
        <v>47</v>
      </c>
      <c r="E964" s="2" t="s">
        <v>48</v>
      </c>
      <c r="F964" s="2" t="s">
        <v>11</v>
      </c>
      <c r="G964" s="2">
        <v>28</v>
      </c>
      <c r="H964" s="2" t="s">
        <v>37</v>
      </c>
      <c r="I964" s="2" t="s">
        <v>41</v>
      </c>
      <c r="J964" s="2" t="s">
        <v>143</v>
      </c>
      <c r="K964" s="2" t="str">
        <f t="shared" si="61"/>
        <v>2016</v>
      </c>
      <c r="L964" s="2" t="str">
        <f t="shared" si="62"/>
        <v>08</v>
      </c>
      <c r="M964" s="2">
        <v>201608</v>
      </c>
      <c r="N964" s="30">
        <v>62851.108319999999</v>
      </c>
      <c r="O964" s="30">
        <v>9427.6662479999995</v>
      </c>
      <c r="P964" s="10">
        <f t="shared" si="63"/>
        <v>9.4276662480000002E-3</v>
      </c>
    </row>
    <row r="965" spans="1:16">
      <c r="A965" s="2" t="s">
        <v>7</v>
      </c>
      <c r="B965" s="2" t="s">
        <v>25</v>
      </c>
      <c r="C965" s="2" t="str">
        <f t="shared" si="60"/>
        <v>Edson L.</v>
      </c>
      <c r="D965" s="2" t="s">
        <v>47</v>
      </c>
      <c r="E965" s="2" t="s">
        <v>48</v>
      </c>
      <c r="F965" s="2" t="s">
        <v>11</v>
      </c>
      <c r="G965" s="2">
        <v>28</v>
      </c>
      <c r="H965" s="2" t="s">
        <v>37</v>
      </c>
      <c r="I965" s="2" t="s">
        <v>41</v>
      </c>
      <c r="J965" s="2" t="s">
        <v>123</v>
      </c>
      <c r="K965" s="2" t="str">
        <f t="shared" si="61"/>
        <v>2016</v>
      </c>
      <c r="L965" s="2" t="str">
        <f t="shared" si="62"/>
        <v>08</v>
      </c>
      <c r="M965" s="2">
        <v>201608</v>
      </c>
      <c r="N965" s="30">
        <v>20355.226214400001</v>
      </c>
      <c r="O965" s="30">
        <v>3053.2839321599999</v>
      </c>
      <c r="P965" s="10">
        <f t="shared" si="63"/>
        <v>3.0532839321599997E-3</v>
      </c>
    </row>
    <row r="966" spans="1:16">
      <c r="A966" s="2" t="s">
        <v>7</v>
      </c>
      <c r="B966" s="2" t="s">
        <v>26</v>
      </c>
      <c r="C966" s="2" t="str">
        <f t="shared" si="60"/>
        <v>Toshiro T.</v>
      </c>
      <c r="D966" s="2" t="s">
        <v>55</v>
      </c>
      <c r="E966" s="2" t="s">
        <v>56</v>
      </c>
      <c r="F966" s="2" t="s">
        <v>11</v>
      </c>
      <c r="G966" s="2">
        <v>36</v>
      </c>
      <c r="H966" s="2" t="s">
        <v>34</v>
      </c>
      <c r="I966" s="2" t="s">
        <v>39</v>
      </c>
      <c r="J966" s="2" t="s">
        <v>124</v>
      </c>
      <c r="K966" s="2" t="str">
        <f t="shared" si="61"/>
        <v>2016</v>
      </c>
      <c r="L966" s="2" t="str">
        <f t="shared" si="62"/>
        <v>08</v>
      </c>
      <c r="M966" s="2">
        <v>201608</v>
      </c>
      <c r="N966" s="30">
        <v>187420.14688320004</v>
      </c>
      <c r="O966" s="30">
        <v>32611.105557676801</v>
      </c>
      <c r="P966" s="10">
        <f t="shared" si="63"/>
        <v>3.2611105557676802E-2</v>
      </c>
    </row>
    <row r="967" spans="1:16">
      <c r="A967" s="2" t="s">
        <v>7</v>
      </c>
      <c r="B967" s="2" t="s">
        <v>26</v>
      </c>
      <c r="C967" s="2" t="str">
        <f t="shared" si="60"/>
        <v>Toshiro T.</v>
      </c>
      <c r="D967" s="2" t="s">
        <v>55</v>
      </c>
      <c r="E967" s="2" t="s">
        <v>56</v>
      </c>
      <c r="F967" s="2" t="s">
        <v>11</v>
      </c>
      <c r="G967" s="2">
        <v>36</v>
      </c>
      <c r="H967" s="2" t="s">
        <v>34</v>
      </c>
      <c r="I967" s="2" t="s">
        <v>39</v>
      </c>
      <c r="J967" s="2" t="s">
        <v>121</v>
      </c>
      <c r="K967" s="2" t="str">
        <f t="shared" si="61"/>
        <v>2016</v>
      </c>
      <c r="L967" s="2" t="str">
        <f t="shared" si="62"/>
        <v>08</v>
      </c>
      <c r="M967" s="2">
        <v>201608</v>
      </c>
      <c r="N967" s="30">
        <v>7140.4931727360008</v>
      </c>
      <c r="O967" s="30">
        <v>1071.0739759104001</v>
      </c>
      <c r="P967" s="10">
        <f t="shared" si="63"/>
        <v>1.0710739759104001E-3</v>
      </c>
    </row>
    <row r="968" spans="1:16">
      <c r="A968" s="2" t="s">
        <v>7</v>
      </c>
      <c r="B968" s="2" t="s">
        <v>26</v>
      </c>
      <c r="C968" s="2" t="str">
        <f t="shared" si="60"/>
        <v>Toshiro T.</v>
      </c>
      <c r="D968" s="2" t="s">
        <v>55</v>
      </c>
      <c r="E968" s="2" t="s">
        <v>56</v>
      </c>
      <c r="F968" s="2" t="s">
        <v>11</v>
      </c>
      <c r="G968" s="2">
        <v>36</v>
      </c>
      <c r="H968" s="2" t="s">
        <v>34</v>
      </c>
      <c r="I968" s="2" t="s">
        <v>39</v>
      </c>
      <c r="J968" s="2" t="s">
        <v>143</v>
      </c>
      <c r="K968" s="2" t="str">
        <f t="shared" si="61"/>
        <v>2016</v>
      </c>
      <c r="L968" s="2" t="str">
        <f t="shared" si="62"/>
        <v>08</v>
      </c>
      <c r="M968" s="2">
        <v>201608</v>
      </c>
      <c r="N968" s="30">
        <v>50612.534972999994</v>
      </c>
      <c r="O968" s="30">
        <v>7591.8802459499993</v>
      </c>
      <c r="P968" s="10">
        <f t="shared" si="63"/>
        <v>7.5918802459499996E-3</v>
      </c>
    </row>
    <row r="969" spans="1:16">
      <c r="A969" s="2" t="s">
        <v>7</v>
      </c>
      <c r="B969" s="2" t="s">
        <v>26</v>
      </c>
      <c r="C969" s="2" t="str">
        <f t="shared" si="60"/>
        <v>Toshiro T.</v>
      </c>
      <c r="D969" s="2" t="s">
        <v>55</v>
      </c>
      <c r="E969" s="2" t="s">
        <v>56</v>
      </c>
      <c r="F969" s="2" t="s">
        <v>11</v>
      </c>
      <c r="G969" s="2">
        <v>36</v>
      </c>
      <c r="H969" s="2" t="s">
        <v>34</v>
      </c>
      <c r="I969" s="2" t="s">
        <v>39</v>
      </c>
      <c r="J969" s="2" t="s">
        <v>123</v>
      </c>
      <c r="K969" s="2" t="str">
        <f t="shared" si="61"/>
        <v>2016</v>
      </c>
      <c r="L969" s="2" t="str">
        <f t="shared" si="62"/>
        <v>08</v>
      </c>
      <c r="M969" s="2">
        <v>201608</v>
      </c>
      <c r="N969" s="30">
        <v>9507.3514905600005</v>
      </c>
      <c r="O969" s="30">
        <v>1426.1027235839999</v>
      </c>
      <c r="P969" s="10">
        <f t="shared" si="63"/>
        <v>1.4261027235839998E-3</v>
      </c>
    </row>
    <row r="970" spans="1:16">
      <c r="A970" s="2" t="s">
        <v>7</v>
      </c>
      <c r="B970" s="2" t="s">
        <v>26</v>
      </c>
      <c r="C970" s="2" t="str">
        <f t="shared" si="60"/>
        <v>Yui M.</v>
      </c>
      <c r="D970" s="2" t="s">
        <v>53</v>
      </c>
      <c r="E970" s="2" t="s">
        <v>54</v>
      </c>
      <c r="F970" s="2" t="s">
        <v>12</v>
      </c>
      <c r="G970" s="2">
        <v>32</v>
      </c>
      <c r="H970" s="2" t="s">
        <v>36</v>
      </c>
      <c r="I970" s="2" t="s">
        <v>63</v>
      </c>
      <c r="J970" s="2" t="s">
        <v>124</v>
      </c>
      <c r="K970" s="2" t="str">
        <f t="shared" si="61"/>
        <v>2016</v>
      </c>
      <c r="L970" s="2" t="str">
        <f t="shared" si="62"/>
        <v>08</v>
      </c>
      <c r="M970" s="2">
        <v>201608</v>
      </c>
      <c r="N970" s="30">
        <v>19138.1186304</v>
      </c>
      <c r="O970" s="30">
        <v>3330.0326416896</v>
      </c>
      <c r="P970" s="10">
        <f t="shared" si="63"/>
        <v>3.3300326416896E-3</v>
      </c>
    </row>
    <row r="971" spans="1:16">
      <c r="A971" s="2" t="s">
        <v>7</v>
      </c>
      <c r="B971" s="2" t="s">
        <v>26</v>
      </c>
      <c r="C971" s="2" t="str">
        <f t="shared" si="60"/>
        <v>Yui M.</v>
      </c>
      <c r="D971" s="2" t="s">
        <v>53</v>
      </c>
      <c r="E971" s="2" t="s">
        <v>54</v>
      </c>
      <c r="F971" s="2" t="s">
        <v>12</v>
      </c>
      <c r="G971" s="2">
        <v>32</v>
      </c>
      <c r="H971" s="2" t="s">
        <v>36</v>
      </c>
      <c r="I971" s="2" t="s">
        <v>63</v>
      </c>
      <c r="J971" s="2" t="s">
        <v>121</v>
      </c>
      <c r="K971" s="2" t="str">
        <f t="shared" si="61"/>
        <v>2016</v>
      </c>
      <c r="L971" s="2" t="str">
        <f t="shared" si="62"/>
        <v>08</v>
      </c>
      <c r="M971" s="2">
        <v>201608</v>
      </c>
      <c r="N971" s="30">
        <v>17399.808340992</v>
      </c>
      <c r="O971" s="30">
        <v>2609.9712511487996</v>
      </c>
      <c r="P971" s="10">
        <f t="shared" si="63"/>
        <v>2.6099712511487997E-3</v>
      </c>
    </row>
    <row r="972" spans="1:16">
      <c r="A972" s="2" t="s">
        <v>7</v>
      </c>
      <c r="B972" s="2" t="s">
        <v>26</v>
      </c>
      <c r="C972" s="2" t="str">
        <f t="shared" si="60"/>
        <v>Yui M.</v>
      </c>
      <c r="D972" s="2" t="s">
        <v>53</v>
      </c>
      <c r="E972" s="2" t="s">
        <v>54</v>
      </c>
      <c r="F972" s="2" t="s">
        <v>12</v>
      </c>
      <c r="G972" s="2">
        <v>32</v>
      </c>
      <c r="H972" s="2" t="s">
        <v>36</v>
      </c>
      <c r="I972" s="2" t="s">
        <v>63</v>
      </c>
      <c r="J972" s="2" t="s">
        <v>143</v>
      </c>
      <c r="K972" s="2" t="str">
        <f t="shared" si="61"/>
        <v>2016</v>
      </c>
      <c r="L972" s="2" t="str">
        <f t="shared" si="62"/>
        <v>08</v>
      </c>
      <c r="M972" s="2">
        <v>201608</v>
      </c>
      <c r="N972" s="30">
        <v>16894.897219200004</v>
      </c>
      <c r="O972" s="30">
        <v>2534.2345828800003</v>
      </c>
      <c r="P972" s="10">
        <f t="shared" si="63"/>
        <v>2.5342345828800001E-3</v>
      </c>
    </row>
    <row r="973" spans="1:16">
      <c r="A973" s="2" t="s">
        <v>7</v>
      </c>
      <c r="B973" s="2" t="s">
        <v>26</v>
      </c>
      <c r="C973" s="2" t="str">
        <f t="shared" si="60"/>
        <v>Yui M.</v>
      </c>
      <c r="D973" s="2" t="s">
        <v>53</v>
      </c>
      <c r="E973" s="2" t="s">
        <v>54</v>
      </c>
      <c r="F973" s="2" t="s">
        <v>12</v>
      </c>
      <c r="G973" s="2">
        <v>32</v>
      </c>
      <c r="H973" s="2" t="s">
        <v>36</v>
      </c>
      <c r="I973" s="2" t="s">
        <v>63</v>
      </c>
      <c r="J973" s="2" t="s">
        <v>123</v>
      </c>
      <c r="K973" s="2" t="str">
        <f t="shared" si="61"/>
        <v>2016</v>
      </c>
      <c r="L973" s="2" t="str">
        <f t="shared" si="62"/>
        <v>08</v>
      </c>
      <c r="M973" s="2">
        <v>201608</v>
      </c>
      <c r="N973" s="30">
        <v>10609.752029183999</v>
      </c>
      <c r="O973" s="30">
        <v>1591.4628043775997</v>
      </c>
      <c r="P973" s="10">
        <f t="shared" si="63"/>
        <v>1.5914628043775998E-3</v>
      </c>
    </row>
    <row r="974" spans="1:16">
      <c r="A974" s="2" t="s">
        <v>7</v>
      </c>
      <c r="B974" s="2" t="s">
        <v>27</v>
      </c>
      <c r="C974" s="2" t="str">
        <f t="shared" si="60"/>
        <v>Andrew T.</v>
      </c>
      <c r="D974" s="2" t="s">
        <v>21</v>
      </c>
      <c r="E974" s="2" t="s">
        <v>58</v>
      </c>
      <c r="F974" s="2" t="s">
        <v>11</v>
      </c>
      <c r="G974" s="2">
        <v>45</v>
      </c>
      <c r="H974" s="2" t="s">
        <v>33</v>
      </c>
      <c r="I974" s="2" t="s">
        <v>38</v>
      </c>
      <c r="J974" s="2" t="s">
        <v>124</v>
      </c>
      <c r="K974" s="2" t="str">
        <f t="shared" si="61"/>
        <v>2016</v>
      </c>
      <c r="L974" s="2" t="str">
        <f t="shared" si="62"/>
        <v>08</v>
      </c>
      <c r="M974" s="2">
        <v>201608</v>
      </c>
      <c r="N974" s="30">
        <v>1561960.3839840002</v>
      </c>
      <c r="O974" s="30">
        <v>271781.106813216</v>
      </c>
      <c r="P974" s="10">
        <f t="shared" si="63"/>
        <v>0.27178110681321599</v>
      </c>
    </row>
    <row r="975" spans="1:16">
      <c r="A975" s="2" t="s">
        <v>7</v>
      </c>
      <c r="B975" s="2" t="s">
        <v>27</v>
      </c>
      <c r="C975" s="2" t="str">
        <f t="shared" si="60"/>
        <v>Andrew T.</v>
      </c>
      <c r="D975" s="2" t="s">
        <v>21</v>
      </c>
      <c r="E975" s="2" t="s">
        <v>58</v>
      </c>
      <c r="F975" s="2" t="s">
        <v>11</v>
      </c>
      <c r="G975" s="2">
        <v>45</v>
      </c>
      <c r="H975" s="2" t="s">
        <v>33</v>
      </c>
      <c r="I975" s="2" t="s">
        <v>38</v>
      </c>
      <c r="J975" s="2" t="s">
        <v>121</v>
      </c>
      <c r="K975" s="2" t="str">
        <f t="shared" si="61"/>
        <v>2016</v>
      </c>
      <c r="L975" s="2" t="str">
        <f t="shared" si="62"/>
        <v>08</v>
      </c>
      <c r="M975" s="2">
        <v>201608</v>
      </c>
      <c r="N975" s="30">
        <v>156029.63023648001</v>
      </c>
      <c r="O975" s="30">
        <v>23404.444535472001</v>
      </c>
      <c r="P975" s="10">
        <f t="shared" si="63"/>
        <v>2.3404444535472E-2</v>
      </c>
    </row>
    <row r="976" spans="1:16">
      <c r="A976" s="2" t="s">
        <v>7</v>
      </c>
      <c r="B976" s="2" t="s">
        <v>27</v>
      </c>
      <c r="C976" s="2" t="str">
        <f t="shared" si="60"/>
        <v>Andrew T.</v>
      </c>
      <c r="D976" s="2" t="s">
        <v>21</v>
      </c>
      <c r="E976" s="2" t="s">
        <v>58</v>
      </c>
      <c r="F976" s="2" t="s">
        <v>11</v>
      </c>
      <c r="G976" s="2">
        <v>45</v>
      </c>
      <c r="H976" s="2" t="s">
        <v>33</v>
      </c>
      <c r="I976" s="2" t="s">
        <v>38</v>
      </c>
      <c r="J976" s="2" t="s">
        <v>143</v>
      </c>
      <c r="K976" s="2" t="str">
        <f t="shared" si="61"/>
        <v>2016</v>
      </c>
      <c r="L976" s="2" t="str">
        <f t="shared" si="62"/>
        <v>08</v>
      </c>
      <c r="M976" s="2">
        <v>201608</v>
      </c>
      <c r="N976" s="30">
        <v>341887.3347890001</v>
      </c>
      <c r="O976" s="30">
        <v>51283.10021835001</v>
      </c>
      <c r="P976" s="10">
        <f t="shared" si="63"/>
        <v>5.128310021835001E-2</v>
      </c>
    </row>
    <row r="977" spans="1:16">
      <c r="A977" s="2" t="s">
        <v>7</v>
      </c>
      <c r="B977" s="2" t="s">
        <v>27</v>
      </c>
      <c r="C977" s="2" t="str">
        <f t="shared" si="60"/>
        <v>Andrew T.</v>
      </c>
      <c r="D977" s="2" t="s">
        <v>21</v>
      </c>
      <c r="E977" s="2" t="s">
        <v>58</v>
      </c>
      <c r="F977" s="2" t="s">
        <v>11</v>
      </c>
      <c r="G977" s="2">
        <v>45</v>
      </c>
      <c r="H977" s="2" t="s">
        <v>33</v>
      </c>
      <c r="I977" s="2" t="s">
        <v>38</v>
      </c>
      <c r="J977" s="2" t="s">
        <v>123</v>
      </c>
      <c r="K977" s="2" t="str">
        <f t="shared" si="61"/>
        <v>2016</v>
      </c>
      <c r="L977" s="2" t="str">
        <f t="shared" si="62"/>
        <v>08</v>
      </c>
      <c r="M977" s="2">
        <v>201608</v>
      </c>
      <c r="N977" s="30">
        <v>57849.176985600017</v>
      </c>
      <c r="O977" s="30">
        <v>8677.3765478400019</v>
      </c>
      <c r="P977" s="10">
        <f t="shared" si="63"/>
        <v>8.6773765478400013E-3</v>
      </c>
    </row>
    <row r="978" spans="1:16">
      <c r="A978" s="2" t="s">
        <v>7</v>
      </c>
      <c r="B978" s="2" t="s">
        <v>27</v>
      </c>
      <c r="C978" s="2" t="str">
        <f t="shared" si="60"/>
        <v>Jason W.</v>
      </c>
      <c r="D978" s="2" t="s">
        <v>18</v>
      </c>
      <c r="E978" s="2" t="s">
        <v>62</v>
      </c>
      <c r="F978" s="2" t="s">
        <v>11</v>
      </c>
      <c r="G978" s="2">
        <v>38</v>
      </c>
      <c r="H978" s="2" t="s">
        <v>34</v>
      </c>
      <c r="I978" s="2" t="s">
        <v>39</v>
      </c>
      <c r="J978" s="2" t="s">
        <v>124</v>
      </c>
      <c r="K978" s="2" t="str">
        <f t="shared" si="61"/>
        <v>2016</v>
      </c>
      <c r="L978" s="2" t="str">
        <f t="shared" si="62"/>
        <v>08</v>
      </c>
      <c r="M978" s="2">
        <v>201608</v>
      </c>
      <c r="N978" s="30">
        <v>324936.96238080005</v>
      </c>
      <c r="O978" s="30">
        <v>56539.031454259195</v>
      </c>
      <c r="P978" s="10">
        <f t="shared" si="63"/>
        <v>5.6539031454259196E-2</v>
      </c>
    </row>
    <row r="979" spans="1:16">
      <c r="A979" s="2" t="s">
        <v>7</v>
      </c>
      <c r="B979" s="2" t="s">
        <v>27</v>
      </c>
      <c r="C979" s="2" t="str">
        <f t="shared" si="60"/>
        <v>Jason W.</v>
      </c>
      <c r="D979" s="2" t="s">
        <v>18</v>
      </c>
      <c r="E979" s="2" t="s">
        <v>62</v>
      </c>
      <c r="F979" s="2" t="s">
        <v>11</v>
      </c>
      <c r="G979" s="2">
        <v>38</v>
      </c>
      <c r="H979" s="2" t="s">
        <v>34</v>
      </c>
      <c r="I979" s="2" t="s">
        <v>39</v>
      </c>
      <c r="J979" s="2" t="s">
        <v>121</v>
      </c>
      <c r="K979" s="2" t="str">
        <f t="shared" si="61"/>
        <v>2016</v>
      </c>
      <c r="L979" s="2" t="str">
        <f t="shared" si="62"/>
        <v>08</v>
      </c>
      <c r="M979" s="2">
        <v>201608</v>
      </c>
      <c r="N979" s="30">
        <v>34473.671705088011</v>
      </c>
      <c r="O979" s="30">
        <v>5171.0507557632018</v>
      </c>
      <c r="P979" s="10">
        <f t="shared" si="63"/>
        <v>5.171050755763202E-3</v>
      </c>
    </row>
    <row r="980" spans="1:16">
      <c r="A980" s="2" t="s">
        <v>7</v>
      </c>
      <c r="B980" s="2" t="s">
        <v>27</v>
      </c>
      <c r="C980" s="2" t="str">
        <f t="shared" si="60"/>
        <v>Jason W.</v>
      </c>
      <c r="D980" s="2" t="s">
        <v>18</v>
      </c>
      <c r="E980" s="2" t="s">
        <v>62</v>
      </c>
      <c r="F980" s="2" t="s">
        <v>11</v>
      </c>
      <c r="G980" s="2">
        <v>38</v>
      </c>
      <c r="H980" s="2" t="s">
        <v>34</v>
      </c>
      <c r="I980" s="2" t="s">
        <v>39</v>
      </c>
      <c r="J980" s="2" t="s">
        <v>143</v>
      </c>
      <c r="K980" s="2" t="str">
        <f t="shared" si="61"/>
        <v>2016</v>
      </c>
      <c r="L980" s="2" t="str">
        <f t="shared" si="62"/>
        <v>08</v>
      </c>
      <c r="M980" s="2">
        <v>201608</v>
      </c>
      <c r="N980" s="30">
        <v>9347.147409600002</v>
      </c>
      <c r="O980" s="30">
        <v>1402.0721114400003</v>
      </c>
      <c r="P980" s="10">
        <f t="shared" si="63"/>
        <v>1.4020721114400003E-3</v>
      </c>
    </row>
    <row r="981" spans="1:16">
      <c r="A981" s="2" t="s">
        <v>7</v>
      </c>
      <c r="B981" s="2" t="s">
        <v>27</v>
      </c>
      <c r="C981" s="2" t="str">
        <f t="shared" si="60"/>
        <v>Jason W.</v>
      </c>
      <c r="D981" s="2" t="s">
        <v>18</v>
      </c>
      <c r="E981" s="2" t="s">
        <v>62</v>
      </c>
      <c r="F981" s="2" t="s">
        <v>11</v>
      </c>
      <c r="G981" s="2">
        <v>38</v>
      </c>
      <c r="H981" s="2" t="s">
        <v>34</v>
      </c>
      <c r="I981" s="2" t="s">
        <v>39</v>
      </c>
      <c r="J981" s="2" t="s">
        <v>123</v>
      </c>
      <c r="K981" s="2" t="str">
        <f t="shared" si="61"/>
        <v>2016</v>
      </c>
      <c r="L981" s="2" t="str">
        <f t="shared" si="62"/>
        <v>08</v>
      </c>
      <c r="M981" s="2">
        <v>201608</v>
      </c>
      <c r="N981" s="30">
        <v>17280.078520320003</v>
      </c>
      <c r="O981" s="30">
        <v>2592.0117780480005</v>
      </c>
      <c r="P981" s="10">
        <f t="shared" si="63"/>
        <v>2.5920117780480006E-3</v>
      </c>
    </row>
    <row r="982" spans="1:16">
      <c r="A982" s="2" t="s">
        <v>7</v>
      </c>
      <c r="B982" s="2" t="s">
        <v>27</v>
      </c>
      <c r="C982" s="2" t="str">
        <f t="shared" si="60"/>
        <v>Michelle L.</v>
      </c>
      <c r="D982" s="2" t="s">
        <v>19</v>
      </c>
      <c r="E982" s="2" t="s">
        <v>57</v>
      </c>
      <c r="F982" s="2" t="s">
        <v>12</v>
      </c>
      <c r="G982" s="2">
        <v>29</v>
      </c>
      <c r="H982" s="2" t="s">
        <v>37</v>
      </c>
      <c r="I982" s="2" t="s">
        <v>41</v>
      </c>
      <c r="J982" s="2" t="s">
        <v>124</v>
      </c>
      <c r="K982" s="2" t="str">
        <f t="shared" si="61"/>
        <v>2016</v>
      </c>
      <c r="L982" s="2" t="str">
        <f t="shared" si="62"/>
        <v>08</v>
      </c>
      <c r="M982" s="2">
        <v>201608</v>
      </c>
      <c r="N982" s="30">
        <v>140863.72607999999</v>
      </c>
      <c r="O982" s="30">
        <v>24510.288337919996</v>
      </c>
      <c r="P982" s="10">
        <f t="shared" si="63"/>
        <v>2.4510288337919996E-2</v>
      </c>
    </row>
    <row r="983" spans="1:16">
      <c r="A983" s="2" t="s">
        <v>7</v>
      </c>
      <c r="B983" s="2" t="s">
        <v>27</v>
      </c>
      <c r="C983" s="2" t="str">
        <f t="shared" si="60"/>
        <v>Michelle L.</v>
      </c>
      <c r="D983" s="2" t="s">
        <v>19</v>
      </c>
      <c r="E983" s="2" t="s">
        <v>57</v>
      </c>
      <c r="F983" s="2" t="s">
        <v>12</v>
      </c>
      <c r="G983" s="2">
        <v>29</v>
      </c>
      <c r="H983" s="2" t="s">
        <v>37</v>
      </c>
      <c r="I983" s="2" t="s">
        <v>41</v>
      </c>
      <c r="J983" s="2" t="s">
        <v>121</v>
      </c>
      <c r="K983" s="2" t="str">
        <f t="shared" si="61"/>
        <v>2016</v>
      </c>
      <c r="L983" s="2" t="str">
        <f t="shared" si="62"/>
        <v>08</v>
      </c>
      <c r="M983" s="2">
        <v>201608</v>
      </c>
      <c r="N983" s="30">
        <v>9113.5021824000032</v>
      </c>
      <c r="O983" s="30">
        <v>1367.0253273600003</v>
      </c>
      <c r="P983" s="10">
        <f t="shared" si="63"/>
        <v>1.3670253273600004E-3</v>
      </c>
    </row>
    <row r="984" spans="1:16">
      <c r="A984" s="2" t="s">
        <v>7</v>
      </c>
      <c r="B984" s="2" t="s">
        <v>27</v>
      </c>
      <c r="C984" s="2" t="str">
        <f t="shared" si="60"/>
        <v>Michelle L.</v>
      </c>
      <c r="D984" s="2" t="s">
        <v>19</v>
      </c>
      <c r="E984" s="2" t="s">
        <v>57</v>
      </c>
      <c r="F984" s="2" t="s">
        <v>12</v>
      </c>
      <c r="G984" s="2">
        <v>29</v>
      </c>
      <c r="H984" s="2" t="s">
        <v>37</v>
      </c>
      <c r="I984" s="2" t="s">
        <v>41</v>
      </c>
      <c r="J984" s="2" t="s">
        <v>143</v>
      </c>
      <c r="K984" s="2" t="str">
        <f t="shared" si="61"/>
        <v>2016</v>
      </c>
      <c r="L984" s="2" t="str">
        <f t="shared" si="62"/>
        <v>08</v>
      </c>
      <c r="M984" s="2">
        <v>201608</v>
      </c>
      <c r="N984" s="30">
        <v>47140.133040000001</v>
      </c>
      <c r="O984" s="30">
        <v>7071.0199560000001</v>
      </c>
      <c r="P984" s="10">
        <f t="shared" si="63"/>
        <v>7.0710199560000001E-3</v>
      </c>
    </row>
    <row r="985" spans="1:16">
      <c r="A985" s="2" t="s">
        <v>7</v>
      </c>
      <c r="B985" s="2" t="s">
        <v>27</v>
      </c>
      <c r="C985" s="2" t="str">
        <f t="shared" si="60"/>
        <v>Michelle L.</v>
      </c>
      <c r="D985" s="2" t="s">
        <v>19</v>
      </c>
      <c r="E985" s="2" t="s">
        <v>57</v>
      </c>
      <c r="F985" s="2" t="s">
        <v>12</v>
      </c>
      <c r="G985" s="2">
        <v>29</v>
      </c>
      <c r="H985" s="2" t="s">
        <v>37</v>
      </c>
      <c r="I985" s="2" t="s">
        <v>41</v>
      </c>
      <c r="J985" s="2" t="s">
        <v>123</v>
      </c>
      <c r="K985" s="2" t="str">
        <f t="shared" si="61"/>
        <v>2016</v>
      </c>
      <c r="L985" s="2" t="str">
        <f t="shared" si="62"/>
        <v>08</v>
      </c>
      <c r="M985" s="2">
        <v>201608</v>
      </c>
      <c r="N985" s="30">
        <v>9074.844979200001</v>
      </c>
      <c r="O985" s="30">
        <v>1361.2267468800001</v>
      </c>
      <c r="P985" s="10">
        <f t="shared" si="63"/>
        <v>1.36122674688E-3</v>
      </c>
    </row>
    <row r="986" spans="1:16">
      <c r="A986" s="2" t="s">
        <v>7</v>
      </c>
      <c r="B986" s="2" t="s">
        <v>42</v>
      </c>
      <c r="C986" s="2" t="str">
        <f t="shared" si="60"/>
        <v>Dennis C.</v>
      </c>
      <c r="D986" s="2" t="s">
        <v>59</v>
      </c>
      <c r="E986" s="2" t="s">
        <v>60</v>
      </c>
      <c r="F986" s="2" t="s">
        <v>11</v>
      </c>
      <c r="G986" s="2">
        <v>35</v>
      </c>
      <c r="H986" s="2" t="s">
        <v>34</v>
      </c>
      <c r="I986" s="2" t="s">
        <v>39</v>
      </c>
      <c r="J986" s="2" t="s">
        <v>124</v>
      </c>
      <c r="K986" s="2" t="str">
        <f t="shared" si="61"/>
        <v>2016</v>
      </c>
      <c r="L986" s="2" t="str">
        <f t="shared" si="62"/>
        <v>08</v>
      </c>
      <c r="M986" s="2">
        <v>201608</v>
      </c>
      <c r="N986" s="30">
        <v>372987.28938240005</v>
      </c>
      <c r="O986" s="30">
        <v>64899.788352537602</v>
      </c>
      <c r="P986" s="10">
        <f t="shared" si="63"/>
        <v>6.4899788352537596E-2</v>
      </c>
    </row>
    <row r="987" spans="1:16">
      <c r="A987" s="2" t="s">
        <v>7</v>
      </c>
      <c r="B987" s="2" t="s">
        <v>42</v>
      </c>
      <c r="C987" s="2" t="str">
        <f t="shared" si="60"/>
        <v>Dennis C.</v>
      </c>
      <c r="D987" s="2" t="s">
        <v>59</v>
      </c>
      <c r="E987" s="2" t="s">
        <v>60</v>
      </c>
      <c r="F987" s="2" t="s">
        <v>11</v>
      </c>
      <c r="G987" s="2">
        <v>35</v>
      </c>
      <c r="H987" s="2" t="s">
        <v>34</v>
      </c>
      <c r="I987" s="2" t="s">
        <v>39</v>
      </c>
      <c r="J987" s="2" t="s">
        <v>121</v>
      </c>
      <c r="K987" s="2" t="str">
        <f t="shared" si="61"/>
        <v>2016</v>
      </c>
      <c r="L987" s="2" t="str">
        <f t="shared" si="62"/>
        <v>08</v>
      </c>
      <c r="M987" s="2">
        <v>201608</v>
      </c>
      <c r="N987" s="30">
        <v>41162.032429056009</v>
      </c>
      <c r="O987" s="30">
        <v>6174.3048643584007</v>
      </c>
      <c r="P987" s="10">
        <f t="shared" si="63"/>
        <v>6.1743048643584011E-3</v>
      </c>
    </row>
    <row r="988" spans="1:16">
      <c r="A988" s="2" t="s">
        <v>7</v>
      </c>
      <c r="B988" s="2" t="s">
        <v>42</v>
      </c>
      <c r="C988" s="2" t="str">
        <f t="shared" si="60"/>
        <v>Dennis C.</v>
      </c>
      <c r="D988" s="2" t="s">
        <v>59</v>
      </c>
      <c r="E988" s="2" t="s">
        <v>60</v>
      </c>
      <c r="F988" s="2" t="s">
        <v>11</v>
      </c>
      <c r="G988" s="2">
        <v>35</v>
      </c>
      <c r="H988" s="2" t="s">
        <v>34</v>
      </c>
      <c r="I988" s="2" t="s">
        <v>39</v>
      </c>
      <c r="J988" s="2" t="s">
        <v>143</v>
      </c>
      <c r="K988" s="2" t="str">
        <f t="shared" si="61"/>
        <v>2016</v>
      </c>
      <c r="L988" s="2" t="str">
        <f t="shared" si="62"/>
        <v>08</v>
      </c>
      <c r="M988" s="2">
        <v>201608</v>
      </c>
      <c r="N988" s="30">
        <v>40236.615619200013</v>
      </c>
      <c r="O988" s="30">
        <v>6035.4923428800012</v>
      </c>
      <c r="P988" s="10">
        <f t="shared" si="63"/>
        <v>6.0354923428800012E-3</v>
      </c>
    </row>
    <row r="989" spans="1:16">
      <c r="A989" s="2" t="s">
        <v>7</v>
      </c>
      <c r="B989" s="2" t="s">
        <v>42</v>
      </c>
      <c r="C989" s="2" t="str">
        <f t="shared" si="60"/>
        <v>Dennis C.</v>
      </c>
      <c r="D989" s="2" t="s">
        <v>59</v>
      </c>
      <c r="E989" s="2" t="s">
        <v>60</v>
      </c>
      <c r="F989" s="2" t="s">
        <v>11</v>
      </c>
      <c r="G989" s="2">
        <v>35</v>
      </c>
      <c r="H989" s="2" t="s">
        <v>34</v>
      </c>
      <c r="I989" s="2" t="s">
        <v>39</v>
      </c>
      <c r="J989" s="2" t="s">
        <v>123</v>
      </c>
      <c r="K989" s="2" t="str">
        <f t="shared" si="61"/>
        <v>2016</v>
      </c>
      <c r="L989" s="2" t="str">
        <f t="shared" si="62"/>
        <v>08</v>
      </c>
      <c r="M989" s="2">
        <v>201608</v>
      </c>
      <c r="N989" s="30">
        <v>7573.7966008320009</v>
      </c>
      <c r="O989" s="30">
        <v>1136.0694901248</v>
      </c>
      <c r="P989" s="10">
        <f t="shared" si="63"/>
        <v>1.1360694901248001E-3</v>
      </c>
    </row>
    <row r="990" spans="1:16">
      <c r="A990" s="2" t="s">
        <v>7</v>
      </c>
      <c r="B990" s="2" t="s">
        <v>42</v>
      </c>
      <c r="C990" s="2" t="str">
        <f t="shared" si="60"/>
        <v>Aaron C.</v>
      </c>
      <c r="D990" s="2" t="s">
        <v>61</v>
      </c>
      <c r="E990" s="2" t="s">
        <v>60</v>
      </c>
      <c r="F990" s="2" t="s">
        <v>11</v>
      </c>
      <c r="G990" s="2">
        <v>32</v>
      </c>
      <c r="H990" s="2" t="s">
        <v>36</v>
      </c>
      <c r="I990" s="2" t="s">
        <v>63</v>
      </c>
      <c r="J990" s="2" t="s">
        <v>124</v>
      </c>
      <c r="K990" s="2" t="str">
        <f t="shared" si="61"/>
        <v>2016</v>
      </c>
      <c r="L990" s="2" t="str">
        <f t="shared" si="62"/>
        <v>08</v>
      </c>
      <c r="M990" s="2">
        <v>201608</v>
      </c>
      <c r="N990" s="30">
        <v>12517.908480000004</v>
      </c>
      <c r="O990" s="30">
        <v>2178.1160755200003</v>
      </c>
      <c r="P990" s="10">
        <f t="shared" si="63"/>
        <v>2.1781160755200003E-3</v>
      </c>
    </row>
    <row r="991" spans="1:16">
      <c r="A991" s="2" t="s">
        <v>7</v>
      </c>
      <c r="B991" s="2" t="s">
        <v>42</v>
      </c>
      <c r="C991" s="2" t="str">
        <f t="shared" si="60"/>
        <v>Aaron C.</v>
      </c>
      <c r="D991" s="2" t="s">
        <v>61</v>
      </c>
      <c r="E991" s="2" t="s">
        <v>60</v>
      </c>
      <c r="F991" s="2" t="s">
        <v>11</v>
      </c>
      <c r="G991" s="2">
        <v>32</v>
      </c>
      <c r="H991" s="2" t="s">
        <v>36</v>
      </c>
      <c r="I991" s="2" t="s">
        <v>63</v>
      </c>
      <c r="J991" s="2" t="s">
        <v>121</v>
      </c>
      <c r="K991" s="2" t="str">
        <f t="shared" si="61"/>
        <v>2016</v>
      </c>
      <c r="L991" s="2" t="str">
        <f t="shared" si="62"/>
        <v>08</v>
      </c>
      <c r="M991" s="2">
        <v>201608</v>
      </c>
      <c r="N991" s="30">
        <v>12328.918694399999</v>
      </c>
      <c r="O991" s="30">
        <v>1849.3378041599999</v>
      </c>
      <c r="P991" s="10">
        <f t="shared" si="63"/>
        <v>1.8493378041599998E-3</v>
      </c>
    </row>
    <row r="992" spans="1:16">
      <c r="A992" s="2" t="s">
        <v>7</v>
      </c>
      <c r="B992" s="2" t="s">
        <v>42</v>
      </c>
      <c r="C992" s="2" t="str">
        <f t="shared" si="60"/>
        <v>Aaron C.</v>
      </c>
      <c r="D992" s="2" t="s">
        <v>61</v>
      </c>
      <c r="E992" s="2" t="s">
        <v>60</v>
      </c>
      <c r="F992" s="2" t="s">
        <v>11</v>
      </c>
      <c r="G992" s="2">
        <v>32</v>
      </c>
      <c r="H992" s="2" t="s">
        <v>36</v>
      </c>
      <c r="I992" s="2" t="s">
        <v>63</v>
      </c>
      <c r="J992" s="2" t="s">
        <v>143</v>
      </c>
      <c r="K992" s="2" t="str">
        <f t="shared" si="61"/>
        <v>2016</v>
      </c>
      <c r="L992" s="2" t="str">
        <f t="shared" si="62"/>
        <v>08</v>
      </c>
      <c r="M992" s="2">
        <v>201608</v>
      </c>
      <c r="N992" s="30">
        <v>35953.897980000009</v>
      </c>
      <c r="O992" s="30">
        <v>5393.0846970000011</v>
      </c>
      <c r="P992" s="10">
        <f t="shared" si="63"/>
        <v>5.3930846970000014E-3</v>
      </c>
    </row>
    <row r="993" spans="1:16">
      <c r="A993" s="2" t="s">
        <v>7</v>
      </c>
      <c r="B993" s="2" t="s">
        <v>42</v>
      </c>
      <c r="C993" s="2" t="str">
        <f t="shared" si="60"/>
        <v>Aaron C.</v>
      </c>
      <c r="D993" s="2" t="s">
        <v>61</v>
      </c>
      <c r="E993" s="2" t="s">
        <v>60</v>
      </c>
      <c r="F993" s="2" t="s">
        <v>11</v>
      </c>
      <c r="G993" s="2">
        <v>32</v>
      </c>
      <c r="H993" s="2" t="s">
        <v>36</v>
      </c>
      <c r="I993" s="2" t="s">
        <v>63</v>
      </c>
      <c r="J993" s="2" t="s">
        <v>123</v>
      </c>
      <c r="K993" s="2" t="str">
        <f t="shared" si="61"/>
        <v>2016</v>
      </c>
      <c r="L993" s="2" t="str">
        <f t="shared" si="62"/>
        <v>08</v>
      </c>
      <c r="M993" s="2">
        <v>201608</v>
      </c>
      <c r="N993" s="30">
        <v>4363.1368703999988</v>
      </c>
      <c r="O993" s="30">
        <v>654.47053055999982</v>
      </c>
      <c r="P993" s="10">
        <f t="shared" si="63"/>
        <v>6.5447053055999978E-4</v>
      </c>
    </row>
    <row r="994" spans="1:16">
      <c r="A994" s="2" t="s">
        <v>69</v>
      </c>
      <c r="B994" s="2" t="s">
        <v>5</v>
      </c>
      <c r="C994" s="2" t="str">
        <f t="shared" si="60"/>
        <v>Jansen B.</v>
      </c>
      <c r="D994" s="2" t="s">
        <v>46</v>
      </c>
      <c r="E994" s="2" t="s">
        <v>13</v>
      </c>
      <c r="F994" s="2" t="s">
        <v>11</v>
      </c>
      <c r="G994" s="2">
        <v>46</v>
      </c>
      <c r="H994" s="2" t="s">
        <v>33</v>
      </c>
      <c r="I994" s="2" t="s">
        <v>38</v>
      </c>
      <c r="J994" s="2" t="s">
        <v>124</v>
      </c>
      <c r="K994" s="2" t="str">
        <f t="shared" si="61"/>
        <v>2016</v>
      </c>
      <c r="L994" s="2" t="str">
        <f t="shared" si="62"/>
        <v>08</v>
      </c>
      <c r="M994" s="2">
        <v>201608</v>
      </c>
      <c r="N994" s="30">
        <v>235354.62720000008</v>
      </c>
      <c r="O994" s="30">
        <v>40951.705132800009</v>
      </c>
      <c r="P994" s="10">
        <f t="shared" si="63"/>
        <v>4.0951705132800012E-2</v>
      </c>
    </row>
    <row r="995" spans="1:16">
      <c r="A995" s="2" t="s">
        <v>69</v>
      </c>
      <c r="B995" s="2" t="s">
        <v>5</v>
      </c>
      <c r="C995" s="2" t="str">
        <f t="shared" si="60"/>
        <v>Jansen B.</v>
      </c>
      <c r="D995" s="2" t="s">
        <v>46</v>
      </c>
      <c r="E995" s="2" t="s">
        <v>13</v>
      </c>
      <c r="F995" s="2" t="s">
        <v>11</v>
      </c>
      <c r="G995" s="2">
        <v>46</v>
      </c>
      <c r="H995" s="2" t="s">
        <v>33</v>
      </c>
      <c r="I995" s="2" t="s">
        <v>38</v>
      </c>
      <c r="J995" s="2" t="s">
        <v>121</v>
      </c>
      <c r="K995" s="2" t="str">
        <f t="shared" si="61"/>
        <v>2016</v>
      </c>
      <c r="L995" s="2" t="str">
        <f t="shared" si="62"/>
        <v>08</v>
      </c>
      <c r="M995" s="2">
        <v>201608</v>
      </c>
      <c r="N995" s="30">
        <v>74678.308319999996</v>
      </c>
      <c r="O995" s="30">
        <v>11201.746247999999</v>
      </c>
      <c r="P995" s="10">
        <f t="shared" si="63"/>
        <v>1.1201746247999999E-2</v>
      </c>
    </row>
    <row r="996" spans="1:16">
      <c r="A996" s="2" t="s">
        <v>69</v>
      </c>
      <c r="B996" s="2" t="s">
        <v>5</v>
      </c>
      <c r="C996" s="2" t="str">
        <f t="shared" si="60"/>
        <v>Jansen B.</v>
      </c>
      <c r="D996" s="2" t="s">
        <v>46</v>
      </c>
      <c r="E996" s="2" t="s">
        <v>13</v>
      </c>
      <c r="F996" s="2" t="s">
        <v>11</v>
      </c>
      <c r="G996" s="2">
        <v>46</v>
      </c>
      <c r="H996" s="2" t="s">
        <v>33</v>
      </c>
      <c r="I996" s="2" t="s">
        <v>38</v>
      </c>
      <c r="J996" s="2" t="s">
        <v>143</v>
      </c>
      <c r="K996" s="2" t="str">
        <f t="shared" si="61"/>
        <v>2016</v>
      </c>
      <c r="L996" s="2" t="str">
        <f t="shared" si="62"/>
        <v>08</v>
      </c>
      <c r="M996" s="2">
        <v>201608</v>
      </c>
      <c r="N996" s="30">
        <v>154605.55109999998</v>
      </c>
      <c r="O996" s="30">
        <v>23190.832664999998</v>
      </c>
      <c r="P996" s="10">
        <f t="shared" si="63"/>
        <v>2.3190832664999998E-2</v>
      </c>
    </row>
    <row r="997" spans="1:16">
      <c r="A997" s="2" t="s">
        <v>69</v>
      </c>
      <c r="B997" s="2" t="s">
        <v>5</v>
      </c>
      <c r="C997" s="2" t="str">
        <f t="shared" si="60"/>
        <v>Jansen B.</v>
      </c>
      <c r="D997" s="2" t="s">
        <v>46</v>
      </c>
      <c r="E997" s="2" t="s">
        <v>13</v>
      </c>
      <c r="F997" s="2" t="s">
        <v>11</v>
      </c>
      <c r="G997" s="2">
        <v>46</v>
      </c>
      <c r="H997" s="2" t="s">
        <v>33</v>
      </c>
      <c r="I997" s="2" t="s">
        <v>38</v>
      </c>
      <c r="J997" s="2" t="s">
        <v>123</v>
      </c>
      <c r="K997" s="2" t="str">
        <f t="shared" si="61"/>
        <v>2016</v>
      </c>
      <c r="L997" s="2" t="str">
        <f t="shared" si="62"/>
        <v>08</v>
      </c>
      <c r="M997" s="2">
        <v>201608</v>
      </c>
      <c r="N997" s="30">
        <v>35693.986944000011</v>
      </c>
      <c r="O997" s="30">
        <v>5354.0980416000011</v>
      </c>
      <c r="P997" s="10">
        <f t="shared" si="63"/>
        <v>5.3540980416000011E-3</v>
      </c>
    </row>
    <row r="998" spans="1:16">
      <c r="A998" s="2" t="s">
        <v>69</v>
      </c>
      <c r="B998" s="2" t="s">
        <v>5</v>
      </c>
      <c r="C998" s="2" t="str">
        <f t="shared" si="60"/>
        <v>Claire P.</v>
      </c>
      <c r="D998" s="2" t="s">
        <v>22</v>
      </c>
      <c r="E998" s="2" t="s">
        <v>16</v>
      </c>
      <c r="F998" s="2" t="s">
        <v>12</v>
      </c>
      <c r="G998" s="2">
        <v>38</v>
      </c>
      <c r="H998" s="2" t="s">
        <v>34</v>
      </c>
      <c r="I998" s="2" t="s">
        <v>39</v>
      </c>
      <c r="J998" s="2" t="s">
        <v>124</v>
      </c>
      <c r="K998" s="2" t="str">
        <f t="shared" si="61"/>
        <v>2016</v>
      </c>
      <c r="L998" s="2" t="str">
        <f t="shared" si="62"/>
        <v>08</v>
      </c>
      <c r="M998" s="2">
        <v>201608</v>
      </c>
      <c r="N998" s="30">
        <v>276712.8376320001</v>
      </c>
      <c r="O998" s="30">
        <v>48148.033747968009</v>
      </c>
      <c r="P998" s="10">
        <f t="shared" si="63"/>
        <v>4.8148033747968007E-2</v>
      </c>
    </row>
    <row r="999" spans="1:16">
      <c r="A999" s="2" t="s">
        <v>69</v>
      </c>
      <c r="B999" s="2" t="s">
        <v>5</v>
      </c>
      <c r="C999" s="2" t="str">
        <f t="shared" si="60"/>
        <v>Claire P.</v>
      </c>
      <c r="D999" s="2" t="s">
        <v>22</v>
      </c>
      <c r="E999" s="2" t="s">
        <v>16</v>
      </c>
      <c r="F999" s="2" t="s">
        <v>12</v>
      </c>
      <c r="G999" s="2">
        <v>38</v>
      </c>
      <c r="H999" s="2" t="s">
        <v>34</v>
      </c>
      <c r="I999" s="2" t="s">
        <v>39</v>
      </c>
      <c r="J999" s="2" t="s">
        <v>121</v>
      </c>
      <c r="K999" s="2" t="str">
        <f t="shared" si="61"/>
        <v>2016</v>
      </c>
      <c r="L999" s="2" t="str">
        <f t="shared" si="62"/>
        <v>08</v>
      </c>
      <c r="M999" s="2">
        <v>201608</v>
      </c>
      <c r="N999" s="30">
        <v>12017.657836800001</v>
      </c>
      <c r="O999" s="30">
        <v>1802.6486755200001</v>
      </c>
      <c r="P999" s="10">
        <f t="shared" si="63"/>
        <v>1.8026486755200002E-3</v>
      </c>
    </row>
    <row r="1000" spans="1:16">
      <c r="A1000" s="2" t="s">
        <v>69</v>
      </c>
      <c r="B1000" s="2" t="s">
        <v>5</v>
      </c>
      <c r="C1000" s="2" t="str">
        <f t="shared" si="60"/>
        <v>Claire P.</v>
      </c>
      <c r="D1000" s="2" t="s">
        <v>22</v>
      </c>
      <c r="E1000" s="2" t="s">
        <v>16</v>
      </c>
      <c r="F1000" s="2" t="s">
        <v>12</v>
      </c>
      <c r="G1000" s="2">
        <v>38</v>
      </c>
      <c r="H1000" s="2" t="s">
        <v>34</v>
      </c>
      <c r="I1000" s="2" t="s">
        <v>39</v>
      </c>
      <c r="J1000" s="2" t="s">
        <v>143</v>
      </c>
      <c r="K1000" s="2" t="str">
        <f t="shared" si="61"/>
        <v>2016</v>
      </c>
      <c r="L1000" s="2" t="str">
        <f t="shared" si="62"/>
        <v>08</v>
      </c>
      <c r="M1000" s="2">
        <v>201608</v>
      </c>
      <c r="N1000" s="30">
        <v>37684.178531999998</v>
      </c>
      <c r="O1000" s="30">
        <v>5652.6267797999999</v>
      </c>
      <c r="P1000" s="10">
        <f t="shared" si="63"/>
        <v>5.6526267797999998E-3</v>
      </c>
    </row>
    <row r="1001" spans="1:16">
      <c r="A1001" s="2" t="s">
        <v>69</v>
      </c>
      <c r="B1001" s="2" t="s">
        <v>5</v>
      </c>
      <c r="C1001" s="2" t="str">
        <f t="shared" si="60"/>
        <v>Claire P.</v>
      </c>
      <c r="D1001" s="2" t="s">
        <v>22</v>
      </c>
      <c r="E1001" s="2" t="s">
        <v>16</v>
      </c>
      <c r="F1001" s="2" t="s">
        <v>12</v>
      </c>
      <c r="G1001" s="2">
        <v>38</v>
      </c>
      <c r="H1001" s="2" t="s">
        <v>34</v>
      </c>
      <c r="I1001" s="2" t="s">
        <v>39</v>
      </c>
      <c r="J1001" s="2" t="s">
        <v>123</v>
      </c>
      <c r="K1001" s="2" t="str">
        <f t="shared" si="61"/>
        <v>2016</v>
      </c>
      <c r="L1001" s="2" t="str">
        <f t="shared" si="62"/>
        <v>08</v>
      </c>
      <c r="M1001" s="2">
        <v>201608</v>
      </c>
      <c r="N1001" s="30">
        <v>2849.1653836800001</v>
      </c>
      <c r="O1001" s="30">
        <v>427.37480755199999</v>
      </c>
      <c r="P1001" s="10">
        <f t="shared" si="63"/>
        <v>4.2737480755199999E-4</v>
      </c>
    </row>
    <row r="1002" spans="1:16">
      <c r="A1002" s="2" t="s">
        <v>69</v>
      </c>
      <c r="B1002" s="2" t="s">
        <v>5</v>
      </c>
      <c r="C1002" s="2" t="str">
        <f t="shared" si="60"/>
        <v>Simon W.</v>
      </c>
      <c r="D1002" s="2" t="s">
        <v>9</v>
      </c>
      <c r="E1002" s="2" t="s">
        <v>10</v>
      </c>
      <c r="F1002" s="2" t="s">
        <v>11</v>
      </c>
      <c r="G1002" s="2">
        <v>25</v>
      </c>
      <c r="H1002" s="2" t="s">
        <v>37</v>
      </c>
      <c r="I1002" s="2" t="s">
        <v>41</v>
      </c>
      <c r="J1002" s="2" t="s">
        <v>124</v>
      </c>
      <c r="K1002" s="2" t="str">
        <f t="shared" si="61"/>
        <v>2016</v>
      </c>
      <c r="L1002" s="2" t="str">
        <f t="shared" si="62"/>
        <v>08</v>
      </c>
      <c r="M1002" s="2">
        <v>201608</v>
      </c>
      <c r="N1002" s="30">
        <v>198663.69600000003</v>
      </c>
      <c r="O1002" s="30">
        <v>34567.483103999999</v>
      </c>
      <c r="P1002" s="10">
        <f t="shared" si="63"/>
        <v>3.4567483103999999E-2</v>
      </c>
    </row>
    <row r="1003" spans="1:16">
      <c r="A1003" s="2" t="s">
        <v>69</v>
      </c>
      <c r="B1003" s="2" t="s">
        <v>5</v>
      </c>
      <c r="C1003" s="2" t="str">
        <f t="shared" si="60"/>
        <v>Simon W.</v>
      </c>
      <c r="D1003" s="2" t="s">
        <v>9</v>
      </c>
      <c r="E1003" s="2" t="s">
        <v>10</v>
      </c>
      <c r="F1003" s="2" t="s">
        <v>11</v>
      </c>
      <c r="G1003" s="2">
        <v>25</v>
      </c>
      <c r="H1003" s="2" t="s">
        <v>37</v>
      </c>
      <c r="I1003" s="2" t="s">
        <v>41</v>
      </c>
      <c r="J1003" s="2" t="s">
        <v>121</v>
      </c>
      <c r="K1003" s="2" t="str">
        <f t="shared" si="61"/>
        <v>2016</v>
      </c>
      <c r="L1003" s="2" t="str">
        <f t="shared" si="62"/>
        <v>08</v>
      </c>
      <c r="M1003" s="2">
        <v>201608</v>
      </c>
      <c r="N1003" s="30">
        <v>14150.978687999999</v>
      </c>
      <c r="O1003" s="30">
        <v>2122.6468031999998</v>
      </c>
      <c r="P1003" s="10">
        <f t="shared" si="63"/>
        <v>2.1226468031999997E-3</v>
      </c>
    </row>
    <row r="1004" spans="1:16">
      <c r="A1004" s="2" t="s">
        <v>69</v>
      </c>
      <c r="B1004" s="2" t="s">
        <v>5</v>
      </c>
      <c r="C1004" s="2" t="str">
        <f t="shared" si="60"/>
        <v>Simon W.</v>
      </c>
      <c r="D1004" s="2" t="s">
        <v>9</v>
      </c>
      <c r="E1004" s="2" t="s">
        <v>10</v>
      </c>
      <c r="F1004" s="2" t="s">
        <v>11</v>
      </c>
      <c r="G1004" s="2">
        <v>25</v>
      </c>
      <c r="H1004" s="2" t="s">
        <v>37</v>
      </c>
      <c r="I1004" s="2" t="s">
        <v>41</v>
      </c>
      <c r="J1004" s="2" t="s">
        <v>143</v>
      </c>
      <c r="K1004" s="2" t="str">
        <f t="shared" si="61"/>
        <v>2016</v>
      </c>
      <c r="L1004" s="2" t="str">
        <f t="shared" si="62"/>
        <v>08</v>
      </c>
      <c r="M1004" s="2">
        <v>201608</v>
      </c>
      <c r="N1004" s="30">
        <v>57357.30000000001</v>
      </c>
      <c r="O1004" s="30">
        <v>8603.5950000000012</v>
      </c>
      <c r="P1004" s="10">
        <f t="shared" si="63"/>
        <v>8.6035950000000003E-3</v>
      </c>
    </row>
    <row r="1005" spans="1:16">
      <c r="A1005" s="2" t="s">
        <v>69</v>
      </c>
      <c r="B1005" s="2" t="s">
        <v>5</v>
      </c>
      <c r="C1005" s="2" t="str">
        <f t="shared" si="60"/>
        <v>Simon W.</v>
      </c>
      <c r="D1005" s="2" t="s">
        <v>9</v>
      </c>
      <c r="E1005" s="2" t="s">
        <v>10</v>
      </c>
      <c r="F1005" s="2" t="s">
        <v>11</v>
      </c>
      <c r="G1005" s="2">
        <v>25</v>
      </c>
      <c r="H1005" s="2" t="s">
        <v>37</v>
      </c>
      <c r="I1005" s="2" t="s">
        <v>41</v>
      </c>
      <c r="J1005" s="2" t="s">
        <v>123</v>
      </c>
      <c r="K1005" s="2" t="str">
        <f t="shared" si="61"/>
        <v>2016</v>
      </c>
      <c r="L1005" s="2" t="str">
        <f t="shared" si="62"/>
        <v>08</v>
      </c>
      <c r="M1005" s="2">
        <v>201608</v>
      </c>
      <c r="N1005" s="30">
        <v>16330.406400000002</v>
      </c>
      <c r="O1005" s="30">
        <v>2449.5609600000003</v>
      </c>
      <c r="P1005" s="10">
        <f t="shared" si="63"/>
        <v>2.4495609600000004E-3</v>
      </c>
    </row>
    <row r="1006" spans="1:16">
      <c r="A1006" s="2" t="s">
        <v>69</v>
      </c>
      <c r="B1006" s="2" t="s">
        <v>6</v>
      </c>
      <c r="C1006" s="2" t="str">
        <f t="shared" si="60"/>
        <v>Trevor P.</v>
      </c>
      <c r="D1006" s="2" t="s">
        <v>14</v>
      </c>
      <c r="E1006" s="2" t="s">
        <v>15</v>
      </c>
      <c r="F1006" s="2" t="s">
        <v>11</v>
      </c>
      <c r="G1006" s="2">
        <v>32</v>
      </c>
      <c r="H1006" s="2" t="s">
        <v>36</v>
      </c>
      <c r="I1006" s="2" t="s">
        <v>63</v>
      </c>
      <c r="J1006" s="2" t="s">
        <v>124</v>
      </c>
      <c r="K1006" s="2" t="str">
        <f t="shared" si="61"/>
        <v>2016</v>
      </c>
      <c r="L1006" s="2" t="str">
        <f t="shared" si="62"/>
        <v>08</v>
      </c>
      <c r="M1006" s="2">
        <v>201608</v>
      </c>
      <c r="N1006" s="30">
        <v>373772.99097600003</v>
      </c>
      <c r="O1006" s="30">
        <v>65036.500429823995</v>
      </c>
      <c r="P1006" s="10">
        <f t="shared" si="63"/>
        <v>6.5036500429823993E-2</v>
      </c>
    </row>
    <row r="1007" spans="1:16">
      <c r="A1007" s="2" t="s">
        <v>69</v>
      </c>
      <c r="B1007" s="2" t="s">
        <v>6</v>
      </c>
      <c r="C1007" s="2" t="str">
        <f t="shared" si="60"/>
        <v>Trevor P.</v>
      </c>
      <c r="D1007" s="2" t="s">
        <v>14</v>
      </c>
      <c r="E1007" s="2" t="s">
        <v>15</v>
      </c>
      <c r="F1007" s="2" t="s">
        <v>11</v>
      </c>
      <c r="G1007" s="2">
        <v>32</v>
      </c>
      <c r="H1007" s="2" t="s">
        <v>36</v>
      </c>
      <c r="I1007" s="2" t="s">
        <v>63</v>
      </c>
      <c r="J1007" s="2" t="s">
        <v>121</v>
      </c>
      <c r="K1007" s="2" t="str">
        <f t="shared" si="61"/>
        <v>2016</v>
      </c>
      <c r="L1007" s="2" t="str">
        <f t="shared" si="62"/>
        <v>08</v>
      </c>
      <c r="M1007" s="2">
        <v>201608</v>
      </c>
      <c r="N1007" s="30">
        <v>82400.639354880026</v>
      </c>
      <c r="O1007" s="30">
        <v>12360.095903232002</v>
      </c>
      <c r="P1007" s="10">
        <f t="shared" si="63"/>
        <v>1.2360095903232003E-2</v>
      </c>
    </row>
    <row r="1008" spans="1:16">
      <c r="A1008" s="2" t="s">
        <v>69</v>
      </c>
      <c r="B1008" s="2" t="s">
        <v>6</v>
      </c>
      <c r="C1008" s="2" t="str">
        <f t="shared" si="60"/>
        <v>Trevor P.</v>
      </c>
      <c r="D1008" s="2" t="s">
        <v>14</v>
      </c>
      <c r="E1008" s="2" t="s">
        <v>15</v>
      </c>
      <c r="F1008" s="2" t="s">
        <v>11</v>
      </c>
      <c r="G1008" s="2">
        <v>32</v>
      </c>
      <c r="H1008" s="2" t="s">
        <v>36</v>
      </c>
      <c r="I1008" s="2" t="s">
        <v>63</v>
      </c>
      <c r="J1008" s="2" t="s">
        <v>143</v>
      </c>
      <c r="K1008" s="2" t="str">
        <f t="shared" si="61"/>
        <v>2016</v>
      </c>
      <c r="L1008" s="2" t="str">
        <f t="shared" si="62"/>
        <v>08</v>
      </c>
      <c r="M1008" s="2">
        <v>201608</v>
      </c>
      <c r="N1008" s="30">
        <v>167178.27526400003</v>
      </c>
      <c r="O1008" s="30">
        <v>25076.741289600002</v>
      </c>
      <c r="P1008" s="10">
        <f t="shared" si="63"/>
        <v>2.5076741289600003E-2</v>
      </c>
    </row>
    <row r="1009" spans="1:16">
      <c r="A1009" s="2" t="s">
        <v>69</v>
      </c>
      <c r="B1009" s="2" t="s">
        <v>6</v>
      </c>
      <c r="C1009" s="2" t="str">
        <f t="shared" si="60"/>
        <v>Trevor P.</v>
      </c>
      <c r="D1009" s="2" t="s">
        <v>14</v>
      </c>
      <c r="E1009" s="2" t="s">
        <v>15</v>
      </c>
      <c r="F1009" s="2" t="s">
        <v>11</v>
      </c>
      <c r="G1009" s="2">
        <v>32</v>
      </c>
      <c r="H1009" s="2" t="s">
        <v>36</v>
      </c>
      <c r="I1009" s="2" t="s">
        <v>63</v>
      </c>
      <c r="J1009" s="2" t="s">
        <v>123</v>
      </c>
      <c r="K1009" s="2" t="str">
        <f t="shared" si="61"/>
        <v>2016</v>
      </c>
      <c r="L1009" s="2" t="str">
        <f t="shared" si="62"/>
        <v>08</v>
      </c>
      <c r="M1009" s="2">
        <v>201608</v>
      </c>
      <c r="N1009" s="30">
        <v>27778.861608960004</v>
      </c>
      <c r="O1009" s="30">
        <v>4166.8292413440004</v>
      </c>
      <c r="P1009" s="10">
        <f t="shared" si="63"/>
        <v>4.1668292413440007E-3</v>
      </c>
    </row>
    <row r="1010" spans="1:16">
      <c r="A1010" s="2" t="s">
        <v>68</v>
      </c>
      <c r="B1010" s="2" t="s">
        <v>24</v>
      </c>
      <c r="C1010" s="2" t="str">
        <f t="shared" si="60"/>
        <v>George C.</v>
      </c>
      <c r="D1010" s="2" t="s">
        <v>43</v>
      </c>
      <c r="E1010" s="2" t="s">
        <v>17</v>
      </c>
      <c r="F1010" s="2" t="s">
        <v>11</v>
      </c>
      <c r="G1010" s="2">
        <v>32</v>
      </c>
      <c r="H1010" s="2" t="s">
        <v>36</v>
      </c>
      <c r="I1010" s="2" t="s">
        <v>63</v>
      </c>
      <c r="J1010" s="2" t="s">
        <v>124</v>
      </c>
      <c r="K1010" s="2" t="str">
        <f t="shared" si="61"/>
        <v>2016</v>
      </c>
      <c r="L1010" s="2" t="str">
        <f t="shared" si="62"/>
        <v>08</v>
      </c>
      <c r="M1010" s="2">
        <v>201608</v>
      </c>
      <c r="N1010" s="30">
        <v>53917.248</v>
      </c>
      <c r="O1010" s="30">
        <v>9381.6011519999993</v>
      </c>
      <c r="P1010" s="10">
        <f t="shared" si="63"/>
        <v>9.3816011519999992E-3</v>
      </c>
    </row>
    <row r="1011" spans="1:16">
      <c r="A1011" s="2" t="s">
        <v>68</v>
      </c>
      <c r="B1011" s="2" t="s">
        <v>24</v>
      </c>
      <c r="C1011" s="2" t="str">
        <f t="shared" si="60"/>
        <v>George C.</v>
      </c>
      <c r="D1011" s="2" t="s">
        <v>43</v>
      </c>
      <c r="E1011" s="2" t="s">
        <v>17</v>
      </c>
      <c r="F1011" s="2" t="s">
        <v>11</v>
      </c>
      <c r="G1011" s="2">
        <v>32</v>
      </c>
      <c r="H1011" s="2" t="s">
        <v>36</v>
      </c>
      <c r="I1011" s="2" t="s">
        <v>63</v>
      </c>
      <c r="J1011" s="2" t="s">
        <v>121</v>
      </c>
      <c r="K1011" s="2" t="str">
        <f t="shared" si="61"/>
        <v>2016</v>
      </c>
      <c r="L1011" s="2" t="str">
        <f t="shared" si="62"/>
        <v>08</v>
      </c>
      <c r="M1011" s="2">
        <v>201608</v>
      </c>
      <c r="N1011" s="30">
        <v>31506.231680000001</v>
      </c>
      <c r="O1011" s="30">
        <v>4725.9347520000001</v>
      </c>
      <c r="P1011" s="10">
        <f t="shared" si="63"/>
        <v>4.7259347519999998E-3</v>
      </c>
    </row>
    <row r="1012" spans="1:16">
      <c r="A1012" s="2" t="s">
        <v>68</v>
      </c>
      <c r="B1012" s="2" t="s">
        <v>24</v>
      </c>
      <c r="C1012" s="2" t="str">
        <f t="shared" si="60"/>
        <v>George C.</v>
      </c>
      <c r="D1012" s="2" t="s">
        <v>43</v>
      </c>
      <c r="E1012" s="2" t="s">
        <v>17</v>
      </c>
      <c r="F1012" s="2" t="s">
        <v>11</v>
      </c>
      <c r="G1012" s="2">
        <v>32</v>
      </c>
      <c r="H1012" s="2" t="s">
        <v>36</v>
      </c>
      <c r="I1012" s="2" t="s">
        <v>63</v>
      </c>
      <c r="J1012" s="2" t="s">
        <v>143</v>
      </c>
      <c r="K1012" s="2" t="str">
        <f t="shared" si="61"/>
        <v>2016</v>
      </c>
      <c r="L1012" s="2" t="str">
        <f t="shared" si="62"/>
        <v>08</v>
      </c>
      <c r="M1012" s="2">
        <v>201608</v>
      </c>
      <c r="N1012" s="30">
        <v>39117.278199999993</v>
      </c>
      <c r="O1012" s="30">
        <v>5867.5917299999992</v>
      </c>
      <c r="P1012" s="10">
        <f t="shared" si="63"/>
        <v>5.8675917299999989E-3</v>
      </c>
    </row>
    <row r="1013" spans="1:16">
      <c r="A1013" s="2" t="s">
        <v>68</v>
      </c>
      <c r="B1013" s="2" t="s">
        <v>24</v>
      </c>
      <c r="C1013" s="2" t="str">
        <f t="shared" si="60"/>
        <v>George C.</v>
      </c>
      <c r="D1013" s="2" t="s">
        <v>43</v>
      </c>
      <c r="E1013" s="2" t="s">
        <v>17</v>
      </c>
      <c r="F1013" s="2" t="s">
        <v>11</v>
      </c>
      <c r="G1013" s="2">
        <v>32</v>
      </c>
      <c r="H1013" s="2" t="s">
        <v>36</v>
      </c>
      <c r="I1013" s="2" t="s">
        <v>63</v>
      </c>
      <c r="J1013" s="2" t="s">
        <v>123</v>
      </c>
      <c r="K1013" s="2" t="str">
        <f t="shared" si="61"/>
        <v>2016</v>
      </c>
      <c r="L1013" s="2" t="str">
        <f t="shared" si="62"/>
        <v>08</v>
      </c>
      <c r="M1013" s="2">
        <v>201608</v>
      </c>
      <c r="N1013" s="30">
        <v>16274.108927999996</v>
      </c>
      <c r="O1013" s="30">
        <v>2441.1163391999994</v>
      </c>
      <c r="P1013" s="10">
        <f t="shared" si="63"/>
        <v>2.4411163391999994E-3</v>
      </c>
    </row>
    <row r="1014" spans="1:16">
      <c r="A1014" s="2" t="s">
        <v>68</v>
      </c>
      <c r="B1014" s="2" t="s">
        <v>70</v>
      </c>
      <c r="C1014" s="2" t="str">
        <f t="shared" si="60"/>
        <v>Emma J.</v>
      </c>
      <c r="D1014" s="2" t="s">
        <v>20</v>
      </c>
      <c r="E1014" s="2" t="s">
        <v>0</v>
      </c>
      <c r="F1014" s="2" t="s">
        <v>12</v>
      </c>
      <c r="G1014" s="2">
        <v>28</v>
      </c>
      <c r="H1014" s="2" t="s">
        <v>37</v>
      </c>
      <c r="I1014" s="2" t="s">
        <v>41</v>
      </c>
      <c r="J1014" s="2" t="s">
        <v>124</v>
      </c>
      <c r="K1014" s="2" t="str">
        <f t="shared" si="61"/>
        <v>2016</v>
      </c>
      <c r="L1014" s="2" t="str">
        <f t="shared" si="62"/>
        <v>08</v>
      </c>
      <c r="M1014" s="2">
        <v>201608</v>
      </c>
      <c r="N1014" s="30">
        <v>103516.50355199999</v>
      </c>
      <c r="O1014" s="30">
        <v>18011.871618047997</v>
      </c>
      <c r="P1014" s="10">
        <f t="shared" si="63"/>
        <v>1.8011871618047997E-2</v>
      </c>
    </row>
    <row r="1015" spans="1:16">
      <c r="A1015" s="2" t="s">
        <v>68</v>
      </c>
      <c r="B1015" s="2" t="s">
        <v>70</v>
      </c>
      <c r="C1015" s="2" t="str">
        <f t="shared" si="60"/>
        <v>Emma J.</v>
      </c>
      <c r="D1015" s="2" t="s">
        <v>20</v>
      </c>
      <c r="E1015" s="2" t="s">
        <v>0</v>
      </c>
      <c r="F1015" s="2" t="s">
        <v>12</v>
      </c>
      <c r="G1015" s="2">
        <v>28</v>
      </c>
      <c r="H1015" s="2" t="s">
        <v>37</v>
      </c>
      <c r="I1015" s="2" t="s">
        <v>41</v>
      </c>
      <c r="J1015" s="2" t="s">
        <v>121</v>
      </c>
      <c r="K1015" s="2" t="str">
        <f t="shared" si="61"/>
        <v>2016</v>
      </c>
      <c r="L1015" s="2" t="str">
        <f t="shared" si="62"/>
        <v>08</v>
      </c>
      <c r="M1015" s="2">
        <v>201608</v>
      </c>
      <c r="N1015" s="30">
        <v>703.81301759999997</v>
      </c>
      <c r="O1015" s="30">
        <v>105.57195263999999</v>
      </c>
      <c r="P1015" s="10">
        <f t="shared" si="63"/>
        <v>1.0557195263999999E-4</v>
      </c>
    </row>
    <row r="1016" spans="1:16">
      <c r="A1016" s="2" t="s">
        <v>68</v>
      </c>
      <c r="B1016" s="2" t="s">
        <v>70</v>
      </c>
      <c r="C1016" s="2" t="str">
        <f t="shared" si="60"/>
        <v>Emma J.</v>
      </c>
      <c r="D1016" s="2" t="s">
        <v>20</v>
      </c>
      <c r="E1016" s="2" t="s">
        <v>0</v>
      </c>
      <c r="F1016" s="2" t="s">
        <v>12</v>
      </c>
      <c r="G1016" s="2">
        <v>28</v>
      </c>
      <c r="H1016" s="2" t="s">
        <v>37</v>
      </c>
      <c r="I1016" s="2" t="s">
        <v>41</v>
      </c>
      <c r="J1016" s="2" t="s">
        <v>143</v>
      </c>
      <c r="K1016" s="2" t="str">
        <f t="shared" si="61"/>
        <v>2016</v>
      </c>
      <c r="L1016" s="2" t="str">
        <f t="shared" si="62"/>
        <v>08</v>
      </c>
      <c r="M1016" s="2">
        <v>201608</v>
      </c>
      <c r="N1016" s="30">
        <v>8224.85664</v>
      </c>
      <c r="O1016" s="30">
        <v>1233.728496</v>
      </c>
      <c r="P1016" s="10">
        <f t="shared" si="63"/>
        <v>1.2337284959999999E-3</v>
      </c>
    </row>
    <row r="1017" spans="1:16">
      <c r="A1017" s="2" t="s">
        <v>68</v>
      </c>
      <c r="B1017" s="2" t="s">
        <v>70</v>
      </c>
      <c r="C1017" s="2" t="str">
        <f t="shared" si="60"/>
        <v>Emma J.</v>
      </c>
      <c r="D1017" s="2" t="s">
        <v>20</v>
      </c>
      <c r="E1017" s="2" t="s">
        <v>0</v>
      </c>
      <c r="F1017" s="2" t="s">
        <v>12</v>
      </c>
      <c r="G1017" s="2">
        <v>28</v>
      </c>
      <c r="H1017" s="2" t="s">
        <v>37</v>
      </c>
      <c r="I1017" s="2" t="s">
        <v>41</v>
      </c>
      <c r="J1017" s="2" t="s">
        <v>123</v>
      </c>
      <c r="K1017" s="2" t="str">
        <f t="shared" si="61"/>
        <v>2016</v>
      </c>
      <c r="L1017" s="2" t="str">
        <f t="shared" si="62"/>
        <v>08</v>
      </c>
      <c r="M1017" s="2">
        <v>201608</v>
      </c>
      <c r="N1017" s="30">
        <v>4357.8501120000001</v>
      </c>
      <c r="O1017" s="30">
        <v>653.67751680000003</v>
      </c>
      <c r="P1017" s="10">
        <f t="shared" si="63"/>
        <v>6.5367751680000001E-4</v>
      </c>
    </row>
    <row r="1018" spans="1:16">
      <c r="A1018" s="2" t="s">
        <v>68</v>
      </c>
      <c r="B1018" s="2" t="s">
        <v>23</v>
      </c>
      <c r="C1018" s="2" t="str">
        <f t="shared" si="60"/>
        <v>Bryan K.</v>
      </c>
      <c r="D1018" s="2" t="s">
        <v>44</v>
      </c>
      <c r="E1018" s="2" t="s">
        <v>45</v>
      </c>
      <c r="F1018" s="2" t="s">
        <v>11</v>
      </c>
      <c r="G1018" s="2">
        <v>27</v>
      </c>
      <c r="H1018" s="2" t="s">
        <v>33</v>
      </c>
      <c r="I1018" s="2" t="s">
        <v>38</v>
      </c>
      <c r="J1018" s="2" t="s">
        <v>124</v>
      </c>
      <c r="K1018" s="2" t="str">
        <f t="shared" si="61"/>
        <v>2016</v>
      </c>
      <c r="L1018" s="2" t="str">
        <f t="shared" si="62"/>
        <v>08</v>
      </c>
      <c r="M1018" s="2">
        <v>201608</v>
      </c>
      <c r="N1018" s="30">
        <v>718953.72595200012</v>
      </c>
      <c r="O1018" s="30">
        <v>125097.948315648</v>
      </c>
      <c r="P1018" s="10">
        <f t="shared" si="63"/>
        <v>0.12509794831564799</v>
      </c>
    </row>
    <row r="1019" spans="1:16">
      <c r="A1019" s="2" t="s">
        <v>68</v>
      </c>
      <c r="B1019" s="2" t="s">
        <v>23</v>
      </c>
      <c r="C1019" s="2" t="str">
        <f t="shared" si="60"/>
        <v>Bryan K.</v>
      </c>
      <c r="D1019" s="2" t="s">
        <v>44</v>
      </c>
      <c r="E1019" s="2" t="s">
        <v>45</v>
      </c>
      <c r="F1019" s="2" t="s">
        <v>11</v>
      </c>
      <c r="G1019" s="2">
        <v>27</v>
      </c>
      <c r="H1019" s="2" t="s">
        <v>33</v>
      </c>
      <c r="I1019" s="2" t="s">
        <v>38</v>
      </c>
      <c r="J1019" s="2" t="s">
        <v>121</v>
      </c>
      <c r="K1019" s="2" t="str">
        <f t="shared" si="61"/>
        <v>2016</v>
      </c>
      <c r="L1019" s="2" t="str">
        <f t="shared" si="62"/>
        <v>08</v>
      </c>
      <c r="M1019" s="2">
        <v>201608</v>
      </c>
      <c r="N1019" s="30">
        <v>68116.156415999998</v>
      </c>
      <c r="O1019" s="30">
        <v>10217.4234624</v>
      </c>
      <c r="P1019" s="10">
        <f t="shared" si="63"/>
        <v>1.02174234624E-2</v>
      </c>
    </row>
    <row r="1020" spans="1:16">
      <c r="A1020" s="2" t="s">
        <v>68</v>
      </c>
      <c r="B1020" s="2" t="s">
        <v>23</v>
      </c>
      <c r="C1020" s="2" t="str">
        <f t="shared" si="60"/>
        <v>Bryan K.</v>
      </c>
      <c r="D1020" s="2" t="s">
        <v>44</v>
      </c>
      <c r="E1020" s="2" t="s">
        <v>45</v>
      </c>
      <c r="F1020" s="2" t="s">
        <v>11</v>
      </c>
      <c r="G1020" s="2">
        <v>27</v>
      </c>
      <c r="H1020" s="2" t="s">
        <v>33</v>
      </c>
      <c r="I1020" s="2" t="s">
        <v>38</v>
      </c>
      <c r="J1020" s="2" t="s">
        <v>143</v>
      </c>
      <c r="K1020" s="2" t="str">
        <f t="shared" si="61"/>
        <v>2016</v>
      </c>
      <c r="L1020" s="2" t="str">
        <f t="shared" si="62"/>
        <v>08</v>
      </c>
      <c r="M1020" s="2">
        <v>201608</v>
      </c>
      <c r="N1020" s="30">
        <v>65489.808384000004</v>
      </c>
      <c r="O1020" s="30">
        <v>9823.4712576000002</v>
      </c>
      <c r="P1020" s="10">
        <f t="shared" si="63"/>
        <v>9.8234712576000006E-3</v>
      </c>
    </row>
    <row r="1021" spans="1:16">
      <c r="A1021" s="2" t="s">
        <v>68</v>
      </c>
      <c r="B1021" s="2" t="s">
        <v>23</v>
      </c>
      <c r="C1021" s="2" t="str">
        <f t="shared" si="60"/>
        <v>Bryan K.</v>
      </c>
      <c r="D1021" s="2" t="s">
        <v>44</v>
      </c>
      <c r="E1021" s="2" t="s">
        <v>45</v>
      </c>
      <c r="F1021" s="2" t="s">
        <v>11</v>
      </c>
      <c r="G1021" s="2">
        <v>27</v>
      </c>
      <c r="H1021" s="2" t="s">
        <v>33</v>
      </c>
      <c r="I1021" s="2" t="s">
        <v>38</v>
      </c>
      <c r="J1021" s="2" t="s">
        <v>123</v>
      </c>
      <c r="K1021" s="2" t="str">
        <f t="shared" si="61"/>
        <v>2016</v>
      </c>
      <c r="L1021" s="2" t="str">
        <f t="shared" si="62"/>
        <v>08</v>
      </c>
      <c r="M1021" s="2">
        <v>201608</v>
      </c>
      <c r="N1021" s="30">
        <v>57582.379008000004</v>
      </c>
      <c r="O1021" s="30">
        <v>8637.3568512000002</v>
      </c>
      <c r="P1021" s="10">
        <f t="shared" si="63"/>
        <v>8.6373568511999999E-3</v>
      </c>
    </row>
    <row r="1022" spans="1:16">
      <c r="A1022" s="2" t="s">
        <v>7</v>
      </c>
      <c r="B1022" s="2" t="s">
        <v>25</v>
      </c>
      <c r="C1022" s="2" t="str">
        <f t="shared" si="60"/>
        <v>Louis N.</v>
      </c>
      <c r="D1022" s="2" t="s">
        <v>51</v>
      </c>
      <c r="E1022" s="2" t="s">
        <v>52</v>
      </c>
      <c r="F1022" s="2" t="s">
        <v>11</v>
      </c>
      <c r="G1022" s="2">
        <v>44</v>
      </c>
      <c r="H1022" s="2" t="s">
        <v>33</v>
      </c>
      <c r="I1022" s="2" t="s">
        <v>38</v>
      </c>
      <c r="J1022" s="2" t="s">
        <v>124</v>
      </c>
      <c r="K1022" s="2" t="str">
        <f t="shared" si="61"/>
        <v>2016</v>
      </c>
      <c r="L1022" s="2" t="str">
        <f t="shared" si="62"/>
        <v>08</v>
      </c>
      <c r="M1022" s="2">
        <v>201608</v>
      </c>
      <c r="N1022" s="30">
        <v>589891.43136000016</v>
      </c>
      <c r="O1022" s="30">
        <v>102641.10905664001</v>
      </c>
      <c r="P1022" s="10">
        <f t="shared" si="63"/>
        <v>0.10264110905664001</v>
      </c>
    </row>
    <row r="1023" spans="1:16">
      <c r="A1023" s="2" t="s">
        <v>7</v>
      </c>
      <c r="B1023" s="2" t="s">
        <v>25</v>
      </c>
      <c r="C1023" s="2" t="str">
        <f t="shared" si="60"/>
        <v>Louis N.</v>
      </c>
      <c r="D1023" s="2" t="s">
        <v>51</v>
      </c>
      <c r="E1023" s="2" t="s">
        <v>52</v>
      </c>
      <c r="F1023" s="2" t="s">
        <v>11</v>
      </c>
      <c r="G1023" s="2">
        <v>44</v>
      </c>
      <c r="H1023" s="2" t="s">
        <v>33</v>
      </c>
      <c r="I1023" s="2" t="s">
        <v>38</v>
      </c>
      <c r="J1023" s="2" t="s">
        <v>121</v>
      </c>
      <c r="K1023" s="2" t="str">
        <f t="shared" si="61"/>
        <v>2016</v>
      </c>
      <c r="L1023" s="2" t="str">
        <f t="shared" si="62"/>
        <v>08</v>
      </c>
      <c r="M1023" s="2">
        <v>201608</v>
      </c>
      <c r="N1023" s="30">
        <v>149923.84865920001</v>
      </c>
      <c r="O1023" s="30">
        <v>22488.577298880002</v>
      </c>
      <c r="P1023" s="10">
        <f t="shared" si="63"/>
        <v>2.2488577298880003E-2</v>
      </c>
    </row>
    <row r="1024" spans="1:16">
      <c r="A1024" s="2" t="s">
        <v>7</v>
      </c>
      <c r="B1024" s="2" t="s">
        <v>25</v>
      </c>
      <c r="C1024" s="2" t="str">
        <f t="shared" si="60"/>
        <v>Louis N.</v>
      </c>
      <c r="D1024" s="2" t="s">
        <v>51</v>
      </c>
      <c r="E1024" s="2" t="s">
        <v>52</v>
      </c>
      <c r="F1024" s="2" t="s">
        <v>11</v>
      </c>
      <c r="G1024" s="2">
        <v>44</v>
      </c>
      <c r="H1024" s="2" t="s">
        <v>33</v>
      </c>
      <c r="I1024" s="2" t="s">
        <v>38</v>
      </c>
      <c r="J1024" s="2" t="s">
        <v>143</v>
      </c>
      <c r="K1024" s="2" t="str">
        <f t="shared" si="61"/>
        <v>2016</v>
      </c>
      <c r="L1024" s="2" t="str">
        <f t="shared" si="62"/>
        <v>08</v>
      </c>
      <c r="M1024" s="2">
        <v>201608</v>
      </c>
      <c r="N1024" s="30">
        <v>186719.17264</v>
      </c>
      <c r="O1024" s="30">
        <v>28007.875895999998</v>
      </c>
      <c r="P1024" s="10">
        <f t="shared" si="63"/>
        <v>2.8007875895999998E-2</v>
      </c>
    </row>
    <row r="1025" spans="1:16">
      <c r="A1025" s="2" t="s">
        <v>7</v>
      </c>
      <c r="B1025" s="2" t="s">
        <v>25</v>
      </c>
      <c r="C1025" s="2" t="str">
        <f t="shared" si="60"/>
        <v>Louis N.</v>
      </c>
      <c r="D1025" s="2" t="s">
        <v>51</v>
      </c>
      <c r="E1025" s="2" t="s">
        <v>52</v>
      </c>
      <c r="F1025" s="2" t="s">
        <v>11</v>
      </c>
      <c r="G1025" s="2">
        <v>44</v>
      </c>
      <c r="H1025" s="2" t="s">
        <v>33</v>
      </c>
      <c r="I1025" s="2" t="s">
        <v>38</v>
      </c>
      <c r="J1025" s="2" t="s">
        <v>123</v>
      </c>
      <c r="K1025" s="2" t="str">
        <f t="shared" si="61"/>
        <v>2016</v>
      </c>
      <c r="L1025" s="2" t="str">
        <f t="shared" si="62"/>
        <v>08</v>
      </c>
      <c r="M1025" s="2">
        <v>201608</v>
      </c>
      <c r="N1025" s="30">
        <v>15028.568755200002</v>
      </c>
      <c r="O1025" s="30">
        <v>2254.2853132800001</v>
      </c>
      <c r="P1025" s="10">
        <f t="shared" si="63"/>
        <v>2.25428531328E-3</v>
      </c>
    </row>
    <row r="1026" spans="1:16">
      <c r="A1026" s="2" t="s">
        <v>7</v>
      </c>
      <c r="B1026" s="2" t="s">
        <v>25</v>
      </c>
      <c r="C1026" s="2" t="str">
        <f t="shared" si="60"/>
        <v>Winnie C.</v>
      </c>
      <c r="D1026" s="2" t="s">
        <v>49</v>
      </c>
      <c r="E1026" s="2" t="s">
        <v>50</v>
      </c>
      <c r="F1026" s="2" t="s">
        <v>12</v>
      </c>
      <c r="G1026" s="2">
        <v>35</v>
      </c>
      <c r="H1026" s="2" t="s">
        <v>35</v>
      </c>
      <c r="I1026" s="2" t="s">
        <v>40</v>
      </c>
      <c r="J1026" s="2" t="s">
        <v>124</v>
      </c>
      <c r="K1026" s="2" t="str">
        <f t="shared" si="61"/>
        <v>2016</v>
      </c>
      <c r="L1026" s="2" t="str">
        <f t="shared" si="62"/>
        <v>08</v>
      </c>
      <c r="M1026" s="2">
        <v>201608</v>
      </c>
      <c r="N1026" s="30">
        <v>21543.096960000003</v>
      </c>
      <c r="O1026" s="30">
        <v>3748.4988710400003</v>
      </c>
      <c r="P1026" s="10">
        <f t="shared" si="63"/>
        <v>3.7484988710400004E-3</v>
      </c>
    </row>
    <row r="1027" spans="1:16">
      <c r="A1027" s="2" t="s">
        <v>7</v>
      </c>
      <c r="B1027" s="2" t="s">
        <v>25</v>
      </c>
      <c r="C1027" s="2" t="str">
        <f t="shared" ref="C1027:C1090" si="64">D1027&amp;" "&amp;LEFT(E1027,1)&amp;"."</f>
        <v>Winnie C.</v>
      </c>
      <c r="D1027" s="2" t="s">
        <v>49</v>
      </c>
      <c r="E1027" s="2" t="s">
        <v>50</v>
      </c>
      <c r="F1027" s="2" t="s">
        <v>12</v>
      </c>
      <c r="G1027" s="2">
        <v>35</v>
      </c>
      <c r="H1027" s="2" t="s">
        <v>35</v>
      </c>
      <c r="I1027" s="2" t="s">
        <v>40</v>
      </c>
      <c r="J1027" s="2" t="s">
        <v>121</v>
      </c>
      <c r="K1027" s="2" t="str">
        <f t="shared" ref="K1027:K1090" si="65">LEFT(M1027,4)</f>
        <v>2016</v>
      </c>
      <c r="L1027" s="2" t="str">
        <f t="shared" ref="L1027:L1090" si="66">RIGHT(M1027,2)</f>
        <v>08</v>
      </c>
      <c r="M1027" s="2">
        <v>201608</v>
      </c>
      <c r="N1027" s="30">
        <v>8359.8020352000021</v>
      </c>
      <c r="O1027" s="30">
        <v>1253.9703052800003</v>
      </c>
      <c r="P1027" s="10">
        <f t="shared" ref="P1027:P1090" si="67">O1027/1000000</f>
        <v>1.2539703052800004E-3</v>
      </c>
    </row>
    <row r="1028" spans="1:16">
      <c r="A1028" s="2" t="s">
        <v>7</v>
      </c>
      <c r="B1028" s="2" t="s">
        <v>25</v>
      </c>
      <c r="C1028" s="2" t="str">
        <f t="shared" si="64"/>
        <v>Winnie C.</v>
      </c>
      <c r="D1028" s="2" t="s">
        <v>49</v>
      </c>
      <c r="E1028" s="2" t="s">
        <v>50</v>
      </c>
      <c r="F1028" s="2" t="s">
        <v>12</v>
      </c>
      <c r="G1028" s="2">
        <v>35</v>
      </c>
      <c r="H1028" s="2" t="s">
        <v>35</v>
      </c>
      <c r="I1028" s="2" t="s">
        <v>40</v>
      </c>
      <c r="J1028" s="2" t="s">
        <v>143</v>
      </c>
      <c r="K1028" s="2" t="str">
        <f t="shared" si="65"/>
        <v>2016</v>
      </c>
      <c r="L1028" s="2" t="str">
        <f t="shared" si="66"/>
        <v>08</v>
      </c>
      <c r="M1028" s="2">
        <v>201608</v>
      </c>
      <c r="N1028" s="30">
        <v>40420.500120000004</v>
      </c>
      <c r="O1028" s="30">
        <v>6063.0750180000005</v>
      </c>
      <c r="P1028" s="10">
        <f t="shared" si="67"/>
        <v>6.0630750180000002E-3</v>
      </c>
    </row>
    <row r="1029" spans="1:16">
      <c r="A1029" s="2" t="s">
        <v>7</v>
      </c>
      <c r="B1029" s="2" t="s">
        <v>25</v>
      </c>
      <c r="C1029" s="2" t="str">
        <f t="shared" si="64"/>
        <v>Winnie C.</v>
      </c>
      <c r="D1029" s="2" t="s">
        <v>49</v>
      </c>
      <c r="E1029" s="2" t="s">
        <v>50</v>
      </c>
      <c r="F1029" s="2" t="s">
        <v>12</v>
      </c>
      <c r="G1029" s="2">
        <v>35</v>
      </c>
      <c r="H1029" s="2" t="s">
        <v>35</v>
      </c>
      <c r="I1029" s="2" t="s">
        <v>40</v>
      </c>
      <c r="J1029" s="2" t="s">
        <v>123</v>
      </c>
      <c r="K1029" s="2" t="str">
        <f t="shared" si="65"/>
        <v>2016</v>
      </c>
      <c r="L1029" s="2" t="str">
        <f t="shared" si="66"/>
        <v>08</v>
      </c>
      <c r="M1029" s="2">
        <v>201608</v>
      </c>
      <c r="N1029" s="30">
        <v>7741.3045247999999</v>
      </c>
      <c r="O1029" s="30">
        <v>1161.1956787199999</v>
      </c>
      <c r="P1029" s="10">
        <f t="shared" si="67"/>
        <v>1.16119567872E-3</v>
      </c>
    </row>
    <row r="1030" spans="1:16">
      <c r="A1030" s="2" t="s">
        <v>7</v>
      </c>
      <c r="B1030" s="2" t="s">
        <v>25</v>
      </c>
      <c r="C1030" s="2" t="str">
        <f t="shared" si="64"/>
        <v>Edson L.</v>
      </c>
      <c r="D1030" s="2" t="s">
        <v>47</v>
      </c>
      <c r="E1030" s="2" t="s">
        <v>48</v>
      </c>
      <c r="F1030" s="2" t="s">
        <v>11</v>
      </c>
      <c r="G1030" s="2">
        <v>28</v>
      </c>
      <c r="H1030" s="2" t="s">
        <v>37</v>
      </c>
      <c r="I1030" s="2" t="s">
        <v>41</v>
      </c>
      <c r="J1030" s="2" t="s">
        <v>124</v>
      </c>
      <c r="K1030" s="2" t="str">
        <f t="shared" si="65"/>
        <v>2016</v>
      </c>
      <c r="L1030" s="2" t="str">
        <f t="shared" si="66"/>
        <v>08</v>
      </c>
      <c r="M1030" s="2">
        <v>201608</v>
      </c>
      <c r="N1030" s="30">
        <v>248697.63072000007</v>
      </c>
      <c r="O1030" s="30">
        <v>43273.387745280008</v>
      </c>
      <c r="P1030" s="10">
        <f t="shared" si="67"/>
        <v>4.3273387745280008E-2</v>
      </c>
    </row>
    <row r="1031" spans="1:16">
      <c r="A1031" s="2" t="s">
        <v>7</v>
      </c>
      <c r="B1031" s="2" t="s">
        <v>25</v>
      </c>
      <c r="C1031" s="2" t="str">
        <f t="shared" si="64"/>
        <v>Edson L.</v>
      </c>
      <c r="D1031" s="2" t="s">
        <v>47</v>
      </c>
      <c r="E1031" s="2" t="s">
        <v>48</v>
      </c>
      <c r="F1031" s="2" t="s">
        <v>11</v>
      </c>
      <c r="G1031" s="2">
        <v>28</v>
      </c>
      <c r="H1031" s="2" t="s">
        <v>37</v>
      </c>
      <c r="I1031" s="2" t="s">
        <v>41</v>
      </c>
      <c r="J1031" s="2" t="s">
        <v>121</v>
      </c>
      <c r="K1031" s="2" t="str">
        <f t="shared" si="65"/>
        <v>2016</v>
      </c>
      <c r="L1031" s="2" t="str">
        <f t="shared" si="66"/>
        <v>08</v>
      </c>
      <c r="M1031" s="2">
        <v>201608</v>
      </c>
      <c r="N1031" s="30">
        <v>26425.010303999996</v>
      </c>
      <c r="O1031" s="30">
        <v>3963.7515455999992</v>
      </c>
      <c r="P1031" s="10">
        <f t="shared" si="67"/>
        <v>3.9637515455999989E-3</v>
      </c>
    </row>
    <row r="1032" spans="1:16">
      <c r="A1032" s="2" t="s">
        <v>7</v>
      </c>
      <c r="B1032" s="2" t="s">
        <v>25</v>
      </c>
      <c r="C1032" s="2" t="str">
        <f t="shared" si="64"/>
        <v>Edson L.</v>
      </c>
      <c r="D1032" s="2" t="s">
        <v>47</v>
      </c>
      <c r="E1032" s="2" t="s">
        <v>48</v>
      </c>
      <c r="F1032" s="2" t="s">
        <v>11</v>
      </c>
      <c r="G1032" s="2">
        <v>28</v>
      </c>
      <c r="H1032" s="2" t="s">
        <v>37</v>
      </c>
      <c r="I1032" s="2" t="s">
        <v>41</v>
      </c>
      <c r="J1032" s="2" t="s">
        <v>143</v>
      </c>
      <c r="K1032" s="2" t="str">
        <f t="shared" si="65"/>
        <v>2016</v>
      </c>
      <c r="L1032" s="2" t="str">
        <f t="shared" si="66"/>
        <v>08</v>
      </c>
      <c r="M1032" s="2">
        <v>201608</v>
      </c>
      <c r="N1032" s="30">
        <v>60000.660719999993</v>
      </c>
      <c r="O1032" s="30">
        <v>9000.0991079999985</v>
      </c>
      <c r="P1032" s="10">
        <f t="shared" si="67"/>
        <v>9.0000991079999988E-3</v>
      </c>
    </row>
    <row r="1033" spans="1:16">
      <c r="A1033" s="2" t="s">
        <v>7</v>
      </c>
      <c r="B1033" s="2" t="s">
        <v>25</v>
      </c>
      <c r="C1033" s="2" t="str">
        <f t="shared" si="64"/>
        <v>Edson L.</v>
      </c>
      <c r="D1033" s="2" t="s">
        <v>47</v>
      </c>
      <c r="E1033" s="2" t="s">
        <v>48</v>
      </c>
      <c r="F1033" s="2" t="s">
        <v>11</v>
      </c>
      <c r="G1033" s="2">
        <v>28</v>
      </c>
      <c r="H1033" s="2" t="s">
        <v>37</v>
      </c>
      <c r="I1033" s="2" t="s">
        <v>41</v>
      </c>
      <c r="J1033" s="2" t="s">
        <v>123</v>
      </c>
      <c r="K1033" s="2" t="str">
        <f t="shared" si="65"/>
        <v>2016</v>
      </c>
      <c r="L1033" s="2" t="str">
        <f t="shared" si="66"/>
        <v>08</v>
      </c>
      <c r="M1033" s="2">
        <v>201608</v>
      </c>
      <c r="N1033" s="30">
        <v>17814.388838400002</v>
      </c>
      <c r="O1033" s="30">
        <v>2672.15832576</v>
      </c>
      <c r="P1033" s="10">
        <f t="shared" si="67"/>
        <v>2.6721583257600001E-3</v>
      </c>
    </row>
    <row r="1034" spans="1:16">
      <c r="A1034" s="2" t="s">
        <v>7</v>
      </c>
      <c r="B1034" s="2" t="s">
        <v>26</v>
      </c>
      <c r="C1034" s="2" t="str">
        <f t="shared" si="64"/>
        <v>Toshiro T.</v>
      </c>
      <c r="D1034" s="2" t="s">
        <v>55</v>
      </c>
      <c r="E1034" s="2" t="s">
        <v>56</v>
      </c>
      <c r="F1034" s="2" t="s">
        <v>11</v>
      </c>
      <c r="G1034" s="2">
        <v>36</v>
      </c>
      <c r="H1034" s="2" t="s">
        <v>34</v>
      </c>
      <c r="I1034" s="2" t="s">
        <v>39</v>
      </c>
      <c r="J1034" s="2" t="s">
        <v>124</v>
      </c>
      <c r="K1034" s="2" t="str">
        <f t="shared" si="65"/>
        <v>2016</v>
      </c>
      <c r="L1034" s="2" t="str">
        <f t="shared" si="66"/>
        <v>08</v>
      </c>
      <c r="M1034" s="2">
        <v>201608</v>
      </c>
      <c r="N1034" s="30">
        <v>215608.58605439999</v>
      </c>
      <c r="O1034" s="30">
        <v>37515.893973465594</v>
      </c>
      <c r="P1034" s="10">
        <f t="shared" si="67"/>
        <v>3.7515893973465594E-2</v>
      </c>
    </row>
    <row r="1035" spans="1:16">
      <c r="A1035" s="2" t="s">
        <v>7</v>
      </c>
      <c r="B1035" s="2" t="s">
        <v>26</v>
      </c>
      <c r="C1035" s="2" t="str">
        <f t="shared" si="64"/>
        <v>Toshiro T.</v>
      </c>
      <c r="D1035" s="2" t="s">
        <v>55</v>
      </c>
      <c r="E1035" s="2" t="s">
        <v>56</v>
      </c>
      <c r="F1035" s="2" t="s">
        <v>11</v>
      </c>
      <c r="G1035" s="2">
        <v>36</v>
      </c>
      <c r="H1035" s="2" t="s">
        <v>34</v>
      </c>
      <c r="I1035" s="2" t="s">
        <v>39</v>
      </c>
      <c r="J1035" s="2" t="s">
        <v>121</v>
      </c>
      <c r="K1035" s="2" t="str">
        <f t="shared" si="65"/>
        <v>2016</v>
      </c>
      <c r="L1035" s="2" t="str">
        <f t="shared" si="66"/>
        <v>08</v>
      </c>
      <c r="M1035" s="2">
        <v>201608</v>
      </c>
      <c r="N1035" s="30">
        <v>20793.969370944007</v>
      </c>
      <c r="O1035" s="30">
        <v>3119.0954056416008</v>
      </c>
      <c r="P1035" s="10">
        <f t="shared" si="67"/>
        <v>3.1190954056416007E-3</v>
      </c>
    </row>
    <row r="1036" spans="1:16">
      <c r="A1036" s="2" t="s">
        <v>7</v>
      </c>
      <c r="B1036" s="2" t="s">
        <v>26</v>
      </c>
      <c r="C1036" s="2" t="str">
        <f t="shared" si="64"/>
        <v>Toshiro T.</v>
      </c>
      <c r="D1036" s="2" t="s">
        <v>55</v>
      </c>
      <c r="E1036" s="2" t="s">
        <v>56</v>
      </c>
      <c r="F1036" s="2" t="s">
        <v>11</v>
      </c>
      <c r="G1036" s="2">
        <v>36</v>
      </c>
      <c r="H1036" s="2" t="s">
        <v>34</v>
      </c>
      <c r="I1036" s="2" t="s">
        <v>39</v>
      </c>
      <c r="J1036" s="2" t="s">
        <v>143</v>
      </c>
      <c r="K1036" s="2" t="str">
        <f t="shared" si="65"/>
        <v>2016</v>
      </c>
      <c r="L1036" s="2" t="str">
        <f t="shared" si="66"/>
        <v>08</v>
      </c>
      <c r="M1036" s="2">
        <v>201608</v>
      </c>
      <c r="N1036" s="30">
        <v>22843.777156199998</v>
      </c>
      <c r="O1036" s="30">
        <v>3426.5665734299996</v>
      </c>
      <c r="P1036" s="10">
        <f t="shared" si="67"/>
        <v>3.4265665734299995E-3</v>
      </c>
    </row>
    <row r="1037" spans="1:16">
      <c r="A1037" s="2" t="s">
        <v>7</v>
      </c>
      <c r="B1037" s="2" t="s">
        <v>26</v>
      </c>
      <c r="C1037" s="2" t="str">
        <f t="shared" si="64"/>
        <v>Toshiro T.</v>
      </c>
      <c r="D1037" s="2" t="s">
        <v>55</v>
      </c>
      <c r="E1037" s="2" t="s">
        <v>56</v>
      </c>
      <c r="F1037" s="2" t="s">
        <v>11</v>
      </c>
      <c r="G1037" s="2">
        <v>36</v>
      </c>
      <c r="H1037" s="2" t="s">
        <v>34</v>
      </c>
      <c r="I1037" s="2" t="s">
        <v>39</v>
      </c>
      <c r="J1037" s="2" t="s">
        <v>123</v>
      </c>
      <c r="K1037" s="2" t="str">
        <f t="shared" si="65"/>
        <v>2016</v>
      </c>
      <c r="L1037" s="2" t="str">
        <f t="shared" si="66"/>
        <v>08</v>
      </c>
      <c r="M1037" s="2">
        <v>201608</v>
      </c>
      <c r="N1037" s="30">
        <v>2371.3612876800003</v>
      </c>
      <c r="O1037" s="30">
        <v>355.70419315200002</v>
      </c>
      <c r="P1037" s="10">
        <f t="shared" si="67"/>
        <v>3.5570419315200002E-4</v>
      </c>
    </row>
    <row r="1038" spans="1:16">
      <c r="A1038" s="2" t="s">
        <v>7</v>
      </c>
      <c r="B1038" s="2" t="s">
        <v>26</v>
      </c>
      <c r="C1038" s="2" t="str">
        <f t="shared" si="64"/>
        <v>Yui M.</v>
      </c>
      <c r="D1038" s="2" t="s">
        <v>53</v>
      </c>
      <c r="E1038" s="2" t="s">
        <v>54</v>
      </c>
      <c r="F1038" s="2" t="s">
        <v>12</v>
      </c>
      <c r="G1038" s="2">
        <v>32</v>
      </c>
      <c r="H1038" s="2" t="s">
        <v>36</v>
      </c>
      <c r="I1038" s="2" t="s">
        <v>63</v>
      </c>
      <c r="J1038" s="2" t="s">
        <v>124</v>
      </c>
      <c r="K1038" s="2" t="str">
        <f t="shared" si="65"/>
        <v>2016</v>
      </c>
      <c r="L1038" s="2" t="str">
        <f t="shared" si="66"/>
        <v>08</v>
      </c>
      <c r="M1038" s="2">
        <v>201608</v>
      </c>
      <c r="N1038" s="30">
        <v>227005.31589120007</v>
      </c>
      <c r="O1038" s="30">
        <v>39498.924965068807</v>
      </c>
      <c r="P1038" s="10">
        <f t="shared" si="67"/>
        <v>3.9498924965068807E-2</v>
      </c>
    </row>
    <row r="1039" spans="1:16">
      <c r="A1039" s="2" t="s">
        <v>7</v>
      </c>
      <c r="B1039" s="2" t="s">
        <v>26</v>
      </c>
      <c r="C1039" s="2" t="str">
        <f t="shared" si="64"/>
        <v>Yui M.</v>
      </c>
      <c r="D1039" s="2" t="s">
        <v>53</v>
      </c>
      <c r="E1039" s="2" t="s">
        <v>54</v>
      </c>
      <c r="F1039" s="2" t="s">
        <v>12</v>
      </c>
      <c r="G1039" s="2">
        <v>32</v>
      </c>
      <c r="H1039" s="2" t="s">
        <v>36</v>
      </c>
      <c r="I1039" s="2" t="s">
        <v>63</v>
      </c>
      <c r="J1039" s="2" t="s">
        <v>121</v>
      </c>
      <c r="K1039" s="2" t="str">
        <f t="shared" si="65"/>
        <v>2016</v>
      </c>
      <c r="L1039" s="2" t="str">
        <f t="shared" si="66"/>
        <v>08</v>
      </c>
      <c r="M1039" s="2">
        <v>201608</v>
      </c>
      <c r="N1039" s="30">
        <v>13839.927940607999</v>
      </c>
      <c r="O1039" s="30">
        <v>2075.9891910911997</v>
      </c>
      <c r="P1039" s="10">
        <f t="shared" si="67"/>
        <v>2.0759891910911996E-3</v>
      </c>
    </row>
    <row r="1040" spans="1:16">
      <c r="A1040" s="2" t="s">
        <v>7</v>
      </c>
      <c r="B1040" s="2" t="s">
        <v>26</v>
      </c>
      <c r="C1040" s="2" t="str">
        <f t="shared" si="64"/>
        <v>Yui M.</v>
      </c>
      <c r="D1040" s="2" t="s">
        <v>53</v>
      </c>
      <c r="E1040" s="2" t="s">
        <v>54</v>
      </c>
      <c r="F1040" s="2" t="s">
        <v>12</v>
      </c>
      <c r="G1040" s="2">
        <v>32</v>
      </c>
      <c r="H1040" s="2" t="s">
        <v>36</v>
      </c>
      <c r="I1040" s="2" t="s">
        <v>63</v>
      </c>
      <c r="J1040" s="2" t="s">
        <v>143</v>
      </c>
      <c r="K1040" s="2" t="str">
        <f t="shared" si="65"/>
        <v>2016</v>
      </c>
      <c r="L1040" s="2" t="str">
        <f t="shared" si="66"/>
        <v>08</v>
      </c>
      <c r="M1040" s="2">
        <v>201608</v>
      </c>
      <c r="N1040" s="30">
        <v>32990.996438400012</v>
      </c>
      <c r="O1040" s="30">
        <v>4948.6494657600015</v>
      </c>
      <c r="P1040" s="10">
        <f t="shared" si="67"/>
        <v>4.9486494657600012E-3</v>
      </c>
    </row>
    <row r="1041" spans="1:16">
      <c r="A1041" s="2" t="s">
        <v>7</v>
      </c>
      <c r="B1041" s="2" t="s">
        <v>26</v>
      </c>
      <c r="C1041" s="2" t="str">
        <f t="shared" si="64"/>
        <v>Yui M.</v>
      </c>
      <c r="D1041" s="2" t="s">
        <v>53</v>
      </c>
      <c r="E1041" s="2" t="s">
        <v>54</v>
      </c>
      <c r="F1041" s="2" t="s">
        <v>12</v>
      </c>
      <c r="G1041" s="2">
        <v>32</v>
      </c>
      <c r="H1041" s="2" t="s">
        <v>36</v>
      </c>
      <c r="I1041" s="2" t="s">
        <v>63</v>
      </c>
      <c r="J1041" s="2" t="s">
        <v>123</v>
      </c>
      <c r="K1041" s="2" t="str">
        <f t="shared" si="65"/>
        <v>2016</v>
      </c>
      <c r="L1041" s="2" t="str">
        <f t="shared" si="66"/>
        <v>08</v>
      </c>
      <c r="M1041" s="2">
        <v>201608</v>
      </c>
      <c r="N1041" s="30">
        <v>3376.3878973440001</v>
      </c>
      <c r="O1041" s="30">
        <v>506.45818460160001</v>
      </c>
      <c r="P1041" s="10">
        <f t="shared" si="67"/>
        <v>5.0645818460160006E-4</v>
      </c>
    </row>
    <row r="1042" spans="1:16">
      <c r="A1042" s="2" t="s">
        <v>7</v>
      </c>
      <c r="B1042" s="2" t="s">
        <v>27</v>
      </c>
      <c r="C1042" s="2" t="str">
        <f t="shared" si="64"/>
        <v>Andrew T.</v>
      </c>
      <c r="D1042" s="2" t="s">
        <v>21</v>
      </c>
      <c r="E1042" s="2" t="s">
        <v>58</v>
      </c>
      <c r="F1042" s="2" t="s">
        <v>11</v>
      </c>
      <c r="G1042" s="2">
        <v>45</v>
      </c>
      <c r="H1042" s="2" t="s">
        <v>33</v>
      </c>
      <c r="I1042" s="2" t="s">
        <v>38</v>
      </c>
      <c r="J1042" s="2" t="s">
        <v>124</v>
      </c>
      <c r="K1042" s="2" t="str">
        <f t="shared" si="65"/>
        <v>2016</v>
      </c>
      <c r="L1042" s="2" t="str">
        <f t="shared" si="66"/>
        <v>08</v>
      </c>
      <c r="M1042" s="2">
        <v>201608</v>
      </c>
      <c r="N1042" s="30">
        <v>482686.31611200015</v>
      </c>
      <c r="O1042" s="30">
        <v>83987.419003488016</v>
      </c>
      <c r="P1042" s="10">
        <f t="shared" si="67"/>
        <v>8.3987419003488009E-2</v>
      </c>
    </row>
    <row r="1043" spans="1:16">
      <c r="A1043" s="2" t="s">
        <v>7</v>
      </c>
      <c r="B1043" s="2" t="s">
        <v>27</v>
      </c>
      <c r="C1043" s="2" t="str">
        <f t="shared" si="64"/>
        <v>Andrew T.</v>
      </c>
      <c r="D1043" s="2" t="s">
        <v>21</v>
      </c>
      <c r="E1043" s="2" t="s">
        <v>58</v>
      </c>
      <c r="F1043" s="2" t="s">
        <v>11</v>
      </c>
      <c r="G1043" s="2">
        <v>45</v>
      </c>
      <c r="H1043" s="2" t="s">
        <v>33</v>
      </c>
      <c r="I1043" s="2" t="s">
        <v>38</v>
      </c>
      <c r="J1043" s="2" t="s">
        <v>121</v>
      </c>
      <c r="K1043" s="2" t="str">
        <f t="shared" si="65"/>
        <v>2016</v>
      </c>
      <c r="L1043" s="2" t="str">
        <f t="shared" si="66"/>
        <v>08</v>
      </c>
      <c r="M1043" s="2">
        <v>201608</v>
      </c>
      <c r="N1043" s="30">
        <v>173520.23905216003</v>
      </c>
      <c r="O1043" s="30">
        <v>26028.035857824005</v>
      </c>
      <c r="P1043" s="10">
        <f t="shared" si="67"/>
        <v>2.6028035857824004E-2</v>
      </c>
    </row>
    <row r="1044" spans="1:16">
      <c r="A1044" s="2" t="s">
        <v>7</v>
      </c>
      <c r="B1044" s="2" t="s">
        <v>27</v>
      </c>
      <c r="C1044" s="2" t="str">
        <f t="shared" si="64"/>
        <v>Andrew T.</v>
      </c>
      <c r="D1044" s="2" t="s">
        <v>21</v>
      </c>
      <c r="E1044" s="2" t="s">
        <v>58</v>
      </c>
      <c r="F1044" s="2" t="s">
        <v>11</v>
      </c>
      <c r="G1044" s="2">
        <v>45</v>
      </c>
      <c r="H1044" s="2" t="s">
        <v>33</v>
      </c>
      <c r="I1044" s="2" t="s">
        <v>38</v>
      </c>
      <c r="J1044" s="2" t="s">
        <v>143</v>
      </c>
      <c r="K1044" s="2" t="str">
        <f t="shared" si="65"/>
        <v>2016</v>
      </c>
      <c r="L1044" s="2" t="str">
        <f t="shared" si="66"/>
        <v>08</v>
      </c>
      <c r="M1044" s="2">
        <v>201608</v>
      </c>
      <c r="N1044" s="30">
        <v>43294.576325000009</v>
      </c>
      <c r="O1044" s="30">
        <v>6494.1864487500006</v>
      </c>
      <c r="P1044" s="10">
        <f t="shared" si="67"/>
        <v>6.4941864487500006E-3</v>
      </c>
    </row>
    <row r="1045" spans="1:16">
      <c r="A1045" s="2" t="s">
        <v>7</v>
      </c>
      <c r="B1045" s="2" t="s">
        <v>27</v>
      </c>
      <c r="C1045" s="2" t="str">
        <f t="shared" si="64"/>
        <v>Andrew T.</v>
      </c>
      <c r="D1045" s="2" t="s">
        <v>21</v>
      </c>
      <c r="E1045" s="2" t="s">
        <v>58</v>
      </c>
      <c r="F1045" s="2" t="s">
        <v>11</v>
      </c>
      <c r="G1045" s="2">
        <v>45</v>
      </c>
      <c r="H1045" s="2" t="s">
        <v>33</v>
      </c>
      <c r="I1045" s="2" t="s">
        <v>38</v>
      </c>
      <c r="J1045" s="2" t="s">
        <v>123</v>
      </c>
      <c r="K1045" s="2" t="str">
        <f t="shared" si="65"/>
        <v>2016</v>
      </c>
      <c r="L1045" s="2" t="str">
        <f t="shared" si="66"/>
        <v>08</v>
      </c>
      <c r="M1045" s="2">
        <v>201608</v>
      </c>
      <c r="N1045" s="30">
        <v>28171.042099200004</v>
      </c>
      <c r="O1045" s="30">
        <v>4225.6563148800005</v>
      </c>
      <c r="P1045" s="10">
        <f t="shared" si="67"/>
        <v>4.2256563148800009E-3</v>
      </c>
    </row>
    <row r="1046" spans="1:16">
      <c r="A1046" s="2" t="s">
        <v>7</v>
      </c>
      <c r="B1046" s="2" t="s">
        <v>27</v>
      </c>
      <c r="C1046" s="2" t="str">
        <f t="shared" si="64"/>
        <v>Jason W.</v>
      </c>
      <c r="D1046" s="2" t="s">
        <v>18</v>
      </c>
      <c r="E1046" s="2" t="s">
        <v>62</v>
      </c>
      <c r="F1046" s="2" t="s">
        <v>11</v>
      </c>
      <c r="G1046" s="2">
        <v>38</v>
      </c>
      <c r="H1046" s="2" t="s">
        <v>34</v>
      </c>
      <c r="I1046" s="2" t="s">
        <v>39</v>
      </c>
      <c r="J1046" s="2" t="s">
        <v>124</v>
      </c>
      <c r="K1046" s="2" t="str">
        <f t="shared" si="65"/>
        <v>2016</v>
      </c>
      <c r="L1046" s="2" t="str">
        <f t="shared" si="66"/>
        <v>08</v>
      </c>
      <c r="M1046" s="2">
        <v>201608</v>
      </c>
      <c r="N1046" s="30">
        <v>151244.27619840001</v>
      </c>
      <c r="O1046" s="30">
        <v>26316.504058521601</v>
      </c>
      <c r="P1046" s="10">
        <f t="shared" si="67"/>
        <v>2.6316504058521602E-2</v>
      </c>
    </row>
    <row r="1047" spans="1:16">
      <c r="A1047" s="2" t="s">
        <v>7</v>
      </c>
      <c r="B1047" s="2" t="s">
        <v>27</v>
      </c>
      <c r="C1047" s="2" t="str">
        <f t="shared" si="64"/>
        <v>Jason W.</v>
      </c>
      <c r="D1047" s="2" t="s">
        <v>18</v>
      </c>
      <c r="E1047" s="2" t="s">
        <v>62</v>
      </c>
      <c r="F1047" s="2" t="s">
        <v>11</v>
      </c>
      <c r="G1047" s="2">
        <v>38</v>
      </c>
      <c r="H1047" s="2" t="s">
        <v>34</v>
      </c>
      <c r="I1047" s="2" t="s">
        <v>39</v>
      </c>
      <c r="J1047" s="2" t="s">
        <v>121</v>
      </c>
      <c r="K1047" s="2" t="str">
        <f t="shared" si="65"/>
        <v>2016</v>
      </c>
      <c r="L1047" s="2" t="str">
        <f t="shared" si="66"/>
        <v>08</v>
      </c>
      <c r="M1047" s="2">
        <v>201608</v>
      </c>
      <c r="N1047" s="30">
        <v>28393.030600704005</v>
      </c>
      <c r="O1047" s="30">
        <v>4258.9545901056008</v>
      </c>
      <c r="P1047" s="10">
        <f t="shared" si="67"/>
        <v>4.2589545901056012E-3</v>
      </c>
    </row>
    <row r="1048" spans="1:16">
      <c r="A1048" s="2" t="s">
        <v>7</v>
      </c>
      <c r="B1048" s="2" t="s">
        <v>27</v>
      </c>
      <c r="C1048" s="2" t="str">
        <f t="shared" si="64"/>
        <v>Jason W.</v>
      </c>
      <c r="D1048" s="2" t="s">
        <v>18</v>
      </c>
      <c r="E1048" s="2" t="s">
        <v>62</v>
      </c>
      <c r="F1048" s="2" t="s">
        <v>11</v>
      </c>
      <c r="G1048" s="2">
        <v>38</v>
      </c>
      <c r="H1048" s="2" t="s">
        <v>34</v>
      </c>
      <c r="I1048" s="2" t="s">
        <v>39</v>
      </c>
      <c r="J1048" s="2" t="s">
        <v>143</v>
      </c>
      <c r="K1048" s="2" t="str">
        <f t="shared" si="65"/>
        <v>2016</v>
      </c>
      <c r="L1048" s="2" t="str">
        <f t="shared" si="66"/>
        <v>08</v>
      </c>
      <c r="M1048" s="2">
        <v>201608</v>
      </c>
      <c r="N1048" s="30">
        <v>11929.804286400002</v>
      </c>
      <c r="O1048" s="30">
        <v>1789.4706429600003</v>
      </c>
      <c r="P1048" s="10">
        <f t="shared" si="67"/>
        <v>1.7894706429600004E-3</v>
      </c>
    </row>
    <row r="1049" spans="1:16">
      <c r="A1049" s="2" t="s">
        <v>7</v>
      </c>
      <c r="B1049" s="2" t="s">
        <v>27</v>
      </c>
      <c r="C1049" s="2" t="str">
        <f t="shared" si="64"/>
        <v>Jason W.</v>
      </c>
      <c r="D1049" s="2" t="s">
        <v>18</v>
      </c>
      <c r="E1049" s="2" t="s">
        <v>62</v>
      </c>
      <c r="F1049" s="2" t="s">
        <v>11</v>
      </c>
      <c r="G1049" s="2">
        <v>38</v>
      </c>
      <c r="H1049" s="2" t="s">
        <v>34</v>
      </c>
      <c r="I1049" s="2" t="s">
        <v>39</v>
      </c>
      <c r="J1049" s="2" t="s">
        <v>123</v>
      </c>
      <c r="K1049" s="2" t="str">
        <f t="shared" si="65"/>
        <v>2016</v>
      </c>
      <c r="L1049" s="2" t="str">
        <f t="shared" si="66"/>
        <v>08</v>
      </c>
      <c r="M1049" s="2">
        <v>201608</v>
      </c>
      <c r="N1049" s="30">
        <v>24890.072739840005</v>
      </c>
      <c r="O1049" s="30">
        <v>3733.5109109760006</v>
      </c>
      <c r="P1049" s="10">
        <f t="shared" si="67"/>
        <v>3.7335109109760006E-3</v>
      </c>
    </row>
    <row r="1050" spans="1:16">
      <c r="A1050" s="2" t="s">
        <v>7</v>
      </c>
      <c r="B1050" s="2" t="s">
        <v>27</v>
      </c>
      <c r="C1050" s="2" t="str">
        <f t="shared" si="64"/>
        <v>Michelle L.</v>
      </c>
      <c r="D1050" s="2" t="s">
        <v>19</v>
      </c>
      <c r="E1050" s="2" t="s">
        <v>57</v>
      </c>
      <c r="F1050" s="2" t="s">
        <v>12</v>
      </c>
      <c r="G1050" s="2">
        <v>29</v>
      </c>
      <c r="H1050" s="2" t="s">
        <v>37</v>
      </c>
      <c r="I1050" s="2" t="s">
        <v>41</v>
      </c>
      <c r="J1050" s="2" t="s">
        <v>124</v>
      </c>
      <c r="K1050" s="2" t="str">
        <f t="shared" si="65"/>
        <v>2016</v>
      </c>
      <c r="L1050" s="2" t="str">
        <f t="shared" si="66"/>
        <v>08</v>
      </c>
      <c r="M1050" s="2">
        <v>201608</v>
      </c>
      <c r="N1050" s="30">
        <v>254427.02208</v>
      </c>
      <c r="O1050" s="30">
        <v>44270.301841919994</v>
      </c>
      <c r="P1050" s="10">
        <f t="shared" si="67"/>
        <v>4.4270301841919997E-2</v>
      </c>
    </row>
    <row r="1051" spans="1:16">
      <c r="A1051" s="2" t="s">
        <v>7</v>
      </c>
      <c r="B1051" s="2" t="s">
        <v>27</v>
      </c>
      <c r="C1051" s="2" t="str">
        <f t="shared" si="64"/>
        <v>Michelle L.</v>
      </c>
      <c r="D1051" s="2" t="s">
        <v>19</v>
      </c>
      <c r="E1051" s="2" t="s">
        <v>57</v>
      </c>
      <c r="F1051" s="2" t="s">
        <v>12</v>
      </c>
      <c r="G1051" s="2">
        <v>29</v>
      </c>
      <c r="H1051" s="2" t="s">
        <v>37</v>
      </c>
      <c r="I1051" s="2" t="s">
        <v>41</v>
      </c>
      <c r="J1051" s="2" t="s">
        <v>121</v>
      </c>
      <c r="K1051" s="2" t="str">
        <f t="shared" si="65"/>
        <v>2016</v>
      </c>
      <c r="L1051" s="2" t="str">
        <f t="shared" si="66"/>
        <v>08</v>
      </c>
      <c r="M1051" s="2">
        <v>201608</v>
      </c>
      <c r="N1051" s="30">
        <v>4906.1295360000004</v>
      </c>
      <c r="O1051" s="30">
        <v>735.91943040000001</v>
      </c>
      <c r="P1051" s="10">
        <f t="shared" si="67"/>
        <v>7.3591943040000006E-4</v>
      </c>
    </row>
    <row r="1052" spans="1:16">
      <c r="A1052" s="2" t="s">
        <v>7</v>
      </c>
      <c r="B1052" s="2" t="s">
        <v>27</v>
      </c>
      <c r="C1052" s="2" t="str">
        <f t="shared" si="64"/>
        <v>Michelle L.</v>
      </c>
      <c r="D1052" s="2" t="s">
        <v>19</v>
      </c>
      <c r="E1052" s="2" t="s">
        <v>57</v>
      </c>
      <c r="F1052" s="2" t="s">
        <v>12</v>
      </c>
      <c r="G1052" s="2">
        <v>29</v>
      </c>
      <c r="H1052" s="2" t="s">
        <v>37</v>
      </c>
      <c r="I1052" s="2" t="s">
        <v>41</v>
      </c>
      <c r="J1052" s="2" t="s">
        <v>143</v>
      </c>
      <c r="K1052" s="2" t="str">
        <f t="shared" si="65"/>
        <v>2016</v>
      </c>
      <c r="L1052" s="2" t="str">
        <f t="shared" si="66"/>
        <v>08</v>
      </c>
      <c r="M1052" s="2">
        <v>201608</v>
      </c>
      <c r="N1052" s="30">
        <v>63697.954320000004</v>
      </c>
      <c r="O1052" s="30">
        <v>9554.6931480000003</v>
      </c>
      <c r="P1052" s="10">
        <f t="shared" si="67"/>
        <v>9.5546931480000007E-3</v>
      </c>
    </row>
    <row r="1053" spans="1:16">
      <c r="A1053" s="2" t="s">
        <v>7</v>
      </c>
      <c r="B1053" s="2" t="s">
        <v>27</v>
      </c>
      <c r="C1053" s="2" t="str">
        <f t="shared" si="64"/>
        <v>Michelle L.</v>
      </c>
      <c r="D1053" s="2" t="s">
        <v>19</v>
      </c>
      <c r="E1053" s="2" t="s">
        <v>57</v>
      </c>
      <c r="F1053" s="2" t="s">
        <v>12</v>
      </c>
      <c r="G1053" s="2">
        <v>29</v>
      </c>
      <c r="H1053" s="2" t="s">
        <v>37</v>
      </c>
      <c r="I1053" s="2" t="s">
        <v>41</v>
      </c>
      <c r="J1053" s="2" t="s">
        <v>123</v>
      </c>
      <c r="K1053" s="2" t="str">
        <f t="shared" si="65"/>
        <v>2016</v>
      </c>
      <c r="L1053" s="2" t="str">
        <f t="shared" si="66"/>
        <v>08</v>
      </c>
      <c r="M1053" s="2">
        <v>201608</v>
      </c>
      <c r="N1053" s="30">
        <v>10834.164633599999</v>
      </c>
      <c r="O1053" s="30">
        <v>1625.1246950399998</v>
      </c>
      <c r="P1053" s="10">
        <f t="shared" si="67"/>
        <v>1.6251246950399999E-3</v>
      </c>
    </row>
    <row r="1054" spans="1:16">
      <c r="A1054" s="2" t="s">
        <v>7</v>
      </c>
      <c r="B1054" s="2" t="s">
        <v>42</v>
      </c>
      <c r="C1054" s="2" t="str">
        <f t="shared" si="64"/>
        <v>Dennis C.</v>
      </c>
      <c r="D1054" s="2" t="s">
        <v>59</v>
      </c>
      <c r="E1054" s="2" t="s">
        <v>60</v>
      </c>
      <c r="F1054" s="2" t="s">
        <v>11</v>
      </c>
      <c r="G1054" s="2">
        <v>35</v>
      </c>
      <c r="H1054" s="2" t="s">
        <v>34</v>
      </c>
      <c r="I1054" s="2" t="s">
        <v>39</v>
      </c>
      <c r="J1054" s="2" t="s">
        <v>124</v>
      </c>
      <c r="K1054" s="2" t="str">
        <f t="shared" si="65"/>
        <v>2016</v>
      </c>
      <c r="L1054" s="2" t="str">
        <f t="shared" si="66"/>
        <v>08</v>
      </c>
      <c r="M1054" s="2">
        <v>201608</v>
      </c>
      <c r="N1054" s="30">
        <v>80358.266419200008</v>
      </c>
      <c r="O1054" s="30">
        <v>13982.3383569408</v>
      </c>
      <c r="P1054" s="10">
        <f t="shared" si="67"/>
        <v>1.39823383569408E-2</v>
      </c>
    </row>
    <row r="1055" spans="1:16">
      <c r="A1055" s="2" t="s">
        <v>7</v>
      </c>
      <c r="B1055" s="2" t="s">
        <v>42</v>
      </c>
      <c r="C1055" s="2" t="str">
        <f t="shared" si="64"/>
        <v>Dennis C.</v>
      </c>
      <c r="D1055" s="2" t="s">
        <v>59</v>
      </c>
      <c r="E1055" s="2" t="s">
        <v>60</v>
      </c>
      <c r="F1055" s="2" t="s">
        <v>11</v>
      </c>
      <c r="G1055" s="2">
        <v>35</v>
      </c>
      <c r="H1055" s="2" t="s">
        <v>34</v>
      </c>
      <c r="I1055" s="2" t="s">
        <v>39</v>
      </c>
      <c r="J1055" s="2" t="s">
        <v>121</v>
      </c>
      <c r="K1055" s="2" t="str">
        <f t="shared" si="65"/>
        <v>2016</v>
      </c>
      <c r="L1055" s="2" t="str">
        <f t="shared" si="66"/>
        <v>08</v>
      </c>
      <c r="M1055" s="2">
        <v>201608</v>
      </c>
      <c r="N1055" s="30">
        <v>30209.983905024008</v>
      </c>
      <c r="O1055" s="30">
        <v>4531.497585753601</v>
      </c>
      <c r="P1055" s="10">
        <f t="shared" si="67"/>
        <v>4.5314975857536008E-3</v>
      </c>
    </row>
    <row r="1056" spans="1:16">
      <c r="A1056" s="2" t="s">
        <v>7</v>
      </c>
      <c r="B1056" s="2" t="s">
        <v>42</v>
      </c>
      <c r="C1056" s="2" t="str">
        <f t="shared" si="64"/>
        <v>Dennis C.</v>
      </c>
      <c r="D1056" s="2" t="s">
        <v>59</v>
      </c>
      <c r="E1056" s="2" t="s">
        <v>60</v>
      </c>
      <c r="F1056" s="2" t="s">
        <v>11</v>
      </c>
      <c r="G1056" s="2">
        <v>35</v>
      </c>
      <c r="H1056" s="2" t="s">
        <v>34</v>
      </c>
      <c r="I1056" s="2" t="s">
        <v>39</v>
      </c>
      <c r="J1056" s="2" t="s">
        <v>143</v>
      </c>
      <c r="K1056" s="2" t="str">
        <f t="shared" si="65"/>
        <v>2016</v>
      </c>
      <c r="L1056" s="2" t="str">
        <f t="shared" si="66"/>
        <v>08</v>
      </c>
      <c r="M1056" s="2">
        <v>201608</v>
      </c>
      <c r="N1056" s="30">
        <v>38337.107608800012</v>
      </c>
      <c r="O1056" s="30">
        <v>5750.5661413200014</v>
      </c>
      <c r="P1056" s="10">
        <f t="shared" si="67"/>
        <v>5.7505661413200012E-3</v>
      </c>
    </row>
    <row r="1057" spans="1:16">
      <c r="A1057" s="2" t="s">
        <v>7</v>
      </c>
      <c r="B1057" s="2" t="s">
        <v>42</v>
      </c>
      <c r="C1057" s="2" t="str">
        <f t="shared" si="64"/>
        <v>Dennis C.</v>
      </c>
      <c r="D1057" s="2" t="s">
        <v>59</v>
      </c>
      <c r="E1057" s="2" t="s">
        <v>60</v>
      </c>
      <c r="F1057" s="2" t="s">
        <v>11</v>
      </c>
      <c r="G1057" s="2">
        <v>35</v>
      </c>
      <c r="H1057" s="2" t="s">
        <v>34</v>
      </c>
      <c r="I1057" s="2" t="s">
        <v>39</v>
      </c>
      <c r="J1057" s="2" t="s">
        <v>123</v>
      </c>
      <c r="K1057" s="2" t="str">
        <f t="shared" si="65"/>
        <v>2016</v>
      </c>
      <c r="L1057" s="2" t="str">
        <f t="shared" si="66"/>
        <v>08</v>
      </c>
      <c r="M1057" s="2">
        <v>201608</v>
      </c>
      <c r="N1057" s="30">
        <v>9195.7002762240027</v>
      </c>
      <c r="O1057" s="30">
        <v>1379.3550414336003</v>
      </c>
      <c r="P1057" s="10">
        <f t="shared" si="67"/>
        <v>1.3793550414336003E-3</v>
      </c>
    </row>
    <row r="1058" spans="1:16">
      <c r="A1058" s="2" t="s">
        <v>7</v>
      </c>
      <c r="B1058" s="2" t="s">
        <v>42</v>
      </c>
      <c r="C1058" s="2" t="str">
        <f t="shared" si="64"/>
        <v>Aaron C.</v>
      </c>
      <c r="D1058" s="2" t="s">
        <v>61</v>
      </c>
      <c r="E1058" s="2" t="s">
        <v>60</v>
      </c>
      <c r="F1058" s="2" t="s">
        <v>11</v>
      </c>
      <c r="G1058" s="2">
        <v>32</v>
      </c>
      <c r="H1058" s="2" t="s">
        <v>36</v>
      </c>
      <c r="I1058" s="2" t="s">
        <v>63</v>
      </c>
      <c r="J1058" s="2" t="s">
        <v>124</v>
      </c>
      <c r="K1058" s="2" t="str">
        <f t="shared" si="65"/>
        <v>2016</v>
      </c>
      <c r="L1058" s="2" t="str">
        <f t="shared" si="66"/>
        <v>08</v>
      </c>
      <c r="M1058" s="2">
        <v>201608</v>
      </c>
      <c r="N1058" s="30">
        <v>52161.056640000003</v>
      </c>
      <c r="O1058" s="30">
        <v>9076.0238553599993</v>
      </c>
      <c r="P1058" s="10">
        <f t="shared" si="67"/>
        <v>9.0760238553599989E-3</v>
      </c>
    </row>
    <row r="1059" spans="1:16">
      <c r="A1059" s="2" t="s">
        <v>7</v>
      </c>
      <c r="B1059" s="2" t="s">
        <v>42</v>
      </c>
      <c r="C1059" s="2" t="str">
        <f t="shared" si="64"/>
        <v>Aaron C.</v>
      </c>
      <c r="D1059" s="2" t="s">
        <v>61</v>
      </c>
      <c r="E1059" s="2" t="s">
        <v>60</v>
      </c>
      <c r="F1059" s="2" t="s">
        <v>11</v>
      </c>
      <c r="G1059" s="2">
        <v>32</v>
      </c>
      <c r="H1059" s="2" t="s">
        <v>36</v>
      </c>
      <c r="I1059" s="2" t="s">
        <v>63</v>
      </c>
      <c r="J1059" s="2" t="s">
        <v>121</v>
      </c>
      <c r="K1059" s="2" t="str">
        <f t="shared" si="65"/>
        <v>2016</v>
      </c>
      <c r="L1059" s="2" t="str">
        <f t="shared" si="66"/>
        <v>08</v>
      </c>
      <c r="M1059" s="2">
        <v>201608</v>
      </c>
      <c r="N1059" s="30">
        <v>2010.7097472000003</v>
      </c>
      <c r="O1059" s="30">
        <v>301.60646208000003</v>
      </c>
      <c r="P1059" s="10">
        <f t="shared" si="67"/>
        <v>3.0160646208000002E-4</v>
      </c>
    </row>
    <row r="1060" spans="1:16">
      <c r="A1060" s="2" t="s">
        <v>7</v>
      </c>
      <c r="B1060" s="2" t="s">
        <v>42</v>
      </c>
      <c r="C1060" s="2" t="str">
        <f t="shared" si="64"/>
        <v>Aaron C.</v>
      </c>
      <c r="D1060" s="2" t="s">
        <v>61</v>
      </c>
      <c r="E1060" s="2" t="s">
        <v>60</v>
      </c>
      <c r="F1060" s="2" t="s">
        <v>11</v>
      </c>
      <c r="G1060" s="2">
        <v>32</v>
      </c>
      <c r="H1060" s="2" t="s">
        <v>36</v>
      </c>
      <c r="I1060" s="2" t="s">
        <v>63</v>
      </c>
      <c r="J1060" s="2" t="s">
        <v>143</v>
      </c>
      <c r="K1060" s="2" t="str">
        <f t="shared" si="65"/>
        <v>2016</v>
      </c>
      <c r="L1060" s="2" t="str">
        <f t="shared" si="66"/>
        <v>08</v>
      </c>
      <c r="M1060" s="2">
        <v>201608</v>
      </c>
      <c r="N1060" s="30">
        <v>41101.52046</v>
      </c>
      <c r="O1060" s="30">
        <v>6165.2280689999998</v>
      </c>
      <c r="P1060" s="10">
        <f t="shared" si="67"/>
        <v>6.1652280690000002E-3</v>
      </c>
    </row>
    <row r="1061" spans="1:16">
      <c r="A1061" s="2" t="s">
        <v>7</v>
      </c>
      <c r="B1061" s="2" t="s">
        <v>42</v>
      </c>
      <c r="C1061" s="2" t="str">
        <f t="shared" si="64"/>
        <v>Aaron C.</v>
      </c>
      <c r="D1061" s="2" t="s">
        <v>61</v>
      </c>
      <c r="E1061" s="2" t="s">
        <v>60</v>
      </c>
      <c r="F1061" s="2" t="s">
        <v>11</v>
      </c>
      <c r="G1061" s="2">
        <v>32</v>
      </c>
      <c r="H1061" s="2" t="s">
        <v>36</v>
      </c>
      <c r="I1061" s="2" t="s">
        <v>63</v>
      </c>
      <c r="J1061" s="2" t="s">
        <v>123</v>
      </c>
      <c r="K1061" s="2" t="str">
        <f t="shared" si="65"/>
        <v>2016</v>
      </c>
      <c r="L1061" s="2" t="str">
        <f t="shared" si="66"/>
        <v>08</v>
      </c>
      <c r="M1061" s="2">
        <v>201608</v>
      </c>
      <c r="N1061" s="30">
        <v>4795.4269439999998</v>
      </c>
      <c r="O1061" s="30">
        <v>719.31404159999988</v>
      </c>
      <c r="P1061" s="10">
        <f t="shared" si="67"/>
        <v>7.193140415999999E-4</v>
      </c>
    </row>
    <row r="1062" spans="1:16">
      <c r="A1062" s="2" t="s">
        <v>69</v>
      </c>
      <c r="B1062" s="2" t="s">
        <v>5</v>
      </c>
      <c r="C1062" s="2" t="str">
        <f t="shared" si="64"/>
        <v>Jansen B.</v>
      </c>
      <c r="D1062" s="2" t="s">
        <v>46</v>
      </c>
      <c r="E1062" s="2" t="s">
        <v>13</v>
      </c>
      <c r="F1062" s="2" t="s">
        <v>11</v>
      </c>
      <c r="G1062" s="2">
        <v>46</v>
      </c>
      <c r="H1062" s="2" t="s">
        <v>33</v>
      </c>
      <c r="I1062" s="2" t="s">
        <v>38</v>
      </c>
      <c r="J1062" s="2" t="s">
        <v>124</v>
      </c>
      <c r="K1062" s="2" t="str">
        <f t="shared" si="65"/>
        <v>2016</v>
      </c>
      <c r="L1062" s="2" t="str">
        <f t="shared" si="66"/>
        <v>08</v>
      </c>
      <c r="M1062" s="2">
        <v>201608</v>
      </c>
      <c r="N1062" s="30">
        <v>592448.84160000016</v>
      </c>
      <c r="O1062" s="30">
        <v>103086.09843840002</v>
      </c>
      <c r="P1062" s="10">
        <f t="shared" si="67"/>
        <v>0.10308609843840001</v>
      </c>
    </row>
    <row r="1063" spans="1:16">
      <c r="A1063" s="2" t="s">
        <v>69</v>
      </c>
      <c r="B1063" s="2" t="s">
        <v>5</v>
      </c>
      <c r="C1063" s="2" t="str">
        <f t="shared" si="64"/>
        <v>Jansen B.</v>
      </c>
      <c r="D1063" s="2" t="s">
        <v>46</v>
      </c>
      <c r="E1063" s="2" t="s">
        <v>13</v>
      </c>
      <c r="F1063" s="2" t="s">
        <v>11</v>
      </c>
      <c r="G1063" s="2">
        <v>46</v>
      </c>
      <c r="H1063" s="2" t="s">
        <v>33</v>
      </c>
      <c r="I1063" s="2" t="s">
        <v>38</v>
      </c>
      <c r="J1063" s="2" t="s">
        <v>121</v>
      </c>
      <c r="K1063" s="2" t="str">
        <f t="shared" si="65"/>
        <v>2016</v>
      </c>
      <c r="L1063" s="2" t="str">
        <f t="shared" si="66"/>
        <v>08</v>
      </c>
      <c r="M1063" s="2">
        <v>201608</v>
      </c>
      <c r="N1063" s="30">
        <v>54732.866496000017</v>
      </c>
      <c r="O1063" s="30">
        <v>8209.9299744000018</v>
      </c>
      <c r="P1063" s="10">
        <f t="shared" si="67"/>
        <v>8.2099299744000011E-3</v>
      </c>
    </row>
    <row r="1064" spans="1:16">
      <c r="A1064" s="2" t="s">
        <v>69</v>
      </c>
      <c r="B1064" s="2" t="s">
        <v>5</v>
      </c>
      <c r="C1064" s="2" t="str">
        <f t="shared" si="64"/>
        <v>Jansen B.</v>
      </c>
      <c r="D1064" s="2" t="s">
        <v>46</v>
      </c>
      <c r="E1064" s="2" t="s">
        <v>13</v>
      </c>
      <c r="F1064" s="2" t="s">
        <v>11</v>
      </c>
      <c r="G1064" s="2">
        <v>46</v>
      </c>
      <c r="H1064" s="2" t="s">
        <v>33</v>
      </c>
      <c r="I1064" s="2" t="s">
        <v>38</v>
      </c>
      <c r="J1064" s="2" t="s">
        <v>143</v>
      </c>
      <c r="K1064" s="2" t="str">
        <f t="shared" si="65"/>
        <v>2016</v>
      </c>
      <c r="L1064" s="2" t="str">
        <f t="shared" si="66"/>
        <v>08</v>
      </c>
      <c r="M1064" s="2">
        <v>201608</v>
      </c>
      <c r="N1064" s="30">
        <v>87618.230700000015</v>
      </c>
      <c r="O1064" s="30">
        <v>13142.734605000001</v>
      </c>
      <c r="P1064" s="10">
        <f t="shared" si="67"/>
        <v>1.3142734605000001E-2</v>
      </c>
    </row>
    <row r="1065" spans="1:16">
      <c r="A1065" s="2" t="s">
        <v>69</v>
      </c>
      <c r="B1065" s="2" t="s">
        <v>5</v>
      </c>
      <c r="C1065" s="2" t="str">
        <f t="shared" si="64"/>
        <v>Jansen B.</v>
      </c>
      <c r="D1065" s="2" t="s">
        <v>46</v>
      </c>
      <c r="E1065" s="2" t="s">
        <v>13</v>
      </c>
      <c r="F1065" s="2" t="s">
        <v>11</v>
      </c>
      <c r="G1065" s="2">
        <v>46</v>
      </c>
      <c r="H1065" s="2" t="s">
        <v>33</v>
      </c>
      <c r="I1065" s="2" t="s">
        <v>38</v>
      </c>
      <c r="J1065" s="2" t="s">
        <v>123</v>
      </c>
      <c r="K1065" s="2" t="str">
        <f t="shared" si="65"/>
        <v>2016</v>
      </c>
      <c r="L1065" s="2" t="str">
        <f t="shared" si="66"/>
        <v>08</v>
      </c>
      <c r="M1065" s="2">
        <v>201608</v>
      </c>
      <c r="N1065" s="30">
        <v>14433.826176</v>
      </c>
      <c r="O1065" s="30">
        <v>2165.0739263999999</v>
      </c>
      <c r="P1065" s="10">
        <f t="shared" si="67"/>
        <v>2.1650739263999997E-3</v>
      </c>
    </row>
    <row r="1066" spans="1:16">
      <c r="A1066" s="2" t="s">
        <v>69</v>
      </c>
      <c r="B1066" s="2" t="s">
        <v>5</v>
      </c>
      <c r="C1066" s="2" t="str">
        <f t="shared" si="64"/>
        <v>Claire P.</v>
      </c>
      <c r="D1066" s="2" t="s">
        <v>22</v>
      </c>
      <c r="E1066" s="2" t="s">
        <v>16</v>
      </c>
      <c r="F1066" s="2" t="s">
        <v>12</v>
      </c>
      <c r="G1066" s="2">
        <v>38</v>
      </c>
      <c r="H1066" s="2" t="s">
        <v>34</v>
      </c>
      <c r="I1066" s="2" t="s">
        <v>39</v>
      </c>
      <c r="J1066" s="2" t="s">
        <v>124</v>
      </c>
      <c r="K1066" s="2" t="str">
        <f t="shared" si="65"/>
        <v>2016</v>
      </c>
      <c r="L1066" s="2" t="str">
        <f t="shared" si="66"/>
        <v>08</v>
      </c>
      <c r="M1066" s="2">
        <v>201608</v>
      </c>
      <c r="N1066" s="30">
        <v>167058.19468800002</v>
      </c>
      <c r="O1066" s="30">
        <v>29068.125875711998</v>
      </c>
      <c r="P1066" s="10">
        <f t="shared" si="67"/>
        <v>2.9068125875711996E-2</v>
      </c>
    </row>
    <row r="1067" spans="1:16">
      <c r="A1067" s="2" t="s">
        <v>69</v>
      </c>
      <c r="B1067" s="2" t="s">
        <v>5</v>
      </c>
      <c r="C1067" s="2" t="str">
        <f t="shared" si="64"/>
        <v>Claire P.</v>
      </c>
      <c r="D1067" s="2" t="s">
        <v>22</v>
      </c>
      <c r="E1067" s="2" t="s">
        <v>16</v>
      </c>
      <c r="F1067" s="2" t="s">
        <v>12</v>
      </c>
      <c r="G1067" s="2">
        <v>38</v>
      </c>
      <c r="H1067" s="2" t="s">
        <v>34</v>
      </c>
      <c r="I1067" s="2" t="s">
        <v>39</v>
      </c>
      <c r="J1067" s="2" t="s">
        <v>121</v>
      </c>
      <c r="K1067" s="2" t="str">
        <f t="shared" si="65"/>
        <v>2016</v>
      </c>
      <c r="L1067" s="2" t="str">
        <f t="shared" si="66"/>
        <v>08</v>
      </c>
      <c r="M1067" s="2">
        <v>201608</v>
      </c>
      <c r="N1067" s="30">
        <v>28611.971055359998</v>
      </c>
      <c r="O1067" s="30">
        <v>4291.7956583039995</v>
      </c>
      <c r="P1067" s="10">
        <f t="shared" si="67"/>
        <v>4.2917956583039991E-3</v>
      </c>
    </row>
    <row r="1068" spans="1:16">
      <c r="A1068" s="2" t="s">
        <v>69</v>
      </c>
      <c r="B1068" s="2" t="s">
        <v>5</v>
      </c>
      <c r="C1068" s="2" t="str">
        <f t="shared" si="64"/>
        <v>Claire P.</v>
      </c>
      <c r="D1068" s="2" t="s">
        <v>22</v>
      </c>
      <c r="E1068" s="2" t="s">
        <v>16</v>
      </c>
      <c r="F1068" s="2" t="s">
        <v>12</v>
      </c>
      <c r="G1068" s="2">
        <v>38</v>
      </c>
      <c r="H1068" s="2" t="s">
        <v>34</v>
      </c>
      <c r="I1068" s="2" t="s">
        <v>39</v>
      </c>
      <c r="J1068" s="2" t="s">
        <v>143</v>
      </c>
      <c r="K1068" s="2" t="str">
        <f t="shared" si="65"/>
        <v>2016</v>
      </c>
      <c r="L1068" s="2" t="str">
        <f t="shared" si="66"/>
        <v>08</v>
      </c>
      <c r="M1068" s="2">
        <v>201608</v>
      </c>
      <c r="N1068" s="30">
        <v>15963.767820000003</v>
      </c>
      <c r="O1068" s="30">
        <v>2394.5651730000004</v>
      </c>
      <c r="P1068" s="10">
        <f t="shared" si="67"/>
        <v>2.3945651730000006E-3</v>
      </c>
    </row>
    <row r="1069" spans="1:16">
      <c r="A1069" s="2" t="s">
        <v>69</v>
      </c>
      <c r="B1069" s="2" t="s">
        <v>5</v>
      </c>
      <c r="C1069" s="2" t="str">
        <f t="shared" si="64"/>
        <v>Claire P.</v>
      </c>
      <c r="D1069" s="2" t="s">
        <v>22</v>
      </c>
      <c r="E1069" s="2" t="s">
        <v>16</v>
      </c>
      <c r="F1069" s="2" t="s">
        <v>12</v>
      </c>
      <c r="G1069" s="2">
        <v>38</v>
      </c>
      <c r="H1069" s="2" t="s">
        <v>34</v>
      </c>
      <c r="I1069" s="2" t="s">
        <v>39</v>
      </c>
      <c r="J1069" s="2" t="s">
        <v>123</v>
      </c>
      <c r="K1069" s="2" t="str">
        <f t="shared" si="65"/>
        <v>2016</v>
      </c>
      <c r="L1069" s="2" t="str">
        <f t="shared" si="66"/>
        <v>08</v>
      </c>
      <c r="M1069" s="2">
        <v>201608</v>
      </c>
      <c r="N1069" s="30">
        <v>15618.773237760004</v>
      </c>
      <c r="O1069" s="30">
        <v>2342.8159856640004</v>
      </c>
      <c r="P1069" s="10">
        <f t="shared" si="67"/>
        <v>2.3428159856640003E-3</v>
      </c>
    </row>
    <row r="1070" spans="1:16">
      <c r="A1070" s="2" t="s">
        <v>69</v>
      </c>
      <c r="B1070" s="2" t="s">
        <v>5</v>
      </c>
      <c r="C1070" s="2" t="str">
        <f t="shared" si="64"/>
        <v>Simon W.</v>
      </c>
      <c r="D1070" s="2" t="s">
        <v>9</v>
      </c>
      <c r="E1070" s="2" t="s">
        <v>10</v>
      </c>
      <c r="F1070" s="2" t="s">
        <v>11</v>
      </c>
      <c r="G1070" s="2">
        <v>25</v>
      </c>
      <c r="H1070" s="2" t="s">
        <v>37</v>
      </c>
      <c r="I1070" s="2" t="s">
        <v>41</v>
      </c>
      <c r="J1070" s="2" t="s">
        <v>124</v>
      </c>
      <c r="K1070" s="2" t="str">
        <f t="shared" si="65"/>
        <v>2016</v>
      </c>
      <c r="L1070" s="2" t="str">
        <f t="shared" si="66"/>
        <v>08</v>
      </c>
      <c r="M1070" s="2">
        <v>201608</v>
      </c>
      <c r="N1070" s="30">
        <v>146237.41440000004</v>
      </c>
      <c r="O1070" s="30">
        <v>25445.310105600001</v>
      </c>
      <c r="P1070" s="10">
        <f t="shared" si="67"/>
        <v>2.54453101056E-2</v>
      </c>
    </row>
    <row r="1071" spans="1:16">
      <c r="A1071" s="2" t="s">
        <v>69</v>
      </c>
      <c r="B1071" s="2" t="s">
        <v>5</v>
      </c>
      <c r="C1071" s="2" t="str">
        <f t="shared" si="64"/>
        <v>Simon W.</v>
      </c>
      <c r="D1071" s="2" t="s">
        <v>9</v>
      </c>
      <c r="E1071" s="2" t="s">
        <v>10</v>
      </c>
      <c r="F1071" s="2" t="s">
        <v>11</v>
      </c>
      <c r="G1071" s="2">
        <v>25</v>
      </c>
      <c r="H1071" s="2" t="s">
        <v>37</v>
      </c>
      <c r="I1071" s="2" t="s">
        <v>41</v>
      </c>
      <c r="J1071" s="2" t="s">
        <v>121</v>
      </c>
      <c r="K1071" s="2" t="str">
        <f t="shared" si="65"/>
        <v>2016</v>
      </c>
      <c r="L1071" s="2" t="str">
        <f t="shared" si="66"/>
        <v>08</v>
      </c>
      <c r="M1071" s="2">
        <v>201608</v>
      </c>
      <c r="N1071" s="30">
        <v>6040.387584000001</v>
      </c>
      <c r="O1071" s="30">
        <v>906.05813760000012</v>
      </c>
      <c r="P1071" s="10">
        <f t="shared" si="67"/>
        <v>9.0605813760000014E-4</v>
      </c>
    </row>
    <row r="1072" spans="1:16">
      <c r="A1072" s="2" t="s">
        <v>69</v>
      </c>
      <c r="B1072" s="2" t="s">
        <v>5</v>
      </c>
      <c r="C1072" s="2" t="str">
        <f t="shared" si="64"/>
        <v>Simon W.</v>
      </c>
      <c r="D1072" s="2" t="s">
        <v>9</v>
      </c>
      <c r="E1072" s="2" t="s">
        <v>10</v>
      </c>
      <c r="F1072" s="2" t="s">
        <v>11</v>
      </c>
      <c r="G1072" s="2">
        <v>25</v>
      </c>
      <c r="H1072" s="2" t="s">
        <v>37</v>
      </c>
      <c r="I1072" s="2" t="s">
        <v>41</v>
      </c>
      <c r="J1072" s="2" t="s">
        <v>143</v>
      </c>
      <c r="K1072" s="2" t="str">
        <f t="shared" si="65"/>
        <v>2016</v>
      </c>
      <c r="L1072" s="2" t="str">
        <f t="shared" si="66"/>
        <v>08</v>
      </c>
      <c r="M1072" s="2">
        <v>201608</v>
      </c>
      <c r="N1072" s="30">
        <v>47993.345399999998</v>
      </c>
      <c r="O1072" s="30">
        <v>7199.0018099999998</v>
      </c>
      <c r="P1072" s="10">
        <f t="shared" si="67"/>
        <v>7.1990018099999994E-3</v>
      </c>
    </row>
    <row r="1073" spans="1:16">
      <c r="A1073" s="2" t="s">
        <v>69</v>
      </c>
      <c r="B1073" s="2" t="s">
        <v>5</v>
      </c>
      <c r="C1073" s="2" t="str">
        <f t="shared" si="64"/>
        <v>Simon W.</v>
      </c>
      <c r="D1073" s="2" t="s">
        <v>9</v>
      </c>
      <c r="E1073" s="2" t="s">
        <v>10</v>
      </c>
      <c r="F1073" s="2" t="s">
        <v>11</v>
      </c>
      <c r="G1073" s="2">
        <v>25</v>
      </c>
      <c r="H1073" s="2" t="s">
        <v>37</v>
      </c>
      <c r="I1073" s="2" t="s">
        <v>41</v>
      </c>
      <c r="J1073" s="2" t="s">
        <v>123</v>
      </c>
      <c r="K1073" s="2" t="str">
        <f t="shared" si="65"/>
        <v>2016</v>
      </c>
      <c r="L1073" s="2" t="str">
        <f t="shared" si="66"/>
        <v>08</v>
      </c>
      <c r="M1073" s="2">
        <v>201608</v>
      </c>
      <c r="N1073" s="30">
        <v>3799.369728000001</v>
      </c>
      <c r="O1073" s="30">
        <v>569.90545920000011</v>
      </c>
      <c r="P1073" s="10">
        <f t="shared" si="67"/>
        <v>5.6990545920000007E-4</v>
      </c>
    </row>
    <row r="1074" spans="1:16">
      <c r="A1074" s="2" t="s">
        <v>69</v>
      </c>
      <c r="B1074" s="2" t="s">
        <v>6</v>
      </c>
      <c r="C1074" s="2" t="str">
        <f t="shared" si="64"/>
        <v>Trevor P.</v>
      </c>
      <c r="D1074" s="2" t="s">
        <v>14</v>
      </c>
      <c r="E1074" s="2" t="s">
        <v>15</v>
      </c>
      <c r="F1074" s="2" t="s">
        <v>11</v>
      </c>
      <c r="G1074" s="2">
        <v>32</v>
      </c>
      <c r="H1074" s="2" t="s">
        <v>36</v>
      </c>
      <c r="I1074" s="2" t="s">
        <v>63</v>
      </c>
      <c r="J1074" s="2" t="s">
        <v>124</v>
      </c>
      <c r="K1074" s="2" t="str">
        <f t="shared" si="65"/>
        <v>2016</v>
      </c>
      <c r="L1074" s="2" t="str">
        <f t="shared" si="66"/>
        <v>08</v>
      </c>
      <c r="M1074" s="2">
        <v>201608</v>
      </c>
      <c r="N1074" s="30">
        <v>115825.01145600002</v>
      </c>
      <c r="O1074" s="30">
        <v>20153.551993344001</v>
      </c>
      <c r="P1074" s="10">
        <f t="shared" si="67"/>
        <v>2.0153551993344E-2</v>
      </c>
    </row>
    <row r="1075" spans="1:16">
      <c r="A1075" s="2" t="s">
        <v>69</v>
      </c>
      <c r="B1075" s="2" t="s">
        <v>6</v>
      </c>
      <c r="C1075" s="2" t="str">
        <f t="shared" si="64"/>
        <v>Trevor P.</v>
      </c>
      <c r="D1075" s="2" t="s">
        <v>14</v>
      </c>
      <c r="E1075" s="2" t="s">
        <v>15</v>
      </c>
      <c r="F1075" s="2" t="s">
        <v>11</v>
      </c>
      <c r="G1075" s="2">
        <v>32</v>
      </c>
      <c r="H1075" s="2" t="s">
        <v>36</v>
      </c>
      <c r="I1075" s="2" t="s">
        <v>63</v>
      </c>
      <c r="J1075" s="2" t="s">
        <v>121</v>
      </c>
      <c r="K1075" s="2" t="str">
        <f t="shared" si="65"/>
        <v>2016</v>
      </c>
      <c r="L1075" s="2" t="str">
        <f t="shared" si="66"/>
        <v>08</v>
      </c>
      <c r="M1075" s="2">
        <v>201608</v>
      </c>
      <c r="N1075" s="30">
        <v>33618.269977600015</v>
      </c>
      <c r="O1075" s="30">
        <v>5042.7404966400018</v>
      </c>
      <c r="P1075" s="10">
        <f t="shared" si="67"/>
        <v>5.0427404966400021E-3</v>
      </c>
    </row>
    <row r="1076" spans="1:16">
      <c r="A1076" s="2" t="s">
        <v>69</v>
      </c>
      <c r="B1076" s="2" t="s">
        <v>6</v>
      </c>
      <c r="C1076" s="2" t="str">
        <f t="shared" si="64"/>
        <v>Trevor P.</v>
      </c>
      <c r="D1076" s="2" t="s">
        <v>14</v>
      </c>
      <c r="E1076" s="2" t="s">
        <v>15</v>
      </c>
      <c r="F1076" s="2" t="s">
        <v>11</v>
      </c>
      <c r="G1076" s="2">
        <v>32</v>
      </c>
      <c r="H1076" s="2" t="s">
        <v>36</v>
      </c>
      <c r="I1076" s="2" t="s">
        <v>63</v>
      </c>
      <c r="J1076" s="2" t="s">
        <v>143</v>
      </c>
      <c r="K1076" s="2" t="str">
        <f t="shared" si="65"/>
        <v>2016</v>
      </c>
      <c r="L1076" s="2" t="str">
        <f t="shared" si="66"/>
        <v>08</v>
      </c>
      <c r="M1076" s="2">
        <v>201608</v>
      </c>
      <c r="N1076" s="30">
        <v>115598.795312</v>
      </c>
      <c r="O1076" s="30">
        <v>17339.8192968</v>
      </c>
      <c r="P1076" s="10">
        <f t="shared" si="67"/>
        <v>1.7339819296800001E-2</v>
      </c>
    </row>
    <row r="1077" spans="1:16">
      <c r="A1077" s="2" t="s">
        <v>69</v>
      </c>
      <c r="B1077" s="2" t="s">
        <v>6</v>
      </c>
      <c r="C1077" s="2" t="str">
        <f t="shared" si="64"/>
        <v>Trevor P.</v>
      </c>
      <c r="D1077" s="2" t="s">
        <v>14</v>
      </c>
      <c r="E1077" s="2" t="s">
        <v>15</v>
      </c>
      <c r="F1077" s="2" t="s">
        <v>11</v>
      </c>
      <c r="G1077" s="2">
        <v>32</v>
      </c>
      <c r="H1077" s="2" t="s">
        <v>36</v>
      </c>
      <c r="I1077" s="2" t="s">
        <v>63</v>
      </c>
      <c r="J1077" s="2" t="s">
        <v>123</v>
      </c>
      <c r="K1077" s="2" t="str">
        <f t="shared" si="65"/>
        <v>2016</v>
      </c>
      <c r="L1077" s="2" t="str">
        <f t="shared" si="66"/>
        <v>08</v>
      </c>
      <c r="M1077" s="2">
        <v>201608</v>
      </c>
      <c r="N1077" s="30">
        <v>45288.501350400002</v>
      </c>
      <c r="O1077" s="30">
        <v>6793.2752025600003</v>
      </c>
      <c r="P1077" s="10">
        <f t="shared" si="67"/>
        <v>6.7932752025600006E-3</v>
      </c>
    </row>
    <row r="1078" spans="1:16">
      <c r="A1078" s="2" t="s">
        <v>68</v>
      </c>
      <c r="B1078" s="2" t="s">
        <v>24</v>
      </c>
      <c r="C1078" s="2" t="str">
        <f t="shared" si="64"/>
        <v>George C.</v>
      </c>
      <c r="D1078" s="2" t="s">
        <v>43</v>
      </c>
      <c r="E1078" s="2" t="s">
        <v>17</v>
      </c>
      <c r="F1078" s="2" t="s">
        <v>11</v>
      </c>
      <c r="G1078" s="2">
        <v>32</v>
      </c>
      <c r="H1078" s="2" t="s">
        <v>36</v>
      </c>
      <c r="I1078" s="2" t="s">
        <v>63</v>
      </c>
      <c r="J1078" s="2" t="s">
        <v>124</v>
      </c>
      <c r="K1078" s="2" t="str">
        <f t="shared" si="65"/>
        <v>2016</v>
      </c>
      <c r="L1078" s="2" t="str">
        <f t="shared" si="66"/>
        <v>08</v>
      </c>
      <c r="M1078" s="2">
        <v>201608</v>
      </c>
      <c r="N1078" s="30">
        <v>80192.851200000019</v>
      </c>
      <c r="O1078" s="30">
        <v>13953.556108800001</v>
      </c>
      <c r="P1078" s="10">
        <f t="shared" si="67"/>
        <v>1.3953556108800001E-2</v>
      </c>
    </row>
    <row r="1079" spans="1:16">
      <c r="A1079" s="2" t="s">
        <v>68</v>
      </c>
      <c r="B1079" s="2" t="s">
        <v>24</v>
      </c>
      <c r="C1079" s="2" t="str">
        <f t="shared" si="64"/>
        <v>George C.</v>
      </c>
      <c r="D1079" s="2" t="s">
        <v>43</v>
      </c>
      <c r="E1079" s="2" t="s">
        <v>17</v>
      </c>
      <c r="F1079" s="2" t="s">
        <v>11</v>
      </c>
      <c r="G1079" s="2">
        <v>32</v>
      </c>
      <c r="H1079" s="2" t="s">
        <v>36</v>
      </c>
      <c r="I1079" s="2" t="s">
        <v>63</v>
      </c>
      <c r="J1079" s="2" t="s">
        <v>121</v>
      </c>
      <c r="K1079" s="2" t="str">
        <f t="shared" si="65"/>
        <v>2016</v>
      </c>
      <c r="L1079" s="2" t="str">
        <f t="shared" si="66"/>
        <v>08</v>
      </c>
      <c r="M1079" s="2">
        <v>201608</v>
      </c>
      <c r="N1079" s="30">
        <v>7326.9848960000008</v>
      </c>
      <c r="O1079" s="30">
        <v>1099.0477344000001</v>
      </c>
      <c r="P1079" s="10">
        <f t="shared" si="67"/>
        <v>1.0990477344000001E-3</v>
      </c>
    </row>
    <row r="1080" spans="1:16">
      <c r="A1080" s="2" t="s">
        <v>68</v>
      </c>
      <c r="B1080" s="2" t="s">
        <v>24</v>
      </c>
      <c r="C1080" s="2" t="str">
        <f t="shared" si="64"/>
        <v>George C.</v>
      </c>
      <c r="D1080" s="2" t="s">
        <v>43</v>
      </c>
      <c r="E1080" s="2" t="s">
        <v>17</v>
      </c>
      <c r="F1080" s="2" t="s">
        <v>11</v>
      </c>
      <c r="G1080" s="2">
        <v>32</v>
      </c>
      <c r="H1080" s="2" t="s">
        <v>36</v>
      </c>
      <c r="I1080" s="2" t="s">
        <v>63</v>
      </c>
      <c r="J1080" s="2" t="s">
        <v>143</v>
      </c>
      <c r="K1080" s="2" t="str">
        <f t="shared" si="65"/>
        <v>2016</v>
      </c>
      <c r="L1080" s="2" t="str">
        <f t="shared" si="66"/>
        <v>08</v>
      </c>
      <c r="M1080" s="2">
        <v>201608</v>
      </c>
      <c r="N1080" s="30">
        <v>86865.778999999995</v>
      </c>
      <c r="O1080" s="30">
        <v>13029.866849999999</v>
      </c>
      <c r="P1080" s="10">
        <f t="shared" si="67"/>
        <v>1.3029866849999999E-2</v>
      </c>
    </row>
    <row r="1081" spans="1:16">
      <c r="A1081" s="2" t="s">
        <v>68</v>
      </c>
      <c r="B1081" s="2" t="s">
        <v>24</v>
      </c>
      <c r="C1081" s="2" t="str">
        <f t="shared" si="64"/>
        <v>George C.</v>
      </c>
      <c r="D1081" s="2" t="s">
        <v>43</v>
      </c>
      <c r="E1081" s="2" t="s">
        <v>17</v>
      </c>
      <c r="F1081" s="2" t="s">
        <v>11</v>
      </c>
      <c r="G1081" s="2">
        <v>32</v>
      </c>
      <c r="H1081" s="2" t="s">
        <v>36</v>
      </c>
      <c r="I1081" s="2" t="s">
        <v>63</v>
      </c>
      <c r="J1081" s="2" t="s">
        <v>123</v>
      </c>
      <c r="K1081" s="2" t="str">
        <f t="shared" si="65"/>
        <v>2016</v>
      </c>
      <c r="L1081" s="2" t="str">
        <f t="shared" si="66"/>
        <v>08</v>
      </c>
      <c r="M1081" s="2">
        <v>201608</v>
      </c>
      <c r="N1081" s="30">
        <v>8736.0430080000006</v>
      </c>
      <c r="O1081" s="30">
        <v>1310.4064512</v>
      </c>
      <c r="P1081" s="10">
        <f t="shared" si="67"/>
        <v>1.3104064512E-3</v>
      </c>
    </row>
    <row r="1082" spans="1:16">
      <c r="A1082" s="2" t="s">
        <v>68</v>
      </c>
      <c r="B1082" s="2" t="s">
        <v>70</v>
      </c>
      <c r="C1082" s="2" t="str">
        <f t="shared" si="64"/>
        <v>Emma J.</v>
      </c>
      <c r="D1082" s="2" t="s">
        <v>20</v>
      </c>
      <c r="E1082" s="2" t="s">
        <v>0</v>
      </c>
      <c r="F1082" s="2" t="s">
        <v>12</v>
      </c>
      <c r="G1082" s="2">
        <v>28</v>
      </c>
      <c r="H1082" s="2" t="s">
        <v>37</v>
      </c>
      <c r="I1082" s="2" t="s">
        <v>41</v>
      </c>
      <c r="J1082" s="2" t="s">
        <v>124</v>
      </c>
      <c r="K1082" s="2" t="str">
        <f t="shared" si="65"/>
        <v>2016</v>
      </c>
      <c r="L1082" s="2" t="str">
        <f t="shared" si="66"/>
        <v>08</v>
      </c>
      <c r="M1082" s="2">
        <v>201608</v>
      </c>
      <c r="N1082" s="30">
        <v>39348.384767999996</v>
      </c>
      <c r="O1082" s="30">
        <v>6846.6189496319985</v>
      </c>
      <c r="P1082" s="10">
        <f t="shared" si="67"/>
        <v>6.8466189496319985E-3</v>
      </c>
    </row>
    <row r="1083" spans="1:16">
      <c r="A1083" s="2" t="s">
        <v>68</v>
      </c>
      <c r="B1083" s="2" t="s">
        <v>70</v>
      </c>
      <c r="C1083" s="2" t="str">
        <f t="shared" si="64"/>
        <v>Emma J.</v>
      </c>
      <c r="D1083" s="2" t="s">
        <v>20</v>
      </c>
      <c r="E1083" s="2" t="s">
        <v>0</v>
      </c>
      <c r="F1083" s="2" t="s">
        <v>12</v>
      </c>
      <c r="G1083" s="2">
        <v>28</v>
      </c>
      <c r="H1083" s="2" t="s">
        <v>37</v>
      </c>
      <c r="I1083" s="2" t="s">
        <v>41</v>
      </c>
      <c r="J1083" s="2" t="s">
        <v>121</v>
      </c>
      <c r="K1083" s="2" t="str">
        <f t="shared" si="65"/>
        <v>2016</v>
      </c>
      <c r="L1083" s="2" t="str">
        <f t="shared" si="66"/>
        <v>08</v>
      </c>
      <c r="M1083" s="2">
        <v>201608</v>
      </c>
      <c r="N1083" s="30">
        <v>5378.6415513600014</v>
      </c>
      <c r="O1083" s="30">
        <v>806.7962327040002</v>
      </c>
      <c r="P1083" s="10">
        <f t="shared" si="67"/>
        <v>8.067962327040002E-4</v>
      </c>
    </row>
    <row r="1084" spans="1:16">
      <c r="A1084" s="2" t="s">
        <v>68</v>
      </c>
      <c r="B1084" s="2" t="s">
        <v>70</v>
      </c>
      <c r="C1084" s="2" t="str">
        <f t="shared" si="64"/>
        <v>Emma J.</v>
      </c>
      <c r="D1084" s="2" t="s">
        <v>20</v>
      </c>
      <c r="E1084" s="2" t="s">
        <v>0</v>
      </c>
      <c r="F1084" s="2" t="s">
        <v>12</v>
      </c>
      <c r="G1084" s="2">
        <v>28</v>
      </c>
      <c r="H1084" s="2" t="s">
        <v>37</v>
      </c>
      <c r="I1084" s="2" t="s">
        <v>41</v>
      </c>
      <c r="J1084" s="2" t="s">
        <v>143</v>
      </c>
      <c r="K1084" s="2" t="str">
        <f t="shared" si="65"/>
        <v>2016</v>
      </c>
      <c r="L1084" s="2" t="str">
        <f t="shared" si="66"/>
        <v>08</v>
      </c>
      <c r="M1084" s="2">
        <v>201608</v>
      </c>
      <c r="N1084" s="30">
        <v>9847.3415040000036</v>
      </c>
      <c r="O1084" s="30">
        <v>1477.1012256000004</v>
      </c>
      <c r="P1084" s="10">
        <f t="shared" si="67"/>
        <v>1.4771012256000005E-3</v>
      </c>
    </row>
    <row r="1085" spans="1:16">
      <c r="A1085" s="2" t="s">
        <v>68</v>
      </c>
      <c r="B1085" s="2" t="s">
        <v>70</v>
      </c>
      <c r="C1085" s="2" t="str">
        <f t="shared" si="64"/>
        <v>Emma J.</v>
      </c>
      <c r="D1085" s="2" t="s">
        <v>20</v>
      </c>
      <c r="E1085" s="2" t="s">
        <v>0</v>
      </c>
      <c r="F1085" s="2" t="s">
        <v>12</v>
      </c>
      <c r="G1085" s="2">
        <v>28</v>
      </c>
      <c r="H1085" s="2" t="s">
        <v>37</v>
      </c>
      <c r="I1085" s="2" t="s">
        <v>41</v>
      </c>
      <c r="J1085" s="2" t="s">
        <v>123</v>
      </c>
      <c r="K1085" s="2" t="str">
        <f t="shared" si="65"/>
        <v>2016</v>
      </c>
      <c r="L1085" s="2" t="str">
        <f t="shared" si="66"/>
        <v>08</v>
      </c>
      <c r="M1085" s="2">
        <v>201608</v>
      </c>
      <c r="N1085" s="30">
        <v>1164.3358003200001</v>
      </c>
      <c r="O1085" s="30">
        <v>174.65037004800001</v>
      </c>
      <c r="P1085" s="10">
        <f t="shared" si="67"/>
        <v>1.7465037004800002E-4</v>
      </c>
    </row>
    <row r="1086" spans="1:16">
      <c r="A1086" s="2" t="s">
        <v>68</v>
      </c>
      <c r="B1086" s="2" t="s">
        <v>23</v>
      </c>
      <c r="C1086" s="2" t="str">
        <f t="shared" si="64"/>
        <v>Bryan K.</v>
      </c>
      <c r="D1086" s="2" t="s">
        <v>44</v>
      </c>
      <c r="E1086" s="2" t="s">
        <v>45</v>
      </c>
      <c r="F1086" s="2" t="s">
        <v>11</v>
      </c>
      <c r="G1086" s="2">
        <v>27</v>
      </c>
      <c r="H1086" s="2" t="s">
        <v>33</v>
      </c>
      <c r="I1086" s="2" t="s">
        <v>38</v>
      </c>
      <c r="J1086" s="2" t="s">
        <v>124</v>
      </c>
      <c r="K1086" s="2" t="str">
        <f t="shared" si="65"/>
        <v>2016</v>
      </c>
      <c r="L1086" s="2" t="str">
        <f t="shared" si="66"/>
        <v>08</v>
      </c>
      <c r="M1086" s="2">
        <v>201608</v>
      </c>
      <c r="N1086" s="30">
        <v>106283.00390400003</v>
      </c>
      <c r="O1086" s="30">
        <v>18493.242679296003</v>
      </c>
      <c r="P1086" s="10">
        <f t="shared" si="67"/>
        <v>1.8493242679296005E-2</v>
      </c>
    </row>
    <row r="1087" spans="1:16">
      <c r="A1087" s="2" t="s">
        <v>68</v>
      </c>
      <c r="B1087" s="2" t="s">
        <v>23</v>
      </c>
      <c r="C1087" s="2" t="str">
        <f t="shared" si="64"/>
        <v>Bryan K.</v>
      </c>
      <c r="D1087" s="2" t="s">
        <v>44</v>
      </c>
      <c r="E1087" s="2" t="s">
        <v>45</v>
      </c>
      <c r="F1087" s="2" t="s">
        <v>11</v>
      </c>
      <c r="G1087" s="2">
        <v>27</v>
      </c>
      <c r="H1087" s="2" t="s">
        <v>33</v>
      </c>
      <c r="I1087" s="2" t="s">
        <v>38</v>
      </c>
      <c r="J1087" s="2" t="s">
        <v>121</v>
      </c>
      <c r="K1087" s="2" t="str">
        <f t="shared" si="65"/>
        <v>2016</v>
      </c>
      <c r="L1087" s="2" t="str">
        <f t="shared" si="66"/>
        <v>08</v>
      </c>
      <c r="M1087" s="2">
        <v>201608</v>
      </c>
      <c r="N1087" s="30">
        <v>24081.730928640001</v>
      </c>
      <c r="O1087" s="30">
        <v>3612.2596392959999</v>
      </c>
      <c r="P1087" s="10">
        <f t="shared" si="67"/>
        <v>3.6122596392959999E-3</v>
      </c>
    </row>
    <row r="1088" spans="1:16">
      <c r="A1088" s="2" t="s">
        <v>68</v>
      </c>
      <c r="B1088" s="2" t="s">
        <v>23</v>
      </c>
      <c r="C1088" s="2" t="str">
        <f t="shared" si="64"/>
        <v>Bryan K.</v>
      </c>
      <c r="D1088" s="2" t="s">
        <v>44</v>
      </c>
      <c r="E1088" s="2" t="s">
        <v>45</v>
      </c>
      <c r="F1088" s="2" t="s">
        <v>11</v>
      </c>
      <c r="G1088" s="2">
        <v>27</v>
      </c>
      <c r="H1088" s="2" t="s">
        <v>33</v>
      </c>
      <c r="I1088" s="2" t="s">
        <v>38</v>
      </c>
      <c r="J1088" s="2" t="s">
        <v>143</v>
      </c>
      <c r="K1088" s="2" t="str">
        <f t="shared" si="65"/>
        <v>2016</v>
      </c>
      <c r="L1088" s="2" t="str">
        <f t="shared" si="66"/>
        <v>08</v>
      </c>
      <c r="M1088" s="2">
        <v>201608</v>
      </c>
      <c r="N1088" s="30">
        <v>66608.365824000008</v>
      </c>
      <c r="O1088" s="30">
        <v>9991.2548736000008</v>
      </c>
      <c r="P1088" s="10">
        <f t="shared" si="67"/>
        <v>9.9912548736000011E-3</v>
      </c>
    </row>
    <row r="1089" spans="1:16">
      <c r="A1089" s="2" t="s">
        <v>68</v>
      </c>
      <c r="B1089" s="2" t="s">
        <v>23</v>
      </c>
      <c r="C1089" s="2" t="str">
        <f t="shared" si="64"/>
        <v>Bryan K.</v>
      </c>
      <c r="D1089" s="2" t="s">
        <v>44</v>
      </c>
      <c r="E1089" s="2" t="s">
        <v>45</v>
      </c>
      <c r="F1089" s="2" t="s">
        <v>11</v>
      </c>
      <c r="G1089" s="2">
        <v>27</v>
      </c>
      <c r="H1089" s="2" t="s">
        <v>33</v>
      </c>
      <c r="I1089" s="2" t="s">
        <v>38</v>
      </c>
      <c r="J1089" s="2" t="s">
        <v>123</v>
      </c>
      <c r="K1089" s="2" t="str">
        <f t="shared" si="65"/>
        <v>2016</v>
      </c>
      <c r="L1089" s="2" t="str">
        <f t="shared" si="66"/>
        <v>08</v>
      </c>
      <c r="M1089" s="2">
        <v>201608</v>
      </c>
      <c r="N1089" s="30">
        <v>49278.66273792</v>
      </c>
      <c r="O1089" s="30">
        <v>7391.7994106879996</v>
      </c>
      <c r="P1089" s="10">
        <f t="shared" si="67"/>
        <v>7.3917994106879993E-3</v>
      </c>
    </row>
    <row r="1090" spans="1:16">
      <c r="A1090" s="2" t="s">
        <v>7</v>
      </c>
      <c r="B1090" s="2" t="s">
        <v>25</v>
      </c>
      <c r="C1090" s="2" t="str">
        <f t="shared" si="64"/>
        <v>Louis N.</v>
      </c>
      <c r="D1090" s="2" t="s">
        <v>51</v>
      </c>
      <c r="E1090" s="2" t="s">
        <v>52</v>
      </c>
      <c r="F1090" s="2" t="s">
        <v>11</v>
      </c>
      <c r="G1090" s="2">
        <v>44</v>
      </c>
      <c r="H1090" s="2" t="s">
        <v>33</v>
      </c>
      <c r="I1090" s="2" t="s">
        <v>38</v>
      </c>
      <c r="J1090" s="2" t="s">
        <v>124</v>
      </c>
      <c r="K1090" s="2" t="str">
        <f t="shared" si="65"/>
        <v>2016</v>
      </c>
      <c r="L1090" s="2" t="str">
        <f t="shared" si="66"/>
        <v>09</v>
      </c>
      <c r="M1090" s="2">
        <v>201609</v>
      </c>
      <c r="N1090" s="30">
        <v>767065.34911999991</v>
      </c>
      <c r="O1090" s="30">
        <v>133469.37074687995</v>
      </c>
      <c r="P1090" s="10">
        <f t="shared" si="67"/>
        <v>0.13346937074687995</v>
      </c>
    </row>
    <row r="1091" spans="1:16">
      <c r="A1091" s="2" t="s">
        <v>7</v>
      </c>
      <c r="B1091" s="2" t="s">
        <v>25</v>
      </c>
      <c r="C1091" s="2" t="str">
        <f t="shared" ref="C1091:C1154" si="68">D1091&amp;" "&amp;LEFT(E1091,1)&amp;"."</f>
        <v>Louis N.</v>
      </c>
      <c r="D1091" s="2" t="s">
        <v>51</v>
      </c>
      <c r="E1091" s="2" t="s">
        <v>52</v>
      </c>
      <c r="F1091" s="2" t="s">
        <v>11</v>
      </c>
      <c r="G1091" s="2">
        <v>44</v>
      </c>
      <c r="H1091" s="2" t="s">
        <v>33</v>
      </c>
      <c r="I1091" s="2" t="s">
        <v>38</v>
      </c>
      <c r="J1091" s="2" t="s">
        <v>121</v>
      </c>
      <c r="K1091" s="2" t="str">
        <f t="shared" ref="K1091:K1154" si="69">LEFT(M1091,4)</f>
        <v>2016</v>
      </c>
      <c r="L1091" s="2" t="str">
        <f t="shared" ref="L1091:L1154" si="70">RIGHT(M1091,2)</f>
        <v>09</v>
      </c>
      <c r="M1091" s="2">
        <v>201609</v>
      </c>
      <c r="N1091" s="30">
        <v>155393.22688213331</v>
      </c>
      <c r="O1091" s="30">
        <v>23308.984032319997</v>
      </c>
      <c r="P1091" s="10">
        <f t="shared" ref="P1091:P1154" si="71">O1091/1000000</f>
        <v>2.3308984032319995E-2</v>
      </c>
    </row>
    <row r="1092" spans="1:16">
      <c r="A1092" s="2" t="s">
        <v>7</v>
      </c>
      <c r="B1092" s="2" t="s">
        <v>25</v>
      </c>
      <c r="C1092" s="2" t="str">
        <f t="shared" si="68"/>
        <v>Louis N.</v>
      </c>
      <c r="D1092" s="2" t="s">
        <v>51</v>
      </c>
      <c r="E1092" s="2" t="s">
        <v>52</v>
      </c>
      <c r="F1092" s="2" t="s">
        <v>11</v>
      </c>
      <c r="G1092" s="2">
        <v>44</v>
      </c>
      <c r="H1092" s="2" t="s">
        <v>33</v>
      </c>
      <c r="I1092" s="2" t="s">
        <v>38</v>
      </c>
      <c r="J1092" s="2" t="s">
        <v>143</v>
      </c>
      <c r="K1092" s="2" t="str">
        <f t="shared" si="69"/>
        <v>2016</v>
      </c>
      <c r="L1092" s="2" t="str">
        <f t="shared" si="70"/>
        <v>09</v>
      </c>
      <c r="M1092" s="2">
        <v>201609</v>
      </c>
      <c r="N1092" s="30">
        <v>81302.874986666677</v>
      </c>
      <c r="O1092" s="30">
        <v>12195.431248000001</v>
      </c>
      <c r="P1092" s="10">
        <f t="shared" si="71"/>
        <v>1.2195431248E-2</v>
      </c>
    </row>
    <row r="1093" spans="1:16">
      <c r="A1093" s="2" t="s">
        <v>7</v>
      </c>
      <c r="B1093" s="2" t="s">
        <v>25</v>
      </c>
      <c r="C1093" s="2" t="str">
        <f t="shared" si="68"/>
        <v>Louis N.</v>
      </c>
      <c r="D1093" s="2" t="s">
        <v>51</v>
      </c>
      <c r="E1093" s="2" t="s">
        <v>52</v>
      </c>
      <c r="F1093" s="2" t="s">
        <v>11</v>
      </c>
      <c r="G1093" s="2">
        <v>44</v>
      </c>
      <c r="H1093" s="2" t="s">
        <v>33</v>
      </c>
      <c r="I1093" s="2" t="s">
        <v>38</v>
      </c>
      <c r="J1093" s="2" t="s">
        <v>123</v>
      </c>
      <c r="K1093" s="2" t="str">
        <f t="shared" si="69"/>
        <v>2016</v>
      </c>
      <c r="L1093" s="2" t="str">
        <f t="shared" si="70"/>
        <v>09</v>
      </c>
      <c r="M1093" s="2">
        <v>201609</v>
      </c>
      <c r="N1093" s="30">
        <v>88793.283532799964</v>
      </c>
      <c r="O1093" s="30">
        <v>13318.992529919995</v>
      </c>
      <c r="P1093" s="10">
        <f t="shared" si="71"/>
        <v>1.3318992529919995E-2</v>
      </c>
    </row>
    <row r="1094" spans="1:16">
      <c r="A1094" s="2" t="s">
        <v>7</v>
      </c>
      <c r="B1094" s="2" t="s">
        <v>25</v>
      </c>
      <c r="C1094" s="2" t="str">
        <f t="shared" si="68"/>
        <v>Winnie C.</v>
      </c>
      <c r="D1094" s="2" t="s">
        <v>49</v>
      </c>
      <c r="E1094" s="2" t="s">
        <v>50</v>
      </c>
      <c r="F1094" s="2" t="s">
        <v>12</v>
      </c>
      <c r="G1094" s="2">
        <v>35</v>
      </c>
      <c r="H1094" s="2" t="s">
        <v>35</v>
      </c>
      <c r="I1094" s="2" t="s">
        <v>40</v>
      </c>
      <c r="J1094" s="2" t="s">
        <v>124</v>
      </c>
      <c r="K1094" s="2" t="str">
        <f t="shared" si="69"/>
        <v>2016</v>
      </c>
      <c r="L1094" s="2" t="str">
        <f t="shared" si="70"/>
        <v>09</v>
      </c>
      <c r="M1094" s="2">
        <v>201609</v>
      </c>
      <c r="N1094" s="30">
        <v>17644.49568</v>
      </c>
      <c r="O1094" s="30">
        <v>3070.1422483199999</v>
      </c>
      <c r="P1094" s="10">
        <f t="shared" si="71"/>
        <v>3.0701422483200001E-3</v>
      </c>
    </row>
    <row r="1095" spans="1:16">
      <c r="A1095" s="2" t="s">
        <v>7</v>
      </c>
      <c r="B1095" s="2" t="s">
        <v>25</v>
      </c>
      <c r="C1095" s="2" t="str">
        <f t="shared" si="68"/>
        <v>Winnie C.</v>
      </c>
      <c r="D1095" s="2" t="s">
        <v>49</v>
      </c>
      <c r="E1095" s="2" t="s">
        <v>50</v>
      </c>
      <c r="F1095" s="2" t="s">
        <v>12</v>
      </c>
      <c r="G1095" s="2">
        <v>35</v>
      </c>
      <c r="H1095" s="2" t="s">
        <v>35</v>
      </c>
      <c r="I1095" s="2" t="s">
        <v>40</v>
      </c>
      <c r="J1095" s="2" t="s">
        <v>121</v>
      </c>
      <c r="K1095" s="2" t="str">
        <f t="shared" si="69"/>
        <v>2016</v>
      </c>
      <c r="L1095" s="2" t="str">
        <f t="shared" si="70"/>
        <v>09</v>
      </c>
      <c r="M1095" s="2">
        <v>201609</v>
      </c>
      <c r="N1095" s="30">
        <v>10967.9980032</v>
      </c>
      <c r="O1095" s="30">
        <v>1645.19970048</v>
      </c>
      <c r="P1095" s="10">
        <f t="shared" si="71"/>
        <v>1.6451997004800001E-3</v>
      </c>
    </row>
    <row r="1096" spans="1:16">
      <c r="A1096" s="2" t="s">
        <v>7</v>
      </c>
      <c r="B1096" s="2" t="s">
        <v>25</v>
      </c>
      <c r="C1096" s="2" t="str">
        <f t="shared" si="68"/>
        <v>Winnie C.</v>
      </c>
      <c r="D1096" s="2" t="s">
        <v>49</v>
      </c>
      <c r="E1096" s="2" t="s">
        <v>50</v>
      </c>
      <c r="F1096" s="2" t="s">
        <v>12</v>
      </c>
      <c r="G1096" s="2">
        <v>35</v>
      </c>
      <c r="H1096" s="2" t="s">
        <v>35</v>
      </c>
      <c r="I1096" s="2" t="s">
        <v>40</v>
      </c>
      <c r="J1096" s="2" t="s">
        <v>143</v>
      </c>
      <c r="K1096" s="2" t="str">
        <f t="shared" si="69"/>
        <v>2016</v>
      </c>
      <c r="L1096" s="2" t="str">
        <f t="shared" si="70"/>
        <v>09</v>
      </c>
      <c r="M1096" s="2">
        <v>201609</v>
      </c>
      <c r="N1096" s="30">
        <v>23978.387160000006</v>
      </c>
      <c r="O1096" s="30">
        <v>3596.7580740000008</v>
      </c>
      <c r="P1096" s="10">
        <f t="shared" si="71"/>
        <v>3.5967580740000008E-3</v>
      </c>
    </row>
    <row r="1097" spans="1:16">
      <c r="A1097" s="2" t="s">
        <v>7</v>
      </c>
      <c r="B1097" s="2" t="s">
        <v>25</v>
      </c>
      <c r="C1097" s="2" t="str">
        <f t="shared" si="68"/>
        <v>Winnie C.</v>
      </c>
      <c r="D1097" s="2" t="s">
        <v>49</v>
      </c>
      <c r="E1097" s="2" t="s">
        <v>50</v>
      </c>
      <c r="F1097" s="2" t="s">
        <v>12</v>
      </c>
      <c r="G1097" s="2">
        <v>35</v>
      </c>
      <c r="H1097" s="2" t="s">
        <v>35</v>
      </c>
      <c r="I1097" s="2" t="s">
        <v>40</v>
      </c>
      <c r="J1097" s="2" t="s">
        <v>123</v>
      </c>
      <c r="K1097" s="2" t="str">
        <f t="shared" si="69"/>
        <v>2016</v>
      </c>
      <c r="L1097" s="2" t="str">
        <f t="shared" si="70"/>
        <v>09</v>
      </c>
      <c r="M1097" s="2">
        <v>201609</v>
      </c>
      <c r="N1097" s="30">
        <v>8486.606822400001</v>
      </c>
      <c r="O1097" s="30">
        <v>1272.9910233600001</v>
      </c>
      <c r="P1097" s="10">
        <f t="shared" si="71"/>
        <v>1.2729910233600001E-3</v>
      </c>
    </row>
    <row r="1098" spans="1:16">
      <c r="A1098" s="2" t="s">
        <v>7</v>
      </c>
      <c r="B1098" s="2" t="s">
        <v>25</v>
      </c>
      <c r="C1098" s="2" t="str">
        <f t="shared" si="68"/>
        <v>Edson L.</v>
      </c>
      <c r="D1098" s="2" t="s">
        <v>47</v>
      </c>
      <c r="E1098" s="2" t="s">
        <v>48</v>
      </c>
      <c r="F1098" s="2" t="s">
        <v>11</v>
      </c>
      <c r="G1098" s="2">
        <v>28</v>
      </c>
      <c r="H1098" s="2" t="s">
        <v>37</v>
      </c>
      <c r="I1098" s="2" t="s">
        <v>41</v>
      </c>
      <c r="J1098" s="2" t="s">
        <v>124</v>
      </c>
      <c r="K1098" s="2" t="str">
        <f t="shared" si="69"/>
        <v>2016</v>
      </c>
      <c r="L1098" s="2" t="str">
        <f t="shared" si="70"/>
        <v>09</v>
      </c>
      <c r="M1098" s="2">
        <v>201609</v>
      </c>
      <c r="N1098" s="30">
        <v>208011.68640000001</v>
      </c>
      <c r="O1098" s="30">
        <v>36194.033433599994</v>
      </c>
      <c r="P1098" s="10">
        <f t="shared" si="71"/>
        <v>3.6194033433599997E-2</v>
      </c>
    </row>
    <row r="1099" spans="1:16">
      <c r="A1099" s="2" t="s">
        <v>7</v>
      </c>
      <c r="B1099" s="2" t="s">
        <v>25</v>
      </c>
      <c r="C1099" s="2" t="str">
        <f t="shared" si="68"/>
        <v>Edson L.</v>
      </c>
      <c r="D1099" s="2" t="s">
        <v>47</v>
      </c>
      <c r="E1099" s="2" t="s">
        <v>48</v>
      </c>
      <c r="F1099" s="2" t="s">
        <v>11</v>
      </c>
      <c r="G1099" s="2">
        <v>28</v>
      </c>
      <c r="H1099" s="2" t="s">
        <v>37</v>
      </c>
      <c r="I1099" s="2" t="s">
        <v>41</v>
      </c>
      <c r="J1099" s="2" t="s">
        <v>121</v>
      </c>
      <c r="K1099" s="2" t="str">
        <f t="shared" si="69"/>
        <v>2016</v>
      </c>
      <c r="L1099" s="2" t="str">
        <f t="shared" si="70"/>
        <v>09</v>
      </c>
      <c r="M1099" s="2">
        <v>201609</v>
      </c>
      <c r="N1099" s="30">
        <v>7885.7619455999993</v>
      </c>
      <c r="O1099" s="30">
        <v>1182.8642918399999</v>
      </c>
      <c r="P1099" s="10">
        <f t="shared" si="71"/>
        <v>1.1828642918399999E-3</v>
      </c>
    </row>
    <row r="1100" spans="1:16">
      <c r="A1100" s="2" t="s">
        <v>7</v>
      </c>
      <c r="B1100" s="2" t="s">
        <v>25</v>
      </c>
      <c r="C1100" s="2" t="str">
        <f t="shared" si="68"/>
        <v>Edson L.</v>
      </c>
      <c r="D1100" s="2" t="s">
        <v>47</v>
      </c>
      <c r="E1100" s="2" t="s">
        <v>48</v>
      </c>
      <c r="F1100" s="2" t="s">
        <v>11</v>
      </c>
      <c r="G1100" s="2">
        <v>28</v>
      </c>
      <c r="H1100" s="2" t="s">
        <v>37</v>
      </c>
      <c r="I1100" s="2" t="s">
        <v>41</v>
      </c>
      <c r="J1100" s="2" t="s">
        <v>143</v>
      </c>
      <c r="K1100" s="2" t="str">
        <f t="shared" si="69"/>
        <v>2016</v>
      </c>
      <c r="L1100" s="2" t="str">
        <f t="shared" si="70"/>
        <v>09</v>
      </c>
      <c r="M1100" s="2">
        <v>201609</v>
      </c>
      <c r="N1100" s="30">
        <v>44484.236159999993</v>
      </c>
      <c r="O1100" s="30">
        <v>6672.6354239999982</v>
      </c>
      <c r="P1100" s="10">
        <f t="shared" si="71"/>
        <v>6.672635423999998E-3</v>
      </c>
    </row>
    <row r="1101" spans="1:16">
      <c r="A1101" s="2" t="s">
        <v>7</v>
      </c>
      <c r="B1101" s="2" t="s">
        <v>25</v>
      </c>
      <c r="C1101" s="2" t="str">
        <f t="shared" si="68"/>
        <v>Edson L.</v>
      </c>
      <c r="D1101" s="2" t="s">
        <v>47</v>
      </c>
      <c r="E1101" s="2" t="s">
        <v>48</v>
      </c>
      <c r="F1101" s="2" t="s">
        <v>11</v>
      </c>
      <c r="G1101" s="2">
        <v>28</v>
      </c>
      <c r="H1101" s="2" t="s">
        <v>37</v>
      </c>
      <c r="I1101" s="2" t="s">
        <v>41</v>
      </c>
      <c r="J1101" s="2" t="s">
        <v>123</v>
      </c>
      <c r="K1101" s="2" t="str">
        <f t="shared" si="69"/>
        <v>2016</v>
      </c>
      <c r="L1101" s="2" t="str">
        <f t="shared" si="70"/>
        <v>09</v>
      </c>
      <c r="M1101" s="2">
        <v>201609</v>
      </c>
      <c r="N1101" s="30">
        <v>5211.4664447999985</v>
      </c>
      <c r="O1101" s="30">
        <v>781.71996671999977</v>
      </c>
      <c r="P1101" s="10">
        <f t="shared" si="71"/>
        <v>7.8171996671999979E-4</v>
      </c>
    </row>
    <row r="1102" spans="1:16">
      <c r="A1102" s="2" t="s">
        <v>7</v>
      </c>
      <c r="B1102" s="2" t="s">
        <v>26</v>
      </c>
      <c r="C1102" s="2" t="str">
        <f t="shared" si="68"/>
        <v>Toshiro T.</v>
      </c>
      <c r="D1102" s="2" t="s">
        <v>55</v>
      </c>
      <c r="E1102" s="2" t="s">
        <v>56</v>
      </c>
      <c r="F1102" s="2" t="s">
        <v>11</v>
      </c>
      <c r="G1102" s="2">
        <v>36</v>
      </c>
      <c r="H1102" s="2" t="s">
        <v>34</v>
      </c>
      <c r="I1102" s="2" t="s">
        <v>39</v>
      </c>
      <c r="J1102" s="2" t="s">
        <v>124</v>
      </c>
      <c r="K1102" s="2" t="str">
        <f t="shared" si="69"/>
        <v>2016</v>
      </c>
      <c r="L1102" s="2" t="str">
        <f t="shared" si="70"/>
        <v>09</v>
      </c>
      <c r="M1102" s="2">
        <v>201609</v>
      </c>
      <c r="N1102" s="30">
        <v>44535.699532800005</v>
      </c>
      <c r="O1102" s="30">
        <v>7749.2117187071999</v>
      </c>
      <c r="P1102" s="10">
        <f t="shared" si="71"/>
        <v>7.7492117187072003E-3</v>
      </c>
    </row>
    <row r="1103" spans="1:16">
      <c r="A1103" s="2" t="s">
        <v>7</v>
      </c>
      <c r="B1103" s="2" t="s">
        <v>26</v>
      </c>
      <c r="C1103" s="2" t="str">
        <f t="shared" si="68"/>
        <v>Toshiro T.</v>
      </c>
      <c r="D1103" s="2" t="s">
        <v>55</v>
      </c>
      <c r="E1103" s="2" t="s">
        <v>56</v>
      </c>
      <c r="F1103" s="2" t="s">
        <v>11</v>
      </c>
      <c r="G1103" s="2">
        <v>36</v>
      </c>
      <c r="H1103" s="2" t="s">
        <v>34</v>
      </c>
      <c r="I1103" s="2" t="s">
        <v>39</v>
      </c>
      <c r="J1103" s="2" t="s">
        <v>121</v>
      </c>
      <c r="K1103" s="2" t="str">
        <f t="shared" si="69"/>
        <v>2016</v>
      </c>
      <c r="L1103" s="2" t="str">
        <f t="shared" si="70"/>
        <v>09</v>
      </c>
      <c r="M1103" s="2">
        <v>201609</v>
      </c>
      <c r="N1103" s="30">
        <v>11141.184585215995</v>
      </c>
      <c r="O1103" s="30">
        <v>1671.1776877823993</v>
      </c>
      <c r="P1103" s="10">
        <f t="shared" si="71"/>
        <v>1.6711776877823992E-3</v>
      </c>
    </row>
    <row r="1104" spans="1:16">
      <c r="A1104" s="2" t="s">
        <v>7</v>
      </c>
      <c r="B1104" s="2" t="s">
        <v>26</v>
      </c>
      <c r="C1104" s="2" t="str">
        <f t="shared" si="68"/>
        <v>Toshiro T.</v>
      </c>
      <c r="D1104" s="2" t="s">
        <v>55</v>
      </c>
      <c r="E1104" s="2" t="s">
        <v>56</v>
      </c>
      <c r="F1104" s="2" t="s">
        <v>11</v>
      </c>
      <c r="G1104" s="2">
        <v>36</v>
      </c>
      <c r="H1104" s="2" t="s">
        <v>34</v>
      </c>
      <c r="I1104" s="2" t="s">
        <v>39</v>
      </c>
      <c r="J1104" s="2" t="s">
        <v>143</v>
      </c>
      <c r="K1104" s="2" t="str">
        <f t="shared" si="69"/>
        <v>2016</v>
      </c>
      <c r="L1104" s="2" t="str">
        <f t="shared" si="70"/>
        <v>09</v>
      </c>
      <c r="M1104" s="2">
        <v>201609</v>
      </c>
      <c r="N1104" s="30">
        <v>30626.957197199998</v>
      </c>
      <c r="O1104" s="30">
        <v>4594.0435795799995</v>
      </c>
      <c r="P1104" s="10">
        <f t="shared" si="71"/>
        <v>4.5940435795799994E-3</v>
      </c>
    </row>
    <row r="1105" spans="1:16">
      <c r="A1105" s="2" t="s">
        <v>7</v>
      </c>
      <c r="B1105" s="2" t="s">
        <v>26</v>
      </c>
      <c r="C1105" s="2" t="str">
        <f t="shared" si="68"/>
        <v>Toshiro T.</v>
      </c>
      <c r="D1105" s="2" t="s">
        <v>55</v>
      </c>
      <c r="E1105" s="2" t="s">
        <v>56</v>
      </c>
      <c r="F1105" s="2" t="s">
        <v>11</v>
      </c>
      <c r="G1105" s="2">
        <v>36</v>
      </c>
      <c r="H1105" s="2" t="s">
        <v>34</v>
      </c>
      <c r="I1105" s="2" t="s">
        <v>39</v>
      </c>
      <c r="J1105" s="2" t="s">
        <v>123</v>
      </c>
      <c r="K1105" s="2" t="str">
        <f t="shared" si="69"/>
        <v>2016</v>
      </c>
      <c r="L1105" s="2" t="str">
        <f t="shared" si="70"/>
        <v>09</v>
      </c>
      <c r="M1105" s="2">
        <v>201609</v>
      </c>
      <c r="N1105" s="30">
        <v>15861.877274879997</v>
      </c>
      <c r="O1105" s="30">
        <v>2379.2815912319993</v>
      </c>
      <c r="P1105" s="10">
        <f t="shared" si="71"/>
        <v>2.3792815912319991E-3</v>
      </c>
    </row>
    <row r="1106" spans="1:16">
      <c r="A1106" s="2" t="s">
        <v>7</v>
      </c>
      <c r="B1106" s="2" t="s">
        <v>26</v>
      </c>
      <c r="C1106" s="2" t="str">
        <f t="shared" si="68"/>
        <v>Yui M.</v>
      </c>
      <c r="D1106" s="2" t="s">
        <v>53</v>
      </c>
      <c r="E1106" s="2" t="s">
        <v>54</v>
      </c>
      <c r="F1106" s="2" t="s">
        <v>12</v>
      </c>
      <c r="G1106" s="2">
        <v>32</v>
      </c>
      <c r="H1106" s="2" t="s">
        <v>36</v>
      </c>
      <c r="I1106" s="2" t="s">
        <v>63</v>
      </c>
      <c r="J1106" s="2" t="s">
        <v>124</v>
      </c>
      <c r="K1106" s="2" t="str">
        <f t="shared" si="69"/>
        <v>2016</v>
      </c>
      <c r="L1106" s="2" t="str">
        <f t="shared" si="70"/>
        <v>09</v>
      </c>
      <c r="M1106" s="2">
        <v>201609</v>
      </c>
      <c r="N1106" s="30">
        <v>56982.419558400012</v>
      </c>
      <c r="O1106" s="30">
        <v>9914.9410031616007</v>
      </c>
      <c r="P1106" s="10">
        <f t="shared" si="71"/>
        <v>9.9149410031616012E-3</v>
      </c>
    </row>
    <row r="1107" spans="1:16">
      <c r="A1107" s="2" t="s">
        <v>7</v>
      </c>
      <c r="B1107" s="2" t="s">
        <v>26</v>
      </c>
      <c r="C1107" s="2" t="str">
        <f t="shared" si="68"/>
        <v>Yui M.</v>
      </c>
      <c r="D1107" s="2" t="s">
        <v>53</v>
      </c>
      <c r="E1107" s="2" t="s">
        <v>54</v>
      </c>
      <c r="F1107" s="2" t="s">
        <v>12</v>
      </c>
      <c r="G1107" s="2">
        <v>32</v>
      </c>
      <c r="H1107" s="2" t="s">
        <v>36</v>
      </c>
      <c r="I1107" s="2" t="s">
        <v>63</v>
      </c>
      <c r="J1107" s="2" t="s">
        <v>121</v>
      </c>
      <c r="K1107" s="2" t="str">
        <f t="shared" si="69"/>
        <v>2016</v>
      </c>
      <c r="L1107" s="2" t="str">
        <f t="shared" si="70"/>
        <v>09</v>
      </c>
      <c r="M1107" s="2">
        <v>201609</v>
      </c>
      <c r="N1107" s="30">
        <v>9197.9720698879992</v>
      </c>
      <c r="O1107" s="30">
        <v>1379.6958104831997</v>
      </c>
      <c r="P1107" s="10">
        <f t="shared" si="71"/>
        <v>1.3796958104831997E-3</v>
      </c>
    </row>
    <row r="1108" spans="1:16">
      <c r="A1108" s="2" t="s">
        <v>7</v>
      </c>
      <c r="B1108" s="2" t="s">
        <v>26</v>
      </c>
      <c r="C1108" s="2" t="str">
        <f t="shared" si="68"/>
        <v>Yui M.</v>
      </c>
      <c r="D1108" s="2" t="s">
        <v>53</v>
      </c>
      <c r="E1108" s="2" t="s">
        <v>54</v>
      </c>
      <c r="F1108" s="2" t="s">
        <v>12</v>
      </c>
      <c r="G1108" s="2">
        <v>32</v>
      </c>
      <c r="H1108" s="2" t="s">
        <v>36</v>
      </c>
      <c r="I1108" s="2" t="s">
        <v>63</v>
      </c>
      <c r="J1108" s="2" t="s">
        <v>143</v>
      </c>
      <c r="K1108" s="2" t="str">
        <f t="shared" si="69"/>
        <v>2016</v>
      </c>
      <c r="L1108" s="2" t="str">
        <f t="shared" si="70"/>
        <v>09</v>
      </c>
      <c r="M1108" s="2">
        <v>201609</v>
      </c>
      <c r="N1108" s="30">
        <v>16403.437959999999</v>
      </c>
      <c r="O1108" s="30">
        <v>2460.5156939999997</v>
      </c>
      <c r="P1108" s="10">
        <f t="shared" si="71"/>
        <v>2.4605156939999998E-3</v>
      </c>
    </row>
    <row r="1109" spans="1:16">
      <c r="A1109" s="2" t="s">
        <v>7</v>
      </c>
      <c r="B1109" s="2" t="s">
        <v>26</v>
      </c>
      <c r="C1109" s="2" t="str">
        <f t="shared" si="68"/>
        <v>Yui M.</v>
      </c>
      <c r="D1109" s="2" t="s">
        <v>53</v>
      </c>
      <c r="E1109" s="2" t="s">
        <v>54</v>
      </c>
      <c r="F1109" s="2" t="s">
        <v>12</v>
      </c>
      <c r="G1109" s="2">
        <v>32</v>
      </c>
      <c r="H1109" s="2" t="s">
        <v>36</v>
      </c>
      <c r="I1109" s="2" t="s">
        <v>63</v>
      </c>
      <c r="J1109" s="2" t="s">
        <v>123</v>
      </c>
      <c r="K1109" s="2" t="str">
        <f t="shared" si="69"/>
        <v>2016</v>
      </c>
      <c r="L1109" s="2" t="str">
        <f t="shared" si="70"/>
        <v>09</v>
      </c>
      <c r="M1109" s="2">
        <v>201609</v>
      </c>
      <c r="N1109" s="30">
        <v>17719.076573184004</v>
      </c>
      <c r="O1109" s="30">
        <v>2657.8614859776003</v>
      </c>
      <c r="P1109" s="10">
        <f t="shared" si="71"/>
        <v>2.6578614859776003E-3</v>
      </c>
    </row>
    <row r="1110" spans="1:16">
      <c r="A1110" s="2" t="s">
        <v>7</v>
      </c>
      <c r="B1110" s="2" t="s">
        <v>27</v>
      </c>
      <c r="C1110" s="2" t="str">
        <f t="shared" si="68"/>
        <v>Andrew T.</v>
      </c>
      <c r="D1110" s="2" t="s">
        <v>21</v>
      </c>
      <c r="E1110" s="2" t="s">
        <v>58</v>
      </c>
      <c r="F1110" s="2" t="s">
        <v>11</v>
      </c>
      <c r="G1110" s="2">
        <v>45</v>
      </c>
      <c r="H1110" s="2" t="s">
        <v>33</v>
      </c>
      <c r="I1110" s="2" t="s">
        <v>38</v>
      </c>
      <c r="J1110" s="2" t="s">
        <v>124</v>
      </c>
      <c r="K1110" s="2" t="str">
        <f t="shared" si="69"/>
        <v>2016</v>
      </c>
      <c r="L1110" s="2" t="str">
        <f t="shared" si="70"/>
        <v>09</v>
      </c>
      <c r="M1110" s="2">
        <v>201609</v>
      </c>
      <c r="N1110" s="30">
        <v>1310661.3345280003</v>
      </c>
      <c r="O1110" s="30">
        <v>228055.07220787203</v>
      </c>
      <c r="P1110" s="10">
        <f t="shared" si="71"/>
        <v>0.22805507220787202</v>
      </c>
    </row>
    <row r="1111" spans="1:16">
      <c r="A1111" s="2" t="s">
        <v>7</v>
      </c>
      <c r="B1111" s="2" t="s">
        <v>27</v>
      </c>
      <c r="C1111" s="2" t="str">
        <f t="shared" si="68"/>
        <v>Andrew T.</v>
      </c>
      <c r="D1111" s="2" t="s">
        <v>21</v>
      </c>
      <c r="E1111" s="2" t="s">
        <v>58</v>
      </c>
      <c r="F1111" s="2" t="s">
        <v>11</v>
      </c>
      <c r="G1111" s="2">
        <v>45</v>
      </c>
      <c r="H1111" s="2" t="s">
        <v>33</v>
      </c>
      <c r="I1111" s="2" t="s">
        <v>38</v>
      </c>
      <c r="J1111" s="2" t="s">
        <v>121</v>
      </c>
      <c r="K1111" s="2" t="str">
        <f t="shared" si="69"/>
        <v>2016</v>
      </c>
      <c r="L1111" s="2" t="str">
        <f t="shared" si="70"/>
        <v>09</v>
      </c>
      <c r="M1111" s="2">
        <v>201609</v>
      </c>
      <c r="N1111" s="30">
        <v>178201.54721824004</v>
      </c>
      <c r="O1111" s="30">
        <v>26730.232082736005</v>
      </c>
      <c r="P1111" s="10">
        <f t="shared" si="71"/>
        <v>2.6730232082736005E-2</v>
      </c>
    </row>
    <row r="1112" spans="1:16">
      <c r="A1112" s="2" t="s">
        <v>7</v>
      </c>
      <c r="B1112" s="2" t="s">
        <v>27</v>
      </c>
      <c r="C1112" s="2" t="str">
        <f t="shared" si="68"/>
        <v>Andrew T.</v>
      </c>
      <c r="D1112" s="2" t="s">
        <v>21</v>
      </c>
      <c r="E1112" s="2" t="s">
        <v>58</v>
      </c>
      <c r="F1112" s="2" t="s">
        <v>11</v>
      </c>
      <c r="G1112" s="2">
        <v>45</v>
      </c>
      <c r="H1112" s="2" t="s">
        <v>33</v>
      </c>
      <c r="I1112" s="2" t="s">
        <v>38</v>
      </c>
      <c r="J1112" s="2" t="s">
        <v>143</v>
      </c>
      <c r="K1112" s="2" t="str">
        <f t="shared" si="69"/>
        <v>2016</v>
      </c>
      <c r="L1112" s="2" t="str">
        <f t="shared" si="70"/>
        <v>09</v>
      </c>
      <c r="M1112" s="2">
        <v>201609</v>
      </c>
      <c r="N1112" s="30">
        <v>76161.288415333329</v>
      </c>
      <c r="O1112" s="30">
        <v>11424.193262299999</v>
      </c>
      <c r="P1112" s="10">
        <f t="shared" si="71"/>
        <v>1.1424193262299999E-2</v>
      </c>
    </row>
    <row r="1113" spans="1:16">
      <c r="A1113" s="2" t="s">
        <v>7</v>
      </c>
      <c r="B1113" s="2" t="s">
        <v>27</v>
      </c>
      <c r="C1113" s="2" t="str">
        <f t="shared" si="68"/>
        <v>Andrew T.</v>
      </c>
      <c r="D1113" s="2" t="s">
        <v>21</v>
      </c>
      <c r="E1113" s="2" t="s">
        <v>58</v>
      </c>
      <c r="F1113" s="2" t="s">
        <v>11</v>
      </c>
      <c r="G1113" s="2">
        <v>45</v>
      </c>
      <c r="H1113" s="2" t="s">
        <v>33</v>
      </c>
      <c r="I1113" s="2" t="s">
        <v>38</v>
      </c>
      <c r="J1113" s="2" t="s">
        <v>123</v>
      </c>
      <c r="K1113" s="2" t="str">
        <f t="shared" si="69"/>
        <v>2016</v>
      </c>
      <c r="L1113" s="2" t="str">
        <f t="shared" si="70"/>
        <v>09</v>
      </c>
      <c r="M1113" s="2">
        <v>201609</v>
      </c>
      <c r="N1113" s="30">
        <v>76008.283769600006</v>
      </c>
      <c r="O1113" s="30">
        <v>11401.242565439999</v>
      </c>
      <c r="P1113" s="10">
        <f t="shared" si="71"/>
        <v>1.1401242565439999E-2</v>
      </c>
    </row>
    <row r="1114" spans="1:16">
      <c r="A1114" s="2" t="s">
        <v>7</v>
      </c>
      <c r="B1114" s="2" t="s">
        <v>27</v>
      </c>
      <c r="C1114" s="2" t="str">
        <f t="shared" si="68"/>
        <v>Jason W.</v>
      </c>
      <c r="D1114" s="2" t="s">
        <v>18</v>
      </c>
      <c r="E1114" s="2" t="s">
        <v>62</v>
      </c>
      <c r="F1114" s="2" t="s">
        <v>11</v>
      </c>
      <c r="G1114" s="2">
        <v>38</v>
      </c>
      <c r="H1114" s="2" t="s">
        <v>34</v>
      </c>
      <c r="I1114" s="2" t="s">
        <v>39</v>
      </c>
      <c r="J1114" s="2" t="s">
        <v>124</v>
      </c>
      <c r="K1114" s="2" t="str">
        <f t="shared" si="69"/>
        <v>2016</v>
      </c>
      <c r="L1114" s="2" t="str">
        <f t="shared" si="70"/>
        <v>09</v>
      </c>
      <c r="M1114" s="2">
        <v>201609</v>
      </c>
      <c r="N1114" s="30">
        <v>154979.53067520002</v>
      </c>
      <c r="O1114" s="30">
        <v>26966.4383374848</v>
      </c>
      <c r="P1114" s="10">
        <f t="shared" si="71"/>
        <v>2.6966438337484799E-2</v>
      </c>
    </row>
    <row r="1115" spans="1:16">
      <c r="A1115" s="2" t="s">
        <v>7</v>
      </c>
      <c r="B1115" s="2" t="s">
        <v>27</v>
      </c>
      <c r="C1115" s="2" t="str">
        <f t="shared" si="68"/>
        <v>Jason W.</v>
      </c>
      <c r="D1115" s="2" t="s">
        <v>18</v>
      </c>
      <c r="E1115" s="2" t="s">
        <v>62</v>
      </c>
      <c r="F1115" s="2" t="s">
        <v>11</v>
      </c>
      <c r="G1115" s="2">
        <v>38</v>
      </c>
      <c r="H1115" s="2" t="s">
        <v>34</v>
      </c>
      <c r="I1115" s="2" t="s">
        <v>39</v>
      </c>
      <c r="J1115" s="2" t="s">
        <v>121</v>
      </c>
      <c r="K1115" s="2" t="str">
        <f t="shared" si="69"/>
        <v>2016</v>
      </c>
      <c r="L1115" s="2" t="str">
        <f t="shared" si="70"/>
        <v>09</v>
      </c>
      <c r="M1115" s="2">
        <v>201609</v>
      </c>
      <c r="N1115" s="30">
        <v>16918.512145920002</v>
      </c>
      <c r="O1115" s="30">
        <v>2537.7768218880001</v>
      </c>
      <c r="P1115" s="10">
        <f t="shared" si="71"/>
        <v>2.5377768218880002E-3</v>
      </c>
    </row>
    <row r="1116" spans="1:16">
      <c r="A1116" s="2" t="s">
        <v>7</v>
      </c>
      <c r="B1116" s="2" t="s">
        <v>27</v>
      </c>
      <c r="C1116" s="2" t="str">
        <f t="shared" si="68"/>
        <v>Jason W.</v>
      </c>
      <c r="D1116" s="2" t="s">
        <v>18</v>
      </c>
      <c r="E1116" s="2" t="s">
        <v>62</v>
      </c>
      <c r="F1116" s="2" t="s">
        <v>11</v>
      </c>
      <c r="G1116" s="2">
        <v>38</v>
      </c>
      <c r="H1116" s="2" t="s">
        <v>34</v>
      </c>
      <c r="I1116" s="2" t="s">
        <v>39</v>
      </c>
      <c r="J1116" s="2" t="s">
        <v>143</v>
      </c>
      <c r="K1116" s="2" t="str">
        <f t="shared" si="69"/>
        <v>2016</v>
      </c>
      <c r="L1116" s="2" t="str">
        <f t="shared" si="70"/>
        <v>09</v>
      </c>
      <c r="M1116" s="2">
        <v>201609</v>
      </c>
      <c r="N1116" s="30">
        <v>52718.897649600003</v>
      </c>
      <c r="O1116" s="30">
        <v>7907.8346474400005</v>
      </c>
      <c r="P1116" s="10">
        <f t="shared" si="71"/>
        <v>7.9078346474399999E-3</v>
      </c>
    </row>
    <row r="1117" spans="1:16">
      <c r="A1117" s="2" t="s">
        <v>7</v>
      </c>
      <c r="B1117" s="2" t="s">
        <v>27</v>
      </c>
      <c r="C1117" s="2" t="str">
        <f t="shared" si="68"/>
        <v>Jason W.</v>
      </c>
      <c r="D1117" s="2" t="s">
        <v>18</v>
      </c>
      <c r="E1117" s="2" t="s">
        <v>62</v>
      </c>
      <c r="F1117" s="2" t="s">
        <v>11</v>
      </c>
      <c r="G1117" s="2">
        <v>38</v>
      </c>
      <c r="H1117" s="2" t="s">
        <v>34</v>
      </c>
      <c r="I1117" s="2" t="s">
        <v>39</v>
      </c>
      <c r="J1117" s="2" t="s">
        <v>123</v>
      </c>
      <c r="K1117" s="2" t="str">
        <f t="shared" si="69"/>
        <v>2016</v>
      </c>
      <c r="L1117" s="2" t="str">
        <f t="shared" si="70"/>
        <v>09</v>
      </c>
      <c r="M1117" s="2">
        <v>201609</v>
      </c>
      <c r="N1117" s="30">
        <v>7446.8793692160007</v>
      </c>
      <c r="O1117" s="30">
        <v>1117.0319053824001</v>
      </c>
      <c r="P1117" s="10">
        <f t="shared" si="71"/>
        <v>1.1170319053824E-3</v>
      </c>
    </row>
    <row r="1118" spans="1:16">
      <c r="A1118" s="2" t="s">
        <v>7</v>
      </c>
      <c r="B1118" s="2" t="s">
        <v>27</v>
      </c>
      <c r="C1118" s="2" t="str">
        <f t="shared" si="68"/>
        <v>Michelle L.</v>
      </c>
      <c r="D1118" s="2" t="s">
        <v>19</v>
      </c>
      <c r="E1118" s="2" t="s">
        <v>57</v>
      </c>
      <c r="F1118" s="2" t="s">
        <v>12</v>
      </c>
      <c r="G1118" s="2">
        <v>29</v>
      </c>
      <c r="H1118" s="2" t="s">
        <v>37</v>
      </c>
      <c r="I1118" s="2" t="s">
        <v>41</v>
      </c>
      <c r="J1118" s="2" t="s">
        <v>124</v>
      </c>
      <c r="K1118" s="2" t="str">
        <f t="shared" si="69"/>
        <v>2016</v>
      </c>
      <c r="L1118" s="2" t="str">
        <f t="shared" si="70"/>
        <v>09</v>
      </c>
      <c r="M1118" s="2">
        <v>201609</v>
      </c>
      <c r="N1118" s="30">
        <v>93611.508479999975</v>
      </c>
      <c r="O1118" s="30">
        <v>16288.402475519995</v>
      </c>
      <c r="P1118" s="10">
        <f t="shared" si="71"/>
        <v>1.6288402475519995E-2</v>
      </c>
    </row>
    <row r="1119" spans="1:16">
      <c r="A1119" s="2" t="s">
        <v>7</v>
      </c>
      <c r="B1119" s="2" t="s">
        <v>27</v>
      </c>
      <c r="C1119" s="2" t="str">
        <f t="shared" si="68"/>
        <v>Michelle L.</v>
      </c>
      <c r="D1119" s="2" t="s">
        <v>19</v>
      </c>
      <c r="E1119" s="2" t="s">
        <v>57</v>
      </c>
      <c r="F1119" s="2" t="s">
        <v>12</v>
      </c>
      <c r="G1119" s="2">
        <v>29</v>
      </c>
      <c r="H1119" s="2" t="s">
        <v>37</v>
      </c>
      <c r="I1119" s="2" t="s">
        <v>41</v>
      </c>
      <c r="J1119" s="2" t="s">
        <v>121</v>
      </c>
      <c r="K1119" s="2" t="str">
        <f t="shared" si="69"/>
        <v>2016</v>
      </c>
      <c r="L1119" s="2" t="str">
        <f t="shared" si="70"/>
        <v>09</v>
      </c>
      <c r="M1119" s="2">
        <v>201609</v>
      </c>
      <c r="N1119" s="30">
        <v>30652.638105599999</v>
      </c>
      <c r="O1119" s="30">
        <v>4597.8957158399999</v>
      </c>
      <c r="P1119" s="10">
        <f t="shared" si="71"/>
        <v>4.5978957158399995E-3</v>
      </c>
    </row>
    <row r="1120" spans="1:16">
      <c r="A1120" s="2" t="s">
        <v>7</v>
      </c>
      <c r="B1120" s="2" t="s">
        <v>27</v>
      </c>
      <c r="C1120" s="2" t="str">
        <f t="shared" si="68"/>
        <v>Michelle L.</v>
      </c>
      <c r="D1120" s="2" t="s">
        <v>19</v>
      </c>
      <c r="E1120" s="2" t="s">
        <v>57</v>
      </c>
      <c r="F1120" s="2" t="s">
        <v>12</v>
      </c>
      <c r="G1120" s="2">
        <v>29</v>
      </c>
      <c r="H1120" s="2" t="s">
        <v>37</v>
      </c>
      <c r="I1120" s="2" t="s">
        <v>41</v>
      </c>
      <c r="J1120" s="2" t="s">
        <v>143</v>
      </c>
      <c r="K1120" s="2" t="str">
        <f t="shared" si="69"/>
        <v>2016</v>
      </c>
      <c r="L1120" s="2" t="str">
        <f t="shared" si="70"/>
        <v>09</v>
      </c>
      <c r="M1120" s="2">
        <v>201609</v>
      </c>
      <c r="N1120" s="30">
        <v>42365.100959999996</v>
      </c>
      <c r="O1120" s="30">
        <v>6354.7651439999991</v>
      </c>
      <c r="P1120" s="10">
        <f t="shared" si="71"/>
        <v>6.3547651439999986E-3</v>
      </c>
    </row>
    <row r="1121" spans="1:16">
      <c r="A1121" s="2" t="s">
        <v>7</v>
      </c>
      <c r="B1121" s="2" t="s">
        <v>27</v>
      </c>
      <c r="C1121" s="2" t="str">
        <f t="shared" si="68"/>
        <v>Michelle L.</v>
      </c>
      <c r="D1121" s="2" t="s">
        <v>19</v>
      </c>
      <c r="E1121" s="2" t="s">
        <v>57</v>
      </c>
      <c r="F1121" s="2" t="s">
        <v>12</v>
      </c>
      <c r="G1121" s="2">
        <v>29</v>
      </c>
      <c r="H1121" s="2" t="s">
        <v>37</v>
      </c>
      <c r="I1121" s="2" t="s">
        <v>41</v>
      </c>
      <c r="J1121" s="2" t="s">
        <v>123</v>
      </c>
      <c r="K1121" s="2" t="str">
        <f t="shared" si="69"/>
        <v>2016</v>
      </c>
      <c r="L1121" s="2" t="str">
        <f t="shared" si="70"/>
        <v>09</v>
      </c>
      <c r="M1121" s="2">
        <v>201609</v>
      </c>
      <c r="N1121" s="30">
        <v>15469.809868800001</v>
      </c>
      <c r="O1121" s="30">
        <v>2320.47148032</v>
      </c>
      <c r="P1121" s="10">
        <f t="shared" si="71"/>
        <v>2.3204714803200001E-3</v>
      </c>
    </row>
    <row r="1122" spans="1:16">
      <c r="A1122" s="2" t="s">
        <v>7</v>
      </c>
      <c r="B1122" s="2" t="s">
        <v>42</v>
      </c>
      <c r="C1122" s="2" t="str">
        <f t="shared" si="68"/>
        <v>Dennis C.</v>
      </c>
      <c r="D1122" s="2" t="s">
        <v>59</v>
      </c>
      <c r="E1122" s="2" t="s">
        <v>60</v>
      </c>
      <c r="F1122" s="2" t="s">
        <v>11</v>
      </c>
      <c r="G1122" s="2">
        <v>35</v>
      </c>
      <c r="H1122" s="2" t="s">
        <v>34</v>
      </c>
      <c r="I1122" s="2" t="s">
        <v>39</v>
      </c>
      <c r="J1122" s="2" t="s">
        <v>124</v>
      </c>
      <c r="K1122" s="2" t="str">
        <f t="shared" si="69"/>
        <v>2016</v>
      </c>
      <c r="L1122" s="2" t="str">
        <f t="shared" si="70"/>
        <v>09</v>
      </c>
      <c r="M1122" s="2">
        <v>201609</v>
      </c>
      <c r="N1122" s="30">
        <v>396859.72435199999</v>
      </c>
      <c r="O1122" s="30">
        <v>69053.592037247989</v>
      </c>
      <c r="P1122" s="10">
        <f t="shared" si="71"/>
        <v>6.9053592037247993E-2</v>
      </c>
    </row>
    <row r="1123" spans="1:16">
      <c r="A1123" s="2" t="s">
        <v>7</v>
      </c>
      <c r="B1123" s="2" t="s">
        <v>42</v>
      </c>
      <c r="C1123" s="2" t="str">
        <f t="shared" si="68"/>
        <v>Dennis C.</v>
      </c>
      <c r="D1123" s="2" t="s">
        <v>59</v>
      </c>
      <c r="E1123" s="2" t="s">
        <v>60</v>
      </c>
      <c r="F1123" s="2" t="s">
        <v>11</v>
      </c>
      <c r="G1123" s="2">
        <v>35</v>
      </c>
      <c r="H1123" s="2" t="s">
        <v>34</v>
      </c>
      <c r="I1123" s="2" t="s">
        <v>39</v>
      </c>
      <c r="J1123" s="2" t="s">
        <v>121</v>
      </c>
      <c r="K1123" s="2" t="str">
        <f t="shared" si="69"/>
        <v>2016</v>
      </c>
      <c r="L1123" s="2" t="str">
        <f t="shared" si="70"/>
        <v>09</v>
      </c>
      <c r="M1123" s="2">
        <v>201609</v>
      </c>
      <c r="N1123" s="30">
        <v>4683.0292669440005</v>
      </c>
      <c r="O1123" s="30">
        <v>702.45439004160005</v>
      </c>
      <c r="P1123" s="10">
        <f t="shared" si="71"/>
        <v>7.0245439004160007E-4</v>
      </c>
    </row>
    <row r="1124" spans="1:16">
      <c r="A1124" s="2" t="s">
        <v>7</v>
      </c>
      <c r="B1124" s="2" t="s">
        <v>42</v>
      </c>
      <c r="C1124" s="2" t="str">
        <f t="shared" si="68"/>
        <v>Dennis C.</v>
      </c>
      <c r="D1124" s="2" t="s">
        <v>59</v>
      </c>
      <c r="E1124" s="2" t="s">
        <v>60</v>
      </c>
      <c r="F1124" s="2" t="s">
        <v>11</v>
      </c>
      <c r="G1124" s="2">
        <v>35</v>
      </c>
      <c r="H1124" s="2" t="s">
        <v>34</v>
      </c>
      <c r="I1124" s="2" t="s">
        <v>39</v>
      </c>
      <c r="J1124" s="2" t="s">
        <v>143</v>
      </c>
      <c r="K1124" s="2" t="str">
        <f t="shared" si="69"/>
        <v>2016</v>
      </c>
      <c r="L1124" s="2" t="str">
        <f t="shared" si="70"/>
        <v>09</v>
      </c>
      <c r="M1124" s="2">
        <v>201609</v>
      </c>
      <c r="N1124" s="30">
        <v>31400.620960800003</v>
      </c>
      <c r="O1124" s="30">
        <v>4710.09314412</v>
      </c>
      <c r="P1124" s="10">
        <f t="shared" si="71"/>
        <v>4.7100931441200001E-3</v>
      </c>
    </row>
    <row r="1125" spans="1:16">
      <c r="A1125" s="2" t="s">
        <v>7</v>
      </c>
      <c r="B1125" s="2" t="s">
        <v>42</v>
      </c>
      <c r="C1125" s="2" t="str">
        <f t="shared" si="68"/>
        <v>Dennis C.</v>
      </c>
      <c r="D1125" s="2" t="s">
        <v>59</v>
      </c>
      <c r="E1125" s="2" t="s">
        <v>60</v>
      </c>
      <c r="F1125" s="2" t="s">
        <v>11</v>
      </c>
      <c r="G1125" s="2">
        <v>35</v>
      </c>
      <c r="H1125" s="2" t="s">
        <v>34</v>
      </c>
      <c r="I1125" s="2" t="s">
        <v>39</v>
      </c>
      <c r="J1125" s="2" t="s">
        <v>123</v>
      </c>
      <c r="K1125" s="2" t="str">
        <f t="shared" si="69"/>
        <v>2016</v>
      </c>
      <c r="L1125" s="2" t="str">
        <f t="shared" si="70"/>
        <v>09</v>
      </c>
      <c r="M1125" s="2">
        <v>201609</v>
      </c>
      <c r="N1125" s="30">
        <v>23882.821401599998</v>
      </c>
      <c r="O1125" s="30">
        <v>3582.4232102399997</v>
      </c>
      <c r="P1125" s="10">
        <f t="shared" si="71"/>
        <v>3.5824232102399998E-3</v>
      </c>
    </row>
    <row r="1126" spans="1:16">
      <c r="A1126" s="2" t="s">
        <v>7</v>
      </c>
      <c r="B1126" s="2" t="s">
        <v>42</v>
      </c>
      <c r="C1126" s="2" t="str">
        <f t="shared" si="68"/>
        <v>Aaron C.</v>
      </c>
      <c r="D1126" s="2" t="s">
        <v>61</v>
      </c>
      <c r="E1126" s="2" t="s">
        <v>60</v>
      </c>
      <c r="F1126" s="2" t="s">
        <v>11</v>
      </c>
      <c r="G1126" s="2">
        <v>32</v>
      </c>
      <c r="H1126" s="2" t="s">
        <v>36</v>
      </c>
      <c r="I1126" s="2" t="s">
        <v>63</v>
      </c>
      <c r="J1126" s="2" t="s">
        <v>124</v>
      </c>
      <c r="K1126" s="2" t="str">
        <f t="shared" si="69"/>
        <v>2016</v>
      </c>
      <c r="L1126" s="2" t="str">
        <f t="shared" si="70"/>
        <v>09</v>
      </c>
      <c r="M1126" s="2">
        <v>201609</v>
      </c>
      <c r="N1126" s="30">
        <v>126957.29087999999</v>
      </c>
      <c r="O1126" s="30">
        <v>22090.568613119995</v>
      </c>
      <c r="P1126" s="10">
        <f t="shared" si="71"/>
        <v>2.2090568613119994E-2</v>
      </c>
    </row>
    <row r="1127" spans="1:16">
      <c r="A1127" s="2" t="s">
        <v>7</v>
      </c>
      <c r="B1127" s="2" t="s">
        <v>42</v>
      </c>
      <c r="C1127" s="2" t="str">
        <f t="shared" si="68"/>
        <v>Aaron C.</v>
      </c>
      <c r="D1127" s="2" t="s">
        <v>61</v>
      </c>
      <c r="E1127" s="2" t="s">
        <v>60</v>
      </c>
      <c r="F1127" s="2" t="s">
        <v>11</v>
      </c>
      <c r="G1127" s="2">
        <v>32</v>
      </c>
      <c r="H1127" s="2" t="s">
        <v>36</v>
      </c>
      <c r="I1127" s="2" t="s">
        <v>63</v>
      </c>
      <c r="J1127" s="2" t="s">
        <v>121</v>
      </c>
      <c r="K1127" s="2" t="str">
        <f t="shared" si="69"/>
        <v>2016</v>
      </c>
      <c r="L1127" s="2" t="str">
        <f t="shared" si="70"/>
        <v>09</v>
      </c>
      <c r="M1127" s="2">
        <v>201609</v>
      </c>
      <c r="N1127" s="30">
        <v>4381.1459775999992</v>
      </c>
      <c r="O1127" s="30">
        <v>657.17189663999989</v>
      </c>
      <c r="P1127" s="10">
        <f t="shared" si="71"/>
        <v>6.5717189663999989E-4</v>
      </c>
    </row>
    <row r="1128" spans="1:16">
      <c r="A1128" s="2" t="s">
        <v>7</v>
      </c>
      <c r="B1128" s="2" t="s">
        <v>42</v>
      </c>
      <c r="C1128" s="2" t="str">
        <f t="shared" si="68"/>
        <v>Aaron C.</v>
      </c>
      <c r="D1128" s="2" t="s">
        <v>61</v>
      </c>
      <c r="E1128" s="2" t="s">
        <v>60</v>
      </c>
      <c r="F1128" s="2" t="s">
        <v>11</v>
      </c>
      <c r="G1128" s="2">
        <v>32</v>
      </c>
      <c r="H1128" s="2" t="s">
        <v>36</v>
      </c>
      <c r="I1128" s="2" t="s">
        <v>63</v>
      </c>
      <c r="J1128" s="2" t="s">
        <v>143</v>
      </c>
      <c r="K1128" s="2" t="str">
        <f t="shared" si="69"/>
        <v>2016</v>
      </c>
      <c r="L1128" s="2" t="str">
        <f t="shared" si="70"/>
        <v>09</v>
      </c>
      <c r="M1128" s="2">
        <v>201609</v>
      </c>
      <c r="N1128" s="30">
        <v>34384.266280000003</v>
      </c>
      <c r="O1128" s="30">
        <v>5157.6399419999998</v>
      </c>
      <c r="P1128" s="10">
        <f t="shared" si="71"/>
        <v>5.157639942E-3</v>
      </c>
    </row>
    <row r="1129" spans="1:16">
      <c r="A1129" s="2" t="s">
        <v>7</v>
      </c>
      <c r="B1129" s="2" t="s">
        <v>42</v>
      </c>
      <c r="C1129" s="2" t="str">
        <f t="shared" si="68"/>
        <v>Aaron C.</v>
      </c>
      <c r="D1129" s="2" t="s">
        <v>61</v>
      </c>
      <c r="E1129" s="2" t="s">
        <v>60</v>
      </c>
      <c r="F1129" s="2" t="s">
        <v>11</v>
      </c>
      <c r="G1129" s="2">
        <v>32</v>
      </c>
      <c r="H1129" s="2" t="s">
        <v>36</v>
      </c>
      <c r="I1129" s="2" t="s">
        <v>63</v>
      </c>
      <c r="J1129" s="2" t="s">
        <v>123</v>
      </c>
      <c r="K1129" s="2" t="str">
        <f t="shared" si="69"/>
        <v>2016</v>
      </c>
      <c r="L1129" s="2" t="str">
        <f t="shared" si="70"/>
        <v>09</v>
      </c>
      <c r="M1129" s="2">
        <v>201609</v>
      </c>
      <c r="N1129" s="30">
        <v>11147.836492799997</v>
      </c>
      <c r="O1129" s="30">
        <v>1672.1754739199996</v>
      </c>
      <c r="P1129" s="10">
        <f t="shared" si="71"/>
        <v>1.6721754739199995E-3</v>
      </c>
    </row>
    <row r="1130" spans="1:16">
      <c r="A1130" s="2" t="s">
        <v>69</v>
      </c>
      <c r="B1130" s="2" t="s">
        <v>5</v>
      </c>
      <c r="C1130" s="2" t="str">
        <f t="shared" si="68"/>
        <v>Jansen B.</v>
      </c>
      <c r="D1130" s="2" t="s">
        <v>46</v>
      </c>
      <c r="E1130" s="2" t="s">
        <v>13</v>
      </c>
      <c r="F1130" s="2" t="s">
        <v>11</v>
      </c>
      <c r="G1130" s="2">
        <v>46</v>
      </c>
      <c r="H1130" s="2" t="s">
        <v>33</v>
      </c>
      <c r="I1130" s="2" t="s">
        <v>38</v>
      </c>
      <c r="J1130" s="2" t="s">
        <v>124</v>
      </c>
      <c r="K1130" s="2" t="str">
        <f t="shared" si="69"/>
        <v>2016</v>
      </c>
      <c r="L1130" s="2" t="str">
        <f t="shared" si="70"/>
        <v>09</v>
      </c>
      <c r="M1130" s="2">
        <v>201609</v>
      </c>
      <c r="N1130" s="30">
        <v>394495.58400000003</v>
      </c>
      <c r="O1130" s="30">
        <v>68642.23161599999</v>
      </c>
      <c r="P1130" s="10">
        <f t="shared" si="71"/>
        <v>6.8642231615999985E-2</v>
      </c>
    </row>
    <row r="1131" spans="1:16">
      <c r="A1131" s="2" t="s">
        <v>69</v>
      </c>
      <c r="B1131" s="2" t="s">
        <v>5</v>
      </c>
      <c r="C1131" s="2" t="str">
        <f t="shared" si="68"/>
        <v>Jansen B.</v>
      </c>
      <c r="D1131" s="2" t="s">
        <v>46</v>
      </c>
      <c r="E1131" s="2" t="s">
        <v>13</v>
      </c>
      <c r="F1131" s="2" t="s">
        <v>11</v>
      </c>
      <c r="G1131" s="2">
        <v>46</v>
      </c>
      <c r="H1131" s="2" t="s">
        <v>33</v>
      </c>
      <c r="I1131" s="2" t="s">
        <v>38</v>
      </c>
      <c r="J1131" s="2" t="s">
        <v>121</v>
      </c>
      <c r="K1131" s="2" t="str">
        <f t="shared" si="69"/>
        <v>2016</v>
      </c>
      <c r="L1131" s="2" t="str">
        <f t="shared" si="70"/>
        <v>09</v>
      </c>
      <c r="M1131" s="2">
        <v>201609</v>
      </c>
      <c r="N1131" s="30">
        <v>13686.117088000001</v>
      </c>
      <c r="O1131" s="30">
        <v>2052.9175632000001</v>
      </c>
      <c r="P1131" s="10">
        <f t="shared" si="71"/>
        <v>2.0529175632000001E-3</v>
      </c>
    </row>
    <row r="1132" spans="1:16">
      <c r="A1132" s="2" t="s">
        <v>69</v>
      </c>
      <c r="B1132" s="2" t="s">
        <v>5</v>
      </c>
      <c r="C1132" s="2" t="str">
        <f t="shared" si="68"/>
        <v>Jansen B.</v>
      </c>
      <c r="D1132" s="2" t="s">
        <v>46</v>
      </c>
      <c r="E1132" s="2" t="s">
        <v>13</v>
      </c>
      <c r="F1132" s="2" t="s">
        <v>11</v>
      </c>
      <c r="G1132" s="2">
        <v>46</v>
      </c>
      <c r="H1132" s="2" t="s">
        <v>33</v>
      </c>
      <c r="I1132" s="2" t="s">
        <v>38</v>
      </c>
      <c r="J1132" s="2" t="s">
        <v>143</v>
      </c>
      <c r="K1132" s="2" t="str">
        <f t="shared" si="69"/>
        <v>2016</v>
      </c>
      <c r="L1132" s="2" t="str">
        <f t="shared" si="70"/>
        <v>09</v>
      </c>
      <c r="M1132" s="2">
        <v>201609</v>
      </c>
      <c r="N1132" s="30">
        <v>216011.21056666665</v>
      </c>
      <c r="O1132" s="30">
        <v>32401.681584999995</v>
      </c>
      <c r="P1132" s="10">
        <f t="shared" si="71"/>
        <v>3.2401681584999995E-2</v>
      </c>
    </row>
    <row r="1133" spans="1:16">
      <c r="A1133" s="2" t="s">
        <v>69</v>
      </c>
      <c r="B1133" s="2" t="s">
        <v>5</v>
      </c>
      <c r="C1133" s="2" t="str">
        <f t="shared" si="68"/>
        <v>Jansen B.</v>
      </c>
      <c r="D1133" s="2" t="s">
        <v>46</v>
      </c>
      <c r="E1133" s="2" t="s">
        <v>13</v>
      </c>
      <c r="F1133" s="2" t="s">
        <v>11</v>
      </c>
      <c r="G1133" s="2">
        <v>46</v>
      </c>
      <c r="H1133" s="2" t="s">
        <v>33</v>
      </c>
      <c r="I1133" s="2" t="s">
        <v>38</v>
      </c>
      <c r="J1133" s="2" t="s">
        <v>123</v>
      </c>
      <c r="K1133" s="2" t="str">
        <f t="shared" si="69"/>
        <v>2016</v>
      </c>
      <c r="L1133" s="2" t="str">
        <f t="shared" si="70"/>
        <v>09</v>
      </c>
      <c r="M1133" s="2">
        <v>201609</v>
      </c>
      <c r="N1133" s="30">
        <v>56191.959039999994</v>
      </c>
      <c r="O1133" s="30">
        <v>8428.7938559999984</v>
      </c>
      <c r="P1133" s="10">
        <f t="shared" si="71"/>
        <v>8.4287938559999987E-3</v>
      </c>
    </row>
    <row r="1134" spans="1:16">
      <c r="A1134" s="2" t="s">
        <v>69</v>
      </c>
      <c r="B1134" s="2" t="s">
        <v>5</v>
      </c>
      <c r="C1134" s="2" t="str">
        <f t="shared" si="68"/>
        <v>Claire P.</v>
      </c>
      <c r="D1134" s="2" t="s">
        <v>22</v>
      </c>
      <c r="E1134" s="2" t="s">
        <v>16</v>
      </c>
      <c r="F1134" s="2" t="s">
        <v>12</v>
      </c>
      <c r="G1134" s="2">
        <v>38</v>
      </c>
      <c r="H1134" s="2" t="s">
        <v>34</v>
      </c>
      <c r="I1134" s="2" t="s">
        <v>39</v>
      </c>
      <c r="J1134" s="2" t="s">
        <v>124</v>
      </c>
      <c r="K1134" s="2" t="str">
        <f t="shared" si="69"/>
        <v>2016</v>
      </c>
      <c r="L1134" s="2" t="str">
        <f t="shared" si="70"/>
        <v>09</v>
      </c>
      <c r="M1134" s="2">
        <v>201609</v>
      </c>
      <c r="N1134" s="30">
        <v>215356.96627199999</v>
      </c>
      <c r="O1134" s="30">
        <v>37472.112131327995</v>
      </c>
      <c r="P1134" s="10">
        <f t="shared" si="71"/>
        <v>3.7472112131327992E-2</v>
      </c>
    </row>
    <row r="1135" spans="1:16">
      <c r="A1135" s="2" t="s">
        <v>69</v>
      </c>
      <c r="B1135" s="2" t="s">
        <v>5</v>
      </c>
      <c r="C1135" s="2" t="str">
        <f t="shared" si="68"/>
        <v>Claire P.</v>
      </c>
      <c r="D1135" s="2" t="s">
        <v>22</v>
      </c>
      <c r="E1135" s="2" t="s">
        <v>16</v>
      </c>
      <c r="F1135" s="2" t="s">
        <v>12</v>
      </c>
      <c r="G1135" s="2">
        <v>38</v>
      </c>
      <c r="H1135" s="2" t="s">
        <v>34</v>
      </c>
      <c r="I1135" s="2" t="s">
        <v>39</v>
      </c>
      <c r="J1135" s="2" t="s">
        <v>121</v>
      </c>
      <c r="K1135" s="2" t="str">
        <f t="shared" si="69"/>
        <v>2016</v>
      </c>
      <c r="L1135" s="2" t="str">
        <f t="shared" si="70"/>
        <v>09</v>
      </c>
      <c r="M1135" s="2">
        <v>201609</v>
      </c>
      <c r="N1135" s="30">
        <v>22274.411846399995</v>
      </c>
      <c r="O1135" s="30">
        <v>3341.1617769599993</v>
      </c>
      <c r="P1135" s="10">
        <f t="shared" si="71"/>
        <v>3.3411617769599994E-3</v>
      </c>
    </row>
    <row r="1136" spans="1:16">
      <c r="A1136" s="2" t="s">
        <v>69</v>
      </c>
      <c r="B1136" s="2" t="s">
        <v>5</v>
      </c>
      <c r="C1136" s="2" t="str">
        <f t="shared" si="68"/>
        <v>Claire P.</v>
      </c>
      <c r="D1136" s="2" t="s">
        <v>22</v>
      </c>
      <c r="E1136" s="2" t="s">
        <v>16</v>
      </c>
      <c r="F1136" s="2" t="s">
        <v>12</v>
      </c>
      <c r="G1136" s="2">
        <v>38</v>
      </c>
      <c r="H1136" s="2" t="s">
        <v>34</v>
      </c>
      <c r="I1136" s="2" t="s">
        <v>39</v>
      </c>
      <c r="J1136" s="2" t="s">
        <v>143</v>
      </c>
      <c r="K1136" s="2" t="str">
        <f t="shared" si="69"/>
        <v>2016</v>
      </c>
      <c r="L1136" s="2" t="str">
        <f t="shared" si="70"/>
        <v>09</v>
      </c>
      <c r="M1136" s="2">
        <v>201609</v>
      </c>
      <c r="N1136" s="30">
        <v>62564.894027999995</v>
      </c>
      <c r="O1136" s="30">
        <v>9384.7341041999989</v>
      </c>
      <c r="P1136" s="10">
        <f t="shared" si="71"/>
        <v>9.3847341041999981E-3</v>
      </c>
    </row>
    <row r="1137" spans="1:16">
      <c r="A1137" s="2" t="s">
        <v>69</v>
      </c>
      <c r="B1137" s="2" t="s">
        <v>5</v>
      </c>
      <c r="C1137" s="2" t="str">
        <f t="shared" si="68"/>
        <v>Claire P.</v>
      </c>
      <c r="D1137" s="2" t="s">
        <v>22</v>
      </c>
      <c r="E1137" s="2" t="s">
        <v>16</v>
      </c>
      <c r="F1137" s="2" t="s">
        <v>12</v>
      </c>
      <c r="G1137" s="2">
        <v>38</v>
      </c>
      <c r="H1137" s="2" t="s">
        <v>34</v>
      </c>
      <c r="I1137" s="2" t="s">
        <v>39</v>
      </c>
      <c r="J1137" s="2" t="s">
        <v>123</v>
      </c>
      <c r="K1137" s="2" t="str">
        <f t="shared" si="69"/>
        <v>2016</v>
      </c>
      <c r="L1137" s="2" t="str">
        <f t="shared" si="70"/>
        <v>09</v>
      </c>
      <c r="M1137" s="2">
        <v>201609</v>
      </c>
      <c r="N1137" s="30">
        <v>8547.7129113599985</v>
      </c>
      <c r="O1137" s="30">
        <v>1282.1569367039997</v>
      </c>
      <c r="P1137" s="10">
        <f t="shared" si="71"/>
        <v>1.2821569367039997E-3</v>
      </c>
    </row>
    <row r="1138" spans="1:16">
      <c r="A1138" s="2" t="s">
        <v>69</v>
      </c>
      <c r="B1138" s="2" t="s">
        <v>5</v>
      </c>
      <c r="C1138" s="2" t="str">
        <f t="shared" si="68"/>
        <v>Simon W.</v>
      </c>
      <c r="D1138" s="2" t="s">
        <v>9</v>
      </c>
      <c r="E1138" s="2" t="s">
        <v>10</v>
      </c>
      <c r="F1138" s="2" t="s">
        <v>11</v>
      </c>
      <c r="G1138" s="2">
        <v>25</v>
      </c>
      <c r="H1138" s="2" t="s">
        <v>37</v>
      </c>
      <c r="I1138" s="2" t="s">
        <v>41</v>
      </c>
      <c r="J1138" s="2" t="s">
        <v>124</v>
      </c>
      <c r="K1138" s="2" t="str">
        <f t="shared" si="69"/>
        <v>2016</v>
      </c>
      <c r="L1138" s="2" t="str">
        <f t="shared" si="70"/>
        <v>09</v>
      </c>
      <c r="M1138" s="2">
        <v>201609</v>
      </c>
      <c r="N1138" s="30">
        <v>98222.87999999999</v>
      </c>
      <c r="O1138" s="30">
        <v>17090.781119999996</v>
      </c>
      <c r="P1138" s="10">
        <f t="shared" si="71"/>
        <v>1.7090781119999995E-2</v>
      </c>
    </row>
    <row r="1139" spans="1:16">
      <c r="A1139" s="2" t="s">
        <v>69</v>
      </c>
      <c r="B1139" s="2" t="s">
        <v>5</v>
      </c>
      <c r="C1139" s="2" t="str">
        <f t="shared" si="68"/>
        <v>Simon W.</v>
      </c>
      <c r="D1139" s="2" t="s">
        <v>9</v>
      </c>
      <c r="E1139" s="2" t="s">
        <v>10</v>
      </c>
      <c r="F1139" s="2" t="s">
        <v>11</v>
      </c>
      <c r="G1139" s="2">
        <v>25</v>
      </c>
      <c r="H1139" s="2" t="s">
        <v>37</v>
      </c>
      <c r="I1139" s="2" t="s">
        <v>41</v>
      </c>
      <c r="J1139" s="2" t="s">
        <v>121</v>
      </c>
      <c r="K1139" s="2" t="str">
        <f t="shared" si="69"/>
        <v>2016</v>
      </c>
      <c r="L1139" s="2" t="str">
        <f t="shared" si="70"/>
        <v>09</v>
      </c>
      <c r="M1139" s="2">
        <v>201609</v>
      </c>
      <c r="N1139" s="30">
        <v>5700.4268159999992</v>
      </c>
      <c r="O1139" s="30">
        <v>855.06402239999989</v>
      </c>
      <c r="P1139" s="10">
        <f t="shared" si="71"/>
        <v>8.5506402239999993E-4</v>
      </c>
    </row>
    <row r="1140" spans="1:16">
      <c r="A1140" s="2" t="s">
        <v>69</v>
      </c>
      <c r="B1140" s="2" t="s">
        <v>5</v>
      </c>
      <c r="C1140" s="2" t="str">
        <f t="shared" si="68"/>
        <v>Simon W.</v>
      </c>
      <c r="D1140" s="2" t="s">
        <v>9</v>
      </c>
      <c r="E1140" s="2" t="s">
        <v>10</v>
      </c>
      <c r="F1140" s="2" t="s">
        <v>11</v>
      </c>
      <c r="G1140" s="2">
        <v>25</v>
      </c>
      <c r="H1140" s="2" t="s">
        <v>37</v>
      </c>
      <c r="I1140" s="2" t="s">
        <v>41</v>
      </c>
      <c r="J1140" s="2" t="s">
        <v>143</v>
      </c>
      <c r="K1140" s="2" t="str">
        <f t="shared" si="69"/>
        <v>2016</v>
      </c>
      <c r="L1140" s="2" t="str">
        <f t="shared" si="70"/>
        <v>09</v>
      </c>
      <c r="M1140" s="2">
        <v>201609</v>
      </c>
      <c r="N1140" s="30">
        <v>10726.570400000001</v>
      </c>
      <c r="O1140" s="30">
        <v>1608.9855600000001</v>
      </c>
      <c r="P1140" s="10">
        <f t="shared" si="71"/>
        <v>1.60898556E-3</v>
      </c>
    </row>
    <row r="1141" spans="1:16">
      <c r="A1141" s="2" t="s">
        <v>69</v>
      </c>
      <c r="B1141" s="2" t="s">
        <v>5</v>
      </c>
      <c r="C1141" s="2" t="str">
        <f t="shared" si="68"/>
        <v>Simon W.</v>
      </c>
      <c r="D1141" s="2" t="s">
        <v>9</v>
      </c>
      <c r="E1141" s="2" t="s">
        <v>10</v>
      </c>
      <c r="F1141" s="2" t="s">
        <v>11</v>
      </c>
      <c r="G1141" s="2">
        <v>25</v>
      </c>
      <c r="H1141" s="2" t="s">
        <v>37</v>
      </c>
      <c r="I1141" s="2" t="s">
        <v>41</v>
      </c>
      <c r="J1141" s="2" t="s">
        <v>123</v>
      </c>
      <c r="K1141" s="2" t="str">
        <f t="shared" si="69"/>
        <v>2016</v>
      </c>
      <c r="L1141" s="2" t="str">
        <f t="shared" si="70"/>
        <v>09</v>
      </c>
      <c r="M1141" s="2">
        <v>201609</v>
      </c>
      <c r="N1141" s="30">
        <v>13640.293632000001</v>
      </c>
      <c r="O1141" s="30">
        <v>2046.0440447999999</v>
      </c>
      <c r="P1141" s="10">
        <f t="shared" si="71"/>
        <v>2.0460440448E-3</v>
      </c>
    </row>
    <row r="1142" spans="1:16">
      <c r="A1142" s="2" t="s">
        <v>69</v>
      </c>
      <c r="B1142" s="2" t="s">
        <v>6</v>
      </c>
      <c r="C1142" s="2" t="str">
        <f t="shared" si="68"/>
        <v>Trevor P.</v>
      </c>
      <c r="D1142" s="2" t="s">
        <v>14</v>
      </c>
      <c r="E1142" s="2" t="s">
        <v>15</v>
      </c>
      <c r="F1142" s="2" t="s">
        <v>11</v>
      </c>
      <c r="G1142" s="2">
        <v>32</v>
      </c>
      <c r="H1142" s="2" t="s">
        <v>36</v>
      </c>
      <c r="I1142" s="2" t="s">
        <v>63</v>
      </c>
      <c r="J1142" s="2" t="s">
        <v>124</v>
      </c>
      <c r="K1142" s="2" t="str">
        <f t="shared" si="69"/>
        <v>2016</v>
      </c>
      <c r="L1142" s="2" t="str">
        <f t="shared" si="70"/>
        <v>09</v>
      </c>
      <c r="M1142" s="2">
        <v>201609</v>
      </c>
      <c r="N1142" s="30">
        <v>305129.52601599996</v>
      </c>
      <c r="O1142" s="30">
        <v>53092.537526783985</v>
      </c>
      <c r="P1142" s="10">
        <f t="shared" si="71"/>
        <v>5.3092537526783987E-2</v>
      </c>
    </row>
    <row r="1143" spans="1:16">
      <c r="A1143" s="2" t="s">
        <v>69</v>
      </c>
      <c r="B1143" s="2" t="s">
        <v>6</v>
      </c>
      <c r="C1143" s="2" t="str">
        <f t="shared" si="68"/>
        <v>Trevor P.</v>
      </c>
      <c r="D1143" s="2" t="s">
        <v>14</v>
      </c>
      <c r="E1143" s="2" t="s">
        <v>15</v>
      </c>
      <c r="F1143" s="2" t="s">
        <v>11</v>
      </c>
      <c r="G1143" s="2">
        <v>32</v>
      </c>
      <c r="H1143" s="2" t="s">
        <v>36</v>
      </c>
      <c r="I1143" s="2" t="s">
        <v>63</v>
      </c>
      <c r="J1143" s="2" t="s">
        <v>121</v>
      </c>
      <c r="K1143" s="2" t="str">
        <f t="shared" si="69"/>
        <v>2016</v>
      </c>
      <c r="L1143" s="2" t="str">
        <f t="shared" si="70"/>
        <v>09</v>
      </c>
      <c r="M1143" s="2">
        <v>201609</v>
      </c>
      <c r="N1143" s="30">
        <v>47611.100472320009</v>
      </c>
      <c r="O1143" s="30">
        <v>7141.6650708480011</v>
      </c>
      <c r="P1143" s="10">
        <f t="shared" si="71"/>
        <v>7.1416650708480012E-3</v>
      </c>
    </row>
    <row r="1144" spans="1:16">
      <c r="A1144" s="2" t="s">
        <v>69</v>
      </c>
      <c r="B1144" s="2" t="s">
        <v>6</v>
      </c>
      <c r="C1144" s="2" t="str">
        <f t="shared" si="68"/>
        <v>Trevor P.</v>
      </c>
      <c r="D1144" s="2" t="s">
        <v>14</v>
      </c>
      <c r="E1144" s="2" t="s">
        <v>15</v>
      </c>
      <c r="F1144" s="2" t="s">
        <v>11</v>
      </c>
      <c r="G1144" s="2">
        <v>32</v>
      </c>
      <c r="H1144" s="2" t="s">
        <v>36</v>
      </c>
      <c r="I1144" s="2" t="s">
        <v>63</v>
      </c>
      <c r="J1144" s="2" t="s">
        <v>143</v>
      </c>
      <c r="K1144" s="2" t="str">
        <f t="shared" si="69"/>
        <v>2016</v>
      </c>
      <c r="L1144" s="2" t="str">
        <f t="shared" si="70"/>
        <v>09</v>
      </c>
      <c r="M1144" s="2">
        <v>201609</v>
      </c>
      <c r="N1144" s="30">
        <v>77803.390634666663</v>
      </c>
      <c r="O1144" s="30">
        <v>11670.508595199999</v>
      </c>
      <c r="P1144" s="10">
        <f t="shared" si="71"/>
        <v>1.1670508595199998E-2</v>
      </c>
    </row>
    <row r="1145" spans="1:16">
      <c r="A1145" s="2" t="s">
        <v>69</v>
      </c>
      <c r="B1145" s="2" t="s">
        <v>6</v>
      </c>
      <c r="C1145" s="2" t="str">
        <f t="shared" si="68"/>
        <v>Trevor P.</v>
      </c>
      <c r="D1145" s="2" t="s">
        <v>14</v>
      </c>
      <c r="E1145" s="2" t="s">
        <v>15</v>
      </c>
      <c r="F1145" s="2" t="s">
        <v>11</v>
      </c>
      <c r="G1145" s="2">
        <v>32</v>
      </c>
      <c r="H1145" s="2" t="s">
        <v>36</v>
      </c>
      <c r="I1145" s="2" t="s">
        <v>63</v>
      </c>
      <c r="J1145" s="2" t="s">
        <v>123</v>
      </c>
      <c r="K1145" s="2" t="str">
        <f t="shared" si="69"/>
        <v>2016</v>
      </c>
      <c r="L1145" s="2" t="str">
        <f t="shared" si="70"/>
        <v>09</v>
      </c>
      <c r="M1145" s="2">
        <v>201609</v>
      </c>
      <c r="N1145" s="30">
        <v>45973.368627200005</v>
      </c>
      <c r="O1145" s="30">
        <v>6896.0052940800006</v>
      </c>
      <c r="P1145" s="10">
        <f t="shared" si="71"/>
        <v>6.896005294080001E-3</v>
      </c>
    </row>
    <row r="1146" spans="1:16">
      <c r="A1146" s="2" t="s">
        <v>68</v>
      </c>
      <c r="B1146" s="2" t="s">
        <v>24</v>
      </c>
      <c r="C1146" s="2" t="str">
        <f t="shared" si="68"/>
        <v>George C.</v>
      </c>
      <c r="D1146" s="2" t="s">
        <v>43</v>
      </c>
      <c r="E1146" s="2" t="s">
        <v>17</v>
      </c>
      <c r="F1146" s="2" t="s">
        <v>11</v>
      </c>
      <c r="G1146" s="2">
        <v>32</v>
      </c>
      <c r="H1146" s="2" t="s">
        <v>36</v>
      </c>
      <c r="I1146" s="2" t="s">
        <v>63</v>
      </c>
      <c r="J1146" s="2" t="s">
        <v>124</v>
      </c>
      <c r="K1146" s="2" t="str">
        <f t="shared" si="69"/>
        <v>2016</v>
      </c>
      <c r="L1146" s="2" t="str">
        <f t="shared" si="70"/>
        <v>09</v>
      </c>
      <c r="M1146" s="2">
        <v>201609</v>
      </c>
      <c r="N1146" s="30">
        <v>78628.300799999983</v>
      </c>
      <c r="O1146" s="30">
        <v>13681.324339199997</v>
      </c>
      <c r="P1146" s="10">
        <f t="shared" si="71"/>
        <v>1.3681324339199996E-2</v>
      </c>
    </row>
    <row r="1147" spans="1:16">
      <c r="A1147" s="2" t="s">
        <v>68</v>
      </c>
      <c r="B1147" s="2" t="s">
        <v>24</v>
      </c>
      <c r="C1147" s="2" t="str">
        <f t="shared" si="68"/>
        <v>George C.</v>
      </c>
      <c r="D1147" s="2" t="s">
        <v>43</v>
      </c>
      <c r="E1147" s="2" t="s">
        <v>17</v>
      </c>
      <c r="F1147" s="2" t="s">
        <v>11</v>
      </c>
      <c r="G1147" s="2">
        <v>32</v>
      </c>
      <c r="H1147" s="2" t="s">
        <v>36</v>
      </c>
      <c r="I1147" s="2" t="s">
        <v>63</v>
      </c>
      <c r="J1147" s="2" t="s">
        <v>121</v>
      </c>
      <c r="K1147" s="2" t="str">
        <f t="shared" si="69"/>
        <v>2016</v>
      </c>
      <c r="L1147" s="2" t="str">
        <f t="shared" si="70"/>
        <v>09</v>
      </c>
      <c r="M1147" s="2">
        <v>201609</v>
      </c>
      <c r="N1147" s="30">
        <v>35133.14948266666</v>
      </c>
      <c r="O1147" s="30">
        <v>5269.9724223999992</v>
      </c>
      <c r="P1147" s="10">
        <f t="shared" si="71"/>
        <v>5.269972422399999E-3</v>
      </c>
    </row>
    <row r="1148" spans="1:16">
      <c r="A1148" s="2" t="s">
        <v>68</v>
      </c>
      <c r="B1148" s="2" t="s">
        <v>24</v>
      </c>
      <c r="C1148" s="2" t="str">
        <f t="shared" si="68"/>
        <v>George C.</v>
      </c>
      <c r="D1148" s="2" t="s">
        <v>43</v>
      </c>
      <c r="E1148" s="2" t="s">
        <v>17</v>
      </c>
      <c r="F1148" s="2" t="s">
        <v>11</v>
      </c>
      <c r="G1148" s="2">
        <v>32</v>
      </c>
      <c r="H1148" s="2" t="s">
        <v>36</v>
      </c>
      <c r="I1148" s="2" t="s">
        <v>63</v>
      </c>
      <c r="J1148" s="2" t="s">
        <v>143</v>
      </c>
      <c r="K1148" s="2" t="str">
        <f t="shared" si="69"/>
        <v>2016</v>
      </c>
      <c r="L1148" s="2" t="str">
        <f t="shared" si="70"/>
        <v>09</v>
      </c>
      <c r="M1148" s="2">
        <v>201609</v>
      </c>
      <c r="N1148" s="30">
        <v>55819.503133333339</v>
      </c>
      <c r="O1148" s="30">
        <v>8372.9254700000001</v>
      </c>
      <c r="P1148" s="10">
        <f t="shared" si="71"/>
        <v>8.3729254700000005E-3</v>
      </c>
    </row>
    <row r="1149" spans="1:16">
      <c r="A1149" s="2" t="s">
        <v>68</v>
      </c>
      <c r="B1149" s="2" t="s">
        <v>24</v>
      </c>
      <c r="C1149" s="2" t="str">
        <f t="shared" si="68"/>
        <v>George C.</v>
      </c>
      <c r="D1149" s="2" t="s">
        <v>43</v>
      </c>
      <c r="E1149" s="2" t="s">
        <v>17</v>
      </c>
      <c r="F1149" s="2" t="s">
        <v>11</v>
      </c>
      <c r="G1149" s="2">
        <v>32</v>
      </c>
      <c r="H1149" s="2" t="s">
        <v>36</v>
      </c>
      <c r="I1149" s="2" t="s">
        <v>63</v>
      </c>
      <c r="J1149" s="2" t="s">
        <v>123</v>
      </c>
      <c r="K1149" s="2" t="str">
        <f t="shared" si="69"/>
        <v>2016</v>
      </c>
      <c r="L1149" s="2" t="str">
        <f t="shared" si="70"/>
        <v>09</v>
      </c>
      <c r="M1149" s="2">
        <v>201609</v>
      </c>
      <c r="N1149" s="30">
        <v>13452.750080000002</v>
      </c>
      <c r="O1149" s="30">
        <v>2017.9125120000001</v>
      </c>
      <c r="P1149" s="10">
        <f t="shared" si="71"/>
        <v>2.0179125120000003E-3</v>
      </c>
    </row>
    <row r="1150" spans="1:16">
      <c r="A1150" s="2" t="s">
        <v>68</v>
      </c>
      <c r="B1150" s="2" t="s">
        <v>70</v>
      </c>
      <c r="C1150" s="2" t="str">
        <f t="shared" si="68"/>
        <v>Emma J.</v>
      </c>
      <c r="D1150" s="2" t="s">
        <v>20</v>
      </c>
      <c r="E1150" s="2" t="s">
        <v>0</v>
      </c>
      <c r="F1150" s="2" t="s">
        <v>12</v>
      </c>
      <c r="G1150" s="2">
        <v>28</v>
      </c>
      <c r="H1150" s="2" t="s">
        <v>37</v>
      </c>
      <c r="I1150" s="2" t="s">
        <v>41</v>
      </c>
      <c r="J1150" s="2" t="s">
        <v>124</v>
      </c>
      <c r="K1150" s="2" t="str">
        <f t="shared" si="69"/>
        <v>2016</v>
      </c>
      <c r="L1150" s="2" t="str">
        <f t="shared" si="70"/>
        <v>09</v>
      </c>
      <c r="M1150" s="2">
        <v>201609</v>
      </c>
      <c r="N1150" s="30">
        <v>57737.304576000002</v>
      </c>
      <c r="O1150" s="30">
        <v>10046.290996223999</v>
      </c>
      <c r="P1150" s="10">
        <f t="shared" si="71"/>
        <v>1.0046290996223999E-2</v>
      </c>
    </row>
    <row r="1151" spans="1:16">
      <c r="A1151" s="2" t="s">
        <v>68</v>
      </c>
      <c r="B1151" s="2" t="s">
        <v>70</v>
      </c>
      <c r="C1151" s="2" t="str">
        <f t="shared" si="68"/>
        <v>Emma J.</v>
      </c>
      <c r="D1151" s="2" t="s">
        <v>20</v>
      </c>
      <c r="E1151" s="2" t="s">
        <v>0</v>
      </c>
      <c r="F1151" s="2" t="s">
        <v>12</v>
      </c>
      <c r="G1151" s="2">
        <v>28</v>
      </c>
      <c r="H1151" s="2" t="s">
        <v>37</v>
      </c>
      <c r="I1151" s="2" t="s">
        <v>41</v>
      </c>
      <c r="J1151" s="2" t="s">
        <v>121</v>
      </c>
      <c r="K1151" s="2" t="str">
        <f t="shared" si="69"/>
        <v>2016</v>
      </c>
      <c r="L1151" s="2" t="str">
        <f t="shared" si="70"/>
        <v>09</v>
      </c>
      <c r="M1151" s="2">
        <v>201609</v>
      </c>
      <c r="N1151" s="30">
        <v>1041.1333632000001</v>
      </c>
      <c r="O1151" s="30">
        <v>156.17000448000002</v>
      </c>
      <c r="P1151" s="10">
        <f t="shared" si="71"/>
        <v>1.5617000448000002E-4</v>
      </c>
    </row>
    <row r="1152" spans="1:16">
      <c r="A1152" s="2" t="s">
        <v>68</v>
      </c>
      <c r="B1152" s="2" t="s">
        <v>70</v>
      </c>
      <c r="C1152" s="2" t="str">
        <f t="shared" si="68"/>
        <v>Emma J.</v>
      </c>
      <c r="D1152" s="2" t="s">
        <v>20</v>
      </c>
      <c r="E1152" s="2" t="s">
        <v>0</v>
      </c>
      <c r="F1152" s="2" t="s">
        <v>12</v>
      </c>
      <c r="G1152" s="2">
        <v>28</v>
      </c>
      <c r="H1152" s="2" t="s">
        <v>37</v>
      </c>
      <c r="I1152" s="2" t="s">
        <v>41</v>
      </c>
      <c r="J1152" s="2" t="s">
        <v>143</v>
      </c>
      <c r="K1152" s="2" t="str">
        <f t="shared" si="69"/>
        <v>2016</v>
      </c>
      <c r="L1152" s="2" t="str">
        <f t="shared" si="70"/>
        <v>09</v>
      </c>
      <c r="M1152" s="2">
        <v>201609</v>
      </c>
      <c r="N1152" s="30">
        <v>24400.792416</v>
      </c>
      <c r="O1152" s="30">
        <v>3660.1188624000001</v>
      </c>
      <c r="P1152" s="10">
        <f t="shared" si="71"/>
        <v>3.6601188624000003E-3</v>
      </c>
    </row>
    <row r="1153" spans="1:16">
      <c r="A1153" s="2" t="s">
        <v>68</v>
      </c>
      <c r="B1153" s="2" t="s">
        <v>70</v>
      </c>
      <c r="C1153" s="2" t="str">
        <f t="shared" si="68"/>
        <v>Emma J.</v>
      </c>
      <c r="D1153" s="2" t="s">
        <v>20</v>
      </c>
      <c r="E1153" s="2" t="s">
        <v>0</v>
      </c>
      <c r="F1153" s="2" t="s">
        <v>12</v>
      </c>
      <c r="G1153" s="2">
        <v>28</v>
      </c>
      <c r="H1153" s="2" t="s">
        <v>37</v>
      </c>
      <c r="I1153" s="2" t="s">
        <v>41</v>
      </c>
      <c r="J1153" s="2" t="s">
        <v>123</v>
      </c>
      <c r="K1153" s="2" t="str">
        <f t="shared" si="69"/>
        <v>2016</v>
      </c>
      <c r="L1153" s="2" t="str">
        <f t="shared" si="70"/>
        <v>09</v>
      </c>
      <c r="M1153" s="2">
        <v>201609</v>
      </c>
      <c r="N1153" s="30">
        <v>6149.9263795200004</v>
      </c>
      <c r="O1153" s="30">
        <v>922.48895692799999</v>
      </c>
      <c r="P1153" s="10">
        <f t="shared" si="71"/>
        <v>9.2248895692800001E-4</v>
      </c>
    </row>
    <row r="1154" spans="1:16">
      <c r="A1154" s="2" t="s">
        <v>68</v>
      </c>
      <c r="B1154" s="2" t="s">
        <v>23</v>
      </c>
      <c r="C1154" s="2" t="str">
        <f t="shared" si="68"/>
        <v>Bryan K.</v>
      </c>
      <c r="D1154" s="2" t="s">
        <v>44</v>
      </c>
      <c r="E1154" s="2" t="s">
        <v>45</v>
      </c>
      <c r="F1154" s="2" t="s">
        <v>11</v>
      </c>
      <c r="G1154" s="2">
        <v>27</v>
      </c>
      <c r="H1154" s="2" t="s">
        <v>33</v>
      </c>
      <c r="I1154" s="2" t="s">
        <v>38</v>
      </c>
      <c r="J1154" s="2" t="s">
        <v>124</v>
      </c>
      <c r="K1154" s="2" t="str">
        <f t="shared" si="69"/>
        <v>2016</v>
      </c>
      <c r="L1154" s="2" t="str">
        <f t="shared" si="70"/>
        <v>09</v>
      </c>
      <c r="M1154" s="2">
        <v>201609</v>
      </c>
      <c r="N1154" s="30">
        <v>110968.897536</v>
      </c>
      <c r="O1154" s="30">
        <v>19308.588171264</v>
      </c>
      <c r="P1154" s="10">
        <f t="shared" si="71"/>
        <v>1.9308588171264001E-2</v>
      </c>
    </row>
    <row r="1155" spans="1:16">
      <c r="A1155" s="2" t="s">
        <v>68</v>
      </c>
      <c r="B1155" s="2" t="s">
        <v>23</v>
      </c>
      <c r="C1155" s="2" t="str">
        <f t="shared" ref="C1155:C1218" si="72">D1155&amp;" "&amp;LEFT(E1155,1)&amp;"."</f>
        <v>Bryan K.</v>
      </c>
      <c r="D1155" s="2" t="s">
        <v>44</v>
      </c>
      <c r="E1155" s="2" t="s">
        <v>45</v>
      </c>
      <c r="F1155" s="2" t="s">
        <v>11</v>
      </c>
      <c r="G1155" s="2">
        <v>27</v>
      </c>
      <c r="H1155" s="2" t="s">
        <v>33</v>
      </c>
      <c r="I1155" s="2" t="s">
        <v>38</v>
      </c>
      <c r="J1155" s="2" t="s">
        <v>121</v>
      </c>
      <c r="K1155" s="2" t="str">
        <f t="shared" ref="K1155:K1218" si="73">LEFT(M1155,4)</f>
        <v>2016</v>
      </c>
      <c r="L1155" s="2" t="str">
        <f t="shared" ref="L1155:L1218" si="74">RIGHT(M1155,2)</f>
        <v>09</v>
      </c>
      <c r="M1155" s="2">
        <v>201609</v>
      </c>
      <c r="N1155" s="30">
        <v>63053.670973439999</v>
      </c>
      <c r="O1155" s="30">
        <v>9458.0506460159995</v>
      </c>
      <c r="P1155" s="10">
        <f t="shared" ref="P1155:P1218" si="75">O1155/1000000</f>
        <v>9.4580506460160002E-3</v>
      </c>
    </row>
    <row r="1156" spans="1:16">
      <c r="A1156" s="2" t="s">
        <v>68</v>
      </c>
      <c r="B1156" s="2" t="s">
        <v>23</v>
      </c>
      <c r="C1156" s="2" t="str">
        <f t="shared" si="72"/>
        <v>Bryan K.</v>
      </c>
      <c r="D1156" s="2" t="s">
        <v>44</v>
      </c>
      <c r="E1156" s="2" t="s">
        <v>45</v>
      </c>
      <c r="F1156" s="2" t="s">
        <v>11</v>
      </c>
      <c r="G1156" s="2">
        <v>27</v>
      </c>
      <c r="H1156" s="2" t="s">
        <v>33</v>
      </c>
      <c r="I1156" s="2" t="s">
        <v>38</v>
      </c>
      <c r="J1156" s="2" t="s">
        <v>143</v>
      </c>
      <c r="K1156" s="2" t="str">
        <f t="shared" si="73"/>
        <v>2016</v>
      </c>
      <c r="L1156" s="2" t="str">
        <f t="shared" si="74"/>
        <v>09</v>
      </c>
      <c r="M1156" s="2">
        <v>201609</v>
      </c>
      <c r="N1156" s="30">
        <v>133477.62355199998</v>
      </c>
      <c r="O1156" s="30">
        <v>20021.643532799997</v>
      </c>
      <c r="P1156" s="10">
        <f t="shared" si="75"/>
        <v>2.0021643532799997E-2</v>
      </c>
    </row>
    <row r="1157" spans="1:16">
      <c r="A1157" s="2" t="s">
        <v>68</v>
      </c>
      <c r="B1157" s="2" t="s">
        <v>23</v>
      </c>
      <c r="C1157" s="2" t="str">
        <f t="shared" si="72"/>
        <v>Bryan K.</v>
      </c>
      <c r="D1157" s="2" t="s">
        <v>44</v>
      </c>
      <c r="E1157" s="2" t="s">
        <v>45</v>
      </c>
      <c r="F1157" s="2" t="s">
        <v>11</v>
      </c>
      <c r="G1157" s="2">
        <v>27</v>
      </c>
      <c r="H1157" s="2" t="s">
        <v>33</v>
      </c>
      <c r="I1157" s="2" t="s">
        <v>38</v>
      </c>
      <c r="J1157" s="2" t="s">
        <v>123</v>
      </c>
      <c r="K1157" s="2" t="str">
        <f t="shared" si="73"/>
        <v>2016</v>
      </c>
      <c r="L1157" s="2" t="str">
        <f t="shared" si="74"/>
        <v>09</v>
      </c>
      <c r="M1157" s="2">
        <v>201609</v>
      </c>
      <c r="N1157" s="30">
        <v>26506.463477759993</v>
      </c>
      <c r="O1157" s="30">
        <v>3975.9695216639989</v>
      </c>
      <c r="P1157" s="10">
        <f t="shared" si="75"/>
        <v>3.9759695216639987E-3</v>
      </c>
    </row>
    <row r="1158" spans="1:16">
      <c r="A1158" s="2" t="s">
        <v>7</v>
      </c>
      <c r="B1158" s="2" t="s">
        <v>25</v>
      </c>
      <c r="C1158" s="2" t="str">
        <f t="shared" si="72"/>
        <v>Louis N.</v>
      </c>
      <c r="D1158" s="2" t="s">
        <v>51</v>
      </c>
      <c r="E1158" s="2" t="s">
        <v>52</v>
      </c>
      <c r="F1158" s="2" t="s">
        <v>11</v>
      </c>
      <c r="G1158" s="2">
        <v>44</v>
      </c>
      <c r="H1158" s="2" t="s">
        <v>33</v>
      </c>
      <c r="I1158" s="2" t="s">
        <v>38</v>
      </c>
      <c r="J1158" s="2" t="s">
        <v>124</v>
      </c>
      <c r="K1158" s="2" t="str">
        <f t="shared" si="73"/>
        <v>2016</v>
      </c>
      <c r="L1158" s="2" t="str">
        <f t="shared" si="74"/>
        <v>09</v>
      </c>
      <c r="M1158" s="2">
        <v>201609</v>
      </c>
      <c r="N1158" s="30">
        <v>1090308.0630400002</v>
      </c>
      <c r="O1158" s="30">
        <v>189713.60296896001</v>
      </c>
      <c r="P1158" s="10">
        <f t="shared" si="75"/>
        <v>0.18971360296896</v>
      </c>
    </row>
    <row r="1159" spans="1:16">
      <c r="A1159" s="2" t="s">
        <v>7</v>
      </c>
      <c r="B1159" s="2" t="s">
        <v>25</v>
      </c>
      <c r="C1159" s="2" t="str">
        <f t="shared" si="72"/>
        <v>Louis N.</v>
      </c>
      <c r="D1159" s="2" t="s">
        <v>51</v>
      </c>
      <c r="E1159" s="2" t="s">
        <v>52</v>
      </c>
      <c r="F1159" s="2" t="s">
        <v>11</v>
      </c>
      <c r="G1159" s="2">
        <v>44</v>
      </c>
      <c r="H1159" s="2" t="s">
        <v>33</v>
      </c>
      <c r="I1159" s="2" t="s">
        <v>38</v>
      </c>
      <c r="J1159" s="2" t="s">
        <v>121</v>
      </c>
      <c r="K1159" s="2" t="str">
        <f t="shared" si="73"/>
        <v>2016</v>
      </c>
      <c r="L1159" s="2" t="str">
        <f t="shared" si="74"/>
        <v>09</v>
      </c>
      <c r="M1159" s="2">
        <v>201609</v>
      </c>
      <c r="N1159" s="30">
        <v>71907.019878399995</v>
      </c>
      <c r="O1159" s="30">
        <v>10786.052981759998</v>
      </c>
      <c r="P1159" s="10">
        <f t="shared" si="75"/>
        <v>1.0786052981759999E-2</v>
      </c>
    </row>
    <row r="1160" spans="1:16">
      <c r="A1160" s="2" t="s">
        <v>7</v>
      </c>
      <c r="B1160" s="2" t="s">
        <v>25</v>
      </c>
      <c r="C1160" s="2" t="str">
        <f t="shared" si="72"/>
        <v>Louis N.</v>
      </c>
      <c r="D1160" s="2" t="s">
        <v>51</v>
      </c>
      <c r="E1160" s="2" t="s">
        <v>52</v>
      </c>
      <c r="F1160" s="2" t="s">
        <v>11</v>
      </c>
      <c r="G1160" s="2">
        <v>44</v>
      </c>
      <c r="H1160" s="2" t="s">
        <v>33</v>
      </c>
      <c r="I1160" s="2" t="s">
        <v>38</v>
      </c>
      <c r="J1160" s="2" t="s">
        <v>143</v>
      </c>
      <c r="K1160" s="2" t="str">
        <f t="shared" si="73"/>
        <v>2016</v>
      </c>
      <c r="L1160" s="2" t="str">
        <f t="shared" si="74"/>
        <v>09</v>
      </c>
      <c r="M1160" s="2">
        <v>201609</v>
      </c>
      <c r="N1160" s="30">
        <v>60202.152313333332</v>
      </c>
      <c r="O1160" s="30">
        <v>9030.3228469999995</v>
      </c>
      <c r="P1160" s="10">
        <f t="shared" si="75"/>
        <v>9.030322847E-3</v>
      </c>
    </row>
    <row r="1161" spans="1:16">
      <c r="A1161" s="2" t="s">
        <v>7</v>
      </c>
      <c r="B1161" s="2" t="s">
        <v>25</v>
      </c>
      <c r="C1161" s="2" t="str">
        <f t="shared" si="72"/>
        <v>Louis N.</v>
      </c>
      <c r="D1161" s="2" t="s">
        <v>51</v>
      </c>
      <c r="E1161" s="2" t="s">
        <v>52</v>
      </c>
      <c r="F1161" s="2" t="s">
        <v>11</v>
      </c>
      <c r="G1161" s="2">
        <v>44</v>
      </c>
      <c r="H1161" s="2" t="s">
        <v>33</v>
      </c>
      <c r="I1161" s="2" t="s">
        <v>38</v>
      </c>
      <c r="J1161" s="2" t="s">
        <v>123</v>
      </c>
      <c r="K1161" s="2" t="str">
        <f t="shared" si="73"/>
        <v>2016</v>
      </c>
      <c r="L1161" s="2" t="str">
        <f t="shared" si="74"/>
        <v>09</v>
      </c>
      <c r="M1161" s="2">
        <v>201609</v>
      </c>
      <c r="N1161" s="30">
        <v>66606.803558400003</v>
      </c>
      <c r="O1161" s="30">
        <v>9991.02053376</v>
      </c>
      <c r="P1161" s="10">
        <f t="shared" si="75"/>
        <v>9.9910205337599995E-3</v>
      </c>
    </row>
    <row r="1162" spans="1:16">
      <c r="A1162" s="2" t="s">
        <v>7</v>
      </c>
      <c r="B1162" s="2" t="s">
        <v>25</v>
      </c>
      <c r="C1162" s="2" t="str">
        <f t="shared" si="72"/>
        <v>Winnie C.</v>
      </c>
      <c r="D1162" s="2" t="s">
        <v>49</v>
      </c>
      <c r="E1162" s="2" t="s">
        <v>50</v>
      </c>
      <c r="F1162" s="2" t="s">
        <v>12</v>
      </c>
      <c r="G1162" s="2">
        <v>35</v>
      </c>
      <c r="H1162" s="2" t="s">
        <v>35</v>
      </c>
      <c r="I1162" s="2" t="s">
        <v>40</v>
      </c>
      <c r="J1162" s="2" t="s">
        <v>124</v>
      </c>
      <c r="K1162" s="2" t="str">
        <f t="shared" si="73"/>
        <v>2016</v>
      </c>
      <c r="L1162" s="2" t="str">
        <f t="shared" si="74"/>
        <v>09</v>
      </c>
      <c r="M1162" s="2">
        <v>201609</v>
      </c>
      <c r="N1162" s="30">
        <v>25209.636480000005</v>
      </c>
      <c r="O1162" s="30">
        <v>4386.4767475199997</v>
      </c>
      <c r="P1162" s="10">
        <f t="shared" si="75"/>
        <v>4.3864767475199993E-3</v>
      </c>
    </row>
    <row r="1163" spans="1:16">
      <c r="A1163" s="2" t="s">
        <v>7</v>
      </c>
      <c r="B1163" s="2" t="s">
        <v>25</v>
      </c>
      <c r="C1163" s="2" t="str">
        <f t="shared" si="72"/>
        <v>Winnie C.</v>
      </c>
      <c r="D1163" s="2" t="s">
        <v>49</v>
      </c>
      <c r="E1163" s="2" t="s">
        <v>50</v>
      </c>
      <c r="F1163" s="2" t="s">
        <v>12</v>
      </c>
      <c r="G1163" s="2">
        <v>35</v>
      </c>
      <c r="H1163" s="2" t="s">
        <v>35</v>
      </c>
      <c r="I1163" s="2" t="s">
        <v>40</v>
      </c>
      <c r="J1163" s="2" t="s">
        <v>121</v>
      </c>
      <c r="K1163" s="2" t="str">
        <f t="shared" si="73"/>
        <v>2016</v>
      </c>
      <c r="L1163" s="2" t="str">
        <f t="shared" si="74"/>
        <v>09</v>
      </c>
      <c r="M1163" s="2">
        <v>201609</v>
      </c>
      <c r="N1163" s="30">
        <v>5733.5955264000013</v>
      </c>
      <c r="O1163" s="30">
        <v>860.03932896000015</v>
      </c>
      <c r="P1163" s="10">
        <f t="shared" si="75"/>
        <v>8.6003932896000013E-4</v>
      </c>
    </row>
    <row r="1164" spans="1:16">
      <c r="A1164" s="2" t="s">
        <v>7</v>
      </c>
      <c r="B1164" s="2" t="s">
        <v>25</v>
      </c>
      <c r="C1164" s="2" t="str">
        <f t="shared" si="72"/>
        <v>Winnie C.</v>
      </c>
      <c r="D1164" s="2" t="s">
        <v>49</v>
      </c>
      <c r="E1164" s="2" t="s">
        <v>50</v>
      </c>
      <c r="F1164" s="2" t="s">
        <v>12</v>
      </c>
      <c r="G1164" s="2">
        <v>35</v>
      </c>
      <c r="H1164" s="2" t="s">
        <v>35</v>
      </c>
      <c r="I1164" s="2" t="s">
        <v>40</v>
      </c>
      <c r="J1164" s="2" t="s">
        <v>143</v>
      </c>
      <c r="K1164" s="2" t="str">
        <f t="shared" si="73"/>
        <v>2016</v>
      </c>
      <c r="L1164" s="2" t="str">
        <f t="shared" si="74"/>
        <v>09</v>
      </c>
      <c r="M1164" s="2">
        <v>201609</v>
      </c>
      <c r="N1164" s="30">
        <v>9794.5684199999996</v>
      </c>
      <c r="O1164" s="30">
        <v>1469.1852629999998</v>
      </c>
      <c r="P1164" s="10">
        <f t="shared" si="75"/>
        <v>1.4691852629999998E-3</v>
      </c>
    </row>
    <row r="1165" spans="1:16">
      <c r="A1165" s="2" t="s">
        <v>7</v>
      </c>
      <c r="B1165" s="2" t="s">
        <v>25</v>
      </c>
      <c r="C1165" s="2" t="str">
        <f t="shared" si="72"/>
        <v>Winnie C.</v>
      </c>
      <c r="D1165" s="2" t="s">
        <v>49</v>
      </c>
      <c r="E1165" s="2" t="s">
        <v>50</v>
      </c>
      <c r="F1165" s="2" t="s">
        <v>12</v>
      </c>
      <c r="G1165" s="2">
        <v>35</v>
      </c>
      <c r="H1165" s="2" t="s">
        <v>35</v>
      </c>
      <c r="I1165" s="2" t="s">
        <v>40</v>
      </c>
      <c r="J1165" s="2" t="s">
        <v>123</v>
      </c>
      <c r="K1165" s="2" t="str">
        <f t="shared" si="73"/>
        <v>2016</v>
      </c>
      <c r="L1165" s="2" t="str">
        <f t="shared" si="74"/>
        <v>09</v>
      </c>
      <c r="M1165" s="2">
        <v>201609</v>
      </c>
      <c r="N1165" s="30">
        <v>11992.332441600001</v>
      </c>
      <c r="O1165" s="30">
        <v>1798.8498662400002</v>
      </c>
      <c r="P1165" s="10">
        <f t="shared" si="75"/>
        <v>1.7988498662400002E-3</v>
      </c>
    </row>
    <row r="1166" spans="1:16">
      <c r="A1166" s="2" t="s">
        <v>7</v>
      </c>
      <c r="B1166" s="2" t="s">
        <v>25</v>
      </c>
      <c r="C1166" s="2" t="str">
        <f t="shared" si="72"/>
        <v>Edson L.</v>
      </c>
      <c r="D1166" s="2" t="s">
        <v>47</v>
      </c>
      <c r="E1166" s="2" t="s">
        <v>48</v>
      </c>
      <c r="F1166" s="2" t="s">
        <v>11</v>
      </c>
      <c r="G1166" s="2">
        <v>28</v>
      </c>
      <c r="H1166" s="2" t="s">
        <v>37</v>
      </c>
      <c r="I1166" s="2" t="s">
        <v>41</v>
      </c>
      <c r="J1166" s="2" t="s">
        <v>124</v>
      </c>
      <c r="K1166" s="2" t="str">
        <f t="shared" si="73"/>
        <v>2016</v>
      </c>
      <c r="L1166" s="2" t="str">
        <f t="shared" si="74"/>
        <v>09</v>
      </c>
      <c r="M1166" s="2">
        <v>201609</v>
      </c>
      <c r="N1166" s="30">
        <v>22858.536959999998</v>
      </c>
      <c r="O1166" s="30">
        <v>3977.3854310399988</v>
      </c>
      <c r="P1166" s="10">
        <f t="shared" si="75"/>
        <v>3.9773854310399988E-3</v>
      </c>
    </row>
    <row r="1167" spans="1:16">
      <c r="A1167" s="2" t="s">
        <v>7</v>
      </c>
      <c r="B1167" s="2" t="s">
        <v>25</v>
      </c>
      <c r="C1167" s="2" t="str">
        <f t="shared" si="72"/>
        <v>Edson L.</v>
      </c>
      <c r="D1167" s="2" t="s">
        <v>47</v>
      </c>
      <c r="E1167" s="2" t="s">
        <v>48</v>
      </c>
      <c r="F1167" s="2" t="s">
        <v>11</v>
      </c>
      <c r="G1167" s="2">
        <v>28</v>
      </c>
      <c r="H1167" s="2" t="s">
        <v>37</v>
      </c>
      <c r="I1167" s="2" t="s">
        <v>41</v>
      </c>
      <c r="J1167" s="2" t="s">
        <v>121</v>
      </c>
      <c r="K1167" s="2" t="str">
        <f t="shared" si="73"/>
        <v>2016</v>
      </c>
      <c r="L1167" s="2" t="str">
        <f t="shared" si="74"/>
        <v>09</v>
      </c>
      <c r="M1167" s="2">
        <v>201609</v>
      </c>
      <c r="N1167" s="30">
        <v>14734.8235776</v>
      </c>
      <c r="O1167" s="30">
        <v>2210.22353664</v>
      </c>
      <c r="P1167" s="10">
        <f t="shared" si="75"/>
        <v>2.2102235366400001E-3</v>
      </c>
    </row>
    <row r="1168" spans="1:16">
      <c r="A1168" s="2" t="s">
        <v>7</v>
      </c>
      <c r="B1168" s="2" t="s">
        <v>25</v>
      </c>
      <c r="C1168" s="2" t="str">
        <f t="shared" si="72"/>
        <v>Edson L.</v>
      </c>
      <c r="D1168" s="2" t="s">
        <v>47</v>
      </c>
      <c r="E1168" s="2" t="s">
        <v>48</v>
      </c>
      <c r="F1168" s="2" t="s">
        <v>11</v>
      </c>
      <c r="G1168" s="2">
        <v>28</v>
      </c>
      <c r="H1168" s="2" t="s">
        <v>37</v>
      </c>
      <c r="I1168" s="2" t="s">
        <v>41</v>
      </c>
      <c r="J1168" s="2" t="s">
        <v>143</v>
      </c>
      <c r="K1168" s="2" t="str">
        <f t="shared" si="73"/>
        <v>2016</v>
      </c>
      <c r="L1168" s="2" t="str">
        <f t="shared" si="74"/>
        <v>09</v>
      </c>
      <c r="M1168" s="2">
        <v>201609</v>
      </c>
      <c r="N1168" s="30">
        <v>39939.266640000002</v>
      </c>
      <c r="O1168" s="30">
        <v>5990.8899959999999</v>
      </c>
      <c r="P1168" s="10">
        <f t="shared" si="75"/>
        <v>5.9908899959999996E-3</v>
      </c>
    </row>
    <row r="1169" spans="1:16">
      <c r="A1169" s="2" t="s">
        <v>7</v>
      </c>
      <c r="B1169" s="2" t="s">
        <v>25</v>
      </c>
      <c r="C1169" s="2" t="str">
        <f t="shared" si="72"/>
        <v>Edson L.</v>
      </c>
      <c r="D1169" s="2" t="s">
        <v>47</v>
      </c>
      <c r="E1169" s="2" t="s">
        <v>48</v>
      </c>
      <c r="F1169" s="2" t="s">
        <v>11</v>
      </c>
      <c r="G1169" s="2">
        <v>28</v>
      </c>
      <c r="H1169" s="2" t="s">
        <v>37</v>
      </c>
      <c r="I1169" s="2" t="s">
        <v>41</v>
      </c>
      <c r="J1169" s="2" t="s">
        <v>123</v>
      </c>
      <c r="K1169" s="2" t="str">
        <f t="shared" si="73"/>
        <v>2016</v>
      </c>
      <c r="L1169" s="2" t="str">
        <f t="shared" si="74"/>
        <v>09</v>
      </c>
      <c r="M1169" s="2">
        <v>201609</v>
      </c>
      <c r="N1169" s="30">
        <v>17656.469913599998</v>
      </c>
      <c r="O1169" s="30">
        <v>2648.4704870399996</v>
      </c>
      <c r="P1169" s="10">
        <f t="shared" si="75"/>
        <v>2.6484704870399995E-3</v>
      </c>
    </row>
    <row r="1170" spans="1:16">
      <c r="A1170" s="2" t="s">
        <v>7</v>
      </c>
      <c r="B1170" s="2" t="s">
        <v>26</v>
      </c>
      <c r="C1170" s="2" t="str">
        <f t="shared" si="72"/>
        <v>Toshiro T.</v>
      </c>
      <c r="D1170" s="2" t="s">
        <v>55</v>
      </c>
      <c r="E1170" s="2" t="s">
        <v>56</v>
      </c>
      <c r="F1170" s="2" t="s">
        <v>11</v>
      </c>
      <c r="G1170" s="2">
        <v>36</v>
      </c>
      <c r="H1170" s="2" t="s">
        <v>34</v>
      </c>
      <c r="I1170" s="2" t="s">
        <v>39</v>
      </c>
      <c r="J1170" s="2" t="s">
        <v>124</v>
      </c>
      <c r="K1170" s="2" t="str">
        <f t="shared" si="73"/>
        <v>2016</v>
      </c>
      <c r="L1170" s="2" t="str">
        <f t="shared" si="74"/>
        <v>09</v>
      </c>
      <c r="M1170" s="2">
        <v>201609</v>
      </c>
      <c r="N1170" s="30">
        <v>209750.36886719998</v>
      </c>
      <c r="O1170" s="30">
        <v>36496.564182892791</v>
      </c>
      <c r="P1170" s="10">
        <f t="shared" si="75"/>
        <v>3.6496564182892793E-2</v>
      </c>
    </row>
    <row r="1171" spans="1:16">
      <c r="A1171" s="2" t="s">
        <v>7</v>
      </c>
      <c r="B1171" s="2" t="s">
        <v>26</v>
      </c>
      <c r="C1171" s="2" t="str">
        <f t="shared" si="72"/>
        <v>Toshiro T.</v>
      </c>
      <c r="D1171" s="2" t="s">
        <v>55</v>
      </c>
      <c r="E1171" s="2" t="s">
        <v>56</v>
      </c>
      <c r="F1171" s="2" t="s">
        <v>11</v>
      </c>
      <c r="G1171" s="2">
        <v>36</v>
      </c>
      <c r="H1171" s="2" t="s">
        <v>34</v>
      </c>
      <c r="I1171" s="2" t="s">
        <v>39</v>
      </c>
      <c r="J1171" s="2" t="s">
        <v>121</v>
      </c>
      <c r="K1171" s="2" t="str">
        <f t="shared" si="73"/>
        <v>2016</v>
      </c>
      <c r="L1171" s="2" t="str">
        <f t="shared" si="74"/>
        <v>09</v>
      </c>
      <c r="M1171" s="2">
        <v>201609</v>
      </c>
      <c r="N1171" s="30">
        <v>4979.4839176319992</v>
      </c>
      <c r="O1171" s="30">
        <v>746.92258764479982</v>
      </c>
      <c r="P1171" s="10">
        <f t="shared" si="75"/>
        <v>7.4692258764479981E-4</v>
      </c>
    </row>
    <row r="1172" spans="1:16">
      <c r="A1172" s="2" t="s">
        <v>7</v>
      </c>
      <c r="B1172" s="2" t="s">
        <v>26</v>
      </c>
      <c r="C1172" s="2" t="str">
        <f t="shared" si="72"/>
        <v>Toshiro T.</v>
      </c>
      <c r="D1172" s="2" t="s">
        <v>55</v>
      </c>
      <c r="E1172" s="2" t="s">
        <v>56</v>
      </c>
      <c r="F1172" s="2" t="s">
        <v>11</v>
      </c>
      <c r="G1172" s="2">
        <v>36</v>
      </c>
      <c r="H1172" s="2" t="s">
        <v>34</v>
      </c>
      <c r="I1172" s="2" t="s">
        <v>39</v>
      </c>
      <c r="J1172" s="2" t="s">
        <v>143</v>
      </c>
      <c r="K1172" s="2" t="str">
        <f t="shared" si="73"/>
        <v>2016</v>
      </c>
      <c r="L1172" s="2" t="str">
        <f t="shared" si="74"/>
        <v>09</v>
      </c>
      <c r="M1172" s="2">
        <v>201609</v>
      </c>
      <c r="N1172" s="30">
        <v>42164.461848599996</v>
      </c>
      <c r="O1172" s="30">
        <v>6324.6692772899987</v>
      </c>
      <c r="P1172" s="10">
        <f t="shared" si="75"/>
        <v>6.3246692772899989E-3</v>
      </c>
    </row>
    <row r="1173" spans="1:16">
      <c r="A1173" s="2" t="s">
        <v>7</v>
      </c>
      <c r="B1173" s="2" t="s">
        <v>26</v>
      </c>
      <c r="C1173" s="2" t="str">
        <f t="shared" si="72"/>
        <v>Toshiro T.</v>
      </c>
      <c r="D1173" s="2" t="s">
        <v>55</v>
      </c>
      <c r="E1173" s="2" t="s">
        <v>56</v>
      </c>
      <c r="F1173" s="2" t="s">
        <v>11</v>
      </c>
      <c r="G1173" s="2">
        <v>36</v>
      </c>
      <c r="H1173" s="2" t="s">
        <v>34</v>
      </c>
      <c r="I1173" s="2" t="s">
        <v>39</v>
      </c>
      <c r="J1173" s="2" t="s">
        <v>123</v>
      </c>
      <c r="K1173" s="2" t="str">
        <f t="shared" si="73"/>
        <v>2016</v>
      </c>
      <c r="L1173" s="2" t="str">
        <f t="shared" si="74"/>
        <v>09</v>
      </c>
      <c r="M1173" s="2">
        <v>201609</v>
      </c>
      <c r="N1173" s="30">
        <v>11375.381428991997</v>
      </c>
      <c r="O1173" s="30">
        <v>1706.3072143487996</v>
      </c>
      <c r="P1173" s="10">
        <f t="shared" si="75"/>
        <v>1.7063072143487996E-3</v>
      </c>
    </row>
    <row r="1174" spans="1:16">
      <c r="A1174" s="2" t="s">
        <v>7</v>
      </c>
      <c r="B1174" s="2" t="s">
        <v>26</v>
      </c>
      <c r="C1174" s="2" t="str">
        <f t="shared" si="72"/>
        <v>Yui M.</v>
      </c>
      <c r="D1174" s="2" t="s">
        <v>53</v>
      </c>
      <c r="E1174" s="2" t="s">
        <v>54</v>
      </c>
      <c r="F1174" s="2" t="s">
        <v>12</v>
      </c>
      <c r="G1174" s="2">
        <v>32</v>
      </c>
      <c r="H1174" s="2" t="s">
        <v>36</v>
      </c>
      <c r="I1174" s="2" t="s">
        <v>63</v>
      </c>
      <c r="J1174" s="2" t="s">
        <v>124</v>
      </c>
      <c r="K1174" s="2" t="str">
        <f t="shared" si="73"/>
        <v>2016</v>
      </c>
      <c r="L1174" s="2" t="str">
        <f t="shared" si="74"/>
        <v>09</v>
      </c>
      <c r="M1174" s="2">
        <v>201609</v>
      </c>
      <c r="N1174" s="30">
        <v>85936.883020800014</v>
      </c>
      <c r="O1174" s="30">
        <v>14953.017645619202</v>
      </c>
      <c r="P1174" s="10">
        <f t="shared" si="75"/>
        <v>1.4953017645619203E-2</v>
      </c>
    </row>
    <row r="1175" spans="1:16">
      <c r="A1175" s="2" t="s">
        <v>7</v>
      </c>
      <c r="B1175" s="2" t="s">
        <v>26</v>
      </c>
      <c r="C1175" s="2" t="str">
        <f t="shared" si="72"/>
        <v>Yui M.</v>
      </c>
      <c r="D1175" s="2" t="s">
        <v>53</v>
      </c>
      <c r="E1175" s="2" t="s">
        <v>54</v>
      </c>
      <c r="F1175" s="2" t="s">
        <v>12</v>
      </c>
      <c r="G1175" s="2">
        <v>32</v>
      </c>
      <c r="H1175" s="2" t="s">
        <v>36</v>
      </c>
      <c r="I1175" s="2" t="s">
        <v>63</v>
      </c>
      <c r="J1175" s="2" t="s">
        <v>121</v>
      </c>
      <c r="K1175" s="2" t="str">
        <f t="shared" si="73"/>
        <v>2016</v>
      </c>
      <c r="L1175" s="2" t="str">
        <f t="shared" si="74"/>
        <v>09</v>
      </c>
      <c r="M1175" s="2">
        <v>201609</v>
      </c>
      <c r="N1175" s="30">
        <v>6582.9752181760014</v>
      </c>
      <c r="O1175" s="30">
        <v>987.44628272640011</v>
      </c>
      <c r="P1175" s="10">
        <f t="shared" si="75"/>
        <v>9.8744628272640013E-4</v>
      </c>
    </row>
    <row r="1176" spans="1:16">
      <c r="A1176" s="2" t="s">
        <v>7</v>
      </c>
      <c r="B1176" s="2" t="s">
        <v>26</v>
      </c>
      <c r="C1176" s="2" t="str">
        <f t="shared" si="72"/>
        <v>Yui M.</v>
      </c>
      <c r="D1176" s="2" t="s">
        <v>53</v>
      </c>
      <c r="E1176" s="2" t="s">
        <v>54</v>
      </c>
      <c r="F1176" s="2" t="s">
        <v>12</v>
      </c>
      <c r="G1176" s="2">
        <v>32</v>
      </c>
      <c r="H1176" s="2" t="s">
        <v>36</v>
      </c>
      <c r="I1176" s="2" t="s">
        <v>63</v>
      </c>
      <c r="J1176" s="2" t="s">
        <v>143</v>
      </c>
      <c r="K1176" s="2" t="str">
        <f t="shared" si="73"/>
        <v>2016</v>
      </c>
      <c r="L1176" s="2" t="str">
        <f t="shared" si="74"/>
        <v>09</v>
      </c>
      <c r="M1176" s="2">
        <v>201609</v>
      </c>
      <c r="N1176" s="30">
        <v>27348.268001599998</v>
      </c>
      <c r="O1176" s="30">
        <v>4102.2402002399995</v>
      </c>
      <c r="P1176" s="10">
        <f t="shared" si="75"/>
        <v>4.1022402002399991E-3</v>
      </c>
    </row>
    <row r="1177" spans="1:16">
      <c r="A1177" s="2" t="s">
        <v>7</v>
      </c>
      <c r="B1177" s="2" t="s">
        <v>26</v>
      </c>
      <c r="C1177" s="2" t="str">
        <f t="shared" si="72"/>
        <v>Yui M.</v>
      </c>
      <c r="D1177" s="2" t="s">
        <v>53</v>
      </c>
      <c r="E1177" s="2" t="s">
        <v>54</v>
      </c>
      <c r="F1177" s="2" t="s">
        <v>12</v>
      </c>
      <c r="G1177" s="2">
        <v>32</v>
      </c>
      <c r="H1177" s="2" t="s">
        <v>36</v>
      </c>
      <c r="I1177" s="2" t="s">
        <v>63</v>
      </c>
      <c r="J1177" s="2" t="s">
        <v>123</v>
      </c>
      <c r="K1177" s="2" t="str">
        <f t="shared" si="73"/>
        <v>2016</v>
      </c>
      <c r="L1177" s="2" t="str">
        <f t="shared" si="74"/>
        <v>09</v>
      </c>
      <c r="M1177" s="2">
        <v>201609</v>
      </c>
      <c r="N1177" s="30">
        <v>12753.883699199998</v>
      </c>
      <c r="O1177" s="30">
        <v>1913.0825548799996</v>
      </c>
      <c r="P1177" s="10">
        <f t="shared" si="75"/>
        <v>1.9130825548799996E-3</v>
      </c>
    </row>
    <row r="1178" spans="1:16">
      <c r="A1178" s="2" t="s">
        <v>7</v>
      </c>
      <c r="B1178" s="2" t="s">
        <v>27</v>
      </c>
      <c r="C1178" s="2" t="str">
        <f t="shared" si="72"/>
        <v>Andrew T.</v>
      </c>
      <c r="D1178" s="2" t="s">
        <v>21</v>
      </c>
      <c r="E1178" s="2" t="s">
        <v>58</v>
      </c>
      <c r="F1178" s="2" t="s">
        <v>11</v>
      </c>
      <c r="G1178" s="2">
        <v>45</v>
      </c>
      <c r="H1178" s="2" t="s">
        <v>33</v>
      </c>
      <c r="I1178" s="2" t="s">
        <v>38</v>
      </c>
      <c r="J1178" s="2" t="s">
        <v>124</v>
      </c>
      <c r="K1178" s="2" t="str">
        <f t="shared" si="73"/>
        <v>2016</v>
      </c>
      <c r="L1178" s="2" t="str">
        <f t="shared" si="74"/>
        <v>09</v>
      </c>
      <c r="M1178" s="2">
        <v>201609</v>
      </c>
      <c r="N1178" s="30">
        <v>1334875.4895840001</v>
      </c>
      <c r="O1178" s="30">
        <v>232268.33518761597</v>
      </c>
      <c r="P1178" s="10">
        <f t="shared" si="75"/>
        <v>0.23226833518761597</v>
      </c>
    </row>
    <row r="1179" spans="1:16">
      <c r="A1179" s="2" t="s">
        <v>7</v>
      </c>
      <c r="B1179" s="2" t="s">
        <v>27</v>
      </c>
      <c r="C1179" s="2" t="str">
        <f t="shared" si="72"/>
        <v>Andrew T.</v>
      </c>
      <c r="D1179" s="2" t="s">
        <v>21</v>
      </c>
      <c r="E1179" s="2" t="s">
        <v>58</v>
      </c>
      <c r="F1179" s="2" t="s">
        <v>11</v>
      </c>
      <c r="G1179" s="2">
        <v>45</v>
      </c>
      <c r="H1179" s="2" t="s">
        <v>33</v>
      </c>
      <c r="I1179" s="2" t="s">
        <v>38</v>
      </c>
      <c r="J1179" s="2" t="s">
        <v>121</v>
      </c>
      <c r="K1179" s="2" t="str">
        <f t="shared" si="73"/>
        <v>2016</v>
      </c>
      <c r="L1179" s="2" t="str">
        <f t="shared" si="74"/>
        <v>09</v>
      </c>
      <c r="M1179" s="2">
        <v>201609</v>
      </c>
      <c r="N1179" s="30">
        <v>150202.97326944</v>
      </c>
      <c r="O1179" s="30">
        <v>22530.445990415999</v>
      </c>
      <c r="P1179" s="10">
        <f t="shared" si="75"/>
        <v>2.2530445990415999E-2</v>
      </c>
    </row>
    <row r="1180" spans="1:16">
      <c r="A1180" s="2" t="s">
        <v>7</v>
      </c>
      <c r="B1180" s="2" t="s">
        <v>27</v>
      </c>
      <c r="C1180" s="2" t="str">
        <f t="shared" si="72"/>
        <v>Andrew T.</v>
      </c>
      <c r="D1180" s="2" t="s">
        <v>21</v>
      </c>
      <c r="E1180" s="2" t="s">
        <v>58</v>
      </c>
      <c r="F1180" s="2" t="s">
        <v>11</v>
      </c>
      <c r="G1180" s="2">
        <v>45</v>
      </c>
      <c r="H1180" s="2" t="s">
        <v>33</v>
      </c>
      <c r="I1180" s="2" t="s">
        <v>38</v>
      </c>
      <c r="J1180" s="2" t="s">
        <v>143</v>
      </c>
      <c r="K1180" s="2" t="str">
        <f t="shared" si="73"/>
        <v>2016</v>
      </c>
      <c r="L1180" s="2" t="str">
        <f t="shared" si="74"/>
        <v>09</v>
      </c>
      <c r="M1180" s="2">
        <v>201609</v>
      </c>
      <c r="N1180" s="30">
        <v>423297.49128333328</v>
      </c>
      <c r="O1180" s="30">
        <v>63494.62369249999</v>
      </c>
      <c r="P1180" s="10">
        <f t="shared" si="75"/>
        <v>6.3494623692499988E-2</v>
      </c>
    </row>
    <row r="1181" spans="1:16">
      <c r="A1181" s="2" t="s">
        <v>7</v>
      </c>
      <c r="B1181" s="2" t="s">
        <v>27</v>
      </c>
      <c r="C1181" s="2" t="str">
        <f t="shared" si="72"/>
        <v>Andrew T.</v>
      </c>
      <c r="D1181" s="2" t="s">
        <v>21</v>
      </c>
      <c r="E1181" s="2" t="s">
        <v>58</v>
      </c>
      <c r="F1181" s="2" t="s">
        <v>11</v>
      </c>
      <c r="G1181" s="2">
        <v>45</v>
      </c>
      <c r="H1181" s="2" t="s">
        <v>33</v>
      </c>
      <c r="I1181" s="2" t="s">
        <v>38</v>
      </c>
      <c r="J1181" s="2" t="s">
        <v>123</v>
      </c>
      <c r="K1181" s="2" t="str">
        <f t="shared" si="73"/>
        <v>2016</v>
      </c>
      <c r="L1181" s="2" t="str">
        <f t="shared" si="74"/>
        <v>09</v>
      </c>
      <c r="M1181" s="2">
        <v>201609</v>
      </c>
      <c r="N1181" s="30">
        <v>94388.580133119991</v>
      </c>
      <c r="O1181" s="30">
        <v>14158.287019967998</v>
      </c>
      <c r="P1181" s="10">
        <f t="shared" si="75"/>
        <v>1.4158287019967998E-2</v>
      </c>
    </row>
    <row r="1182" spans="1:16">
      <c r="A1182" s="2" t="s">
        <v>7</v>
      </c>
      <c r="B1182" s="2" t="s">
        <v>27</v>
      </c>
      <c r="C1182" s="2" t="str">
        <f t="shared" si="72"/>
        <v>Jason W.</v>
      </c>
      <c r="D1182" s="2" t="s">
        <v>18</v>
      </c>
      <c r="E1182" s="2" t="s">
        <v>62</v>
      </c>
      <c r="F1182" s="2" t="s">
        <v>11</v>
      </c>
      <c r="G1182" s="2">
        <v>38</v>
      </c>
      <c r="H1182" s="2" t="s">
        <v>34</v>
      </c>
      <c r="I1182" s="2" t="s">
        <v>39</v>
      </c>
      <c r="J1182" s="2" t="s">
        <v>124</v>
      </c>
      <c r="K1182" s="2" t="str">
        <f t="shared" si="73"/>
        <v>2016</v>
      </c>
      <c r="L1182" s="2" t="str">
        <f t="shared" si="74"/>
        <v>09</v>
      </c>
      <c r="M1182" s="2">
        <v>201609</v>
      </c>
      <c r="N1182" s="30">
        <v>173837.37369599997</v>
      </c>
      <c r="O1182" s="30">
        <v>30247.70302310399</v>
      </c>
      <c r="P1182" s="10">
        <f t="shared" si="75"/>
        <v>3.0247703023103988E-2</v>
      </c>
    </row>
    <row r="1183" spans="1:16">
      <c r="A1183" s="2" t="s">
        <v>7</v>
      </c>
      <c r="B1183" s="2" t="s">
        <v>27</v>
      </c>
      <c r="C1183" s="2" t="str">
        <f t="shared" si="72"/>
        <v>Jason W.</v>
      </c>
      <c r="D1183" s="2" t="s">
        <v>18</v>
      </c>
      <c r="E1183" s="2" t="s">
        <v>62</v>
      </c>
      <c r="F1183" s="2" t="s">
        <v>11</v>
      </c>
      <c r="G1183" s="2">
        <v>38</v>
      </c>
      <c r="H1183" s="2" t="s">
        <v>34</v>
      </c>
      <c r="I1183" s="2" t="s">
        <v>39</v>
      </c>
      <c r="J1183" s="2" t="s">
        <v>121</v>
      </c>
      <c r="K1183" s="2" t="str">
        <f t="shared" si="73"/>
        <v>2016</v>
      </c>
      <c r="L1183" s="2" t="str">
        <f t="shared" si="74"/>
        <v>09</v>
      </c>
      <c r="M1183" s="2">
        <v>201609</v>
      </c>
      <c r="N1183" s="30">
        <v>4371.1642275840013</v>
      </c>
      <c r="O1183" s="30">
        <v>655.67463413760015</v>
      </c>
      <c r="P1183" s="10">
        <f t="shared" si="75"/>
        <v>6.5567463413760015E-4</v>
      </c>
    </row>
    <row r="1184" spans="1:16">
      <c r="A1184" s="2" t="s">
        <v>7</v>
      </c>
      <c r="B1184" s="2" t="s">
        <v>27</v>
      </c>
      <c r="C1184" s="2" t="str">
        <f t="shared" si="72"/>
        <v>Jason W.</v>
      </c>
      <c r="D1184" s="2" t="s">
        <v>18</v>
      </c>
      <c r="E1184" s="2" t="s">
        <v>62</v>
      </c>
      <c r="F1184" s="2" t="s">
        <v>11</v>
      </c>
      <c r="G1184" s="2">
        <v>38</v>
      </c>
      <c r="H1184" s="2" t="s">
        <v>34</v>
      </c>
      <c r="I1184" s="2" t="s">
        <v>39</v>
      </c>
      <c r="J1184" s="2" t="s">
        <v>143</v>
      </c>
      <c r="K1184" s="2" t="str">
        <f t="shared" si="73"/>
        <v>2016</v>
      </c>
      <c r="L1184" s="2" t="str">
        <f t="shared" si="74"/>
        <v>09</v>
      </c>
      <c r="M1184" s="2">
        <v>201609</v>
      </c>
      <c r="N1184" s="30">
        <v>15403.039142400003</v>
      </c>
      <c r="O1184" s="30">
        <v>2310.4558713600004</v>
      </c>
      <c r="P1184" s="10">
        <f t="shared" si="75"/>
        <v>2.3104558713600005E-3</v>
      </c>
    </row>
    <row r="1185" spans="1:16">
      <c r="A1185" s="2" t="s">
        <v>7</v>
      </c>
      <c r="B1185" s="2" t="s">
        <v>27</v>
      </c>
      <c r="C1185" s="2" t="str">
        <f t="shared" si="72"/>
        <v>Jason W.</v>
      </c>
      <c r="D1185" s="2" t="s">
        <v>18</v>
      </c>
      <c r="E1185" s="2" t="s">
        <v>62</v>
      </c>
      <c r="F1185" s="2" t="s">
        <v>11</v>
      </c>
      <c r="G1185" s="2">
        <v>38</v>
      </c>
      <c r="H1185" s="2" t="s">
        <v>34</v>
      </c>
      <c r="I1185" s="2" t="s">
        <v>39</v>
      </c>
      <c r="J1185" s="2" t="s">
        <v>123</v>
      </c>
      <c r="K1185" s="2" t="str">
        <f t="shared" si="73"/>
        <v>2016</v>
      </c>
      <c r="L1185" s="2" t="str">
        <f t="shared" si="74"/>
        <v>09</v>
      </c>
      <c r="M1185" s="2">
        <v>201609</v>
      </c>
      <c r="N1185" s="30">
        <v>17935.204073472003</v>
      </c>
      <c r="O1185" s="30">
        <v>2690.2806110208003</v>
      </c>
      <c r="P1185" s="10">
        <f t="shared" si="75"/>
        <v>2.6902806110208001E-3</v>
      </c>
    </row>
    <row r="1186" spans="1:16">
      <c r="A1186" s="2" t="s">
        <v>7</v>
      </c>
      <c r="B1186" s="2" t="s">
        <v>27</v>
      </c>
      <c r="C1186" s="2" t="str">
        <f t="shared" si="72"/>
        <v>Michelle L.</v>
      </c>
      <c r="D1186" s="2" t="s">
        <v>19</v>
      </c>
      <c r="E1186" s="2" t="s">
        <v>57</v>
      </c>
      <c r="F1186" s="2" t="s">
        <v>12</v>
      </c>
      <c r="G1186" s="2">
        <v>29</v>
      </c>
      <c r="H1186" s="2" t="s">
        <v>37</v>
      </c>
      <c r="I1186" s="2" t="s">
        <v>41</v>
      </c>
      <c r="J1186" s="2" t="s">
        <v>124</v>
      </c>
      <c r="K1186" s="2" t="str">
        <f t="shared" si="73"/>
        <v>2016</v>
      </c>
      <c r="L1186" s="2" t="str">
        <f t="shared" si="74"/>
        <v>09</v>
      </c>
      <c r="M1186" s="2">
        <v>201609</v>
      </c>
      <c r="N1186" s="30">
        <v>230402.75328</v>
      </c>
      <c r="O1186" s="30">
        <v>40090.079070719992</v>
      </c>
      <c r="P1186" s="10">
        <f t="shared" si="75"/>
        <v>4.0090079070719993E-2</v>
      </c>
    </row>
    <row r="1187" spans="1:16">
      <c r="A1187" s="2" t="s">
        <v>7</v>
      </c>
      <c r="B1187" s="2" t="s">
        <v>27</v>
      </c>
      <c r="C1187" s="2" t="str">
        <f t="shared" si="72"/>
        <v>Michelle L.</v>
      </c>
      <c r="D1187" s="2" t="s">
        <v>19</v>
      </c>
      <c r="E1187" s="2" t="s">
        <v>57</v>
      </c>
      <c r="F1187" s="2" t="s">
        <v>12</v>
      </c>
      <c r="G1187" s="2">
        <v>29</v>
      </c>
      <c r="H1187" s="2" t="s">
        <v>37</v>
      </c>
      <c r="I1187" s="2" t="s">
        <v>41</v>
      </c>
      <c r="J1187" s="2" t="s">
        <v>121</v>
      </c>
      <c r="K1187" s="2" t="str">
        <f t="shared" si="73"/>
        <v>2016</v>
      </c>
      <c r="L1187" s="2" t="str">
        <f t="shared" si="74"/>
        <v>09</v>
      </c>
      <c r="M1187" s="2">
        <v>201609</v>
      </c>
      <c r="N1187" s="30">
        <v>22266.258201599998</v>
      </c>
      <c r="O1187" s="30">
        <v>3339.9387302399996</v>
      </c>
      <c r="P1187" s="10">
        <f t="shared" si="75"/>
        <v>3.3399387302399997E-3</v>
      </c>
    </row>
    <row r="1188" spans="1:16">
      <c r="A1188" s="2" t="s">
        <v>7</v>
      </c>
      <c r="B1188" s="2" t="s">
        <v>27</v>
      </c>
      <c r="C1188" s="2" t="str">
        <f t="shared" si="72"/>
        <v>Michelle L.</v>
      </c>
      <c r="D1188" s="2" t="s">
        <v>19</v>
      </c>
      <c r="E1188" s="2" t="s">
        <v>57</v>
      </c>
      <c r="F1188" s="2" t="s">
        <v>12</v>
      </c>
      <c r="G1188" s="2">
        <v>29</v>
      </c>
      <c r="H1188" s="2" t="s">
        <v>37</v>
      </c>
      <c r="I1188" s="2" t="s">
        <v>41</v>
      </c>
      <c r="J1188" s="2" t="s">
        <v>143</v>
      </c>
      <c r="K1188" s="2" t="str">
        <f t="shared" si="73"/>
        <v>2016</v>
      </c>
      <c r="L1188" s="2" t="str">
        <f t="shared" si="74"/>
        <v>09</v>
      </c>
      <c r="M1188" s="2">
        <v>201609</v>
      </c>
      <c r="N1188" s="30">
        <v>18246.227999999999</v>
      </c>
      <c r="O1188" s="30">
        <v>2736.9341999999997</v>
      </c>
      <c r="P1188" s="10">
        <f t="shared" si="75"/>
        <v>2.7369341999999995E-3</v>
      </c>
    </row>
    <row r="1189" spans="1:16">
      <c r="A1189" s="2" t="s">
        <v>7</v>
      </c>
      <c r="B1189" s="2" t="s">
        <v>27</v>
      </c>
      <c r="C1189" s="2" t="str">
        <f t="shared" si="72"/>
        <v>Michelle L.</v>
      </c>
      <c r="D1189" s="2" t="s">
        <v>19</v>
      </c>
      <c r="E1189" s="2" t="s">
        <v>57</v>
      </c>
      <c r="F1189" s="2" t="s">
        <v>12</v>
      </c>
      <c r="G1189" s="2">
        <v>29</v>
      </c>
      <c r="H1189" s="2" t="s">
        <v>37</v>
      </c>
      <c r="I1189" s="2" t="s">
        <v>41</v>
      </c>
      <c r="J1189" s="2" t="s">
        <v>123</v>
      </c>
      <c r="K1189" s="2" t="str">
        <f t="shared" si="73"/>
        <v>2016</v>
      </c>
      <c r="L1189" s="2" t="str">
        <f t="shared" si="74"/>
        <v>09</v>
      </c>
      <c r="M1189" s="2">
        <v>201609</v>
      </c>
      <c r="N1189" s="30">
        <v>11346.073804799997</v>
      </c>
      <c r="O1189" s="30">
        <v>1701.9110707199995</v>
      </c>
      <c r="P1189" s="10">
        <f t="shared" si="75"/>
        <v>1.7019110707199995E-3</v>
      </c>
    </row>
    <row r="1190" spans="1:16">
      <c r="A1190" s="2" t="s">
        <v>7</v>
      </c>
      <c r="B1190" s="2" t="s">
        <v>42</v>
      </c>
      <c r="C1190" s="2" t="str">
        <f t="shared" si="72"/>
        <v>Dennis C.</v>
      </c>
      <c r="D1190" s="2" t="s">
        <v>59</v>
      </c>
      <c r="E1190" s="2" t="s">
        <v>60</v>
      </c>
      <c r="F1190" s="2" t="s">
        <v>11</v>
      </c>
      <c r="G1190" s="2">
        <v>35</v>
      </c>
      <c r="H1190" s="2" t="s">
        <v>34</v>
      </c>
      <c r="I1190" s="2" t="s">
        <v>39</v>
      </c>
      <c r="J1190" s="2" t="s">
        <v>124</v>
      </c>
      <c r="K1190" s="2" t="str">
        <f t="shared" si="73"/>
        <v>2016</v>
      </c>
      <c r="L1190" s="2" t="str">
        <f t="shared" si="74"/>
        <v>09</v>
      </c>
      <c r="M1190" s="2">
        <v>201609</v>
      </c>
      <c r="N1190" s="30">
        <v>48216.413951999995</v>
      </c>
      <c r="O1190" s="30">
        <v>8389.6560276479977</v>
      </c>
      <c r="P1190" s="10">
        <f t="shared" si="75"/>
        <v>8.3896560276479973E-3</v>
      </c>
    </row>
    <row r="1191" spans="1:16">
      <c r="A1191" s="2" t="s">
        <v>7</v>
      </c>
      <c r="B1191" s="2" t="s">
        <v>42</v>
      </c>
      <c r="C1191" s="2" t="str">
        <f t="shared" si="72"/>
        <v>Dennis C.</v>
      </c>
      <c r="D1191" s="2" t="s">
        <v>59</v>
      </c>
      <c r="E1191" s="2" t="s">
        <v>60</v>
      </c>
      <c r="F1191" s="2" t="s">
        <v>11</v>
      </c>
      <c r="G1191" s="2">
        <v>35</v>
      </c>
      <c r="H1191" s="2" t="s">
        <v>34</v>
      </c>
      <c r="I1191" s="2" t="s">
        <v>39</v>
      </c>
      <c r="J1191" s="2" t="s">
        <v>121</v>
      </c>
      <c r="K1191" s="2" t="str">
        <f t="shared" si="73"/>
        <v>2016</v>
      </c>
      <c r="L1191" s="2" t="str">
        <f t="shared" si="74"/>
        <v>09</v>
      </c>
      <c r="M1191" s="2">
        <v>201609</v>
      </c>
      <c r="N1191" s="30">
        <v>11406.280951296001</v>
      </c>
      <c r="O1191" s="30">
        <v>1710.9421426944</v>
      </c>
      <c r="P1191" s="10">
        <f t="shared" si="75"/>
        <v>1.7109421426943999E-3</v>
      </c>
    </row>
    <row r="1192" spans="1:16">
      <c r="A1192" s="2" t="s">
        <v>7</v>
      </c>
      <c r="B1192" s="2" t="s">
        <v>42</v>
      </c>
      <c r="C1192" s="2" t="str">
        <f t="shared" si="72"/>
        <v>Dennis C.</v>
      </c>
      <c r="D1192" s="2" t="s">
        <v>59</v>
      </c>
      <c r="E1192" s="2" t="s">
        <v>60</v>
      </c>
      <c r="F1192" s="2" t="s">
        <v>11</v>
      </c>
      <c r="G1192" s="2">
        <v>35</v>
      </c>
      <c r="H1192" s="2" t="s">
        <v>34</v>
      </c>
      <c r="I1192" s="2" t="s">
        <v>39</v>
      </c>
      <c r="J1192" s="2" t="s">
        <v>143</v>
      </c>
      <c r="K1192" s="2" t="str">
        <f t="shared" si="73"/>
        <v>2016</v>
      </c>
      <c r="L1192" s="2" t="str">
        <f t="shared" si="74"/>
        <v>09</v>
      </c>
      <c r="M1192" s="2">
        <v>201609</v>
      </c>
      <c r="N1192" s="30">
        <v>64963.870171200011</v>
      </c>
      <c r="O1192" s="30">
        <v>9744.5805256800013</v>
      </c>
      <c r="P1192" s="10">
        <f t="shared" si="75"/>
        <v>9.7445805256800005E-3</v>
      </c>
    </row>
    <row r="1193" spans="1:16">
      <c r="A1193" s="2" t="s">
        <v>7</v>
      </c>
      <c r="B1193" s="2" t="s">
        <v>42</v>
      </c>
      <c r="C1193" s="2" t="str">
        <f t="shared" si="72"/>
        <v>Dennis C.</v>
      </c>
      <c r="D1193" s="2" t="s">
        <v>59</v>
      </c>
      <c r="E1193" s="2" t="s">
        <v>60</v>
      </c>
      <c r="F1193" s="2" t="s">
        <v>11</v>
      </c>
      <c r="G1193" s="2">
        <v>35</v>
      </c>
      <c r="H1193" s="2" t="s">
        <v>34</v>
      </c>
      <c r="I1193" s="2" t="s">
        <v>39</v>
      </c>
      <c r="J1193" s="2" t="s">
        <v>123</v>
      </c>
      <c r="K1193" s="2" t="str">
        <f t="shared" si="73"/>
        <v>2016</v>
      </c>
      <c r="L1193" s="2" t="str">
        <f t="shared" si="74"/>
        <v>09</v>
      </c>
      <c r="M1193" s="2">
        <v>201609</v>
      </c>
      <c r="N1193" s="30">
        <v>11662.093578240003</v>
      </c>
      <c r="O1193" s="30">
        <v>1749.3140367360004</v>
      </c>
      <c r="P1193" s="10">
        <f t="shared" si="75"/>
        <v>1.7493140367360004E-3</v>
      </c>
    </row>
    <row r="1194" spans="1:16">
      <c r="A1194" s="2" t="s">
        <v>7</v>
      </c>
      <c r="B1194" s="2" t="s">
        <v>42</v>
      </c>
      <c r="C1194" s="2" t="str">
        <f t="shared" si="72"/>
        <v>Aaron C.</v>
      </c>
      <c r="D1194" s="2" t="s">
        <v>61</v>
      </c>
      <c r="E1194" s="2" t="s">
        <v>60</v>
      </c>
      <c r="F1194" s="2" t="s">
        <v>11</v>
      </c>
      <c r="G1194" s="2">
        <v>32</v>
      </c>
      <c r="H1194" s="2" t="s">
        <v>36</v>
      </c>
      <c r="I1194" s="2" t="s">
        <v>63</v>
      </c>
      <c r="J1194" s="2" t="s">
        <v>124</v>
      </c>
      <c r="K1194" s="2" t="str">
        <f t="shared" si="73"/>
        <v>2016</v>
      </c>
      <c r="L1194" s="2" t="str">
        <f t="shared" si="74"/>
        <v>09</v>
      </c>
      <c r="M1194" s="2">
        <v>201609</v>
      </c>
      <c r="N1194" s="30">
        <v>52299.777599999994</v>
      </c>
      <c r="O1194" s="30">
        <v>9100.161302399998</v>
      </c>
      <c r="P1194" s="10">
        <f t="shared" si="75"/>
        <v>9.1001613023999981E-3</v>
      </c>
    </row>
    <row r="1195" spans="1:16">
      <c r="A1195" s="2" t="s">
        <v>7</v>
      </c>
      <c r="B1195" s="2" t="s">
        <v>42</v>
      </c>
      <c r="C1195" s="2" t="str">
        <f t="shared" si="72"/>
        <v>Aaron C.</v>
      </c>
      <c r="D1195" s="2" t="s">
        <v>61</v>
      </c>
      <c r="E1195" s="2" t="s">
        <v>60</v>
      </c>
      <c r="F1195" s="2" t="s">
        <v>11</v>
      </c>
      <c r="G1195" s="2">
        <v>32</v>
      </c>
      <c r="H1195" s="2" t="s">
        <v>36</v>
      </c>
      <c r="I1195" s="2" t="s">
        <v>63</v>
      </c>
      <c r="J1195" s="2" t="s">
        <v>121</v>
      </c>
      <c r="K1195" s="2" t="str">
        <f t="shared" si="73"/>
        <v>2016</v>
      </c>
      <c r="L1195" s="2" t="str">
        <f t="shared" si="74"/>
        <v>09</v>
      </c>
      <c r="M1195" s="2">
        <v>201609</v>
      </c>
      <c r="N1195" s="30">
        <v>4853.0810495999995</v>
      </c>
      <c r="O1195" s="30">
        <v>727.96215743999983</v>
      </c>
      <c r="P1195" s="10">
        <f t="shared" si="75"/>
        <v>7.2796215743999981E-4</v>
      </c>
    </row>
    <row r="1196" spans="1:16">
      <c r="A1196" s="2" t="s">
        <v>7</v>
      </c>
      <c r="B1196" s="2" t="s">
        <v>42</v>
      </c>
      <c r="C1196" s="2" t="str">
        <f t="shared" si="72"/>
        <v>Aaron C.</v>
      </c>
      <c r="D1196" s="2" t="s">
        <v>61</v>
      </c>
      <c r="E1196" s="2" t="s">
        <v>60</v>
      </c>
      <c r="F1196" s="2" t="s">
        <v>11</v>
      </c>
      <c r="G1196" s="2">
        <v>32</v>
      </c>
      <c r="H1196" s="2" t="s">
        <v>36</v>
      </c>
      <c r="I1196" s="2" t="s">
        <v>63</v>
      </c>
      <c r="J1196" s="2" t="s">
        <v>143</v>
      </c>
      <c r="K1196" s="2" t="str">
        <f t="shared" si="73"/>
        <v>2016</v>
      </c>
      <c r="L1196" s="2" t="str">
        <f t="shared" si="74"/>
        <v>09</v>
      </c>
      <c r="M1196" s="2">
        <v>201609</v>
      </c>
      <c r="N1196" s="30">
        <v>15708.343560000001</v>
      </c>
      <c r="O1196" s="30">
        <v>2356.251534</v>
      </c>
      <c r="P1196" s="10">
        <f t="shared" si="75"/>
        <v>2.3562515339999998E-3</v>
      </c>
    </row>
    <row r="1197" spans="1:16">
      <c r="A1197" s="2" t="s">
        <v>7</v>
      </c>
      <c r="B1197" s="2" t="s">
        <v>42</v>
      </c>
      <c r="C1197" s="2" t="str">
        <f t="shared" si="72"/>
        <v>Aaron C.</v>
      </c>
      <c r="D1197" s="2" t="s">
        <v>61</v>
      </c>
      <c r="E1197" s="2" t="s">
        <v>60</v>
      </c>
      <c r="F1197" s="2" t="s">
        <v>11</v>
      </c>
      <c r="G1197" s="2">
        <v>32</v>
      </c>
      <c r="H1197" s="2" t="s">
        <v>36</v>
      </c>
      <c r="I1197" s="2" t="s">
        <v>63</v>
      </c>
      <c r="J1197" s="2" t="s">
        <v>123</v>
      </c>
      <c r="K1197" s="2" t="str">
        <f t="shared" si="73"/>
        <v>2016</v>
      </c>
      <c r="L1197" s="2" t="str">
        <f t="shared" si="74"/>
        <v>09</v>
      </c>
      <c r="M1197" s="2">
        <v>201609</v>
      </c>
      <c r="N1197" s="30">
        <v>2649.9137279999995</v>
      </c>
      <c r="O1197" s="30">
        <v>397.48705919999992</v>
      </c>
      <c r="P1197" s="10">
        <f t="shared" si="75"/>
        <v>3.9748705919999991E-4</v>
      </c>
    </row>
    <row r="1198" spans="1:16">
      <c r="A1198" s="2" t="s">
        <v>69</v>
      </c>
      <c r="B1198" s="2" t="s">
        <v>5</v>
      </c>
      <c r="C1198" s="2" t="str">
        <f t="shared" si="72"/>
        <v>Jansen B.</v>
      </c>
      <c r="D1198" s="2" t="s">
        <v>46</v>
      </c>
      <c r="E1198" s="2" t="s">
        <v>13</v>
      </c>
      <c r="F1198" s="2" t="s">
        <v>11</v>
      </c>
      <c r="G1198" s="2">
        <v>46</v>
      </c>
      <c r="H1198" s="2" t="s">
        <v>33</v>
      </c>
      <c r="I1198" s="2" t="s">
        <v>38</v>
      </c>
      <c r="J1198" s="2" t="s">
        <v>124</v>
      </c>
      <c r="K1198" s="2" t="str">
        <f t="shared" si="73"/>
        <v>2016</v>
      </c>
      <c r="L1198" s="2" t="str">
        <f t="shared" si="74"/>
        <v>09</v>
      </c>
      <c r="M1198" s="2">
        <v>201609</v>
      </c>
      <c r="N1198" s="30">
        <v>274817.8272</v>
      </c>
      <c r="O1198" s="30">
        <v>47818.301932799994</v>
      </c>
      <c r="P1198" s="10">
        <f t="shared" si="75"/>
        <v>4.7818301932799991E-2</v>
      </c>
    </row>
    <row r="1199" spans="1:16">
      <c r="A1199" s="2" t="s">
        <v>69</v>
      </c>
      <c r="B1199" s="2" t="s">
        <v>5</v>
      </c>
      <c r="C1199" s="2" t="str">
        <f t="shared" si="72"/>
        <v>Jansen B.</v>
      </c>
      <c r="D1199" s="2" t="s">
        <v>46</v>
      </c>
      <c r="E1199" s="2" t="s">
        <v>13</v>
      </c>
      <c r="F1199" s="2" t="s">
        <v>11</v>
      </c>
      <c r="G1199" s="2">
        <v>46</v>
      </c>
      <c r="H1199" s="2" t="s">
        <v>33</v>
      </c>
      <c r="I1199" s="2" t="s">
        <v>38</v>
      </c>
      <c r="J1199" s="2" t="s">
        <v>121</v>
      </c>
      <c r="K1199" s="2" t="str">
        <f t="shared" si="73"/>
        <v>2016</v>
      </c>
      <c r="L1199" s="2" t="str">
        <f t="shared" si="74"/>
        <v>09</v>
      </c>
      <c r="M1199" s="2">
        <v>201609</v>
      </c>
      <c r="N1199" s="30">
        <v>42554.373567999995</v>
      </c>
      <c r="O1199" s="30">
        <v>6383.1560351999988</v>
      </c>
      <c r="P1199" s="10">
        <f t="shared" si="75"/>
        <v>6.3831560351999984E-3</v>
      </c>
    </row>
    <row r="1200" spans="1:16">
      <c r="A1200" s="2" t="s">
        <v>69</v>
      </c>
      <c r="B1200" s="2" t="s">
        <v>5</v>
      </c>
      <c r="C1200" s="2" t="str">
        <f t="shared" si="72"/>
        <v>Jansen B.</v>
      </c>
      <c r="D1200" s="2" t="s">
        <v>46</v>
      </c>
      <c r="E1200" s="2" t="s">
        <v>13</v>
      </c>
      <c r="F1200" s="2" t="s">
        <v>11</v>
      </c>
      <c r="G1200" s="2">
        <v>46</v>
      </c>
      <c r="H1200" s="2" t="s">
        <v>33</v>
      </c>
      <c r="I1200" s="2" t="s">
        <v>38</v>
      </c>
      <c r="J1200" s="2" t="s">
        <v>143</v>
      </c>
      <c r="K1200" s="2" t="str">
        <f t="shared" si="73"/>
        <v>2016</v>
      </c>
      <c r="L1200" s="2" t="str">
        <f t="shared" si="74"/>
        <v>09</v>
      </c>
      <c r="M1200" s="2">
        <v>201609</v>
      </c>
      <c r="N1200" s="30">
        <v>227448.10876666667</v>
      </c>
      <c r="O1200" s="30">
        <v>34117.216314999998</v>
      </c>
      <c r="P1200" s="10">
        <f t="shared" si="75"/>
        <v>3.4117216314999997E-2</v>
      </c>
    </row>
    <row r="1201" spans="1:16">
      <c r="A1201" s="2" t="s">
        <v>69</v>
      </c>
      <c r="B1201" s="2" t="s">
        <v>5</v>
      </c>
      <c r="C1201" s="2" t="str">
        <f t="shared" si="72"/>
        <v>Jansen B.</v>
      </c>
      <c r="D1201" s="2" t="s">
        <v>46</v>
      </c>
      <c r="E1201" s="2" t="s">
        <v>13</v>
      </c>
      <c r="F1201" s="2" t="s">
        <v>11</v>
      </c>
      <c r="G1201" s="2">
        <v>46</v>
      </c>
      <c r="H1201" s="2" t="s">
        <v>33</v>
      </c>
      <c r="I1201" s="2" t="s">
        <v>38</v>
      </c>
      <c r="J1201" s="2" t="s">
        <v>123</v>
      </c>
      <c r="K1201" s="2" t="str">
        <f t="shared" si="73"/>
        <v>2016</v>
      </c>
      <c r="L1201" s="2" t="str">
        <f t="shared" si="74"/>
        <v>09</v>
      </c>
      <c r="M1201" s="2">
        <v>201609</v>
      </c>
      <c r="N1201" s="30">
        <v>40845.49683199999</v>
      </c>
      <c r="O1201" s="30">
        <v>6126.8245247999985</v>
      </c>
      <c r="P1201" s="10">
        <f t="shared" si="75"/>
        <v>6.1268245247999981E-3</v>
      </c>
    </row>
    <row r="1202" spans="1:16">
      <c r="A1202" s="2" t="s">
        <v>69</v>
      </c>
      <c r="B1202" s="2" t="s">
        <v>5</v>
      </c>
      <c r="C1202" s="2" t="str">
        <f t="shared" si="72"/>
        <v>Claire P.</v>
      </c>
      <c r="D1202" s="2" t="s">
        <v>22</v>
      </c>
      <c r="E1202" s="2" t="s">
        <v>16</v>
      </c>
      <c r="F1202" s="2" t="s">
        <v>12</v>
      </c>
      <c r="G1202" s="2">
        <v>38</v>
      </c>
      <c r="H1202" s="2" t="s">
        <v>34</v>
      </c>
      <c r="I1202" s="2" t="s">
        <v>39</v>
      </c>
      <c r="J1202" s="2" t="s">
        <v>124</v>
      </c>
      <c r="K1202" s="2" t="str">
        <f t="shared" si="73"/>
        <v>2016</v>
      </c>
      <c r="L1202" s="2" t="str">
        <f t="shared" si="74"/>
        <v>09</v>
      </c>
      <c r="M1202" s="2">
        <v>201609</v>
      </c>
      <c r="N1202" s="30">
        <v>186772.54579199999</v>
      </c>
      <c r="O1202" s="30">
        <v>32498.422967807994</v>
      </c>
      <c r="P1202" s="10">
        <f t="shared" si="75"/>
        <v>3.2498422967807993E-2</v>
      </c>
    </row>
    <row r="1203" spans="1:16">
      <c r="A1203" s="2" t="s">
        <v>69</v>
      </c>
      <c r="B1203" s="2" t="s">
        <v>5</v>
      </c>
      <c r="C1203" s="2" t="str">
        <f t="shared" si="72"/>
        <v>Claire P.</v>
      </c>
      <c r="D1203" s="2" t="s">
        <v>22</v>
      </c>
      <c r="E1203" s="2" t="s">
        <v>16</v>
      </c>
      <c r="F1203" s="2" t="s">
        <v>12</v>
      </c>
      <c r="G1203" s="2">
        <v>38</v>
      </c>
      <c r="H1203" s="2" t="s">
        <v>34</v>
      </c>
      <c r="I1203" s="2" t="s">
        <v>39</v>
      </c>
      <c r="J1203" s="2" t="s">
        <v>121</v>
      </c>
      <c r="K1203" s="2" t="str">
        <f t="shared" si="73"/>
        <v>2016</v>
      </c>
      <c r="L1203" s="2" t="str">
        <f t="shared" si="74"/>
        <v>09</v>
      </c>
      <c r="M1203" s="2">
        <v>201609</v>
      </c>
      <c r="N1203" s="30">
        <v>25491.475941119999</v>
      </c>
      <c r="O1203" s="30">
        <v>3823.7213911679996</v>
      </c>
      <c r="P1203" s="10">
        <f t="shared" si="75"/>
        <v>3.8237213911679994E-3</v>
      </c>
    </row>
    <row r="1204" spans="1:16">
      <c r="A1204" s="2" t="s">
        <v>69</v>
      </c>
      <c r="B1204" s="2" t="s">
        <v>5</v>
      </c>
      <c r="C1204" s="2" t="str">
        <f t="shared" si="72"/>
        <v>Claire P.</v>
      </c>
      <c r="D1204" s="2" t="s">
        <v>22</v>
      </c>
      <c r="E1204" s="2" t="s">
        <v>16</v>
      </c>
      <c r="F1204" s="2" t="s">
        <v>12</v>
      </c>
      <c r="G1204" s="2">
        <v>38</v>
      </c>
      <c r="H1204" s="2" t="s">
        <v>34</v>
      </c>
      <c r="I1204" s="2" t="s">
        <v>39</v>
      </c>
      <c r="J1204" s="2" t="s">
        <v>143</v>
      </c>
      <c r="K1204" s="2" t="str">
        <f t="shared" si="73"/>
        <v>2016</v>
      </c>
      <c r="L1204" s="2" t="str">
        <f t="shared" si="74"/>
        <v>09</v>
      </c>
      <c r="M1204" s="2">
        <v>201609</v>
      </c>
      <c r="N1204" s="30">
        <v>63355.405931999994</v>
      </c>
      <c r="O1204" s="30">
        <v>9503.3108897999991</v>
      </c>
      <c r="P1204" s="10">
        <f t="shared" si="75"/>
        <v>9.5033108897999985E-3</v>
      </c>
    </row>
    <row r="1205" spans="1:16">
      <c r="A1205" s="2" t="s">
        <v>69</v>
      </c>
      <c r="B1205" s="2" t="s">
        <v>5</v>
      </c>
      <c r="C1205" s="2" t="str">
        <f t="shared" si="72"/>
        <v>Claire P.</v>
      </c>
      <c r="D1205" s="2" t="s">
        <v>22</v>
      </c>
      <c r="E1205" s="2" t="s">
        <v>16</v>
      </c>
      <c r="F1205" s="2" t="s">
        <v>12</v>
      </c>
      <c r="G1205" s="2">
        <v>38</v>
      </c>
      <c r="H1205" s="2" t="s">
        <v>34</v>
      </c>
      <c r="I1205" s="2" t="s">
        <v>39</v>
      </c>
      <c r="J1205" s="2" t="s">
        <v>123</v>
      </c>
      <c r="K1205" s="2" t="str">
        <f t="shared" si="73"/>
        <v>2016</v>
      </c>
      <c r="L1205" s="2" t="str">
        <f t="shared" si="74"/>
        <v>09</v>
      </c>
      <c r="M1205" s="2">
        <v>201609</v>
      </c>
      <c r="N1205" s="30">
        <v>3338.1563443199998</v>
      </c>
      <c r="O1205" s="30">
        <v>500.72345164799992</v>
      </c>
      <c r="P1205" s="10">
        <f t="shared" si="75"/>
        <v>5.0072345164799993E-4</v>
      </c>
    </row>
    <row r="1206" spans="1:16">
      <c r="A1206" s="2" t="s">
        <v>69</v>
      </c>
      <c r="B1206" s="2" t="s">
        <v>5</v>
      </c>
      <c r="C1206" s="2" t="str">
        <f t="shared" si="72"/>
        <v>Simon W.</v>
      </c>
      <c r="D1206" s="2" t="s">
        <v>9</v>
      </c>
      <c r="E1206" s="2" t="s">
        <v>10</v>
      </c>
      <c r="F1206" s="2" t="s">
        <v>11</v>
      </c>
      <c r="G1206" s="2">
        <v>25</v>
      </c>
      <c r="H1206" s="2" t="s">
        <v>37</v>
      </c>
      <c r="I1206" s="2" t="s">
        <v>41</v>
      </c>
      <c r="J1206" s="2" t="s">
        <v>124</v>
      </c>
      <c r="K1206" s="2" t="str">
        <f t="shared" si="73"/>
        <v>2016</v>
      </c>
      <c r="L1206" s="2" t="str">
        <f t="shared" si="74"/>
        <v>09</v>
      </c>
      <c r="M1206" s="2">
        <v>201609</v>
      </c>
      <c r="N1206" s="30">
        <v>95706.374399999986</v>
      </c>
      <c r="O1206" s="30">
        <v>16652.909145599995</v>
      </c>
      <c r="P1206" s="10">
        <f t="shared" si="75"/>
        <v>1.6652909145599994E-2</v>
      </c>
    </row>
    <row r="1207" spans="1:16">
      <c r="A1207" s="2" t="s">
        <v>69</v>
      </c>
      <c r="B1207" s="2" t="s">
        <v>5</v>
      </c>
      <c r="C1207" s="2" t="str">
        <f t="shared" si="72"/>
        <v>Simon W.</v>
      </c>
      <c r="D1207" s="2" t="s">
        <v>9</v>
      </c>
      <c r="E1207" s="2" t="s">
        <v>10</v>
      </c>
      <c r="F1207" s="2" t="s">
        <v>11</v>
      </c>
      <c r="G1207" s="2">
        <v>25</v>
      </c>
      <c r="H1207" s="2" t="s">
        <v>37</v>
      </c>
      <c r="I1207" s="2" t="s">
        <v>41</v>
      </c>
      <c r="J1207" s="2" t="s">
        <v>121</v>
      </c>
      <c r="K1207" s="2" t="str">
        <f t="shared" si="73"/>
        <v>2016</v>
      </c>
      <c r="L1207" s="2" t="str">
        <f t="shared" si="74"/>
        <v>09</v>
      </c>
      <c r="M1207" s="2">
        <v>201609</v>
      </c>
      <c r="N1207" s="30">
        <v>15190.583295999999</v>
      </c>
      <c r="O1207" s="30">
        <v>2278.5874943999997</v>
      </c>
      <c r="P1207" s="10">
        <f t="shared" si="75"/>
        <v>2.2785874943999996E-3</v>
      </c>
    </row>
    <row r="1208" spans="1:16">
      <c r="A1208" s="2" t="s">
        <v>69</v>
      </c>
      <c r="B1208" s="2" t="s">
        <v>5</v>
      </c>
      <c r="C1208" s="2" t="str">
        <f t="shared" si="72"/>
        <v>Simon W.</v>
      </c>
      <c r="D1208" s="2" t="s">
        <v>9</v>
      </c>
      <c r="E1208" s="2" t="s">
        <v>10</v>
      </c>
      <c r="F1208" s="2" t="s">
        <v>11</v>
      </c>
      <c r="G1208" s="2">
        <v>25</v>
      </c>
      <c r="H1208" s="2" t="s">
        <v>37</v>
      </c>
      <c r="I1208" s="2" t="s">
        <v>41</v>
      </c>
      <c r="J1208" s="2" t="s">
        <v>143</v>
      </c>
      <c r="K1208" s="2" t="str">
        <f t="shared" si="73"/>
        <v>2016</v>
      </c>
      <c r="L1208" s="2" t="str">
        <f t="shared" si="74"/>
        <v>09</v>
      </c>
      <c r="M1208" s="2">
        <v>201609</v>
      </c>
      <c r="N1208" s="30">
        <v>11400.789400000001</v>
      </c>
      <c r="O1208" s="30">
        <v>1710.11841</v>
      </c>
      <c r="P1208" s="10">
        <f t="shared" si="75"/>
        <v>1.7101184099999999E-3</v>
      </c>
    </row>
    <row r="1209" spans="1:16">
      <c r="A1209" s="2" t="s">
        <v>69</v>
      </c>
      <c r="B1209" s="2" t="s">
        <v>5</v>
      </c>
      <c r="C1209" s="2" t="str">
        <f t="shared" si="72"/>
        <v>Simon W.</v>
      </c>
      <c r="D1209" s="2" t="s">
        <v>9</v>
      </c>
      <c r="E1209" s="2" t="s">
        <v>10</v>
      </c>
      <c r="F1209" s="2" t="s">
        <v>11</v>
      </c>
      <c r="G1209" s="2">
        <v>25</v>
      </c>
      <c r="H1209" s="2" t="s">
        <v>37</v>
      </c>
      <c r="I1209" s="2" t="s">
        <v>41</v>
      </c>
      <c r="J1209" s="2" t="s">
        <v>123</v>
      </c>
      <c r="K1209" s="2" t="str">
        <f t="shared" si="73"/>
        <v>2016</v>
      </c>
      <c r="L1209" s="2" t="str">
        <f t="shared" si="74"/>
        <v>09</v>
      </c>
      <c r="M1209" s="2">
        <v>201609</v>
      </c>
      <c r="N1209" s="30">
        <v>5267.8295039999994</v>
      </c>
      <c r="O1209" s="30">
        <v>790.17442559999984</v>
      </c>
      <c r="P1209" s="10">
        <f t="shared" si="75"/>
        <v>7.9017442559999984E-4</v>
      </c>
    </row>
    <row r="1210" spans="1:16">
      <c r="A1210" s="2" t="s">
        <v>69</v>
      </c>
      <c r="B1210" s="2" t="s">
        <v>6</v>
      </c>
      <c r="C1210" s="2" t="str">
        <f t="shared" si="72"/>
        <v>Trevor P.</v>
      </c>
      <c r="D1210" s="2" t="s">
        <v>14</v>
      </c>
      <c r="E1210" s="2" t="s">
        <v>15</v>
      </c>
      <c r="F1210" s="2" t="s">
        <v>11</v>
      </c>
      <c r="G1210" s="2">
        <v>32</v>
      </c>
      <c r="H1210" s="2" t="s">
        <v>36</v>
      </c>
      <c r="I1210" s="2" t="s">
        <v>63</v>
      </c>
      <c r="J1210" s="2" t="s">
        <v>124</v>
      </c>
      <c r="K1210" s="2" t="str">
        <f t="shared" si="73"/>
        <v>2016</v>
      </c>
      <c r="L1210" s="2" t="str">
        <f t="shared" si="74"/>
        <v>09</v>
      </c>
      <c r="M1210" s="2">
        <v>201609</v>
      </c>
      <c r="N1210" s="30">
        <v>207251.67948800002</v>
      </c>
      <c r="O1210" s="30">
        <v>36061.792230911997</v>
      </c>
      <c r="P1210" s="10">
        <f t="shared" si="75"/>
        <v>3.6061792230912E-2</v>
      </c>
    </row>
    <row r="1211" spans="1:16">
      <c r="A1211" s="2" t="s">
        <v>69</v>
      </c>
      <c r="B1211" s="2" t="s">
        <v>6</v>
      </c>
      <c r="C1211" s="2" t="str">
        <f t="shared" si="72"/>
        <v>Trevor P.</v>
      </c>
      <c r="D1211" s="2" t="s">
        <v>14</v>
      </c>
      <c r="E1211" s="2" t="s">
        <v>15</v>
      </c>
      <c r="F1211" s="2" t="s">
        <v>11</v>
      </c>
      <c r="G1211" s="2">
        <v>32</v>
      </c>
      <c r="H1211" s="2" t="s">
        <v>36</v>
      </c>
      <c r="I1211" s="2" t="s">
        <v>63</v>
      </c>
      <c r="J1211" s="2" t="s">
        <v>121</v>
      </c>
      <c r="K1211" s="2" t="str">
        <f t="shared" si="73"/>
        <v>2016</v>
      </c>
      <c r="L1211" s="2" t="str">
        <f t="shared" si="74"/>
        <v>09</v>
      </c>
      <c r="M1211" s="2">
        <v>201609</v>
      </c>
      <c r="N1211" s="30">
        <v>58146.686151679998</v>
      </c>
      <c r="O1211" s="30">
        <v>8722.002922751999</v>
      </c>
      <c r="P1211" s="10">
        <f t="shared" si="75"/>
        <v>8.7220029227519993E-3</v>
      </c>
    </row>
    <row r="1212" spans="1:16">
      <c r="A1212" s="2" t="s">
        <v>69</v>
      </c>
      <c r="B1212" s="2" t="s">
        <v>6</v>
      </c>
      <c r="C1212" s="2" t="str">
        <f t="shared" si="72"/>
        <v>Trevor P.</v>
      </c>
      <c r="D1212" s="2" t="s">
        <v>14</v>
      </c>
      <c r="E1212" s="2" t="s">
        <v>15</v>
      </c>
      <c r="F1212" s="2" t="s">
        <v>11</v>
      </c>
      <c r="G1212" s="2">
        <v>32</v>
      </c>
      <c r="H1212" s="2" t="s">
        <v>36</v>
      </c>
      <c r="I1212" s="2" t="s">
        <v>63</v>
      </c>
      <c r="J1212" s="2" t="s">
        <v>143</v>
      </c>
      <c r="K1212" s="2" t="str">
        <f t="shared" si="73"/>
        <v>2016</v>
      </c>
      <c r="L1212" s="2" t="str">
        <f t="shared" si="74"/>
        <v>09</v>
      </c>
      <c r="M1212" s="2">
        <v>201609</v>
      </c>
      <c r="N1212" s="30">
        <v>110213.11489066668</v>
      </c>
      <c r="O1212" s="30">
        <v>16531.9672336</v>
      </c>
      <c r="P1212" s="10">
        <f t="shared" si="75"/>
        <v>1.6531967233600002E-2</v>
      </c>
    </row>
    <row r="1213" spans="1:16">
      <c r="A1213" s="2" t="s">
        <v>69</v>
      </c>
      <c r="B1213" s="2" t="s">
        <v>6</v>
      </c>
      <c r="C1213" s="2" t="str">
        <f t="shared" si="72"/>
        <v>Trevor P.</v>
      </c>
      <c r="D1213" s="2" t="s">
        <v>14</v>
      </c>
      <c r="E1213" s="2" t="s">
        <v>15</v>
      </c>
      <c r="F1213" s="2" t="s">
        <v>11</v>
      </c>
      <c r="G1213" s="2">
        <v>32</v>
      </c>
      <c r="H1213" s="2" t="s">
        <v>36</v>
      </c>
      <c r="I1213" s="2" t="s">
        <v>63</v>
      </c>
      <c r="J1213" s="2" t="s">
        <v>123</v>
      </c>
      <c r="K1213" s="2" t="str">
        <f t="shared" si="73"/>
        <v>2016</v>
      </c>
      <c r="L1213" s="2" t="str">
        <f t="shared" si="74"/>
        <v>09</v>
      </c>
      <c r="M1213" s="2">
        <v>201609</v>
      </c>
      <c r="N1213" s="30">
        <v>19224.409559039996</v>
      </c>
      <c r="O1213" s="30">
        <v>2883.6614338559993</v>
      </c>
      <c r="P1213" s="10">
        <f t="shared" si="75"/>
        <v>2.8836614338559993E-3</v>
      </c>
    </row>
    <row r="1214" spans="1:16">
      <c r="A1214" s="2" t="s">
        <v>68</v>
      </c>
      <c r="B1214" s="2" t="s">
        <v>24</v>
      </c>
      <c r="C1214" s="2" t="str">
        <f t="shared" si="72"/>
        <v>George C.</v>
      </c>
      <c r="D1214" s="2" t="s">
        <v>43</v>
      </c>
      <c r="E1214" s="2" t="s">
        <v>17</v>
      </c>
      <c r="F1214" s="2" t="s">
        <v>11</v>
      </c>
      <c r="G1214" s="2">
        <v>32</v>
      </c>
      <c r="H1214" s="2" t="s">
        <v>36</v>
      </c>
      <c r="I1214" s="2" t="s">
        <v>63</v>
      </c>
      <c r="J1214" s="2" t="s">
        <v>124</v>
      </c>
      <c r="K1214" s="2" t="str">
        <f t="shared" si="73"/>
        <v>2016</v>
      </c>
      <c r="L1214" s="2" t="str">
        <f t="shared" si="74"/>
        <v>09</v>
      </c>
      <c r="M1214" s="2">
        <v>201609</v>
      </c>
      <c r="N1214" s="30">
        <v>65844.396800000002</v>
      </c>
      <c r="O1214" s="30">
        <v>11456.925043199999</v>
      </c>
      <c r="P1214" s="10">
        <f t="shared" si="75"/>
        <v>1.1456925043199999E-2</v>
      </c>
    </row>
    <row r="1215" spans="1:16">
      <c r="A1215" s="2" t="s">
        <v>68</v>
      </c>
      <c r="B1215" s="2" t="s">
        <v>24</v>
      </c>
      <c r="C1215" s="2" t="str">
        <f t="shared" si="72"/>
        <v>George C.</v>
      </c>
      <c r="D1215" s="2" t="s">
        <v>43</v>
      </c>
      <c r="E1215" s="2" t="s">
        <v>17</v>
      </c>
      <c r="F1215" s="2" t="s">
        <v>11</v>
      </c>
      <c r="G1215" s="2">
        <v>32</v>
      </c>
      <c r="H1215" s="2" t="s">
        <v>36</v>
      </c>
      <c r="I1215" s="2" t="s">
        <v>63</v>
      </c>
      <c r="J1215" s="2" t="s">
        <v>121</v>
      </c>
      <c r="K1215" s="2" t="str">
        <f t="shared" si="73"/>
        <v>2016</v>
      </c>
      <c r="L1215" s="2" t="str">
        <f t="shared" si="74"/>
        <v>09</v>
      </c>
      <c r="M1215" s="2">
        <v>201609</v>
      </c>
      <c r="N1215" s="30">
        <v>32850.744640000004</v>
      </c>
      <c r="O1215" s="30">
        <v>4927.6116959999999</v>
      </c>
      <c r="P1215" s="10">
        <f t="shared" si="75"/>
        <v>4.927611696E-3</v>
      </c>
    </row>
    <row r="1216" spans="1:16">
      <c r="A1216" s="2" t="s">
        <v>68</v>
      </c>
      <c r="B1216" s="2" t="s">
        <v>24</v>
      </c>
      <c r="C1216" s="2" t="str">
        <f t="shared" si="72"/>
        <v>George C.</v>
      </c>
      <c r="D1216" s="2" t="s">
        <v>43</v>
      </c>
      <c r="E1216" s="2" t="s">
        <v>17</v>
      </c>
      <c r="F1216" s="2" t="s">
        <v>11</v>
      </c>
      <c r="G1216" s="2">
        <v>32</v>
      </c>
      <c r="H1216" s="2" t="s">
        <v>36</v>
      </c>
      <c r="I1216" s="2" t="s">
        <v>63</v>
      </c>
      <c r="J1216" s="2" t="s">
        <v>143</v>
      </c>
      <c r="K1216" s="2" t="str">
        <f t="shared" si="73"/>
        <v>2016</v>
      </c>
      <c r="L1216" s="2" t="str">
        <f t="shared" si="74"/>
        <v>09</v>
      </c>
      <c r="M1216" s="2">
        <v>201609</v>
      </c>
      <c r="N1216" s="30">
        <v>53249.760199999997</v>
      </c>
      <c r="O1216" s="30">
        <v>7987.4640299999992</v>
      </c>
      <c r="P1216" s="10">
        <f t="shared" si="75"/>
        <v>7.9874640299999987E-3</v>
      </c>
    </row>
    <row r="1217" spans="1:16">
      <c r="A1217" s="2" t="s">
        <v>68</v>
      </c>
      <c r="B1217" s="2" t="s">
        <v>24</v>
      </c>
      <c r="C1217" s="2" t="str">
        <f t="shared" si="72"/>
        <v>George C.</v>
      </c>
      <c r="D1217" s="2" t="s">
        <v>43</v>
      </c>
      <c r="E1217" s="2" t="s">
        <v>17</v>
      </c>
      <c r="F1217" s="2" t="s">
        <v>11</v>
      </c>
      <c r="G1217" s="2">
        <v>32</v>
      </c>
      <c r="H1217" s="2" t="s">
        <v>36</v>
      </c>
      <c r="I1217" s="2" t="s">
        <v>63</v>
      </c>
      <c r="J1217" s="2" t="s">
        <v>123</v>
      </c>
      <c r="K1217" s="2" t="str">
        <f t="shared" si="73"/>
        <v>2016</v>
      </c>
      <c r="L1217" s="2" t="str">
        <f t="shared" si="74"/>
        <v>09</v>
      </c>
      <c r="M1217" s="2">
        <v>201609</v>
      </c>
      <c r="N1217" s="30">
        <v>15999.420415999994</v>
      </c>
      <c r="O1217" s="30">
        <v>2399.913062399999</v>
      </c>
      <c r="P1217" s="10">
        <f t="shared" si="75"/>
        <v>2.3999130623999988E-3</v>
      </c>
    </row>
    <row r="1218" spans="1:16">
      <c r="A1218" s="2" t="s">
        <v>68</v>
      </c>
      <c r="B1218" s="2" t="s">
        <v>70</v>
      </c>
      <c r="C1218" s="2" t="str">
        <f t="shared" si="72"/>
        <v>Emma J.</v>
      </c>
      <c r="D1218" s="2" t="s">
        <v>20</v>
      </c>
      <c r="E1218" s="2" t="s">
        <v>0</v>
      </c>
      <c r="F1218" s="2" t="s">
        <v>12</v>
      </c>
      <c r="G1218" s="2">
        <v>28</v>
      </c>
      <c r="H1218" s="2" t="s">
        <v>37</v>
      </c>
      <c r="I1218" s="2" t="s">
        <v>41</v>
      </c>
      <c r="J1218" s="2" t="s">
        <v>124</v>
      </c>
      <c r="K1218" s="2" t="str">
        <f t="shared" si="73"/>
        <v>2016</v>
      </c>
      <c r="L1218" s="2" t="str">
        <f t="shared" si="74"/>
        <v>09</v>
      </c>
      <c r="M1218" s="2">
        <v>201609</v>
      </c>
      <c r="N1218" s="30">
        <v>63893.910528000008</v>
      </c>
      <c r="O1218" s="30">
        <v>11117.540431871999</v>
      </c>
      <c r="P1218" s="10">
        <f t="shared" si="75"/>
        <v>1.1117540431871999E-2</v>
      </c>
    </row>
    <row r="1219" spans="1:16">
      <c r="A1219" s="2" t="s">
        <v>68</v>
      </c>
      <c r="B1219" s="2" t="s">
        <v>70</v>
      </c>
      <c r="C1219" s="2" t="str">
        <f t="shared" ref="C1219:C1282" si="76">D1219&amp;" "&amp;LEFT(E1219,1)&amp;"."</f>
        <v>Emma J.</v>
      </c>
      <c r="D1219" s="2" t="s">
        <v>20</v>
      </c>
      <c r="E1219" s="2" t="s">
        <v>0</v>
      </c>
      <c r="F1219" s="2" t="s">
        <v>12</v>
      </c>
      <c r="G1219" s="2">
        <v>28</v>
      </c>
      <c r="H1219" s="2" t="s">
        <v>37</v>
      </c>
      <c r="I1219" s="2" t="s">
        <v>41</v>
      </c>
      <c r="J1219" s="2" t="s">
        <v>121</v>
      </c>
      <c r="K1219" s="2" t="str">
        <f t="shared" ref="K1219:K1282" si="77">LEFT(M1219,4)</f>
        <v>2016</v>
      </c>
      <c r="L1219" s="2" t="str">
        <f t="shared" ref="L1219:L1282" si="78">RIGHT(M1219,2)</f>
        <v>09</v>
      </c>
      <c r="M1219" s="2">
        <v>201609</v>
      </c>
      <c r="N1219" s="30">
        <v>11672.852889599999</v>
      </c>
      <c r="O1219" s="30">
        <v>1750.9279334399998</v>
      </c>
      <c r="P1219" s="10">
        <f t="shared" ref="P1219:P1282" si="79">O1219/1000000</f>
        <v>1.7509279334399998E-3</v>
      </c>
    </row>
    <row r="1220" spans="1:16">
      <c r="A1220" s="2" t="s">
        <v>68</v>
      </c>
      <c r="B1220" s="2" t="s">
        <v>70</v>
      </c>
      <c r="C1220" s="2" t="str">
        <f t="shared" si="76"/>
        <v>Emma J.</v>
      </c>
      <c r="D1220" s="2" t="s">
        <v>20</v>
      </c>
      <c r="E1220" s="2" t="s">
        <v>0</v>
      </c>
      <c r="F1220" s="2" t="s">
        <v>12</v>
      </c>
      <c r="G1220" s="2">
        <v>28</v>
      </c>
      <c r="H1220" s="2" t="s">
        <v>37</v>
      </c>
      <c r="I1220" s="2" t="s">
        <v>41</v>
      </c>
      <c r="J1220" s="2" t="s">
        <v>143</v>
      </c>
      <c r="K1220" s="2" t="str">
        <f t="shared" si="77"/>
        <v>2016</v>
      </c>
      <c r="L1220" s="2" t="str">
        <f t="shared" si="78"/>
        <v>09</v>
      </c>
      <c r="M1220" s="2">
        <v>201609</v>
      </c>
      <c r="N1220" s="30">
        <v>4572.4573440000004</v>
      </c>
      <c r="O1220" s="30">
        <v>685.86860160000003</v>
      </c>
      <c r="P1220" s="10">
        <f t="shared" si="79"/>
        <v>6.8586860160000003E-4</v>
      </c>
    </row>
    <row r="1221" spans="1:16">
      <c r="A1221" s="2" t="s">
        <v>68</v>
      </c>
      <c r="B1221" s="2" t="s">
        <v>70</v>
      </c>
      <c r="C1221" s="2" t="str">
        <f t="shared" si="76"/>
        <v>Emma J.</v>
      </c>
      <c r="D1221" s="2" t="s">
        <v>20</v>
      </c>
      <c r="E1221" s="2" t="s">
        <v>0</v>
      </c>
      <c r="F1221" s="2" t="s">
        <v>12</v>
      </c>
      <c r="G1221" s="2">
        <v>28</v>
      </c>
      <c r="H1221" s="2" t="s">
        <v>37</v>
      </c>
      <c r="I1221" s="2" t="s">
        <v>41</v>
      </c>
      <c r="J1221" s="2" t="s">
        <v>123</v>
      </c>
      <c r="K1221" s="2" t="str">
        <f t="shared" si="77"/>
        <v>2016</v>
      </c>
      <c r="L1221" s="2" t="str">
        <f t="shared" si="78"/>
        <v>09</v>
      </c>
      <c r="M1221" s="2">
        <v>201609</v>
      </c>
      <c r="N1221" s="30">
        <v>843.1460351999998</v>
      </c>
      <c r="O1221" s="30">
        <v>126.47190527999997</v>
      </c>
      <c r="P1221" s="10">
        <f t="shared" si="79"/>
        <v>1.2647190527999999E-4</v>
      </c>
    </row>
    <row r="1222" spans="1:16">
      <c r="A1222" s="2" t="s">
        <v>68</v>
      </c>
      <c r="B1222" s="2" t="s">
        <v>23</v>
      </c>
      <c r="C1222" s="2" t="str">
        <f t="shared" si="76"/>
        <v>Bryan K.</v>
      </c>
      <c r="D1222" s="2" t="s">
        <v>44</v>
      </c>
      <c r="E1222" s="2" t="s">
        <v>45</v>
      </c>
      <c r="F1222" s="2" t="s">
        <v>11</v>
      </c>
      <c r="G1222" s="2">
        <v>27</v>
      </c>
      <c r="H1222" s="2" t="s">
        <v>33</v>
      </c>
      <c r="I1222" s="2" t="s">
        <v>38</v>
      </c>
      <c r="J1222" s="2" t="s">
        <v>124</v>
      </c>
      <c r="K1222" s="2" t="str">
        <f t="shared" si="77"/>
        <v>2016</v>
      </c>
      <c r="L1222" s="2" t="str">
        <f t="shared" si="78"/>
        <v>09</v>
      </c>
      <c r="M1222" s="2">
        <v>201609</v>
      </c>
      <c r="N1222" s="30">
        <v>350161.58822399995</v>
      </c>
      <c r="O1222" s="30">
        <v>60928.116350975979</v>
      </c>
      <c r="P1222" s="10">
        <f t="shared" si="79"/>
        <v>6.0928116350975982E-2</v>
      </c>
    </row>
    <row r="1223" spans="1:16">
      <c r="A1223" s="2" t="s">
        <v>68</v>
      </c>
      <c r="B1223" s="2" t="s">
        <v>23</v>
      </c>
      <c r="C1223" s="2" t="str">
        <f t="shared" si="76"/>
        <v>Bryan K.</v>
      </c>
      <c r="D1223" s="2" t="s">
        <v>44</v>
      </c>
      <c r="E1223" s="2" t="s">
        <v>45</v>
      </c>
      <c r="F1223" s="2" t="s">
        <v>11</v>
      </c>
      <c r="G1223" s="2">
        <v>27</v>
      </c>
      <c r="H1223" s="2" t="s">
        <v>33</v>
      </c>
      <c r="I1223" s="2" t="s">
        <v>38</v>
      </c>
      <c r="J1223" s="2" t="s">
        <v>121</v>
      </c>
      <c r="K1223" s="2" t="str">
        <f t="shared" si="77"/>
        <v>2016</v>
      </c>
      <c r="L1223" s="2" t="str">
        <f t="shared" si="78"/>
        <v>09</v>
      </c>
      <c r="M1223" s="2">
        <v>201609</v>
      </c>
      <c r="N1223" s="30">
        <v>7225.6175308799993</v>
      </c>
      <c r="O1223" s="30">
        <v>1083.8426296319999</v>
      </c>
      <c r="P1223" s="10">
        <f t="shared" si="79"/>
        <v>1.083842629632E-3</v>
      </c>
    </row>
    <row r="1224" spans="1:16">
      <c r="A1224" s="2" t="s">
        <v>68</v>
      </c>
      <c r="B1224" s="2" t="s">
        <v>23</v>
      </c>
      <c r="C1224" s="2" t="str">
        <f t="shared" si="76"/>
        <v>Bryan K.</v>
      </c>
      <c r="D1224" s="2" t="s">
        <v>44</v>
      </c>
      <c r="E1224" s="2" t="s">
        <v>45</v>
      </c>
      <c r="F1224" s="2" t="s">
        <v>11</v>
      </c>
      <c r="G1224" s="2">
        <v>27</v>
      </c>
      <c r="H1224" s="2" t="s">
        <v>33</v>
      </c>
      <c r="I1224" s="2" t="s">
        <v>38</v>
      </c>
      <c r="J1224" s="2" t="s">
        <v>143</v>
      </c>
      <c r="K1224" s="2" t="str">
        <f t="shared" si="77"/>
        <v>2016</v>
      </c>
      <c r="L1224" s="2" t="str">
        <f t="shared" si="78"/>
        <v>09</v>
      </c>
      <c r="M1224" s="2">
        <v>201609</v>
      </c>
      <c r="N1224" s="30">
        <v>80194.033920000002</v>
      </c>
      <c r="O1224" s="30">
        <v>12029.105088</v>
      </c>
      <c r="P1224" s="10">
        <f t="shared" si="79"/>
        <v>1.2029105088E-2</v>
      </c>
    </row>
    <row r="1225" spans="1:16">
      <c r="A1225" s="2" t="s">
        <v>68</v>
      </c>
      <c r="B1225" s="2" t="s">
        <v>23</v>
      </c>
      <c r="C1225" s="2" t="str">
        <f t="shared" si="76"/>
        <v>Bryan K.</v>
      </c>
      <c r="D1225" s="2" t="s">
        <v>44</v>
      </c>
      <c r="E1225" s="2" t="s">
        <v>45</v>
      </c>
      <c r="F1225" s="2" t="s">
        <v>11</v>
      </c>
      <c r="G1225" s="2">
        <v>27</v>
      </c>
      <c r="H1225" s="2" t="s">
        <v>33</v>
      </c>
      <c r="I1225" s="2" t="s">
        <v>38</v>
      </c>
      <c r="J1225" s="2" t="s">
        <v>123</v>
      </c>
      <c r="K1225" s="2" t="str">
        <f t="shared" si="77"/>
        <v>2016</v>
      </c>
      <c r="L1225" s="2" t="str">
        <f t="shared" si="78"/>
        <v>09</v>
      </c>
      <c r="M1225" s="2">
        <v>201609</v>
      </c>
      <c r="N1225" s="30">
        <v>14223.729623039999</v>
      </c>
      <c r="O1225" s="30">
        <v>2133.5594434559998</v>
      </c>
      <c r="P1225" s="10">
        <f t="shared" si="79"/>
        <v>2.1335594434559999E-3</v>
      </c>
    </row>
    <row r="1226" spans="1:16">
      <c r="A1226" s="2" t="s">
        <v>7</v>
      </c>
      <c r="B1226" s="2" t="s">
        <v>25</v>
      </c>
      <c r="C1226" s="2" t="str">
        <f t="shared" si="76"/>
        <v>Louis N.</v>
      </c>
      <c r="D1226" s="2" t="s">
        <v>51</v>
      </c>
      <c r="E1226" s="2" t="s">
        <v>52</v>
      </c>
      <c r="F1226" s="2" t="s">
        <v>11</v>
      </c>
      <c r="G1226" s="2">
        <v>44</v>
      </c>
      <c r="H1226" s="2" t="s">
        <v>33</v>
      </c>
      <c r="I1226" s="2" t="s">
        <v>38</v>
      </c>
      <c r="J1226" s="2" t="s">
        <v>124</v>
      </c>
      <c r="K1226" s="2" t="str">
        <f t="shared" si="77"/>
        <v>2016</v>
      </c>
      <c r="L1226" s="2" t="str">
        <f t="shared" si="78"/>
        <v>10</v>
      </c>
      <c r="M1226" s="2">
        <v>201610</v>
      </c>
      <c r="N1226" s="30">
        <v>774894.84799999977</v>
      </c>
      <c r="O1226" s="30">
        <v>134831.70355199996</v>
      </c>
      <c r="P1226" s="10">
        <f t="shared" si="79"/>
        <v>0.13483170355199997</v>
      </c>
    </row>
    <row r="1227" spans="1:16">
      <c r="A1227" s="2" t="s">
        <v>7</v>
      </c>
      <c r="B1227" s="2" t="s">
        <v>25</v>
      </c>
      <c r="C1227" s="2" t="str">
        <f t="shared" si="76"/>
        <v>Louis N.</v>
      </c>
      <c r="D1227" s="2" t="s">
        <v>51</v>
      </c>
      <c r="E1227" s="2" t="s">
        <v>52</v>
      </c>
      <c r="F1227" s="2" t="s">
        <v>11</v>
      </c>
      <c r="G1227" s="2">
        <v>44</v>
      </c>
      <c r="H1227" s="2" t="s">
        <v>33</v>
      </c>
      <c r="I1227" s="2" t="s">
        <v>38</v>
      </c>
      <c r="J1227" s="2" t="s">
        <v>121</v>
      </c>
      <c r="K1227" s="2" t="str">
        <f t="shared" si="77"/>
        <v>2016</v>
      </c>
      <c r="L1227" s="2" t="str">
        <f t="shared" si="78"/>
        <v>10</v>
      </c>
      <c r="M1227" s="2">
        <v>201610</v>
      </c>
      <c r="N1227" s="30">
        <v>196045.48027306667</v>
      </c>
      <c r="O1227" s="30">
        <v>29406.82204096</v>
      </c>
      <c r="P1227" s="10">
        <f t="shared" si="79"/>
        <v>2.9406822040959998E-2</v>
      </c>
    </row>
    <row r="1228" spans="1:16">
      <c r="A1228" s="2" t="s">
        <v>7</v>
      </c>
      <c r="B1228" s="2" t="s">
        <v>25</v>
      </c>
      <c r="C1228" s="2" t="str">
        <f t="shared" si="76"/>
        <v>Louis N.</v>
      </c>
      <c r="D1228" s="2" t="s">
        <v>51</v>
      </c>
      <c r="E1228" s="2" t="s">
        <v>52</v>
      </c>
      <c r="F1228" s="2" t="s">
        <v>11</v>
      </c>
      <c r="G1228" s="2">
        <v>44</v>
      </c>
      <c r="H1228" s="2" t="s">
        <v>33</v>
      </c>
      <c r="I1228" s="2" t="s">
        <v>38</v>
      </c>
      <c r="J1228" s="2" t="s">
        <v>143</v>
      </c>
      <c r="K1228" s="2" t="str">
        <f t="shared" si="77"/>
        <v>2016</v>
      </c>
      <c r="L1228" s="2" t="str">
        <f t="shared" si="78"/>
        <v>10</v>
      </c>
      <c r="M1228" s="2">
        <v>201610</v>
      </c>
      <c r="N1228" s="30">
        <v>257476.77956</v>
      </c>
      <c r="O1228" s="30">
        <v>38621.516933999999</v>
      </c>
      <c r="P1228" s="10">
        <f t="shared" si="79"/>
        <v>3.8621516933999997E-2</v>
      </c>
    </row>
    <row r="1229" spans="1:16">
      <c r="A1229" s="2" t="s">
        <v>7</v>
      </c>
      <c r="B1229" s="2" t="s">
        <v>25</v>
      </c>
      <c r="C1229" s="2" t="str">
        <f t="shared" si="76"/>
        <v>Louis N.</v>
      </c>
      <c r="D1229" s="2" t="s">
        <v>51</v>
      </c>
      <c r="E1229" s="2" t="s">
        <v>52</v>
      </c>
      <c r="F1229" s="2" t="s">
        <v>11</v>
      </c>
      <c r="G1229" s="2">
        <v>44</v>
      </c>
      <c r="H1229" s="2" t="s">
        <v>33</v>
      </c>
      <c r="I1229" s="2" t="s">
        <v>38</v>
      </c>
      <c r="J1229" s="2" t="s">
        <v>123</v>
      </c>
      <c r="K1229" s="2" t="str">
        <f t="shared" si="77"/>
        <v>2016</v>
      </c>
      <c r="L1229" s="2" t="str">
        <f t="shared" si="78"/>
        <v>10</v>
      </c>
      <c r="M1229" s="2">
        <v>201610</v>
      </c>
      <c r="N1229" s="30">
        <v>151479.44447999998</v>
      </c>
      <c r="O1229" s="30">
        <v>22721.916671999996</v>
      </c>
      <c r="P1229" s="10">
        <f t="shared" si="79"/>
        <v>2.2721916671999996E-2</v>
      </c>
    </row>
    <row r="1230" spans="1:16">
      <c r="A1230" s="2" t="s">
        <v>7</v>
      </c>
      <c r="B1230" s="2" t="s">
        <v>25</v>
      </c>
      <c r="C1230" s="2" t="str">
        <f t="shared" si="76"/>
        <v>Winnie C.</v>
      </c>
      <c r="D1230" s="2" t="s">
        <v>49</v>
      </c>
      <c r="E1230" s="2" t="s">
        <v>50</v>
      </c>
      <c r="F1230" s="2" t="s">
        <v>12</v>
      </c>
      <c r="G1230" s="2">
        <v>35</v>
      </c>
      <c r="H1230" s="2" t="s">
        <v>35</v>
      </c>
      <c r="I1230" s="2" t="s">
        <v>40</v>
      </c>
      <c r="J1230" s="2" t="s">
        <v>124</v>
      </c>
      <c r="K1230" s="2" t="str">
        <f t="shared" si="77"/>
        <v>2016</v>
      </c>
      <c r="L1230" s="2" t="str">
        <f t="shared" si="78"/>
        <v>10</v>
      </c>
      <c r="M1230" s="2">
        <v>201610</v>
      </c>
      <c r="N1230" s="30">
        <v>273994.53120000003</v>
      </c>
      <c r="O1230" s="30">
        <v>47675.048428800001</v>
      </c>
      <c r="P1230" s="10">
        <f t="shared" si="79"/>
        <v>4.76750484288E-2</v>
      </c>
    </row>
    <row r="1231" spans="1:16">
      <c r="A1231" s="2" t="s">
        <v>7</v>
      </c>
      <c r="B1231" s="2" t="s">
        <v>25</v>
      </c>
      <c r="C1231" s="2" t="str">
        <f t="shared" si="76"/>
        <v>Winnie C.</v>
      </c>
      <c r="D1231" s="2" t="s">
        <v>49</v>
      </c>
      <c r="E1231" s="2" t="s">
        <v>50</v>
      </c>
      <c r="F1231" s="2" t="s">
        <v>12</v>
      </c>
      <c r="G1231" s="2">
        <v>35</v>
      </c>
      <c r="H1231" s="2" t="s">
        <v>35</v>
      </c>
      <c r="I1231" s="2" t="s">
        <v>40</v>
      </c>
      <c r="J1231" s="2" t="s">
        <v>121</v>
      </c>
      <c r="K1231" s="2" t="str">
        <f t="shared" si="77"/>
        <v>2016</v>
      </c>
      <c r="L1231" s="2" t="str">
        <f t="shared" si="78"/>
        <v>10</v>
      </c>
      <c r="M1231" s="2">
        <v>201610</v>
      </c>
      <c r="N1231" s="30">
        <v>51576.772665600001</v>
      </c>
      <c r="O1231" s="30">
        <v>7736.5158998400002</v>
      </c>
      <c r="P1231" s="10">
        <f t="shared" si="79"/>
        <v>7.7365158998400005E-3</v>
      </c>
    </row>
    <row r="1232" spans="1:16">
      <c r="A1232" s="2" t="s">
        <v>7</v>
      </c>
      <c r="B1232" s="2" t="s">
        <v>25</v>
      </c>
      <c r="C1232" s="2" t="str">
        <f t="shared" si="76"/>
        <v>Winnie C.</v>
      </c>
      <c r="D1232" s="2" t="s">
        <v>49</v>
      </c>
      <c r="E1232" s="2" t="s">
        <v>50</v>
      </c>
      <c r="F1232" s="2" t="s">
        <v>12</v>
      </c>
      <c r="G1232" s="2">
        <v>35</v>
      </c>
      <c r="H1232" s="2" t="s">
        <v>35</v>
      </c>
      <c r="I1232" s="2" t="s">
        <v>40</v>
      </c>
      <c r="J1232" s="2" t="s">
        <v>143</v>
      </c>
      <c r="K1232" s="2" t="str">
        <f t="shared" si="77"/>
        <v>2016</v>
      </c>
      <c r="L1232" s="2" t="str">
        <f t="shared" si="78"/>
        <v>10</v>
      </c>
      <c r="M1232" s="2">
        <v>201610</v>
      </c>
      <c r="N1232" s="30">
        <v>44527.487940000006</v>
      </c>
      <c r="O1232" s="30">
        <v>6679.1231910000006</v>
      </c>
      <c r="P1232" s="10">
        <f t="shared" si="79"/>
        <v>6.6791231910000009E-3</v>
      </c>
    </row>
    <row r="1233" spans="1:16">
      <c r="A1233" s="2" t="s">
        <v>7</v>
      </c>
      <c r="B1233" s="2" t="s">
        <v>25</v>
      </c>
      <c r="C1233" s="2" t="str">
        <f t="shared" si="76"/>
        <v>Winnie C.</v>
      </c>
      <c r="D1233" s="2" t="s">
        <v>49</v>
      </c>
      <c r="E1233" s="2" t="s">
        <v>50</v>
      </c>
      <c r="F1233" s="2" t="s">
        <v>12</v>
      </c>
      <c r="G1233" s="2">
        <v>35</v>
      </c>
      <c r="H1233" s="2" t="s">
        <v>35</v>
      </c>
      <c r="I1233" s="2" t="s">
        <v>40</v>
      </c>
      <c r="J1233" s="2" t="s">
        <v>123</v>
      </c>
      <c r="K1233" s="2" t="str">
        <f t="shared" si="77"/>
        <v>2016</v>
      </c>
      <c r="L1233" s="2" t="str">
        <f t="shared" si="78"/>
        <v>10</v>
      </c>
      <c r="M1233" s="2">
        <v>201610</v>
      </c>
      <c r="N1233" s="30">
        <v>18736.189055999999</v>
      </c>
      <c r="O1233" s="30">
        <v>2810.4283584</v>
      </c>
      <c r="P1233" s="10">
        <f t="shared" si="79"/>
        <v>2.8104283584E-3</v>
      </c>
    </row>
    <row r="1234" spans="1:16">
      <c r="A1234" s="2" t="s">
        <v>7</v>
      </c>
      <c r="B1234" s="2" t="s">
        <v>25</v>
      </c>
      <c r="C1234" s="2" t="str">
        <f t="shared" si="76"/>
        <v>Edson L.</v>
      </c>
      <c r="D1234" s="2" t="s">
        <v>47</v>
      </c>
      <c r="E1234" s="2" t="s">
        <v>48</v>
      </c>
      <c r="F1234" s="2" t="s">
        <v>11</v>
      </c>
      <c r="G1234" s="2">
        <v>28</v>
      </c>
      <c r="H1234" s="2" t="s">
        <v>37</v>
      </c>
      <c r="I1234" s="2" t="s">
        <v>41</v>
      </c>
      <c r="J1234" s="2" t="s">
        <v>124</v>
      </c>
      <c r="K1234" s="2" t="str">
        <f t="shared" si="77"/>
        <v>2016</v>
      </c>
      <c r="L1234" s="2" t="str">
        <f t="shared" si="78"/>
        <v>10</v>
      </c>
      <c r="M1234" s="2">
        <v>201610</v>
      </c>
      <c r="N1234" s="30">
        <v>350763.97824000008</v>
      </c>
      <c r="O1234" s="30">
        <v>61032.932213760003</v>
      </c>
      <c r="P1234" s="10">
        <f t="shared" si="79"/>
        <v>6.1032932213760001E-2</v>
      </c>
    </row>
    <row r="1235" spans="1:16">
      <c r="A1235" s="2" t="s">
        <v>7</v>
      </c>
      <c r="B1235" s="2" t="s">
        <v>25</v>
      </c>
      <c r="C1235" s="2" t="str">
        <f t="shared" si="76"/>
        <v>Edson L.</v>
      </c>
      <c r="D1235" s="2" t="s">
        <v>47</v>
      </c>
      <c r="E1235" s="2" t="s">
        <v>48</v>
      </c>
      <c r="F1235" s="2" t="s">
        <v>11</v>
      </c>
      <c r="G1235" s="2">
        <v>28</v>
      </c>
      <c r="H1235" s="2" t="s">
        <v>37</v>
      </c>
      <c r="I1235" s="2" t="s">
        <v>41</v>
      </c>
      <c r="J1235" s="2" t="s">
        <v>121</v>
      </c>
      <c r="K1235" s="2" t="str">
        <f t="shared" si="77"/>
        <v>2016</v>
      </c>
      <c r="L1235" s="2" t="str">
        <f t="shared" si="78"/>
        <v>10</v>
      </c>
      <c r="M1235" s="2">
        <v>201610</v>
      </c>
      <c r="N1235" s="30">
        <v>20760.064665599999</v>
      </c>
      <c r="O1235" s="30">
        <v>3114.0096998399999</v>
      </c>
      <c r="P1235" s="10">
        <f t="shared" si="79"/>
        <v>3.1140096998399998E-3</v>
      </c>
    </row>
    <row r="1236" spans="1:16">
      <c r="A1236" s="2" t="s">
        <v>7</v>
      </c>
      <c r="B1236" s="2" t="s">
        <v>25</v>
      </c>
      <c r="C1236" s="2" t="str">
        <f t="shared" si="76"/>
        <v>Edson L.</v>
      </c>
      <c r="D1236" s="2" t="s">
        <v>47</v>
      </c>
      <c r="E1236" s="2" t="s">
        <v>48</v>
      </c>
      <c r="F1236" s="2" t="s">
        <v>11</v>
      </c>
      <c r="G1236" s="2">
        <v>28</v>
      </c>
      <c r="H1236" s="2" t="s">
        <v>37</v>
      </c>
      <c r="I1236" s="2" t="s">
        <v>41</v>
      </c>
      <c r="J1236" s="2" t="s">
        <v>143</v>
      </c>
      <c r="K1236" s="2" t="str">
        <f t="shared" si="77"/>
        <v>2016</v>
      </c>
      <c r="L1236" s="2" t="str">
        <f t="shared" si="78"/>
        <v>10</v>
      </c>
      <c r="M1236" s="2">
        <v>201610</v>
      </c>
      <c r="N1236" s="30">
        <v>112466.95824000001</v>
      </c>
      <c r="O1236" s="30">
        <v>16870.043736</v>
      </c>
      <c r="P1236" s="10">
        <f t="shared" si="79"/>
        <v>1.6870043735999998E-2</v>
      </c>
    </row>
    <row r="1237" spans="1:16">
      <c r="A1237" s="2" t="s">
        <v>7</v>
      </c>
      <c r="B1237" s="2" t="s">
        <v>25</v>
      </c>
      <c r="C1237" s="2" t="str">
        <f t="shared" si="76"/>
        <v>Edson L.</v>
      </c>
      <c r="D1237" s="2" t="s">
        <v>47</v>
      </c>
      <c r="E1237" s="2" t="s">
        <v>48</v>
      </c>
      <c r="F1237" s="2" t="s">
        <v>11</v>
      </c>
      <c r="G1237" s="2">
        <v>28</v>
      </c>
      <c r="H1237" s="2" t="s">
        <v>37</v>
      </c>
      <c r="I1237" s="2" t="s">
        <v>41</v>
      </c>
      <c r="J1237" s="2" t="s">
        <v>123</v>
      </c>
      <c r="K1237" s="2" t="str">
        <f t="shared" si="77"/>
        <v>2016</v>
      </c>
      <c r="L1237" s="2" t="str">
        <f t="shared" si="78"/>
        <v>10</v>
      </c>
      <c r="M1237" s="2">
        <v>201610</v>
      </c>
      <c r="N1237" s="30">
        <v>34359.376896000002</v>
      </c>
      <c r="O1237" s="30">
        <v>5153.9065344000001</v>
      </c>
      <c r="P1237" s="10">
        <f t="shared" si="79"/>
        <v>5.1539065343999997E-3</v>
      </c>
    </row>
    <row r="1238" spans="1:16">
      <c r="A1238" s="2" t="s">
        <v>7</v>
      </c>
      <c r="B1238" s="2" t="s">
        <v>26</v>
      </c>
      <c r="C1238" s="2" t="str">
        <f t="shared" si="76"/>
        <v>Toshiro T.</v>
      </c>
      <c r="D1238" s="2" t="s">
        <v>55</v>
      </c>
      <c r="E1238" s="2" t="s">
        <v>56</v>
      </c>
      <c r="F1238" s="2" t="s">
        <v>11</v>
      </c>
      <c r="G1238" s="2">
        <v>36</v>
      </c>
      <c r="H1238" s="2" t="s">
        <v>34</v>
      </c>
      <c r="I1238" s="2" t="s">
        <v>39</v>
      </c>
      <c r="J1238" s="2" t="s">
        <v>124</v>
      </c>
      <c r="K1238" s="2" t="str">
        <f t="shared" si="77"/>
        <v>2016</v>
      </c>
      <c r="L1238" s="2" t="str">
        <f t="shared" si="78"/>
        <v>10</v>
      </c>
      <c r="M1238" s="2">
        <v>201610</v>
      </c>
      <c r="N1238" s="30">
        <v>195519.90144960006</v>
      </c>
      <c r="O1238" s="30">
        <v>34020.462852230405</v>
      </c>
      <c r="P1238" s="10">
        <f t="shared" si="79"/>
        <v>3.4020462852230406E-2</v>
      </c>
    </row>
    <row r="1239" spans="1:16">
      <c r="A1239" s="2" t="s">
        <v>7</v>
      </c>
      <c r="B1239" s="2" t="s">
        <v>26</v>
      </c>
      <c r="C1239" s="2" t="str">
        <f t="shared" si="76"/>
        <v>Toshiro T.</v>
      </c>
      <c r="D1239" s="2" t="s">
        <v>55</v>
      </c>
      <c r="E1239" s="2" t="s">
        <v>56</v>
      </c>
      <c r="F1239" s="2" t="s">
        <v>11</v>
      </c>
      <c r="G1239" s="2">
        <v>36</v>
      </c>
      <c r="H1239" s="2" t="s">
        <v>34</v>
      </c>
      <c r="I1239" s="2" t="s">
        <v>39</v>
      </c>
      <c r="J1239" s="2" t="s">
        <v>121</v>
      </c>
      <c r="K1239" s="2" t="str">
        <f t="shared" si="77"/>
        <v>2016</v>
      </c>
      <c r="L1239" s="2" t="str">
        <f t="shared" si="78"/>
        <v>10</v>
      </c>
      <c r="M1239" s="2">
        <v>201610</v>
      </c>
      <c r="N1239" s="30">
        <v>41842.370763648003</v>
      </c>
      <c r="O1239" s="30">
        <v>6276.3556145472003</v>
      </c>
      <c r="P1239" s="10">
        <f t="shared" si="79"/>
        <v>6.2763556145472004E-3</v>
      </c>
    </row>
    <row r="1240" spans="1:16">
      <c r="A1240" s="2" t="s">
        <v>7</v>
      </c>
      <c r="B1240" s="2" t="s">
        <v>26</v>
      </c>
      <c r="C1240" s="2" t="str">
        <f t="shared" si="76"/>
        <v>Toshiro T.</v>
      </c>
      <c r="D1240" s="2" t="s">
        <v>55</v>
      </c>
      <c r="E1240" s="2" t="s">
        <v>56</v>
      </c>
      <c r="F1240" s="2" t="s">
        <v>11</v>
      </c>
      <c r="G1240" s="2">
        <v>36</v>
      </c>
      <c r="H1240" s="2" t="s">
        <v>34</v>
      </c>
      <c r="I1240" s="2" t="s">
        <v>39</v>
      </c>
      <c r="J1240" s="2" t="s">
        <v>143</v>
      </c>
      <c r="K1240" s="2" t="str">
        <f t="shared" si="77"/>
        <v>2016</v>
      </c>
      <c r="L1240" s="2" t="str">
        <f t="shared" si="78"/>
        <v>10</v>
      </c>
      <c r="M1240" s="2">
        <v>201610</v>
      </c>
      <c r="N1240" s="30">
        <v>54881.034007799986</v>
      </c>
      <c r="O1240" s="30">
        <v>8232.1551011699976</v>
      </c>
      <c r="P1240" s="10">
        <f t="shared" si="79"/>
        <v>8.2321551011699974E-3</v>
      </c>
    </row>
    <row r="1241" spans="1:16">
      <c r="A1241" s="2" t="s">
        <v>7</v>
      </c>
      <c r="B1241" s="2" t="s">
        <v>26</v>
      </c>
      <c r="C1241" s="2" t="str">
        <f t="shared" si="76"/>
        <v>Toshiro T.</v>
      </c>
      <c r="D1241" s="2" t="s">
        <v>55</v>
      </c>
      <c r="E1241" s="2" t="s">
        <v>56</v>
      </c>
      <c r="F1241" s="2" t="s">
        <v>11</v>
      </c>
      <c r="G1241" s="2">
        <v>36</v>
      </c>
      <c r="H1241" s="2" t="s">
        <v>34</v>
      </c>
      <c r="I1241" s="2" t="s">
        <v>39</v>
      </c>
      <c r="J1241" s="2" t="s">
        <v>123</v>
      </c>
      <c r="K1241" s="2" t="str">
        <f t="shared" si="77"/>
        <v>2016</v>
      </c>
      <c r="L1241" s="2" t="str">
        <f t="shared" si="78"/>
        <v>10</v>
      </c>
      <c r="M1241" s="2">
        <v>201610</v>
      </c>
      <c r="N1241" s="30">
        <v>27073.346017535994</v>
      </c>
      <c r="O1241" s="30">
        <v>4061.0019026303989</v>
      </c>
      <c r="P1241" s="10">
        <f t="shared" si="79"/>
        <v>4.0610019026303991E-3</v>
      </c>
    </row>
    <row r="1242" spans="1:16">
      <c r="A1242" s="2" t="s">
        <v>7</v>
      </c>
      <c r="B1242" s="2" t="s">
        <v>26</v>
      </c>
      <c r="C1242" s="2" t="str">
        <f t="shared" si="76"/>
        <v>Yui M.</v>
      </c>
      <c r="D1242" s="2" t="s">
        <v>53</v>
      </c>
      <c r="E1242" s="2" t="s">
        <v>54</v>
      </c>
      <c r="F1242" s="2" t="s">
        <v>12</v>
      </c>
      <c r="G1242" s="2">
        <v>32</v>
      </c>
      <c r="H1242" s="2" t="s">
        <v>36</v>
      </c>
      <c r="I1242" s="2" t="s">
        <v>63</v>
      </c>
      <c r="J1242" s="2" t="s">
        <v>124</v>
      </c>
      <c r="K1242" s="2" t="str">
        <f t="shared" si="77"/>
        <v>2016</v>
      </c>
      <c r="L1242" s="2" t="str">
        <f t="shared" si="78"/>
        <v>10</v>
      </c>
      <c r="M1242" s="2">
        <v>201610</v>
      </c>
      <c r="N1242" s="30">
        <v>334706.73599999998</v>
      </c>
      <c r="O1242" s="30">
        <v>58238.972063999987</v>
      </c>
      <c r="P1242" s="10">
        <f t="shared" si="79"/>
        <v>5.8238972063999986E-2</v>
      </c>
    </row>
    <row r="1243" spans="1:16">
      <c r="A1243" s="2" t="s">
        <v>7</v>
      </c>
      <c r="B1243" s="2" t="s">
        <v>26</v>
      </c>
      <c r="C1243" s="2" t="str">
        <f t="shared" si="76"/>
        <v>Yui M.</v>
      </c>
      <c r="D1243" s="2" t="s">
        <v>53</v>
      </c>
      <c r="E1243" s="2" t="s">
        <v>54</v>
      </c>
      <c r="F1243" s="2" t="s">
        <v>12</v>
      </c>
      <c r="G1243" s="2">
        <v>32</v>
      </c>
      <c r="H1243" s="2" t="s">
        <v>36</v>
      </c>
      <c r="I1243" s="2" t="s">
        <v>63</v>
      </c>
      <c r="J1243" s="2" t="s">
        <v>121</v>
      </c>
      <c r="K1243" s="2" t="str">
        <f t="shared" si="77"/>
        <v>2016</v>
      </c>
      <c r="L1243" s="2" t="str">
        <f t="shared" si="78"/>
        <v>10</v>
      </c>
      <c r="M1243" s="2">
        <v>201610</v>
      </c>
      <c r="N1243" s="30">
        <v>23278.851441663999</v>
      </c>
      <c r="O1243" s="30">
        <v>3491.8277162495997</v>
      </c>
      <c r="P1243" s="10">
        <f t="shared" si="79"/>
        <v>3.4918277162495999E-3</v>
      </c>
    </row>
    <row r="1244" spans="1:16">
      <c r="A1244" s="2" t="s">
        <v>7</v>
      </c>
      <c r="B1244" s="2" t="s">
        <v>26</v>
      </c>
      <c r="C1244" s="2" t="str">
        <f t="shared" si="76"/>
        <v>Yui M.</v>
      </c>
      <c r="D1244" s="2" t="s">
        <v>53</v>
      </c>
      <c r="E1244" s="2" t="s">
        <v>54</v>
      </c>
      <c r="F1244" s="2" t="s">
        <v>12</v>
      </c>
      <c r="G1244" s="2">
        <v>32</v>
      </c>
      <c r="H1244" s="2" t="s">
        <v>36</v>
      </c>
      <c r="I1244" s="2" t="s">
        <v>63</v>
      </c>
      <c r="J1244" s="2" t="s">
        <v>143</v>
      </c>
      <c r="K1244" s="2" t="str">
        <f t="shared" si="77"/>
        <v>2016</v>
      </c>
      <c r="L1244" s="2" t="str">
        <f t="shared" si="78"/>
        <v>10</v>
      </c>
      <c r="M1244" s="2">
        <v>201610</v>
      </c>
      <c r="N1244" s="30">
        <v>95912.415871999983</v>
      </c>
      <c r="O1244" s="30">
        <v>14386.862380799997</v>
      </c>
      <c r="P1244" s="10">
        <f t="shared" si="79"/>
        <v>1.4386862380799998E-2</v>
      </c>
    </row>
    <row r="1245" spans="1:16">
      <c r="A1245" s="2" t="s">
        <v>7</v>
      </c>
      <c r="B1245" s="2" t="s">
        <v>26</v>
      </c>
      <c r="C1245" s="2" t="str">
        <f t="shared" si="76"/>
        <v>Yui M.</v>
      </c>
      <c r="D1245" s="2" t="s">
        <v>53</v>
      </c>
      <c r="E1245" s="2" t="s">
        <v>54</v>
      </c>
      <c r="F1245" s="2" t="s">
        <v>12</v>
      </c>
      <c r="G1245" s="2">
        <v>32</v>
      </c>
      <c r="H1245" s="2" t="s">
        <v>36</v>
      </c>
      <c r="I1245" s="2" t="s">
        <v>63</v>
      </c>
      <c r="J1245" s="2" t="s">
        <v>123</v>
      </c>
      <c r="K1245" s="2" t="str">
        <f t="shared" si="77"/>
        <v>2016</v>
      </c>
      <c r="L1245" s="2" t="str">
        <f t="shared" si="78"/>
        <v>10</v>
      </c>
      <c r="M1245" s="2">
        <v>201610</v>
      </c>
      <c r="N1245" s="30">
        <v>10593.093568511998</v>
      </c>
      <c r="O1245" s="30">
        <v>1588.9640352767997</v>
      </c>
      <c r="P1245" s="10">
        <f t="shared" si="79"/>
        <v>1.5889640352767997E-3</v>
      </c>
    </row>
    <row r="1246" spans="1:16">
      <c r="A1246" s="2" t="s">
        <v>7</v>
      </c>
      <c r="B1246" s="2" t="s">
        <v>27</v>
      </c>
      <c r="C1246" s="2" t="str">
        <f t="shared" si="76"/>
        <v>Andrew T.</v>
      </c>
      <c r="D1246" s="2" t="s">
        <v>21</v>
      </c>
      <c r="E1246" s="2" t="s">
        <v>58</v>
      </c>
      <c r="F1246" s="2" t="s">
        <v>11</v>
      </c>
      <c r="G1246" s="2">
        <v>45</v>
      </c>
      <c r="H1246" s="2" t="s">
        <v>33</v>
      </c>
      <c r="I1246" s="2" t="s">
        <v>38</v>
      </c>
      <c r="J1246" s="2" t="s">
        <v>124</v>
      </c>
      <c r="K1246" s="2" t="str">
        <f t="shared" si="77"/>
        <v>2016</v>
      </c>
      <c r="L1246" s="2" t="str">
        <f t="shared" si="78"/>
        <v>10</v>
      </c>
      <c r="M1246" s="2">
        <v>201610</v>
      </c>
      <c r="N1246" s="30">
        <v>585724.31278400007</v>
      </c>
      <c r="O1246" s="30">
        <v>101916.03042441601</v>
      </c>
      <c r="P1246" s="10">
        <f t="shared" si="79"/>
        <v>0.10191603042441601</v>
      </c>
    </row>
    <row r="1247" spans="1:16">
      <c r="A1247" s="2" t="s">
        <v>7</v>
      </c>
      <c r="B1247" s="2" t="s">
        <v>27</v>
      </c>
      <c r="C1247" s="2" t="str">
        <f t="shared" si="76"/>
        <v>Andrew T.</v>
      </c>
      <c r="D1247" s="2" t="s">
        <v>21</v>
      </c>
      <c r="E1247" s="2" t="s">
        <v>58</v>
      </c>
      <c r="F1247" s="2" t="s">
        <v>11</v>
      </c>
      <c r="G1247" s="2">
        <v>45</v>
      </c>
      <c r="H1247" s="2" t="s">
        <v>33</v>
      </c>
      <c r="I1247" s="2" t="s">
        <v>38</v>
      </c>
      <c r="J1247" s="2" t="s">
        <v>121</v>
      </c>
      <c r="K1247" s="2" t="str">
        <f t="shared" si="77"/>
        <v>2016</v>
      </c>
      <c r="L1247" s="2" t="str">
        <f t="shared" si="78"/>
        <v>10</v>
      </c>
      <c r="M1247" s="2">
        <v>201610</v>
      </c>
      <c r="N1247" s="30">
        <v>217200.41017792007</v>
      </c>
      <c r="O1247" s="30">
        <v>32580.061526688009</v>
      </c>
      <c r="P1247" s="10">
        <f t="shared" si="79"/>
        <v>3.2580061526688006E-2</v>
      </c>
    </row>
    <row r="1248" spans="1:16">
      <c r="A1248" s="2" t="s">
        <v>7</v>
      </c>
      <c r="B1248" s="2" t="s">
        <v>27</v>
      </c>
      <c r="C1248" s="2" t="str">
        <f t="shared" si="76"/>
        <v>Andrew T.</v>
      </c>
      <c r="D1248" s="2" t="s">
        <v>21</v>
      </c>
      <c r="E1248" s="2" t="s">
        <v>58</v>
      </c>
      <c r="F1248" s="2" t="s">
        <v>11</v>
      </c>
      <c r="G1248" s="2">
        <v>45</v>
      </c>
      <c r="H1248" s="2" t="s">
        <v>33</v>
      </c>
      <c r="I1248" s="2" t="s">
        <v>38</v>
      </c>
      <c r="J1248" s="2" t="s">
        <v>143</v>
      </c>
      <c r="K1248" s="2" t="str">
        <f t="shared" si="77"/>
        <v>2016</v>
      </c>
      <c r="L1248" s="2" t="str">
        <f t="shared" si="78"/>
        <v>10</v>
      </c>
      <c r="M1248" s="2">
        <v>201610</v>
      </c>
      <c r="N1248" s="30">
        <v>918857.60879900015</v>
      </c>
      <c r="O1248" s="30">
        <v>137828.64131985002</v>
      </c>
      <c r="P1248" s="10">
        <f t="shared" si="79"/>
        <v>0.13782864131985001</v>
      </c>
    </row>
    <row r="1249" spans="1:16">
      <c r="A1249" s="2" t="s">
        <v>7</v>
      </c>
      <c r="B1249" s="2" t="s">
        <v>27</v>
      </c>
      <c r="C1249" s="2" t="str">
        <f t="shared" si="76"/>
        <v>Andrew T.</v>
      </c>
      <c r="D1249" s="2" t="s">
        <v>21</v>
      </c>
      <c r="E1249" s="2" t="s">
        <v>58</v>
      </c>
      <c r="F1249" s="2" t="s">
        <v>11</v>
      </c>
      <c r="G1249" s="2">
        <v>45</v>
      </c>
      <c r="H1249" s="2" t="s">
        <v>33</v>
      </c>
      <c r="I1249" s="2" t="s">
        <v>38</v>
      </c>
      <c r="J1249" s="2" t="s">
        <v>123</v>
      </c>
      <c r="K1249" s="2" t="str">
        <f t="shared" si="77"/>
        <v>2016</v>
      </c>
      <c r="L1249" s="2" t="str">
        <f t="shared" si="78"/>
        <v>10</v>
      </c>
      <c r="M1249" s="2">
        <v>201610</v>
      </c>
      <c r="N1249" s="30">
        <v>178008.29098624</v>
      </c>
      <c r="O1249" s="30">
        <v>26701.243647935997</v>
      </c>
      <c r="P1249" s="10">
        <f t="shared" si="79"/>
        <v>2.6701243647935996E-2</v>
      </c>
    </row>
    <row r="1250" spans="1:16">
      <c r="A1250" s="2" t="s">
        <v>7</v>
      </c>
      <c r="B1250" s="2" t="s">
        <v>27</v>
      </c>
      <c r="C1250" s="2" t="str">
        <f t="shared" si="76"/>
        <v>Jason W.</v>
      </c>
      <c r="D1250" s="2" t="s">
        <v>18</v>
      </c>
      <c r="E1250" s="2" t="s">
        <v>62</v>
      </c>
      <c r="F1250" s="2" t="s">
        <v>11</v>
      </c>
      <c r="G1250" s="2">
        <v>38</v>
      </c>
      <c r="H1250" s="2" t="s">
        <v>34</v>
      </c>
      <c r="I1250" s="2" t="s">
        <v>39</v>
      </c>
      <c r="J1250" s="2" t="s">
        <v>124</v>
      </c>
      <c r="K1250" s="2" t="str">
        <f t="shared" si="77"/>
        <v>2016</v>
      </c>
      <c r="L1250" s="2" t="str">
        <f t="shared" si="78"/>
        <v>10</v>
      </c>
      <c r="M1250" s="2">
        <v>201610</v>
      </c>
      <c r="N1250" s="30">
        <v>478484.46696960012</v>
      </c>
      <c r="O1250" s="30">
        <v>83256.297252710414</v>
      </c>
      <c r="P1250" s="10">
        <f t="shared" si="79"/>
        <v>8.3256297252710415E-2</v>
      </c>
    </row>
    <row r="1251" spans="1:16">
      <c r="A1251" s="2" t="s">
        <v>7</v>
      </c>
      <c r="B1251" s="2" t="s">
        <v>27</v>
      </c>
      <c r="C1251" s="2" t="str">
        <f t="shared" si="76"/>
        <v>Jason W.</v>
      </c>
      <c r="D1251" s="2" t="s">
        <v>18</v>
      </c>
      <c r="E1251" s="2" t="s">
        <v>62</v>
      </c>
      <c r="F1251" s="2" t="s">
        <v>11</v>
      </c>
      <c r="G1251" s="2">
        <v>38</v>
      </c>
      <c r="H1251" s="2" t="s">
        <v>34</v>
      </c>
      <c r="I1251" s="2" t="s">
        <v>39</v>
      </c>
      <c r="J1251" s="2" t="s">
        <v>121</v>
      </c>
      <c r="K1251" s="2" t="str">
        <f t="shared" si="77"/>
        <v>2016</v>
      </c>
      <c r="L1251" s="2" t="str">
        <f t="shared" si="78"/>
        <v>10</v>
      </c>
      <c r="M1251" s="2">
        <v>201610</v>
      </c>
      <c r="N1251" s="30">
        <v>32033.387602944011</v>
      </c>
      <c r="O1251" s="30">
        <v>4805.0081404416014</v>
      </c>
      <c r="P1251" s="10">
        <f t="shared" si="79"/>
        <v>4.8050081404416014E-3</v>
      </c>
    </row>
    <row r="1252" spans="1:16">
      <c r="A1252" s="2" t="s">
        <v>7</v>
      </c>
      <c r="B1252" s="2" t="s">
        <v>27</v>
      </c>
      <c r="C1252" s="2" t="str">
        <f t="shared" si="76"/>
        <v>Jason W.</v>
      </c>
      <c r="D1252" s="2" t="s">
        <v>18</v>
      </c>
      <c r="E1252" s="2" t="s">
        <v>62</v>
      </c>
      <c r="F1252" s="2" t="s">
        <v>11</v>
      </c>
      <c r="G1252" s="2">
        <v>38</v>
      </c>
      <c r="H1252" s="2" t="s">
        <v>34</v>
      </c>
      <c r="I1252" s="2" t="s">
        <v>39</v>
      </c>
      <c r="J1252" s="2" t="s">
        <v>143</v>
      </c>
      <c r="K1252" s="2" t="str">
        <f t="shared" si="77"/>
        <v>2016</v>
      </c>
      <c r="L1252" s="2" t="str">
        <f t="shared" si="78"/>
        <v>10</v>
      </c>
      <c r="M1252" s="2">
        <v>201610</v>
      </c>
      <c r="N1252" s="30">
        <v>64156.590388800025</v>
      </c>
      <c r="O1252" s="30">
        <v>9623.488558320003</v>
      </c>
      <c r="P1252" s="10">
        <f t="shared" si="79"/>
        <v>9.6234885583200026E-3</v>
      </c>
    </row>
    <row r="1253" spans="1:16">
      <c r="A1253" s="2" t="s">
        <v>7</v>
      </c>
      <c r="B1253" s="2" t="s">
        <v>27</v>
      </c>
      <c r="C1253" s="2" t="str">
        <f t="shared" si="76"/>
        <v>Jason W.</v>
      </c>
      <c r="D1253" s="2" t="s">
        <v>18</v>
      </c>
      <c r="E1253" s="2" t="s">
        <v>62</v>
      </c>
      <c r="F1253" s="2" t="s">
        <v>11</v>
      </c>
      <c r="G1253" s="2">
        <v>38</v>
      </c>
      <c r="H1253" s="2" t="s">
        <v>34</v>
      </c>
      <c r="I1253" s="2" t="s">
        <v>39</v>
      </c>
      <c r="J1253" s="2" t="s">
        <v>123</v>
      </c>
      <c r="K1253" s="2" t="str">
        <f t="shared" si="77"/>
        <v>2016</v>
      </c>
      <c r="L1253" s="2" t="str">
        <f t="shared" si="78"/>
        <v>10</v>
      </c>
      <c r="M1253" s="2">
        <v>201610</v>
      </c>
      <c r="N1253" s="30">
        <v>24577.651058688007</v>
      </c>
      <c r="O1253" s="30">
        <v>3686.647658803201</v>
      </c>
      <c r="P1253" s="10">
        <f t="shared" si="79"/>
        <v>3.6866476588032012E-3</v>
      </c>
    </row>
    <row r="1254" spans="1:16">
      <c r="A1254" s="2" t="s">
        <v>7</v>
      </c>
      <c r="B1254" s="2" t="s">
        <v>27</v>
      </c>
      <c r="C1254" s="2" t="str">
        <f t="shared" si="76"/>
        <v>Michelle L.</v>
      </c>
      <c r="D1254" s="2" t="s">
        <v>19</v>
      </c>
      <c r="E1254" s="2" t="s">
        <v>57</v>
      </c>
      <c r="F1254" s="2" t="s">
        <v>12</v>
      </c>
      <c r="G1254" s="2">
        <v>29</v>
      </c>
      <c r="H1254" s="2" t="s">
        <v>37</v>
      </c>
      <c r="I1254" s="2" t="s">
        <v>41</v>
      </c>
      <c r="J1254" s="2" t="s">
        <v>124</v>
      </c>
      <c r="K1254" s="2" t="str">
        <f t="shared" si="77"/>
        <v>2016</v>
      </c>
      <c r="L1254" s="2" t="str">
        <f t="shared" si="78"/>
        <v>10</v>
      </c>
      <c r="M1254" s="2">
        <v>201610</v>
      </c>
      <c r="N1254" s="30">
        <v>249854.64191999999</v>
      </c>
      <c r="O1254" s="30">
        <v>43474.707694079996</v>
      </c>
      <c r="P1254" s="10">
        <f t="shared" si="79"/>
        <v>4.3474707694079996E-2</v>
      </c>
    </row>
    <row r="1255" spans="1:16">
      <c r="A1255" s="2" t="s">
        <v>7</v>
      </c>
      <c r="B1255" s="2" t="s">
        <v>27</v>
      </c>
      <c r="C1255" s="2" t="str">
        <f t="shared" si="76"/>
        <v>Michelle L.</v>
      </c>
      <c r="D1255" s="2" t="s">
        <v>19</v>
      </c>
      <c r="E1255" s="2" t="s">
        <v>57</v>
      </c>
      <c r="F1255" s="2" t="s">
        <v>12</v>
      </c>
      <c r="G1255" s="2">
        <v>29</v>
      </c>
      <c r="H1255" s="2" t="s">
        <v>37</v>
      </c>
      <c r="I1255" s="2" t="s">
        <v>41</v>
      </c>
      <c r="J1255" s="2" t="s">
        <v>121</v>
      </c>
      <c r="K1255" s="2" t="str">
        <f t="shared" si="77"/>
        <v>2016</v>
      </c>
      <c r="L1255" s="2" t="str">
        <f t="shared" si="78"/>
        <v>10</v>
      </c>
      <c r="M1255" s="2">
        <v>201610</v>
      </c>
      <c r="N1255" s="30">
        <v>46504.145126400013</v>
      </c>
      <c r="O1255" s="30">
        <v>6975.6217689600016</v>
      </c>
      <c r="P1255" s="10">
        <f t="shared" si="79"/>
        <v>6.975621768960002E-3</v>
      </c>
    </row>
    <row r="1256" spans="1:16">
      <c r="A1256" s="2" t="s">
        <v>7</v>
      </c>
      <c r="B1256" s="2" t="s">
        <v>27</v>
      </c>
      <c r="C1256" s="2" t="str">
        <f t="shared" si="76"/>
        <v>Michelle L.</v>
      </c>
      <c r="D1256" s="2" t="s">
        <v>19</v>
      </c>
      <c r="E1256" s="2" t="s">
        <v>57</v>
      </c>
      <c r="F1256" s="2" t="s">
        <v>12</v>
      </c>
      <c r="G1256" s="2">
        <v>29</v>
      </c>
      <c r="H1256" s="2" t="s">
        <v>37</v>
      </c>
      <c r="I1256" s="2" t="s">
        <v>41</v>
      </c>
      <c r="J1256" s="2" t="s">
        <v>143</v>
      </c>
      <c r="K1256" s="2" t="str">
        <f t="shared" si="77"/>
        <v>2016</v>
      </c>
      <c r="L1256" s="2" t="str">
        <f t="shared" si="78"/>
        <v>10</v>
      </c>
      <c r="M1256" s="2">
        <v>201610</v>
      </c>
      <c r="N1256" s="30">
        <v>122487.26568000001</v>
      </c>
      <c r="O1256" s="30">
        <v>18373.089852000001</v>
      </c>
      <c r="P1256" s="10">
        <f t="shared" si="79"/>
        <v>1.8373089852E-2</v>
      </c>
    </row>
    <row r="1257" spans="1:16">
      <c r="A1257" s="2" t="s">
        <v>7</v>
      </c>
      <c r="B1257" s="2" t="s">
        <v>27</v>
      </c>
      <c r="C1257" s="2" t="str">
        <f t="shared" si="76"/>
        <v>Michelle L.</v>
      </c>
      <c r="D1257" s="2" t="s">
        <v>19</v>
      </c>
      <c r="E1257" s="2" t="s">
        <v>57</v>
      </c>
      <c r="F1257" s="2" t="s">
        <v>12</v>
      </c>
      <c r="G1257" s="2">
        <v>29</v>
      </c>
      <c r="H1257" s="2" t="s">
        <v>37</v>
      </c>
      <c r="I1257" s="2" t="s">
        <v>41</v>
      </c>
      <c r="J1257" s="2" t="s">
        <v>123</v>
      </c>
      <c r="K1257" s="2" t="str">
        <f t="shared" si="77"/>
        <v>2016</v>
      </c>
      <c r="L1257" s="2" t="str">
        <f t="shared" si="78"/>
        <v>10</v>
      </c>
      <c r="M1257" s="2">
        <v>201610</v>
      </c>
      <c r="N1257" s="30">
        <v>13636.031385599999</v>
      </c>
      <c r="O1257" s="30">
        <v>2045.4047078399999</v>
      </c>
      <c r="P1257" s="10">
        <f t="shared" si="79"/>
        <v>2.04540470784E-3</v>
      </c>
    </row>
    <row r="1258" spans="1:16">
      <c r="A1258" s="2" t="s">
        <v>7</v>
      </c>
      <c r="B1258" s="2" t="s">
        <v>42</v>
      </c>
      <c r="C1258" s="2" t="str">
        <f t="shared" si="76"/>
        <v>Dennis C.</v>
      </c>
      <c r="D1258" s="2" t="s">
        <v>59</v>
      </c>
      <c r="E1258" s="2" t="s">
        <v>60</v>
      </c>
      <c r="F1258" s="2" t="s">
        <v>11</v>
      </c>
      <c r="G1258" s="2">
        <v>35</v>
      </c>
      <c r="H1258" s="2" t="s">
        <v>34</v>
      </c>
      <c r="I1258" s="2" t="s">
        <v>39</v>
      </c>
      <c r="J1258" s="2" t="s">
        <v>124</v>
      </c>
      <c r="K1258" s="2" t="str">
        <f t="shared" si="77"/>
        <v>2016</v>
      </c>
      <c r="L1258" s="2" t="str">
        <f t="shared" si="78"/>
        <v>10</v>
      </c>
      <c r="M1258" s="2">
        <v>201610</v>
      </c>
      <c r="N1258" s="30">
        <v>179583.82041600003</v>
      </c>
      <c r="O1258" s="30">
        <v>31247.584752384002</v>
      </c>
      <c r="P1258" s="10">
        <f t="shared" si="79"/>
        <v>3.1247584752384001E-2</v>
      </c>
    </row>
    <row r="1259" spans="1:16">
      <c r="A1259" s="2" t="s">
        <v>7</v>
      </c>
      <c r="B1259" s="2" t="s">
        <v>42</v>
      </c>
      <c r="C1259" s="2" t="str">
        <f t="shared" si="76"/>
        <v>Dennis C.</v>
      </c>
      <c r="D1259" s="2" t="s">
        <v>59</v>
      </c>
      <c r="E1259" s="2" t="s">
        <v>60</v>
      </c>
      <c r="F1259" s="2" t="s">
        <v>11</v>
      </c>
      <c r="G1259" s="2">
        <v>35</v>
      </c>
      <c r="H1259" s="2" t="s">
        <v>34</v>
      </c>
      <c r="I1259" s="2" t="s">
        <v>39</v>
      </c>
      <c r="J1259" s="2" t="s">
        <v>121</v>
      </c>
      <c r="K1259" s="2" t="str">
        <f t="shared" si="77"/>
        <v>2016</v>
      </c>
      <c r="L1259" s="2" t="str">
        <f t="shared" si="78"/>
        <v>10</v>
      </c>
      <c r="M1259" s="2">
        <v>201610</v>
      </c>
      <c r="N1259" s="30">
        <v>103780.95157248003</v>
      </c>
      <c r="O1259" s="30">
        <v>15567.142735872003</v>
      </c>
      <c r="P1259" s="10">
        <f t="shared" si="79"/>
        <v>1.5567142735872003E-2</v>
      </c>
    </row>
    <row r="1260" spans="1:16">
      <c r="A1260" s="2" t="s">
        <v>7</v>
      </c>
      <c r="B1260" s="2" t="s">
        <v>42</v>
      </c>
      <c r="C1260" s="2" t="str">
        <f t="shared" si="76"/>
        <v>Dennis C.</v>
      </c>
      <c r="D1260" s="2" t="s">
        <v>59</v>
      </c>
      <c r="E1260" s="2" t="s">
        <v>60</v>
      </c>
      <c r="F1260" s="2" t="s">
        <v>11</v>
      </c>
      <c r="G1260" s="2">
        <v>35</v>
      </c>
      <c r="H1260" s="2" t="s">
        <v>34</v>
      </c>
      <c r="I1260" s="2" t="s">
        <v>39</v>
      </c>
      <c r="J1260" s="2" t="s">
        <v>143</v>
      </c>
      <c r="K1260" s="2" t="str">
        <f t="shared" si="77"/>
        <v>2016</v>
      </c>
      <c r="L1260" s="2" t="str">
        <f t="shared" si="78"/>
        <v>10</v>
      </c>
      <c r="M1260" s="2">
        <v>201610</v>
      </c>
      <c r="N1260" s="30">
        <v>79044.648228000005</v>
      </c>
      <c r="O1260" s="30">
        <v>11856.697234200001</v>
      </c>
      <c r="P1260" s="10">
        <f t="shared" si="79"/>
        <v>1.1856697234200001E-2</v>
      </c>
    </row>
    <row r="1261" spans="1:16">
      <c r="A1261" s="2" t="s">
        <v>7</v>
      </c>
      <c r="B1261" s="2" t="s">
        <v>42</v>
      </c>
      <c r="C1261" s="2" t="str">
        <f t="shared" si="76"/>
        <v>Dennis C.</v>
      </c>
      <c r="D1261" s="2" t="s">
        <v>59</v>
      </c>
      <c r="E1261" s="2" t="s">
        <v>60</v>
      </c>
      <c r="F1261" s="2" t="s">
        <v>11</v>
      </c>
      <c r="G1261" s="2">
        <v>35</v>
      </c>
      <c r="H1261" s="2" t="s">
        <v>34</v>
      </c>
      <c r="I1261" s="2" t="s">
        <v>39</v>
      </c>
      <c r="J1261" s="2" t="s">
        <v>123</v>
      </c>
      <c r="K1261" s="2" t="str">
        <f t="shared" si="77"/>
        <v>2016</v>
      </c>
      <c r="L1261" s="2" t="str">
        <f t="shared" si="78"/>
        <v>10</v>
      </c>
      <c r="M1261" s="2">
        <v>201610</v>
      </c>
      <c r="N1261" s="30">
        <v>5269.2194580480009</v>
      </c>
      <c r="O1261" s="30">
        <v>790.38291870720013</v>
      </c>
      <c r="P1261" s="10">
        <f t="shared" si="79"/>
        <v>7.9038291870720011E-4</v>
      </c>
    </row>
    <row r="1262" spans="1:16">
      <c r="A1262" s="2" t="s">
        <v>7</v>
      </c>
      <c r="B1262" s="2" t="s">
        <v>42</v>
      </c>
      <c r="C1262" s="2" t="str">
        <f t="shared" si="76"/>
        <v>Aaron C.</v>
      </c>
      <c r="D1262" s="2" t="s">
        <v>61</v>
      </c>
      <c r="E1262" s="2" t="s">
        <v>60</v>
      </c>
      <c r="F1262" s="2" t="s">
        <v>11</v>
      </c>
      <c r="G1262" s="2">
        <v>32</v>
      </c>
      <c r="H1262" s="2" t="s">
        <v>36</v>
      </c>
      <c r="I1262" s="2" t="s">
        <v>63</v>
      </c>
      <c r="J1262" s="2" t="s">
        <v>124</v>
      </c>
      <c r="K1262" s="2" t="str">
        <f t="shared" si="77"/>
        <v>2016</v>
      </c>
      <c r="L1262" s="2" t="str">
        <f t="shared" si="78"/>
        <v>10</v>
      </c>
      <c r="M1262" s="2">
        <v>201610</v>
      </c>
      <c r="N1262" s="30">
        <v>157827.72095999998</v>
      </c>
      <c r="O1262" s="30">
        <v>27462.023447039996</v>
      </c>
      <c r="P1262" s="10">
        <f t="shared" si="79"/>
        <v>2.7462023447039994E-2</v>
      </c>
    </row>
    <row r="1263" spans="1:16">
      <c r="A1263" s="2" t="s">
        <v>7</v>
      </c>
      <c r="B1263" s="2" t="s">
        <v>42</v>
      </c>
      <c r="C1263" s="2" t="str">
        <f t="shared" si="76"/>
        <v>Aaron C.</v>
      </c>
      <c r="D1263" s="2" t="s">
        <v>61</v>
      </c>
      <c r="E1263" s="2" t="s">
        <v>60</v>
      </c>
      <c r="F1263" s="2" t="s">
        <v>11</v>
      </c>
      <c r="G1263" s="2">
        <v>32</v>
      </c>
      <c r="H1263" s="2" t="s">
        <v>36</v>
      </c>
      <c r="I1263" s="2" t="s">
        <v>63</v>
      </c>
      <c r="J1263" s="2" t="s">
        <v>121</v>
      </c>
      <c r="K1263" s="2" t="str">
        <f t="shared" si="77"/>
        <v>2016</v>
      </c>
      <c r="L1263" s="2" t="str">
        <f t="shared" si="78"/>
        <v>10</v>
      </c>
      <c r="M1263" s="2">
        <v>201610</v>
      </c>
      <c r="N1263" s="30">
        <v>2579.3913599999996</v>
      </c>
      <c r="O1263" s="30">
        <v>386.90870399999994</v>
      </c>
      <c r="P1263" s="10">
        <f t="shared" si="79"/>
        <v>3.8690870399999994E-4</v>
      </c>
    </row>
    <row r="1264" spans="1:16">
      <c r="A1264" s="2" t="s">
        <v>7</v>
      </c>
      <c r="B1264" s="2" t="s">
        <v>42</v>
      </c>
      <c r="C1264" s="2" t="str">
        <f t="shared" si="76"/>
        <v>Aaron C.</v>
      </c>
      <c r="D1264" s="2" t="s">
        <v>61</v>
      </c>
      <c r="E1264" s="2" t="s">
        <v>60</v>
      </c>
      <c r="F1264" s="2" t="s">
        <v>11</v>
      </c>
      <c r="G1264" s="2">
        <v>32</v>
      </c>
      <c r="H1264" s="2" t="s">
        <v>36</v>
      </c>
      <c r="I1264" s="2" t="s">
        <v>63</v>
      </c>
      <c r="J1264" s="2" t="s">
        <v>143</v>
      </c>
      <c r="K1264" s="2" t="str">
        <f t="shared" si="77"/>
        <v>2016</v>
      </c>
      <c r="L1264" s="2" t="str">
        <f t="shared" si="78"/>
        <v>10</v>
      </c>
      <c r="M1264" s="2">
        <v>201610</v>
      </c>
      <c r="N1264" s="30">
        <v>59690.512699999999</v>
      </c>
      <c r="O1264" s="30">
        <v>8953.5769049999999</v>
      </c>
      <c r="P1264" s="10">
        <f t="shared" si="79"/>
        <v>8.9535769049999998E-3</v>
      </c>
    </row>
    <row r="1265" spans="1:16">
      <c r="A1265" s="2" t="s">
        <v>7</v>
      </c>
      <c r="B1265" s="2" t="s">
        <v>42</v>
      </c>
      <c r="C1265" s="2" t="str">
        <f t="shared" si="76"/>
        <v>Aaron C.</v>
      </c>
      <c r="D1265" s="2" t="s">
        <v>61</v>
      </c>
      <c r="E1265" s="2" t="s">
        <v>60</v>
      </c>
      <c r="F1265" s="2" t="s">
        <v>11</v>
      </c>
      <c r="G1265" s="2">
        <v>32</v>
      </c>
      <c r="H1265" s="2" t="s">
        <v>36</v>
      </c>
      <c r="I1265" s="2" t="s">
        <v>63</v>
      </c>
      <c r="J1265" s="2" t="s">
        <v>123</v>
      </c>
      <c r="K1265" s="2" t="str">
        <f t="shared" si="77"/>
        <v>2016</v>
      </c>
      <c r="L1265" s="2" t="str">
        <f t="shared" si="78"/>
        <v>10</v>
      </c>
      <c r="M1265" s="2">
        <v>201610</v>
      </c>
      <c r="N1265" s="30">
        <v>24647.345049599997</v>
      </c>
      <c r="O1265" s="30">
        <v>3697.1017574399993</v>
      </c>
      <c r="P1265" s="10">
        <f t="shared" si="79"/>
        <v>3.6971017574399996E-3</v>
      </c>
    </row>
    <row r="1266" spans="1:16">
      <c r="A1266" s="2" t="s">
        <v>69</v>
      </c>
      <c r="B1266" s="2" t="s">
        <v>5</v>
      </c>
      <c r="C1266" s="2" t="str">
        <f t="shared" si="76"/>
        <v>Jansen B.</v>
      </c>
      <c r="D1266" s="2" t="s">
        <v>46</v>
      </c>
      <c r="E1266" s="2" t="s">
        <v>13</v>
      </c>
      <c r="F1266" s="2" t="s">
        <v>11</v>
      </c>
      <c r="G1266" s="2">
        <v>46</v>
      </c>
      <c r="H1266" s="2" t="s">
        <v>33</v>
      </c>
      <c r="I1266" s="2" t="s">
        <v>38</v>
      </c>
      <c r="J1266" s="2" t="s">
        <v>124</v>
      </c>
      <c r="K1266" s="2" t="str">
        <f t="shared" si="77"/>
        <v>2016</v>
      </c>
      <c r="L1266" s="2" t="str">
        <f t="shared" si="78"/>
        <v>10</v>
      </c>
      <c r="M1266" s="2">
        <v>201610</v>
      </c>
      <c r="N1266" s="30">
        <v>841202.81440000015</v>
      </c>
      <c r="O1266" s="30">
        <v>146369.28970560001</v>
      </c>
      <c r="P1266" s="10">
        <f t="shared" si="79"/>
        <v>0.14636928970560001</v>
      </c>
    </row>
    <row r="1267" spans="1:16">
      <c r="A1267" s="2" t="s">
        <v>69</v>
      </c>
      <c r="B1267" s="2" t="s">
        <v>5</v>
      </c>
      <c r="C1267" s="2" t="str">
        <f t="shared" si="76"/>
        <v>Jansen B.</v>
      </c>
      <c r="D1267" s="2" t="s">
        <v>46</v>
      </c>
      <c r="E1267" s="2" t="s">
        <v>13</v>
      </c>
      <c r="F1267" s="2" t="s">
        <v>11</v>
      </c>
      <c r="G1267" s="2">
        <v>46</v>
      </c>
      <c r="H1267" s="2" t="s">
        <v>33</v>
      </c>
      <c r="I1267" s="2" t="s">
        <v>38</v>
      </c>
      <c r="J1267" s="2" t="s">
        <v>121</v>
      </c>
      <c r="K1267" s="2" t="str">
        <f t="shared" si="77"/>
        <v>2016</v>
      </c>
      <c r="L1267" s="2" t="str">
        <f t="shared" si="78"/>
        <v>10</v>
      </c>
      <c r="M1267" s="2">
        <v>201610</v>
      </c>
      <c r="N1267" s="30">
        <v>59830.571562666679</v>
      </c>
      <c r="O1267" s="30">
        <v>8974.5857344000015</v>
      </c>
      <c r="P1267" s="10">
        <f t="shared" si="79"/>
        <v>8.9745857344000011E-3</v>
      </c>
    </row>
    <row r="1268" spans="1:16">
      <c r="A1268" s="2" t="s">
        <v>69</v>
      </c>
      <c r="B1268" s="2" t="s">
        <v>5</v>
      </c>
      <c r="C1268" s="2" t="str">
        <f t="shared" si="76"/>
        <v>Jansen B.</v>
      </c>
      <c r="D1268" s="2" t="s">
        <v>46</v>
      </c>
      <c r="E1268" s="2" t="s">
        <v>13</v>
      </c>
      <c r="F1268" s="2" t="s">
        <v>11</v>
      </c>
      <c r="G1268" s="2">
        <v>46</v>
      </c>
      <c r="H1268" s="2" t="s">
        <v>33</v>
      </c>
      <c r="I1268" s="2" t="s">
        <v>38</v>
      </c>
      <c r="J1268" s="2" t="s">
        <v>143</v>
      </c>
      <c r="K1268" s="2" t="str">
        <f t="shared" si="77"/>
        <v>2016</v>
      </c>
      <c r="L1268" s="2" t="str">
        <f t="shared" si="78"/>
        <v>10</v>
      </c>
      <c r="M1268" s="2">
        <v>201610</v>
      </c>
      <c r="N1268" s="30">
        <v>157019.7083</v>
      </c>
      <c r="O1268" s="30">
        <v>23552.956244999998</v>
      </c>
      <c r="P1268" s="10">
        <f t="shared" si="79"/>
        <v>2.3552956244999996E-2</v>
      </c>
    </row>
    <row r="1269" spans="1:16">
      <c r="A1269" s="2" t="s">
        <v>69</v>
      </c>
      <c r="B1269" s="2" t="s">
        <v>5</v>
      </c>
      <c r="C1269" s="2" t="str">
        <f t="shared" si="76"/>
        <v>Jansen B.</v>
      </c>
      <c r="D1269" s="2" t="s">
        <v>46</v>
      </c>
      <c r="E1269" s="2" t="s">
        <v>13</v>
      </c>
      <c r="F1269" s="2" t="s">
        <v>11</v>
      </c>
      <c r="G1269" s="2">
        <v>46</v>
      </c>
      <c r="H1269" s="2" t="s">
        <v>33</v>
      </c>
      <c r="I1269" s="2" t="s">
        <v>38</v>
      </c>
      <c r="J1269" s="2" t="s">
        <v>123</v>
      </c>
      <c r="K1269" s="2" t="str">
        <f t="shared" si="77"/>
        <v>2016</v>
      </c>
      <c r="L1269" s="2" t="str">
        <f t="shared" si="78"/>
        <v>10</v>
      </c>
      <c r="M1269" s="2">
        <v>201610</v>
      </c>
      <c r="N1269" s="30">
        <v>94665.725440000009</v>
      </c>
      <c r="O1269" s="30">
        <v>14199.858816</v>
      </c>
      <c r="P1269" s="10">
        <f t="shared" si="79"/>
        <v>1.4199858815999999E-2</v>
      </c>
    </row>
    <row r="1270" spans="1:16">
      <c r="A1270" s="2" t="s">
        <v>69</v>
      </c>
      <c r="B1270" s="2" t="s">
        <v>5</v>
      </c>
      <c r="C1270" s="2" t="str">
        <f t="shared" si="76"/>
        <v>Claire P.</v>
      </c>
      <c r="D1270" s="2" t="s">
        <v>22</v>
      </c>
      <c r="E1270" s="2" t="s">
        <v>16</v>
      </c>
      <c r="F1270" s="2" t="s">
        <v>12</v>
      </c>
      <c r="G1270" s="2">
        <v>38</v>
      </c>
      <c r="H1270" s="2" t="s">
        <v>34</v>
      </c>
      <c r="I1270" s="2" t="s">
        <v>39</v>
      </c>
      <c r="J1270" s="2" t="s">
        <v>124</v>
      </c>
      <c r="K1270" s="2" t="str">
        <f t="shared" si="77"/>
        <v>2016</v>
      </c>
      <c r="L1270" s="2" t="str">
        <f t="shared" si="78"/>
        <v>10</v>
      </c>
      <c r="M1270" s="2">
        <v>201610</v>
      </c>
      <c r="N1270" s="30">
        <v>540386.36870400002</v>
      </c>
      <c r="O1270" s="30">
        <v>94027.228154495999</v>
      </c>
      <c r="P1270" s="10">
        <f t="shared" si="79"/>
        <v>9.4027228154496004E-2</v>
      </c>
    </row>
    <row r="1271" spans="1:16">
      <c r="A1271" s="2" t="s">
        <v>69</v>
      </c>
      <c r="B1271" s="2" t="s">
        <v>5</v>
      </c>
      <c r="C1271" s="2" t="str">
        <f t="shared" si="76"/>
        <v>Claire P.</v>
      </c>
      <c r="D1271" s="2" t="s">
        <v>22</v>
      </c>
      <c r="E1271" s="2" t="s">
        <v>16</v>
      </c>
      <c r="F1271" s="2" t="s">
        <v>12</v>
      </c>
      <c r="G1271" s="2">
        <v>38</v>
      </c>
      <c r="H1271" s="2" t="s">
        <v>34</v>
      </c>
      <c r="I1271" s="2" t="s">
        <v>39</v>
      </c>
      <c r="J1271" s="2" t="s">
        <v>121</v>
      </c>
      <c r="K1271" s="2" t="str">
        <f t="shared" si="77"/>
        <v>2016</v>
      </c>
      <c r="L1271" s="2" t="str">
        <f t="shared" si="78"/>
        <v>10</v>
      </c>
      <c r="M1271" s="2">
        <v>201610</v>
      </c>
      <c r="N1271" s="30">
        <v>44609.468117760007</v>
      </c>
      <c r="O1271" s="30">
        <v>6691.420217664001</v>
      </c>
      <c r="P1271" s="10">
        <f t="shared" si="79"/>
        <v>6.6914202176640014E-3</v>
      </c>
    </row>
    <row r="1272" spans="1:16">
      <c r="A1272" s="2" t="s">
        <v>69</v>
      </c>
      <c r="B1272" s="2" t="s">
        <v>5</v>
      </c>
      <c r="C1272" s="2" t="str">
        <f t="shared" si="76"/>
        <v>Claire P.</v>
      </c>
      <c r="D1272" s="2" t="s">
        <v>22</v>
      </c>
      <c r="E1272" s="2" t="s">
        <v>16</v>
      </c>
      <c r="F1272" s="2" t="s">
        <v>12</v>
      </c>
      <c r="G1272" s="2">
        <v>38</v>
      </c>
      <c r="H1272" s="2" t="s">
        <v>34</v>
      </c>
      <c r="I1272" s="2" t="s">
        <v>39</v>
      </c>
      <c r="J1272" s="2" t="s">
        <v>143</v>
      </c>
      <c r="K1272" s="2" t="str">
        <f t="shared" si="77"/>
        <v>2016</v>
      </c>
      <c r="L1272" s="2" t="str">
        <f t="shared" si="78"/>
        <v>10</v>
      </c>
      <c r="M1272" s="2">
        <v>201610</v>
      </c>
      <c r="N1272" s="30">
        <v>62589.028319999998</v>
      </c>
      <c r="O1272" s="30">
        <v>9388.3542479999996</v>
      </c>
      <c r="P1272" s="10">
        <f t="shared" si="79"/>
        <v>9.3883542479999988E-3</v>
      </c>
    </row>
    <row r="1273" spans="1:16">
      <c r="A1273" s="2" t="s">
        <v>69</v>
      </c>
      <c r="B1273" s="2" t="s">
        <v>5</v>
      </c>
      <c r="C1273" s="2" t="str">
        <f t="shared" si="76"/>
        <v>Claire P.</v>
      </c>
      <c r="D1273" s="2" t="s">
        <v>22</v>
      </c>
      <c r="E1273" s="2" t="s">
        <v>16</v>
      </c>
      <c r="F1273" s="2" t="s">
        <v>12</v>
      </c>
      <c r="G1273" s="2">
        <v>38</v>
      </c>
      <c r="H1273" s="2" t="s">
        <v>34</v>
      </c>
      <c r="I1273" s="2" t="s">
        <v>39</v>
      </c>
      <c r="J1273" s="2" t="s">
        <v>123</v>
      </c>
      <c r="K1273" s="2" t="str">
        <f t="shared" si="77"/>
        <v>2016</v>
      </c>
      <c r="L1273" s="2" t="str">
        <f t="shared" si="78"/>
        <v>10</v>
      </c>
      <c r="M1273" s="2">
        <v>201610</v>
      </c>
      <c r="N1273" s="30">
        <v>23311.80214272</v>
      </c>
      <c r="O1273" s="30">
        <v>3496.7703214079997</v>
      </c>
      <c r="P1273" s="10">
        <f t="shared" si="79"/>
        <v>3.4967703214079998E-3</v>
      </c>
    </row>
    <row r="1274" spans="1:16">
      <c r="A1274" s="2" t="s">
        <v>69</v>
      </c>
      <c r="B1274" s="2" t="s">
        <v>5</v>
      </c>
      <c r="C1274" s="2" t="str">
        <f t="shared" si="76"/>
        <v>Simon W.</v>
      </c>
      <c r="D1274" s="2" t="s">
        <v>9</v>
      </c>
      <c r="E1274" s="2" t="s">
        <v>10</v>
      </c>
      <c r="F1274" s="2" t="s">
        <v>11</v>
      </c>
      <c r="G1274" s="2">
        <v>25</v>
      </c>
      <c r="H1274" s="2" t="s">
        <v>37</v>
      </c>
      <c r="I1274" s="2" t="s">
        <v>41</v>
      </c>
      <c r="J1274" s="2" t="s">
        <v>124</v>
      </c>
      <c r="K1274" s="2" t="str">
        <f t="shared" si="77"/>
        <v>2016</v>
      </c>
      <c r="L1274" s="2" t="str">
        <f t="shared" si="78"/>
        <v>10</v>
      </c>
      <c r="M1274" s="2">
        <v>201610</v>
      </c>
      <c r="N1274" s="30">
        <v>215697.33120000002</v>
      </c>
      <c r="O1274" s="30">
        <v>37531.3356288</v>
      </c>
      <c r="P1274" s="10">
        <f t="shared" si="79"/>
        <v>3.7531335628799997E-2</v>
      </c>
    </row>
    <row r="1275" spans="1:16">
      <c r="A1275" s="2" t="s">
        <v>69</v>
      </c>
      <c r="B1275" s="2" t="s">
        <v>5</v>
      </c>
      <c r="C1275" s="2" t="str">
        <f t="shared" si="76"/>
        <v>Simon W.</v>
      </c>
      <c r="D1275" s="2" t="s">
        <v>9</v>
      </c>
      <c r="E1275" s="2" t="s">
        <v>10</v>
      </c>
      <c r="F1275" s="2" t="s">
        <v>11</v>
      </c>
      <c r="G1275" s="2">
        <v>25</v>
      </c>
      <c r="H1275" s="2" t="s">
        <v>37</v>
      </c>
      <c r="I1275" s="2" t="s">
        <v>41</v>
      </c>
      <c r="J1275" s="2" t="s">
        <v>121</v>
      </c>
      <c r="K1275" s="2" t="str">
        <f t="shared" si="77"/>
        <v>2016</v>
      </c>
      <c r="L1275" s="2" t="str">
        <f t="shared" si="78"/>
        <v>10</v>
      </c>
      <c r="M1275" s="2">
        <v>201610</v>
      </c>
      <c r="N1275" s="30">
        <v>43553.110847999997</v>
      </c>
      <c r="O1275" s="30">
        <v>6532.9666271999995</v>
      </c>
      <c r="P1275" s="10">
        <f t="shared" si="79"/>
        <v>6.5329666271999997E-3</v>
      </c>
    </row>
    <row r="1276" spans="1:16">
      <c r="A1276" s="2" t="s">
        <v>69</v>
      </c>
      <c r="B1276" s="2" t="s">
        <v>5</v>
      </c>
      <c r="C1276" s="2" t="str">
        <f t="shared" si="76"/>
        <v>Simon W.</v>
      </c>
      <c r="D1276" s="2" t="s">
        <v>9</v>
      </c>
      <c r="E1276" s="2" t="s">
        <v>10</v>
      </c>
      <c r="F1276" s="2" t="s">
        <v>11</v>
      </c>
      <c r="G1276" s="2">
        <v>25</v>
      </c>
      <c r="H1276" s="2" t="s">
        <v>37</v>
      </c>
      <c r="I1276" s="2" t="s">
        <v>41</v>
      </c>
      <c r="J1276" s="2" t="s">
        <v>143</v>
      </c>
      <c r="K1276" s="2" t="str">
        <f t="shared" si="77"/>
        <v>2016</v>
      </c>
      <c r="L1276" s="2" t="str">
        <f t="shared" si="78"/>
        <v>10</v>
      </c>
      <c r="M1276" s="2">
        <v>201610</v>
      </c>
      <c r="N1276" s="30">
        <v>53019.186999999998</v>
      </c>
      <c r="O1276" s="30">
        <v>7952.8780499999993</v>
      </c>
      <c r="P1276" s="10">
        <f t="shared" si="79"/>
        <v>7.952878049999999E-3</v>
      </c>
    </row>
    <row r="1277" spans="1:16">
      <c r="A1277" s="2" t="s">
        <v>69</v>
      </c>
      <c r="B1277" s="2" t="s">
        <v>5</v>
      </c>
      <c r="C1277" s="2" t="str">
        <f t="shared" si="76"/>
        <v>Simon W.</v>
      </c>
      <c r="D1277" s="2" t="s">
        <v>9</v>
      </c>
      <c r="E1277" s="2" t="s">
        <v>10</v>
      </c>
      <c r="F1277" s="2" t="s">
        <v>11</v>
      </c>
      <c r="G1277" s="2">
        <v>25</v>
      </c>
      <c r="H1277" s="2" t="s">
        <v>37</v>
      </c>
      <c r="I1277" s="2" t="s">
        <v>41</v>
      </c>
      <c r="J1277" s="2" t="s">
        <v>123</v>
      </c>
      <c r="K1277" s="2" t="str">
        <f t="shared" si="77"/>
        <v>2016</v>
      </c>
      <c r="L1277" s="2" t="str">
        <f t="shared" si="78"/>
        <v>10</v>
      </c>
      <c r="M1277" s="2">
        <v>201610</v>
      </c>
      <c r="N1277" s="30">
        <v>29790.908159999999</v>
      </c>
      <c r="O1277" s="30">
        <v>4468.6362239999999</v>
      </c>
      <c r="P1277" s="10">
        <f t="shared" si="79"/>
        <v>4.4686362239999998E-3</v>
      </c>
    </row>
    <row r="1278" spans="1:16">
      <c r="A1278" s="2" t="s">
        <v>69</v>
      </c>
      <c r="B1278" s="2" t="s">
        <v>6</v>
      </c>
      <c r="C1278" s="2" t="str">
        <f t="shared" si="76"/>
        <v>Trevor P.</v>
      </c>
      <c r="D1278" s="2" t="s">
        <v>14</v>
      </c>
      <c r="E1278" s="2" t="s">
        <v>15</v>
      </c>
      <c r="F1278" s="2" t="s">
        <v>11</v>
      </c>
      <c r="G1278" s="2">
        <v>32</v>
      </c>
      <c r="H1278" s="2" t="s">
        <v>36</v>
      </c>
      <c r="I1278" s="2" t="s">
        <v>63</v>
      </c>
      <c r="J1278" s="2" t="s">
        <v>124</v>
      </c>
      <c r="K1278" s="2" t="str">
        <f t="shared" si="77"/>
        <v>2016</v>
      </c>
      <c r="L1278" s="2" t="str">
        <f t="shared" si="78"/>
        <v>10</v>
      </c>
      <c r="M1278" s="2">
        <v>201610</v>
      </c>
      <c r="N1278" s="30">
        <v>1154231.3036800001</v>
      </c>
      <c r="O1278" s="30">
        <v>200836.24684032</v>
      </c>
      <c r="P1278" s="10">
        <f t="shared" si="79"/>
        <v>0.20083624684032</v>
      </c>
    </row>
    <row r="1279" spans="1:16">
      <c r="A1279" s="2" t="s">
        <v>69</v>
      </c>
      <c r="B1279" s="2" t="s">
        <v>6</v>
      </c>
      <c r="C1279" s="2" t="str">
        <f t="shared" si="76"/>
        <v>Trevor P.</v>
      </c>
      <c r="D1279" s="2" t="s">
        <v>14</v>
      </c>
      <c r="E1279" s="2" t="s">
        <v>15</v>
      </c>
      <c r="F1279" s="2" t="s">
        <v>11</v>
      </c>
      <c r="G1279" s="2">
        <v>32</v>
      </c>
      <c r="H1279" s="2" t="s">
        <v>36</v>
      </c>
      <c r="I1279" s="2" t="s">
        <v>63</v>
      </c>
      <c r="J1279" s="2" t="s">
        <v>121</v>
      </c>
      <c r="K1279" s="2" t="str">
        <f t="shared" si="77"/>
        <v>2016</v>
      </c>
      <c r="L1279" s="2" t="str">
        <f t="shared" si="78"/>
        <v>10</v>
      </c>
      <c r="M1279" s="2">
        <v>201610</v>
      </c>
      <c r="N1279" s="30">
        <v>49622.030737066671</v>
      </c>
      <c r="O1279" s="30">
        <v>7443.3046105600006</v>
      </c>
      <c r="P1279" s="10">
        <f t="shared" si="79"/>
        <v>7.4433046105600005E-3</v>
      </c>
    </row>
    <row r="1280" spans="1:16">
      <c r="A1280" s="2" t="s">
        <v>69</v>
      </c>
      <c r="B1280" s="2" t="s">
        <v>6</v>
      </c>
      <c r="C1280" s="2" t="str">
        <f t="shared" si="76"/>
        <v>Trevor P.</v>
      </c>
      <c r="D1280" s="2" t="s">
        <v>14</v>
      </c>
      <c r="E1280" s="2" t="s">
        <v>15</v>
      </c>
      <c r="F1280" s="2" t="s">
        <v>11</v>
      </c>
      <c r="G1280" s="2">
        <v>32</v>
      </c>
      <c r="H1280" s="2" t="s">
        <v>36</v>
      </c>
      <c r="I1280" s="2" t="s">
        <v>63</v>
      </c>
      <c r="J1280" s="2" t="s">
        <v>143</v>
      </c>
      <c r="K1280" s="2" t="str">
        <f t="shared" si="77"/>
        <v>2016</v>
      </c>
      <c r="L1280" s="2" t="str">
        <f t="shared" si="78"/>
        <v>10</v>
      </c>
      <c r="M1280" s="2">
        <v>201610</v>
      </c>
      <c r="N1280" s="30">
        <v>45825.085487999997</v>
      </c>
      <c r="O1280" s="30">
        <v>6873.7628231999997</v>
      </c>
      <c r="P1280" s="10">
        <f t="shared" si="79"/>
        <v>6.8737628231999998E-3</v>
      </c>
    </row>
    <row r="1281" spans="1:16">
      <c r="A1281" s="2" t="s">
        <v>69</v>
      </c>
      <c r="B1281" s="2" t="s">
        <v>6</v>
      </c>
      <c r="C1281" s="2" t="str">
        <f t="shared" si="76"/>
        <v>Trevor P.</v>
      </c>
      <c r="D1281" s="2" t="s">
        <v>14</v>
      </c>
      <c r="E1281" s="2" t="s">
        <v>15</v>
      </c>
      <c r="F1281" s="2" t="s">
        <v>11</v>
      </c>
      <c r="G1281" s="2">
        <v>32</v>
      </c>
      <c r="H1281" s="2" t="s">
        <v>36</v>
      </c>
      <c r="I1281" s="2" t="s">
        <v>63</v>
      </c>
      <c r="J1281" s="2" t="s">
        <v>123</v>
      </c>
      <c r="K1281" s="2" t="str">
        <f t="shared" si="77"/>
        <v>2016</v>
      </c>
      <c r="L1281" s="2" t="str">
        <f t="shared" si="78"/>
        <v>10</v>
      </c>
      <c r="M1281" s="2">
        <v>201610</v>
      </c>
      <c r="N1281" s="30">
        <v>113870.47899136</v>
      </c>
      <c r="O1281" s="30">
        <v>17080.571848703999</v>
      </c>
      <c r="P1281" s="10">
        <f t="shared" si="79"/>
        <v>1.7080571848703999E-2</v>
      </c>
    </row>
    <row r="1282" spans="1:16">
      <c r="A1282" s="2" t="s">
        <v>68</v>
      </c>
      <c r="B1282" s="2" t="s">
        <v>24</v>
      </c>
      <c r="C1282" s="2" t="str">
        <f t="shared" si="76"/>
        <v>George C.</v>
      </c>
      <c r="D1282" s="2" t="s">
        <v>43</v>
      </c>
      <c r="E1282" s="2" t="s">
        <v>17</v>
      </c>
      <c r="F1282" s="2" t="s">
        <v>11</v>
      </c>
      <c r="G1282" s="2">
        <v>32</v>
      </c>
      <c r="H1282" s="2" t="s">
        <v>36</v>
      </c>
      <c r="I1282" s="2" t="s">
        <v>63</v>
      </c>
      <c r="J1282" s="2" t="s">
        <v>124</v>
      </c>
      <c r="K1282" s="2" t="str">
        <f t="shared" si="77"/>
        <v>2016</v>
      </c>
      <c r="L1282" s="2" t="str">
        <f t="shared" si="78"/>
        <v>10</v>
      </c>
      <c r="M1282" s="2">
        <v>201610</v>
      </c>
      <c r="N1282" s="30">
        <v>97713.033600000024</v>
      </c>
      <c r="O1282" s="30">
        <v>17002.067846400001</v>
      </c>
      <c r="P1282" s="10">
        <f t="shared" si="79"/>
        <v>1.7002067846400001E-2</v>
      </c>
    </row>
    <row r="1283" spans="1:16">
      <c r="A1283" s="2" t="s">
        <v>68</v>
      </c>
      <c r="B1283" s="2" t="s">
        <v>24</v>
      </c>
      <c r="C1283" s="2" t="str">
        <f t="shared" ref="C1283:C1346" si="80">D1283&amp;" "&amp;LEFT(E1283,1)&amp;"."</f>
        <v>George C.</v>
      </c>
      <c r="D1283" s="2" t="s">
        <v>43</v>
      </c>
      <c r="E1283" s="2" t="s">
        <v>17</v>
      </c>
      <c r="F1283" s="2" t="s">
        <v>11</v>
      </c>
      <c r="G1283" s="2">
        <v>32</v>
      </c>
      <c r="H1283" s="2" t="s">
        <v>36</v>
      </c>
      <c r="I1283" s="2" t="s">
        <v>63</v>
      </c>
      <c r="J1283" s="2" t="s">
        <v>121</v>
      </c>
      <c r="K1283" s="2" t="str">
        <f t="shared" ref="K1283:K1346" si="81">LEFT(M1283,4)</f>
        <v>2016</v>
      </c>
      <c r="L1283" s="2" t="str">
        <f t="shared" ref="L1283:L1346" si="82">RIGHT(M1283,2)</f>
        <v>10</v>
      </c>
      <c r="M1283" s="2">
        <v>201610</v>
      </c>
      <c r="N1283" s="30">
        <v>81395.492117333328</v>
      </c>
      <c r="O1283" s="30">
        <v>12209.3238176</v>
      </c>
      <c r="P1283" s="10">
        <f t="shared" ref="P1283:P1346" si="83">O1283/1000000</f>
        <v>1.2209323817599999E-2</v>
      </c>
    </row>
    <row r="1284" spans="1:16">
      <c r="A1284" s="2" t="s">
        <v>68</v>
      </c>
      <c r="B1284" s="2" t="s">
        <v>24</v>
      </c>
      <c r="C1284" s="2" t="str">
        <f t="shared" si="80"/>
        <v>George C.</v>
      </c>
      <c r="D1284" s="2" t="s">
        <v>43</v>
      </c>
      <c r="E1284" s="2" t="s">
        <v>17</v>
      </c>
      <c r="F1284" s="2" t="s">
        <v>11</v>
      </c>
      <c r="G1284" s="2">
        <v>32</v>
      </c>
      <c r="H1284" s="2" t="s">
        <v>36</v>
      </c>
      <c r="I1284" s="2" t="s">
        <v>63</v>
      </c>
      <c r="J1284" s="2" t="s">
        <v>143</v>
      </c>
      <c r="K1284" s="2" t="str">
        <f t="shared" si="81"/>
        <v>2016</v>
      </c>
      <c r="L1284" s="2" t="str">
        <f t="shared" si="82"/>
        <v>10</v>
      </c>
      <c r="M1284" s="2">
        <v>201610</v>
      </c>
      <c r="N1284" s="30">
        <v>24675.171733333336</v>
      </c>
      <c r="O1284" s="30">
        <v>3701.2757600000004</v>
      </c>
      <c r="P1284" s="10">
        <f t="shared" si="83"/>
        <v>3.7012757600000004E-3</v>
      </c>
    </row>
    <row r="1285" spans="1:16">
      <c r="A1285" s="2" t="s">
        <v>68</v>
      </c>
      <c r="B1285" s="2" t="s">
        <v>24</v>
      </c>
      <c r="C1285" s="2" t="str">
        <f t="shared" si="80"/>
        <v>George C.</v>
      </c>
      <c r="D1285" s="2" t="s">
        <v>43</v>
      </c>
      <c r="E1285" s="2" t="s">
        <v>17</v>
      </c>
      <c r="F1285" s="2" t="s">
        <v>11</v>
      </c>
      <c r="G1285" s="2">
        <v>32</v>
      </c>
      <c r="H1285" s="2" t="s">
        <v>36</v>
      </c>
      <c r="I1285" s="2" t="s">
        <v>63</v>
      </c>
      <c r="J1285" s="2" t="s">
        <v>123</v>
      </c>
      <c r="K1285" s="2" t="str">
        <f t="shared" si="81"/>
        <v>2016</v>
      </c>
      <c r="L1285" s="2" t="str">
        <f t="shared" si="82"/>
        <v>10</v>
      </c>
      <c r="M1285" s="2">
        <v>201610</v>
      </c>
      <c r="N1285" s="30">
        <v>50529.350143999996</v>
      </c>
      <c r="O1285" s="30">
        <v>7579.4025215999991</v>
      </c>
      <c r="P1285" s="10">
        <f t="shared" si="83"/>
        <v>7.5794025215999991E-3</v>
      </c>
    </row>
    <row r="1286" spans="1:16">
      <c r="A1286" s="2" t="s">
        <v>68</v>
      </c>
      <c r="B1286" s="2" t="s">
        <v>70</v>
      </c>
      <c r="C1286" s="2" t="str">
        <f t="shared" si="80"/>
        <v>Emma J.</v>
      </c>
      <c r="D1286" s="2" t="s">
        <v>20</v>
      </c>
      <c r="E1286" s="2" t="s">
        <v>0</v>
      </c>
      <c r="F1286" s="2" t="s">
        <v>12</v>
      </c>
      <c r="G1286" s="2">
        <v>28</v>
      </c>
      <c r="H1286" s="2" t="s">
        <v>37</v>
      </c>
      <c r="I1286" s="2" t="s">
        <v>41</v>
      </c>
      <c r="J1286" s="2" t="s">
        <v>124</v>
      </c>
      <c r="K1286" s="2" t="str">
        <f t="shared" si="81"/>
        <v>2016</v>
      </c>
      <c r="L1286" s="2" t="str">
        <f t="shared" si="82"/>
        <v>10</v>
      </c>
      <c r="M1286" s="2">
        <v>201610</v>
      </c>
      <c r="N1286" s="30">
        <v>216660.00844800001</v>
      </c>
      <c r="O1286" s="30">
        <v>37698.841469952</v>
      </c>
      <c r="P1286" s="10">
        <f t="shared" si="83"/>
        <v>3.7698841469951998E-2</v>
      </c>
    </row>
    <row r="1287" spans="1:16">
      <c r="A1287" s="2" t="s">
        <v>68</v>
      </c>
      <c r="B1287" s="2" t="s">
        <v>70</v>
      </c>
      <c r="C1287" s="2" t="str">
        <f t="shared" si="80"/>
        <v>Emma J.</v>
      </c>
      <c r="D1287" s="2" t="s">
        <v>20</v>
      </c>
      <c r="E1287" s="2" t="s">
        <v>0</v>
      </c>
      <c r="F1287" s="2" t="s">
        <v>12</v>
      </c>
      <c r="G1287" s="2">
        <v>28</v>
      </c>
      <c r="H1287" s="2" t="s">
        <v>37</v>
      </c>
      <c r="I1287" s="2" t="s">
        <v>41</v>
      </c>
      <c r="J1287" s="2" t="s">
        <v>121</v>
      </c>
      <c r="K1287" s="2" t="str">
        <f t="shared" si="81"/>
        <v>2016</v>
      </c>
      <c r="L1287" s="2" t="str">
        <f t="shared" si="82"/>
        <v>10</v>
      </c>
      <c r="M1287" s="2">
        <v>201610</v>
      </c>
      <c r="N1287" s="30">
        <v>24540.925992960001</v>
      </c>
      <c r="O1287" s="30">
        <v>3681.1388989440002</v>
      </c>
      <c r="P1287" s="10">
        <f t="shared" si="83"/>
        <v>3.681138898944E-3</v>
      </c>
    </row>
    <row r="1288" spans="1:16">
      <c r="A1288" s="2" t="s">
        <v>68</v>
      </c>
      <c r="B1288" s="2" t="s">
        <v>70</v>
      </c>
      <c r="C1288" s="2" t="str">
        <f t="shared" si="80"/>
        <v>Emma J.</v>
      </c>
      <c r="D1288" s="2" t="s">
        <v>20</v>
      </c>
      <c r="E1288" s="2" t="s">
        <v>0</v>
      </c>
      <c r="F1288" s="2" t="s">
        <v>12</v>
      </c>
      <c r="G1288" s="2">
        <v>28</v>
      </c>
      <c r="H1288" s="2" t="s">
        <v>37</v>
      </c>
      <c r="I1288" s="2" t="s">
        <v>41</v>
      </c>
      <c r="J1288" s="2" t="s">
        <v>143</v>
      </c>
      <c r="K1288" s="2" t="str">
        <f t="shared" si="81"/>
        <v>2016</v>
      </c>
      <c r="L1288" s="2" t="str">
        <f t="shared" si="82"/>
        <v>10</v>
      </c>
      <c r="M1288" s="2">
        <v>201610</v>
      </c>
      <c r="N1288" s="30">
        <v>33913.870848000006</v>
      </c>
      <c r="O1288" s="30">
        <v>5087.0806272000009</v>
      </c>
      <c r="P1288" s="10">
        <f t="shared" si="83"/>
        <v>5.087080627200001E-3</v>
      </c>
    </row>
    <row r="1289" spans="1:16">
      <c r="A1289" s="2" t="s">
        <v>68</v>
      </c>
      <c r="B1289" s="2" t="s">
        <v>70</v>
      </c>
      <c r="C1289" s="2" t="str">
        <f t="shared" si="80"/>
        <v>Emma J.</v>
      </c>
      <c r="D1289" s="2" t="s">
        <v>20</v>
      </c>
      <c r="E1289" s="2" t="s">
        <v>0</v>
      </c>
      <c r="F1289" s="2" t="s">
        <v>12</v>
      </c>
      <c r="G1289" s="2">
        <v>28</v>
      </c>
      <c r="H1289" s="2" t="s">
        <v>37</v>
      </c>
      <c r="I1289" s="2" t="s">
        <v>41</v>
      </c>
      <c r="J1289" s="2" t="s">
        <v>123</v>
      </c>
      <c r="K1289" s="2" t="str">
        <f t="shared" si="81"/>
        <v>2016</v>
      </c>
      <c r="L1289" s="2" t="str">
        <f t="shared" si="82"/>
        <v>10</v>
      </c>
      <c r="M1289" s="2">
        <v>201610</v>
      </c>
      <c r="N1289" s="30">
        <v>11088.978001919999</v>
      </c>
      <c r="O1289" s="30">
        <v>1663.3467002879997</v>
      </c>
      <c r="P1289" s="10">
        <f t="shared" si="83"/>
        <v>1.6633467002879997E-3</v>
      </c>
    </row>
    <row r="1290" spans="1:16">
      <c r="A1290" s="2" t="s">
        <v>68</v>
      </c>
      <c r="B1290" s="2" t="s">
        <v>23</v>
      </c>
      <c r="C1290" s="2" t="str">
        <f t="shared" si="80"/>
        <v>Bryan K.</v>
      </c>
      <c r="D1290" s="2" t="s">
        <v>44</v>
      </c>
      <c r="E1290" s="2" t="s">
        <v>45</v>
      </c>
      <c r="F1290" s="2" t="s">
        <v>11</v>
      </c>
      <c r="G1290" s="2">
        <v>27</v>
      </c>
      <c r="H1290" s="2" t="s">
        <v>33</v>
      </c>
      <c r="I1290" s="2" t="s">
        <v>38</v>
      </c>
      <c r="J1290" s="2" t="s">
        <v>124</v>
      </c>
      <c r="K1290" s="2" t="str">
        <f t="shared" si="81"/>
        <v>2016</v>
      </c>
      <c r="L1290" s="2" t="str">
        <f t="shared" si="82"/>
        <v>10</v>
      </c>
      <c r="M1290" s="2">
        <v>201610</v>
      </c>
      <c r="N1290" s="30">
        <v>1565858.4514560001</v>
      </c>
      <c r="O1290" s="30">
        <v>272459.37055334396</v>
      </c>
      <c r="P1290" s="10">
        <f t="shared" si="83"/>
        <v>0.27245937055334396</v>
      </c>
    </row>
    <row r="1291" spans="1:16">
      <c r="A1291" s="2" t="s">
        <v>68</v>
      </c>
      <c r="B1291" s="2" t="s">
        <v>23</v>
      </c>
      <c r="C1291" s="2" t="str">
        <f t="shared" si="80"/>
        <v>Bryan K.</v>
      </c>
      <c r="D1291" s="2" t="s">
        <v>44</v>
      </c>
      <c r="E1291" s="2" t="s">
        <v>45</v>
      </c>
      <c r="F1291" s="2" t="s">
        <v>11</v>
      </c>
      <c r="G1291" s="2">
        <v>27</v>
      </c>
      <c r="H1291" s="2" t="s">
        <v>33</v>
      </c>
      <c r="I1291" s="2" t="s">
        <v>38</v>
      </c>
      <c r="J1291" s="2" t="s">
        <v>121</v>
      </c>
      <c r="K1291" s="2" t="str">
        <f t="shared" si="81"/>
        <v>2016</v>
      </c>
      <c r="L1291" s="2" t="str">
        <f t="shared" si="82"/>
        <v>10</v>
      </c>
      <c r="M1291" s="2">
        <v>201610</v>
      </c>
      <c r="N1291" s="30">
        <v>182337.06995712002</v>
      </c>
      <c r="O1291" s="30">
        <v>27350.560493568002</v>
      </c>
      <c r="P1291" s="10">
        <f t="shared" si="83"/>
        <v>2.7350560493568002E-2</v>
      </c>
    </row>
    <row r="1292" spans="1:16">
      <c r="A1292" s="2" t="s">
        <v>68</v>
      </c>
      <c r="B1292" s="2" t="s">
        <v>23</v>
      </c>
      <c r="C1292" s="2" t="str">
        <f t="shared" si="80"/>
        <v>Bryan K.</v>
      </c>
      <c r="D1292" s="2" t="s">
        <v>44</v>
      </c>
      <c r="E1292" s="2" t="s">
        <v>45</v>
      </c>
      <c r="F1292" s="2" t="s">
        <v>11</v>
      </c>
      <c r="G1292" s="2">
        <v>27</v>
      </c>
      <c r="H1292" s="2" t="s">
        <v>33</v>
      </c>
      <c r="I1292" s="2" t="s">
        <v>38</v>
      </c>
      <c r="J1292" s="2" t="s">
        <v>143</v>
      </c>
      <c r="K1292" s="2" t="str">
        <f t="shared" si="81"/>
        <v>2016</v>
      </c>
      <c r="L1292" s="2" t="str">
        <f t="shared" si="82"/>
        <v>10</v>
      </c>
      <c r="M1292" s="2">
        <v>201610</v>
      </c>
      <c r="N1292" s="30">
        <v>371559.06278400007</v>
      </c>
      <c r="O1292" s="30">
        <v>55733.859417600012</v>
      </c>
      <c r="P1292" s="10">
        <f t="shared" si="83"/>
        <v>5.5733859417600014E-2</v>
      </c>
    </row>
    <row r="1293" spans="1:16">
      <c r="A1293" s="2" t="s">
        <v>68</v>
      </c>
      <c r="B1293" s="2" t="s">
        <v>23</v>
      </c>
      <c r="C1293" s="2" t="str">
        <f t="shared" si="80"/>
        <v>Bryan K.</v>
      </c>
      <c r="D1293" s="2" t="s">
        <v>44</v>
      </c>
      <c r="E1293" s="2" t="s">
        <v>45</v>
      </c>
      <c r="F1293" s="2" t="s">
        <v>11</v>
      </c>
      <c r="G1293" s="2">
        <v>27</v>
      </c>
      <c r="H1293" s="2" t="s">
        <v>33</v>
      </c>
      <c r="I1293" s="2" t="s">
        <v>38</v>
      </c>
      <c r="J1293" s="2" t="s">
        <v>123</v>
      </c>
      <c r="K1293" s="2" t="str">
        <f t="shared" si="81"/>
        <v>2016</v>
      </c>
      <c r="L1293" s="2" t="str">
        <f t="shared" si="82"/>
        <v>10</v>
      </c>
      <c r="M1293" s="2">
        <v>201610</v>
      </c>
      <c r="N1293" s="30">
        <v>98892.590284800011</v>
      </c>
      <c r="O1293" s="30">
        <v>14833.88854272</v>
      </c>
      <c r="P1293" s="10">
        <f t="shared" si="83"/>
        <v>1.4833888542720001E-2</v>
      </c>
    </row>
    <row r="1294" spans="1:16">
      <c r="A1294" s="2" t="s">
        <v>7</v>
      </c>
      <c r="B1294" s="2" t="s">
        <v>25</v>
      </c>
      <c r="C1294" s="2" t="str">
        <f t="shared" si="80"/>
        <v>Louis N.</v>
      </c>
      <c r="D1294" s="2" t="s">
        <v>51</v>
      </c>
      <c r="E1294" s="2" t="s">
        <v>52</v>
      </c>
      <c r="F1294" s="2" t="s">
        <v>11</v>
      </c>
      <c r="G1294" s="2">
        <v>44</v>
      </c>
      <c r="H1294" s="2" t="s">
        <v>33</v>
      </c>
      <c r="I1294" s="2" t="s">
        <v>38</v>
      </c>
      <c r="J1294" s="2" t="s">
        <v>124</v>
      </c>
      <c r="K1294" s="2" t="str">
        <f t="shared" si="81"/>
        <v>2016</v>
      </c>
      <c r="L1294" s="2" t="str">
        <f t="shared" si="82"/>
        <v>10</v>
      </c>
      <c r="M1294" s="2">
        <v>201610</v>
      </c>
      <c r="N1294" s="30">
        <v>1455333.76352</v>
      </c>
      <c r="O1294" s="30">
        <v>253228.07485247997</v>
      </c>
      <c r="P1294" s="10">
        <f t="shared" si="83"/>
        <v>0.25322807485247995</v>
      </c>
    </row>
    <row r="1295" spans="1:16">
      <c r="A1295" s="2" t="s">
        <v>7</v>
      </c>
      <c r="B1295" s="2" t="s">
        <v>25</v>
      </c>
      <c r="C1295" s="2" t="str">
        <f t="shared" si="80"/>
        <v>Louis N.</v>
      </c>
      <c r="D1295" s="2" t="s">
        <v>51</v>
      </c>
      <c r="E1295" s="2" t="s">
        <v>52</v>
      </c>
      <c r="F1295" s="2" t="s">
        <v>11</v>
      </c>
      <c r="G1295" s="2">
        <v>44</v>
      </c>
      <c r="H1295" s="2" t="s">
        <v>33</v>
      </c>
      <c r="I1295" s="2" t="s">
        <v>38</v>
      </c>
      <c r="J1295" s="2" t="s">
        <v>121</v>
      </c>
      <c r="K1295" s="2" t="str">
        <f t="shared" si="81"/>
        <v>2016</v>
      </c>
      <c r="L1295" s="2" t="str">
        <f t="shared" si="82"/>
        <v>10</v>
      </c>
      <c r="M1295" s="2">
        <v>201610</v>
      </c>
      <c r="N1295" s="30">
        <v>279622.26403626666</v>
      </c>
      <c r="O1295" s="30">
        <v>41943.33960544</v>
      </c>
      <c r="P1295" s="10">
        <f t="shared" si="83"/>
        <v>4.194333960544E-2</v>
      </c>
    </row>
    <row r="1296" spans="1:16">
      <c r="A1296" s="2" t="s">
        <v>7</v>
      </c>
      <c r="B1296" s="2" t="s">
        <v>25</v>
      </c>
      <c r="C1296" s="2" t="str">
        <f t="shared" si="80"/>
        <v>Louis N.</v>
      </c>
      <c r="D1296" s="2" t="s">
        <v>51</v>
      </c>
      <c r="E1296" s="2" t="s">
        <v>52</v>
      </c>
      <c r="F1296" s="2" t="s">
        <v>11</v>
      </c>
      <c r="G1296" s="2">
        <v>44</v>
      </c>
      <c r="H1296" s="2" t="s">
        <v>33</v>
      </c>
      <c r="I1296" s="2" t="s">
        <v>38</v>
      </c>
      <c r="J1296" s="2" t="s">
        <v>143</v>
      </c>
      <c r="K1296" s="2" t="str">
        <f t="shared" si="81"/>
        <v>2016</v>
      </c>
      <c r="L1296" s="2" t="str">
        <f t="shared" si="82"/>
        <v>10</v>
      </c>
      <c r="M1296" s="2">
        <v>201610</v>
      </c>
      <c r="N1296" s="30">
        <v>590345.02132666658</v>
      </c>
      <c r="O1296" s="30">
        <v>88551.753198999984</v>
      </c>
      <c r="P1296" s="10">
        <f t="shared" si="83"/>
        <v>8.855175319899998E-2</v>
      </c>
    </row>
    <row r="1297" spans="1:16">
      <c r="A1297" s="2" t="s">
        <v>7</v>
      </c>
      <c r="B1297" s="2" t="s">
        <v>25</v>
      </c>
      <c r="C1297" s="2" t="str">
        <f t="shared" si="80"/>
        <v>Louis N.</v>
      </c>
      <c r="D1297" s="2" t="s">
        <v>51</v>
      </c>
      <c r="E1297" s="2" t="s">
        <v>52</v>
      </c>
      <c r="F1297" s="2" t="s">
        <v>11</v>
      </c>
      <c r="G1297" s="2">
        <v>44</v>
      </c>
      <c r="H1297" s="2" t="s">
        <v>33</v>
      </c>
      <c r="I1297" s="2" t="s">
        <v>38</v>
      </c>
      <c r="J1297" s="2" t="s">
        <v>123</v>
      </c>
      <c r="K1297" s="2" t="str">
        <f t="shared" si="81"/>
        <v>2016</v>
      </c>
      <c r="L1297" s="2" t="str">
        <f t="shared" si="82"/>
        <v>10</v>
      </c>
      <c r="M1297" s="2">
        <v>201610</v>
      </c>
      <c r="N1297" s="30">
        <v>61236.690278399983</v>
      </c>
      <c r="O1297" s="30">
        <v>9185.5035417599975</v>
      </c>
      <c r="P1297" s="10">
        <f t="shared" si="83"/>
        <v>9.1855035417599974E-3</v>
      </c>
    </row>
    <row r="1298" spans="1:16">
      <c r="A1298" s="2" t="s">
        <v>7</v>
      </c>
      <c r="B1298" s="2" t="s">
        <v>25</v>
      </c>
      <c r="C1298" s="2" t="str">
        <f t="shared" si="80"/>
        <v>Winnie C.</v>
      </c>
      <c r="D1298" s="2" t="s">
        <v>49</v>
      </c>
      <c r="E1298" s="2" t="s">
        <v>50</v>
      </c>
      <c r="F1298" s="2" t="s">
        <v>12</v>
      </c>
      <c r="G1298" s="2">
        <v>35</v>
      </c>
      <c r="H1298" s="2" t="s">
        <v>35</v>
      </c>
      <c r="I1298" s="2" t="s">
        <v>40</v>
      </c>
      <c r="J1298" s="2" t="s">
        <v>124</v>
      </c>
      <c r="K1298" s="2" t="str">
        <f t="shared" si="81"/>
        <v>2016</v>
      </c>
      <c r="L1298" s="2" t="str">
        <f t="shared" si="82"/>
        <v>10</v>
      </c>
      <c r="M1298" s="2">
        <v>201610</v>
      </c>
      <c r="N1298" s="30">
        <v>97421.201280000023</v>
      </c>
      <c r="O1298" s="30">
        <v>16951.289022720004</v>
      </c>
      <c r="P1298" s="10">
        <f t="shared" si="83"/>
        <v>1.6951289022720004E-2</v>
      </c>
    </row>
    <row r="1299" spans="1:16">
      <c r="A1299" s="2" t="s">
        <v>7</v>
      </c>
      <c r="B1299" s="2" t="s">
        <v>25</v>
      </c>
      <c r="C1299" s="2" t="str">
        <f t="shared" si="80"/>
        <v>Winnie C.</v>
      </c>
      <c r="D1299" s="2" t="s">
        <v>49</v>
      </c>
      <c r="E1299" s="2" t="s">
        <v>50</v>
      </c>
      <c r="F1299" s="2" t="s">
        <v>12</v>
      </c>
      <c r="G1299" s="2">
        <v>35</v>
      </c>
      <c r="H1299" s="2" t="s">
        <v>35</v>
      </c>
      <c r="I1299" s="2" t="s">
        <v>40</v>
      </c>
      <c r="J1299" s="2" t="s">
        <v>121</v>
      </c>
      <c r="K1299" s="2" t="str">
        <f t="shared" si="81"/>
        <v>2016</v>
      </c>
      <c r="L1299" s="2" t="str">
        <f t="shared" si="82"/>
        <v>10</v>
      </c>
      <c r="M1299" s="2">
        <v>201610</v>
      </c>
      <c r="N1299" s="30">
        <v>7691.3239104000013</v>
      </c>
      <c r="O1299" s="30">
        <v>1153.6985865600002</v>
      </c>
      <c r="P1299" s="10">
        <f t="shared" si="83"/>
        <v>1.1536985865600001E-3</v>
      </c>
    </row>
    <row r="1300" spans="1:16">
      <c r="A1300" s="2" t="s">
        <v>7</v>
      </c>
      <c r="B1300" s="2" t="s">
        <v>25</v>
      </c>
      <c r="C1300" s="2" t="str">
        <f t="shared" si="80"/>
        <v>Winnie C.</v>
      </c>
      <c r="D1300" s="2" t="s">
        <v>49</v>
      </c>
      <c r="E1300" s="2" t="s">
        <v>50</v>
      </c>
      <c r="F1300" s="2" t="s">
        <v>12</v>
      </c>
      <c r="G1300" s="2">
        <v>35</v>
      </c>
      <c r="H1300" s="2" t="s">
        <v>35</v>
      </c>
      <c r="I1300" s="2" t="s">
        <v>40</v>
      </c>
      <c r="J1300" s="2" t="s">
        <v>143</v>
      </c>
      <c r="K1300" s="2" t="str">
        <f t="shared" si="81"/>
        <v>2016</v>
      </c>
      <c r="L1300" s="2" t="str">
        <f t="shared" si="82"/>
        <v>10</v>
      </c>
      <c r="M1300" s="2">
        <v>201610</v>
      </c>
      <c r="N1300" s="30">
        <v>73811.787660000016</v>
      </c>
      <c r="O1300" s="30">
        <v>11071.768149000001</v>
      </c>
      <c r="P1300" s="10">
        <f t="shared" si="83"/>
        <v>1.1071768149000001E-2</v>
      </c>
    </row>
    <row r="1301" spans="1:16">
      <c r="A1301" s="2" t="s">
        <v>7</v>
      </c>
      <c r="B1301" s="2" t="s">
        <v>25</v>
      </c>
      <c r="C1301" s="2" t="str">
        <f t="shared" si="80"/>
        <v>Winnie C.</v>
      </c>
      <c r="D1301" s="2" t="s">
        <v>49</v>
      </c>
      <c r="E1301" s="2" t="s">
        <v>50</v>
      </c>
      <c r="F1301" s="2" t="s">
        <v>12</v>
      </c>
      <c r="G1301" s="2">
        <v>35</v>
      </c>
      <c r="H1301" s="2" t="s">
        <v>35</v>
      </c>
      <c r="I1301" s="2" t="s">
        <v>40</v>
      </c>
      <c r="J1301" s="2" t="s">
        <v>123</v>
      </c>
      <c r="K1301" s="2" t="str">
        <f t="shared" si="81"/>
        <v>2016</v>
      </c>
      <c r="L1301" s="2" t="str">
        <f t="shared" si="82"/>
        <v>10</v>
      </c>
      <c r="M1301" s="2">
        <v>201610</v>
      </c>
      <c r="N1301" s="30">
        <v>23310.605260800003</v>
      </c>
      <c r="O1301" s="30">
        <v>3496.5907891200004</v>
      </c>
      <c r="P1301" s="10">
        <f t="shared" si="83"/>
        <v>3.4965907891200006E-3</v>
      </c>
    </row>
    <row r="1302" spans="1:16">
      <c r="A1302" s="2" t="s">
        <v>7</v>
      </c>
      <c r="B1302" s="2" t="s">
        <v>25</v>
      </c>
      <c r="C1302" s="2" t="str">
        <f t="shared" si="80"/>
        <v>Edson L.</v>
      </c>
      <c r="D1302" s="2" t="s">
        <v>47</v>
      </c>
      <c r="E1302" s="2" t="s">
        <v>48</v>
      </c>
      <c r="F1302" s="2" t="s">
        <v>11</v>
      </c>
      <c r="G1302" s="2">
        <v>28</v>
      </c>
      <c r="H1302" s="2" t="s">
        <v>37</v>
      </c>
      <c r="I1302" s="2" t="s">
        <v>41</v>
      </c>
      <c r="J1302" s="2" t="s">
        <v>124</v>
      </c>
      <c r="K1302" s="2" t="str">
        <f t="shared" si="81"/>
        <v>2016</v>
      </c>
      <c r="L1302" s="2" t="str">
        <f t="shared" si="82"/>
        <v>10</v>
      </c>
      <c r="M1302" s="2">
        <v>201610</v>
      </c>
      <c r="N1302" s="30">
        <v>172772.12160000001</v>
      </c>
      <c r="O1302" s="30">
        <v>30062.3491584</v>
      </c>
      <c r="P1302" s="10">
        <f t="shared" si="83"/>
        <v>3.00623491584E-2</v>
      </c>
    </row>
    <row r="1303" spans="1:16">
      <c r="A1303" s="2" t="s">
        <v>7</v>
      </c>
      <c r="B1303" s="2" t="s">
        <v>25</v>
      </c>
      <c r="C1303" s="2" t="str">
        <f t="shared" si="80"/>
        <v>Edson L.</v>
      </c>
      <c r="D1303" s="2" t="s">
        <v>47</v>
      </c>
      <c r="E1303" s="2" t="s">
        <v>48</v>
      </c>
      <c r="F1303" s="2" t="s">
        <v>11</v>
      </c>
      <c r="G1303" s="2">
        <v>28</v>
      </c>
      <c r="H1303" s="2" t="s">
        <v>37</v>
      </c>
      <c r="I1303" s="2" t="s">
        <v>41</v>
      </c>
      <c r="J1303" s="2" t="s">
        <v>121</v>
      </c>
      <c r="K1303" s="2" t="str">
        <f t="shared" si="81"/>
        <v>2016</v>
      </c>
      <c r="L1303" s="2" t="str">
        <f t="shared" si="82"/>
        <v>10</v>
      </c>
      <c r="M1303" s="2">
        <v>201610</v>
      </c>
      <c r="N1303" s="30">
        <v>40998.636057600001</v>
      </c>
      <c r="O1303" s="30">
        <v>6149.7954086399996</v>
      </c>
      <c r="P1303" s="10">
        <f t="shared" si="83"/>
        <v>6.1497954086399999E-3</v>
      </c>
    </row>
    <row r="1304" spans="1:16">
      <c r="A1304" s="2" t="s">
        <v>7</v>
      </c>
      <c r="B1304" s="2" t="s">
        <v>25</v>
      </c>
      <c r="C1304" s="2" t="str">
        <f t="shared" si="80"/>
        <v>Edson L.</v>
      </c>
      <c r="D1304" s="2" t="s">
        <v>47</v>
      </c>
      <c r="E1304" s="2" t="s">
        <v>48</v>
      </c>
      <c r="F1304" s="2" t="s">
        <v>11</v>
      </c>
      <c r="G1304" s="2">
        <v>28</v>
      </c>
      <c r="H1304" s="2" t="s">
        <v>37</v>
      </c>
      <c r="I1304" s="2" t="s">
        <v>41</v>
      </c>
      <c r="J1304" s="2" t="s">
        <v>143</v>
      </c>
      <c r="K1304" s="2" t="str">
        <f t="shared" si="81"/>
        <v>2016</v>
      </c>
      <c r="L1304" s="2" t="str">
        <f t="shared" si="82"/>
        <v>10</v>
      </c>
      <c r="M1304" s="2">
        <v>201610</v>
      </c>
      <c r="N1304" s="30">
        <v>101574.73247999999</v>
      </c>
      <c r="O1304" s="30">
        <v>15236.209871999998</v>
      </c>
      <c r="P1304" s="10">
        <f t="shared" si="83"/>
        <v>1.5236209871999997E-2</v>
      </c>
    </row>
    <row r="1305" spans="1:16">
      <c r="A1305" s="2" t="s">
        <v>7</v>
      </c>
      <c r="B1305" s="2" t="s">
        <v>25</v>
      </c>
      <c r="C1305" s="2" t="str">
        <f t="shared" si="80"/>
        <v>Edson L.</v>
      </c>
      <c r="D1305" s="2" t="s">
        <v>47</v>
      </c>
      <c r="E1305" s="2" t="s">
        <v>48</v>
      </c>
      <c r="F1305" s="2" t="s">
        <v>11</v>
      </c>
      <c r="G1305" s="2">
        <v>28</v>
      </c>
      <c r="H1305" s="2" t="s">
        <v>37</v>
      </c>
      <c r="I1305" s="2" t="s">
        <v>41</v>
      </c>
      <c r="J1305" s="2" t="s">
        <v>123</v>
      </c>
      <c r="K1305" s="2" t="str">
        <f t="shared" si="81"/>
        <v>2016</v>
      </c>
      <c r="L1305" s="2" t="str">
        <f t="shared" si="82"/>
        <v>10</v>
      </c>
      <c r="M1305" s="2">
        <v>201610</v>
      </c>
      <c r="N1305" s="30">
        <v>3299.4044927999998</v>
      </c>
      <c r="O1305" s="30">
        <v>494.91067391999997</v>
      </c>
      <c r="P1305" s="10">
        <f t="shared" si="83"/>
        <v>4.9491067391999998E-4</v>
      </c>
    </row>
    <row r="1306" spans="1:16">
      <c r="A1306" s="2" t="s">
        <v>7</v>
      </c>
      <c r="B1306" s="2" t="s">
        <v>26</v>
      </c>
      <c r="C1306" s="2" t="str">
        <f t="shared" si="80"/>
        <v>Toshiro T.</v>
      </c>
      <c r="D1306" s="2" t="s">
        <v>55</v>
      </c>
      <c r="E1306" s="2" t="s">
        <v>56</v>
      </c>
      <c r="F1306" s="2" t="s">
        <v>11</v>
      </c>
      <c r="G1306" s="2">
        <v>36</v>
      </c>
      <c r="H1306" s="2" t="s">
        <v>34</v>
      </c>
      <c r="I1306" s="2" t="s">
        <v>39</v>
      </c>
      <c r="J1306" s="2" t="s">
        <v>124</v>
      </c>
      <c r="K1306" s="2" t="str">
        <f t="shared" si="81"/>
        <v>2016</v>
      </c>
      <c r="L1306" s="2" t="str">
        <f t="shared" si="82"/>
        <v>10</v>
      </c>
      <c r="M1306" s="2">
        <v>201610</v>
      </c>
      <c r="N1306" s="30">
        <v>456206.76803520008</v>
      </c>
      <c r="O1306" s="30">
        <v>79379.977638124808</v>
      </c>
      <c r="P1306" s="10">
        <f t="shared" si="83"/>
        <v>7.9379977638124807E-2</v>
      </c>
    </row>
    <row r="1307" spans="1:16">
      <c r="A1307" s="2" t="s">
        <v>7</v>
      </c>
      <c r="B1307" s="2" t="s">
        <v>26</v>
      </c>
      <c r="C1307" s="2" t="str">
        <f t="shared" si="80"/>
        <v>Toshiro T.</v>
      </c>
      <c r="D1307" s="2" t="s">
        <v>55</v>
      </c>
      <c r="E1307" s="2" t="s">
        <v>56</v>
      </c>
      <c r="F1307" s="2" t="s">
        <v>11</v>
      </c>
      <c r="G1307" s="2">
        <v>36</v>
      </c>
      <c r="H1307" s="2" t="s">
        <v>34</v>
      </c>
      <c r="I1307" s="2" t="s">
        <v>39</v>
      </c>
      <c r="J1307" s="2" t="s">
        <v>121</v>
      </c>
      <c r="K1307" s="2" t="str">
        <f t="shared" si="81"/>
        <v>2016</v>
      </c>
      <c r="L1307" s="2" t="str">
        <f t="shared" si="82"/>
        <v>10</v>
      </c>
      <c r="M1307" s="2">
        <v>201610</v>
      </c>
      <c r="N1307" s="30">
        <v>28887.979516031999</v>
      </c>
      <c r="O1307" s="30">
        <v>4333.1969274047997</v>
      </c>
      <c r="P1307" s="10">
        <f t="shared" si="83"/>
        <v>4.3331969274047998E-3</v>
      </c>
    </row>
    <row r="1308" spans="1:16">
      <c r="A1308" s="2" t="s">
        <v>7</v>
      </c>
      <c r="B1308" s="2" t="s">
        <v>26</v>
      </c>
      <c r="C1308" s="2" t="str">
        <f t="shared" si="80"/>
        <v>Toshiro T.</v>
      </c>
      <c r="D1308" s="2" t="s">
        <v>55</v>
      </c>
      <c r="E1308" s="2" t="s">
        <v>56</v>
      </c>
      <c r="F1308" s="2" t="s">
        <v>11</v>
      </c>
      <c r="G1308" s="2">
        <v>36</v>
      </c>
      <c r="H1308" s="2" t="s">
        <v>34</v>
      </c>
      <c r="I1308" s="2" t="s">
        <v>39</v>
      </c>
      <c r="J1308" s="2" t="s">
        <v>143</v>
      </c>
      <c r="K1308" s="2" t="str">
        <f t="shared" si="81"/>
        <v>2016</v>
      </c>
      <c r="L1308" s="2" t="str">
        <f t="shared" si="82"/>
        <v>10</v>
      </c>
      <c r="M1308" s="2">
        <v>201610</v>
      </c>
      <c r="N1308" s="30">
        <v>9198.5281751999992</v>
      </c>
      <c r="O1308" s="30">
        <v>1379.7792262799999</v>
      </c>
      <c r="P1308" s="10">
        <f t="shared" si="83"/>
        <v>1.37977922628E-3</v>
      </c>
    </row>
    <row r="1309" spans="1:16">
      <c r="A1309" s="2" t="s">
        <v>7</v>
      </c>
      <c r="B1309" s="2" t="s">
        <v>26</v>
      </c>
      <c r="C1309" s="2" t="str">
        <f t="shared" si="80"/>
        <v>Toshiro T.</v>
      </c>
      <c r="D1309" s="2" t="s">
        <v>55</v>
      </c>
      <c r="E1309" s="2" t="s">
        <v>56</v>
      </c>
      <c r="F1309" s="2" t="s">
        <v>11</v>
      </c>
      <c r="G1309" s="2">
        <v>36</v>
      </c>
      <c r="H1309" s="2" t="s">
        <v>34</v>
      </c>
      <c r="I1309" s="2" t="s">
        <v>39</v>
      </c>
      <c r="J1309" s="2" t="s">
        <v>123</v>
      </c>
      <c r="K1309" s="2" t="str">
        <f t="shared" si="81"/>
        <v>2016</v>
      </c>
      <c r="L1309" s="2" t="str">
        <f t="shared" si="82"/>
        <v>10</v>
      </c>
      <c r="M1309" s="2">
        <v>201610</v>
      </c>
      <c r="N1309" s="30">
        <v>8851.4936939519994</v>
      </c>
      <c r="O1309" s="30">
        <v>1327.7240540927999</v>
      </c>
      <c r="P1309" s="10">
        <f t="shared" si="83"/>
        <v>1.3277240540927999E-3</v>
      </c>
    </row>
    <row r="1310" spans="1:16">
      <c r="A1310" s="2" t="s">
        <v>7</v>
      </c>
      <c r="B1310" s="2" t="s">
        <v>26</v>
      </c>
      <c r="C1310" s="2" t="str">
        <f t="shared" si="80"/>
        <v>Yui M.</v>
      </c>
      <c r="D1310" s="2" t="s">
        <v>53</v>
      </c>
      <c r="E1310" s="2" t="s">
        <v>54</v>
      </c>
      <c r="F1310" s="2" t="s">
        <v>12</v>
      </c>
      <c r="G1310" s="2">
        <v>32</v>
      </c>
      <c r="H1310" s="2" t="s">
        <v>36</v>
      </c>
      <c r="I1310" s="2" t="s">
        <v>63</v>
      </c>
      <c r="J1310" s="2" t="s">
        <v>124</v>
      </c>
      <c r="K1310" s="2" t="str">
        <f t="shared" si="81"/>
        <v>2016</v>
      </c>
      <c r="L1310" s="2" t="str">
        <f t="shared" si="82"/>
        <v>10</v>
      </c>
      <c r="M1310" s="2">
        <v>201610</v>
      </c>
      <c r="N1310" s="30">
        <v>420779.79740159994</v>
      </c>
      <c r="O1310" s="30">
        <v>73215.684747878389</v>
      </c>
      <c r="P1310" s="10">
        <f t="shared" si="83"/>
        <v>7.3215684747878387E-2</v>
      </c>
    </row>
    <row r="1311" spans="1:16">
      <c r="A1311" s="2" t="s">
        <v>7</v>
      </c>
      <c r="B1311" s="2" t="s">
        <v>26</v>
      </c>
      <c r="C1311" s="2" t="str">
        <f t="shared" si="80"/>
        <v>Yui M.</v>
      </c>
      <c r="D1311" s="2" t="s">
        <v>53</v>
      </c>
      <c r="E1311" s="2" t="s">
        <v>54</v>
      </c>
      <c r="F1311" s="2" t="s">
        <v>12</v>
      </c>
      <c r="G1311" s="2">
        <v>32</v>
      </c>
      <c r="H1311" s="2" t="s">
        <v>36</v>
      </c>
      <c r="I1311" s="2" t="s">
        <v>63</v>
      </c>
      <c r="J1311" s="2" t="s">
        <v>121</v>
      </c>
      <c r="K1311" s="2" t="str">
        <f t="shared" si="81"/>
        <v>2016</v>
      </c>
      <c r="L1311" s="2" t="str">
        <f t="shared" si="82"/>
        <v>10</v>
      </c>
      <c r="M1311" s="2">
        <v>201610</v>
      </c>
      <c r="N1311" s="30">
        <v>11659.340259840001</v>
      </c>
      <c r="O1311" s="30">
        <v>1748.9010389760001</v>
      </c>
      <c r="P1311" s="10">
        <f t="shared" si="83"/>
        <v>1.7489010389760001E-3</v>
      </c>
    </row>
    <row r="1312" spans="1:16">
      <c r="A1312" s="2" t="s">
        <v>7</v>
      </c>
      <c r="B1312" s="2" t="s">
        <v>26</v>
      </c>
      <c r="C1312" s="2" t="str">
        <f t="shared" si="80"/>
        <v>Yui M.</v>
      </c>
      <c r="D1312" s="2" t="s">
        <v>53</v>
      </c>
      <c r="E1312" s="2" t="s">
        <v>54</v>
      </c>
      <c r="F1312" s="2" t="s">
        <v>12</v>
      </c>
      <c r="G1312" s="2">
        <v>32</v>
      </c>
      <c r="H1312" s="2" t="s">
        <v>36</v>
      </c>
      <c r="I1312" s="2" t="s">
        <v>63</v>
      </c>
      <c r="J1312" s="2" t="s">
        <v>143</v>
      </c>
      <c r="K1312" s="2" t="str">
        <f t="shared" si="81"/>
        <v>2016</v>
      </c>
      <c r="L1312" s="2" t="str">
        <f t="shared" si="82"/>
        <v>10</v>
      </c>
      <c r="M1312" s="2">
        <v>201610</v>
      </c>
      <c r="N1312" s="30">
        <v>116586.54469280002</v>
      </c>
      <c r="O1312" s="30">
        <v>17487.981703920002</v>
      </c>
      <c r="P1312" s="10">
        <f t="shared" si="83"/>
        <v>1.7487981703920002E-2</v>
      </c>
    </row>
    <row r="1313" spans="1:16">
      <c r="A1313" s="2" t="s">
        <v>7</v>
      </c>
      <c r="B1313" s="2" t="s">
        <v>26</v>
      </c>
      <c r="C1313" s="2" t="str">
        <f t="shared" si="80"/>
        <v>Yui M.</v>
      </c>
      <c r="D1313" s="2" t="s">
        <v>53</v>
      </c>
      <c r="E1313" s="2" t="s">
        <v>54</v>
      </c>
      <c r="F1313" s="2" t="s">
        <v>12</v>
      </c>
      <c r="G1313" s="2">
        <v>32</v>
      </c>
      <c r="H1313" s="2" t="s">
        <v>36</v>
      </c>
      <c r="I1313" s="2" t="s">
        <v>63</v>
      </c>
      <c r="J1313" s="2" t="s">
        <v>123</v>
      </c>
      <c r="K1313" s="2" t="str">
        <f t="shared" si="81"/>
        <v>2016</v>
      </c>
      <c r="L1313" s="2" t="str">
        <f t="shared" si="82"/>
        <v>10</v>
      </c>
      <c r="M1313" s="2">
        <v>201610</v>
      </c>
      <c r="N1313" s="30">
        <v>22051.683483647997</v>
      </c>
      <c r="O1313" s="30">
        <v>3307.7525225471995</v>
      </c>
      <c r="P1313" s="10">
        <f t="shared" si="83"/>
        <v>3.3077525225471997E-3</v>
      </c>
    </row>
    <row r="1314" spans="1:16">
      <c r="A1314" s="2" t="s">
        <v>7</v>
      </c>
      <c r="B1314" s="2" t="s">
        <v>27</v>
      </c>
      <c r="C1314" s="2" t="str">
        <f t="shared" si="80"/>
        <v>Andrew T.</v>
      </c>
      <c r="D1314" s="2" t="s">
        <v>21</v>
      </c>
      <c r="E1314" s="2" t="s">
        <v>58</v>
      </c>
      <c r="F1314" s="2" t="s">
        <v>11</v>
      </c>
      <c r="G1314" s="2">
        <v>45</v>
      </c>
      <c r="H1314" s="2" t="s">
        <v>33</v>
      </c>
      <c r="I1314" s="2" t="s">
        <v>38</v>
      </c>
      <c r="J1314" s="2" t="s">
        <v>124</v>
      </c>
      <c r="K1314" s="2" t="str">
        <f t="shared" si="81"/>
        <v>2016</v>
      </c>
      <c r="L1314" s="2" t="str">
        <f t="shared" si="82"/>
        <v>10</v>
      </c>
      <c r="M1314" s="2">
        <v>201610</v>
      </c>
      <c r="N1314" s="30">
        <v>3092921.5900960001</v>
      </c>
      <c r="O1314" s="30">
        <v>538168.3566767039</v>
      </c>
      <c r="P1314" s="10">
        <f t="shared" si="83"/>
        <v>0.53816835667670393</v>
      </c>
    </row>
    <row r="1315" spans="1:16">
      <c r="A1315" s="2" t="s">
        <v>7</v>
      </c>
      <c r="B1315" s="2" t="s">
        <v>27</v>
      </c>
      <c r="C1315" s="2" t="str">
        <f t="shared" si="80"/>
        <v>Andrew T.</v>
      </c>
      <c r="D1315" s="2" t="s">
        <v>21</v>
      </c>
      <c r="E1315" s="2" t="s">
        <v>58</v>
      </c>
      <c r="F1315" s="2" t="s">
        <v>11</v>
      </c>
      <c r="G1315" s="2">
        <v>45</v>
      </c>
      <c r="H1315" s="2" t="s">
        <v>33</v>
      </c>
      <c r="I1315" s="2" t="s">
        <v>38</v>
      </c>
      <c r="J1315" s="2" t="s">
        <v>121</v>
      </c>
      <c r="K1315" s="2" t="str">
        <f t="shared" si="81"/>
        <v>2016</v>
      </c>
      <c r="L1315" s="2" t="str">
        <f t="shared" si="82"/>
        <v>10</v>
      </c>
      <c r="M1315" s="2">
        <v>201610</v>
      </c>
      <c r="N1315" s="30">
        <v>56524.087211626684</v>
      </c>
      <c r="O1315" s="30">
        <v>8478.6130817440026</v>
      </c>
      <c r="P1315" s="10">
        <f t="shared" si="83"/>
        <v>8.4786130817440034E-3</v>
      </c>
    </row>
    <row r="1316" spans="1:16">
      <c r="A1316" s="2" t="s">
        <v>7</v>
      </c>
      <c r="B1316" s="2" t="s">
        <v>27</v>
      </c>
      <c r="C1316" s="2" t="str">
        <f t="shared" si="80"/>
        <v>Andrew T.</v>
      </c>
      <c r="D1316" s="2" t="s">
        <v>21</v>
      </c>
      <c r="E1316" s="2" t="s">
        <v>58</v>
      </c>
      <c r="F1316" s="2" t="s">
        <v>11</v>
      </c>
      <c r="G1316" s="2">
        <v>45</v>
      </c>
      <c r="H1316" s="2" t="s">
        <v>33</v>
      </c>
      <c r="I1316" s="2" t="s">
        <v>38</v>
      </c>
      <c r="J1316" s="2" t="s">
        <v>143</v>
      </c>
      <c r="K1316" s="2" t="str">
        <f t="shared" si="81"/>
        <v>2016</v>
      </c>
      <c r="L1316" s="2" t="str">
        <f t="shared" si="82"/>
        <v>10</v>
      </c>
      <c r="M1316" s="2">
        <v>201610</v>
      </c>
      <c r="N1316" s="30">
        <v>575592.289246</v>
      </c>
      <c r="O1316" s="30">
        <v>86338.8433869</v>
      </c>
      <c r="P1316" s="10">
        <f t="shared" si="83"/>
        <v>8.6338843386899997E-2</v>
      </c>
    </row>
    <row r="1317" spans="1:16">
      <c r="A1317" s="2" t="s">
        <v>7</v>
      </c>
      <c r="B1317" s="2" t="s">
        <v>27</v>
      </c>
      <c r="C1317" s="2" t="str">
        <f t="shared" si="80"/>
        <v>Andrew T.</v>
      </c>
      <c r="D1317" s="2" t="s">
        <v>21</v>
      </c>
      <c r="E1317" s="2" t="s">
        <v>58</v>
      </c>
      <c r="F1317" s="2" t="s">
        <v>11</v>
      </c>
      <c r="G1317" s="2">
        <v>45</v>
      </c>
      <c r="H1317" s="2" t="s">
        <v>33</v>
      </c>
      <c r="I1317" s="2" t="s">
        <v>38</v>
      </c>
      <c r="J1317" s="2" t="s">
        <v>123</v>
      </c>
      <c r="K1317" s="2" t="str">
        <f t="shared" si="81"/>
        <v>2016</v>
      </c>
      <c r="L1317" s="2" t="str">
        <f t="shared" si="82"/>
        <v>10</v>
      </c>
      <c r="M1317" s="2">
        <v>201610</v>
      </c>
      <c r="N1317" s="30">
        <v>280010.09236096009</v>
      </c>
      <c r="O1317" s="30">
        <v>42001.51385414401</v>
      </c>
      <c r="P1317" s="10">
        <f t="shared" si="83"/>
        <v>4.200151385414401E-2</v>
      </c>
    </row>
    <row r="1318" spans="1:16">
      <c r="A1318" s="2" t="s">
        <v>7</v>
      </c>
      <c r="B1318" s="2" t="s">
        <v>27</v>
      </c>
      <c r="C1318" s="2" t="str">
        <f t="shared" si="80"/>
        <v>Jason W.</v>
      </c>
      <c r="D1318" s="2" t="s">
        <v>18</v>
      </c>
      <c r="E1318" s="2" t="s">
        <v>62</v>
      </c>
      <c r="F1318" s="2" t="s">
        <v>11</v>
      </c>
      <c r="G1318" s="2">
        <v>38</v>
      </c>
      <c r="H1318" s="2" t="s">
        <v>34</v>
      </c>
      <c r="I1318" s="2" t="s">
        <v>39</v>
      </c>
      <c r="J1318" s="2" t="s">
        <v>124</v>
      </c>
      <c r="K1318" s="2" t="str">
        <f t="shared" si="81"/>
        <v>2016</v>
      </c>
      <c r="L1318" s="2" t="str">
        <f t="shared" si="82"/>
        <v>10</v>
      </c>
      <c r="M1318" s="2">
        <v>201610</v>
      </c>
      <c r="N1318" s="30">
        <v>147644.36144640006</v>
      </c>
      <c r="O1318" s="30">
        <v>25690.118891673606</v>
      </c>
      <c r="P1318" s="10">
        <f t="shared" si="83"/>
        <v>2.5690118891673608E-2</v>
      </c>
    </row>
    <row r="1319" spans="1:16">
      <c r="A1319" s="2" t="s">
        <v>7</v>
      </c>
      <c r="B1319" s="2" t="s">
        <v>27</v>
      </c>
      <c r="C1319" s="2" t="str">
        <f t="shared" si="80"/>
        <v>Jason W.</v>
      </c>
      <c r="D1319" s="2" t="s">
        <v>18</v>
      </c>
      <c r="E1319" s="2" t="s">
        <v>62</v>
      </c>
      <c r="F1319" s="2" t="s">
        <v>11</v>
      </c>
      <c r="G1319" s="2">
        <v>38</v>
      </c>
      <c r="H1319" s="2" t="s">
        <v>34</v>
      </c>
      <c r="I1319" s="2" t="s">
        <v>39</v>
      </c>
      <c r="J1319" s="2" t="s">
        <v>121</v>
      </c>
      <c r="K1319" s="2" t="str">
        <f t="shared" si="81"/>
        <v>2016</v>
      </c>
      <c r="L1319" s="2" t="str">
        <f t="shared" si="82"/>
        <v>10</v>
      </c>
      <c r="M1319" s="2">
        <v>201610</v>
      </c>
      <c r="N1319" s="30">
        <v>34070.075020800003</v>
      </c>
      <c r="O1319" s="30">
        <v>5110.5112531200002</v>
      </c>
      <c r="P1319" s="10">
        <f t="shared" si="83"/>
        <v>5.1105112531200005E-3</v>
      </c>
    </row>
    <row r="1320" spans="1:16">
      <c r="A1320" s="2" t="s">
        <v>7</v>
      </c>
      <c r="B1320" s="2" t="s">
        <v>27</v>
      </c>
      <c r="C1320" s="2" t="str">
        <f t="shared" si="80"/>
        <v>Jason W.</v>
      </c>
      <c r="D1320" s="2" t="s">
        <v>18</v>
      </c>
      <c r="E1320" s="2" t="s">
        <v>62</v>
      </c>
      <c r="F1320" s="2" t="s">
        <v>11</v>
      </c>
      <c r="G1320" s="2">
        <v>38</v>
      </c>
      <c r="H1320" s="2" t="s">
        <v>34</v>
      </c>
      <c r="I1320" s="2" t="s">
        <v>39</v>
      </c>
      <c r="J1320" s="2" t="s">
        <v>143</v>
      </c>
      <c r="K1320" s="2" t="str">
        <f t="shared" si="81"/>
        <v>2016</v>
      </c>
      <c r="L1320" s="2" t="str">
        <f t="shared" si="82"/>
        <v>10</v>
      </c>
      <c r="M1320" s="2">
        <v>201610</v>
      </c>
      <c r="N1320" s="30">
        <v>11489.1521472</v>
      </c>
      <c r="O1320" s="30">
        <v>1723.3728220800001</v>
      </c>
      <c r="P1320" s="10">
        <f t="shared" si="83"/>
        <v>1.7233728220800001E-3</v>
      </c>
    </row>
    <row r="1321" spans="1:16">
      <c r="A1321" s="2" t="s">
        <v>7</v>
      </c>
      <c r="B1321" s="2" t="s">
        <v>27</v>
      </c>
      <c r="C1321" s="2" t="str">
        <f t="shared" si="80"/>
        <v>Jason W.</v>
      </c>
      <c r="D1321" s="2" t="s">
        <v>18</v>
      </c>
      <c r="E1321" s="2" t="s">
        <v>62</v>
      </c>
      <c r="F1321" s="2" t="s">
        <v>11</v>
      </c>
      <c r="G1321" s="2">
        <v>38</v>
      </c>
      <c r="H1321" s="2" t="s">
        <v>34</v>
      </c>
      <c r="I1321" s="2" t="s">
        <v>39</v>
      </c>
      <c r="J1321" s="2" t="s">
        <v>123</v>
      </c>
      <c r="K1321" s="2" t="str">
        <f t="shared" si="81"/>
        <v>2016</v>
      </c>
      <c r="L1321" s="2" t="str">
        <f t="shared" si="82"/>
        <v>10</v>
      </c>
      <c r="M1321" s="2">
        <v>201610</v>
      </c>
      <c r="N1321" s="30">
        <v>5161.5133839360005</v>
      </c>
      <c r="O1321" s="30">
        <v>774.22700759040004</v>
      </c>
      <c r="P1321" s="10">
        <f t="shared" si="83"/>
        <v>7.7422700759040004E-4</v>
      </c>
    </row>
    <row r="1322" spans="1:16">
      <c r="A1322" s="2" t="s">
        <v>7</v>
      </c>
      <c r="B1322" s="2" t="s">
        <v>27</v>
      </c>
      <c r="C1322" s="2" t="str">
        <f t="shared" si="80"/>
        <v>Michelle L.</v>
      </c>
      <c r="D1322" s="2" t="s">
        <v>19</v>
      </c>
      <c r="E1322" s="2" t="s">
        <v>57</v>
      </c>
      <c r="F1322" s="2" t="s">
        <v>12</v>
      </c>
      <c r="G1322" s="2">
        <v>29</v>
      </c>
      <c r="H1322" s="2" t="s">
        <v>37</v>
      </c>
      <c r="I1322" s="2" t="s">
        <v>41</v>
      </c>
      <c r="J1322" s="2" t="s">
        <v>124</v>
      </c>
      <c r="K1322" s="2" t="str">
        <f t="shared" si="81"/>
        <v>2016</v>
      </c>
      <c r="L1322" s="2" t="str">
        <f t="shared" si="82"/>
        <v>10</v>
      </c>
      <c r="M1322" s="2">
        <v>201610</v>
      </c>
      <c r="N1322" s="30">
        <v>330123.30624000006</v>
      </c>
      <c r="O1322" s="30">
        <v>57441.455285760007</v>
      </c>
      <c r="P1322" s="10">
        <f t="shared" si="83"/>
        <v>5.7441455285760008E-2</v>
      </c>
    </row>
    <row r="1323" spans="1:16">
      <c r="A1323" s="2" t="s">
        <v>7</v>
      </c>
      <c r="B1323" s="2" t="s">
        <v>27</v>
      </c>
      <c r="C1323" s="2" t="str">
        <f t="shared" si="80"/>
        <v>Michelle L.</v>
      </c>
      <c r="D1323" s="2" t="s">
        <v>19</v>
      </c>
      <c r="E1323" s="2" t="s">
        <v>57</v>
      </c>
      <c r="F1323" s="2" t="s">
        <v>12</v>
      </c>
      <c r="G1323" s="2">
        <v>29</v>
      </c>
      <c r="H1323" s="2" t="s">
        <v>37</v>
      </c>
      <c r="I1323" s="2" t="s">
        <v>41</v>
      </c>
      <c r="J1323" s="2" t="s">
        <v>121</v>
      </c>
      <c r="K1323" s="2" t="str">
        <f t="shared" si="81"/>
        <v>2016</v>
      </c>
      <c r="L1323" s="2" t="str">
        <f t="shared" si="82"/>
        <v>10</v>
      </c>
      <c r="M1323" s="2">
        <v>201610</v>
      </c>
      <c r="N1323" s="30">
        <v>57369.875097599994</v>
      </c>
      <c r="O1323" s="30">
        <v>8605.4812646399987</v>
      </c>
      <c r="P1323" s="10">
        <f t="shared" si="83"/>
        <v>8.605481264639999E-3</v>
      </c>
    </row>
    <row r="1324" spans="1:16">
      <c r="A1324" s="2" t="s">
        <v>7</v>
      </c>
      <c r="B1324" s="2" t="s">
        <v>27</v>
      </c>
      <c r="C1324" s="2" t="str">
        <f t="shared" si="80"/>
        <v>Michelle L.</v>
      </c>
      <c r="D1324" s="2" t="s">
        <v>19</v>
      </c>
      <c r="E1324" s="2" t="s">
        <v>57</v>
      </c>
      <c r="F1324" s="2" t="s">
        <v>12</v>
      </c>
      <c r="G1324" s="2">
        <v>29</v>
      </c>
      <c r="H1324" s="2" t="s">
        <v>37</v>
      </c>
      <c r="I1324" s="2" t="s">
        <v>41</v>
      </c>
      <c r="J1324" s="2" t="s">
        <v>143</v>
      </c>
      <c r="K1324" s="2" t="str">
        <f t="shared" si="81"/>
        <v>2016</v>
      </c>
      <c r="L1324" s="2" t="str">
        <f t="shared" si="82"/>
        <v>10</v>
      </c>
      <c r="M1324" s="2">
        <v>201610</v>
      </c>
      <c r="N1324" s="30">
        <v>51978.937919999997</v>
      </c>
      <c r="O1324" s="30">
        <v>7796.8406879999993</v>
      </c>
      <c r="P1324" s="10">
        <f t="shared" si="83"/>
        <v>7.7968406879999992E-3</v>
      </c>
    </row>
    <row r="1325" spans="1:16">
      <c r="A1325" s="2" t="s">
        <v>7</v>
      </c>
      <c r="B1325" s="2" t="s">
        <v>27</v>
      </c>
      <c r="C1325" s="2" t="str">
        <f t="shared" si="80"/>
        <v>Michelle L.</v>
      </c>
      <c r="D1325" s="2" t="s">
        <v>19</v>
      </c>
      <c r="E1325" s="2" t="s">
        <v>57</v>
      </c>
      <c r="F1325" s="2" t="s">
        <v>12</v>
      </c>
      <c r="G1325" s="2">
        <v>29</v>
      </c>
      <c r="H1325" s="2" t="s">
        <v>37</v>
      </c>
      <c r="I1325" s="2" t="s">
        <v>41</v>
      </c>
      <c r="J1325" s="2" t="s">
        <v>123</v>
      </c>
      <c r="K1325" s="2" t="str">
        <f t="shared" si="81"/>
        <v>2016</v>
      </c>
      <c r="L1325" s="2" t="str">
        <f t="shared" si="82"/>
        <v>10</v>
      </c>
      <c r="M1325" s="2">
        <v>201610</v>
      </c>
      <c r="N1325" s="30">
        <v>24145.541222399999</v>
      </c>
      <c r="O1325" s="30">
        <v>3621.8311833599996</v>
      </c>
      <c r="P1325" s="10">
        <f t="shared" si="83"/>
        <v>3.6218311833599998E-3</v>
      </c>
    </row>
    <row r="1326" spans="1:16">
      <c r="A1326" s="2" t="s">
        <v>7</v>
      </c>
      <c r="B1326" s="2" t="s">
        <v>42</v>
      </c>
      <c r="C1326" s="2" t="str">
        <f t="shared" si="80"/>
        <v>Dennis C.</v>
      </c>
      <c r="D1326" s="2" t="s">
        <v>59</v>
      </c>
      <c r="E1326" s="2" t="s">
        <v>60</v>
      </c>
      <c r="F1326" s="2" t="s">
        <v>11</v>
      </c>
      <c r="G1326" s="2">
        <v>35</v>
      </c>
      <c r="H1326" s="2" t="s">
        <v>34</v>
      </c>
      <c r="I1326" s="2" t="s">
        <v>39</v>
      </c>
      <c r="J1326" s="2" t="s">
        <v>124</v>
      </c>
      <c r="K1326" s="2" t="str">
        <f t="shared" si="81"/>
        <v>2016</v>
      </c>
      <c r="L1326" s="2" t="str">
        <f t="shared" si="82"/>
        <v>10</v>
      </c>
      <c r="M1326" s="2">
        <v>201610</v>
      </c>
      <c r="N1326" s="30">
        <v>657448.06982400001</v>
      </c>
      <c r="O1326" s="30">
        <v>114395.96414937598</v>
      </c>
      <c r="P1326" s="10">
        <f t="shared" si="83"/>
        <v>0.11439596414937599</v>
      </c>
    </row>
    <row r="1327" spans="1:16">
      <c r="A1327" s="2" t="s">
        <v>7</v>
      </c>
      <c r="B1327" s="2" t="s">
        <v>42</v>
      </c>
      <c r="C1327" s="2" t="str">
        <f t="shared" si="80"/>
        <v>Dennis C.</v>
      </c>
      <c r="D1327" s="2" t="s">
        <v>59</v>
      </c>
      <c r="E1327" s="2" t="s">
        <v>60</v>
      </c>
      <c r="F1327" s="2" t="s">
        <v>11</v>
      </c>
      <c r="G1327" s="2">
        <v>35</v>
      </c>
      <c r="H1327" s="2" t="s">
        <v>34</v>
      </c>
      <c r="I1327" s="2" t="s">
        <v>39</v>
      </c>
      <c r="J1327" s="2" t="s">
        <v>121</v>
      </c>
      <c r="K1327" s="2" t="str">
        <f t="shared" si="81"/>
        <v>2016</v>
      </c>
      <c r="L1327" s="2" t="str">
        <f t="shared" si="82"/>
        <v>10</v>
      </c>
      <c r="M1327" s="2">
        <v>201610</v>
      </c>
      <c r="N1327" s="30">
        <v>14674.427668992003</v>
      </c>
      <c r="O1327" s="30">
        <v>2201.1641503488004</v>
      </c>
      <c r="P1327" s="10">
        <f t="shared" si="83"/>
        <v>2.2011641503488005E-3</v>
      </c>
    </row>
    <row r="1328" spans="1:16">
      <c r="A1328" s="2" t="s">
        <v>7</v>
      </c>
      <c r="B1328" s="2" t="s">
        <v>42</v>
      </c>
      <c r="C1328" s="2" t="str">
        <f t="shared" si="80"/>
        <v>Dennis C.</v>
      </c>
      <c r="D1328" s="2" t="s">
        <v>59</v>
      </c>
      <c r="E1328" s="2" t="s">
        <v>60</v>
      </c>
      <c r="F1328" s="2" t="s">
        <v>11</v>
      </c>
      <c r="G1328" s="2">
        <v>35</v>
      </c>
      <c r="H1328" s="2" t="s">
        <v>34</v>
      </c>
      <c r="I1328" s="2" t="s">
        <v>39</v>
      </c>
      <c r="J1328" s="2" t="s">
        <v>143</v>
      </c>
      <c r="K1328" s="2" t="str">
        <f t="shared" si="81"/>
        <v>2016</v>
      </c>
      <c r="L1328" s="2" t="str">
        <f t="shared" si="82"/>
        <v>10</v>
      </c>
      <c r="M1328" s="2">
        <v>201610</v>
      </c>
      <c r="N1328" s="30">
        <v>66683.577760800006</v>
      </c>
      <c r="O1328" s="30">
        <v>10002.53666412</v>
      </c>
      <c r="P1328" s="10">
        <f t="shared" si="83"/>
        <v>1.000253666412E-2</v>
      </c>
    </row>
    <row r="1329" spans="1:16">
      <c r="A1329" s="2" t="s">
        <v>7</v>
      </c>
      <c r="B1329" s="2" t="s">
        <v>42</v>
      </c>
      <c r="C1329" s="2" t="str">
        <f t="shared" si="80"/>
        <v>Dennis C.</v>
      </c>
      <c r="D1329" s="2" t="s">
        <v>59</v>
      </c>
      <c r="E1329" s="2" t="s">
        <v>60</v>
      </c>
      <c r="F1329" s="2" t="s">
        <v>11</v>
      </c>
      <c r="G1329" s="2">
        <v>35</v>
      </c>
      <c r="H1329" s="2" t="s">
        <v>34</v>
      </c>
      <c r="I1329" s="2" t="s">
        <v>39</v>
      </c>
      <c r="J1329" s="2" t="s">
        <v>123</v>
      </c>
      <c r="K1329" s="2" t="str">
        <f t="shared" si="81"/>
        <v>2016</v>
      </c>
      <c r="L1329" s="2" t="str">
        <f t="shared" si="82"/>
        <v>10</v>
      </c>
      <c r="M1329" s="2">
        <v>201610</v>
      </c>
      <c r="N1329" s="30">
        <v>45451.03236710401</v>
      </c>
      <c r="O1329" s="30">
        <v>6817.6548550656007</v>
      </c>
      <c r="P1329" s="10">
        <f t="shared" si="83"/>
        <v>6.817654855065601E-3</v>
      </c>
    </row>
    <row r="1330" spans="1:16">
      <c r="A1330" s="2" t="s">
        <v>7</v>
      </c>
      <c r="B1330" s="2" t="s">
        <v>42</v>
      </c>
      <c r="C1330" s="2" t="str">
        <f t="shared" si="80"/>
        <v>Aaron C.</v>
      </c>
      <c r="D1330" s="2" t="s">
        <v>61</v>
      </c>
      <c r="E1330" s="2" t="s">
        <v>60</v>
      </c>
      <c r="F1330" s="2" t="s">
        <v>11</v>
      </c>
      <c r="G1330" s="2">
        <v>32</v>
      </c>
      <c r="H1330" s="2" t="s">
        <v>36</v>
      </c>
      <c r="I1330" s="2" t="s">
        <v>63</v>
      </c>
      <c r="J1330" s="2" t="s">
        <v>124</v>
      </c>
      <c r="K1330" s="2" t="str">
        <f t="shared" si="81"/>
        <v>2016</v>
      </c>
      <c r="L1330" s="2" t="str">
        <f t="shared" si="82"/>
        <v>10</v>
      </c>
      <c r="M1330" s="2">
        <v>201610</v>
      </c>
      <c r="N1330" s="30">
        <v>61462.5648</v>
      </c>
      <c r="O1330" s="30">
        <v>10694.486275199999</v>
      </c>
      <c r="P1330" s="10">
        <f t="shared" si="83"/>
        <v>1.06944862752E-2</v>
      </c>
    </row>
    <row r="1331" spans="1:16">
      <c r="A1331" s="2" t="s">
        <v>7</v>
      </c>
      <c r="B1331" s="2" t="s">
        <v>42</v>
      </c>
      <c r="C1331" s="2" t="str">
        <f t="shared" si="80"/>
        <v>Aaron C.</v>
      </c>
      <c r="D1331" s="2" t="s">
        <v>61</v>
      </c>
      <c r="E1331" s="2" t="s">
        <v>60</v>
      </c>
      <c r="F1331" s="2" t="s">
        <v>11</v>
      </c>
      <c r="G1331" s="2">
        <v>32</v>
      </c>
      <c r="H1331" s="2" t="s">
        <v>36</v>
      </c>
      <c r="I1331" s="2" t="s">
        <v>63</v>
      </c>
      <c r="J1331" s="2" t="s">
        <v>121</v>
      </c>
      <c r="K1331" s="2" t="str">
        <f t="shared" si="81"/>
        <v>2016</v>
      </c>
      <c r="L1331" s="2" t="str">
        <f t="shared" si="82"/>
        <v>10</v>
      </c>
      <c r="M1331" s="2">
        <v>201610</v>
      </c>
      <c r="N1331" s="30">
        <v>28574.743142399999</v>
      </c>
      <c r="O1331" s="30">
        <v>4286.2114713599995</v>
      </c>
      <c r="P1331" s="10">
        <f t="shared" si="83"/>
        <v>4.2862114713599995E-3</v>
      </c>
    </row>
    <row r="1332" spans="1:16">
      <c r="A1332" s="2" t="s">
        <v>7</v>
      </c>
      <c r="B1332" s="2" t="s">
        <v>42</v>
      </c>
      <c r="C1332" s="2" t="str">
        <f t="shared" si="80"/>
        <v>Aaron C.</v>
      </c>
      <c r="D1332" s="2" t="s">
        <v>61</v>
      </c>
      <c r="E1332" s="2" t="s">
        <v>60</v>
      </c>
      <c r="F1332" s="2" t="s">
        <v>11</v>
      </c>
      <c r="G1332" s="2">
        <v>32</v>
      </c>
      <c r="H1332" s="2" t="s">
        <v>36</v>
      </c>
      <c r="I1332" s="2" t="s">
        <v>63</v>
      </c>
      <c r="J1332" s="2" t="s">
        <v>143</v>
      </c>
      <c r="K1332" s="2" t="str">
        <f t="shared" si="81"/>
        <v>2016</v>
      </c>
      <c r="L1332" s="2" t="str">
        <f t="shared" si="82"/>
        <v>10</v>
      </c>
      <c r="M1332" s="2">
        <v>201610</v>
      </c>
      <c r="N1332" s="30">
        <v>47623.723420000002</v>
      </c>
      <c r="O1332" s="30">
        <v>7143.5585129999999</v>
      </c>
      <c r="P1332" s="10">
        <f t="shared" si="83"/>
        <v>7.1435585129999996E-3</v>
      </c>
    </row>
    <row r="1333" spans="1:16">
      <c r="A1333" s="2" t="s">
        <v>7</v>
      </c>
      <c r="B1333" s="2" t="s">
        <v>42</v>
      </c>
      <c r="C1333" s="2" t="str">
        <f t="shared" si="80"/>
        <v>Aaron C.</v>
      </c>
      <c r="D1333" s="2" t="s">
        <v>61</v>
      </c>
      <c r="E1333" s="2" t="s">
        <v>60</v>
      </c>
      <c r="F1333" s="2" t="s">
        <v>11</v>
      </c>
      <c r="G1333" s="2">
        <v>32</v>
      </c>
      <c r="H1333" s="2" t="s">
        <v>36</v>
      </c>
      <c r="I1333" s="2" t="s">
        <v>63</v>
      </c>
      <c r="J1333" s="2" t="s">
        <v>123</v>
      </c>
      <c r="K1333" s="2" t="str">
        <f t="shared" si="81"/>
        <v>2016</v>
      </c>
      <c r="L1333" s="2" t="str">
        <f t="shared" si="82"/>
        <v>10</v>
      </c>
      <c r="M1333" s="2">
        <v>201610</v>
      </c>
      <c r="N1333" s="30">
        <v>16599.644006400002</v>
      </c>
      <c r="O1333" s="30">
        <v>2489.9466009600001</v>
      </c>
      <c r="P1333" s="10">
        <f t="shared" si="83"/>
        <v>2.4899466009599999E-3</v>
      </c>
    </row>
    <row r="1334" spans="1:16">
      <c r="A1334" s="2" t="s">
        <v>69</v>
      </c>
      <c r="B1334" s="2" t="s">
        <v>5</v>
      </c>
      <c r="C1334" s="2" t="str">
        <f t="shared" si="80"/>
        <v>Jansen B.</v>
      </c>
      <c r="D1334" s="2" t="s">
        <v>46</v>
      </c>
      <c r="E1334" s="2" t="s">
        <v>13</v>
      </c>
      <c r="F1334" s="2" t="s">
        <v>11</v>
      </c>
      <c r="G1334" s="2">
        <v>46</v>
      </c>
      <c r="H1334" s="2" t="s">
        <v>33</v>
      </c>
      <c r="I1334" s="2" t="s">
        <v>38</v>
      </c>
      <c r="J1334" s="2" t="s">
        <v>124</v>
      </c>
      <c r="K1334" s="2" t="str">
        <f t="shared" si="81"/>
        <v>2016</v>
      </c>
      <c r="L1334" s="2" t="str">
        <f t="shared" si="82"/>
        <v>10</v>
      </c>
      <c r="M1334" s="2">
        <v>201610</v>
      </c>
      <c r="N1334" s="30">
        <v>310895.31200000003</v>
      </c>
      <c r="O1334" s="30">
        <v>54095.784288000003</v>
      </c>
      <c r="P1334" s="10">
        <f t="shared" si="83"/>
        <v>5.4095784288E-2</v>
      </c>
    </row>
    <row r="1335" spans="1:16">
      <c r="A1335" s="2" t="s">
        <v>69</v>
      </c>
      <c r="B1335" s="2" t="s">
        <v>5</v>
      </c>
      <c r="C1335" s="2" t="str">
        <f t="shared" si="80"/>
        <v>Jansen B.</v>
      </c>
      <c r="D1335" s="2" t="s">
        <v>46</v>
      </c>
      <c r="E1335" s="2" t="s">
        <v>13</v>
      </c>
      <c r="F1335" s="2" t="s">
        <v>11</v>
      </c>
      <c r="G1335" s="2">
        <v>46</v>
      </c>
      <c r="H1335" s="2" t="s">
        <v>33</v>
      </c>
      <c r="I1335" s="2" t="s">
        <v>38</v>
      </c>
      <c r="J1335" s="2" t="s">
        <v>121</v>
      </c>
      <c r="K1335" s="2" t="str">
        <f t="shared" si="81"/>
        <v>2016</v>
      </c>
      <c r="L1335" s="2" t="str">
        <f t="shared" si="82"/>
        <v>10</v>
      </c>
      <c r="M1335" s="2">
        <v>201610</v>
      </c>
      <c r="N1335" s="30">
        <v>66666.251114666666</v>
      </c>
      <c r="O1335" s="30">
        <v>9999.9376671999999</v>
      </c>
      <c r="P1335" s="10">
        <f t="shared" si="83"/>
        <v>9.9999376672000005E-3</v>
      </c>
    </row>
    <row r="1336" spans="1:16">
      <c r="A1336" s="2" t="s">
        <v>69</v>
      </c>
      <c r="B1336" s="2" t="s">
        <v>5</v>
      </c>
      <c r="C1336" s="2" t="str">
        <f t="shared" si="80"/>
        <v>Jansen B.</v>
      </c>
      <c r="D1336" s="2" t="s">
        <v>46</v>
      </c>
      <c r="E1336" s="2" t="s">
        <v>13</v>
      </c>
      <c r="F1336" s="2" t="s">
        <v>11</v>
      </c>
      <c r="G1336" s="2">
        <v>46</v>
      </c>
      <c r="H1336" s="2" t="s">
        <v>33</v>
      </c>
      <c r="I1336" s="2" t="s">
        <v>38</v>
      </c>
      <c r="J1336" s="2" t="s">
        <v>143</v>
      </c>
      <c r="K1336" s="2" t="str">
        <f t="shared" si="81"/>
        <v>2016</v>
      </c>
      <c r="L1336" s="2" t="str">
        <f t="shared" si="82"/>
        <v>10</v>
      </c>
      <c r="M1336" s="2">
        <v>201610</v>
      </c>
      <c r="N1336" s="30">
        <v>544802.83823333331</v>
      </c>
      <c r="O1336" s="30">
        <v>81720.425734999997</v>
      </c>
      <c r="P1336" s="10">
        <f t="shared" si="83"/>
        <v>8.1720425734999991E-2</v>
      </c>
    </row>
    <row r="1337" spans="1:16">
      <c r="A1337" s="2" t="s">
        <v>69</v>
      </c>
      <c r="B1337" s="2" t="s">
        <v>5</v>
      </c>
      <c r="C1337" s="2" t="str">
        <f t="shared" si="80"/>
        <v>Jansen B.</v>
      </c>
      <c r="D1337" s="2" t="s">
        <v>46</v>
      </c>
      <c r="E1337" s="2" t="s">
        <v>13</v>
      </c>
      <c r="F1337" s="2" t="s">
        <v>11</v>
      </c>
      <c r="G1337" s="2">
        <v>46</v>
      </c>
      <c r="H1337" s="2" t="s">
        <v>33</v>
      </c>
      <c r="I1337" s="2" t="s">
        <v>38</v>
      </c>
      <c r="J1337" s="2" t="s">
        <v>123</v>
      </c>
      <c r="K1337" s="2" t="str">
        <f t="shared" si="81"/>
        <v>2016</v>
      </c>
      <c r="L1337" s="2" t="str">
        <f t="shared" si="82"/>
        <v>10</v>
      </c>
      <c r="M1337" s="2">
        <v>201610</v>
      </c>
      <c r="N1337" s="30">
        <v>45093.880832000003</v>
      </c>
      <c r="O1337" s="30">
        <v>6764.0821248000002</v>
      </c>
      <c r="P1337" s="10">
        <f t="shared" si="83"/>
        <v>6.7640821248000004E-3</v>
      </c>
    </row>
    <row r="1338" spans="1:16">
      <c r="A1338" s="2" t="s">
        <v>69</v>
      </c>
      <c r="B1338" s="2" t="s">
        <v>5</v>
      </c>
      <c r="C1338" s="2" t="str">
        <f t="shared" si="80"/>
        <v>Claire P.</v>
      </c>
      <c r="D1338" s="2" t="s">
        <v>22</v>
      </c>
      <c r="E1338" s="2" t="s">
        <v>16</v>
      </c>
      <c r="F1338" s="2" t="s">
        <v>12</v>
      </c>
      <c r="G1338" s="2">
        <v>38</v>
      </c>
      <c r="H1338" s="2" t="s">
        <v>34</v>
      </c>
      <c r="I1338" s="2" t="s">
        <v>39</v>
      </c>
      <c r="J1338" s="2" t="s">
        <v>124</v>
      </c>
      <c r="K1338" s="2" t="str">
        <f t="shared" si="81"/>
        <v>2016</v>
      </c>
      <c r="L1338" s="2" t="str">
        <f t="shared" si="82"/>
        <v>10</v>
      </c>
      <c r="M1338" s="2">
        <v>201610</v>
      </c>
      <c r="N1338" s="30">
        <v>186321.268224</v>
      </c>
      <c r="O1338" s="30">
        <v>32419.900670975996</v>
      </c>
      <c r="P1338" s="10">
        <f t="shared" si="83"/>
        <v>3.2419900670975998E-2</v>
      </c>
    </row>
    <row r="1339" spans="1:16">
      <c r="A1339" s="2" t="s">
        <v>69</v>
      </c>
      <c r="B1339" s="2" t="s">
        <v>5</v>
      </c>
      <c r="C1339" s="2" t="str">
        <f t="shared" si="80"/>
        <v>Claire P.</v>
      </c>
      <c r="D1339" s="2" t="s">
        <v>22</v>
      </c>
      <c r="E1339" s="2" t="s">
        <v>16</v>
      </c>
      <c r="F1339" s="2" t="s">
        <v>12</v>
      </c>
      <c r="G1339" s="2">
        <v>38</v>
      </c>
      <c r="H1339" s="2" t="s">
        <v>34</v>
      </c>
      <c r="I1339" s="2" t="s">
        <v>39</v>
      </c>
      <c r="J1339" s="2" t="s">
        <v>121</v>
      </c>
      <c r="K1339" s="2" t="str">
        <f t="shared" si="81"/>
        <v>2016</v>
      </c>
      <c r="L1339" s="2" t="str">
        <f t="shared" si="82"/>
        <v>10</v>
      </c>
      <c r="M1339" s="2">
        <v>201610</v>
      </c>
      <c r="N1339" s="30">
        <v>47432.796203520003</v>
      </c>
      <c r="O1339" s="30">
        <v>7114.9194305279998</v>
      </c>
      <c r="P1339" s="10">
        <f t="shared" si="83"/>
        <v>7.1149194305279995E-3</v>
      </c>
    </row>
    <row r="1340" spans="1:16">
      <c r="A1340" s="2" t="s">
        <v>69</v>
      </c>
      <c r="B1340" s="2" t="s">
        <v>5</v>
      </c>
      <c r="C1340" s="2" t="str">
        <f t="shared" si="80"/>
        <v>Claire P.</v>
      </c>
      <c r="D1340" s="2" t="s">
        <v>22</v>
      </c>
      <c r="E1340" s="2" t="s">
        <v>16</v>
      </c>
      <c r="F1340" s="2" t="s">
        <v>12</v>
      </c>
      <c r="G1340" s="2">
        <v>38</v>
      </c>
      <c r="H1340" s="2" t="s">
        <v>34</v>
      </c>
      <c r="I1340" s="2" t="s">
        <v>39</v>
      </c>
      <c r="J1340" s="2" t="s">
        <v>143</v>
      </c>
      <c r="K1340" s="2" t="str">
        <f t="shared" si="81"/>
        <v>2016</v>
      </c>
      <c r="L1340" s="2" t="str">
        <f t="shared" si="82"/>
        <v>10</v>
      </c>
      <c r="M1340" s="2">
        <v>201610</v>
      </c>
      <c r="N1340" s="30">
        <v>55507.580856000015</v>
      </c>
      <c r="O1340" s="30">
        <v>8326.1371284000015</v>
      </c>
      <c r="P1340" s="10">
        <f t="shared" si="83"/>
        <v>8.3261371284000015E-3</v>
      </c>
    </row>
    <row r="1341" spans="1:16">
      <c r="A1341" s="2" t="s">
        <v>69</v>
      </c>
      <c r="B1341" s="2" t="s">
        <v>5</v>
      </c>
      <c r="C1341" s="2" t="str">
        <f t="shared" si="80"/>
        <v>Claire P.</v>
      </c>
      <c r="D1341" s="2" t="s">
        <v>22</v>
      </c>
      <c r="E1341" s="2" t="s">
        <v>16</v>
      </c>
      <c r="F1341" s="2" t="s">
        <v>12</v>
      </c>
      <c r="G1341" s="2">
        <v>38</v>
      </c>
      <c r="H1341" s="2" t="s">
        <v>34</v>
      </c>
      <c r="I1341" s="2" t="s">
        <v>39</v>
      </c>
      <c r="J1341" s="2" t="s">
        <v>123</v>
      </c>
      <c r="K1341" s="2" t="str">
        <f t="shared" si="81"/>
        <v>2016</v>
      </c>
      <c r="L1341" s="2" t="str">
        <f t="shared" si="82"/>
        <v>10</v>
      </c>
      <c r="M1341" s="2">
        <v>201610</v>
      </c>
      <c r="N1341" s="30">
        <v>4775.5588608000007</v>
      </c>
      <c r="O1341" s="30">
        <v>716.33382912000002</v>
      </c>
      <c r="P1341" s="10">
        <f t="shared" si="83"/>
        <v>7.1633382911999997E-4</v>
      </c>
    </row>
    <row r="1342" spans="1:16">
      <c r="A1342" s="2" t="s">
        <v>69</v>
      </c>
      <c r="B1342" s="2" t="s">
        <v>5</v>
      </c>
      <c r="C1342" s="2" t="str">
        <f t="shared" si="80"/>
        <v>Simon W.</v>
      </c>
      <c r="D1342" s="2" t="s">
        <v>9</v>
      </c>
      <c r="E1342" s="2" t="s">
        <v>10</v>
      </c>
      <c r="F1342" s="2" t="s">
        <v>11</v>
      </c>
      <c r="G1342" s="2">
        <v>25</v>
      </c>
      <c r="H1342" s="2" t="s">
        <v>37</v>
      </c>
      <c r="I1342" s="2" t="s">
        <v>41</v>
      </c>
      <c r="J1342" s="2" t="s">
        <v>124</v>
      </c>
      <c r="K1342" s="2" t="str">
        <f t="shared" si="81"/>
        <v>2016</v>
      </c>
      <c r="L1342" s="2" t="str">
        <f t="shared" si="82"/>
        <v>10</v>
      </c>
      <c r="M1342" s="2">
        <v>201610</v>
      </c>
      <c r="N1342" s="30">
        <v>309028.26240000007</v>
      </c>
      <c r="O1342" s="30">
        <v>53770.917657600003</v>
      </c>
      <c r="P1342" s="10">
        <f t="shared" si="83"/>
        <v>5.3770917657600004E-2</v>
      </c>
    </row>
    <row r="1343" spans="1:16">
      <c r="A1343" s="2" t="s">
        <v>69</v>
      </c>
      <c r="B1343" s="2" t="s">
        <v>5</v>
      </c>
      <c r="C1343" s="2" t="str">
        <f t="shared" si="80"/>
        <v>Simon W.</v>
      </c>
      <c r="D1343" s="2" t="s">
        <v>9</v>
      </c>
      <c r="E1343" s="2" t="s">
        <v>10</v>
      </c>
      <c r="F1343" s="2" t="s">
        <v>11</v>
      </c>
      <c r="G1343" s="2">
        <v>25</v>
      </c>
      <c r="H1343" s="2" t="s">
        <v>37</v>
      </c>
      <c r="I1343" s="2" t="s">
        <v>41</v>
      </c>
      <c r="J1343" s="2" t="s">
        <v>121</v>
      </c>
      <c r="K1343" s="2" t="str">
        <f t="shared" si="81"/>
        <v>2016</v>
      </c>
      <c r="L1343" s="2" t="str">
        <f t="shared" si="82"/>
        <v>10</v>
      </c>
      <c r="M1343" s="2">
        <v>201610</v>
      </c>
      <c r="N1343" s="30">
        <v>17752.178496000004</v>
      </c>
      <c r="O1343" s="30">
        <v>2662.8267744000004</v>
      </c>
      <c r="P1343" s="10">
        <f t="shared" si="83"/>
        <v>2.6628267744000004E-3</v>
      </c>
    </row>
    <row r="1344" spans="1:16">
      <c r="A1344" s="2" t="s">
        <v>69</v>
      </c>
      <c r="B1344" s="2" t="s">
        <v>5</v>
      </c>
      <c r="C1344" s="2" t="str">
        <f t="shared" si="80"/>
        <v>Simon W.</v>
      </c>
      <c r="D1344" s="2" t="s">
        <v>9</v>
      </c>
      <c r="E1344" s="2" t="s">
        <v>10</v>
      </c>
      <c r="F1344" s="2" t="s">
        <v>11</v>
      </c>
      <c r="G1344" s="2">
        <v>25</v>
      </c>
      <c r="H1344" s="2" t="s">
        <v>37</v>
      </c>
      <c r="I1344" s="2" t="s">
        <v>41</v>
      </c>
      <c r="J1344" s="2" t="s">
        <v>143</v>
      </c>
      <c r="K1344" s="2" t="str">
        <f t="shared" si="81"/>
        <v>2016</v>
      </c>
      <c r="L1344" s="2" t="str">
        <f t="shared" si="82"/>
        <v>10</v>
      </c>
      <c r="M1344" s="2">
        <v>201610</v>
      </c>
      <c r="N1344" s="30">
        <v>73071.307399999991</v>
      </c>
      <c r="O1344" s="30">
        <v>10960.696109999999</v>
      </c>
      <c r="P1344" s="10">
        <f t="shared" si="83"/>
        <v>1.0960696109999999E-2</v>
      </c>
    </row>
    <row r="1345" spans="1:16">
      <c r="A1345" s="2" t="s">
        <v>69</v>
      </c>
      <c r="B1345" s="2" t="s">
        <v>5</v>
      </c>
      <c r="C1345" s="2" t="str">
        <f t="shared" si="80"/>
        <v>Simon W.</v>
      </c>
      <c r="D1345" s="2" t="s">
        <v>9</v>
      </c>
      <c r="E1345" s="2" t="s">
        <v>10</v>
      </c>
      <c r="F1345" s="2" t="s">
        <v>11</v>
      </c>
      <c r="G1345" s="2">
        <v>25</v>
      </c>
      <c r="H1345" s="2" t="s">
        <v>37</v>
      </c>
      <c r="I1345" s="2" t="s">
        <v>41</v>
      </c>
      <c r="J1345" s="2" t="s">
        <v>123</v>
      </c>
      <c r="K1345" s="2" t="str">
        <f t="shared" si="81"/>
        <v>2016</v>
      </c>
      <c r="L1345" s="2" t="str">
        <f t="shared" si="82"/>
        <v>10</v>
      </c>
      <c r="M1345" s="2">
        <v>201610</v>
      </c>
      <c r="N1345" s="30">
        <v>30999.980543999998</v>
      </c>
      <c r="O1345" s="30">
        <v>4649.9970815999995</v>
      </c>
      <c r="P1345" s="10">
        <f t="shared" si="83"/>
        <v>4.6499970815999997E-3</v>
      </c>
    </row>
    <row r="1346" spans="1:16">
      <c r="A1346" s="2" t="s">
        <v>69</v>
      </c>
      <c r="B1346" s="2" t="s">
        <v>6</v>
      </c>
      <c r="C1346" s="2" t="str">
        <f t="shared" si="80"/>
        <v>Trevor P.</v>
      </c>
      <c r="D1346" s="2" t="s">
        <v>14</v>
      </c>
      <c r="E1346" s="2" t="s">
        <v>15</v>
      </c>
      <c r="F1346" s="2" t="s">
        <v>11</v>
      </c>
      <c r="G1346" s="2">
        <v>32</v>
      </c>
      <c r="H1346" s="2" t="s">
        <v>36</v>
      </c>
      <c r="I1346" s="2" t="s">
        <v>63</v>
      </c>
      <c r="J1346" s="2" t="s">
        <v>124</v>
      </c>
      <c r="K1346" s="2" t="str">
        <f t="shared" si="81"/>
        <v>2016</v>
      </c>
      <c r="L1346" s="2" t="str">
        <f t="shared" si="82"/>
        <v>10</v>
      </c>
      <c r="M1346" s="2">
        <v>201610</v>
      </c>
      <c r="N1346" s="30">
        <v>151396.69708799999</v>
      </c>
      <c r="O1346" s="30">
        <v>26343.025293311995</v>
      </c>
      <c r="P1346" s="10">
        <f t="shared" si="83"/>
        <v>2.6343025293311995E-2</v>
      </c>
    </row>
    <row r="1347" spans="1:16">
      <c r="A1347" s="2" t="s">
        <v>69</v>
      </c>
      <c r="B1347" s="2" t="s">
        <v>6</v>
      </c>
      <c r="C1347" s="2" t="str">
        <f t="shared" ref="C1347:C1410" si="84">D1347&amp;" "&amp;LEFT(E1347,1)&amp;"."</f>
        <v>Trevor P.</v>
      </c>
      <c r="D1347" s="2" t="s">
        <v>14</v>
      </c>
      <c r="E1347" s="2" t="s">
        <v>15</v>
      </c>
      <c r="F1347" s="2" t="s">
        <v>11</v>
      </c>
      <c r="G1347" s="2">
        <v>32</v>
      </c>
      <c r="H1347" s="2" t="s">
        <v>36</v>
      </c>
      <c r="I1347" s="2" t="s">
        <v>63</v>
      </c>
      <c r="J1347" s="2" t="s">
        <v>121</v>
      </c>
      <c r="K1347" s="2" t="str">
        <f t="shared" ref="K1347:K1410" si="85">LEFT(M1347,4)</f>
        <v>2016</v>
      </c>
      <c r="L1347" s="2" t="str">
        <f t="shared" ref="L1347:L1410" si="86">RIGHT(M1347,2)</f>
        <v>10</v>
      </c>
      <c r="M1347" s="2">
        <v>201610</v>
      </c>
      <c r="N1347" s="30">
        <v>151199.17216768005</v>
      </c>
      <c r="O1347" s="30">
        <v>22679.875825152005</v>
      </c>
      <c r="P1347" s="10">
        <f t="shared" ref="P1347:P1410" si="87">O1347/1000000</f>
        <v>2.2679875825152004E-2</v>
      </c>
    </row>
    <row r="1348" spans="1:16">
      <c r="A1348" s="2" t="s">
        <v>69</v>
      </c>
      <c r="B1348" s="2" t="s">
        <v>6</v>
      </c>
      <c r="C1348" s="2" t="str">
        <f t="shared" si="84"/>
        <v>Trevor P.</v>
      </c>
      <c r="D1348" s="2" t="s">
        <v>14</v>
      </c>
      <c r="E1348" s="2" t="s">
        <v>15</v>
      </c>
      <c r="F1348" s="2" t="s">
        <v>11</v>
      </c>
      <c r="G1348" s="2">
        <v>32</v>
      </c>
      <c r="H1348" s="2" t="s">
        <v>36</v>
      </c>
      <c r="I1348" s="2" t="s">
        <v>63</v>
      </c>
      <c r="J1348" s="2" t="s">
        <v>143</v>
      </c>
      <c r="K1348" s="2" t="str">
        <f t="shared" si="85"/>
        <v>2016</v>
      </c>
      <c r="L1348" s="2" t="str">
        <f t="shared" si="86"/>
        <v>10</v>
      </c>
      <c r="M1348" s="2">
        <v>201610</v>
      </c>
      <c r="N1348" s="30">
        <v>126466.44143466669</v>
      </c>
      <c r="O1348" s="30">
        <v>18969.966215200002</v>
      </c>
      <c r="P1348" s="10">
        <f t="shared" si="87"/>
        <v>1.8969966215200001E-2</v>
      </c>
    </row>
    <row r="1349" spans="1:16">
      <c r="A1349" s="2" t="s">
        <v>69</v>
      </c>
      <c r="B1349" s="2" t="s">
        <v>6</v>
      </c>
      <c r="C1349" s="2" t="str">
        <f t="shared" si="84"/>
        <v>Trevor P.</v>
      </c>
      <c r="D1349" s="2" t="s">
        <v>14</v>
      </c>
      <c r="E1349" s="2" t="s">
        <v>15</v>
      </c>
      <c r="F1349" s="2" t="s">
        <v>11</v>
      </c>
      <c r="G1349" s="2">
        <v>32</v>
      </c>
      <c r="H1349" s="2" t="s">
        <v>36</v>
      </c>
      <c r="I1349" s="2" t="s">
        <v>63</v>
      </c>
      <c r="J1349" s="2" t="s">
        <v>123</v>
      </c>
      <c r="K1349" s="2" t="str">
        <f t="shared" si="85"/>
        <v>2016</v>
      </c>
      <c r="L1349" s="2" t="str">
        <f t="shared" si="86"/>
        <v>10</v>
      </c>
      <c r="M1349" s="2">
        <v>201610</v>
      </c>
      <c r="N1349" s="30">
        <v>16260.345221120004</v>
      </c>
      <c r="O1349" s="30">
        <v>2439.0517831680004</v>
      </c>
      <c r="P1349" s="10">
        <f t="shared" si="87"/>
        <v>2.4390517831680003E-3</v>
      </c>
    </row>
    <row r="1350" spans="1:16">
      <c r="A1350" s="2" t="s">
        <v>68</v>
      </c>
      <c r="B1350" s="2" t="s">
        <v>24</v>
      </c>
      <c r="C1350" s="2" t="str">
        <f t="shared" si="84"/>
        <v>George C.</v>
      </c>
      <c r="D1350" s="2" t="s">
        <v>43</v>
      </c>
      <c r="E1350" s="2" t="s">
        <v>17</v>
      </c>
      <c r="F1350" s="2" t="s">
        <v>11</v>
      </c>
      <c r="G1350" s="2">
        <v>32</v>
      </c>
      <c r="H1350" s="2" t="s">
        <v>36</v>
      </c>
      <c r="I1350" s="2" t="s">
        <v>63</v>
      </c>
      <c r="J1350" s="2" t="s">
        <v>124</v>
      </c>
      <c r="K1350" s="2" t="str">
        <f t="shared" si="85"/>
        <v>2016</v>
      </c>
      <c r="L1350" s="2" t="str">
        <f t="shared" si="86"/>
        <v>10</v>
      </c>
      <c r="M1350" s="2">
        <v>201610</v>
      </c>
      <c r="N1350" s="30">
        <v>1070673.6768</v>
      </c>
      <c r="O1350" s="30">
        <v>186297.21976319997</v>
      </c>
      <c r="P1350" s="10">
        <f t="shared" si="87"/>
        <v>0.18629721976319996</v>
      </c>
    </row>
    <row r="1351" spans="1:16">
      <c r="A1351" s="2" t="s">
        <v>68</v>
      </c>
      <c r="B1351" s="2" t="s">
        <v>24</v>
      </c>
      <c r="C1351" s="2" t="str">
        <f t="shared" si="84"/>
        <v>George C.</v>
      </c>
      <c r="D1351" s="2" t="s">
        <v>43</v>
      </c>
      <c r="E1351" s="2" t="s">
        <v>17</v>
      </c>
      <c r="F1351" s="2" t="s">
        <v>11</v>
      </c>
      <c r="G1351" s="2">
        <v>32</v>
      </c>
      <c r="H1351" s="2" t="s">
        <v>36</v>
      </c>
      <c r="I1351" s="2" t="s">
        <v>63</v>
      </c>
      <c r="J1351" s="2" t="s">
        <v>121</v>
      </c>
      <c r="K1351" s="2" t="str">
        <f t="shared" si="85"/>
        <v>2016</v>
      </c>
      <c r="L1351" s="2" t="str">
        <f t="shared" si="86"/>
        <v>10</v>
      </c>
      <c r="M1351" s="2">
        <v>201610</v>
      </c>
      <c r="N1351" s="30">
        <v>14642.481429333337</v>
      </c>
      <c r="O1351" s="30">
        <v>2196.3722144000003</v>
      </c>
      <c r="P1351" s="10">
        <f t="shared" si="87"/>
        <v>2.1963722144000002E-3</v>
      </c>
    </row>
    <row r="1352" spans="1:16">
      <c r="A1352" s="2" t="s">
        <v>68</v>
      </c>
      <c r="B1352" s="2" t="s">
        <v>24</v>
      </c>
      <c r="C1352" s="2" t="str">
        <f t="shared" si="84"/>
        <v>George C.</v>
      </c>
      <c r="D1352" s="2" t="s">
        <v>43</v>
      </c>
      <c r="E1352" s="2" t="s">
        <v>17</v>
      </c>
      <c r="F1352" s="2" t="s">
        <v>11</v>
      </c>
      <c r="G1352" s="2">
        <v>32</v>
      </c>
      <c r="H1352" s="2" t="s">
        <v>36</v>
      </c>
      <c r="I1352" s="2" t="s">
        <v>63</v>
      </c>
      <c r="J1352" s="2" t="s">
        <v>143</v>
      </c>
      <c r="K1352" s="2" t="str">
        <f t="shared" si="85"/>
        <v>2016</v>
      </c>
      <c r="L1352" s="2" t="str">
        <f t="shared" si="86"/>
        <v>10</v>
      </c>
      <c r="M1352" s="2">
        <v>201610</v>
      </c>
      <c r="N1352" s="30">
        <v>51824.864000000001</v>
      </c>
      <c r="O1352" s="30">
        <v>7773.7295999999997</v>
      </c>
      <c r="P1352" s="10">
        <f t="shared" si="87"/>
        <v>7.7737295999999994E-3</v>
      </c>
    </row>
    <row r="1353" spans="1:16">
      <c r="A1353" s="2" t="s">
        <v>68</v>
      </c>
      <c r="B1353" s="2" t="s">
        <v>24</v>
      </c>
      <c r="C1353" s="2" t="str">
        <f t="shared" si="84"/>
        <v>George C.</v>
      </c>
      <c r="D1353" s="2" t="s">
        <v>43</v>
      </c>
      <c r="E1353" s="2" t="s">
        <v>17</v>
      </c>
      <c r="F1353" s="2" t="s">
        <v>11</v>
      </c>
      <c r="G1353" s="2">
        <v>32</v>
      </c>
      <c r="H1353" s="2" t="s">
        <v>36</v>
      </c>
      <c r="I1353" s="2" t="s">
        <v>63</v>
      </c>
      <c r="J1353" s="2" t="s">
        <v>123</v>
      </c>
      <c r="K1353" s="2" t="str">
        <f t="shared" si="85"/>
        <v>2016</v>
      </c>
      <c r="L1353" s="2" t="str">
        <f t="shared" si="86"/>
        <v>10</v>
      </c>
      <c r="M1353" s="2">
        <v>201610</v>
      </c>
      <c r="N1353" s="30">
        <v>47351.333120000003</v>
      </c>
      <c r="O1353" s="30">
        <v>7102.6999679999999</v>
      </c>
      <c r="P1353" s="10">
        <f t="shared" si="87"/>
        <v>7.1026999680000001E-3</v>
      </c>
    </row>
    <row r="1354" spans="1:16">
      <c r="A1354" s="2" t="s">
        <v>68</v>
      </c>
      <c r="B1354" s="2" t="s">
        <v>70</v>
      </c>
      <c r="C1354" s="2" t="str">
        <f t="shared" si="84"/>
        <v>Emma J.</v>
      </c>
      <c r="D1354" s="2" t="s">
        <v>20</v>
      </c>
      <c r="E1354" s="2" t="s">
        <v>0</v>
      </c>
      <c r="F1354" s="2" t="s">
        <v>12</v>
      </c>
      <c r="G1354" s="2">
        <v>28</v>
      </c>
      <c r="H1354" s="2" t="s">
        <v>37</v>
      </c>
      <c r="I1354" s="2" t="s">
        <v>41</v>
      </c>
      <c r="J1354" s="2" t="s">
        <v>124</v>
      </c>
      <c r="K1354" s="2" t="str">
        <f t="shared" si="85"/>
        <v>2016</v>
      </c>
      <c r="L1354" s="2" t="str">
        <f t="shared" si="86"/>
        <v>10</v>
      </c>
      <c r="M1354" s="2">
        <v>201610</v>
      </c>
      <c r="N1354" s="30">
        <v>181139.21280000001</v>
      </c>
      <c r="O1354" s="30">
        <v>31518.223027199998</v>
      </c>
      <c r="P1354" s="10">
        <f t="shared" si="87"/>
        <v>3.1518223027199997E-2</v>
      </c>
    </row>
    <row r="1355" spans="1:16">
      <c r="A1355" s="2" t="s">
        <v>68</v>
      </c>
      <c r="B1355" s="2" t="s">
        <v>70</v>
      </c>
      <c r="C1355" s="2" t="str">
        <f t="shared" si="84"/>
        <v>Emma J.</v>
      </c>
      <c r="D1355" s="2" t="s">
        <v>20</v>
      </c>
      <c r="E1355" s="2" t="s">
        <v>0</v>
      </c>
      <c r="F1355" s="2" t="s">
        <v>12</v>
      </c>
      <c r="G1355" s="2">
        <v>28</v>
      </c>
      <c r="H1355" s="2" t="s">
        <v>37</v>
      </c>
      <c r="I1355" s="2" t="s">
        <v>41</v>
      </c>
      <c r="J1355" s="2" t="s">
        <v>121</v>
      </c>
      <c r="K1355" s="2" t="str">
        <f t="shared" si="85"/>
        <v>2016</v>
      </c>
      <c r="L1355" s="2" t="str">
        <f t="shared" si="86"/>
        <v>10</v>
      </c>
      <c r="M1355" s="2">
        <v>201610</v>
      </c>
      <c r="N1355" s="30">
        <v>10363.608453120001</v>
      </c>
      <c r="O1355" s="30">
        <v>1554.5412679680001</v>
      </c>
      <c r="P1355" s="10">
        <f t="shared" si="87"/>
        <v>1.554541267968E-3</v>
      </c>
    </row>
    <row r="1356" spans="1:16">
      <c r="A1356" s="2" t="s">
        <v>68</v>
      </c>
      <c r="B1356" s="2" t="s">
        <v>70</v>
      </c>
      <c r="C1356" s="2" t="str">
        <f t="shared" si="84"/>
        <v>Emma J.</v>
      </c>
      <c r="D1356" s="2" t="s">
        <v>20</v>
      </c>
      <c r="E1356" s="2" t="s">
        <v>0</v>
      </c>
      <c r="F1356" s="2" t="s">
        <v>12</v>
      </c>
      <c r="G1356" s="2">
        <v>28</v>
      </c>
      <c r="H1356" s="2" t="s">
        <v>37</v>
      </c>
      <c r="I1356" s="2" t="s">
        <v>41</v>
      </c>
      <c r="J1356" s="2" t="s">
        <v>143</v>
      </c>
      <c r="K1356" s="2" t="str">
        <f t="shared" si="85"/>
        <v>2016</v>
      </c>
      <c r="L1356" s="2" t="str">
        <f t="shared" si="86"/>
        <v>10</v>
      </c>
      <c r="M1356" s="2">
        <v>201610</v>
      </c>
      <c r="N1356" s="30">
        <v>31792.453056000009</v>
      </c>
      <c r="O1356" s="30">
        <v>4768.867958400001</v>
      </c>
      <c r="P1356" s="10">
        <f t="shared" si="87"/>
        <v>4.7688679584000013E-3</v>
      </c>
    </row>
    <row r="1357" spans="1:16">
      <c r="A1357" s="2" t="s">
        <v>68</v>
      </c>
      <c r="B1357" s="2" t="s">
        <v>70</v>
      </c>
      <c r="C1357" s="2" t="str">
        <f t="shared" si="84"/>
        <v>Emma J.</v>
      </c>
      <c r="D1357" s="2" t="s">
        <v>20</v>
      </c>
      <c r="E1357" s="2" t="s">
        <v>0</v>
      </c>
      <c r="F1357" s="2" t="s">
        <v>12</v>
      </c>
      <c r="G1357" s="2">
        <v>28</v>
      </c>
      <c r="H1357" s="2" t="s">
        <v>37</v>
      </c>
      <c r="I1357" s="2" t="s">
        <v>41</v>
      </c>
      <c r="J1357" s="2" t="s">
        <v>123</v>
      </c>
      <c r="K1357" s="2" t="str">
        <f t="shared" si="85"/>
        <v>2016</v>
      </c>
      <c r="L1357" s="2" t="str">
        <f t="shared" si="86"/>
        <v>10</v>
      </c>
      <c r="M1357" s="2">
        <v>201610</v>
      </c>
      <c r="N1357" s="30">
        <v>17031.718379520004</v>
      </c>
      <c r="O1357" s="30">
        <v>2554.7577569280002</v>
      </c>
      <c r="P1357" s="10">
        <f t="shared" si="87"/>
        <v>2.5547577569280003E-3</v>
      </c>
    </row>
    <row r="1358" spans="1:16">
      <c r="A1358" s="2" t="s">
        <v>68</v>
      </c>
      <c r="B1358" s="2" t="s">
        <v>23</v>
      </c>
      <c r="C1358" s="2" t="str">
        <f t="shared" si="84"/>
        <v>Bryan K.</v>
      </c>
      <c r="D1358" s="2" t="s">
        <v>44</v>
      </c>
      <c r="E1358" s="2" t="s">
        <v>45</v>
      </c>
      <c r="F1358" s="2" t="s">
        <v>11</v>
      </c>
      <c r="G1358" s="2">
        <v>27</v>
      </c>
      <c r="H1358" s="2" t="s">
        <v>33</v>
      </c>
      <c r="I1358" s="2" t="s">
        <v>38</v>
      </c>
      <c r="J1358" s="2" t="s">
        <v>124</v>
      </c>
      <c r="K1358" s="2" t="str">
        <f t="shared" si="85"/>
        <v>2016</v>
      </c>
      <c r="L1358" s="2" t="str">
        <f t="shared" si="86"/>
        <v>10</v>
      </c>
      <c r="M1358" s="2">
        <v>201610</v>
      </c>
      <c r="N1358" s="30">
        <v>1169947.6439040001</v>
      </c>
      <c r="O1358" s="30">
        <v>203570.89003929601</v>
      </c>
      <c r="P1358" s="10">
        <f t="shared" si="87"/>
        <v>0.20357089003929602</v>
      </c>
    </row>
    <row r="1359" spans="1:16">
      <c r="A1359" s="2" t="s">
        <v>68</v>
      </c>
      <c r="B1359" s="2" t="s">
        <v>23</v>
      </c>
      <c r="C1359" s="2" t="str">
        <f t="shared" si="84"/>
        <v>Bryan K.</v>
      </c>
      <c r="D1359" s="2" t="s">
        <v>44</v>
      </c>
      <c r="E1359" s="2" t="s">
        <v>45</v>
      </c>
      <c r="F1359" s="2" t="s">
        <v>11</v>
      </c>
      <c r="G1359" s="2">
        <v>27</v>
      </c>
      <c r="H1359" s="2" t="s">
        <v>33</v>
      </c>
      <c r="I1359" s="2" t="s">
        <v>38</v>
      </c>
      <c r="J1359" s="2" t="s">
        <v>121</v>
      </c>
      <c r="K1359" s="2" t="str">
        <f t="shared" si="85"/>
        <v>2016</v>
      </c>
      <c r="L1359" s="2" t="str">
        <f t="shared" si="86"/>
        <v>10</v>
      </c>
      <c r="M1359" s="2">
        <v>201610</v>
      </c>
      <c r="N1359" s="30">
        <v>27376.50180096001</v>
      </c>
      <c r="O1359" s="30">
        <v>4106.4752701440011</v>
      </c>
      <c r="P1359" s="10">
        <f t="shared" si="87"/>
        <v>4.106475270144001E-3</v>
      </c>
    </row>
    <row r="1360" spans="1:16">
      <c r="A1360" s="2" t="s">
        <v>68</v>
      </c>
      <c r="B1360" s="2" t="s">
        <v>23</v>
      </c>
      <c r="C1360" s="2" t="str">
        <f t="shared" si="84"/>
        <v>Bryan K.</v>
      </c>
      <c r="D1360" s="2" t="s">
        <v>44</v>
      </c>
      <c r="E1360" s="2" t="s">
        <v>45</v>
      </c>
      <c r="F1360" s="2" t="s">
        <v>11</v>
      </c>
      <c r="G1360" s="2">
        <v>27</v>
      </c>
      <c r="H1360" s="2" t="s">
        <v>33</v>
      </c>
      <c r="I1360" s="2" t="s">
        <v>38</v>
      </c>
      <c r="J1360" s="2" t="s">
        <v>143</v>
      </c>
      <c r="K1360" s="2" t="str">
        <f t="shared" si="85"/>
        <v>2016</v>
      </c>
      <c r="L1360" s="2" t="str">
        <f t="shared" si="86"/>
        <v>10</v>
      </c>
      <c r="M1360" s="2">
        <v>201610</v>
      </c>
      <c r="N1360" s="30">
        <v>53416.027391999996</v>
      </c>
      <c r="O1360" s="30">
        <v>8012.4041087999994</v>
      </c>
      <c r="P1360" s="10">
        <f t="shared" si="87"/>
        <v>8.0124041087999993E-3</v>
      </c>
    </row>
    <row r="1361" spans="1:16">
      <c r="A1361" s="2" t="s">
        <v>68</v>
      </c>
      <c r="B1361" s="2" t="s">
        <v>23</v>
      </c>
      <c r="C1361" s="2" t="str">
        <f t="shared" si="84"/>
        <v>Bryan K.</v>
      </c>
      <c r="D1361" s="2" t="s">
        <v>44</v>
      </c>
      <c r="E1361" s="2" t="s">
        <v>45</v>
      </c>
      <c r="F1361" s="2" t="s">
        <v>11</v>
      </c>
      <c r="G1361" s="2">
        <v>27</v>
      </c>
      <c r="H1361" s="2" t="s">
        <v>33</v>
      </c>
      <c r="I1361" s="2" t="s">
        <v>38</v>
      </c>
      <c r="J1361" s="2" t="s">
        <v>123</v>
      </c>
      <c r="K1361" s="2" t="str">
        <f t="shared" si="85"/>
        <v>2016</v>
      </c>
      <c r="L1361" s="2" t="str">
        <f t="shared" si="86"/>
        <v>10</v>
      </c>
      <c r="M1361" s="2">
        <v>201610</v>
      </c>
      <c r="N1361" s="30">
        <v>11867.394539519999</v>
      </c>
      <c r="O1361" s="30">
        <v>1780.1091809279999</v>
      </c>
      <c r="P1361" s="10">
        <f t="shared" si="87"/>
        <v>1.7801091809279998E-3</v>
      </c>
    </row>
    <row r="1362" spans="1:16">
      <c r="A1362" s="2" t="s">
        <v>7</v>
      </c>
      <c r="B1362" s="2" t="s">
        <v>25</v>
      </c>
      <c r="C1362" s="2" t="str">
        <f t="shared" si="84"/>
        <v>Louis N.</v>
      </c>
      <c r="D1362" s="2" t="s">
        <v>51</v>
      </c>
      <c r="E1362" s="2" t="s">
        <v>52</v>
      </c>
      <c r="F1362" s="2" t="s">
        <v>11</v>
      </c>
      <c r="G1362" s="2">
        <v>44</v>
      </c>
      <c r="H1362" s="2" t="s">
        <v>33</v>
      </c>
      <c r="I1362" s="2" t="s">
        <v>38</v>
      </c>
      <c r="J1362" s="2" t="s">
        <v>124</v>
      </c>
      <c r="K1362" s="2" t="str">
        <f t="shared" si="85"/>
        <v>2016</v>
      </c>
      <c r="L1362" s="2" t="str">
        <f t="shared" si="86"/>
        <v>11</v>
      </c>
      <c r="M1362" s="2">
        <v>201611</v>
      </c>
      <c r="N1362" s="30">
        <v>5682136.5574400006</v>
      </c>
      <c r="O1362" s="30">
        <v>988691.76099455997</v>
      </c>
      <c r="P1362" s="10">
        <f t="shared" si="87"/>
        <v>0.98869176099456002</v>
      </c>
    </row>
    <row r="1363" spans="1:16">
      <c r="A1363" s="2" t="s">
        <v>7</v>
      </c>
      <c r="B1363" s="2" t="s">
        <v>25</v>
      </c>
      <c r="C1363" s="2" t="str">
        <f t="shared" si="84"/>
        <v>Louis N.</v>
      </c>
      <c r="D1363" s="2" t="s">
        <v>51</v>
      </c>
      <c r="E1363" s="2" t="s">
        <v>52</v>
      </c>
      <c r="F1363" s="2" t="s">
        <v>11</v>
      </c>
      <c r="G1363" s="2">
        <v>44</v>
      </c>
      <c r="H1363" s="2" t="s">
        <v>33</v>
      </c>
      <c r="I1363" s="2" t="s">
        <v>38</v>
      </c>
      <c r="J1363" s="2" t="s">
        <v>121</v>
      </c>
      <c r="K1363" s="2" t="str">
        <f t="shared" si="85"/>
        <v>2016</v>
      </c>
      <c r="L1363" s="2" t="str">
        <f t="shared" si="86"/>
        <v>11</v>
      </c>
      <c r="M1363" s="2">
        <v>201611</v>
      </c>
      <c r="N1363" s="30">
        <v>199621.30394453331</v>
      </c>
      <c r="O1363" s="30">
        <v>29943.195591679996</v>
      </c>
      <c r="P1363" s="10">
        <f t="shared" si="87"/>
        <v>2.9943195591679996E-2</v>
      </c>
    </row>
    <row r="1364" spans="1:16">
      <c r="A1364" s="2" t="s">
        <v>7</v>
      </c>
      <c r="B1364" s="2" t="s">
        <v>25</v>
      </c>
      <c r="C1364" s="2" t="str">
        <f t="shared" si="84"/>
        <v>Louis N.</v>
      </c>
      <c r="D1364" s="2" t="s">
        <v>51</v>
      </c>
      <c r="E1364" s="2" t="s">
        <v>52</v>
      </c>
      <c r="F1364" s="2" t="s">
        <v>11</v>
      </c>
      <c r="G1364" s="2">
        <v>44</v>
      </c>
      <c r="H1364" s="2" t="s">
        <v>33</v>
      </c>
      <c r="I1364" s="2" t="s">
        <v>38</v>
      </c>
      <c r="J1364" s="2" t="s">
        <v>143</v>
      </c>
      <c r="K1364" s="2" t="str">
        <f t="shared" si="85"/>
        <v>2016</v>
      </c>
      <c r="L1364" s="2" t="str">
        <f t="shared" si="86"/>
        <v>11</v>
      </c>
      <c r="M1364" s="2">
        <v>201611</v>
      </c>
      <c r="N1364" s="30">
        <v>1486648.4190133335</v>
      </c>
      <c r="O1364" s="30">
        <v>222997.26285200001</v>
      </c>
      <c r="P1364" s="10">
        <f t="shared" si="87"/>
        <v>0.22299726285200003</v>
      </c>
    </row>
    <row r="1365" spans="1:16">
      <c r="A1365" s="2" t="s">
        <v>7</v>
      </c>
      <c r="B1365" s="2" t="s">
        <v>25</v>
      </c>
      <c r="C1365" s="2" t="str">
        <f t="shared" si="84"/>
        <v>Louis N.</v>
      </c>
      <c r="D1365" s="2" t="s">
        <v>51</v>
      </c>
      <c r="E1365" s="2" t="s">
        <v>52</v>
      </c>
      <c r="F1365" s="2" t="s">
        <v>11</v>
      </c>
      <c r="G1365" s="2">
        <v>44</v>
      </c>
      <c r="H1365" s="2" t="s">
        <v>33</v>
      </c>
      <c r="I1365" s="2" t="s">
        <v>38</v>
      </c>
      <c r="J1365" s="2" t="s">
        <v>123</v>
      </c>
      <c r="K1365" s="2" t="str">
        <f t="shared" si="85"/>
        <v>2016</v>
      </c>
      <c r="L1365" s="2" t="str">
        <f t="shared" si="86"/>
        <v>11</v>
      </c>
      <c r="M1365" s="2">
        <v>201611</v>
      </c>
      <c r="N1365" s="30">
        <v>374344.78412799997</v>
      </c>
      <c r="O1365" s="30">
        <v>56151.717619199997</v>
      </c>
      <c r="P1365" s="10">
        <f t="shared" si="87"/>
        <v>5.6151717619199994E-2</v>
      </c>
    </row>
    <row r="1366" spans="1:16">
      <c r="A1366" s="2" t="s">
        <v>7</v>
      </c>
      <c r="B1366" s="2" t="s">
        <v>25</v>
      </c>
      <c r="C1366" s="2" t="str">
        <f t="shared" si="84"/>
        <v>Winnie C.</v>
      </c>
      <c r="D1366" s="2" t="s">
        <v>49</v>
      </c>
      <c r="E1366" s="2" t="s">
        <v>50</v>
      </c>
      <c r="F1366" s="2" t="s">
        <v>12</v>
      </c>
      <c r="G1366" s="2">
        <v>35</v>
      </c>
      <c r="H1366" s="2" t="s">
        <v>35</v>
      </c>
      <c r="I1366" s="2" t="s">
        <v>40</v>
      </c>
      <c r="J1366" s="2" t="s">
        <v>124</v>
      </c>
      <c r="K1366" s="2" t="str">
        <f t="shared" si="85"/>
        <v>2016</v>
      </c>
      <c r="L1366" s="2" t="str">
        <f t="shared" si="86"/>
        <v>11</v>
      </c>
      <c r="M1366" s="2">
        <v>201611</v>
      </c>
      <c r="N1366" s="30">
        <v>454879.27296000009</v>
      </c>
      <c r="O1366" s="30">
        <v>79148.993495040006</v>
      </c>
      <c r="P1366" s="10">
        <f t="shared" si="87"/>
        <v>7.914899349504001E-2</v>
      </c>
    </row>
    <row r="1367" spans="1:16">
      <c r="A1367" s="2" t="s">
        <v>7</v>
      </c>
      <c r="B1367" s="2" t="s">
        <v>25</v>
      </c>
      <c r="C1367" s="2" t="str">
        <f t="shared" si="84"/>
        <v>Winnie C.</v>
      </c>
      <c r="D1367" s="2" t="s">
        <v>49</v>
      </c>
      <c r="E1367" s="2" t="s">
        <v>50</v>
      </c>
      <c r="F1367" s="2" t="s">
        <v>12</v>
      </c>
      <c r="G1367" s="2">
        <v>35</v>
      </c>
      <c r="H1367" s="2" t="s">
        <v>35</v>
      </c>
      <c r="I1367" s="2" t="s">
        <v>40</v>
      </c>
      <c r="J1367" s="2" t="s">
        <v>121</v>
      </c>
      <c r="K1367" s="2" t="str">
        <f t="shared" si="85"/>
        <v>2016</v>
      </c>
      <c r="L1367" s="2" t="str">
        <f t="shared" si="86"/>
        <v>11</v>
      </c>
      <c r="M1367" s="2">
        <v>201611</v>
      </c>
      <c r="N1367" s="30">
        <v>42812.150976000012</v>
      </c>
      <c r="O1367" s="30">
        <v>6421.8226464000018</v>
      </c>
      <c r="P1367" s="10">
        <f t="shared" si="87"/>
        <v>6.4218226464000019E-3</v>
      </c>
    </row>
    <row r="1368" spans="1:16">
      <c r="A1368" s="2" t="s">
        <v>7</v>
      </c>
      <c r="B1368" s="2" t="s">
        <v>25</v>
      </c>
      <c r="C1368" s="2" t="str">
        <f t="shared" si="84"/>
        <v>Winnie C.</v>
      </c>
      <c r="D1368" s="2" t="s">
        <v>49</v>
      </c>
      <c r="E1368" s="2" t="s">
        <v>50</v>
      </c>
      <c r="F1368" s="2" t="s">
        <v>12</v>
      </c>
      <c r="G1368" s="2">
        <v>35</v>
      </c>
      <c r="H1368" s="2" t="s">
        <v>35</v>
      </c>
      <c r="I1368" s="2" t="s">
        <v>40</v>
      </c>
      <c r="J1368" s="2" t="s">
        <v>143</v>
      </c>
      <c r="K1368" s="2" t="str">
        <f t="shared" si="85"/>
        <v>2016</v>
      </c>
      <c r="L1368" s="2" t="str">
        <f t="shared" si="86"/>
        <v>11</v>
      </c>
      <c r="M1368" s="2">
        <v>201611</v>
      </c>
      <c r="N1368" s="30">
        <v>124803.15120000002</v>
      </c>
      <c r="O1368" s="30">
        <v>18720.472680000003</v>
      </c>
      <c r="P1368" s="10">
        <f t="shared" si="87"/>
        <v>1.8720472680000003E-2</v>
      </c>
    </row>
    <row r="1369" spans="1:16">
      <c r="A1369" s="2" t="s">
        <v>7</v>
      </c>
      <c r="B1369" s="2" t="s">
        <v>25</v>
      </c>
      <c r="C1369" s="2" t="str">
        <f t="shared" si="84"/>
        <v>Winnie C.</v>
      </c>
      <c r="D1369" s="2" t="s">
        <v>49</v>
      </c>
      <c r="E1369" s="2" t="s">
        <v>50</v>
      </c>
      <c r="F1369" s="2" t="s">
        <v>12</v>
      </c>
      <c r="G1369" s="2">
        <v>35</v>
      </c>
      <c r="H1369" s="2" t="s">
        <v>35</v>
      </c>
      <c r="I1369" s="2" t="s">
        <v>40</v>
      </c>
      <c r="J1369" s="2" t="s">
        <v>123</v>
      </c>
      <c r="K1369" s="2" t="str">
        <f t="shared" si="85"/>
        <v>2016</v>
      </c>
      <c r="L1369" s="2" t="str">
        <f t="shared" si="86"/>
        <v>11</v>
      </c>
      <c r="M1369" s="2">
        <v>201611</v>
      </c>
      <c r="N1369" s="30">
        <v>55834.874726400005</v>
      </c>
      <c r="O1369" s="30">
        <v>8375.23120896</v>
      </c>
      <c r="P1369" s="10">
        <f t="shared" si="87"/>
        <v>8.3752312089600007E-3</v>
      </c>
    </row>
    <row r="1370" spans="1:16">
      <c r="A1370" s="2" t="s">
        <v>7</v>
      </c>
      <c r="B1370" s="2" t="s">
        <v>25</v>
      </c>
      <c r="C1370" s="2" t="str">
        <f t="shared" si="84"/>
        <v>Edson L.</v>
      </c>
      <c r="D1370" s="2" t="s">
        <v>47</v>
      </c>
      <c r="E1370" s="2" t="s">
        <v>48</v>
      </c>
      <c r="F1370" s="2" t="s">
        <v>11</v>
      </c>
      <c r="G1370" s="2">
        <v>28</v>
      </c>
      <c r="H1370" s="2" t="s">
        <v>37</v>
      </c>
      <c r="I1370" s="2" t="s">
        <v>41</v>
      </c>
      <c r="J1370" s="2" t="s">
        <v>124</v>
      </c>
      <c r="K1370" s="2" t="str">
        <f t="shared" si="85"/>
        <v>2016</v>
      </c>
      <c r="L1370" s="2" t="str">
        <f t="shared" si="86"/>
        <v>11</v>
      </c>
      <c r="M1370" s="2">
        <v>201611</v>
      </c>
      <c r="N1370" s="30">
        <v>344303.93088</v>
      </c>
      <c r="O1370" s="30">
        <v>59908.883973119991</v>
      </c>
      <c r="P1370" s="10">
        <f t="shared" si="87"/>
        <v>5.990888397311999E-2</v>
      </c>
    </row>
    <row r="1371" spans="1:16">
      <c r="A1371" s="2" t="s">
        <v>7</v>
      </c>
      <c r="B1371" s="2" t="s">
        <v>25</v>
      </c>
      <c r="C1371" s="2" t="str">
        <f t="shared" si="84"/>
        <v>Edson L.</v>
      </c>
      <c r="D1371" s="2" t="s">
        <v>47</v>
      </c>
      <c r="E1371" s="2" t="s">
        <v>48</v>
      </c>
      <c r="F1371" s="2" t="s">
        <v>11</v>
      </c>
      <c r="G1371" s="2">
        <v>28</v>
      </c>
      <c r="H1371" s="2" t="s">
        <v>37</v>
      </c>
      <c r="I1371" s="2" t="s">
        <v>41</v>
      </c>
      <c r="J1371" s="2" t="s">
        <v>121</v>
      </c>
      <c r="K1371" s="2" t="str">
        <f t="shared" si="85"/>
        <v>2016</v>
      </c>
      <c r="L1371" s="2" t="str">
        <f t="shared" si="86"/>
        <v>11</v>
      </c>
      <c r="M1371" s="2">
        <v>201611</v>
      </c>
      <c r="N1371" s="30">
        <v>14538.645811200002</v>
      </c>
      <c r="O1371" s="30">
        <v>2180.7968716800001</v>
      </c>
      <c r="P1371" s="10">
        <f t="shared" si="87"/>
        <v>2.1807968716799999E-3</v>
      </c>
    </row>
    <row r="1372" spans="1:16">
      <c r="A1372" s="2" t="s">
        <v>7</v>
      </c>
      <c r="B1372" s="2" t="s">
        <v>25</v>
      </c>
      <c r="C1372" s="2" t="str">
        <f t="shared" si="84"/>
        <v>Edson L.</v>
      </c>
      <c r="D1372" s="2" t="s">
        <v>47</v>
      </c>
      <c r="E1372" s="2" t="s">
        <v>48</v>
      </c>
      <c r="F1372" s="2" t="s">
        <v>11</v>
      </c>
      <c r="G1372" s="2">
        <v>28</v>
      </c>
      <c r="H1372" s="2" t="s">
        <v>37</v>
      </c>
      <c r="I1372" s="2" t="s">
        <v>41</v>
      </c>
      <c r="J1372" s="2" t="s">
        <v>143</v>
      </c>
      <c r="K1372" s="2" t="str">
        <f t="shared" si="85"/>
        <v>2016</v>
      </c>
      <c r="L1372" s="2" t="str">
        <f t="shared" si="86"/>
        <v>11</v>
      </c>
      <c r="M1372" s="2">
        <v>201611</v>
      </c>
      <c r="N1372" s="30">
        <v>266656.44096000004</v>
      </c>
      <c r="O1372" s="30">
        <v>39998.466144000005</v>
      </c>
      <c r="P1372" s="10">
        <f t="shared" si="87"/>
        <v>3.9998466144000003E-2</v>
      </c>
    </row>
    <row r="1373" spans="1:16">
      <c r="A1373" s="2" t="s">
        <v>7</v>
      </c>
      <c r="B1373" s="2" t="s">
        <v>25</v>
      </c>
      <c r="C1373" s="2" t="str">
        <f t="shared" si="84"/>
        <v>Edson L.</v>
      </c>
      <c r="D1373" s="2" t="s">
        <v>47</v>
      </c>
      <c r="E1373" s="2" t="s">
        <v>48</v>
      </c>
      <c r="F1373" s="2" t="s">
        <v>11</v>
      </c>
      <c r="G1373" s="2">
        <v>28</v>
      </c>
      <c r="H1373" s="2" t="s">
        <v>37</v>
      </c>
      <c r="I1373" s="2" t="s">
        <v>41</v>
      </c>
      <c r="J1373" s="2" t="s">
        <v>123</v>
      </c>
      <c r="K1373" s="2" t="str">
        <f t="shared" si="85"/>
        <v>2016</v>
      </c>
      <c r="L1373" s="2" t="str">
        <f t="shared" si="86"/>
        <v>11</v>
      </c>
      <c r="M1373" s="2">
        <v>201611</v>
      </c>
      <c r="N1373" s="30">
        <v>64733.418086399994</v>
      </c>
      <c r="O1373" s="30">
        <v>9710.0127129599987</v>
      </c>
      <c r="P1373" s="10">
        <f t="shared" si="87"/>
        <v>9.7100127129599988E-3</v>
      </c>
    </row>
    <row r="1374" spans="1:16">
      <c r="A1374" s="2" t="s">
        <v>7</v>
      </c>
      <c r="B1374" s="2" t="s">
        <v>26</v>
      </c>
      <c r="C1374" s="2" t="str">
        <f t="shared" si="84"/>
        <v>Toshiro T.</v>
      </c>
      <c r="D1374" s="2" t="s">
        <v>55</v>
      </c>
      <c r="E1374" s="2" t="s">
        <v>56</v>
      </c>
      <c r="F1374" s="2" t="s">
        <v>11</v>
      </c>
      <c r="G1374" s="2">
        <v>36</v>
      </c>
      <c r="H1374" s="2" t="s">
        <v>34</v>
      </c>
      <c r="I1374" s="2" t="s">
        <v>39</v>
      </c>
      <c r="J1374" s="2" t="s">
        <v>124</v>
      </c>
      <c r="K1374" s="2" t="str">
        <f t="shared" si="85"/>
        <v>2016</v>
      </c>
      <c r="L1374" s="2" t="str">
        <f t="shared" si="86"/>
        <v>11</v>
      </c>
      <c r="M1374" s="2">
        <v>201611</v>
      </c>
      <c r="N1374" s="30">
        <v>101443.5023616</v>
      </c>
      <c r="O1374" s="30">
        <v>17651.169410918399</v>
      </c>
      <c r="P1374" s="10">
        <f t="shared" si="87"/>
        <v>1.7651169410918398E-2</v>
      </c>
    </row>
    <row r="1375" spans="1:16">
      <c r="A1375" s="2" t="s">
        <v>7</v>
      </c>
      <c r="B1375" s="2" t="s">
        <v>26</v>
      </c>
      <c r="C1375" s="2" t="str">
        <f t="shared" si="84"/>
        <v>Toshiro T.</v>
      </c>
      <c r="D1375" s="2" t="s">
        <v>55</v>
      </c>
      <c r="E1375" s="2" t="s">
        <v>56</v>
      </c>
      <c r="F1375" s="2" t="s">
        <v>11</v>
      </c>
      <c r="G1375" s="2">
        <v>36</v>
      </c>
      <c r="H1375" s="2" t="s">
        <v>34</v>
      </c>
      <c r="I1375" s="2" t="s">
        <v>39</v>
      </c>
      <c r="J1375" s="2" t="s">
        <v>121</v>
      </c>
      <c r="K1375" s="2" t="str">
        <f t="shared" si="85"/>
        <v>2016</v>
      </c>
      <c r="L1375" s="2" t="str">
        <f t="shared" si="86"/>
        <v>11</v>
      </c>
      <c r="M1375" s="2">
        <v>201611</v>
      </c>
      <c r="N1375" s="30">
        <v>91258.752630528004</v>
      </c>
      <c r="O1375" s="30">
        <v>13688.8128945792</v>
      </c>
      <c r="P1375" s="10">
        <f t="shared" si="87"/>
        <v>1.3688812894579199E-2</v>
      </c>
    </row>
    <row r="1376" spans="1:16">
      <c r="A1376" s="2" t="s">
        <v>7</v>
      </c>
      <c r="B1376" s="2" t="s">
        <v>26</v>
      </c>
      <c r="C1376" s="2" t="str">
        <f t="shared" si="84"/>
        <v>Toshiro T.</v>
      </c>
      <c r="D1376" s="2" t="s">
        <v>55</v>
      </c>
      <c r="E1376" s="2" t="s">
        <v>56</v>
      </c>
      <c r="F1376" s="2" t="s">
        <v>11</v>
      </c>
      <c r="G1376" s="2">
        <v>36</v>
      </c>
      <c r="H1376" s="2" t="s">
        <v>34</v>
      </c>
      <c r="I1376" s="2" t="s">
        <v>39</v>
      </c>
      <c r="J1376" s="2" t="s">
        <v>143</v>
      </c>
      <c r="K1376" s="2" t="str">
        <f t="shared" si="85"/>
        <v>2016</v>
      </c>
      <c r="L1376" s="2" t="str">
        <f t="shared" si="86"/>
        <v>11</v>
      </c>
      <c r="M1376" s="2">
        <v>201611</v>
      </c>
      <c r="N1376" s="30">
        <v>141027.78766439998</v>
      </c>
      <c r="O1376" s="30">
        <v>21154.168149659996</v>
      </c>
      <c r="P1376" s="10">
        <f t="shared" si="87"/>
        <v>2.1154168149659997E-2</v>
      </c>
    </row>
    <row r="1377" spans="1:16">
      <c r="A1377" s="2" t="s">
        <v>7</v>
      </c>
      <c r="B1377" s="2" t="s">
        <v>26</v>
      </c>
      <c r="C1377" s="2" t="str">
        <f t="shared" si="84"/>
        <v>Toshiro T.</v>
      </c>
      <c r="D1377" s="2" t="s">
        <v>55</v>
      </c>
      <c r="E1377" s="2" t="s">
        <v>56</v>
      </c>
      <c r="F1377" s="2" t="s">
        <v>11</v>
      </c>
      <c r="G1377" s="2">
        <v>36</v>
      </c>
      <c r="H1377" s="2" t="s">
        <v>34</v>
      </c>
      <c r="I1377" s="2" t="s">
        <v>39</v>
      </c>
      <c r="J1377" s="2" t="s">
        <v>123</v>
      </c>
      <c r="K1377" s="2" t="str">
        <f t="shared" si="85"/>
        <v>2016</v>
      </c>
      <c r="L1377" s="2" t="str">
        <f t="shared" si="86"/>
        <v>11</v>
      </c>
      <c r="M1377" s="2">
        <v>201611</v>
      </c>
      <c r="N1377" s="30">
        <v>31074.253701119993</v>
      </c>
      <c r="O1377" s="30">
        <v>4661.1380551679986</v>
      </c>
      <c r="P1377" s="10">
        <f t="shared" si="87"/>
        <v>4.6611380551679982E-3</v>
      </c>
    </row>
    <row r="1378" spans="1:16">
      <c r="A1378" s="2" t="s">
        <v>7</v>
      </c>
      <c r="B1378" s="2" t="s">
        <v>26</v>
      </c>
      <c r="C1378" s="2" t="str">
        <f t="shared" si="84"/>
        <v>Yui M.</v>
      </c>
      <c r="D1378" s="2" t="s">
        <v>53</v>
      </c>
      <c r="E1378" s="2" t="s">
        <v>54</v>
      </c>
      <c r="F1378" s="2" t="s">
        <v>12</v>
      </c>
      <c r="G1378" s="2">
        <v>32</v>
      </c>
      <c r="H1378" s="2" t="s">
        <v>36</v>
      </c>
      <c r="I1378" s="2" t="s">
        <v>63</v>
      </c>
      <c r="J1378" s="2" t="s">
        <v>124</v>
      </c>
      <c r="K1378" s="2" t="str">
        <f t="shared" si="85"/>
        <v>2016</v>
      </c>
      <c r="L1378" s="2" t="str">
        <f t="shared" si="86"/>
        <v>11</v>
      </c>
      <c r="M1378" s="2">
        <v>201611</v>
      </c>
      <c r="N1378" s="30">
        <v>578564.73937920015</v>
      </c>
      <c r="O1378" s="30">
        <v>100670.26465198082</v>
      </c>
      <c r="P1378" s="10">
        <f t="shared" si="87"/>
        <v>0.10067026465198081</v>
      </c>
    </row>
    <row r="1379" spans="1:16">
      <c r="A1379" s="2" t="s">
        <v>7</v>
      </c>
      <c r="B1379" s="2" t="s">
        <v>26</v>
      </c>
      <c r="C1379" s="2" t="str">
        <f t="shared" si="84"/>
        <v>Yui M.</v>
      </c>
      <c r="D1379" s="2" t="s">
        <v>53</v>
      </c>
      <c r="E1379" s="2" t="s">
        <v>54</v>
      </c>
      <c r="F1379" s="2" t="s">
        <v>12</v>
      </c>
      <c r="G1379" s="2">
        <v>32</v>
      </c>
      <c r="H1379" s="2" t="s">
        <v>36</v>
      </c>
      <c r="I1379" s="2" t="s">
        <v>63</v>
      </c>
      <c r="J1379" s="2" t="s">
        <v>121</v>
      </c>
      <c r="K1379" s="2" t="str">
        <f t="shared" si="85"/>
        <v>2016</v>
      </c>
      <c r="L1379" s="2" t="str">
        <f t="shared" si="86"/>
        <v>11</v>
      </c>
      <c r="M1379" s="2">
        <v>201611</v>
      </c>
      <c r="N1379" s="30">
        <v>46301.530906624001</v>
      </c>
      <c r="O1379" s="30">
        <v>6945.2296359935999</v>
      </c>
      <c r="P1379" s="10">
        <f t="shared" si="87"/>
        <v>6.9452296359935996E-3</v>
      </c>
    </row>
    <row r="1380" spans="1:16">
      <c r="A1380" s="2" t="s">
        <v>7</v>
      </c>
      <c r="B1380" s="2" t="s">
        <v>26</v>
      </c>
      <c r="C1380" s="2" t="str">
        <f t="shared" si="84"/>
        <v>Yui M.</v>
      </c>
      <c r="D1380" s="2" t="s">
        <v>53</v>
      </c>
      <c r="E1380" s="2" t="s">
        <v>54</v>
      </c>
      <c r="F1380" s="2" t="s">
        <v>12</v>
      </c>
      <c r="G1380" s="2">
        <v>32</v>
      </c>
      <c r="H1380" s="2" t="s">
        <v>36</v>
      </c>
      <c r="I1380" s="2" t="s">
        <v>63</v>
      </c>
      <c r="J1380" s="2" t="s">
        <v>143</v>
      </c>
      <c r="K1380" s="2" t="str">
        <f t="shared" si="85"/>
        <v>2016</v>
      </c>
      <c r="L1380" s="2" t="str">
        <f t="shared" si="86"/>
        <v>11</v>
      </c>
      <c r="M1380" s="2">
        <v>201611</v>
      </c>
      <c r="N1380" s="30">
        <v>183336.2827296</v>
      </c>
      <c r="O1380" s="30">
        <v>27500.442409439998</v>
      </c>
      <c r="P1380" s="10">
        <f t="shared" si="87"/>
        <v>2.7500442409439999E-2</v>
      </c>
    </row>
    <row r="1381" spans="1:16">
      <c r="A1381" s="2" t="s">
        <v>7</v>
      </c>
      <c r="B1381" s="2" t="s">
        <v>26</v>
      </c>
      <c r="C1381" s="2" t="str">
        <f t="shared" si="84"/>
        <v>Yui M.</v>
      </c>
      <c r="D1381" s="2" t="s">
        <v>53</v>
      </c>
      <c r="E1381" s="2" t="s">
        <v>54</v>
      </c>
      <c r="F1381" s="2" t="s">
        <v>12</v>
      </c>
      <c r="G1381" s="2">
        <v>32</v>
      </c>
      <c r="H1381" s="2" t="s">
        <v>36</v>
      </c>
      <c r="I1381" s="2" t="s">
        <v>63</v>
      </c>
      <c r="J1381" s="2" t="s">
        <v>123</v>
      </c>
      <c r="K1381" s="2" t="str">
        <f t="shared" si="85"/>
        <v>2016</v>
      </c>
      <c r="L1381" s="2" t="str">
        <f t="shared" si="86"/>
        <v>11</v>
      </c>
      <c r="M1381" s="2">
        <v>201611</v>
      </c>
      <c r="N1381" s="30">
        <v>48813.824962559993</v>
      </c>
      <c r="O1381" s="30">
        <v>7322.0737443839989</v>
      </c>
      <c r="P1381" s="10">
        <f t="shared" si="87"/>
        <v>7.322073744383999E-3</v>
      </c>
    </row>
    <row r="1382" spans="1:16">
      <c r="A1382" s="2" t="s">
        <v>7</v>
      </c>
      <c r="B1382" s="2" t="s">
        <v>27</v>
      </c>
      <c r="C1382" s="2" t="str">
        <f t="shared" si="84"/>
        <v>Andrew T.</v>
      </c>
      <c r="D1382" s="2" t="s">
        <v>21</v>
      </c>
      <c r="E1382" s="2" t="s">
        <v>58</v>
      </c>
      <c r="F1382" s="2" t="s">
        <v>11</v>
      </c>
      <c r="G1382" s="2">
        <v>45</v>
      </c>
      <c r="H1382" s="2" t="s">
        <v>33</v>
      </c>
      <c r="I1382" s="2" t="s">
        <v>38</v>
      </c>
      <c r="J1382" s="2" t="s">
        <v>124</v>
      </c>
      <c r="K1382" s="2" t="str">
        <f t="shared" si="85"/>
        <v>2016</v>
      </c>
      <c r="L1382" s="2" t="str">
        <f t="shared" si="86"/>
        <v>11</v>
      </c>
      <c r="M1382" s="2">
        <v>201611</v>
      </c>
      <c r="N1382" s="30">
        <v>6288149.2419200009</v>
      </c>
      <c r="O1382" s="30">
        <v>1094137.96809408</v>
      </c>
      <c r="P1382" s="10">
        <f t="shared" si="87"/>
        <v>1.0941379680940799</v>
      </c>
    </row>
    <row r="1383" spans="1:16">
      <c r="A1383" s="2" t="s">
        <v>7</v>
      </c>
      <c r="B1383" s="2" t="s">
        <v>27</v>
      </c>
      <c r="C1383" s="2" t="str">
        <f t="shared" si="84"/>
        <v>Andrew T.</v>
      </c>
      <c r="D1383" s="2" t="s">
        <v>21</v>
      </c>
      <c r="E1383" s="2" t="s">
        <v>58</v>
      </c>
      <c r="F1383" s="2" t="s">
        <v>11</v>
      </c>
      <c r="G1383" s="2">
        <v>45</v>
      </c>
      <c r="H1383" s="2" t="s">
        <v>33</v>
      </c>
      <c r="I1383" s="2" t="s">
        <v>38</v>
      </c>
      <c r="J1383" s="2" t="s">
        <v>121</v>
      </c>
      <c r="K1383" s="2" t="str">
        <f t="shared" si="85"/>
        <v>2016</v>
      </c>
      <c r="L1383" s="2" t="str">
        <f t="shared" si="86"/>
        <v>11</v>
      </c>
      <c r="M1383" s="2">
        <v>201611</v>
      </c>
      <c r="N1383" s="30">
        <v>814936.98247658659</v>
      </c>
      <c r="O1383" s="30">
        <v>122240.54737148799</v>
      </c>
      <c r="P1383" s="10">
        <f t="shared" si="87"/>
        <v>0.122240547371488</v>
      </c>
    </row>
    <row r="1384" spans="1:16">
      <c r="A1384" s="2" t="s">
        <v>7</v>
      </c>
      <c r="B1384" s="2" t="s">
        <v>27</v>
      </c>
      <c r="C1384" s="2" t="str">
        <f t="shared" si="84"/>
        <v>Andrew T.</v>
      </c>
      <c r="D1384" s="2" t="s">
        <v>21</v>
      </c>
      <c r="E1384" s="2" t="s">
        <v>58</v>
      </c>
      <c r="F1384" s="2" t="s">
        <v>11</v>
      </c>
      <c r="G1384" s="2">
        <v>45</v>
      </c>
      <c r="H1384" s="2" t="s">
        <v>33</v>
      </c>
      <c r="I1384" s="2" t="s">
        <v>38</v>
      </c>
      <c r="J1384" s="2" t="s">
        <v>143</v>
      </c>
      <c r="K1384" s="2" t="str">
        <f t="shared" si="85"/>
        <v>2016</v>
      </c>
      <c r="L1384" s="2" t="str">
        <f t="shared" si="86"/>
        <v>11</v>
      </c>
      <c r="M1384" s="2">
        <v>201611</v>
      </c>
      <c r="N1384" s="30">
        <v>466647.81648333342</v>
      </c>
      <c r="O1384" s="30">
        <v>69997.172472500009</v>
      </c>
      <c r="P1384" s="10">
        <f t="shared" si="87"/>
        <v>6.9997172472500008E-2</v>
      </c>
    </row>
    <row r="1385" spans="1:16">
      <c r="A1385" s="2" t="s">
        <v>7</v>
      </c>
      <c r="B1385" s="2" t="s">
        <v>27</v>
      </c>
      <c r="C1385" s="2" t="str">
        <f t="shared" si="84"/>
        <v>Andrew T.</v>
      </c>
      <c r="D1385" s="2" t="s">
        <v>21</v>
      </c>
      <c r="E1385" s="2" t="s">
        <v>58</v>
      </c>
      <c r="F1385" s="2" t="s">
        <v>11</v>
      </c>
      <c r="G1385" s="2">
        <v>45</v>
      </c>
      <c r="H1385" s="2" t="s">
        <v>33</v>
      </c>
      <c r="I1385" s="2" t="s">
        <v>38</v>
      </c>
      <c r="J1385" s="2" t="s">
        <v>123</v>
      </c>
      <c r="K1385" s="2" t="str">
        <f t="shared" si="85"/>
        <v>2016</v>
      </c>
      <c r="L1385" s="2" t="str">
        <f t="shared" si="86"/>
        <v>11</v>
      </c>
      <c r="M1385" s="2">
        <v>201611</v>
      </c>
      <c r="N1385" s="30">
        <v>249354.64945664001</v>
      </c>
      <c r="O1385" s="30">
        <v>37403.197418495998</v>
      </c>
      <c r="P1385" s="10">
        <f t="shared" si="87"/>
        <v>3.7403197418496001E-2</v>
      </c>
    </row>
    <row r="1386" spans="1:16">
      <c r="A1386" s="2" t="s">
        <v>7</v>
      </c>
      <c r="B1386" s="2" t="s">
        <v>27</v>
      </c>
      <c r="C1386" s="2" t="str">
        <f t="shared" si="84"/>
        <v>Jason W.</v>
      </c>
      <c r="D1386" s="2" t="s">
        <v>18</v>
      </c>
      <c r="E1386" s="2" t="s">
        <v>62</v>
      </c>
      <c r="F1386" s="2" t="s">
        <v>11</v>
      </c>
      <c r="G1386" s="2">
        <v>38</v>
      </c>
      <c r="H1386" s="2" t="s">
        <v>34</v>
      </c>
      <c r="I1386" s="2" t="s">
        <v>39</v>
      </c>
      <c r="J1386" s="2" t="s">
        <v>124</v>
      </c>
      <c r="K1386" s="2" t="str">
        <f t="shared" si="85"/>
        <v>2016</v>
      </c>
      <c r="L1386" s="2" t="str">
        <f t="shared" si="86"/>
        <v>11</v>
      </c>
      <c r="M1386" s="2">
        <v>201611</v>
      </c>
      <c r="N1386" s="30">
        <v>848094.39590400015</v>
      </c>
      <c r="O1386" s="30">
        <v>147568.42488729602</v>
      </c>
      <c r="P1386" s="10">
        <f t="shared" si="87"/>
        <v>0.14756842488729602</v>
      </c>
    </row>
    <row r="1387" spans="1:16">
      <c r="A1387" s="2" t="s">
        <v>7</v>
      </c>
      <c r="B1387" s="2" t="s">
        <v>27</v>
      </c>
      <c r="C1387" s="2" t="str">
        <f t="shared" si="84"/>
        <v>Jason W.</v>
      </c>
      <c r="D1387" s="2" t="s">
        <v>18</v>
      </c>
      <c r="E1387" s="2" t="s">
        <v>62</v>
      </c>
      <c r="F1387" s="2" t="s">
        <v>11</v>
      </c>
      <c r="G1387" s="2">
        <v>38</v>
      </c>
      <c r="H1387" s="2" t="s">
        <v>34</v>
      </c>
      <c r="I1387" s="2" t="s">
        <v>39</v>
      </c>
      <c r="J1387" s="2" t="s">
        <v>121</v>
      </c>
      <c r="K1387" s="2" t="str">
        <f t="shared" si="85"/>
        <v>2016</v>
      </c>
      <c r="L1387" s="2" t="str">
        <f t="shared" si="86"/>
        <v>11</v>
      </c>
      <c r="M1387" s="2">
        <v>201611</v>
      </c>
      <c r="N1387" s="30">
        <v>59152.031253504007</v>
      </c>
      <c r="O1387" s="30">
        <v>8872.8046880256006</v>
      </c>
      <c r="P1387" s="10">
        <f t="shared" si="87"/>
        <v>8.8728046880255998E-3</v>
      </c>
    </row>
    <row r="1388" spans="1:16">
      <c r="A1388" s="2" t="s">
        <v>7</v>
      </c>
      <c r="B1388" s="2" t="s">
        <v>27</v>
      </c>
      <c r="C1388" s="2" t="str">
        <f t="shared" si="84"/>
        <v>Jason W.</v>
      </c>
      <c r="D1388" s="2" t="s">
        <v>18</v>
      </c>
      <c r="E1388" s="2" t="s">
        <v>62</v>
      </c>
      <c r="F1388" s="2" t="s">
        <v>11</v>
      </c>
      <c r="G1388" s="2">
        <v>38</v>
      </c>
      <c r="H1388" s="2" t="s">
        <v>34</v>
      </c>
      <c r="I1388" s="2" t="s">
        <v>39</v>
      </c>
      <c r="J1388" s="2" t="s">
        <v>143</v>
      </c>
      <c r="K1388" s="2" t="str">
        <f t="shared" si="85"/>
        <v>2016</v>
      </c>
      <c r="L1388" s="2" t="str">
        <f t="shared" si="86"/>
        <v>11</v>
      </c>
      <c r="M1388" s="2">
        <v>201611</v>
      </c>
      <c r="N1388" s="30">
        <v>210502.66124160003</v>
      </c>
      <c r="O1388" s="30">
        <v>31575.399186240003</v>
      </c>
      <c r="P1388" s="10">
        <f t="shared" si="87"/>
        <v>3.1575399186240007E-2</v>
      </c>
    </row>
    <row r="1389" spans="1:16">
      <c r="A1389" s="2" t="s">
        <v>7</v>
      </c>
      <c r="B1389" s="2" t="s">
        <v>27</v>
      </c>
      <c r="C1389" s="2" t="str">
        <f t="shared" si="84"/>
        <v>Jason W.</v>
      </c>
      <c r="D1389" s="2" t="s">
        <v>18</v>
      </c>
      <c r="E1389" s="2" t="s">
        <v>62</v>
      </c>
      <c r="F1389" s="2" t="s">
        <v>11</v>
      </c>
      <c r="G1389" s="2">
        <v>38</v>
      </c>
      <c r="H1389" s="2" t="s">
        <v>34</v>
      </c>
      <c r="I1389" s="2" t="s">
        <v>39</v>
      </c>
      <c r="J1389" s="2" t="s">
        <v>123</v>
      </c>
      <c r="K1389" s="2" t="str">
        <f t="shared" si="85"/>
        <v>2016</v>
      </c>
      <c r="L1389" s="2" t="str">
        <f t="shared" si="86"/>
        <v>11</v>
      </c>
      <c r="M1389" s="2">
        <v>201611</v>
      </c>
      <c r="N1389" s="30">
        <v>64707.328659456012</v>
      </c>
      <c r="O1389" s="30">
        <v>9706.0992989184015</v>
      </c>
      <c r="P1389" s="10">
        <f t="shared" si="87"/>
        <v>9.7060992989184015E-3</v>
      </c>
    </row>
    <row r="1390" spans="1:16">
      <c r="A1390" s="2" t="s">
        <v>7</v>
      </c>
      <c r="B1390" s="2" t="s">
        <v>27</v>
      </c>
      <c r="C1390" s="2" t="str">
        <f t="shared" si="84"/>
        <v>Michelle L.</v>
      </c>
      <c r="D1390" s="2" t="s">
        <v>19</v>
      </c>
      <c r="E1390" s="2" t="s">
        <v>57</v>
      </c>
      <c r="F1390" s="2" t="s">
        <v>12</v>
      </c>
      <c r="G1390" s="2">
        <v>29</v>
      </c>
      <c r="H1390" s="2" t="s">
        <v>37</v>
      </c>
      <c r="I1390" s="2" t="s">
        <v>41</v>
      </c>
      <c r="J1390" s="2" t="s">
        <v>124</v>
      </c>
      <c r="K1390" s="2" t="str">
        <f t="shared" si="85"/>
        <v>2016</v>
      </c>
      <c r="L1390" s="2" t="str">
        <f t="shared" si="86"/>
        <v>11</v>
      </c>
      <c r="M1390" s="2">
        <v>201611</v>
      </c>
      <c r="N1390" s="30">
        <v>862332.0652800001</v>
      </c>
      <c r="O1390" s="30">
        <v>150045.77935872</v>
      </c>
      <c r="P1390" s="10">
        <f t="shared" si="87"/>
        <v>0.15004577935871999</v>
      </c>
    </row>
    <row r="1391" spans="1:16">
      <c r="A1391" s="2" t="s">
        <v>7</v>
      </c>
      <c r="B1391" s="2" t="s">
        <v>27</v>
      </c>
      <c r="C1391" s="2" t="str">
        <f t="shared" si="84"/>
        <v>Michelle L.</v>
      </c>
      <c r="D1391" s="2" t="s">
        <v>19</v>
      </c>
      <c r="E1391" s="2" t="s">
        <v>57</v>
      </c>
      <c r="F1391" s="2" t="s">
        <v>12</v>
      </c>
      <c r="G1391" s="2">
        <v>29</v>
      </c>
      <c r="H1391" s="2" t="s">
        <v>37</v>
      </c>
      <c r="I1391" s="2" t="s">
        <v>41</v>
      </c>
      <c r="J1391" s="2" t="s">
        <v>121</v>
      </c>
      <c r="K1391" s="2" t="str">
        <f t="shared" si="85"/>
        <v>2016</v>
      </c>
      <c r="L1391" s="2" t="str">
        <f t="shared" si="86"/>
        <v>11</v>
      </c>
      <c r="M1391" s="2">
        <v>201611</v>
      </c>
      <c r="N1391" s="30">
        <v>45137.964748799997</v>
      </c>
      <c r="O1391" s="30">
        <v>6770.6947123199989</v>
      </c>
      <c r="P1391" s="10">
        <f t="shared" si="87"/>
        <v>6.7706947123199988E-3</v>
      </c>
    </row>
    <row r="1392" spans="1:16">
      <c r="A1392" s="2" t="s">
        <v>7</v>
      </c>
      <c r="B1392" s="2" t="s">
        <v>27</v>
      </c>
      <c r="C1392" s="2" t="str">
        <f t="shared" si="84"/>
        <v>Michelle L.</v>
      </c>
      <c r="D1392" s="2" t="s">
        <v>19</v>
      </c>
      <c r="E1392" s="2" t="s">
        <v>57</v>
      </c>
      <c r="F1392" s="2" t="s">
        <v>12</v>
      </c>
      <c r="G1392" s="2">
        <v>29</v>
      </c>
      <c r="H1392" s="2" t="s">
        <v>37</v>
      </c>
      <c r="I1392" s="2" t="s">
        <v>41</v>
      </c>
      <c r="J1392" s="2" t="s">
        <v>143</v>
      </c>
      <c r="K1392" s="2" t="str">
        <f t="shared" si="85"/>
        <v>2016</v>
      </c>
      <c r="L1392" s="2" t="str">
        <f t="shared" si="86"/>
        <v>11</v>
      </c>
      <c r="M1392" s="2">
        <v>201611</v>
      </c>
      <c r="N1392" s="30">
        <v>255886.70016000004</v>
      </c>
      <c r="O1392" s="30">
        <v>38383.005024000006</v>
      </c>
      <c r="P1392" s="10">
        <f t="shared" si="87"/>
        <v>3.8383005024000008E-2</v>
      </c>
    </row>
    <row r="1393" spans="1:16">
      <c r="A1393" s="2" t="s">
        <v>7</v>
      </c>
      <c r="B1393" s="2" t="s">
        <v>27</v>
      </c>
      <c r="C1393" s="2" t="str">
        <f t="shared" si="84"/>
        <v>Michelle L.</v>
      </c>
      <c r="D1393" s="2" t="s">
        <v>19</v>
      </c>
      <c r="E1393" s="2" t="s">
        <v>57</v>
      </c>
      <c r="F1393" s="2" t="s">
        <v>12</v>
      </c>
      <c r="G1393" s="2">
        <v>29</v>
      </c>
      <c r="H1393" s="2" t="s">
        <v>37</v>
      </c>
      <c r="I1393" s="2" t="s">
        <v>41</v>
      </c>
      <c r="J1393" s="2" t="s">
        <v>123</v>
      </c>
      <c r="K1393" s="2" t="str">
        <f t="shared" si="85"/>
        <v>2016</v>
      </c>
      <c r="L1393" s="2" t="str">
        <f t="shared" si="86"/>
        <v>11</v>
      </c>
      <c r="M1393" s="2">
        <v>201611</v>
      </c>
      <c r="N1393" s="30">
        <v>56804.583628800006</v>
      </c>
      <c r="O1393" s="30">
        <v>8520.6875443200006</v>
      </c>
      <c r="P1393" s="10">
        <f t="shared" si="87"/>
        <v>8.5206875443200013E-3</v>
      </c>
    </row>
    <row r="1394" spans="1:16">
      <c r="A1394" s="2" t="s">
        <v>7</v>
      </c>
      <c r="B1394" s="2" t="s">
        <v>42</v>
      </c>
      <c r="C1394" s="2" t="str">
        <f t="shared" si="84"/>
        <v>Dennis C.</v>
      </c>
      <c r="D1394" s="2" t="s">
        <v>59</v>
      </c>
      <c r="E1394" s="2" t="s">
        <v>60</v>
      </c>
      <c r="F1394" s="2" t="s">
        <v>11</v>
      </c>
      <c r="G1394" s="2">
        <v>35</v>
      </c>
      <c r="H1394" s="2" t="s">
        <v>34</v>
      </c>
      <c r="I1394" s="2" t="s">
        <v>39</v>
      </c>
      <c r="J1394" s="2" t="s">
        <v>124</v>
      </c>
      <c r="K1394" s="2" t="str">
        <f t="shared" si="85"/>
        <v>2016</v>
      </c>
      <c r="L1394" s="2" t="str">
        <f t="shared" si="86"/>
        <v>11</v>
      </c>
      <c r="M1394" s="2">
        <v>201611</v>
      </c>
      <c r="N1394" s="30">
        <v>1376333.1090432003</v>
      </c>
      <c r="O1394" s="30">
        <v>239481.96097351681</v>
      </c>
      <c r="P1394" s="10">
        <f t="shared" si="87"/>
        <v>0.23948196097351682</v>
      </c>
    </row>
    <row r="1395" spans="1:16">
      <c r="A1395" s="2" t="s">
        <v>7</v>
      </c>
      <c r="B1395" s="2" t="s">
        <v>42</v>
      </c>
      <c r="C1395" s="2" t="str">
        <f t="shared" si="84"/>
        <v>Dennis C.</v>
      </c>
      <c r="D1395" s="2" t="s">
        <v>59</v>
      </c>
      <c r="E1395" s="2" t="s">
        <v>60</v>
      </c>
      <c r="F1395" s="2" t="s">
        <v>11</v>
      </c>
      <c r="G1395" s="2">
        <v>35</v>
      </c>
      <c r="H1395" s="2" t="s">
        <v>34</v>
      </c>
      <c r="I1395" s="2" t="s">
        <v>39</v>
      </c>
      <c r="J1395" s="2" t="s">
        <v>121</v>
      </c>
      <c r="K1395" s="2" t="str">
        <f t="shared" si="85"/>
        <v>2016</v>
      </c>
      <c r="L1395" s="2" t="str">
        <f t="shared" si="86"/>
        <v>11</v>
      </c>
      <c r="M1395" s="2">
        <v>201611</v>
      </c>
      <c r="N1395" s="30">
        <v>145423.57805875203</v>
      </c>
      <c r="O1395" s="30">
        <v>21813.536708812804</v>
      </c>
      <c r="P1395" s="10">
        <f t="shared" si="87"/>
        <v>2.1813536708812805E-2</v>
      </c>
    </row>
    <row r="1396" spans="1:16">
      <c r="A1396" s="2" t="s">
        <v>7</v>
      </c>
      <c r="B1396" s="2" t="s">
        <v>42</v>
      </c>
      <c r="C1396" s="2" t="str">
        <f t="shared" si="84"/>
        <v>Dennis C.</v>
      </c>
      <c r="D1396" s="2" t="s">
        <v>59</v>
      </c>
      <c r="E1396" s="2" t="s">
        <v>60</v>
      </c>
      <c r="F1396" s="2" t="s">
        <v>11</v>
      </c>
      <c r="G1396" s="2">
        <v>35</v>
      </c>
      <c r="H1396" s="2" t="s">
        <v>34</v>
      </c>
      <c r="I1396" s="2" t="s">
        <v>39</v>
      </c>
      <c r="J1396" s="2" t="s">
        <v>143</v>
      </c>
      <c r="K1396" s="2" t="str">
        <f t="shared" si="85"/>
        <v>2016</v>
      </c>
      <c r="L1396" s="2" t="str">
        <f t="shared" si="86"/>
        <v>11</v>
      </c>
      <c r="M1396" s="2">
        <v>201611</v>
      </c>
      <c r="N1396" s="30">
        <v>433043.87337120005</v>
      </c>
      <c r="O1396" s="30">
        <v>64956.581005680004</v>
      </c>
      <c r="P1396" s="10">
        <f t="shared" si="87"/>
        <v>6.4956581005679997E-2</v>
      </c>
    </row>
    <row r="1397" spans="1:16">
      <c r="A1397" s="2" t="s">
        <v>7</v>
      </c>
      <c r="B1397" s="2" t="s">
        <v>42</v>
      </c>
      <c r="C1397" s="2" t="str">
        <f t="shared" si="84"/>
        <v>Dennis C.</v>
      </c>
      <c r="D1397" s="2" t="s">
        <v>59</v>
      </c>
      <c r="E1397" s="2" t="s">
        <v>60</v>
      </c>
      <c r="F1397" s="2" t="s">
        <v>11</v>
      </c>
      <c r="G1397" s="2">
        <v>35</v>
      </c>
      <c r="H1397" s="2" t="s">
        <v>34</v>
      </c>
      <c r="I1397" s="2" t="s">
        <v>39</v>
      </c>
      <c r="J1397" s="2" t="s">
        <v>123</v>
      </c>
      <c r="K1397" s="2" t="str">
        <f t="shared" si="85"/>
        <v>2016</v>
      </c>
      <c r="L1397" s="2" t="str">
        <f t="shared" si="86"/>
        <v>11</v>
      </c>
      <c r="M1397" s="2">
        <v>201611</v>
      </c>
      <c r="N1397" s="30">
        <v>131757.20777318403</v>
      </c>
      <c r="O1397" s="30">
        <v>19763.581165977605</v>
      </c>
      <c r="P1397" s="10">
        <f t="shared" si="87"/>
        <v>1.9763581165977605E-2</v>
      </c>
    </row>
    <row r="1398" spans="1:16">
      <c r="A1398" s="2" t="s">
        <v>7</v>
      </c>
      <c r="B1398" s="2" t="s">
        <v>42</v>
      </c>
      <c r="C1398" s="2" t="str">
        <f t="shared" si="84"/>
        <v>Aaron C.</v>
      </c>
      <c r="D1398" s="2" t="s">
        <v>61</v>
      </c>
      <c r="E1398" s="2" t="s">
        <v>60</v>
      </c>
      <c r="F1398" s="2" t="s">
        <v>11</v>
      </c>
      <c r="G1398" s="2">
        <v>32</v>
      </c>
      <c r="H1398" s="2" t="s">
        <v>36</v>
      </c>
      <c r="I1398" s="2" t="s">
        <v>63</v>
      </c>
      <c r="J1398" s="2" t="s">
        <v>124</v>
      </c>
      <c r="K1398" s="2" t="str">
        <f t="shared" si="85"/>
        <v>2016</v>
      </c>
      <c r="L1398" s="2" t="str">
        <f t="shared" si="86"/>
        <v>11</v>
      </c>
      <c r="M1398" s="2">
        <v>201611</v>
      </c>
      <c r="N1398" s="30">
        <v>162027.86879999997</v>
      </c>
      <c r="O1398" s="30">
        <v>28192.849171199992</v>
      </c>
      <c r="P1398" s="10">
        <f t="shared" si="87"/>
        <v>2.8192849171199991E-2</v>
      </c>
    </row>
    <row r="1399" spans="1:16">
      <c r="A1399" s="2" t="s">
        <v>7</v>
      </c>
      <c r="B1399" s="2" t="s">
        <v>42</v>
      </c>
      <c r="C1399" s="2" t="str">
        <f t="shared" si="84"/>
        <v>Aaron C.</v>
      </c>
      <c r="D1399" s="2" t="s">
        <v>61</v>
      </c>
      <c r="E1399" s="2" t="s">
        <v>60</v>
      </c>
      <c r="F1399" s="2" t="s">
        <v>11</v>
      </c>
      <c r="G1399" s="2">
        <v>32</v>
      </c>
      <c r="H1399" s="2" t="s">
        <v>36</v>
      </c>
      <c r="I1399" s="2" t="s">
        <v>63</v>
      </c>
      <c r="J1399" s="2" t="s">
        <v>121</v>
      </c>
      <c r="K1399" s="2" t="str">
        <f t="shared" si="85"/>
        <v>2016</v>
      </c>
      <c r="L1399" s="2" t="str">
        <f t="shared" si="86"/>
        <v>11</v>
      </c>
      <c r="M1399" s="2">
        <v>201611</v>
      </c>
      <c r="N1399" s="30">
        <v>39078.940992000003</v>
      </c>
      <c r="O1399" s="30">
        <v>5861.8411488000002</v>
      </c>
      <c r="P1399" s="10">
        <f t="shared" si="87"/>
        <v>5.8618411488000005E-3</v>
      </c>
    </row>
    <row r="1400" spans="1:16">
      <c r="A1400" s="2" t="s">
        <v>7</v>
      </c>
      <c r="B1400" s="2" t="s">
        <v>42</v>
      </c>
      <c r="C1400" s="2" t="str">
        <f t="shared" si="84"/>
        <v>Aaron C.</v>
      </c>
      <c r="D1400" s="2" t="s">
        <v>61</v>
      </c>
      <c r="E1400" s="2" t="s">
        <v>60</v>
      </c>
      <c r="F1400" s="2" t="s">
        <v>11</v>
      </c>
      <c r="G1400" s="2">
        <v>32</v>
      </c>
      <c r="H1400" s="2" t="s">
        <v>36</v>
      </c>
      <c r="I1400" s="2" t="s">
        <v>63</v>
      </c>
      <c r="J1400" s="2" t="s">
        <v>143</v>
      </c>
      <c r="K1400" s="2" t="str">
        <f t="shared" si="85"/>
        <v>2016</v>
      </c>
      <c r="L1400" s="2" t="str">
        <f t="shared" si="86"/>
        <v>11</v>
      </c>
      <c r="M1400" s="2">
        <v>201611</v>
      </c>
      <c r="N1400" s="30">
        <v>99740.823000000004</v>
      </c>
      <c r="O1400" s="30">
        <v>14961.123449999999</v>
      </c>
      <c r="P1400" s="10">
        <f t="shared" si="87"/>
        <v>1.4961123449999999E-2</v>
      </c>
    </row>
    <row r="1401" spans="1:16">
      <c r="A1401" s="2" t="s">
        <v>7</v>
      </c>
      <c r="B1401" s="2" t="s">
        <v>42</v>
      </c>
      <c r="C1401" s="2" t="str">
        <f t="shared" si="84"/>
        <v>Aaron C.</v>
      </c>
      <c r="D1401" s="2" t="s">
        <v>61</v>
      </c>
      <c r="E1401" s="2" t="s">
        <v>60</v>
      </c>
      <c r="F1401" s="2" t="s">
        <v>11</v>
      </c>
      <c r="G1401" s="2">
        <v>32</v>
      </c>
      <c r="H1401" s="2" t="s">
        <v>36</v>
      </c>
      <c r="I1401" s="2" t="s">
        <v>63</v>
      </c>
      <c r="J1401" s="2" t="s">
        <v>123</v>
      </c>
      <c r="K1401" s="2" t="str">
        <f t="shared" si="85"/>
        <v>2016</v>
      </c>
      <c r="L1401" s="2" t="str">
        <f t="shared" si="86"/>
        <v>11</v>
      </c>
      <c r="M1401" s="2">
        <v>201611</v>
      </c>
      <c r="N1401" s="30">
        <v>6422.3674368000002</v>
      </c>
      <c r="O1401" s="30">
        <v>963.35511552000003</v>
      </c>
      <c r="P1401" s="10">
        <f t="shared" si="87"/>
        <v>9.6335511551999997E-4</v>
      </c>
    </row>
    <row r="1402" spans="1:16">
      <c r="A1402" s="2" t="s">
        <v>69</v>
      </c>
      <c r="B1402" s="2" t="s">
        <v>5</v>
      </c>
      <c r="C1402" s="2" t="str">
        <f t="shared" si="84"/>
        <v>Jansen B.</v>
      </c>
      <c r="D1402" s="2" t="s">
        <v>46</v>
      </c>
      <c r="E1402" s="2" t="s">
        <v>13</v>
      </c>
      <c r="F1402" s="2" t="s">
        <v>11</v>
      </c>
      <c r="G1402" s="2">
        <v>46</v>
      </c>
      <c r="H1402" s="2" t="s">
        <v>33</v>
      </c>
      <c r="I1402" s="2" t="s">
        <v>38</v>
      </c>
      <c r="J1402" s="2" t="s">
        <v>124</v>
      </c>
      <c r="K1402" s="2" t="str">
        <f t="shared" si="85"/>
        <v>2016</v>
      </c>
      <c r="L1402" s="2" t="str">
        <f t="shared" si="86"/>
        <v>11</v>
      </c>
      <c r="M1402" s="2">
        <v>201611</v>
      </c>
      <c r="N1402" s="30">
        <v>2911832.6496000001</v>
      </c>
      <c r="O1402" s="30">
        <v>506658.88103039993</v>
      </c>
      <c r="P1402" s="10">
        <f t="shared" si="87"/>
        <v>0.50665888103039991</v>
      </c>
    </row>
    <row r="1403" spans="1:16">
      <c r="A1403" s="2" t="s">
        <v>69</v>
      </c>
      <c r="B1403" s="2" t="s">
        <v>5</v>
      </c>
      <c r="C1403" s="2" t="str">
        <f t="shared" si="84"/>
        <v>Jansen B.</v>
      </c>
      <c r="D1403" s="2" t="s">
        <v>46</v>
      </c>
      <c r="E1403" s="2" t="s">
        <v>13</v>
      </c>
      <c r="F1403" s="2" t="s">
        <v>11</v>
      </c>
      <c r="G1403" s="2">
        <v>46</v>
      </c>
      <c r="H1403" s="2" t="s">
        <v>33</v>
      </c>
      <c r="I1403" s="2" t="s">
        <v>38</v>
      </c>
      <c r="J1403" s="2" t="s">
        <v>121</v>
      </c>
      <c r="K1403" s="2" t="str">
        <f t="shared" si="85"/>
        <v>2016</v>
      </c>
      <c r="L1403" s="2" t="str">
        <f t="shared" si="86"/>
        <v>11</v>
      </c>
      <c r="M1403" s="2">
        <v>201611</v>
      </c>
      <c r="N1403" s="30">
        <v>144819.38583466667</v>
      </c>
      <c r="O1403" s="30">
        <v>21722.907875199999</v>
      </c>
      <c r="P1403" s="10">
        <f t="shared" si="87"/>
        <v>2.1722907875199999E-2</v>
      </c>
    </row>
    <row r="1404" spans="1:16">
      <c r="A1404" s="2" t="s">
        <v>69</v>
      </c>
      <c r="B1404" s="2" t="s">
        <v>5</v>
      </c>
      <c r="C1404" s="2" t="str">
        <f t="shared" si="84"/>
        <v>Jansen B.</v>
      </c>
      <c r="D1404" s="2" t="s">
        <v>46</v>
      </c>
      <c r="E1404" s="2" t="s">
        <v>13</v>
      </c>
      <c r="F1404" s="2" t="s">
        <v>11</v>
      </c>
      <c r="G1404" s="2">
        <v>46</v>
      </c>
      <c r="H1404" s="2" t="s">
        <v>33</v>
      </c>
      <c r="I1404" s="2" t="s">
        <v>38</v>
      </c>
      <c r="J1404" s="2" t="s">
        <v>143</v>
      </c>
      <c r="K1404" s="2" t="str">
        <f t="shared" si="85"/>
        <v>2016</v>
      </c>
      <c r="L1404" s="2" t="str">
        <f t="shared" si="86"/>
        <v>11</v>
      </c>
      <c r="M1404" s="2">
        <v>201611</v>
      </c>
      <c r="N1404" s="30">
        <v>940468.34700000007</v>
      </c>
      <c r="O1404" s="30">
        <v>141070.25205000001</v>
      </c>
      <c r="P1404" s="10">
        <f t="shared" si="87"/>
        <v>0.14107025205000001</v>
      </c>
    </row>
    <row r="1405" spans="1:16">
      <c r="A1405" s="2" t="s">
        <v>69</v>
      </c>
      <c r="B1405" s="2" t="s">
        <v>5</v>
      </c>
      <c r="C1405" s="2" t="str">
        <f t="shared" si="84"/>
        <v>Jansen B.</v>
      </c>
      <c r="D1405" s="2" t="s">
        <v>46</v>
      </c>
      <c r="E1405" s="2" t="s">
        <v>13</v>
      </c>
      <c r="F1405" s="2" t="s">
        <v>11</v>
      </c>
      <c r="G1405" s="2">
        <v>46</v>
      </c>
      <c r="H1405" s="2" t="s">
        <v>33</v>
      </c>
      <c r="I1405" s="2" t="s">
        <v>38</v>
      </c>
      <c r="J1405" s="2" t="s">
        <v>123</v>
      </c>
      <c r="K1405" s="2" t="str">
        <f t="shared" si="85"/>
        <v>2016</v>
      </c>
      <c r="L1405" s="2" t="str">
        <f t="shared" si="86"/>
        <v>11</v>
      </c>
      <c r="M1405" s="2">
        <v>201611</v>
      </c>
      <c r="N1405" s="30">
        <v>335027.66617600003</v>
      </c>
      <c r="O1405" s="30">
        <v>50254.149926400001</v>
      </c>
      <c r="P1405" s="10">
        <f t="shared" si="87"/>
        <v>5.0254149926400003E-2</v>
      </c>
    </row>
    <row r="1406" spans="1:16">
      <c r="A1406" s="2" t="s">
        <v>69</v>
      </c>
      <c r="B1406" s="2" t="s">
        <v>5</v>
      </c>
      <c r="C1406" s="2" t="str">
        <f t="shared" si="84"/>
        <v>Claire P.</v>
      </c>
      <c r="D1406" s="2" t="s">
        <v>22</v>
      </c>
      <c r="E1406" s="2" t="s">
        <v>16</v>
      </c>
      <c r="F1406" s="2" t="s">
        <v>12</v>
      </c>
      <c r="G1406" s="2">
        <v>38</v>
      </c>
      <c r="H1406" s="2" t="s">
        <v>34</v>
      </c>
      <c r="I1406" s="2" t="s">
        <v>39</v>
      </c>
      <c r="J1406" s="2" t="s">
        <v>124</v>
      </c>
      <c r="K1406" s="2" t="str">
        <f t="shared" si="85"/>
        <v>2016</v>
      </c>
      <c r="L1406" s="2" t="str">
        <f t="shared" si="86"/>
        <v>11</v>
      </c>
      <c r="M1406" s="2">
        <v>201611</v>
      </c>
      <c r="N1406" s="30">
        <v>105756.51340800001</v>
      </c>
      <c r="O1406" s="30">
        <v>18401.633332991998</v>
      </c>
      <c r="P1406" s="10">
        <f t="shared" si="87"/>
        <v>1.8401633332991999E-2</v>
      </c>
    </row>
    <row r="1407" spans="1:16">
      <c r="A1407" s="2" t="s">
        <v>69</v>
      </c>
      <c r="B1407" s="2" t="s">
        <v>5</v>
      </c>
      <c r="C1407" s="2" t="str">
        <f t="shared" si="84"/>
        <v>Claire P.</v>
      </c>
      <c r="D1407" s="2" t="s">
        <v>22</v>
      </c>
      <c r="E1407" s="2" t="s">
        <v>16</v>
      </c>
      <c r="F1407" s="2" t="s">
        <v>12</v>
      </c>
      <c r="G1407" s="2">
        <v>38</v>
      </c>
      <c r="H1407" s="2" t="s">
        <v>34</v>
      </c>
      <c r="I1407" s="2" t="s">
        <v>39</v>
      </c>
      <c r="J1407" s="2" t="s">
        <v>121</v>
      </c>
      <c r="K1407" s="2" t="str">
        <f t="shared" si="85"/>
        <v>2016</v>
      </c>
      <c r="L1407" s="2" t="str">
        <f t="shared" si="86"/>
        <v>11</v>
      </c>
      <c r="M1407" s="2">
        <v>201611</v>
      </c>
      <c r="N1407" s="30">
        <v>87099.450278400007</v>
      </c>
      <c r="O1407" s="30">
        <v>13064.91754176</v>
      </c>
      <c r="P1407" s="10">
        <f t="shared" si="87"/>
        <v>1.306491754176E-2</v>
      </c>
    </row>
    <row r="1408" spans="1:16">
      <c r="A1408" s="2" t="s">
        <v>69</v>
      </c>
      <c r="B1408" s="2" t="s">
        <v>5</v>
      </c>
      <c r="C1408" s="2" t="str">
        <f t="shared" si="84"/>
        <v>Claire P.</v>
      </c>
      <c r="D1408" s="2" t="s">
        <v>22</v>
      </c>
      <c r="E1408" s="2" t="s">
        <v>16</v>
      </c>
      <c r="F1408" s="2" t="s">
        <v>12</v>
      </c>
      <c r="G1408" s="2">
        <v>38</v>
      </c>
      <c r="H1408" s="2" t="s">
        <v>34</v>
      </c>
      <c r="I1408" s="2" t="s">
        <v>39</v>
      </c>
      <c r="J1408" s="2" t="s">
        <v>143</v>
      </c>
      <c r="K1408" s="2" t="str">
        <f t="shared" si="85"/>
        <v>2016</v>
      </c>
      <c r="L1408" s="2" t="str">
        <f t="shared" si="86"/>
        <v>11</v>
      </c>
      <c r="M1408" s="2">
        <v>201611</v>
      </c>
      <c r="N1408" s="30">
        <v>294966.51912000007</v>
      </c>
      <c r="O1408" s="30">
        <v>44244.977868000009</v>
      </c>
      <c r="P1408" s="10">
        <f t="shared" si="87"/>
        <v>4.424497786800001E-2</v>
      </c>
    </row>
    <row r="1409" spans="1:16">
      <c r="A1409" s="2" t="s">
        <v>69</v>
      </c>
      <c r="B1409" s="2" t="s">
        <v>5</v>
      </c>
      <c r="C1409" s="2" t="str">
        <f t="shared" si="84"/>
        <v>Claire P.</v>
      </c>
      <c r="D1409" s="2" t="s">
        <v>22</v>
      </c>
      <c r="E1409" s="2" t="s">
        <v>16</v>
      </c>
      <c r="F1409" s="2" t="s">
        <v>12</v>
      </c>
      <c r="G1409" s="2">
        <v>38</v>
      </c>
      <c r="H1409" s="2" t="s">
        <v>34</v>
      </c>
      <c r="I1409" s="2" t="s">
        <v>39</v>
      </c>
      <c r="J1409" s="2" t="s">
        <v>123</v>
      </c>
      <c r="K1409" s="2" t="str">
        <f t="shared" si="85"/>
        <v>2016</v>
      </c>
      <c r="L1409" s="2" t="str">
        <f t="shared" si="86"/>
        <v>11</v>
      </c>
      <c r="M1409" s="2">
        <v>201611</v>
      </c>
      <c r="N1409" s="30">
        <v>44672.567869439998</v>
      </c>
      <c r="O1409" s="30">
        <v>6700.8851804159995</v>
      </c>
      <c r="P1409" s="10">
        <f t="shared" si="87"/>
        <v>6.7008851804159992E-3</v>
      </c>
    </row>
    <row r="1410" spans="1:16">
      <c r="A1410" s="2" t="s">
        <v>69</v>
      </c>
      <c r="B1410" s="2" t="s">
        <v>5</v>
      </c>
      <c r="C1410" s="2" t="str">
        <f t="shared" si="84"/>
        <v>Simon W.</v>
      </c>
      <c r="D1410" s="2" t="s">
        <v>9</v>
      </c>
      <c r="E1410" s="2" t="s">
        <v>10</v>
      </c>
      <c r="F1410" s="2" t="s">
        <v>11</v>
      </c>
      <c r="G1410" s="2">
        <v>25</v>
      </c>
      <c r="H1410" s="2" t="s">
        <v>37</v>
      </c>
      <c r="I1410" s="2" t="s">
        <v>41</v>
      </c>
      <c r="J1410" s="2" t="s">
        <v>124</v>
      </c>
      <c r="K1410" s="2" t="str">
        <f t="shared" si="85"/>
        <v>2016</v>
      </c>
      <c r="L1410" s="2" t="str">
        <f t="shared" si="86"/>
        <v>11</v>
      </c>
      <c r="M1410" s="2">
        <v>201611</v>
      </c>
      <c r="N1410" s="30">
        <v>467952.44160000002</v>
      </c>
      <c r="O1410" s="30">
        <v>81423.724838399998</v>
      </c>
      <c r="P1410" s="10">
        <f t="shared" si="87"/>
        <v>8.1423724838399991E-2</v>
      </c>
    </row>
    <row r="1411" spans="1:16">
      <c r="A1411" s="2" t="s">
        <v>69</v>
      </c>
      <c r="B1411" s="2" t="s">
        <v>5</v>
      </c>
      <c r="C1411" s="2" t="str">
        <f t="shared" ref="C1411:C1474" si="88">D1411&amp;" "&amp;LEFT(E1411,1)&amp;"."</f>
        <v>Simon W.</v>
      </c>
      <c r="D1411" s="2" t="s">
        <v>9</v>
      </c>
      <c r="E1411" s="2" t="s">
        <v>10</v>
      </c>
      <c r="F1411" s="2" t="s">
        <v>11</v>
      </c>
      <c r="G1411" s="2">
        <v>25</v>
      </c>
      <c r="H1411" s="2" t="s">
        <v>37</v>
      </c>
      <c r="I1411" s="2" t="s">
        <v>41</v>
      </c>
      <c r="J1411" s="2" t="s">
        <v>121</v>
      </c>
      <c r="K1411" s="2" t="str">
        <f t="shared" ref="K1411:K1474" si="89">LEFT(M1411,4)</f>
        <v>2016</v>
      </c>
      <c r="L1411" s="2" t="str">
        <f t="shared" ref="L1411:L1474" si="90">RIGHT(M1411,2)</f>
        <v>11</v>
      </c>
      <c r="M1411" s="2">
        <v>201611</v>
      </c>
      <c r="N1411" s="30">
        <v>48238.593536</v>
      </c>
      <c r="O1411" s="30">
        <v>7235.7890303999993</v>
      </c>
      <c r="P1411" s="10">
        <f t="shared" ref="P1411:P1474" si="91">O1411/1000000</f>
        <v>7.2357890303999996E-3</v>
      </c>
    </row>
    <row r="1412" spans="1:16">
      <c r="A1412" s="2" t="s">
        <v>69</v>
      </c>
      <c r="B1412" s="2" t="s">
        <v>5</v>
      </c>
      <c r="C1412" s="2" t="str">
        <f t="shared" si="88"/>
        <v>Simon W.</v>
      </c>
      <c r="D1412" s="2" t="s">
        <v>9</v>
      </c>
      <c r="E1412" s="2" t="s">
        <v>10</v>
      </c>
      <c r="F1412" s="2" t="s">
        <v>11</v>
      </c>
      <c r="G1412" s="2">
        <v>25</v>
      </c>
      <c r="H1412" s="2" t="s">
        <v>37</v>
      </c>
      <c r="I1412" s="2" t="s">
        <v>41</v>
      </c>
      <c r="J1412" s="2" t="s">
        <v>143</v>
      </c>
      <c r="K1412" s="2" t="str">
        <f t="shared" si="89"/>
        <v>2016</v>
      </c>
      <c r="L1412" s="2" t="str">
        <f t="shared" si="90"/>
        <v>11</v>
      </c>
      <c r="M1412" s="2">
        <v>201611</v>
      </c>
      <c r="N1412" s="30">
        <v>141184.57080000002</v>
      </c>
      <c r="O1412" s="30">
        <v>21177.68562</v>
      </c>
      <c r="P1412" s="10">
        <f t="shared" si="91"/>
        <v>2.1177685620000001E-2</v>
      </c>
    </row>
    <row r="1413" spans="1:16">
      <c r="A1413" s="2" t="s">
        <v>69</v>
      </c>
      <c r="B1413" s="2" t="s">
        <v>5</v>
      </c>
      <c r="C1413" s="2" t="str">
        <f t="shared" si="88"/>
        <v>Simon W.</v>
      </c>
      <c r="D1413" s="2" t="s">
        <v>9</v>
      </c>
      <c r="E1413" s="2" t="s">
        <v>10</v>
      </c>
      <c r="F1413" s="2" t="s">
        <v>11</v>
      </c>
      <c r="G1413" s="2">
        <v>25</v>
      </c>
      <c r="H1413" s="2" t="s">
        <v>37</v>
      </c>
      <c r="I1413" s="2" t="s">
        <v>41</v>
      </c>
      <c r="J1413" s="2" t="s">
        <v>123</v>
      </c>
      <c r="K1413" s="2" t="str">
        <f t="shared" si="89"/>
        <v>2016</v>
      </c>
      <c r="L1413" s="2" t="str">
        <f t="shared" si="90"/>
        <v>11</v>
      </c>
      <c r="M1413" s="2">
        <v>201611</v>
      </c>
      <c r="N1413" s="30">
        <v>25374.085632000002</v>
      </c>
      <c r="O1413" s="30">
        <v>3806.1128447999999</v>
      </c>
      <c r="P1413" s="10">
        <f t="shared" si="91"/>
        <v>3.8061128447999999E-3</v>
      </c>
    </row>
    <row r="1414" spans="1:16">
      <c r="A1414" s="2" t="s">
        <v>69</v>
      </c>
      <c r="B1414" s="2" t="s">
        <v>6</v>
      </c>
      <c r="C1414" s="2" t="str">
        <f t="shared" si="88"/>
        <v>Trevor P.</v>
      </c>
      <c r="D1414" s="2" t="s">
        <v>14</v>
      </c>
      <c r="E1414" s="2" t="s">
        <v>15</v>
      </c>
      <c r="F1414" s="2" t="s">
        <v>11</v>
      </c>
      <c r="G1414" s="2">
        <v>32</v>
      </c>
      <c r="H1414" s="2" t="s">
        <v>36</v>
      </c>
      <c r="I1414" s="2" t="s">
        <v>63</v>
      </c>
      <c r="J1414" s="2" t="s">
        <v>124</v>
      </c>
      <c r="K1414" s="2" t="str">
        <f t="shared" si="89"/>
        <v>2016</v>
      </c>
      <c r="L1414" s="2" t="str">
        <f t="shared" si="90"/>
        <v>11</v>
      </c>
      <c r="M1414" s="2">
        <v>201611</v>
      </c>
      <c r="N1414" s="30">
        <v>485978.97062400007</v>
      </c>
      <c r="O1414" s="30">
        <v>84560.340888576</v>
      </c>
      <c r="P1414" s="10">
        <f t="shared" si="91"/>
        <v>8.4560340888576002E-2</v>
      </c>
    </row>
    <row r="1415" spans="1:16">
      <c r="A1415" s="2" t="s">
        <v>69</v>
      </c>
      <c r="B1415" s="2" t="s">
        <v>6</v>
      </c>
      <c r="C1415" s="2" t="str">
        <f t="shared" si="88"/>
        <v>Trevor P.</v>
      </c>
      <c r="D1415" s="2" t="s">
        <v>14</v>
      </c>
      <c r="E1415" s="2" t="s">
        <v>15</v>
      </c>
      <c r="F1415" s="2" t="s">
        <v>11</v>
      </c>
      <c r="G1415" s="2">
        <v>32</v>
      </c>
      <c r="H1415" s="2" t="s">
        <v>36</v>
      </c>
      <c r="I1415" s="2" t="s">
        <v>63</v>
      </c>
      <c r="J1415" s="2" t="s">
        <v>121</v>
      </c>
      <c r="K1415" s="2" t="str">
        <f t="shared" si="89"/>
        <v>2016</v>
      </c>
      <c r="L1415" s="2" t="str">
        <f t="shared" si="90"/>
        <v>11</v>
      </c>
      <c r="M1415" s="2">
        <v>201611</v>
      </c>
      <c r="N1415" s="30">
        <v>354170.95048533339</v>
      </c>
      <c r="O1415" s="30">
        <v>53125.642572800003</v>
      </c>
      <c r="P1415" s="10">
        <f t="shared" si="91"/>
        <v>5.3125642572800003E-2</v>
      </c>
    </row>
    <row r="1416" spans="1:16">
      <c r="A1416" s="2" t="s">
        <v>69</v>
      </c>
      <c r="B1416" s="2" t="s">
        <v>6</v>
      </c>
      <c r="C1416" s="2" t="str">
        <f t="shared" si="88"/>
        <v>Trevor P.</v>
      </c>
      <c r="D1416" s="2" t="s">
        <v>14</v>
      </c>
      <c r="E1416" s="2" t="s">
        <v>15</v>
      </c>
      <c r="F1416" s="2" t="s">
        <v>11</v>
      </c>
      <c r="G1416" s="2">
        <v>32</v>
      </c>
      <c r="H1416" s="2" t="s">
        <v>36</v>
      </c>
      <c r="I1416" s="2" t="s">
        <v>63</v>
      </c>
      <c r="J1416" s="2" t="s">
        <v>143</v>
      </c>
      <c r="K1416" s="2" t="str">
        <f t="shared" si="89"/>
        <v>2016</v>
      </c>
      <c r="L1416" s="2" t="str">
        <f t="shared" si="90"/>
        <v>11</v>
      </c>
      <c r="M1416" s="2">
        <v>201611</v>
      </c>
      <c r="N1416" s="30">
        <v>59328.13480533335</v>
      </c>
      <c r="O1416" s="30">
        <v>8899.2202208000017</v>
      </c>
      <c r="P1416" s="10">
        <f t="shared" si="91"/>
        <v>8.8992202208000009E-3</v>
      </c>
    </row>
    <row r="1417" spans="1:16">
      <c r="A1417" s="2" t="s">
        <v>69</v>
      </c>
      <c r="B1417" s="2" t="s">
        <v>6</v>
      </c>
      <c r="C1417" s="2" t="str">
        <f t="shared" si="88"/>
        <v>Trevor P.</v>
      </c>
      <c r="D1417" s="2" t="s">
        <v>14</v>
      </c>
      <c r="E1417" s="2" t="s">
        <v>15</v>
      </c>
      <c r="F1417" s="2" t="s">
        <v>11</v>
      </c>
      <c r="G1417" s="2">
        <v>32</v>
      </c>
      <c r="H1417" s="2" t="s">
        <v>36</v>
      </c>
      <c r="I1417" s="2" t="s">
        <v>63</v>
      </c>
      <c r="J1417" s="2" t="s">
        <v>123</v>
      </c>
      <c r="K1417" s="2" t="str">
        <f t="shared" si="89"/>
        <v>2016</v>
      </c>
      <c r="L1417" s="2" t="str">
        <f t="shared" si="90"/>
        <v>11</v>
      </c>
      <c r="M1417" s="2">
        <v>201611</v>
      </c>
      <c r="N1417" s="30">
        <v>77466.310942719996</v>
      </c>
      <c r="O1417" s="30">
        <v>11619.946641408</v>
      </c>
      <c r="P1417" s="10">
        <f t="shared" si="91"/>
        <v>1.1619946641408E-2</v>
      </c>
    </row>
    <row r="1418" spans="1:16">
      <c r="A1418" s="2" t="s">
        <v>68</v>
      </c>
      <c r="B1418" s="2" t="s">
        <v>24</v>
      </c>
      <c r="C1418" s="2" t="str">
        <f t="shared" si="88"/>
        <v>George C.</v>
      </c>
      <c r="D1418" s="2" t="s">
        <v>43</v>
      </c>
      <c r="E1418" s="2" t="s">
        <v>17</v>
      </c>
      <c r="F1418" s="2" t="s">
        <v>11</v>
      </c>
      <c r="G1418" s="2">
        <v>32</v>
      </c>
      <c r="H1418" s="2" t="s">
        <v>36</v>
      </c>
      <c r="I1418" s="2" t="s">
        <v>63</v>
      </c>
      <c r="J1418" s="2" t="s">
        <v>124</v>
      </c>
      <c r="K1418" s="2" t="str">
        <f t="shared" si="89"/>
        <v>2016</v>
      </c>
      <c r="L1418" s="2" t="str">
        <f t="shared" si="90"/>
        <v>11</v>
      </c>
      <c r="M1418" s="2">
        <v>201611</v>
      </c>
      <c r="N1418" s="30">
        <v>1703609.1072000002</v>
      </c>
      <c r="O1418" s="30">
        <v>296427.98465279996</v>
      </c>
      <c r="P1418" s="10">
        <f t="shared" si="91"/>
        <v>0.29642798465279996</v>
      </c>
    </row>
    <row r="1419" spans="1:16">
      <c r="A1419" s="2" t="s">
        <v>68</v>
      </c>
      <c r="B1419" s="2" t="s">
        <v>24</v>
      </c>
      <c r="C1419" s="2" t="str">
        <f t="shared" si="88"/>
        <v>George C.</v>
      </c>
      <c r="D1419" s="2" t="s">
        <v>43</v>
      </c>
      <c r="E1419" s="2" t="s">
        <v>17</v>
      </c>
      <c r="F1419" s="2" t="s">
        <v>11</v>
      </c>
      <c r="G1419" s="2">
        <v>32</v>
      </c>
      <c r="H1419" s="2" t="s">
        <v>36</v>
      </c>
      <c r="I1419" s="2" t="s">
        <v>63</v>
      </c>
      <c r="J1419" s="2" t="s">
        <v>121</v>
      </c>
      <c r="K1419" s="2" t="str">
        <f t="shared" si="89"/>
        <v>2016</v>
      </c>
      <c r="L1419" s="2" t="str">
        <f t="shared" si="90"/>
        <v>11</v>
      </c>
      <c r="M1419" s="2">
        <v>201611</v>
      </c>
      <c r="N1419" s="30">
        <v>143003.34779733335</v>
      </c>
      <c r="O1419" s="30">
        <v>21450.5021696</v>
      </c>
      <c r="P1419" s="10">
        <f t="shared" si="91"/>
        <v>2.14505021696E-2</v>
      </c>
    </row>
    <row r="1420" spans="1:16">
      <c r="A1420" s="2" t="s">
        <v>68</v>
      </c>
      <c r="B1420" s="2" t="s">
        <v>24</v>
      </c>
      <c r="C1420" s="2" t="str">
        <f t="shared" si="88"/>
        <v>George C.</v>
      </c>
      <c r="D1420" s="2" t="s">
        <v>43</v>
      </c>
      <c r="E1420" s="2" t="s">
        <v>17</v>
      </c>
      <c r="F1420" s="2" t="s">
        <v>11</v>
      </c>
      <c r="G1420" s="2">
        <v>32</v>
      </c>
      <c r="H1420" s="2" t="s">
        <v>36</v>
      </c>
      <c r="I1420" s="2" t="s">
        <v>63</v>
      </c>
      <c r="J1420" s="2" t="s">
        <v>143</v>
      </c>
      <c r="K1420" s="2" t="str">
        <f t="shared" si="89"/>
        <v>2016</v>
      </c>
      <c r="L1420" s="2" t="str">
        <f t="shared" si="90"/>
        <v>11</v>
      </c>
      <c r="M1420" s="2">
        <v>201611</v>
      </c>
      <c r="N1420" s="30">
        <v>452852.64266666677</v>
      </c>
      <c r="O1420" s="30">
        <v>67927.896400000012</v>
      </c>
      <c r="P1420" s="10">
        <f t="shared" si="91"/>
        <v>6.7927896400000007E-2</v>
      </c>
    </row>
    <row r="1421" spans="1:16">
      <c r="A1421" s="2" t="s">
        <v>68</v>
      </c>
      <c r="B1421" s="2" t="s">
        <v>24</v>
      </c>
      <c r="C1421" s="2" t="str">
        <f t="shared" si="88"/>
        <v>George C.</v>
      </c>
      <c r="D1421" s="2" t="s">
        <v>43</v>
      </c>
      <c r="E1421" s="2" t="s">
        <v>17</v>
      </c>
      <c r="F1421" s="2" t="s">
        <v>11</v>
      </c>
      <c r="G1421" s="2">
        <v>32</v>
      </c>
      <c r="H1421" s="2" t="s">
        <v>36</v>
      </c>
      <c r="I1421" s="2" t="s">
        <v>63</v>
      </c>
      <c r="J1421" s="2" t="s">
        <v>123</v>
      </c>
      <c r="K1421" s="2" t="str">
        <f t="shared" si="89"/>
        <v>2016</v>
      </c>
      <c r="L1421" s="2" t="str">
        <f t="shared" si="90"/>
        <v>11</v>
      </c>
      <c r="M1421" s="2">
        <v>201611</v>
      </c>
      <c r="N1421" s="30">
        <v>108735.48134400003</v>
      </c>
      <c r="O1421" s="30">
        <v>16310.322201600004</v>
      </c>
      <c r="P1421" s="10">
        <f t="shared" si="91"/>
        <v>1.6310322201600003E-2</v>
      </c>
    </row>
    <row r="1422" spans="1:16">
      <c r="A1422" s="2" t="s">
        <v>68</v>
      </c>
      <c r="B1422" s="2" t="s">
        <v>70</v>
      </c>
      <c r="C1422" s="2" t="str">
        <f t="shared" si="88"/>
        <v>Emma J.</v>
      </c>
      <c r="D1422" s="2" t="s">
        <v>20</v>
      </c>
      <c r="E1422" s="2" t="s">
        <v>0</v>
      </c>
      <c r="F1422" s="2" t="s">
        <v>12</v>
      </c>
      <c r="G1422" s="2">
        <v>28</v>
      </c>
      <c r="H1422" s="2" t="s">
        <v>37</v>
      </c>
      <c r="I1422" s="2" t="s">
        <v>41</v>
      </c>
      <c r="J1422" s="2" t="s">
        <v>124</v>
      </c>
      <c r="K1422" s="2" t="str">
        <f t="shared" si="89"/>
        <v>2016</v>
      </c>
      <c r="L1422" s="2" t="str">
        <f t="shared" si="90"/>
        <v>11</v>
      </c>
      <c r="M1422" s="2">
        <v>201611</v>
      </c>
      <c r="N1422" s="30">
        <v>134670.02572800004</v>
      </c>
      <c r="O1422" s="30">
        <v>23432.584476672004</v>
      </c>
      <c r="P1422" s="10">
        <f t="shared" si="91"/>
        <v>2.3432584476672003E-2</v>
      </c>
    </row>
    <row r="1423" spans="1:16">
      <c r="A1423" s="2" t="s">
        <v>68</v>
      </c>
      <c r="B1423" s="2" t="s">
        <v>70</v>
      </c>
      <c r="C1423" s="2" t="str">
        <f t="shared" si="88"/>
        <v>Emma J.</v>
      </c>
      <c r="D1423" s="2" t="s">
        <v>20</v>
      </c>
      <c r="E1423" s="2" t="s">
        <v>0</v>
      </c>
      <c r="F1423" s="2" t="s">
        <v>12</v>
      </c>
      <c r="G1423" s="2">
        <v>28</v>
      </c>
      <c r="H1423" s="2" t="s">
        <v>37</v>
      </c>
      <c r="I1423" s="2" t="s">
        <v>41</v>
      </c>
      <c r="J1423" s="2" t="s">
        <v>121</v>
      </c>
      <c r="K1423" s="2" t="str">
        <f t="shared" si="89"/>
        <v>2016</v>
      </c>
      <c r="L1423" s="2" t="str">
        <f t="shared" si="90"/>
        <v>11</v>
      </c>
      <c r="M1423" s="2">
        <v>201611</v>
      </c>
      <c r="N1423" s="30">
        <v>13073.010155520002</v>
      </c>
      <c r="O1423" s="30">
        <v>1960.9515233280001</v>
      </c>
      <c r="P1423" s="10">
        <f t="shared" si="91"/>
        <v>1.9609515233280001E-3</v>
      </c>
    </row>
    <row r="1424" spans="1:16">
      <c r="A1424" s="2" t="s">
        <v>68</v>
      </c>
      <c r="B1424" s="2" t="s">
        <v>70</v>
      </c>
      <c r="C1424" s="2" t="str">
        <f t="shared" si="88"/>
        <v>Emma J.</v>
      </c>
      <c r="D1424" s="2" t="s">
        <v>20</v>
      </c>
      <c r="E1424" s="2" t="s">
        <v>0</v>
      </c>
      <c r="F1424" s="2" t="s">
        <v>12</v>
      </c>
      <c r="G1424" s="2">
        <v>28</v>
      </c>
      <c r="H1424" s="2" t="s">
        <v>37</v>
      </c>
      <c r="I1424" s="2" t="s">
        <v>41</v>
      </c>
      <c r="J1424" s="2" t="s">
        <v>143</v>
      </c>
      <c r="K1424" s="2" t="str">
        <f t="shared" si="89"/>
        <v>2016</v>
      </c>
      <c r="L1424" s="2" t="str">
        <f t="shared" si="90"/>
        <v>11</v>
      </c>
      <c r="M1424" s="2">
        <v>201611</v>
      </c>
      <c r="N1424" s="30">
        <v>71434.988351999986</v>
      </c>
      <c r="O1424" s="30">
        <v>10715.248252799998</v>
      </c>
      <c r="P1424" s="10">
        <f t="shared" si="91"/>
        <v>1.0715248252799998E-2</v>
      </c>
    </row>
    <row r="1425" spans="1:16">
      <c r="A1425" s="2" t="s">
        <v>68</v>
      </c>
      <c r="B1425" s="2" t="s">
        <v>70</v>
      </c>
      <c r="C1425" s="2" t="str">
        <f t="shared" si="88"/>
        <v>Emma J.</v>
      </c>
      <c r="D1425" s="2" t="s">
        <v>20</v>
      </c>
      <c r="E1425" s="2" t="s">
        <v>0</v>
      </c>
      <c r="F1425" s="2" t="s">
        <v>12</v>
      </c>
      <c r="G1425" s="2">
        <v>28</v>
      </c>
      <c r="H1425" s="2" t="s">
        <v>37</v>
      </c>
      <c r="I1425" s="2" t="s">
        <v>41</v>
      </c>
      <c r="J1425" s="2" t="s">
        <v>123</v>
      </c>
      <c r="K1425" s="2" t="str">
        <f t="shared" si="89"/>
        <v>2016</v>
      </c>
      <c r="L1425" s="2" t="str">
        <f t="shared" si="90"/>
        <v>11</v>
      </c>
      <c r="M1425" s="2">
        <v>201611</v>
      </c>
      <c r="N1425" s="30">
        <v>8828.9110425599993</v>
      </c>
      <c r="O1425" s="30">
        <v>1324.3366563839998</v>
      </c>
      <c r="P1425" s="10">
        <f t="shared" si="91"/>
        <v>1.3243366563839998E-3</v>
      </c>
    </row>
    <row r="1426" spans="1:16">
      <c r="A1426" s="2" t="s">
        <v>68</v>
      </c>
      <c r="B1426" s="2" t="s">
        <v>23</v>
      </c>
      <c r="C1426" s="2" t="str">
        <f t="shared" si="88"/>
        <v>Bryan K.</v>
      </c>
      <c r="D1426" s="2" t="s">
        <v>44</v>
      </c>
      <c r="E1426" s="2" t="s">
        <v>45</v>
      </c>
      <c r="F1426" s="2" t="s">
        <v>11</v>
      </c>
      <c r="G1426" s="2">
        <v>27</v>
      </c>
      <c r="H1426" s="2" t="s">
        <v>33</v>
      </c>
      <c r="I1426" s="2" t="s">
        <v>38</v>
      </c>
      <c r="J1426" s="2" t="s">
        <v>124</v>
      </c>
      <c r="K1426" s="2" t="str">
        <f t="shared" si="89"/>
        <v>2016</v>
      </c>
      <c r="L1426" s="2" t="str">
        <f t="shared" si="90"/>
        <v>11</v>
      </c>
      <c r="M1426" s="2">
        <v>201611</v>
      </c>
      <c r="N1426" s="30">
        <v>1522834.1452800001</v>
      </c>
      <c r="O1426" s="30">
        <v>264973.14127872</v>
      </c>
      <c r="P1426" s="10">
        <f t="shared" si="91"/>
        <v>0.26497314127872001</v>
      </c>
    </row>
    <row r="1427" spans="1:16">
      <c r="A1427" s="2" t="s">
        <v>68</v>
      </c>
      <c r="B1427" s="2" t="s">
        <v>23</v>
      </c>
      <c r="C1427" s="2" t="str">
        <f t="shared" si="88"/>
        <v>Bryan K.</v>
      </c>
      <c r="D1427" s="2" t="s">
        <v>44</v>
      </c>
      <c r="E1427" s="2" t="s">
        <v>45</v>
      </c>
      <c r="F1427" s="2" t="s">
        <v>11</v>
      </c>
      <c r="G1427" s="2">
        <v>27</v>
      </c>
      <c r="H1427" s="2" t="s">
        <v>33</v>
      </c>
      <c r="I1427" s="2" t="s">
        <v>38</v>
      </c>
      <c r="J1427" s="2" t="s">
        <v>121</v>
      </c>
      <c r="K1427" s="2" t="str">
        <f t="shared" si="89"/>
        <v>2016</v>
      </c>
      <c r="L1427" s="2" t="str">
        <f t="shared" si="90"/>
        <v>11</v>
      </c>
      <c r="M1427" s="2">
        <v>201611</v>
      </c>
      <c r="N1427" s="30">
        <v>100142.82743808001</v>
      </c>
      <c r="O1427" s="30">
        <v>15021.424115712001</v>
      </c>
      <c r="P1427" s="10">
        <f t="shared" si="91"/>
        <v>1.5021424115712001E-2</v>
      </c>
    </row>
    <row r="1428" spans="1:16">
      <c r="A1428" s="2" t="s">
        <v>68</v>
      </c>
      <c r="B1428" s="2" t="s">
        <v>23</v>
      </c>
      <c r="C1428" s="2" t="str">
        <f t="shared" si="88"/>
        <v>Bryan K.</v>
      </c>
      <c r="D1428" s="2" t="s">
        <v>44</v>
      </c>
      <c r="E1428" s="2" t="s">
        <v>45</v>
      </c>
      <c r="F1428" s="2" t="s">
        <v>11</v>
      </c>
      <c r="G1428" s="2">
        <v>27</v>
      </c>
      <c r="H1428" s="2" t="s">
        <v>33</v>
      </c>
      <c r="I1428" s="2" t="s">
        <v>38</v>
      </c>
      <c r="J1428" s="2" t="s">
        <v>143</v>
      </c>
      <c r="K1428" s="2" t="str">
        <f t="shared" si="89"/>
        <v>2016</v>
      </c>
      <c r="L1428" s="2" t="str">
        <f t="shared" si="90"/>
        <v>11</v>
      </c>
      <c r="M1428" s="2">
        <v>201611</v>
      </c>
      <c r="N1428" s="30">
        <v>255533.17171200001</v>
      </c>
      <c r="O1428" s="30">
        <v>38329.975756799999</v>
      </c>
      <c r="P1428" s="10">
        <f t="shared" si="91"/>
        <v>3.83299757568E-2</v>
      </c>
    </row>
    <row r="1429" spans="1:16">
      <c r="A1429" s="2" t="s">
        <v>68</v>
      </c>
      <c r="B1429" s="2" t="s">
        <v>23</v>
      </c>
      <c r="C1429" s="2" t="str">
        <f t="shared" si="88"/>
        <v>Bryan K.</v>
      </c>
      <c r="D1429" s="2" t="s">
        <v>44</v>
      </c>
      <c r="E1429" s="2" t="s">
        <v>45</v>
      </c>
      <c r="F1429" s="2" t="s">
        <v>11</v>
      </c>
      <c r="G1429" s="2">
        <v>27</v>
      </c>
      <c r="H1429" s="2" t="s">
        <v>33</v>
      </c>
      <c r="I1429" s="2" t="s">
        <v>38</v>
      </c>
      <c r="J1429" s="2" t="s">
        <v>123</v>
      </c>
      <c r="K1429" s="2" t="str">
        <f t="shared" si="89"/>
        <v>2016</v>
      </c>
      <c r="L1429" s="2" t="str">
        <f t="shared" si="90"/>
        <v>11</v>
      </c>
      <c r="M1429" s="2">
        <v>201611</v>
      </c>
      <c r="N1429" s="30">
        <v>59485.968138240001</v>
      </c>
      <c r="O1429" s="30">
        <v>8922.8952207359998</v>
      </c>
      <c r="P1429" s="10">
        <f t="shared" si="91"/>
        <v>8.9228952207359991E-3</v>
      </c>
    </row>
    <row r="1430" spans="1:16">
      <c r="A1430" s="2" t="s">
        <v>7</v>
      </c>
      <c r="B1430" s="2" t="s">
        <v>25</v>
      </c>
      <c r="C1430" s="2" t="str">
        <f t="shared" si="88"/>
        <v>Louis N.</v>
      </c>
      <c r="D1430" s="2" t="s">
        <v>51</v>
      </c>
      <c r="E1430" s="2" t="s">
        <v>52</v>
      </c>
      <c r="F1430" s="2" t="s">
        <v>11</v>
      </c>
      <c r="G1430" s="2">
        <v>44</v>
      </c>
      <c r="H1430" s="2" t="s">
        <v>33</v>
      </c>
      <c r="I1430" s="2" t="s">
        <v>38</v>
      </c>
      <c r="J1430" s="2" t="s">
        <v>124</v>
      </c>
      <c r="K1430" s="2" t="str">
        <f t="shared" si="89"/>
        <v>2016</v>
      </c>
      <c r="L1430" s="2" t="str">
        <f t="shared" si="90"/>
        <v>11</v>
      </c>
      <c r="M1430" s="2">
        <v>201611</v>
      </c>
      <c r="N1430" s="30">
        <v>2563002.9062399999</v>
      </c>
      <c r="O1430" s="30">
        <v>445962.50568575994</v>
      </c>
      <c r="P1430" s="10">
        <f t="shared" si="91"/>
        <v>0.44596250568575996</v>
      </c>
    </row>
    <row r="1431" spans="1:16">
      <c r="A1431" s="2" t="s">
        <v>7</v>
      </c>
      <c r="B1431" s="2" t="s">
        <v>25</v>
      </c>
      <c r="C1431" s="2" t="str">
        <f t="shared" si="88"/>
        <v>Louis N.</v>
      </c>
      <c r="D1431" s="2" t="s">
        <v>51</v>
      </c>
      <c r="E1431" s="2" t="s">
        <v>52</v>
      </c>
      <c r="F1431" s="2" t="s">
        <v>11</v>
      </c>
      <c r="G1431" s="2">
        <v>44</v>
      </c>
      <c r="H1431" s="2" t="s">
        <v>33</v>
      </c>
      <c r="I1431" s="2" t="s">
        <v>38</v>
      </c>
      <c r="J1431" s="2" t="s">
        <v>121</v>
      </c>
      <c r="K1431" s="2" t="str">
        <f t="shared" si="89"/>
        <v>2016</v>
      </c>
      <c r="L1431" s="2" t="str">
        <f t="shared" si="90"/>
        <v>11</v>
      </c>
      <c r="M1431" s="2">
        <v>201611</v>
      </c>
      <c r="N1431" s="30">
        <v>717352.40000853315</v>
      </c>
      <c r="O1431" s="30">
        <v>107602.86000127997</v>
      </c>
      <c r="P1431" s="10">
        <f t="shared" si="91"/>
        <v>0.10760286000127997</v>
      </c>
    </row>
    <row r="1432" spans="1:16">
      <c r="A1432" s="2" t="s">
        <v>7</v>
      </c>
      <c r="B1432" s="2" t="s">
        <v>25</v>
      </c>
      <c r="C1432" s="2" t="str">
        <f t="shared" si="88"/>
        <v>Louis N.</v>
      </c>
      <c r="D1432" s="2" t="s">
        <v>51</v>
      </c>
      <c r="E1432" s="2" t="s">
        <v>52</v>
      </c>
      <c r="F1432" s="2" t="s">
        <v>11</v>
      </c>
      <c r="G1432" s="2">
        <v>44</v>
      </c>
      <c r="H1432" s="2" t="s">
        <v>33</v>
      </c>
      <c r="I1432" s="2" t="s">
        <v>38</v>
      </c>
      <c r="J1432" s="2" t="s">
        <v>143</v>
      </c>
      <c r="K1432" s="2" t="str">
        <f t="shared" si="89"/>
        <v>2016</v>
      </c>
      <c r="L1432" s="2" t="str">
        <f t="shared" si="90"/>
        <v>11</v>
      </c>
      <c r="M1432" s="2">
        <v>201611</v>
      </c>
      <c r="N1432" s="30">
        <v>699873.00413333322</v>
      </c>
      <c r="O1432" s="30">
        <v>104980.95061999997</v>
      </c>
      <c r="P1432" s="10">
        <f t="shared" si="91"/>
        <v>0.10498095061999997</v>
      </c>
    </row>
    <row r="1433" spans="1:16">
      <c r="A1433" s="2" t="s">
        <v>7</v>
      </c>
      <c r="B1433" s="2" t="s">
        <v>25</v>
      </c>
      <c r="C1433" s="2" t="str">
        <f t="shared" si="88"/>
        <v>Louis N.</v>
      </c>
      <c r="D1433" s="2" t="s">
        <v>51</v>
      </c>
      <c r="E1433" s="2" t="s">
        <v>52</v>
      </c>
      <c r="F1433" s="2" t="s">
        <v>11</v>
      </c>
      <c r="G1433" s="2">
        <v>44</v>
      </c>
      <c r="H1433" s="2" t="s">
        <v>33</v>
      </c>
      <c r="I1433" s="2" t="s">
        <v>38</v>
      </c>
      <c r="J1433" s="2" t="s">
        <v>123</v>
      </c>
      <c r="K1433" s="2" t="str">
        <f t="shared" si="89"/>
        <v>2016</v>
      </c>
      <c r="L1433" s="2" t="str">
        <f t="shared" si="90"/>
        <v>11</v>
      </c>
      <c r="M1433" s="2">
        <v>201611</v>
      </c>
      <c r="N1433" s="30">
        <v>147890.44085760001</v>
      </c>
      <c r="O1433" s="30">
        <v>22183.566128639999</v>
      </c>
      <c r="P1433" s="10">
        <f t="shared" si="91"/>
        <v>2.218356612864E-2</v>
      </c>
    </row>
    <row r="1434" spans="1:16">
      <c r="A1434" s="2" t="s">
        <v>7</v>
      </c>
      <c r="B1434" s="2" t="s">
        <v>25</v>
      </c>
      <c r="C1434" s="2" t="str">
        <f t="shared" si="88"/>
        <v>Winnie C.</v>
      </c>
      <c r="D1434" s="2" t="s">
        <v>49</v>
      </c>
      <c r="E1434" s="2" t="s">
        <v>50</v>
      </c>
      <c r="F1434" s="2" t="s">
        <v>12</v>
      </c>
      <c r="G1434" s="2">
        <v>35</v>
      </c>
      <c r="H1434" s="2" t="s">
        <v>35</v>
      </c>
      <c r="I1434" s="2" t="s">
        <v>40</v>
      </c>
      <c r="J1434" s="2" t="s">
        <v>124</v>
      </c>
      <c r="K1434" s="2" t="str">
        <f t="shared" si="89"/>
        <v>2016</v>
      </c>
      <c r="L1434" s="2" t="str">
        <f t="shared" si="90"/>
        <v>11</v>
      </c>
      <c r="M1434" s="2">
        <v>201611</v>
      </c>
      <c r="N1434" s="30">
        <v>441839.42208000005</v>
      </c>
      <c r="O1434" s="30">
        <v>76880.059441920006</v>
      </c>
      <c r="P1434" s="10">
        <f t="shared" si="91"/>
        <v>7.6880059441920001E-2</v>
      </c>
    </row>
    <row r="1435" spans="1:16">
      <c r="A1435" s="2" t="s">
        <v>7</v>
      </c>
      <c r="B1435" s="2" t="s">
        <v>25</v>
      </c>
      <c r="C1435" s="2" t="str">
        <f t="shared" si="88"/>
        <v>Winnie C.</v>
      </c>
      <c r="D1435" s="2" t="s">
        <v>49</v>
      </c>
      <c r="E1435" s="2" t="s">
        <v>50</v>
      </c>
      <c r="F1435" s="2" t="s">
        <v>12</v>
      </c>
      <c r="G1435" s="2">
        <v>35</v>
      </c>
      <c r="H1435" s="2" t="s">
        <v>35</v>
      </c>
      <c r="I1435" s="2" t="s">
        <v>40</v>
      </c>
      <c r="J1435" s="2" t="s">
        <v>121</v>
      </c>
      <c r="K1435" s="2" t="str">
        <f t="shared" si="89"/>
        <v>2016</v>
      </c>
      <c r="L1435" s="2" t="str">
        <f t="shared" si="90"/>
        <v>11</v>
      </c>
      <c r="M1435" s="2">
        <v>201611</v>
      </c>
      <c r="N1435" s="30">
        <v>87575.768179200008</v>
      </c>
      <c r="O1435" s="30">
        <v>13136.36522688</v>
      </c>
      <c r="P1435" s="10">
        <f t="shared" si="91"/>
        <v>1.313636522688E-2</v>
      </c>
    </row>
    <row r="1436" spans="1:16">
      <c r="A1436" s="2" t="s">
        <v>7</v>
      </c>
      <c r="B1436" s="2" t="s">
        <v>25</v>
      </c>
      <c r="C1436" s="2" t="str">
        <f t="shared" si="88"/>
        <v>Winnie C.</v>
      </c>
      <c r="D1436" s="2" t="s">
        <v>49</v>
      </c>
      <c r="E1436" s="2" t="s">
        <v>50</v>
      </c>
      <c r="F1436" s="2" t="s">
        <v>12</v>
      </c>
      <c r="G1436" s="2">
        <v>35</v>
      </c>
      <c r="H1436" s="2" t="s">
        <v>35</v>
      </c>
      <c r="I1436" s="2" t="s">
        <v>40</v>
      </c>
      <c r="J1436" s="2" t="s">
        <v>143</v>
      </c>
      <c r="K1436" s="2" t="str">
        <f t="shared" si="89"/>
        <v>2016</v>
      </c>
      <c r="L1436" s="2" t="str">
        <f t="shared" si="90"/>
        <v>11</v>
      </c>
      <c r="M1436" s="2">
        <v>201611</v>
      </c>
      <c r="N1436" s="30">
        <v>136890.57564000002</v>
      </c>
      <c r="O1436" s="30">
        <v>20533.586346000004</v>
      </c>
      <c r="P1436" s="10">
        <f t="shared" si="91"/>
        <v>2.0533586346000002E-2</v>
      </c>
    </row>
    <row r="1437" spans="1:16">
      <c r="A1437" s="2" t="s">
        <v>7</v>
      </c>
      <c r="B1437" s="2" t="s">
        <v>25</v>
      </c>
      <c r="C1437" s="2" t="str">
        <f t="shared" si="88"/>
        <v>Winnie C.</v>
      </c>
      <c r="D1437" s="2" t="s">
        <v>49</v>
      </c>
      <c r="E1437" s="2" t="s">
        <v>50</v>
      </c>
      <c r="F1437" s="2" t="s">
        <v>12</v>
      </c>
      <c r="G1437" s="2">
        <v>35</v>
      </c>
      <c r="H1437" s="2" t="s">
        <v>35</v>
      </c>
      <c r="I1437" s="2" t="s">
        <v>40</v>
      </c>
      <c r="J1437" s="2" t="s">
        <v>123</v>
      </c>
      <c r="K1437" s="2" t="str">
        <f t="shared" si="89"/>
        <v>2016</v>
      </c>
      <c r="L1437" s="2" t="str">
        <f t="shared" si="90"/>
        <v>11</v>
      </c>
      <c r="M1437" s="2">
        <v>201611</v>
      </c>
      <c r="N1437" s="30">
        <v>9542.9988863999988</v>
      </c>
      <c r="O1437" s="30">
        <v>1431.4498329599999</v>
      </c>
      <c r="P1437" s="10">
        <f t="shared" si="91"/>
        <v>1.4314498329599998E-3</v>
      </c>
    </row>
    <row r="1438" spans="1:16">
      <c r="A1438" s="2" t="s">
        <v>7</v>
      </c>
      <c r="B1438" s="2" t="s">
        <v>25</v>
      </c>
      <c r="C1438" s="2" t="str">
        <f t="shared" si="88"/>
        <v>Edson L.</v>
      </c>
      <c r="D1438" s="2" t="s">
        <v>47</v>
      </c>
      <c r="E1438" s="2" t="s">
        <v>48</v>
      </c>
      <c r="F1438" s="2" t="s">
        <v>11</v>
      </c>
      <c r="G1438" s="2">
        <v>28</v>
      </c>
      <c r="H1438" s="2" t="s">
        <v>37</v>
      </c>
      <c r="I1438" s="2" t="s">
        <v>41</v>
      </c>
      <c r="J1438" s="2" t="s">
        <v>124</v>
      </c>
      <c r="K1438" s="2" t="str">
        <f t="shared" si="89"/>
        <v>2016</v>
      </c>
      <c r="L1438" s="2" t="str">
        <f t="shared" si="90"/>
        <v>11</v>
      </c>
      <c r="M1438" s="2">
        <v>201611</v>
      </c>
      <c r="N1438" s="30">
        <v>198469.39392</v>
      </c>
      <c r="O1438" s="30">
        <v>34533.67454208</v>
      </c>
      <c r="P1438" s="10">
        <f t="shared" si="91"/>
        <v>3.4533674542079999E-2</v>
      </c>
    </row>
    <row r="1439" spans="1:16">
      <c r="A1439" s="2" t="s">
        <v>7</v>
      </c>
      <c r="B1439" s="2" t="s">
        <v>25</v>
      </c>
      <c r="C1439" s="2" t="str">
        <f t="shared" si="88"/>
        <v>Edson L.</v>
      </c>
      <c r="D1439" s="2" t="s">
        <v>47</v>
      </c>
      <c r="E1439" s="2" t="s">
        <v>48</v>
      </c>
      <c r="F1439" s="2" t="s">
        <v>11</v>
      </c>
      <c r="G1439" s="2">
        <v>28</v>
      </c>
      <c r="H1439" s="2" t="s">
        <v>37</v>
      </c>
      <c r="I1439" s="2" t="s">
        <v>41</v>
      </c>
      <c r="J1439" s="2" t="s">
        <v>121</v>
      </c>
      <c r="K1439" s="2" t="str">
        <f t="shared" si="89"/>
        <v>2016</v>
      </c>
      <c r="L1439" s="2" t="str">
        <f t="shared" si="90"/>
        <v>11</v>
      </c>
      <c r="M1439" s="2">
        <v>201611</v>
      </c>
      <c r="N1439" s="30">
        <v>128247.22606080002</v>
      </c>
      <c r="O1439" s="30">
        <v>19237.083909120003</v>
      </c>
      <c r="P1439" s="10">
        <f t="shared" si="91"/>
        <v>1.9237083909120004E-2</v>
      </c>
    </row>
    <row r="1440" spans="1:16">
      <c r="A1440" s="2" t="s">
        <v>7</v>
      </c>
      <c r="B1440" s="2" t="s">
        <v>25</v>
      </c>
      <c r="C1440" s="2" t="str">
        <f t="shared" si="88"/>
        <v>Edson L.</v>
      </c>
      <c r="D1440" s="2" t="s">
        <v>47</v>
      </c>
      <c r="E1440" s="2" t="s">
        <v>48</v>
      </c>
      <c r="F1440" s="2" t="s">
        <v>11</v>
      </c>
      <c r="G1440" s="2">
        <v>28</v>
      </c>
      <c r="H1440" s="2" t="s">
        <v>37</v>
      </c>
      <c r="I1440" s="2" t="s">
        <v>41</v>
      </c>
      <c r="J1440" s="2" t="s">
        <v>143</v>
      </c>
      <c r="K1440" s="2" t="str">
        <f t="shared" si="89"/>
        <v>2016</v>
      </c>
      <c r="L1440" s="2" t="str">
        <f t="shared" si="90"/>
        <v>11</v>
      </c>
      <c r="M1440" s="2">
        <v>201611</v>
      </c>
      <c r="N1440" s="30">
        <v>74188.296000000017</v>
      </c>
      <c r="O1440" s="30">
        <v>11128.244400000001</v>
      </c>
      <c r="P1440" s="10">
        <f t="shared" si="91"/>
        <v>1.1128244400000001E-2</v>
      </c>
    </row>
    <row r="1441" spans="1:16">
      <c r="A1441" s="2" t="s">
        <v>7</v>
      </c>
      <c r="B1441" s="2" t="s">
        <v>25</v>
      </c>
      <c r="C1441" s="2" t="str">
        <f t="shared" si="88"/>
        <v>Edson L.</v>
      </c>
      <c r="D1441" s="2" t="s">
        <v>47</v>
      </c>
      <c r="E1441" s="2" t="s">
        <v>48</v>
      </c>
      <c r="F1441" s="2" t="s">
        <v>11</v>
      </c>
      <c r="G1441" s="2">
        <v>28</v>
      </c>
      <c r="H1441" s="2" t="s">
        <v>37</v>
      </c>
      <c r="I1441" s="2" t="s">
        <v>41</v>
      </c>
      <c r="J1441" s="2" t="s">
        <v>123</v>
      </c>
      <c r="K1441" s="2" t="str">
        <f t="shared" si="89"/>
        <v>2016</v>
      </c>
      <c r="L1441" s="2" t="str">
        <f t="shared" si="90"/>
        <v>11</v>
      </c>
      <c r="M1441" s="2">
        <v>201611</v>
      </c>
      <c r="N1441" s="30">
        <v>52653.442867199999</v>
      </c>
      <c r="O1441" s="30">
        <v>7898.0164300799997</v>
      </c>
      <c r="P1441" s="10">
        <f t="shared" si="91"/>
        <v>7.8980164300800001E-3</v>
      </c>
    </row>
    <row r="1442" spans="1:16">
      <c r="A1442" s="2" t="s">
        <v>7</v>
      </c>
      <c r="B1442" s="2" t="s">
        <v>26</v>
      </c>
      <c r="C1442" s="2" t="str">
        <f t="shared" si="88"/>
        <v>Toshiro T.</v>
      </c>
      <c r="D1442" s="2" t="s">
        <v>55</v>
      </c>
      <c r="E1442" s="2" t="s">
        <v>56</v>
      </c>
      <c r="F1442" s="2" t="s">
        <v>11</v>
      </c>
      <c r="G1442" s="2">
        <v>36</v>
      </c>
      <c r="H1442" s="2" t="s">
        <v>34</v>
      </c>
      <c r="I1442" s="2" t="s">
        <v>39</v>
      </c>
      <c r="J1442" s="2" t="s">
        <v>124</v>
      </c>
      <c r="K1442" s="2" t="str">
        <f t="shared" si="89"/>
        <v>2016</v>
      </c>
      <c r="L1442" s="2" t="str">
        <f t="shared" si="90"/>
        <v>11</v>
      </c>
      <c r="M1442" s="2">
        <v>201611</v>
      </c>
      <c r="N1442" s="30">
        <v>883414.64332799974</v>
      </c>
      <c r="O1442" s="30">
        <v>153714.14793907193</v>
      </c>
      <c r="P1442" s="10">
        <f t="shared" si="91"/>
        <v>0.15371414793907193</v>
      </c>
    </row>
    <row r="1443" spans="1:16">
      <c r="A1443" s="2" t="s">
        <v>7</v>
      </c>
      <c r="B1443" s="2" t="s">
        <v>26</v>
      </c>
      <c r="C1443" s="2" t="str">
        <f t="shared" si="88"/>
        <v>Toshiro T.</v>
      </c>
      <c r="D1443" s="2" t="s">
        <v>55</v>
      </c>
      <c r="E1443" s="2" t="s">
        <v>56</v>
      </c>
      <c r="F1443" s="2" t="s">
        <v>11</v>
      </c>
      <c r="G1443" s="2">
        <v>36</v>
      </c>
      <c r="H1443" s="2" t="s">
        <v>34</v>
      </c>
      <c r="I1443" s="2" t="s">
        <v>39</v>
      </c>
      <c r="J1443" s="2" t="s">
        <v>121</v>
      </c>
      <c r="K1443" s="2" t="str">
        <f t="shared" si="89"/>
        <v>2016</v>
      </c>
      <c r="L1443" s="2" t="str">
        <f t="shared" si="90"/>
        <v>11</v>
      </c>
      <c r="M1443" s="2">
        <v>201611</v>
      </c>
      <c r="N1443" s="30">
        <v>91715.316341376005</v>
      </c>
      <c r="O1443" s="30">
        <v>13757.297451206399</v>
      </c>
      <c r="P1443" s="10">
        <f t="shared" si="91"/>
        <v>1.3757297451206399E-2</v>
      </c>
    </row>
    <row r="1444" spans="1:16">
      <c r="A1444" s="2" t="s">
        <v>7</v>
      </c>
      <c r="B1444" s="2" t="s">
        <v>26</v>
      </c>
      <c r="C1444" s="2" t="str">
        <f t="shared" si="88"/>
        <v>Toshiro T.</v>
      </c>
      <c r="D1444" s="2" t="s">
        <v>55</v>
      </c>
      <c r="E1444" s="2" t="s">
        <v>56</v>
      </c>
      <c r="F1444" s="2" t="s">
        <v>11</v>
      </c>
      <c r="G1444" s="2">
        <v>36</v>
      </c>
      <c r="H1444" s="2" t="s">
        <v>34</v>
      </c>
      <c r="I1444" s="2" t="s">
        <v>39</v>
      </c>
      <c r="J1444" s="2" t="s">
        <v>143</v>
      </c>
      <c r="K1444" s="2" t="str">
        <f t="shared" si="89"/>
        <v>2016</v>
      </c>
      <c r="L1444" s="2" t="str">
        <f t="shared" si="90"/>
        <v>11</v>
      </c>
      <c r="M1444" s="2">
        <v>201611</v>
      </c>
      <c r="N1444" s="30">
        <v>155211.62409479998</v>
      </c>
      <c r="O1444" s="30">
        <v>23281.743614219995</v>
      </c>
      <c r="P1444" s="10">
        <f t="shared" si="91"/>
        <v>2.3281743614219995E-2</v>
      </c>
    </row>
    <row r="1445" spans="1:16">
      <c r="A1445" s="2" t="s">
        <v>7</v>
      </c>
      <c r="B1445" s="2" t="s">
        <v>26</v>
      </c>
      <c r="C1445" s="2" t="str">
        <f t="shared" si="88"/>
        <v>Toshiro T.</v>
      </c>
      <c r="D1445" s="2" t="s">
        <v>55</v>
      </c>
      <c r="E1445" s="2" t="s">
        <v>56</v>
      </c>
      <c r="F1445" s="2" t="s">
        <v>11</v>
      </c>
      <c r="G1445" s="2">
        <v>36</v>
      </c>
      <c r="H1445" s="2" t="s">
        <v>34</v>
      </c>
      <c r="I1445" s="2" t="s">
        <v>39</v>
      </c>
      <c r="J1445" s="2" t="s">
        <v>123</v>
      </c>
      <c r="K1445" s="2" t="str">
        <f t="shared" si="89"/>
        <v>2016</v>
      </c>
      <c r="L1445" s="2" t="str">
        <f t="shared" si="90"/>
        <v>11</v>
      </c>
      <c r="M1445" s="2">
        <v>201611</v>
      </c>
      <c r="N1445" s="30">
        <v>66824.470960128005</v>
      </c>
      <c r="O1445" s="30">
        <v>10023.670644019199</v>
      </c>
      <c r="P1445" s="10">
        <f t="shared" si="91"/>
        <v>1.0023670644019199E-2</v>
      </c>
    </row>
    <row r="1446" spans="1:16">
      <c r="A1446" s="2" t="s">
        <v>7</v>
      </c>
      <c r="B1446" s="2" t="s">
        <v>26</v>
      </c>
      <c r="C1446" s="2" t="str">
        <f t="shared" si="88"/>
        <v>Yui M.</v>
      </c>
      <c r="D1446" s="2" t="s">
        <v>53</v>
      </c>
      <c r="E1446" s="2" t="s">
        <v>54</v>
      </c>
      <c r="F1446" s="2" t="s">
        <v>12</v>
      </c>
      <c r="G1446" s="2">
        <v>32</v>
      </c>
      <c r="H1446" s="2" t="s">
        <v>36</v>
      </c>
      <c r="I1446" s="2" t="s">
        <v>63</v>
      </c>
      <c r="J1446" s="2" t="s">
        <v>124</v>
      </c>
      <c r="K1446" s="2" t="str">
        <f t="shared" si="89"/>
        <v>2016</v>
      </c>
      <c r="L1446" s="2" t="str">
        <f t="shared" si="90"/>
        <v>11</v>
      </c>
      <c r="M1446" s="2">
        <v>201611</v>
      </c>
      <c r="N1446" s="30">
        <v>580040.22988800006</v>
      </c>
      <c r="O1446" s="30">
        <v>100927.00000051201</v>
      </c>
      <c r="P1446" s="10">
        <f t="shared" si="91"/>
        <v>0.10092700000051201</v>
      </c>
    </row>
    <row r="1447" spans="1:16">
      <c r="A1447" s="2" t="s">
        <v>7</v>
      </c>
      <c r="B1447" s="2" t="s">
        <v>26</v>
      </c>
      <c r="C1447" s="2" t="str">
        <f t="shared" si="88"/>
        <v>Yui M.</v>
      </c>
      <c r="D1447" s="2" t="s">
        <v>53</v>
      </c>
      <c r="E1447" s="2" t="s">
        <v>54</v>
      </c>
      <c r="F1447" s="2" t="s">
        <v>12</v>
      </c>
      <c r="G1447" s="2">
        <v>32</v>
      </c>
      <c r="H1447" s="2" t="s">
        <v>36</v>
      </c>
      <c r="I1447" s="2" t="s">
        <v>63</v>
      </c>
      <c r="J1447" s="2" t="s">
        <v>121</v>
      </c>
      <c r="K1447" s="2" t="str">
        <f t="shared" si="89"/>
        <v>2016</v>
      </c>
      <c r="L1447" s="2" t="str">
        <f t="shared" si="90"/>
        <v>11</v>
      </c>
      <c r="M1447" s="2">
        <v>201611</v>
      </c>
      <c r="N1447" s="30">
        <v>57414.529399807994</v>
      </c>
      <c r="O1447" s="30">
        <v>8612.1794099711988</v>
      </c>
      <c r="P1447" s="10">
        <f t="shared" si="91"/>
        <v>8.6121794099711987E-3</v>
      </c>
    </row>
    <row r="1448" spans="1:16">
      <c r="A1448" s="2" t="s">
        <v>7</v>
      </c>
      <c r="B1448" s="2" t="s">
        <v>26</v>
      </c>
      <c r="C1448" s="2" t="str">
        <f t="shared" si="88"/>
        <v>Yui M.</v>
      </c>
      <c r="D1448" s="2" t="s">
        <v>53</v>
      </c>
      <c r="E1448" s="2" t="s">
        <v>54</v>
      </c>
      <c r="F1448" s="2" t="s">
        <v>12</v>
      </c>
      <c r="G1448" s="2">
        <v>32</v>
      </c>
      <c r="H1448" s="2" t="s">
        <v>36</v>
      </c>
      <c r="I1448" s="2" t="s">
        <v>63</v>
      </c>
      <c r="J1448" s="2" t="s">
        <v>143</v>
      </c>
      <c r="K1448" s="2" t="str">
        <f t="shared" si="89"/>
        <v>2016</v>
      </c>
      <c r="L1448" s="2" t="str">
        <f t="shared" si="90"/>
        <v>11</v>
      </c>
      <c r="M1448" s="2">
        <v>201611</v>
      </c>
      <c r="N1448" s="30">
        <v>111678.58316160002</v>
      </c>
      <c r="O1448" s="30">
        <v>16751.787474240002</v>
      </c>
      <c r="P1448" s="10">
        <f t="shared" si="91"/>
        <v>1.6751787474240002E-2</v>
      </c>
    </row>
    <row r="1449" spans="1:16">
      <c r="A1449" s="2" t="s">
        <v>7</v>
      </c>
      <c r="B1449" s="2" t="s">
        <v>26</v>
      </c>
      <c r="C1449" s="2" t="str">
        <f t="shared" si="88"/>
        <v>Yui M.</v>
      </c>
      <c r="D1449" s="2" t="s">
        <v>53</v>
      </c>
      <c r="E1449" s="2" t="s">
        <v>54</v>
      </c>
      <c r="F1449" s="2" t="s">
        <v>12</v>
      </c>
      <c r="G1449" s="2">
        <v>32</v>
      </c>
      <c r="H1449" s="2" t="s">
        <v>36</v>
      </c>
      <c r="I1449" s="2" t="s">
        <v>63</v>
      </c>
      <c r="J1449" s="2" t="s">
        <v>123</v>
      </c>
      <c r="K1449" s="2" t="str">
        <f t="shared" si="89"/>
        <v>2016</v>
      </c>
      <c r="L1449" s="2" t="str">
        <f t="shared" si="90"/>
        <v>11</v>
      </c>
      <c r="M1449" s="2">
        <v>201611</v>
      </c>
      <c r="N1449" s="30">
        <v>73553.776730111989</v>
      </c>
      <c r="O1449" s="30">
        <v>11033.066509516799</v>
      </c>
      <c r="P1449" s="10">
        <f t="shared" si="91"/>
        <v>1.1033066509516798E-2</v>
      </c>
    </row>
    <row r="1450" spans="1:16">
      <c r="A1450" s="2" t="s">
        <v>7</v>
      </c>
      <c r="B1450" s="2" t="s">
        <v>27</v>
      </c>
      <c r="C1450" s="2" t="str">
        <f t="shared" si="88"/>
        <v>Andrew T.</v>
      </c>
      <c r="D1450" s="2" t="s">
        <v>21</v>
      </c>
      <c r="E1450" s="2" t="s">
        <v>58</v>
      </c>
      <c r="F1450" s="2" t="s">
        <v>11</v>
      </c>
      <c r="G1450" s="2">
        <v>45</v>
      </c>
      <c r="H1450" s="2" t="s">
        <v>33</v>
      </c>
      <c r="I1450" s="2" t="s">
        <v>38</v>
      </c>
      <c r="J1450" s="2" t="s">
        <v>124</v>
      </c>
      <c r="K1450" s="2" t="str">
        <f t="shared" si="89"/>
        <v>2016</v>
      </c>
      <c r="L1450" s="2" t="str">
        <f t="shared" si="90"/>
        <v>11</v>
      </c>
      <c r="M1450" s="2">
        <v>201611</v>
      </c>
      <c r="N1450" s="30">
        <v>5497588.6143360026</v>
      </c>
      <c r="O1450" s="30">
        <v>956580.41889446438</v>
      </c>
      <c r="P1450" s="10">
        <f t="shared" si="91"/>
        <v>0.95658041889446443</v>
      </c>
    </row>
    <row r="1451" spans="1:16">
      <c r="A1451" s="2" t="s">
        <v>7</v>
      </c>
      <c r="B1451" s="2" t="s">
        <v>27</v>
      </c>
      <c r="C1451" s="2" t="str">
        <f t="shared" si="88"/>
        <v>Andrew T.</v>
      </c>
      <c r="D1451" s="2" t="s">
        <v>21</v>
      </c>
      <c r="E1451" s="2" t="s">
        <v>58</v>
      </c>
      <c r="F1451" s="2" t="s">
        <v>11</v>
      </c>
      <c r="G1451" s="2">
        <v>45</v>
      </c>
      <c r="H1451" s="2" t="s">
        <v>33</v>
      </c>
      <c r="I1451" s="2" t="s">
        <v>38</v>
      </c>
      <c r="J1451" s="2" t="s">
        <v>121</v>
      </c>
      <c r="K1451" s="2" t="str">
        <f t="shared" si="89"/>
        <v>2016</v>
      </c>
      <c r="L1451" s="2" t="str">
        <f t="shared" si="90"/>
        <v>11</v>
      </c>
      <c r="M1451" s="2">
        <v>201611</v>
      </c>
      <c r="N1451" s="30">
        <v>837204.29304512008</v>
      </c>
      <c r="O1451" s="30">
        <v>125580.64395676801</v>
      </c>
      <c r="P1451" s="10">
        <f t="shared" si="91"/>
        <v>0.12558064395676802</v>
      </c>
    </row>
    <row r="1452" spans="1:16">
      <c r="A1452" s="2" t="s">
        <v>7</v>
      </c>
      <c r="B1452" s="2" t="s">
        <v>27</v>
      </c>
      <c r="C1452" s="2" t="str">
        <f t="shared" si="88"/>
        <v>Andrew T.</v>
      </c>
      <c r="D1452" s="2" t="s">
        <v>21</v>
      </c>
      <c r="E1452" s="2" t="s">
        <v>58</v>
      </c>
      <c r="F1452" s="2" t="s">
        <v>11</v>
      </c>
      <c r="G1452" s="2">
        <v>45</v>
      </c>
      <c r="H1452" s="2" t="s">
        <v>33</v>
      </c>
      <c r="I1452" s="2" t="s">
        <v>38</v>
      </c>
      <c r="J1452" s="2" t="s">
        <v>143</v>
      </c>
      <c r="K1452" s="2" t="str">
        <f t="shared" si="89"/>
        <v>2016</v>
      </c>
      <c r="L1452" s="2" t="str">
        <f t="shared" si="90"/>
        <v>11</v>
      </c>
      <c r="M1452" s="2">
        <v>201611</v>
      </c>
      <c r="N1452" s="30">
        <v>1484169.1471273333</v>
      </c>
      <c r="O1452" s="30">
        <v>222625.37206910001</v>
      </c>
      <c r="P1452" s="10">
        <f t="shared" si="91"/>
        <v>0.22262537206909999</v>
      </c>
    </row>
    <row r="1453" spans="1:16">
      <c r="A1453" s="2" t="s">
        <v>7</v>
      </c>
      <c r="B1453" s="2" t="s">
        <v>27</v>
      </c>
      <c r="C1453" s="2" t="str">
        <f t="shared" si="88"/>
        <v>Andrew T.</v>
      </c>
      <c r="D1453" s="2" t="s">
        <v>21</v>
      </c>
      <c r="E1453" s="2" t="s">
        <v>58</v>
      </c>
      <c r="F1453" s="2" t="s">
        <v>11</v>
      </c>
      <c r="G1453" s="2">
        <v>45</v>
      </c>
      <c r="H1453" s="2" t="s">
        <v>33</v>
      </c>
      <c r="I1453" s="2" t="s">
        <v>38</v>
      </c>
      <c r="J1453" s="2" t="s">
        <v>123</v>
      </c>
      <c r="K1453" s="2" t="str">
        <f t="shared" si="89"/>
        <v>2016</v>
      </c>
      <c r="L1453" s="2" t="str">
        <f t="shared" si="90"/>
        <v>11</v>
      </c>
      <c r="M1453" s="2">
        <v>201611</v>
      </c>
      <c r="N1453" s="30">
        <v>217555.69425407998</v>
      </c>
      <c r="O1453" s="30">
        <v>32633.354138111998</v>
      </c>
      <c r="P1453" s="10">
        <f t="shared" si="91"/>
        <v>3.2633354138111997E-2</v>
      </c>
    </row>
    <row r="1454" spans="1:16">
      <c r="A1454" s="2" t="s">
        <v>7</v>
      </c>
      <c r="B1454" s="2" t="s">
        <v>27</v>
      </c>
      <c r="C1454" s="2" t="str">
        <f t="shared" si="88"/>
        <v>Jason W.</v>
      </c>
      <c r="D1454" s="2" t="s">
        <v>18</v>
      </c>
      <c r="E1454" s="2" t="s">
        <v>62</v>
      </c>
      <c r="F1454" s="2" t="s">
        <v>11</v>
      </c>
      <c r="G1454" s="2">
        <v>38</v>
      </c>
      <c r="H1454" s="2" t="s">
        <v>34</v>
      </c>
      <c r="I1454" s="2" t="s">
        <v>39</v>
      </c>
      <c r="J1454" s="2" t="s">
        <v>124</v>
      </c>
      <c r="K1454" s="2" t="str">
        <f t="shared" si="89"/>
        <v>2016</v>
      </c>
      <c r="L1454" s="2" t="str">
        <f t="shared" si="90"/>
        <v>11</v>
      </c>
      <c r="M1454" s="2">
        <v>201611</v>
      </c>
      <c r="N1454" s="30">
        <v>1304314.4475648003</v>
      </c>
      <c r="O1454" s="30">
        <v>226950.71387627523</v>
      </c>
      <c r="P1454" s="10">
        <f t="shared" si="91"/>
        <v>0.22695071387627522</v>
      </c>
    </row>
    <row r="1455" spans="1:16">
      <c r="A1455" s="2" t="s">
        <v>7</v>
      </c>
      <c r="B1455" s="2" t="s">
        <v>27</v>
      </c>
      <c r="C1455" s="2" t="str">
        <f t="shared" si="88"/>
        <v>Jason W.</v>
      </c>
      <c r="D1455" s="2" t="s">
        <v>18</v>
      </c>
      <c r="E1455" s="2" t="s">
        <v>62</v>
      </c>
      <c r="F1455" s="2" t="s">
        <v>11</v>
      </c>
      <c r="G1455" s="2">
        <v>38</v>
      </c>
      <c r="H1455" s="2" t="s">
        <v>34</v>
      </c>
      <c r="I1455" s="2" t="s">
        <v>39</v>
      </c>
      <c r="J1455" s="2" t="s">
        <v>121</v>
      </c>
      <c r="K1455" s="2" t="str">
        <f t="shared" si="89"/>
        <v>2016</v>
      </c>
      <c r="L1455" s="2" t="str">
        <f t="shared" si="90"/>
        <v>11</v>
      </c>
      <c r="M1455" s="2">
        <v>201611</v>
      </c>
      <c r="N1455" s="30">
        <v>129838.18259865599</v>
      </c>
      <c r="O1455" s="30">
        <v>19475.727389798398</v>
      </c>
      <c r="P1455" s="10">
        <f t="shared" si="91"/>
        <v>1.9475727389798397E-2</v>
      </c>
    </row>
    <row r="1456" spans="1:16">
      <c r="A1456" s="2" t="s">
        <v>7</v>
      </c>
      <c r="B1456" s="2" t="s">
        <v>27</v>
      </c>
      <c r="C1456" s="2" t="str">
        <f t="shared" si="88"/>
        <v>Jason W.</v>
      </c>
      <c r="D1456" s="2" t="s">
        <v>18</v>
      </c>
      <c r="E1456" s="2" t="s">
        <v>62</v>
      </c>
      <c r="F1456" s="2" t="s">
        <v>11</v>
      </c>
      <c r="G1456" s="2">
        <v>38</v>
      </c>
      <c r="H1456" s="2" t="s">
        <v>34</v>
      </c>
      <c r="I1456" s="2" t="s">
        <v>39</v>
      </c>
      <c r="J1456" s="2" t="s">
        <v>143</v>
      </c>
      <c r="K1456" s="2" t="str">
        <f t="shared" si="89"/>
        <v>2016</v>
      </c>
      <c r="L1456" s="2" t="str">
        <f t="shared" si="90"/>
        <v>11</v>
      </c>
      <c r="M1456" s="2">
        <v>201611</v>
      </c>
      <c r="N1456" s="30">
        <v>321889.93462080008</v>
      </c>
      <c r="O1456" s="30">
        <v>48283.490193120007</v>
      </c>
      <c r="P1456" s="10">
        <f t="shared" si="91"/>
        <v>4.8283490193120004E-2</v>
      </c>
    </row>
    <row r="1457" spans="1:16">
      <c r="A1457" s="2" t="s">
        <v>7</v>
      </c>
      <c r="B1457" s="2" t="s">
        <v>27</v>
      </c>
      <c r="C1457" s="2" t="str">
        <f t="shared" si="88"/>
        <v>Jason W.</v>
      </c>
      <c r="D1457" s="2" t="s">
        <v>18</v>
      </c>
      <c r="E1457" s="2" t="s">
        <v>62</v>
      </c>
      <c r="F1457" s="2" t="s">
        <v>11</v>
      </c>
      <c r="G1457" s="2">
        <v>38</v>
      </c>
      <c r="H1457" s="2" t="s">
        <v>34</v>
      </c>
      <c r="I1457" s="2" t="s">
        <v>39</v>
      </c>
      <c r="J1457" s="2" t="s">
        <v>123</v>
      </c>
      <c r="K1457" s="2" t="str">
        <f t="shared" si="89"/>
        <v>2016</v>
      </c>
      <c r="L1457" s="2" t="str">
        <f t="shared" si="90"/>
        <v>11</v>
      </c>
      <c r="M1457" s="2">
        <v>201611</v>
      </c>
      <c r="N1457" s="30">
        <v>17646.463070208003</v>
      </c>
      <c r="O1457" s="30">
        <v>2646.9694605312002</v>
      </c>
      <c r="P1457" s="10">
        <f t="shared" si="91"/>
        <v>2.6469694605312003E-3</v>
      </c>
    </row>
    <row r="1458" spans="1:16">
      <c r="A1458" s="2" t="s">
        <v>7</v>
      </c>
      <c r="B1458" s="2" t="s">
        <v>27</v>
      </c>
      <c r="C1458" s="2" t="str">
        <f t="shared" si="88"/>
        <v>Michelle L.</v>
      </c>
      <c r="D1458" s="2" t="s">
        <v>19</v>
      </c>
      <c r="E1458" s="2" t="s">
        <v>57</v>
      </c>
      <c r="F1458" s="2" t="s">
        <v>12</v>
      </c>
      <c r="G1458" s="2">
        <v>29</v>
      </c>
      <c r="H1458" s="2" t="s">
        <v>37</v>
      </c>
      <c r="I1458" s="2" t="s">
        <v>41</v>
      </c>
      <c r="J1458" s="2" t="s">
        <v>124</v>
      </c>
      <c r="K1458" s="2" t="str">
        <f t="shared" si="89"/>
        <v>2016</v>
      </c>
      <c r="L1458" s="2" t="str">
        <f t="shared" si="90"/>
        <v>11</v>
      </c>
      <c r="M1458" s="2">
        <v>201611</v>
      </c>
      <c r="N1458" s="30">
        <v>411353.67167999991</v>
      </c>
      <c r="O1458" s="30">
        <v>71575.538872319972</v>
      </c>
      <c r="P1458" s="10">
        <f t="shared" si="91"/>
        <v>7.1575538872319974E-2</v>
      </c>
    </row>
    <row r="1459" spans="1:16">
      <c r="A1459" s="2" t="s">
        <v>7</v>
      </c>
      <c r="B1459" s="2" t="s">
        <v>27</v>
      </c>
      <c r="C1459" s="2" t="str">
        <f t="shared" si="88"/>
        <v>Michelle L.</v>
      </c>
      <c r="D1459" s="2" t="s">
        <v>19</v>
      </c>
      <c r="E1459" s="2" t="s">
        <v>57</v>
      </c>
      <c r="F1459" s="2" t="s">
        <v>12</v>
      </c>
      <c r="G1459" s="2">
        <v>29</v>
      </c>
      <c r="H1459" s="2" t="s">
        <v>37</v>
      </c>
      <c r="I1459" s="2" t="s">
        <v>41</v>
      </c>
      <c r="J1459" s="2" t="s">
        <v>121</v>
      </c>
      <c r="K1459" s="2" t="str">
        <f t="shared" si="89"/>
        <v>2016</v>
      </c>
      <c r="L1459" s="2" t="str">
        <f t="shared" si="90"/>
        <v>11</v>
      </c>
      <c r="M1459" s="2">
        <v>201611</v>
      </c>
      <c r="N1459" s="30">
        <v>136853.79778560001</v>
      </c>
      <c r="O1459" s="30">
        <v>20528.069667839998</v>
      </c>
      <c r="P1459" s="10">
        <f t="shared" si="91"/>
        <v>2.0528069667839998E-2</v>
      </c>
    </row>
    <row r="1460" spans="1:16">
      <c r="A1460" s="2" t="s">
        <v>7</v>
      </c>
      <c r="B1460" s="2" t="s">
        <v>27</v>
      </c>
      <c r="C1460" s="2" t="str">
        <f t="shared" si="88"/>
        <v>Michelle L.</v>
      </c>
      <c r="D1460" s="2" t="s">
        <v>19</v>
      </c>
      <c r="E1460" s="2" t="s">
        <v>57</v>
      </c>
      <c r="F1460" s="2" t="s">
        <v>12</v>
      </c>
      <c r="G1460" s="2">
        <v>29</v>
      </c>
      <c r="H1460" s="2" t="s">
        <v>37</v>
      </c>
      <c r="I1460" s="2" t="s">
        <v>41</v>
      </c>
      <c r="J1460" s="2" t="s">
        <v>143</v>
      </c>
      <c r="K1460" s="2" t="str">
        <f t="shared" si="89"/>
        <v>2016</v>
      </c>
      <c r="L1460" s="2" t="str">
        <f t="shared" si="90"/>
        <v>11</v>
      </c>
      <c r="M1460" s="2">
        <v>201611</v>
      </c>
      <c r="N1460" s="30">
        <v>26608.283520000001</v>
      </c>
      <c r="O1460" s="30">
        <v>3991.2425280000002</v>
      </c>
      <c r="P1460" s="10">
        <f t="shared" si="91"/>
        <v>3.9912425280000004E-3</v>
      </c>
    </row>
    <row r="1461" spans="1:16">
      <c r="A1461" s="2" t="s">
        <v>7</v>
      </c>
      <c r="B1461" s="2" t="s">
        <v>27</v>
      </c>
      <c r="C1461" s="2" t="str">
        <f t="shared" si="88"/>
        <v>Michelle L.</v>
      </c>
      <c r="D1461" s="2" t="s">
        <v>19</v>
      </c>
      <c r="E1461" s="2" t="s">
        <v>57</v>
      </c>
      <c r="F1461" s="2" t="s">
        <v>12</v>
      </c>
      <c r="G1461" s="2">
        <v>29</v>
      </c>
      <c r="H1461" s="2" t="s">
        <v>37</v>
      </c>
      <c r="I1461" s="2" t="s">
        <v>41</v>
      </c>
      <c r="J1461" s="2" t="s">
        <v>123</v>
      </c>
      <c r="K1461" s="2" t="str">
        <f t="shared" si="89"/>
        <v>2016</v>
      </c>
      <c r="L1461" s="2" t="str">
        <f t="shared" si="90"/>
        <v>11</v>
      </c>
      <c r="M1461" s="2">
        <v>201611</v>
      </c>
      <c r="N1461" s="30">
        <v>50330.636697599999</v>
      </c>
      <c r="O1461" s="30">
        <v>7549.5955046399995</v>
      </c>
      <c r="P1461" s="10">
        <f t="shared" si="91"/>
        <v>7.5495955046399991E-3</v>
      </c>
    </row>
    <row r="1462" spans="1:16">
      <c r="A1462" s="2" t="s">
        <v>7</v>
      </c>
      <c r="B1462" s="2" t="s">
        <v>42</v>
      </c>
      <c r="C1462" s="2" t="str">
        <f t="shared" si="88"/>
        <v>Dennis C.</v>
      </c>
      <c r="D1462" s="2" t="s">
        <v>59</v>
      </c>
      <c r="E1462" s="2" t="s">
        <v>60</v>
      </c>
      <c r="F1462" s="2" t="s">
        <v>11</v>
      </c>
      <c r="G1462" s="2">
        <v>35</v>
      </c>
      <c r="H1462" s="2" t="s">
        <v>34</v>
      </c>
      <c r="I1462" s="2" t="s">
        <v>39</v>
      </c>
      <c r="J1462" s="2" t="s">
        <v>124</v>
      </c>
      <c r="K1462" s="2" t="str">
        <f t="shared" si="89"/>
        <v>2016</v>
      </c>
      <c r="L1462" s="2" t="str">
        <f t="shared" si="90"/>
        <v>11</v>
      </c>
      <c r="M1462" s="2">
        <v>201611</v>
      </c>
      <c r="N1462" s="30">
        <v>1024368.8668416</v>
      </c>
      <c r="O1462" s="30">
        <v>178240.1828304384</v>
      </c>
      <c r="P1462" s="10">
        <f t="shared" si="91"/>
        <v>0.17824018283043841</v>
      </c>
    </row>
    <row r="1463" spans="1:16">
      <c r="A1463" s="2" t="s">
        <v>7</v>
      </c>
      <c r="B1463" s="2" t="s">
        <v>42</v>
      </c>
      <c r="C1463" s="2" t="str">
        <f t="shared" si="88"/>
        <v>Dennis C.</v>
      </c>
      <c r="D1463" s="2" t="s">
        <v>59</v>
      </c>
      <c r="E1463" s="2" t="s">
        <v>60</v>
      </c>
      <c r="F1463" s="2" t="s">
        <v>11</v>
      </c>
      <c r="G1463" s="2">
        <v>35</v>
      </c>
      <c r="H1463" s="2" t="s">
        <v>34</v>
      </c>
      <c r="I1463" s="2" t="s">
        <v>39</v>
      </c>
      <c r="J1463" s="2" t="s">
        <v>121</v>
      </c>
      <c r="K1463" s="2" t="str">
        <f t="shared" si="89"/>
        <v>2016</v>
      </c>
      <c r="L1463" s="2" t="str">
        <f t="shared" si="90"/>
        <v>11</v>
      </c>
      <c r="M1463" s="2">
        <v>201611</v>
      </c>
      <c r="N1463" s="30">
        <v>53826.468627456008</v>
      </c>
      <c r="O1463" s="30">
        <v>8073.9702941184014</v>
      </c>
      <c r="P1463" s="10">
        <f t="shared" si="91"/>
        <v>8.0739702941184013E-3</v>
      </c>
    </row>
    <row r="1464" spans="1:16">
      <c r="A1464" s="2" t="s">
        <v>7</v>
      </c>
      <c r="B1464" s="2" t="s">
        <v>42</v>
      </c>
      <c r="C1464" s="2" t="str">
        <f t="shared" si="88"/>
        <v>Dennis C.</v>
      </c>
      <c r="D1464" s="2" t="s">
        <v>59</v>
      </c>
      <c r="E1464" s="2" t="s">
        <v>60</v>
      </c>
      <c r="F1464" s="2" t="s">
        <v>11</v>
      </c>
      <c r="G1464" s="2">
        <v>35</v>
      </c>
      <c r="H1464" s="2" t="s">
        <v>34</v>
      </c>
      <c r="I1464" s="2" t="s">
        <v>39</v>
      </c>
      <c r="J1464" s="2" t="s">
        <v>143</v>
      </c>
      <c r="K1464" s="2" t="str">
        <f t="shared" si="89"/>
        <v>2016</v>
      </c>
      <c r="L1464" s="2" t="str">
        <f t="shared" si="90"/>
        <v>11</v>
      </c>
      <c r="M1464" s="2">
        <v>201611</v>
      </c>
      <c r="N1464" s="30">
        <v>302989.82968800009</v>
      </c>
      <c r="O1464" s="30">
        <v>45448.474453200011</v>
      </c>
      <c r="P1464" s="10">
        <f t="shared" si="91"/>
        <v>4.5448474453200008E-2</v>
      </c>
    </row>
    <row r="1465" spans="1:16">
      <c r="A1465" s="2" t="s">
        <v>7</v>
      </c>
      <c r="B1465" s="2" t="s">
        <v>42</v>
      </c>
      <c r="C1465" s="2" t="str">
        <f t="shared" si="88"/>
        <v>Dennis C.</v>
      </c>
      <c r="D1465" s="2" t="s">
        <v>59</v>
      </c>
      <c r="E1465" s="2" t="s">
        <v>60</v>
      </c>
      <c r="F1465" s="2" t="s">
        <v>11</v>
      </c>
      <c r="G1465" s="2">
        <v>35</v>
      </c>
      <c r="H1465" s="2" t="s">
        <v>34</v>
      </c>
      <c r="I1465" s="2" t="s">
        <v>39</v>
      </c>
      <c r="J1465" s="2" t="s">
        <v>123</v>
      </c>
      <c r="K1465" s="2" t="str">
        <f t="shared" si="89"/>
        <v>2016</v>
      </c>
      <c r="L1465" s="2" t="str">
        <f t="shared" si="90"/>
        <v>11</v>
      </c>
      <c r="M1465" s="2">
        <v>201611</v>
      </c>
      <c r="N1465" s="30">
        <v>26716.645122048001</v>
      </c>
      <c r="O1465" s="30">
        <v>4007.4967683072</v>
      </c>
      <c r="P1465" s="10">
        <f t="shared" si="91"/>
        <v>4.0074967683072001E-3</v>
      </c>
    </row>
    <row r="1466" spans="1:16">
      <c r="A1466" s="2" t="s">
        <v>7</v>
      </c>
      <c r="B1466" s="2" t="s">
        <v>42</v>
      </c>
      <c r="C1466" s="2" t="str">
        <f t="shared" si="88"/>
        <v>Aaron C.</v>
      </c>
      <c r="D1466" s="2" t="s">
        <v>61</v>
      </c>
      <c r="E1466" s="2" t="s">
        <v>60</v>
      </c>
      <c r="F1466" s="2" t="s">
        <v>11</v>
      </c>
      <c r="G1466" s="2">
        <v>32</v>
      </c>
      <c r="H1466" s="2" t="s">
        <v>36</v>
      </c>
      <c r="I1466" s="2" t="s">
        <v>63</v>
      </c>
      <c r="J1466" s="2" t="s">
        <v>124</v>
      </c>
      <c r="K1466" s="2" t="str">
        <f t="shared" si="89"/>
        <v>2016</v>
      </c>
      <c r="L1466" s="2" t="str">
        <f t="shared" si="90"/>
        <v>11</v>
      </c>
      <c r="M1466" s="2">
        <v>201611</v>
      </c>
      <c r="N1466" s="30">
        <v>305347.36511999997</v>
      </c>
      <c r="O1466" s="30">
        <v>53130.441530879987</v>
      </c>
      <c r="P1466" s="10">
        <f t="shared" si="91"/>
        <v>5.3130441530879986E-2</v>
      </c>
    </row>
    <row r="1467" spans="1:16">
      <c r="A1467" s="2" t="s">
        <v>7</v>
      </c>
      <c r="B1467" s="2" t="s">
        <v>42</v>
      </c>
      <c r="C1467" s="2" t="str">
        <f t="shared" si="88"/>
        <v>Aaron C.</v>
      </c>
      <c r="D1467" s="2" t="s">
        <v>61</v>
      </c>
      <c r="E1467" s="2" t="s">
        <v>60</v>
      </c>
      <c r="F1467" s="2" t="s">
        <v>11</v>
      </c>
      <c r="G1467" s="2">
        <v>32</v>
      </c>
      <c r="H1467" s="2" t="s">
        <v>36</v>
      </c>
      <c r="I1467" s="2" t="s">
        <v>63</v>
      </c>
      <c r="J1467" s="2" t="s">
        <v>121</v>
      </c>
      <c r="K1467" s="2" t="str">
        <f t="shared" si="89"/>
        <v>2016</v>
      </c>
      <c r="L1467" s="2" t="str">
        <f t="shared" si="90"/>
        <v>11</v>
      </c>
      <c r="M1467" s="2">
        <v>201611</v>
      </c>
      <c r="N1467" s="30">
        <v>32743.433856</v>
      </c>
      <c r="O1467" s="30">
        <v>4911.5150783999998</v>
      </c>
      <c r="P1467" s="10">
        <f t="shared" si="91"/>
        <v>4.9115150784E-3</v>
      </c>
    </row>
    <row r="1468" spans="1:16">
      <c r="A1468" s="2" t="s">
        <v>7</v>
      </c>
      <c r="B1468" s="2" t="s">
        <v>42</v>
      </c>
      <c r="C1468" s="2" t="str">
        <f t="shared" si="88"/>
        <v>Aaron C.</v>
      </c>
      <c r="D1468" s="2" t="s">
        <v>61</v>
      </c>
      <c r="E1468" s="2" t="s">
        <v>60</v>
      </c>
      <c r="F1468" s="2" t="s">
        <v>11</v>
      </c>
      <c r="G1468" s="2">
        <v>32</v>
      </c>
      <c r="H1468" s="2" t="s">
        <v>36</v>
      </c>
      <c r="I1468" s="2" t="s">
        <v>63</v>
      </c>
      <c r="J1468" s="2" t="s">
        <v>143</v>
      </c>
      <c r="K1468" s="2" t="str">
        <f t="shared" si="89"/>
        <v>2016</v>
      </c>
      <c r="L1468" s="2" t="str">
        <f t="shared" si="90"/>
        <v>11</v>
      </c>
      <c r="M1468" s="2">
        <v>201611</v>
      </c>
      <c r="N1468" s="30">
        <v>165929.12336000003</v>
      </c>
      <c r="O1468" s="30">
        <v>24889.368504000002</v>
      </c>
      <c r="P1468" s="10">
        <f t="shared" si="91"/>
        <v>2.4889368504000003E-2</v>
      </c>
    </row>
    <row r="1469" spans="1:16">
      <c r="A1469" s="2" t="s">
        <v>7</v>
      </c>
      <c r="B1469" s="2" t="s">
        <v>42</v>
      </c>
      <c r="C1469" s="2" t="str">
        <f t="shared" si="88"/>
        <v>Aaron C.</v>
      </c>
      <c r="D1469" s="2" t="s">
        <v>61</v>
      </c>
      <c r="E1469" s="2" t="s">
        <v>60</v>
      </c>
      <c r="F1469" s="2" t="s">
        <v>11</v>
      </c>
      <c r="G1469" s="2">
        <v>32</v>
      </c>
      <c r="H1469" s="2" t="s">
        <v>36</v>
      </c>
      <c r="I1469" s="2" t="s">
        <v>63</v>
      </c>
      <c r="J1469" s="2" t="s">
        <v>123</v>
      </c>
      <c r="K1469" s="2" t="str">
        <f t="shared" si="89"/>
        <v>2016</v>
      </c>
      <c r="L1469" s="2" t="str">
        <f t="shared" si="90"/>
        <v>11</v>
      </c>
      <c r="M1469" s="2">
        <v>201611</v>
      </c>
      <c r="N1469" s="30">
        <v>10268.9298432</v>
      </c>
      <c r="O1469" s="30">
        <v>1540.3394764799998</v>
      </c>
      <c r="P1469" s="10">
        <f t="shared" si="91"/>
        <v>1.5403394764799997E-3</v>
      </c>
    </row>
    <row r="1470" spans="1:16">
      <c r="A1470" s="2" t="s">
        <v>69</v>
      </c>
      <c r="B1470" s="2" t="s">
        <v>5</v>
      </c>
      <c r="C1470" s="2" t="str">
        <f t="shared" si="88"/>
        <v>Jansen B.</v>
      </c>
      <c r="D1470" s="2" t="s">
        <v>46</v>
      </c>
      <c r="E1470" s="2" t="s">
        <v>13</v>
      </c>
      <c r="F1470" s="2" t="s">
        <v>11</v>
      </c>
      <c r="G1470" s="2">
        <v>46</v>
      </c>
      <c r="H1470" s="2" t="s">
        <v>33</v>
      </c>
      <c r="I1470" s="2" t="s">
        <v>38</v>
      </c>
      <c r="J1470" s="2" t="s">
        <v>124</v>
      </c>
      <c r="K1470" s="2" t="str">
        <f t="shared" si="89"/>
        <v>2016</v>
      </c>
      <c r="L1470" s="2" t="str">
        <f t="shared" si="90"/>
        <v>11</v>
      </c>
      <c r="M1470" s="2">
        <v>201611</v>
      </c>
      <c r="N1470" s="30">
        <v>1122985.6064000002</v>
      </c>
      <c r="O1470" s="30">
        <v>195399.49551359998</v>
      </c>
      <c r="P1470" s="10">
        <f t="shared" si="91"/>
        <v>0.19539949551359997</v>
      </c>
    </row>
    <row r="1471" spans="1:16">
      <c r="A1471" s="2" t="s">
        <v>69</v>
      </c>
      <c r="B1471" s="2" t="s">
        <v>5</v>
      </c>
      <c r="C1471" s="2" t="str">
        <f t="shared" si="88"/>
        <v>Jansen B.</v>
      </c>
      <c r="D1471" s="2" t="s">
        <v>46</v>
      </c>
      <c r="E1471" s="2" t="s">
        <v>13</v>
      </c>
      <c r="F1471" s="2" t="s">
        <v>11</v>
      </c>
      <c r="G1471" s="2">
        <v>46</v>
      </c>
      <c r="H1471" s="2" t="s">
        <v>33</v>
      </c>
      <c r="I1471" s="2" t="s">
        <v>38</v>
      </c>
      <c r="J1471" s="2" t="s">
        <v>121</v>
      </c>
      <c r="K1471" s="2" t="str">
        <f t="shared" si="89"/>
        <v>2016</v>
      </c>
      <c r="L1471" s="2" t="str">
        <f t="shared" si="90"/>
        <v>11</v>
      </c>
      <c r="M1471" s="2">
        <v>201611</v>
      </c>
      <c r="N1471" s="30">
        <v>98808.399722666698</v>
      </c>
      <c r="O1471" s="30">
        <v>14821.259958400004</v>
      </c>
      <c r="P1471" s="10">
        <f t="shared" si="91"/>
        <v>1.4821259958400003E-2</v>
      </c>
    </row>
    <row r="1472" spans="1:16">
      <c r="A1472" s="2" t="s">
        <v>69</v>
      </c>
      <c r="B1472" s="2" t="s">
        <v>5</v>
      </c>
      <c r="C1472" s="2" t="str">
        <f t="shared" si="88"/>
        <v>Jansen B.</v>
      </c>
      <c r="D1472" s="2" t="s">
        <v>46</v>
      </c>
      <c r="E1472" s="2" t="s">
        <v>13</v>
      </c>
      <c r="F1472" s="2" t="s">
        <v>11</v>
      </c>
      <c r="G1472" s="2">
        <v>46</v>
      </c>
      <c r="H1472" s="2" t="s">
        <v>33</v>
      </c>
      <c r="I1472" s="2" t="s">
        <v>38</v>
      </c>
      <c r="J1472" s="2" t="s">
        <v>143</v>
      </c>
      <c r="K1472" s="2" t="str">
        <f t="shared" si="89"/>
        <v>2016</v>
      </c>
      <c r="L1472" s="2" t="str">
        <f t="shared" si="90"/>
        <v>11</v>
      </c>
      <c r="M1472" s="2">
        <v>201611</v>
      </c>
      <c r="N1472" s="30">
        <v>1000950.1805333333</v>
      </c>
      <c r="O1472" s="30">
        <v>150142.52708</v>
      </c>
      <c r="P1472" s="10">
        <f t="shared" si="91"/>
        <v>0.15014252708</v>
      </c>
    </row>
    <row r="1473" spans="1:16">
      <c r="A1473" s="2" t="s">
        <v>69</v>
      </c>
      <c r="B1473" s="2" t="s">
        <v>5</v>
      </c>
      <c r="C1473" s="2" t="str">
        <f t="shared" si="88"/>
        <v>Jansen B.</v>
      </c>
      <c r="D1473" s="2" t="s">
        <v>46</v>
      </c>
      <c r="E1473" s="2" t="s">
        <v>13</v>
      </c>
      <c r="F1473" s="2" t="s">
        <v>11</v>
      </c>
      <c r="G1473" s="2">
        <v>46</v>
      </c>
      <c r="H1473" s="2" t="s">
        <v>33</v>
      </c>
      <c r="I1473" s="2" t="s">
        <v>38</v>
      </c>
      <c r="J1473" s="2" t="s">
        <v>123</v>
      </c>
      <c r="K1473" s="2" t="str">
        <f t="shared" si="89"/>
        <v>2016</v>
      </c>
      <c r="L1473" s="2" t="str">
        <f t="shared" si="90"/>
        <v>11</v>
      </c>
      <c r="M1473" s="2">
        <v>201611</v>
      </c>
      <c r="N1473" s="30">
        <v>204715.72352</v>
      </c>
      <c r="O1473" s="30">
        <v>30707.358528000001</v>
      </c>
      <c r="P1473" s="10">
        <f t="shared" si="91"/>
        <v>3.0707358528000002E-2</v>
      </c>
    </row>
    <row r="1474" spans="1:16">
      <c r="A1474" s="2" t="s">
        <v>69</v>
      </c>
      <c r="B1474" s="2" t="s">
        <v>5</v>
      </c>
      <c r="C1474" s="2" t="str">
        <f t="shared" si="88"/>
        <v>Claire P.</v>
      </c>
      <c r="D1474" s="2" t="s">
        <v>22</v>
      </c>
      <c r="E1474" s="2" t="s">
        <v>16</v>
      </c>
      <c r="F1474" s="2" t="s">
        <v>12</v>
      </c>
      <c r="G1474" s="2">
        <v>38</v>
      </c>
      <c r="H1474" s="2" t="s">
        <v>34</v>
      </c>
      <c r="I1474" s="2" t="s">
        <v>39</v>
      </c>
      <c r="J1474" s="2" t="s">
        <v>124</v>
      </c>
      <c r="K1474" s="2" t="str">
        <f t="shared" si="89"/>
        <v>2016</v>
      </c>
      <c r="L1474" s="2" t="str">
        <f t="shared" si="90"/>
        <v>11</v>
      </c>
      <c r="M1474" s="2">
        <v>201611</v>
      </c>
      <c r="N1474" s="30">
        <v>1065484.6755840001</v>
      </c>
      <c r="O1474" s="30">
        <v>185394.333551616</v>
      </c>
      <c r="P1474" s="10">
        <f t="shared" si="91"/>
        <v>0.185394333551616</v>
      </c>
    </row>
    <row r="1475" spans="1:16">
      <c r="A1475" s="2" t="s">
        <v>69</v>
      </c>
      <c r="B1475" s="2" t="s">
        <v>5</v>
      </c>
      <c r="C1475" s="2" t="str">
        <f t="shared" ref="C1475:C1538" si="92">D1475&amp;" "&amp;LEFT(E1475,1)&amp;"."</f>
        <v>Claire P.</v>
      </c>
      <c r="D1475" s="2" t="s">
        <v>22</v>
      </c>
      <c r="E1475" s="2" t="s">
        <v>16</v>
      </c>
      <c r="F1475" s="2" t="s">
        <v>12</v>
      </c>
      <c r="G1475" s="2">
        <v>38</v>
      </c>
      <c r="H1475" s="2" t="s">
        <v>34</v>
      </c>
      <c r="I1475" s="2" t="s">
        <v>39</v>
      </c>
      <c r="J1475" s="2" t="s">
        <v>121</v>
      </c>
      <c r="K1475" s="2" t="str">
        <f t="shared" ref="K1475:K1538" si="93">LEFT(M1475,4)</f>
        <v>2016</v>
      </c>
      <c r="L1475" s="2" t="str">
        <f t="shared" ref="L1475:L1538" si="94">RIGHT(M1475,2)</f>
        <v>11</v>
      </c>
      <c r="M1475" s="2">
        <v>201611</v>
      </c>
      <c r="N1475" s="30">
        <v>25411.97062656</v>
      </c>
      <c r="O1475" s="30">
        <v>3811.7955939839999</v>
      </c>
      <c r="P1475" s="10">
        <f t="shared" ref="P1475:P1538" si="95">O1475/1000000</f>
        <v>3.8117955939839998E-3</v>
      </c>
    </row>
    <row r="1476" spans="1:16">
      <c r="A1476" s="2" t="s">
        <v>69</v>
      </c>
      <c r="B1476" s="2" t="s">
        <v>5</v>
      </c>
      <c r="C1476" s="2" t="str">
        <f t="shared" si="92"/>
        <v>Claire P.</v>
      </c>
      <c r="D1476" s="2" t="s">
        <v>22</v>
      </c>
      <c r="E1476" s="2" t="s">
        <v>16</v>
      </c>
      <c r="F1476" s="2" t="s">
        <v>12</v>
      </c>
      <c r="G1476" s="2">
        <v>38</v>
      </c>
      <c r="H1476" s="2" t="s">
        <v>34</v>
      </c>
      <c r="I1476" s="2" t="s">
        <v>39</v>
      </c>
      <c r="J1476" s="2" t="s">
        <v>143</v>
      </c>
      <c r="K1476" s="2" t="str">
        <f t="shared" si="93"/>
        <v>2016</v>
      </c>
      <c r="L1476" s="2" t="str">
        <f t="shared" si="94"/>
        <v>11</v>
      </c>
      <c r="M1476" s="2">
        <v>201611</v>
      </c>
      <c r="N1476" s="30">
        <v>289939.27435200004</v>
      </c>
      <c r="O1476" s="30">
        <v>43490.891152800003</v>
      </c>
      <c r="P1476" s="10">
        <f t="shared" si="95"/>
        <v>4.3490891152800006E-2</v>
      </c>
    </row>
    <row r="1477" spans="1:16">
      <c r="A1477" s="2" t="s">
        <v>69</v>
      </c>
      <c r="B1477" s="2" t="s">
        <v>5</v>
      </c>
      <c r="C1477" s="2" t="str">
        <f t="shared" si="92"/>
        <v>Claire P.</v>
      </c>
      <c r="D1477" s="2" t="s">
        <v>22</v>
      </c>
      <c r="E1477" s="2" t="s">
        <v>16</v>
      </c>
      <c r="F1477" s="2" t="s">
        <v>12</v>
      </c>
      <c r="G1477" s="2">
        <v>38</v>
      </c>
      <c r="H1477" s="2" t="s">
        <v>34</v>
      </c>
      <c r="I1477" s="2" t="s">
        <v>39</v>
      </c>
      <c r="J1477" s="2" t="s">
        <v>123</v>
      </c>
      <c r="K1477" s="2" t="str">
        <f t="shared" si="93"/>
        <v>2016</v>
      </c>
      <c r="L1477" s="2" t="str">
        <f t="shared" si="94"/>
        <v>11</v>
      </c>
      <c r="M1477" s="2">
        <v>201611</v>
      </c>
      <c r="N1477" s="30">
        <v>10766.945710080001</v>
      </c>
      <c r="O1477" s="30">
        <v>1615.0418565120001</v>
      </c>
      <c r="P1477" s="10">
        <f t="shared" si="95"/>
        <v>1.615041856512E-3</v>
      </c>
    </row>
    <row r="1478" spans="1:16">
      <c r="A1478" s="2" t="s">
        <v>69</v>
      </c>
      <c r="B1478" s="2" t="s">
        <v>5</v>
      </c>
      <c r="C1478" s="2" t="str">
        <f t="shared" si="92"/>
        <v>Simon W.</v>
      </c>
      <c r="D1478" s="2" t="s">
        <v>9</v>
      </c>
      <c r="E1478" s="2" t="s">
        <v>10</v>
      </c>
      <c r="F1478" s="2" t="s">
        <v>11</v>
      </c>
      <c r="G1478" s="2">
        <v>25</v>
      </c>
      <c r="H1478" s="2" t="s">
        <v>37</v>
      </c>
      <c r="I1478" s="2" t="s">
        <v>41</v>
      </c>
      <c r="J1478" s="2" t="s">
        <v>124</v>
      </c>
      <c r="K1478" s="2" t="str">
        <f t="shared" si="93"/>
        <v>2016</v>
      </c>
      <c r="L1478" s="2" t="str">
        <f t="shared" si="94"/>
        <v>11</v>
      </c>
      <c r="M1478" s="2">
        <v>201611</v>
      </c>
      <c r="N1478" s="30">
        <v>592191.66720000014</v>
      </c>
      <c r="O1478" s="30">
        <v>103041.35009280001</v>
      </c>
      <c r="P1478" s="10">
        <f t="shared" si="95"/>
        <v>0.10304135009280001</v>
      </c>
    </row>
    <row r="1479" spans="1:16">
      <c r="A1479" s="2" t="s">
        <v>69</v>
      </c>
      <c r="B1479" s="2" t="s">
        <v>5</v>
      </c>
      <c r="C1479" s="2" t="str">
        <f t="shared" si="92"/>
        <v>Simon W.</v>
      </c>
      <c r="D1479" s="2" t="s">
        <v>9</v>
      </c>
      <c r="E1479" s="2" t="s">
        <v>10</v>
      </c>
      <c r="F1479" s="2" t="s">
        <v>11</v>
      </c>
      <c r="G1479" s="2">
        <v>25</v>
      </c>
      <c r="H1479" s="2" t="s">
        <v>37</v>
      </c>
      <c r="I1479" s="2" t="s">
        <v>41</v>
      </c>
      <c r="J1479" s="2" t="s">
        <v>121</v>
      </c>
      <c r="K1479" s="2" t="str">
        <f t="shared" si="93"/>
        <v>2016</v>
      </c>
      <c r="L1479" s="2" t="str">
        <f t="shared" si="94"/>
        <v>11</v>
      </c>
      <c r="M1479" s="2">
        <v>201611</v>
      </c>
      <c r="N1479" s="30">
        <v>94761.712639999983</v>
      </c>
      <c r="O1479" s="30">
        <v>14214.256895999997</v>
      </c>
      <c r="P1479" s="10">
        <f t="shared" si="95"/>
        <v>1.4214256895999998E-2</v>
      </c>
    </row>
    <row r="1480" spans="1:16">
      <c r="A1480" s="2" t="s">
        <v>69</v>
      </c>
      <c r="B1480" s="2" t="s">
        <v>5</v>
      </c>
      <c r="C1480" s="2" t="str">
        <f t="shared" si="92"/>
        <v>Simon W.</v>
      </c>
      <c r="D1480" s="2" t="s">
        <v>9</v>
      </c>
      <c r="E1480" s="2" t="s">
        <v>10</v>
      </c>
      <c r="F1480" s="2" t="s">
        <v>11</v>
      </c>
      <c r="G1480" s="2">
        <v>25</v>
      </c>
      <c r="H1480" s="2" t="s">
        <v>37</v>
      </c>
      <c r="I1480" s="2" t="s">
        <v>41</v>
      </c>
      <c r="J1480" s="2" t="s">
        <v>143</v>
      </c>
      <c r="K1480" s="2" t="str">
        <f t="shared" si="93"/>
        <v>2016</v>
      </c>
      <c r="L1480" s="2" t="str">
        <f t="shared" si="94"/>
        <v>11</v>
      </c>
      <c r="M1480" s="2">
        <v>201611</v>
      </c>
      <c r="N1480" s="30">
        <v>88625.992000000013</v>
      </c>
      <c r="O1480" s="30">
        <v>13293.898800000001</v>
      </c>
      <c r="P1480" s="10">
        <f t="shared" si="95"/>
        <v>1.32938988E-2</v>
      </c>
    </row>
    <row r="1481" spans="1:16">
      <c r="A1481" s="2" t="s">
        <v>69</v>
      </c>
      <c r="B1481" s="2" t="s">
        <v>5</v>
      </c>
      <c r="C1481" s="2" t="str">
        <f t="shared" si="92"/>
        <v>Simon W.</v>
      </c>
      <c r="D1481" s="2" t="s">
        <v>9</v>
      </c>
      <c r="E1481" s="2" t="s">
        <v>10</v>
      </c>
      <c r="F1481" s="2" t="s">
        <v>11</v>
      </c>
      <c r="G1481" s="2">
        <v>25</v>
      </c>
      <c r="H1481" s="2" t="s">
        <v>37</v>
      </c>
      <c r="I1481" s="2" t="s">
        <v>41</v>
      </c>
      <c r="J1481" s="2" t="s">
        <v>123</v>
      </c>
      <c r="K1481" s="2" t="str">
        <f t="shared" si="93"/>
        <v>2016</v>
      </c>
      <c r="L1481" s="2" t="str">
        <f t="shared" si="94"/>
        <v>11</v>
      </c>
      <c r="M1481" s="2">
        <v>201611</v>
      </c>
      <c r="N1481" s="30">
        <v>6263.738879999999</v>
      </c>
      <c r="O1481" s="30">
        <v>939.56083199999978</v>
      </c>
      <c r="P1481" s="10">
        <f t="shared" si="95"/>
        <v>9.395608319999998E-4</v>
      </c>
    </row>
    <row r="1482" spans="1:16">
      <c r="A1482" s="2" t="s">
        <v>69</v>
      </c>
      <c r="B1482" s="2" t="s">
        <v>6</v>
      </c>
      <c r="C1482" s="2" t="str">
        <f t="shared" si="92"/>
        <v>Trevor P.</v>
      </c>
      <c r="D1482" s="2" t="s">
        <v>14</v>
      </c>
      <c r="E1482" s="2" t="s">
        <v>15</v>
      </c>
      <c r="F1482" s="2" t="s">
        <v>11</v>
      </c>
      <c r="G1482" s="2">
        <v>32</v>
      </c>
      <c r="H1482" s="2" t="s">
        <v>36</v>
      </c>
      <c r="I1482" s="2" t="s">
        <v>63</v>
      </c>
      <c r="J1482" s="2" t="s">
        <v>124</v>
      </c>
      <c r="K1482" s="2" t="str">
        <f t="shared" si="93"/>
        <v>2016</v>
      </c>
      <c r="L1482" s="2" t="str">
        <f t="shared" si="94"/>
        <v>11</v>
      </c>
      <c r="M1482" s="2">
        <v>201611</v>
      </c>
      <c r="N1482" s="30">
        <v>1282484.9873920004</v>
      </c>
      <c r="O1482" s="30">
        <v>223152.38780620802</v>
      </c>
      <c r="P1482" s="10">
        <f t="shared" si="95"/>
        <v>0.22315238780620802</v>
      </c>
    </row>
    <row r="1483" spans="1:16">
      <c r="A1483" s="2" t="s">
        <v>69</v>
      </c>
      <c r="B1483" s="2" t="s">
        <v>6</v>
      </c>
      <c r="C1483" s="2" t="str">
        <f t="shared" si="92"/>
        <v>Trevor P.</v>
      </c>
      <c r="D1483" s="2" t="s">
        <v>14</v>
      </c>
      <c r="E1483" s="2" t="s">
        <v>15</v>
      </c>
      <c r="F1483" s="2" t="s">
        <v>11</v>
      </c>
      <c r="G1483" s="2">
        <v>32</v>
      </c>
      <c r="H1483" s="2" t="s">
        <v>36</v>
      </c>
      <c r="I1483" s="2" t="s">
        <v>63</v>
      </c>
      <c r="J1483" s="2" t="s">
        <v>121</v>
      </c>
      <c r="K1483" s="2" t="str">
        <f t="shared" si="93"/>
        <v>2016</v>
      </c>
      <c r="L1483" s="2" t="str">
        <f t="shared" si="94"/>
        <v>11</v>
      </c>
      <c r="M1483" s="2">
        <v>201611</v>
      </c>
      <c r="N1483" s="30">
        <v>38631.237143893333</v>
      </c>
      <c r="O1483" s="30">
        <v>5794.6855715840002</v>
      </c>
      <c r="P1483" s="10">
        <f t="shared" si="95"/>
        <v>5.7946855715840006E-3</v>
      </c>
    </row>
    <row r="1484" spans="1:16">
      <c r="A1484" s="2" t="s">
        <v>69</v>
      </c>
      <c r="B1484" s="2" t="s">
        <v>6</v>
      </c>
      <c r="C1484" s="2" t="str">
        <f t="shared" si="92"/>
        <v>Trevor P.</v>
      </c>
      <c r="D1484" s="2" t="s">
        <v>14</v>
      </c>
      <c r="E1484" s="2" t="s">
        <v>15</v>
      </c>
      <c r="F1484" s="2" t="s">
        <v>11</v>
      </c>
      <c r="G1484" s="2">
        <v>32</v>
      </c>
      <c r="H1484" s="2" t="s">
        <v>36</v>
      </c>
      <c r="I1484" s="2" t="s">
        <v>63</v>
      </c>
      <c r="J1484" s="2" t="s">
        <v>143</v>
      </c>
      <c r="K1484" s="2" t="str">
        <f t="shared" si="93"/>
        <v>2016</v>
      </c>
      <c r="L1484" s="2" t="str">
        <f t="shared" si="94"/>
        <v>11</v>
      </c>
      <c r="M1484" s="2">
        <v>201611</v>
      </c>
      <c r="N1484" s="30">
        <v>480413.94419200002</v>
      </c>
      <c r="O1484" s="30">
        <v>72062.091628800001</v>
      </c>
      <c r="P1484" s="10">
        <f t="shared" si="95"/>
        <v>7.2062091628800007E-2</v>
      </c>
    </row>
    <row r="1485" spans="1:16">
      <c r="A1485" s="2" t="s">
        <v>69</v>
      </c>
      <c r="B1485" s="2" t="s">
        <v>6</v>
      </c>
      <c r="C1485" s="2" t="str">
        <f t="shared" si="92"/>
        <v>Trevor P.</v>
      </c>
      <c r="D1485" s="2" t="s">
        <v>14</v>
      </c>
      <c r="E1485" s="2" t="s">
        <v>15</v>
      </c>
      <c r="F1485" s="2" t="s">
        <v>11</v>
      </c>
      <c r="G1485" s="2">
        <v>32</v>
      </c>
      <c r="H1485" s="2" t="s">
        <v>36</v>
      </c>
      <c r="I1485" s="2" t="s">
        <v>63</v>
      </c>
      <c r="J1485" s="2" t="s">
        <v>123</v>
      </c>
      <c r="K1485" s="2" t="str">
        <f t="shared" si="93"/>
        <v>2016</v>
      </c>
      <c r="L1485" s="2" t="str">
        <f t="shared" si="94"/>
        <v>11</v>
      </c>
      <c r="M1485" s="2">
        <v>201611</v>
      </c>
      <c r="N1485" s="30">
        <v>220465.91594495997</v>
      </c>
      <c r="O1485" s="30">
        <v>33069.887391743992</v>
      </c>
      <c r="P1485" s="10">
        <f t="shared" si="95"/>
        <v>3.3069887391743991E-2</v>
      </c>
    </row>
    <row r="1486" spans="1:16">
      <c r="A1486" s="2" t="s">
        <v>68</v>
      </c>
      <c r="B1486" s="2" t="s">
        <v>24</v>
      </c>
      <c r="C1486" s="2" t="str">
        <f t="shared" si="92"/>
        <v>George C.</v>
      </c>
      <c r="D1486" s="2" t="s">
        <v>43</v>
      </c>
      <c r="E1486" s="2" t="s">
        <v>17</v>
      </c>
      <c r="F1486" s="2" t="s">
        <v>11</v>
      </c>
      <c r="G1486" s="2">
        <v>32</v>
      </c>
      <c r="H1486" s="2" t="s">
        <v>36</v>
      </c>
      <c r="I1486" s="2" t="s">
        <v>63</v>
      </c>
      <c r="J1486" s="2" t="s">
        <v>124</v>
      </c>
      <c r="K1486" s="2" t="str">
        <f t="shared" si="93"/>
        <v>2016</v>
      </c>
      <c r="L1486" s="2" t="str">
        <f t="shared" si="94"/>
        <v>11</v>
      </c>
      <c r="M1486" s="2">
        <v>201611</v>
      </c>
      <c r="N1486" s="30">
        <v>147456.60159999999</v>
      </c>
      <c r="O1486" s="30">
        <v>25657.448678399996</v>
      </c>
      <c r="P1486" s="10">
        <f t="shared" si="95"/>
        <v>2.5657448678399995E-2</v>
      </c>
    </row>
    <row r="1487" spans="1:16">
      <c r="A1487" s="2" t="s">
        <v>68</v>
      </c>
      <c r="B1487" s="2" t="s">
        <v>24</v>
      </c>
      <c r="C1487" s="2" t="str">
        <f t="shared" si="92"/>
        <v>George C.</v>
      </c>
      <c r="D1487" s="2" t="s">
        <v>43</v>
      </c>
      <c r="E1487" s="2" t="s">
        <v>17</v>
      </c>
      <c r="F1487" s="2" t="s">
        <v>11</v>
      </c>
      <c r="G1487" s="2">
        <v>32</v>
      </c>
      <c r="H1487" s="2" t="s">
        <v>36</v>
      </c>
      <c r="I1487" s="2" t="s">
        <v>63</v>
      </c>
      <c r="J1487" s="2" t="s">
        <v>121</v>
      </c>
      <c r="K1487" s="2" t="str">
        <f t="shared" si="93"/>
        <v>2016</v>
      </c>
      <c r="L1487" s="2" t="str">
        <f t="shared" si="94"/>
        <v>11</v>
      </c>
      <c r="M1487" s="2">
        <v>201611</v>
      </c>
      <c r="N1487" s="30">
        <v>110962.52846933334</v>
      </c>
      <c r="O1487" s="30">
        <v>16644.379270400001</v>
      </c>
      <c r="P1487" s="10">
        <f t="shared" si="95"/>
        <v>1.6644379270400002E-2</v>
      </c>
    </row>
    <row r="1488" spans="1:16">
      <c r="A1488" s="2" t="s">
        <v>68</v>
      </c>
      <c r="B1488" s="2" t="s">
        <v>24</v>
      </c>
      <c r="C1488" s="2" t="str">
        <f t="shared" si="92"/>
        <v>George C.</v>
      </c>
      <c r="D1488" s="2" t="s">
        <v>43</v>
      </c>
      <c r="E1488" s="2" t="s">
        <v>17</v>
      </c>
      <c r="F1488" s="2" t="s">
        <v>11</v>
      </c>
      <c r="G1488" s="2">
        <v>32</v>
      </c>
      <c r="H1488" s="2" t="s">
        <v>36</v>
      </c>
      <c r="I1488" s="2" t="s">
        <v>63</v>
      </c>
      <c r="J1488" s="2" t="s">
        <v>143</v>
      </c>
      <c r="K1488" s="2" t="str">
        <f t="shared" si="93"/>
        <v>2016</v>
      </c>
      <c r="L1488" s="2" t="str">
        <f t="shared" si="94"/>
        <v>11</v>
      </c>
      <c r="M1488" s="2">
        <v>201611</v>
      </c>
      <c r="N1488" s="30">
        <v>143321.77253333331</v>
      </c>
      <c r="O1488" s="30">
        <v>21498.265879999995</v>
      </c>
      <c r="P1488" s="10">
        <f t="shared" si="95"/>
        <v>2.1498265879999996E-2</v>
      </c>
    </row>
    <row r="1489" spans="1:16">
      <c r="A1489" s="2" t="s">
        <v>68</v>
      </c>
      <c r="B1489" s="2" t="s">
        <v>24</v>
      </c>
      <c r="C1489" s="2" t="str">
        <f t="shared" si="92"/>
        <v>George C.</v>
      </c>
      <c r="D1489" s="2" t="s">
        <v>43</v>
      </c>
      <c r="E1489" s="2" t="s">
        <v>17</v>
      </c>
      <c r="F1489" s="2" t="s">
        <v>11</v>
      </c>
      <c r="G1489" s="2">
        <v>32</v>
      </c>
      <c r="H1489" s="2" t="s">
        <v>36</v>
      </c>
      <c r="I1489" s="2" t="s">
        <v>63</v>
      </c>
      <c r="J1489" s="2" t="s">
        <v>123</v>
      </c>
      <c r="K1489" s="2" t="str">
        <f t="shared" si="93"/>
        <v>2016</v>
      </c>
      <c r="L1489" s="2" t="str">
        <f t="shared" si="94"/>
        <v>11</v>
      </c>
      <c r="M1489" s="2">
        <v>201611</v>
      </c>
      <c r="N1489" s="30">
        <v>90855.79059199999</v>
      </c>
      <c r="O1489" s="30">
        <v>13628.368588799998</v>
      </c>
      <c r="P1489" s="10">
        <f t="shared" si="95"/>
        <v>1.3628368588799998E-2</v>
      </c>
    </row>
    <row r="1490" spans="1:16">
      <c r="A1490" s="2" t="s">
        <v>68</v>
      </c>
      <c r="B1490" s="2" t="s">
        <v>70</v>
      </c>
      <c r="C1490" s="2" t="str">
        <f t="shared" si="92"/>
        <v>Emma J.</v>
      </c>
      <c r="D1490" s="2" t="s">
        <v>20</v>
      </c>
      <c r="E1490" s="2" t="s">
        <v>0</v>
      </c>
      <c r="F1490" s="2" t="s">
        <v>12</v>
      </c>
      <c r="G1490" s="2">
        <v>28</v>
      </c>
      <c r="H1490" s="2" t="s">
        <v>37</v>
      </c>
      <c r="I1490" s="2" t="s">
        <v>41</v>
      </c>
      <c r="J1490" s="2" t="s">
        <v>124</v>
      </c>
      <c r="K1490" s="2" t="str">
        <f t="shared" si="93"/>
        <v>2016</v>
      </c>
      <c r="L1490" s="2" t="str">
        <f t="shared" si="94"/>
        <v>11</v>
      </c>
      <c r="M1490" s="2">
        <v>201611</v>
      </c>
      <c r="N1490" s="30">
        <v>225909.54086400001</v>
      </c>
      <c r="O1490" s="30">
        <v>39308.260110335999</v>
      </c>
      <c r="P1490" s="10">
        <f t="shared" si="95"/>
        <v>3.9308260110336002E-2</v>
      </c>
    </row>
    <row r="1491" spans="1:16">
      <c r="A1491" s="2" t="s">
        <v>68</v>
      </c>
      <c r="B1491" s="2" t="s">
        <v>70</v>
      </c>
      <c r="C1491" s="2" t="str">
        <f t="shared" si="92"/>
        <v>Emma J.</v>
      </c>
      <c r="D1491" s="2" t="s">
        <v>20</v>
      </c>
      <c r="E1491" s="2" t="s">
        <v>0</v>
      </c>
      <c r="F1491" s="2" t="s">
        <v>12</v>
      </c>
      <c r="G1491" s="2">
        <v>28</v>
      </c>
      <c r="H1491" s="2" t="s">
        <v>37</v>
      </c>
      <c r="I1491" s="2" t="s">
        <v>41</v>
      </c>
      <c r="J1491" s="2" t="s">
        <v>121</v>
      </c>
      <c r="K1491" s="2" t="str">
        <f t="shared" si="93"/>
        <v>2016</v>
      </c>
      <c r="L1491" s="2" t="str">
        <f t="shared" si="94"/>
        <v>11</v>
      </c>
      <c r="M1491" s="2">
        <v>201611</v>
      </c>
      <c r="N1491" s="30">
        <v>35416.152145920008</v>
      </c>
      <c r="O1491" s="30">
        <v>5312.4228218880007</v>
      </c>
      <c r="P1491" s="10">
        <f t="shared" si="95"/>
        <v>5.312422821888001E-3</v>
      </c>
    </row>
    <row r="1492" spans="1:16">
      <c r="A1492" s="2" t="s">
        <v>68</v>
      </c>
      <c r="B1492" s="2" t="s">
        <v>70</v>
      </c>
      <c r="C1492" s="2" t="str">
        <f t="shared" si="92"/>
        <v>Emma J.</v>
      </c>
      <c r="D1492" s="2" t="s">
        <v>20</v>
      </c>
      <c r="E1492" s="2" t="s">
        <v>0</v>
      </c>
      <c r="F1492" s="2" t="s">
        <v>12</v>
      </c>
      <c r="G1492" s="2">
        <v>28</v>
      </c>
      <c r="H1492" s="2" t="s">
        <v>37</v>
      </c>
      <c r="I1492" s="2" t="s">
        <v>41</v>
      </c>
      <c r="J1492" s="2" t="s">
        <v>143</v>
      </c>
      <c r="K1492" s="2" t="str">
        <f t="shared" si="93"/>
        <v>2016</v>
      </c>
      <c r="L1492" s="2" t="str">
        <f t="shared" si="94"/>
        <v>11</v>
      </c>
      <c r="M1492" s="2">
        <v>201611</v>
      </c>
      <c r="N1492" s="30">
        <v>43647.886463999988</v>
      </c>
      <c r="O1492" s="30">
        <v>6547.1829695999977</v>
      </c>
      <c r="P1492" s="10">
        <f t="shared" si="95"/>
        <v>6.5471829695999979E-3</v>
      </c>
    </row>
    <row r="1493" spans="1:16">
      <c r="A1493" s="2" t="s">
        <v>68</v>
      </c>
      <c r="B1493" s="2" t="s">
        <v>70</v>
      </c>
      <c r="C1493" s="2" t="str">
        <f t="shared" si="92"/>
        <v>Emma J.</v>
      </c>
      <c r="D1493" s="2" t="s">
        <v>20</v>
      </c>
      <c r="E1493" s="2" t="s">
        <v>0</v>
      </c>
      <c r="F1493" s="2" t="s">
        <v>12</v>
      </c>
      <c r="G1493" s="2">
        <v>28</v>
      </c>
      <c r="H1493" s="2" t="s">
        <v>37</v>
      </c>
      <c r="I1493" s="2" t="s">
        <v>41</v>
      </c>
      <c r="J1493" s="2" t="s">
        <v>123</v>
      </c>
      <c r="K1493" s="2" t="str">
        <f t="shared" si="93"/>
        <v>2016</v>
      </c>
      <c r="L1493" s="2" t="str">
        <f t="shared" si="94"/>
        <v>11</v>
      </c>
      <c r="M1493" s="2">
        <v>201611</v>
      </c>
      <c r="N1493" s="30">
        <v>16692.392263679998</v>
      </c>
      <c r="O1493" s="30">
        <v>2503.8588395519996</v>
      </c>
      <c r="P1493" s="10">
        <f t="shared" si="95"/>
        <v>2.5038588395519994E-3</v>
      </c>
    </row>
    <row r="1494" spans="1:16">
      <c r="A1494" s="2" t="s">
        <v>68</v>
      </c>
      <c r="B1494" s="2" t="s">
        <v>23</v>
      </c>
      <c r="C1494" s="2" t="str">
        <f t="shared" si="92"/>
        <v>Bryan K.</v>
      </c>
      <c r="D1494" s="2" t="s">
        <v>44</v>
      </c>
      <c r="E1494" s="2" t="s">
        <v>45</v>
      </c>
      <c r="F1494" s="2" t="s">
        <v>11</v>
      </c>
      <c r="G1494" s="2">
        <v>27</v>
      </c>
      <c r="H1494" s="2" t="s">
        <v>33</v>
      </c>
      <c r="I1494" s="2" t="s">
        <v>38</v>
      </c>
      <c r="J1494" s="2" t="s">
        <v>124</v>
      </c>
      <c r="K1494" s="2" t="str">
        <f t="shared" si="93"/>
        <v>2016</v>
      </c>
      <c r="L1494" s="2" t="str">
        <f t="shared" si="94"/>
        <v>11</v>
      </c>
      <c r="M1494" s="2">
        <v>201611</v>
      </c>
      <c r="N1494" s="30">
        <v>212104.101888</v>
      </c>
      <c r="O1494" s="30">
        <v>36906.113728511998</v>
      </c>
      <c r="P1494" s="10">
        <f t="shared" si="95"/>
        <v>3.6906113728511998E-2</v>
      </c>
    </row>
    <row r="1495" spans="1:16">
      <c r="A1495" s="2" t="s">
        <v>68</v>
      </c>
      <c r="B1495" s="2" t="s">
        <v>23</v>
      </c>
      <c r="C1495" s="2" t="str">
        <f t="shared" si="92"/>
        <v>Bryan K.</v>
      </c>
      <c r="D1495" s="2" t="s">
        <v>44</v>
      </c>
      <c r="E1495" s="2" t="s">
        <v>45</v>
      </c>
      <c r="F1495" s="2" t="s">
        <v>11</v>
      </c>
      <c r="G1495" s="2">
        <v>27</v>
      </c>
      <c r="H1495" s="2" t="s">
        <v>33</v>
      </c>
      <c r="I1495" s="2" t="s">
        <v>38</v>
      </c>
      <c r="J1495" s="2" t="s">
        <v>121</v>
      </c>
      <c r="K1495" s="2" t="str">
        <f t="shared" si="93"/>
        <v>2016</v>
      </c>
      <c r="L1495" s="2" t="str">
        <f t="shared" si="94"/>
        <v>11</v>
      </c>
      <c r="M1495" s="2">
        <v>201611</v>
      </c>
      <c r="N1495" s="30">
        <v>333527.64899328008</v>
      </c>
      <c r="O1495" s="30">
        <v>50029.14734899201</v>
      </c>
      <c r="P1495" s="10">
        <f t="shared" si="95"/>
        <v>5.0029147348992012E-2</v>
      </c>
    </row>
    <row r="1496" spans="1:16">
      <c r="A1496" s="2" t="s">
        <v>68</v>
      </c>
      <c r="B1496" s="2" t="s">
        <v>23</v>
      </c>
      <c r="C1496" s="2" t="str">
        <f t="shared" si="92"/>
        <v>Bryan K.</v>
      </c>
      <c r="D1496" s="2" t="s">
        <v>44</v>
      </c>
      <c r="E1496" s="2" t="s">
        <v>45</v>
      </c>
      <c r="F1496" s="2" t="s">
        <v>11</v>
      </c>
      <c r="G1496" s="2">
        <v>27</v>
      </c>
      <c r="H1496" s="2" t="s">
        <v>33</v>
      </c>
      <c r="I1496" s="2" t="s">
        <v>38</v>
      </c>
      <c r="J1496" s="2" t="s">
        <v>143</v>
      </c>
      <c r="K1496" s="2" t="str">
        <f t="shared" si="93"/>
        <v>2016</v>
      </c>
      <c r="L1496" s="2" t="str">
        <f t="shared" si="94"/>
        <v>11</v>
      </c>
      <c r="M1496" s="2">
        <v>201611</v>
      </c>
      <c r="N1496" s="30">
        <v>418381.01760000002</v>
      </c>
      <c r="O1496" s="30">
        <v>62757.15264</v>
      </c>
      <c r="P1496" s="10">
        <f t="shared" si="95"/>
        <v>6.2757152639999994E-2</v>
      </c>
    </row>
    <row r="1497" spans="1:16">
      <c r="A1497" s="2" t="s">
        <v>68</v>
      </c>
      <c r="B1497" s="2" t="s">
        <v>23</v>
      </c>
      <c r="C1497" s="2" t="str">
        <f t="shared" si="92"/>
        <v>Bryan K.</v>
      </c>
      <c r="D1497" s="2" t="s">
        <v>44</v>
      </c>
      <c r="E1497" s="2" t="s">
        <v>45</v>
      </c>
      <c r="F1497" s="2" t="s">
        <v>11</v>
      </c>
      <c r="G1497" s="2">
        <v>27</v>
      </c>
      <c r="H1497" s="2" t="s">
        <v>33</v>
      </c>
      <c r="I1497" s="2" t="s">
        <v>38</v>
      </c>
      <c r="J1497" s="2" t="s">
        <v>123</v>
      </c>
      <c r="K1497" s="2" t="str">
        <f t="shared" si="93"/>
        <v>2016</v>
      </c>
      <c r="L1497" s="2" t="str">
        <f t="shared" si="94"/>
        <v>11</v>
      </c>
      <c r="M1497" s="2">
        <v>201611</v>
      </c>
      <c r="N1497" s="30">
        <v>24796.885155840002</v>
      </c>
      <c r="O1497" s="30">
        <v>3719.532773376</v>
      </c>
      <c r="P1497" s="10">
        <f t="shared" si="95"/>
        <v>3.7195327733760002E-3</v>
      </c>
    </row>
    <row r="1498" spans="1:16">
      <c r="A1498" s="2" t="s">
        <v>7</v>
      </c>
      <c r="B1498" s="2" t="s">
        <v>25</v>
      </c>
      <c r="C1498" s="2" t="str">
        <f t="shared" si="92"/>
        <v>Louis N.</v>
      </c>
      <c r="D1498" s="2" t="s">
        <v>51</v>
      </c>
      <c r="E1498" s="2" t="s">
        <v>52</v>
      </c>
      <c r="F1498" s="2" t="s">
        <v>11</v>
      </c>
      <c r="G1498" s="2">
        <v>44</v>
      </c>
      <c r="H1498" s="2" t="s">
        <v>33</v>
      </c>
      <c r="I1498" s="2" t="s">
        <v>38</v>
      </c>
      <c r="J1498" s="2" t="s">
        <v>124</v>
      </c>
      <c r="K1498" s="2" t="str">
        <f t="shared" si="93"/>
        <v>2016</v>
      </c>
      <c r="L1498" s="2" t="str">
        <f t="shared" si="94"/>
        <v>12</v>
      </c>
      <c r="M1498" s="2">
        <v>201612</v>
      </c>
      <c r="N1498" s="30">
        <v>2137397.0687999995</v>
      </c>
      <c r="O1498" s="30">
        <v>371907.08997119992</v>
      </c>
      <c r="P1498" s="10">
        <f t="shared" si="95"/>
        <v>0.37190708997119992</v>
      </c>
    </row>
    <row r="1499" spans="1:16">
      <c r="A1499" s="2" t="s">
        <v>7</v>
      </c>
      <c r="B1499" s="2" t="s">
        <v>25</v>
      </c>
      <c r="C1499" s="2" t="str">
        <f t="shared" si="92"/>
        <v>Louis N.</v>
      </c>
      <c r="D1499" s="2" t="s">
        <v>51</v>
      </c>
      <c r="E1499" s="2" t="s">
        <v>52</v>
      </c>
      <c r="F1499" s="2" t="s">
        <v>11</v>
      </c>
      <c r="G1499" s="2">
        <v>44</v>
      </c>
      <c r="H1499" s="2" t="s">
        <v>33</v>
      </c>
      <c r="I1499" s="2" t="s">
        <v>38</v>
      </c>
      <c r="J1499" s="2" t="s">
        <v>121</v>
      </c>
      <c r="K1499" s="2" t="str">
        <f t="shared" si="93"/>
        <v>2016</v>
      </c>
      <c r="L1499" s="2" t="str">
        <f t="shared" si="94"/>
        <v>12</v>
      </c>
      <c r="M1499" s="2">
        <v>201612</v>
      </c>
      <c r="N1499" s="30">
        <v>136037.93279999998</v>
      </c>
      <c r="O1499" s="30">
        <v>20405.689919999997</v>
      </c>
      <c r="P1499" s="10">
        <f t="shared" si="95"/>
        <v>2.0405689919999997E-2</v>
      </c>
    </row>
    <row r="1500" spans="1:16">
      <c r="A1500" s="2" t="s">
        <v>7</v>
      </c>
      <c r="B1500" s="2" t="s">
        <v>25</v>
      </c>
      <c r="C1500" s="2" t="str">
        <f t="shared" si="92"/>
        <v>Louis N.</v>
      </c>
      <c r="D1500" s="2" t="s">
        <v>51</v>
      </c>
      <c r="E1500" s="2" t="s">
        <v>52</v>
      </c>
      <c r="F1500" s="2" t="s">
        <v>11</v>
      </c>
      <c r="G1500" s="2">
        <v>44</v>
      </c>
      <c r="H1500" s="2" t="s">
        <v>33</v>
      </c>
      <c r="I1500" s="2" t="s">
        <v>38</v>
      </c>
      <c r="J1500" s="2" t="s">
        <v>143</v>
      </c>
      <c r="K1500" s="2" t="str">
        <f t="shared" si="93"/>
        <v>2016</v>
      </c>
      <c r="L1500" s="2" t="str">
        <f t="shared" si="94"/>
        <v>12</v>
      </c>
      <c r="M1500" s="2">
        <v>201612</v>
      </c>
      <c r="N1500" s="30">
        <v>237003.31199999998</v>
      </c>
      <c r="O1500" s="30">
        <v>35550.496799999994</v>
      </c>
      <c r="P1500" s="10">
        <f t="shared" si="95"/>
        <v>3.5550496799999991E-2</v>
      </c>
    </row>
    <row r="1501" spans="1:16">
      <c r="A1501" s="2" t="s">
        <v>7</v>
      </c>
      <c r="B1501" s="2" t="s">
        <v>25</v>
      </c>
      <c r="C1501" s="2" t="str">
        <f t="shared" si="92"/>
        <v>Louis N.</v>
      </c>
      <c r="D1501" s="2" t="s">
        <v>51</v>
      </c>
      <c r="E1501" s="2" t="s">
        <v>52</v>
      </c>
      <c r="F1501" s="2" t="s">
        <v>11</v>
      </c>
      <c r="G1501" s="2">
        <v>44</v>
      </c>
      <c r="H1501" s="2" t="s">
        <v>33</v>
      </c>
      <c r="I1501" s="2" t="s">
        <v>38</v>
      </c>
      <c r="J1501" s="2" t="s">
        <v>123</v>
      </c>
      <c r="K1501" s="2" t="str">
        <f t="shared" si="93"/>
        <v>2016</v>
      </c>
      <c r="L1501" s="2" t="str">
        <f t="shared" si="94"/>
        <v>12</v>
      </c>
      <c r="M1501" s="2">
        <v>201612</v>
      </c>
      <c r="N1501" s="30">
        <v>77331.502080000006</v>
      </c>
      <c r="O1501" s="30">
        <v>11599.725312</v>
      </c>
      <c r="P1501" s="10">
        <f t="shared" si="95"/>
        <v>1.1599725312E-2</v>
      </c>
    </row>
    <row r="1502" spans="1:16">
      <c r="A1502" s="2" t="s">
        <v>7</v>
      </c>
      <c r="B1502" s="2" t="s">
        <v>25</v>
      </c>
      <c r="C1502" s="2" t="str">
        <f t="shared" si="92"/>
        <v>Winnie C.</v>
      </c>
      <c r="D1502" s="2" t="s">
        <v>49</v>
      </c>
      <c r="E1502" s="2" t="s">
        <v>50</v>
      </c>
      <c r="F1502" s="2" t="s">
        <v>12</v>
      </c>
      <c r="G1502" s="2">
        <v>35</v>
      </c>
      <c r="H1502" s="2" t="s">
        <v>35</v>
      </c>
      <c r="I1502" s="2" t="s">
        <v>40</v>
      </c>
      <c r="J1502" s="2" t="s">
        <v>124</v>
      </c>
      <c r="K1502" s="2" t="str">
        <f t="shared" si="93"/>
        <v>2016</v>
      </c>
      <c r="L1502" s="2" t="str">
        <f t="shared" si="94"/>
        <v>12</v>
      </c>
      <c r="M1502" s="2">
        <v>201612</v>
      </c>
      <c r="N1502" s="30">
        <v>149911.94880000004</v>
      </c>
      <c r="O1502" s="30">
        <v>26084.679091200003</v>
      </c>
      <c r="P1502" s="10">
        <f t="shared" si="95"/>
        <v>2.6084679091200002E-2</v>
      </c>
    </row>
    <row r="1503" spans="1:16">
      <c r="A1503" s="2" t="s">
        <v>7</v>
      </c>
      <c r="B1503" s="2" t="s">
        <v>25</v>
      </c>
      <c r="C1503" s="2" t="str">
        <f t="shared" si="92"/>
        <v>Winnie C.</v>
      </c>
      <c r="D1503" s="2" t="s">
        <v>49</v>
      </c>
      <c r="E1503" s="2" t="s">
        <v>50</v>
      </c>
      <c r="F1503" s="2" t="s">
        <v>12</v>
      </c>
      <c r="G1503" s="2">
        <v>35</v>
      </c>
      <c r="H1503" s="2" t="s">
        <v>35</v>
      </c>
      <c r="I1503" s="2" t="s">
        <v>40</v>
      </c>
      <c r="J1503" s="2" t="s">
        <v>121</v>
      </c>
      <c r="K1503" s="2" t="str">
        <f t="shared" si="93"/>
        <v>2016</v>
      </c>
      <c r="L1503" s="2" t="str">
        <f t="shared" si="94"/>
        <v>12</v>
      </c>
      <c r="M1503" s="2">
        <v>201612</v>
      </c>
      <c r="N1503" s="30">
        <v>29760.763392000008</v>
      </c>
      <c r="O1503" s="30">
        <v>4464.1145088000012</v>
      </c>
      <c r="P1503" s="10">
        <f t="shared" si="95"/>
        <v>4.4641145088000012E-3</v>
      </c>
    </row>
    <row r="1504" spans="1:16">
      <c r="A1504" s="2" t="s">
        <v>7</v>
      </c>
      <c r="B1504" s="2" t="s">
        <v>25</v>
      </c>
      <c r="C1504" s="2" t="str">
        <f t="shared" si="92"/>
        <v>Winnie C.</v>
      </c>
      <c r="D1504" s="2" t="s">
        <v>49</v>
      </c>
      <c r="E1504" s="2" t="s">
        <v>50</v>
      </c>
      <c r="F1504" s="2" t="s">
        <v>12</v>
      </c>
      <c r="G1504" s="2">
        <v>35</v>
      </c>
      <c r="H1504" s="2" t="s">
        <v>35</v>
      </c>
      <c r="I1504" s="2" t="s">
        <v>40</v>
      </c>
      <c r="J1504" s="2" t="s">
        <v>143</v>
      </c>
      <c r="K1504" s="2" t="str">
        <f t="shared" si="93"/>
        <v>2016</v>
      </c>
      <c r="L1504" s="2" t="str">
        <f t="shared" si="94"/>
        <v>12</v>
      </c>
      <c r="M1504" s="2">
        <v>201612</v>
      </c>
      <c r="N1504" s="30">
        <v>10525.788</v>
      </c>
      <c r="O1504" s="30">
        <v>1578.8681999999999</v>
      </c>
      <c r="P1504" s="10">
        <f t="shared" si="95"/>
        <v>1.5788681999999998E-3</v>
      </c>
    </row>
    <row r="1505" spans="1:16">
      <c r="A1505" s="2" t="s">
        <v>7</v>
      </c>
      <c r="B1505" s="2" t="s">
        <v>25</v>
      </c>
      <c r="C1505" s="2" t="str">
        <f t="shared" si="92"/>
        <v>Winnie C.</v>
      </c>
      <c r="D1505" s="2" t="s">
        <v>49</v>
      </c>
      <c r="E1505" s="2" t="s">
        <v>50</v>
      </c>
      <c r="F1505" s="2" t="s">
        <v>12</v>
      </c>
      <c r="G1505" s="2">
        <v>35</v>
      </c>
      <c r="H1505" s="2" t="s">
        <v>35</v>
      </c>
      <c r="I1505" s="2" t="s">
        <v>40</v>
      </c>
      <c r="J1505" s="2" t="s">
        <v>123</v>
      </c>
      <c r="K1505" s="2" t="str">
        <f t="shared" si="93"/>
        <v>2016</v>
      </c>
      <c r="L1505" s="2" t="str">
        <f t="shared" si="94"/>
        <v>12</v>
      </c>
      <c r="M1505" s="2">
        <v>201612</v>
      </c>
      <c r="N1505" s="30">
        <v>20040.929280000004</v>
      </c>
      <c r="O1505" s="30">
        <v>3006.1393920000005</v>
      </c>
      <c r="P1505" s="10">
        <f t="shared" si="95"/>
        <v>3.0061393920000003E-3</v>
      </c>
    </row>
    <row r="1506" spans="1:16">
      <c r="A1506" s="2" t="s">
        <v>7</v>
      </c>
      <c r="B1506" s="2" t="s">
        <v>25</v>
      </c>
      <c r="C1506" s="2" t="str">
        <f t="shared" si="92"/>
        <v>Edson L.</v>
      </c>
      <c r="D1506" s="2" t="s">
        <v>47</v>
      </c>
      <c r="E1506" s="2" t="s">
        <v>48</v>
      </c>
      <c r="F1506" s="2" t="s">
        <v>11</v>
      </c>
      <c r="G1506" s="2">
        <v>28</v>
      </c>
      <c r="H1506" s="2" t="s">
        <v>37</v>
      </c>
      <c r="I1506" s="2" t="s">
        <v>41</v>
      </c>
      <c r="J1506" s="2" t="s">
        <v>124</v>
      </c>
      <c r="K1506" s="2" t="str">
        <f t="shared" si="93"/>
        <v>2016</v>
      </c>
      <c r="L1506" s="2" t="str">
        <f t="shared" si="94"/>
        <v>12</v>
      </c>
      <c r="M1506" s="2">
        <v>201612</v>
      </c>
      <c r="N1506" s="30">
        <v>271550.3616</v>
      </c>
      <c r="O1506" s="30">
        <v>47249.762918399996</v>
      </c>
      <c r="P1506" s="10">
        <f t="shared" si="95"/>
        <v>4.7249762918399996E-2</v>
      </c>
    </row>
    <row r="1507" spans="1:16">
      <c r="A1507" s="2" t="s">
        <v>7</v>
      </c>
      <c r="B1507" s="2" t="s">
        <v>25</v>
      </c>
      <c r="C1507" s="2" t="str">
        <f t="shared" si="92"/>
        <v>Edson L.</v>
      </c>
      <c r="D1507" s="2" t="s">
        <v>47</v>
      </c>
      <c r="E1507" s="2" t="s">
        <v>48</v>
      </c>
      <c r="F1507" s="2" t="s">
        <v>11</v>
      </c>
      <c r="G1507" s="2">
        <v>28</v>
      </c>
      <c r="H1507" s="2" t="s">
        <v>37</v>
      </c>
      <c r="I1507" s="2" t="s">
        <v>41</v>
      </c>
      <c r="J1507" s="2" t="s">
        <v>121</v>
      </c>
      <c r="K1507" s="2" t="str">
        <f t="shared" si="93"/>
        <v>2016</v>
      </c>
      <c r="L1507" s="2" t="str">
        <f t="shared" si="94"/>
        <v>12</v>
      </c>
      <c r="M1507" s="2">
        <v>201612</v>
      </c>
      <c r="N1507" s="30">
        <v>8786.3685119999991</v>
      </c>
      <c r="O1507" s="30">
        <v>1317.9552767999999</v>
      </c>
      <c r="P1507" s="10">
        <f t="shared" si="95"/>
        <v>1.3179552767999998E-3</v>
      </c>
    </row>
    <row r="1508" spans="1:16">
      <c r="A1508" s="2" t="s">
        <v>7</v>
      </c>
      <c r="B1508" s="2" t="s">
        <v>25</v>
      </c>
      <c r="C1508" s="2" t="str">
        <f t="shared" si="92"/>
        <v>Edson L.</v>
      </c>
      <c r="D1508" s="2" t="s">
        <v>47</v>
      </c>
      <c r="E1508" s="2" t="s">
        <v>48</v>
      </c>
      <c r="F1508" s="2" t="s">
        <v>11</v>
      </c>
      <c r="G1508" s="2">
        <v>28</v>
      </c>
      <c r="H1508" s="2" t="s">
        <v>37</v>
      </c>
      <c r="I1508" s="2" t="s">
        <v>41</v>
      </c>
      <c r="J1508" s="2" t="s">
        <v>143</v>
      </c>
      <c r="K1508" s="2" t="str">
        <f t="shared" si="93"/>
        <v>2016</v>
      </c>
      <c r="L1508" s="2" t="str">
        <f t="shared" si="94"/>
        <v>12</v>
      </c>
      <c r="M1508" s="2">
        <v>201612</v>
      </c>
      <c r="N1508" s="30">
        <v>59875.545600000005</v>
      </c>
      <c r="O1508" s="30">
        <v>8981.3318400000007</v>
      </c>
      <c r="P1508" s="10">
        <f t="shared" si="95"/>
        <v>8.9813318400000005E-3</v>
      </c>
    </row>
    <row r="1509" spans="1:16">
      <c r="A1509" s="2" t="s">
        <v>7</v>
      </c>
      <c r="B1509" s="2" t="s">
        <v>25</v>
      </c>
      <c r="C1509" s="2" t="str">
        <f t="shared" si="92"/>
        <v>Edson L.</v>
      </c>
      <c r="D1509" s="2" t="s">
        <v>47</v>
      </c>
      <c r="E1509" s="2" t="s">
        <v>48</v>
      </c>
      <c r="F1509" s="2" t="s">
        <v>11</v>
      </c>
      <c r="G1509" s="2">
        <v>28</v>
      </c>
      <c r="H1509" s="2" t="s">
        <v>37</v>
      </c>
      <c r="I1509" s="2" t="s">
        <v>41</v>
      </c>
      <c r="J1509" s="2" t="s">
        <v>123</v>
      </c>
      <c r="K1509" s="2" t="str">
        <f t="shared" si="93"/>
        <v>2016</v>
      </c>
      <c r="L1509" s="2" t="str">
        <f t="shared" si="94"/>
        <v>12</v>
      </c>
      <c r="M1509" s="2">
        <v>201612</v>
      </c>
      <c r="N1509" s="30">
        <v>8027.3203199999989</v>
      </c>
      <c r="O1509" s="30">
        <v>1204.0980479999998</v>
      </c>
      <c r="P1509" s="10">
        <f t="shared" si="95"/>
        <v>1.2040980479999998E-3</v>
      </c>
    </row>
    <row r="1510" spans="1:16">
      <c r="A1510" s="2" t="s">
        <v>7</v>
      </c>
      <c r="B1510" s="2" t="s">
        <v>26</v>
      </c>
      <c r="C1510" s="2" t="str">
        <f t="shared" si="92"/>
        <v>Toshiro T.</v>
      </c>
      <c r="D1510" s="2" t="s">
        <v>55</v>
      </c>
      <c r="E1510" s="2" t="s">
        <v>56</v>
      </c>
      <c r="F1510" s="2" t="s">
        <v>11</v>
      </c>
      <c r="G1510" s="2">
        <v>36</v>
      </c>
      <c r="H1510" s="2" t="s">
        <v>34</v>
      </c>
      <c r="I1510" s="2" t="s">
        <v>39</v>
      </c>
      <c r="J1510" s="2" t="s">
        <v>124</v>
      </c>
      <c r="K1510" s="2" t="str">
        <f t="shared" si="93"/>
        <v>2016</v>
      </c>
      <c r="L1510" s="2" t="str">
        <f t="shared" si="94"/>
        <v>12</v>
      </c>
      <c r="M1510" s="2">
        <v>201612</v>
      </c>
      <c r="N1510" s="30">
        <v>164880.76953600001</v>
      </c>
      <c r="O1510" s="30">
        <v>28689.253899264</v>
      </c>
      <c r="P1510" s="10">
        <f t="shared" si="95"/>
        <v>2.8689253899264001E-2</v>
      </c>
    </row>
    <row r="1511" spans="1:16">
      <c r="A1511" s="2" t="s">
        <v>7</v>
      </c>
      <c r="B1511" s="2" t="s">
        <v>26</v>
      </c>
      <c r="C1511" s="2" t="str">
        <f t="shared" si="92"/>
        <v>Toshiro T.</v>
      </c>
      <c r="D1511" s="2" t="s">
        <v>55</v>
      </c>
      <c r="E1511" s="2" t="s">
        <v>56</v>
      </c>
      <c r="F1511" s="2" t="s">
        <v>11</v>
      </c>
      <c r="G1511" s="2">
        <v>36</v>
      </c>
      <c r="H1511" s="2" t="s">
        <v>34</v>
      </c>
      <c r="I1511" s="2" t="s">
        <v>39</v>
      </c>
      <c r="J1511" s="2" t="s">
        <v>121</v>
      </c>
      <c r="K1511" s="2" t="str">
        <f t="shared" si="93"/>
        <v>2016</v>
      </c>
      <c r="L1511" s="2" t="str">
        <f t="shared" si="94"/>
        <v>12</v>
      </c>
      <c r="M1511" s="2">
        <v>201612</v>
      </c>
      <c r="N1511" s="30">
        <v>16626.745981440006</v>
      </c>
      <c r="O1511" s="30">
        <v>2494.0118972160008</v>
      </c>
      <c r="P1511" s="10">
        <f t="shared" si="95"/>
        <v>2.4940118972160007E-3</v>
      </c>
    </row>
    <row r="1512" spans="1:16">
      <c r="A1512" s="2" t="s">
        <v>7</v>
      </c>
      <c r="B1512" s="2" t="s">
        <v>26</v>
      </c>
      <c r="C1512" s="2" t="str">
        <f t="shared" si="92"/>
        <v>Toshiro T.</v>
      </c>
      <c r="D1512" s="2" t="s">
        <v>55</v>
      </c>
      <c r="E1512" s="2" t="s">
        <v>56</v>
      </c>
      <c r="F1512" s="2" t="s">
        <v>11</v>
      </c>
      <c r="G1512" s="2">
        <v>36</v>
      </c>
      <c r="H1512" s="2" t="s">
        <v>34</v>
      </c>
      <c r="I1512" s="2" t="s">
        <v>39</v>
      </c>
      <c r="J1512" s="2" t="s">
        <v>143</v>
      </c>
      <c r="K1512" s="2" t="str">
        <f t="shared" si="93"/>
        <v>2016</v>
      </c>
      <c r="L1512" s="2" t="str">
        <f t="shared" si="94"/>
        <v>12</v>
      </c>
      <c r="M1512" s="2">
        <v>201612</v>
      </c>
      <c r="N1512" s="30">
        <v>47982.870936000007</v>
      </c>
      <c r="O1512" s="30">
        <v>7197.4306404000008</v>
      </c>
      <c r="P1512" s="10">
        <f t="shared" si="95"/>
        <v>7.1974306404000007E-3</v>
      </c>
    </row>
    <row r="1513" spans="1:16">
      <c r="A1513" s="2" t="s">
        <v>7</v>
      </c>
      <c r="B1513" s="2" t="s">
        <v>26</v>
      </c>
      <c r="C1513" s="2" t="str">
        <f t="shared" si="92"/>
        <v>Toshiro T.</v>
      </c>
      <c r="D1513" s="2" t="s">
        <v>55</v>
      </c>
      <c r="E1513" s="2" t="s">
        <v>56</v>
      </c>
      <c r="F1513" s="2" t="s">
        <v>11</v>
      </c>
      <c r="G1513" s="2">
        <v>36</v>
      </c>
      <c r="H1513" s="2" t="s">
        <v>34</v>
      </c>
      <c r="I1513" s="2" t="s">
        <v>39</v>
      </c>
      <c r="J1513" s="2" t="s">
        <v>123</v>
      </c>
      <c r="K1513" s="2" t="str">
        <f t="shared" si="93"/>
        <v>2016</v>
      </c>
      <c r="L1513" s="2" t="str">
        <f t="shared" si="94"/>
        <v>12</v>
      </c>
      <c r="M1513" s="2">
        <v>201612</v>
      </c>
      <c r="N1513" s="30">
        <v>6872.61625344</v>
      </c>
      <c r="O1513" s="30">
        <v>1030.8924380159999</v>
      </c>
      <c r="P1513" s="10">
        <f t="shared" si="95"/>
        <v>1.0308924380159998E-3</v>
      </c>
    </row>
    <row r="1514" spans="1:16">
      <c r="A1514" s="2" t="s">
        <v>7</v>
      </c>
      <c r="B1514" s="2" t="s">
        <v>26</v>
      </c>
      <c r="C1514" s="2" t="str">
        <f t="shared" si="92"/>
        <v>Yui M.</v>
      </c>
      <c r="D1514" s="2" t="s">
        <v>53</v>
      </c>
      <c r="E1514" s="2" t="s">
        <v>54</v>
      </c>
      <c r="F1514" s="2" t="s">
        <v>12</v>
      </c>
      <c r="G1514" s="2">
        <v>32</v>
      </c>
      <c r="H1514" s="2" t="s">
        <v>36</v>
      </c>
      <c r="I1514" s="2" t="s">
        <v>63</v>
      </c>
      <c r="J1514" s="2" t="s">
        <v>124</v>
      </c>
      <c r="K1514" s="2" t="str">
        <f t="shared" si="93"/>
        <v>2016</v>
      </c>
      <c r="L1514" s="2" t="str">
        <f t="shared" si="94"/>
        <v>12</v>
      </c>
      <c r="M1514" s="2">
        <v>201612</v>
      </c>
      <c r="N1514" s="30">
        <v>295561.01836800011</v>
      </c>
      <c r="O1514" s="30">
        <v>51427.617196032013</v>
      </c>
      <c r="P1514" s="10">
        <f t="shared" si="95"/>
        <v>5.1427617196032012E-2</v>
      </c>
    </row>
    <row r="1515" spans="1:16">
      <c r="A1515" s="2" t="s">
        <v>7</v>
      </c>
      <c r="B1515" s="2" t="s">
        <v>26</v>
      </c>
      <c r="C1515" s="2" t="str">
        <f t="shared" si="92"/>
        <v>Yui M.</v>
      </c>
      <c r="D1515" s="2" t="s">
        <v>53</v>
      </c>
      <c r="E1515" s="2" t="s">
        <v>54</v>
      </c>
      <c r="F1515" s="2" t="s">
        <v>12</v>
      </c>
      <c r="G1515" s="2">
        <v>32</v>
      </c>
      <c r="H1515" s="2" t="s">
        <v>36</v>
      </c>
      <c r="I1515" s="2" t="s">
        <v>63</v>
      </c>
      <c r="J1515" s="2" t="s">
        <v>121</v>
      </c>
      <c r="K1515" s="2" t="str">
        <f t="shared" si="93"/>
        <v>2016</v>
      </c>
      <c r="L1515" s="2" t="str">
        <f t="shared" si="94"/>
        <v>12</v>
      </c>
      <c r="M1515" s="2">
        <v>201612</v>
      </c>
      <c r="N1515" s="30">
        <v>39641.318277120008</v>
      </c>
      <c r="O1515" s="30">
        <v>5946.1977415680012</v>
      </c>
      <c r="P1515" s="10">
        <f t="shared" si="95"/>
        <v>5.9461977415680009E-3</v>
      </c>
    </row>
    <row r="1516" spans="1:16">
      <c r="A1516" s="2" t="s">
        <v>7</v>
      </c>
      <c r="B1516" s="2" t="s">
        <v>26</v>
      </c>
      <c r="C1516" s="2" t="str">
        <f t="shared" si="92"/>
        <v>Yui M.</v>
      </c>
      <c r="D1516" s="2" t="s">
        <v>53</v>
      </c>
      <c r="E1516" s="2" t="s">
        <v>54</v>
      </c>
      <c r="F1516" s="2" t="s">
        <v>12</v>
      </c>
      <c r="G1516" s="2">
        <v>32</v>
      </c>
      <c r="H1516" s="2" t="s">
        <v>36</v>
      </c>
      <c r="I1516" s="2" t="s">
        <v>63</v>
      </c>
      <c r="J1516" s="2" t="s">
        <v>143</v>
      </c>
      <c r="K1516" s="2" t="str">
        <f t="shared" si="93"/>
        <v>2016</v>
      </c>
      <c r="L1516" s="2" t="str">
        <f t="shared" si="94"/>
        <v>12</v>
      </c>
      <c r="M1516" s="2">
        <v>201612</v>
      </c>
      <c r="N1516" s="30">
        <v>41962.41504</v>
      </c>
      <c r="O1516" s="30">
        <v>6294.3622559999994</v>
      </c>
      <c r="P1516" s="10">
        <f t="shared" si="95"/>
        <v>6.2943622559999994E-3</v>
      </c>
    </row>
    <row r="1517" spans="1:16">
      <c r="A1517" s="2" t="s">
        <v>7</v>
      </c>
      <c r="B1517" s="2" t="s">
        <v>26</v>
      </c>
      <c r="C1517" s="2" t="str">
        <f t="shared" si="92"/>
        <v>Yui M.</v>
      </c>
      <c r="D1517" s="2" t="s">
        <v>53</v>
      </c>
      <c r="E1517" s="2" t="s">
        <v>54</v>
      </c>
      <c r="F1517" s="2" t="s">
        <v>12</v>
      </c>
      <c r="G1517" s="2">
        <v>32</v>
      </c>
      <c r="H1517" s="2" t="s">
        <v>36</v>
      </c>
      <c r="I1517" s="2" t="s">
        <v>63</v>
      </c>
      <c r="J1517" s="2" t="s">
        <v>123</v>
      </c>
      <c r="K1517" s="2" t="str">
        <f t="shared" si="93"/>
        <v>2016</v>
      </c>
      <c r="L1517" s="2" t="str">
        <f t="shared" si="94"/>
        <v>12</v>
      </c>
      <c r="M1517" s="2">
        <v>201612</v>
      </c>
      <c r="N1517" s="30">
        <v>17564.584181759998</v>
      </c>
      <c r="O1517" s="30">
        <v>2634.6876272639997</v>
      </c>
      <c r="P1517" s="10">
        <f t="shared" si="95"/>
        <v>2.6346876272639996E-3</v>
      </c>
    </row>
    <row r="1518" spans="1:16">
      <c r="A1518" s="2" t="s">
        <v>7</v>
      </c>
      <c r="B1518" s="2" t="s">
        <v>27</v>
      </c>
      <c r="C1518" s="2" t="str">
        <f t="shared" si="92"/>
        <v>Andrew T.</v>
      </c>
      <c r="D1518" s="2" t="s">
        <v>21</v>
      </c>
      <c r="E1518" s="2" t="s">
        <v>58</v>
      </c>
      <c r="F1518" s="2" t="s">
        <v>11</v>
      </c>
      <c r="G1518" s="2">
        <v>45</v>
      </c>
      <c r="H1518" s="2" t="s">
        <v>33</v>
      </c>
      <c r="I1518" s="2" t="s">
        <v>38</v>
      </c>
      <c r="J1518" s="2" t="s">
        <v>124</v>
      </c>
      <c r="K1518" s="2" t="str">
        <f t="shared" si="93"/>
        <v>2016</v>
      </c>
      <c r="L1518" s="2" t="str">
        <f t="shared" si="94"/>
        <v>12</v>
      </c>
      <c r="M1518" s="2">
        <v>201612</v>
      </c>
      <c r="N1518" s="30">
        <v>955097.47008000023</v>
      </c>
      <c r="O1518" s="30">
        <v>166186.95979392002</v>
      </c>
      <c r="P1518" s="10">
        <f t="shared" si="95"/>
        <v>0.16618695979392001</v>
      </c>
    </row>
    <row r="1519" spans="1:16">
      <c r="A1519" s="2" t="s">
        <v>7</v>
      </c>
      <c r="B1519" s="2" t="s">
        <v>27</v>
      </c>
      <c r="C1519" s="2" t="str">
        <f t="shared" si="92"/>
        <v>Andrew T.</v>
      </c>
      <c r="D1519" s="2" t="s">
        <v>21</v>
      </c>
      <c r="E1519" s="2" t="s">
        <v>58</v>
      </c>
      <c r="F1519" s="2" t="s">
        <v>11</v>
      </c>
      <c r="G1519" s="2">
        <v>45</v>
      </c>
      <c r="H1519" s="2" t="s">
        <v>33</v>
      </c>
      <c r="I1519" s="2" t="s">
        <v>38</v>
      </c>
      <c r="J1519" s="2" t="s">
        <v>121</v>
      </c>
      <c r="K1519" s="2" t="str">
        <f t="shared" si="93"/>
        <v>2016</v>
      </c>
      <c r="L1519" s="2" t="str">
        <f t="shared" si="94"/>
        <v>12</v>
      </c>
      <c r="M1519" s="2">
        <v>201612</v>
      </c>
      <c r="N1519" s="30">
        <v>94782.924787200027</v>
      </c>
      <c r="O1519" s="30">
        <v>14217.438718080004</v>
      </c>
      <c r="P1519" s="10">
        <f t="shared" si="95"/>
        <v>1.4217438718080004E-2</v>
      </c>
    </row>
    <row r="1520" spans="1:16">
      <c r="A1520" s="2" t="s">
        <v>7</v>
      </c>
      <c r="B1520" s="2" t="s">
        <v>27</v>
      </c>
      <c r="C1520" s="2" t="str">
        <f t="shared" si="92"/>
        <v>Andrew T.</v>
      </c>
      <c r="D1520" s="2" t="s">
        <v>21</v>
      </c>
      <c r="E1520" s="2" t="s">
        <v>58</v>
      </c>
      <c r="F1520" s="2" t="s">
        <v>11</v>
      </c>
      <c r="G1520" s="2">
        <v>45</v>
      </c>
      <c r="H1520" s="2" t="s">
        <v>33</v>
      </c>
      <c r="I1520" s="2" t="s">
        <v>38</v>
      </c>
      <c r="J1520" s="2" t="s">
        <v>143</v>
      </c>
      <c r="K1520" s="2" t="str">
        <f t="shared" si="93"/>
        <v>2016</v>
      </c>
      <c r="L1520" s="2" t="str">
        <f t="shared" si="94"/>
        <v>12</v>
      </c>
      <c r="M1520" s="2">
        <v>201612</v>
      </c>
      <c r="N1520" s="30">
        <v>278887.0921200001</v>
      </c>
      <c r="O1520" s="30">
        <v>41833.06381800001</v>
      </c>
      <c r="P1520" s="10">
        <f t="shared" si="95"/>
        <v>4.1833063818000012E-2</v>
      </c>
    </row>
    <row r="1521" spans="1:16">
      <c r="A1521" s="2" t="s">
        <v>7</v>
      </c>
      <c r="B1521" s="2" t="s">
        <v>27</v>
      </c>
      <c r="C1521" s="2" t="str">
        <f t="shared" si="92"/>
        <v>Andrew T.</v>
      </c>
      <c r="D1521" s="2" t="s">
        <v>21</v>
      </c>
      <c r="E1521" s="2" t="s">
        <v>58</v>
      </c>
      <c r="F1521" s="2" t="s">
        <v>11</v>
      </c>
      <c r="G1521" s="2">
        <v>45</v>
      </c>
      <c r="H1521" s="2" t="s">
        <v>33</v>
      </c>
      <c r="I1521" s="2" t="s">
        <v>38</v>
      </c>
      <c r="J1521" s="2" t="s">
        <v>123</v>
      </c>
      <c r="K1521" s="2" t="str">
        <f t="shared" si="93"/>
        <v>2016</v>
      </c>
      <c r="L1521" s="2" t="str">
        <f t="shared" si="94"/>
        <v>12</v>
      </c>
      <c r="M1521" s="2">
        <v>201612</v>
      </c>
      <c r="N1521" s="30">
        <v>13170.876825599997</v>
      </c>
      <c r="O1521" s="30">
        <v>1975.6315238399995</v>
      </c>
      <c r="P1521" s="10">
        <f t="shared" si="95"/>
        <v>1.9756315238399994E-3</v>
      </c>
    </row>
    <row r="1522" spans="1:16">
      <c r="A1522" s="2" t="s">
        <v>7</v>
      </c>
      <c r="B1522" s="2" t="s">
        <v>27</v>
      </c>
      <c r="C1522" s="2" t="str">
        <f t="shared" si="92"/>
        <v>Jason W.</v>
      </c>
      <c r="D1522" s="2" t="s">
        <v>18</v>
      </c>
      <c r="E1522" s="2" t="s">
        <v>62</v>
      </c>
      <c r="F1522" s="2" t="s">
        <v>11</v>
      </c>
      <c r="G1522" s="2">
        <v>38</v>
      </c>
      <c r="H1522" s="2" t="s">
        <v>34</v>
      </c>
      <c r="I1522" s="2" t="s">
        <v>39</v>
      </c>
      <c r="J1522" s="2" t="s">
        <v>124</v>
      </c>
      <c r="K1522" s="2" t="str">
        <f t="shared" si="93"/>
        <v>2016</v>
      </c>
      <c r="L1522" s="2" t="str">
        <f t="shared" si="94"/>
        <v>12</v>
      </c>
      <c r="M1522" s="2">
        <v>201612</v>
      </c>
      <c r="N1522" s="30">
        <v>340267.06022400013</v>
      </c>
      <c r="O1522" s="30">
        <v>59206.468478976014</v>
      </c>
      <c r="P1522" s="10">
        <f t="shared" si="95"/>
        <v>5.9206468478976017E-2</v>
      </c>
    </row>
    <row r="1523" spans="1:16">
      <c r="A1523" s="2" t="s">
        <v>7</v>
      </c>
      <c r="B1523" s="2" t="s">
        <v>27</v>
      </c>
      <c r="C1523" s="2" t="str">
        <f t="shared" si="92"/>
        <v>Jason W.</v>
      </c>
      <c r="D1523" s="2" t="s">
        <v>18</v>
      </c>
      <c r="E1523" s="2" t="s">
        <v>62</v>
      </c>
      <c r="F1523" s="2" t="s">
        <v>11</v>
      </c>
      <c r="G1523" s="2">
        <v>38</v>
      </c>
      <c r="H1523" s="2" t="s">
        <v>34</v>
      </c>
      <c r="I1523" s="2" t="s">
        <v>39</v>
      </c>
      <c r="J1523" s="2" t="s">
        <v>121</v>
      </c>
      <c r="K1523" s="2" t="str">
        <f t="shared" si="93"/>
        <v>2016</v>
      </c>
      <c r="L1523" s="2" t="str">
        <f t="shared" si="94"/>
        <v>12</v>
      </c>
      <c r="M1523" s="2">
        <v>201612</v>
      </c>
      <c r="N1523" s="30">
        <v>51863.297310720009</v>
      </c>
      <c r="O1523" s="30">
        <v>7779.4945966080013</v>
      </c>
      <c r="P1523" s="10">
        <f t="shared" si="95"/>
        <v>7.7794945966080014E-3</v>
      </c>
    </row>
    <row r="1524" spans="1:16">
      <c r="A1524" s="2" t="s">
        <v>7</v>
      </c>
      <c r="B1524" s="2" t="s">
        <v>27</v>
      </c>
      <c r="C1524" s="2" t="str">
        <f t="shared" si="92"/>
        <v>Jason W.</v>
      </c>
      <c r="D1524" s="2" t="s">
        <v>18</v>
      </c>
      <c r="E1524" s="2" t="s">
        <v>62</v>
      </c>
      <c r="F1524" s="2" t="s">
        <v>11</v>
      </c>
      <c r="G1524" s="2">
        <v>38</v>
      </c>
      <c r="H1524" s="2" t="s">
        <v>34</v>
      </c>
      <c r="I1524" s="2" t="s">
        <v>39</v>
      </c>
      <c r="J1524" s="2" t="s">
        <v>143</v>
      </c>
      <c r="K1524" s="2" t="str">
        <f t="shared" si="93"/>
        <v>2016</v>
      </c>
      <c r="L1524" s="2" t="str">
        <f t="shared" si="94"/>
        <v>12</v>
      </c>
      <c r="M1524" s="2">
        <v>201612</v>
      </c>
      <c r="N1524" s="30">
        <v>33583.455360000007</v>
      </c>
      <c r="O1524" s="30">
        <v>5037.5183040000011</v>
      </c>
      <c r="P1524" s="10">
        <f t="shared" si="95"/>
        <v>5.0375183040000009E-3</v>
      </c>
    </row>
    <row r="1525" spans="1:16">
      <c r="A1525" s="2" t="s">
        <v>7</v>
      </c>
      <c r="B1525" s="2" t="s">
        <v>27</v>
      </c>
      <c r="C1525" s="2" t="str">
        <f t="shared" si="92"/>
        <v>Jason W.</v>
      </c>
      <c r="D1525" s="2" t="s">
        <v>18</v>
      </c>
      <c r="E1525" s="2" t="s">
        <v>62</v>
      </c>
      <c r="F1525" s="2" t="s">
        <v>11</v>
      </c>
      <c r="G1525" s="2">
        <v>38</v>
      </c>
      <c r="H1525" s="2" t="s">
        <v>34</v>
      </c>
      <c r="I1525" s="2" t="s">
        <v>39</v>
      </c>
      <c r="J1525" s="2" t="s">
        <v>123</v>
      </c>
      <c r="K1525" s="2" t="str">
        <f t="shared" si="93"/>
        <v>2016</v>
      </c>
      <c r="L1525" s="2" t="str">
        <f t="shared" si="94"/>
        <v>12</v>
      </c>
      <c r="M1525" s="2">
        <v>201612</v>
      </c>
      <c r="N1525" s="30">
        <v>18996.053852160003</v>
      </c>
      <c r="O1525" s="30">
        <v>2849.4080778240004</v>
      </c>
      <c r="P1525" s="10">
        <f t="shared" si="95"/>
        <v>2.8494080778240006E-3</v>
      </c>
    </row>
    <row r="1526" spans="1:16">
      <c r="A1526" s="2" t="s">
        <v>7</v>
      </c>
      <c r="B1526" s="2" t="s">
        <v>27</v>
      </c>
      <c r="C1526" s="2" t="str">
        <f t="shared" si="92"/>
        <v>Michelle L.</v>
      </c>
      <c r="D1526" s="2" t="s">
        <v>19</v>
      </c>
      <c r="E1526" s="2" t="s">
        <v>57</v>
      </c>
      <c r="F1526" s="2" t="s">
        <v>12</v>
      </c>
      <c r="G1526" s="2">
        <v>29</v>
      </c>
      <c r="H1526" s="2" t="s">
        <v>37</v>
      </c>
      <c r="I1526" s="2" t="s">
        <v>41</v>
      </c>
      <c r="J1526" s="2" t="s">
        <v>124</v>
      </c>
      <c r="K1526" s="2" t="str">
        <f t="shared" si="93"/>
        <v>2016</v>
      </c>
      <c r="L1526" s="2" t="str">
        <f t="shared" si="94"/>
        <v>12</v>
      </c>
      <c r="M1526" s="2">
        <v>201612</v>
      </c>
      <c r="N1526" s="30">
        <v>322536.03840000008</v>
      </c>
      <c r="O1526" s="30">
        <v>56121.270681600006</v>
      </c>
      <c r="P1526" s="10">
        <f t="shared" si="95"/>
        <v>5.6121270681600006E-2</v>
      </c>
    </row>
    <row r="1527" spans="1:16">
      <c r="A1527" s="2" t="s">
        <v>7</v>
      </c>
      <c r="B1527" s="2" t="s">
        <v>27</v>
      </c>
      <c r="C1527" s="2" t="str">
        <f t="shared" si="92"/>
        <v>Michelle L.</v>
      </c>
      <c r="D1527" s="2" t="s">
        <v>19</v>
      </c>
      <c r="E1527" s="2" t="s">
        <v>57</v>
      </c>
      <c r="F1527" s="2" t="s">
        <v>12</v>
      </c>
      <c r="G1527" s="2">
        <v>29</v>
      </c>
      <c r="H1527" s="2" t="s">
        <v>37</v>
      </c>
      <c r="I1527" s="2" t="s">
        <v>41</v>
      </c>
      <c r="J1527" s="2" t="s">
        <v>121</v>
      </c>
      <c r="K1527" s="2" t="str">
        <f t="shared" si="93"/>
        <v>2016</v>
      </c>
      <c r="L1527" s="2" t="str">
        <f t="shared" si="94"/>
        <v>12</v>
      </c>
      <c r="M1527" s="2">
        <v>201612</v>
      </c>
      <c r="N1527" s="30">
        <v>45662.220288000004</v>
      </c>
      <c r="O1527" s="30">
        <v>6849.3330432000002</v>
      </c>
      <c r="P1527" s="10">
        <f t="shared" si="95"/>
        <v>6.8493330432E-3</v>
      </c>
    </row>
    <row r="1528" spans="1:16">
      <c r="A1528" s="2" t="s">
        <v>7</v>
      </c>
      <c r="B1528" s="2" t="s">
        <v>27</v>
      </c>
      <c r="C1528" s="2" t="str">
        <f t="shared" si="92"/>
        <v>Michelle L.</v>
      </c>
      <c r="D1528" s="2" t="s">
        <v>19</v>
      </c>
      <c r="E1528" s="2" t="s">
        <v>57</v>
      </c>
      <c r="F1528" s="2" t="s">
        <v>12</v>
      </c>
      <c r="G1528" s="2">
        <v>29</v>
      </c>
      <c r="H1528" s="2" t="s">
        <v>37</v>
      </c>
      <c r="I1528" s="2" t="s">
        <v>41</v>
      </c>
      <c r="J1528" s="2" t="s">
        <v>143</v>
      </c>
      <c r="K1528" s="2" t="str">
        <f t="shared" si="93"/>
        <v>2016</v>
      </c>
      <c r="L1528" s="2" t="str">
        <f t="shared" si="94"/>
        <v>12</v>
      </c>
      <c r="M1528" s="2">
        <v>201612</v>
      </c>
      <c r="N1528" s="30">
        <v>68001.897599999997</v>
      </c>
      <c r="O1528" s="30">
        <v>10200.28464</v>
      </c>
      <c r="P1528" s="10">
        <f t="shared" si="95"/>
        <v>1.020028464E-2</v>
      </c>
    </row>
    <row r="1529" spans="1:16">
      <c r="A1529" s="2" t="s">
        <v>7</v>
      </c>
      <c r="B1529" s="2" t="s">
        <v>27</v>
      </c>
      <c r="C1529" s="2" t="str">
        <f t="shared" si="92"/>
        <v>Michelle L.</v>
      </c>
      <c r="D1529" s="2" t="s">
        <v>19</v>
      </c>
      <c r="E1529" s="2" t="s">
        <v>57</v>
      </c>
      <c r="F1529" s="2" t="s">
        <v>12</v>
      </c>
      <c r="G1529" s="2">
        <v>29</v>
      </c>
      <c r="H1529" s="2" t="s">
        <v>37</v>
      </c>
      <c r="I1529" s="2" t="s">
        <v>41</v>
      </c>
      <c r="J1529" s="2" t="s">
        <v>123</v>
      </c>
      <c r="K1529" s="2" t="str">
        <f t="shared" si="93"/>
        <v>2016</v>
      </c>
      <c r="L1529" s="2" t="str">
        <f t="shared" si="94"/>
        <v>12</v>
      </c>
      <c r="M1529" s="2">
        <v>201612</v>
      </c>
      <c r="N1529" s="30">
        <v>14843.990016000002</v>
      </c>
      <c r="O1529" s="30">
        <v>2226.5985024000001</v>
      </c>
      <c r="P1529" s="10">
        <f t="shared" si="95"/>
        <v>2.2265985024000003E-3</v>
      </c>
    </row>
    <row r="1530" spans="1:16">
      <c r="A1530" s="2" t="s">
        <v>7</v>
      </c>
      <c r="B1530" s="2" t="s">
        <v>42</v>
      </c>
      <c r="C1530" s="2" t="str">
        <f t="shared" si="92"/>
        <v>Dennis C.</v>
      </c>
      <c r="D1530" s="2" t="s">
        <v>59</v>
      </c>
      <c r="E1530" s="2" t="s">
        <v>60</v>
      </c>
      <c r="F1530" s="2" t="s">
        <v>11</v>
      </c>
      <c r="G1530" s="2">
        <v>35</v>
      </c>
      <c r="H1530" s="2" t="s">
        <v>34</v>
      </c>
      <c r="I1530" s="2" t="s">
        <v>39</v>
      </c>
      <c r="J1530" s="2" t="s">
        <v>124</v>
      </c>
      <c r="K1530" s="2" t="str">
        <f t="shared" si="93"/>
        <v>2016</v>
      </c>
      <c r="L1530" s="2" t="str">
        <f t="shared" si="94"/>
        <v>12</v>
      </c>
      <c r="M1530" s="2">
        <v>201612</v>
      </c>
      <c r="N1530" s="30">
        <v>98999.760384000008</v>
      </c>
      <c r="O1530" s="30">
        <v>17225.958306815999</v>
      </c>
      <c r="P1530" s="10">
        <f t="shared" si="95"/>
        <v>1.7225958306815999E-2</v>
      </c>
    </row>
    <row r="1531" spans="1:16">
      <c r="A1531" s="2" t="s">
        <v>7</v>
      </c>
      <c r="B1531" s="2" t="s">
        <v>42</v>
      </c>
      <c r="C1531" s="2" t="str">
        <f t="shared" si="92"/>
        <v>Dennis C.</v>
      </c>
      <c r="D1531" s="2" t="s">
        <v>59</v>
      </c>
      <c r="E1531" s="2" t="s">
        <v>60</v>
      </c>
      <c r="F1531" s="2" t="s">
        <v>11</v>
      </c>
      <c r="G1531" s="2">
        <v>35</v>
      </c>
      <c r="H1531" s="2" t="s">
        <v>34</v>
      </c>
      <c r="I1531" s="2" t="s">
        <v>39</v>
      </c>
      <c r="J1531" s="2" t="s">
        <v>121</v>
      </c>
      <c r="K1531" s="2" t="str">
        <f t="shared" si="93"/>
        <v>2016</v>
      </c>
      <c r="L1531" s="2" t="str">
        <f t="shared" si="94"/>
        <v>12</v>
      </c>
      <c r="M1531" s="2">
        <v>201612</v>
      </c>
      <c r="N1531" s="30">
        <v>55476.277678080005</v>
      </c>
      <c r="O1531" s="30">
        <v>8321.4416517120007</v>
      </c>
      <c r="P1531" s="10">
        <f t="shared" si="95"/>
        <v>8.3214416517120009E-3</v>
      </c>
    </row>
    <row r="1532" spans="1:16">
      <c r="A1532" s="2" t="s">
        <v>7</v>
      </c>
      <c r="B1532" s="2" t="s">
        <v>42</v>
      </c>
      <c r="C1532" s="2" t="str">
        <f t="shared" si="92"/>
        <v>Dennis C.</v>
      </c>
      <c r="D1532" s="2" t="s">
        <v>59</v>
      </c>
      <c r="E1532" s="2" t="s">
        <v>60</v>
      </c>
      <c r="F1532" s="2" t="s">
        <v>11</v>
      </c>
      <c r="G1532" s="2">
        <v>35</v>
      </c>
      <c r="H1532" s="2" t="s">
        <v>34</v>
      </c>
      <c r="I1532" s="2" t="s">
        <v>39</v>
      </c>
      <c r="J1532" s="2" t="s">
        <v>143</v>
      </c>
      <c r="K1532" s="2" t="str">
        <f t="shared" si="93"/>
        <v>2016</v>
      </c>
      <c r="L1532" s="2" t="str">
        <f t="shared" si="94"/>
        <v>12</v>
      </c>
      <c r="M1532" s="2">
        <v>201612</v>
      </c>
      <c r="N1532" s="30">
        <v>68118.811488000007</v>
      </c>
      <c r="O1532" s="30">
        <v>10217.821723200001</v>
      </c>
      <c r="P1532" s="10">
        <f t="shared" si="95"/>
        <v>1.02178217232E-2</v>
      </c>
    </row>
    <row r="1533" spans="1:16">
      <c r="A1533" s="2" t="s">
        <v>7</v>
      </c>
      <c r="B1533" s="2" t="s">
        <v>42</v>
      </c>
      <c r="C1533" s="2" t="str">
        <f t="shared" si="92"/>
        <v>Dennis C.</v>
      </c>
      <c r="D1533" s="2" t="s">
        <v>59</v>
      </c>
      <c r="E1533" s="2" t="s">
        <v>60</v>
      </c>
      <c r="F1533" s="2" t="s">
        <v>11</v>
      </c>
      <c r="G1533" s="2">
        <v>35</v>
      </c>
      <c r="H1533" s="2" t="s">
        <v>34</v>
      </c>
      <c r="I1533" s="2" t="s">
        <v>39</v>
      </c>
      <c r="J1533" s="2" t="s">
        <v>123</v>
      </c>
      <c r="K1533" s="2" t="str">
        <f t="shared" si="93"/>
        <v>2016</v>
      </c>
      <c r="L1533" s="2" t="str">
        <f t="shared" si="94"/>
        <v>12</v>
      </c>
      <c r="M1533" s="2">
        <v>201612</v>
      </c>
      <c r="N1533" s="30">
        <v>50938.504888320007</v>
      </c>
      <c r="O1533" s="30">
        <v>7640.7757332480005</v>
      </c>
      <c r="P1533" s="10">
        <f t="shared" si="95"/>
        <v>7.6407757332480003E-3</v>
      </c>
    </row>
    <row r="1534" spans="1:16">
      <c r="A1534" s="2" t="s">
        <v>7</v>
      </c>
      <c r="B1534" s="2" t="s">
        <v>42</v>
      </c>
      <c r="C1534" s="2" t="str">
        <f t="shared" si="92"/>
        <v>Aaron C.</v>
      </c>
      <c r="D1534" s="2" t="s">
        <v>61</v>
      </c>
      <c r="E1534" s="2" t="s">
        <v>60</v>
      </c>
      <c r="F1534" s="2" t="s">
        <v>11</v>
      </c>
      <c r="G1534" s="2">
        <v>32</v>
      </c>
      <c r="H1534" s="2" t="s">
        <v>36</v>
      </c>
      <c r="I1534" s="2" t="s">
        <v>63</v>
      </c>
      <c r="J1534" s="2" t="s">
        <v>124</v>
      </c>
      <c r="K1534" s="2" t="str">
        <f t="shared" si="93"/>
        <v>2016</v>
      </c>
      <c r="L1534" s="2" t="str">
        <f t="shared" si="94"/>
        <v>12</v>
      </c>
      <c r="M1534" s="2">
        <v>201612</v>
      </c>
      <c r="N1534" s="30">
        <v>239316.94080000001</v>
      </c>
      <c r="O1534" s="30">
        <v>41641.147699200003</v>
      </c>
      <c r="P1534" s="10">
        <f t="shared" si="95"/>
        <v>4.16411476992E-2</v>
      </c>
    </row>
    <row r="1535" spans="1:16">
      <c r="A1535" s="2" t="s">
        <v>7</v>
      </c>
      <c r="B1535" s="2" t="s">
        <v>42</v>
      </c>
      <c r="C1535" s="2" t="str">
        <f t="shared" si="92"/>
        <v>Aaron C.</v>
      </c>
      <c r="D1535" s="2" t="s">
        <v>61</v>
      </c>
      <c r="E1535" s="2" t="s">
        <v>60</v>
      </c>
      <c r="F1535" s="2" t="s">
        <v>11</v>
      </c>
      <c r="G1535" s="2">
        <v>32</v>
      </c>
      <c r="H1535" s="2" t="s">
        <v>36</v>
      </c>
      <c r="I1535" s="2" t="s">
        <v>63</v>
      </c>
      <c r="J1535" s="2" t="s">
        <v>121</v>
      </c>
      <c r="K1535" s="2" t="str">
        <f t="shared" si="93"/>
        <v>2016</v>
      </c>
      <c r="L1535" s="2" t="str">
        <f t="shared" si="94"/>
        <v>12</v>
      </c>
      <c r="M1535" s="2">
        <v>201612</v>
      </c>
      <c r="N1535" s="30">
        <v>10582.016256000001</v>
      </c>
      <c r="O1535" s="30">
        <v>1587.3024384</v>
      </c>
      <c r="P1535" s="10">
        <f t="shared" si="95"/>
        <v>1.5873024384E-3</v>
      </c>
    </row>
    <row r="1536" spans="1:16">
      <c r="A1536" s="2" t="s">
        <v>7</v>
      </c>
      <c r="B1536" s="2" t="s">
        <v>42</v>
      </c>
      <c r="C1536" s="2" t="str">
        <f t="shared" si="92"/>
        <v>Aaron C.</v>
      </c>
      <c r="D1536" s="2" t="s">
        <v>61</v>
      </c>
      <c r="E1536" s="2" t="s">
        <v>60</v>
      </c>
      <c r="F1536" s="2" t="s">
        <v>11</v>
      </c>
      <c r="G1536" s="2">
        <v>32</v>
      </c>
      <c r="H1536" s="2" t="s">
        <v>36</v>
      </c>
      <c r="I1536" s="2" t="s">
        <v>63</v>
      </c>
      <c r="J1536" s="2" t="s">
        <v>143</v>
      </c>
      <c r="K1536" s="2" t="str">
        <f t="shared" si="93"/>
        <v>2016</v>
      </c>
      <c r="L1536" s="2" t="str">
        <f t="shared" si="94"/>
        <v>12</v>
      </c>
      <c r="M1536" s="2">
        <v>201612</v>
      </c>
      <c r="N1536" s="30">
        <v>15804.079199999996</v>
      </c>
      <c r="O1536" s="30">
        <v>2370.6118799999995</v>
      </c>
      <c r="P1536" s="10">
        <f t="shared" si="95"/>
        <v>2.3706118799999994E-3</v>
      </c>
    </row>
    <row r="1537" spans="1:16">
      <c r="A1537" s="2" t="s">
        <v>7</v>
      </c>
      <c r="B1537" s="2" t="s">
        <v>42</v>
      </c>
      <c r="C1537" s="2" t="str">
        <f t="shared" si="92"/>
        <v>Aaron C.</v>
      </c>
      <c r="D1537" s="2" t="s">
        <v>61</v>
      </c>
      <c r="E1537" s="2" t="s">
        <v>60</v>
      </c>
      <c r="F1537" s="2" t="s">
        <v>11</v>
      </c>
      <c r="G1537" s="2">
        <v>32</v>
      </c>
      <c r="H1537" s="2" t="s">
        <v>36</v>
      </c>
      <c r="I1537" s="2" t="s">
        <v>63</v>
      </c>
      <c r="J1537" s="2" t="s">
        <v>123</v>
      </c>
      <c r="K1537" s="2" t="str">
        <f t="shared" si="93"/>
        <v>2016</v>
      </c>
      <c r="L1537" s="2" t="str">
        <f t="shared" si="94"/>
        <v>12</v>
      </c>
      <c r="M1537" s="2">
        <v>201612</v>
      </c>
      <c r="N1537" s="30">
        <v>5110.8986880000011</v>
      </c>
      <c r="O1537" s="30">
        <v>766.63480320000008</v>
      </c>
      <c r="P1537" s="10">
        <f t="shared" si="95"/>
        <v>7.6663480320000009E-4</v>
      </c>
    </row>
    <row r="1538" spans="1:16">
      <c r="A1538" s="2" t="s">
        <v>69</v>
      </c>
      <c r="B1538" s="2" t="s">
        <v>5</v>
      </c>
      <c r="C1538" s="2" t="str">
        <f t="shared" si="92"/>
        <v>Jansen B.</v>
      </c>
      <c r="D1538" s="2" t="s">
        <v>46</v>
      </c>
      <c r="E1538" s="2" t="s">
        <v>13</v>
      </c>
      <c r="F1538" s="2" t="s">
        <v>11</v>
      </c>
      <c r="G1538" s="2">
        <v>46</v>
      </c>
      <c r="H1538" s="2" t="s">
        <v>33</v>
      </c>
      <c r="I1538" s="2" t="s">
        <v>38</v>
      </c>
      <c r="J1538" s="2" t="s">
        <v>124</v>
      </c>
      <c r="K1538" s="2" t="str">
        <f t="shared" si="93"/>
        <v>2016</v>
      </c>
      <c r="L1538" s="2" t="str">
        <f t="shared" si="94"/>
        <v>12</v>
      </c>
      <c r="M1538" s="2">
        <v>201612</v>
      </c>
      <c r="N1538" s="30">
        <v>1042212.6719999999</v>
      </c>
      <c r="O1538" s="30">
        <v>181345.00492799995</v>
      </c>
      <c r="P1538" s="10">
        <f t="shared" si="95"/>
        <v>0.18134500492799996</v>
      </c>
    </row>
    <row r="1539" spans="1:16">
      <c r="A1539" s="2" t="s">
        <v>69</v>
      </c>
      <c r="B1539" s="2" t="s">
        <v>5</v>
      </c>
      <c r="C1539" s="2" t="str">
        <f t="shared" ref="C1539:C1602" si="96">D1539&amp;" "&amp;LEFT(E1539,1)&amp;"."</f>
        <v>Jansen B.</v>
      </c>
      <c r="D1539" s="2" t="s">
        <v>46</v>
      </c>
      <c r="E1539" s="2" t="s">
        <v>13</v>
      </c>
      <c r="F1539" s="2" t="s">
        <v>11</v>
      </c>
      <c r="G1539" s="2">
        <v>46</v>
      </c>
      <c r="H1539" s="2" t="s">
        <v>33</v>
      </c>
      <c r="I1539" s="2" t="s">
        <v>38</v>
      </c>
      <c r="J1539" s="2" t="s">
        <v>121</v>
      </c>
      <c r="K1539" s="2" t="str">
        <f t="shared" ref="K1539:K1602" si="97">LEFT(M1539,4)</f>
        <v>2016</v>
      </c>
      <c r="L1539" s="2" t="str">
        <f t="shared" ref="L1539:L1602" si="98">RIGHT(M1539,2)</f>
        <v>12</v>
      </c>
      <c r="M1539" s="2">
        <v>201612</v>
      </c>
      <c r="N1539" s="30">
        <v>23904.760320000001</v>
      </c>
      <c r="O1539" s="30">
        <v>3585.7140479999998</v>
      </c>
      <c r="P1539" s="10">
        <f t="shared" ref="P1539:P1602" si="99">O1539/1000000</f>
        <v>3.5857140479999996E-3</v>
      </c>
    </row>
    <row r="1540" spans="1:16">
      <c r="A1540" s="2" t="s">
        <v>69</v>
      </c>
      <c r="B1540" s="2" t="s">
        <v>5</v>
      </c>
      <c r="C1540" s="2" t="str">
        <f t="shared" si="96"/>
        <v>Jansen B.</v>
      </c>
      <c r="D1540" s="2" t="s">
        <v>46</v>
      </c>
      <c r="E1540" s="2" t="s">
        <v>13</v>
      </c>
      <c r="F1540" s="2" t="s">
        <v>11</v>
      </c>
      <c r="G1540" s="2">
        <v>46</v>
      </c>
      <c r="H1540" s="2" t="s">
        <v>33</v>
      </c>
      <c r="I1540" s="2" t="s">
        <v>38</v>
      </c>
      <c r="J1540" s="2" t="s">
        <v>143</v>
      </c>
      <c r="K1540" s="2" t="str">
        <f t="shared" si="97"/>
        <v>2016</v>
      </c>
      <c r="L1540" s="2" t="str">
        <f t="shared" si="98"/>
        <v>12</v>
      </c>
      <c r="M1540" s="2">
        <v>201612</v>
      </c>
      <c r="N1540" s="30">
        <v>52971.516000000011</v>
      </c>
      <c r="O1540" s="30">
        <v>7945.7274000000016</v>
      </c>
      <c r="P1540" s="10">
        <f t="shared" si="99"/>
        <v>7.9457274000000015E-3</v>
      </c>
    </row>
    <row r="1541" spans="1:16">
      <c r="A1541" s="2" t="s">
        <v>69</v>
      </c>
      <c r="B1541" s="2" t="s">
        <v>5</v>
      </c>
      <c r="C1541" s="2" t="str">
        <f t="shared" si="96"/>
        <v>Jansen B.</v>
      </c>
      <c r="D1541" s="2" t="s">
        <v>46</v>
      </c>
      <c r="E1541" s="2" t="s">
        <v>13</v>
      </c>
      <c r="F1541" s="2" t="s">
        <v>11</v>
      </c>
      <c r="G1541" s="2">
        <v>46</v>
      </c>
      <c r="H1541" s="2" t="s">
        <v>33</v>
      </c>
      <c r="I1541" s="2" t="s">
        <v>38</v>
      </c>
      <c r="J1541" s="2" t="s">
        <v>123</v>
      </c>
      <c r="K1541" s="2" t="str">
        <f t="shared" si="97"/>
        <v>2016</v>
      </c>
      <c r="L1541" s="2" t="str">
        <f t="shared" si="98"/>
        <v>12</v>
      </c>
      <c r="M1541" s="2">
        <v>201612</v>
      </c>
      <c r="N1541" s="30">
        <v>57162.424319999991</v>
      </c>
      <c r="O1541" s="30">
        <v>8574.3636479999986</v>
      </c>
      <c r="P1541" s="10">
        <f t="shared" si="99"/>
        <v>8.5743636479999989E-3</v>
      </c>
    </row>
    <row r="1542" spans="1:16">
      <c r="A1542" s="2" t="s">
        <v>69</v>
      </c>
      <c r="B1542" s="2" t="s">
        <v>5</v>
      </c>
      <c r="C1542" s="2" t="str">
        <f t="shared" si="96"/>
        <v>Claire P.</v>
      </c>
      <c r="D1542" s="2" t="s">
        <v>22</v>
      </c>
      <c r="E1542" s="2" t="s">
        <v>16</v>
      </c>
      <c r="F1542" s="2" t="s">
        <v>12</v>
      </c>
      <c r="G1542" s="2">
        <v>38</v>
      </c>
      <c r="H1542" s="2" t="s">
        <v>34</v>
      </c>
      <c r="I1542" s="2" t="s">
        <v>39</v>
      </c>
      <c r="J1542" s="2" t="s">
        <v>124</v>
      </c>
      <c r="K1542" s="2" t="str">
        <f t="shared" si="97"/>
        <v>2016</v>
      </c>
      <c r="L1542" s="2" t="str">
        <f t="shared" si="98"/>
        <v>12</v>
      </c>
      <c r="M1542" s="2">
        <v>201612</v>
      </c>
      <c r="N1542" s="30">
        <v>398041.6204800001</v>
      </c>
      <c r="O1542" s="30">
        <v>69259.241963520006</v>
      </c>
      <c r="P1542" s="10">
        <f t="shared" si="99"/>
        <v>6.9259241963519999E-2</v>
      </c>
    </row>
    <row r="1543" spans="1:16">
      <c r="A1543" s="2" t="s">
        <v>69</v>
      </c>
      <c r="B1543" s="2" t="s">
        <v>5</v>
      </c>
      <c r="C1543" s="2" t="str">
        <f t="shared" si="96"/>
        <v>Claire P.</v>
      </c>
      <c r="D1543" s="2" t="s">
        <v>22</v>
      </c>
      <c r="E1543" s="2" t="s">
        <v>16</v>
      </c>
      <c r="F1543" s="2" t="s">
        <v>12</v>
      </c>
      <c r="G1543" s="2">
        <v>38</v>
      </c>
      <c r="H1543" s="2" t="s">
        <v>34</v>
      </c>
      <c r="I1543" s="2" t="s">
        <v>39</v>
      </c>
      <c r="J1543" s="2" t="s">
        <v>121</v>
      </c>
      <c r="K1543" s="2" t="str">
        <f t="shared" si="97"/>
        <v>2016</v>
      </c>
      <c r="L1543" s="2" t="str">
        <f t="shared" si="98"/>
        <v>12</v>
      </c>
      <c r="M1543" s="2">
        <v>201612</v>
      </c>
      <c r="N1543" s="30">
        <v>45540.4529664</v>
      </c>
      <c r="O1543" s="30">
        <v>6831.0679449599993</v>
      </c>
      <c r="P1543" s="10">
        <f t="shared" si="99"/>
        <v>6.8310679449599997E-3</v>
      </c>
    </row>
    <row r="1544" spans="1:16">
      <c r="A1544" s="2" t="s">
        <v>69</v>
      </c>
      <c r="B1544" s="2" t="s">
        <v>5</v>
      </c>
      <c r="C1544" s="2" t="str">
        <f t="shared" si="96"/>
        <v>Claire P.</v>
      </c>
      <c r="D1544" s="2" t="s">
        <v>22</v>
      </c>
      <c r="E1544" s="2" t="s">
        <v>16</v>
      </c>
      <c r="F1544" s="2" t="s">
        <v>12</v>
      </c>
      <c r="G1544" s="2">
        <v>38</v>
      </c>
      <c r="H1544" s="2" t="s">
        <v>34</v>
      </c>
      <c r="I1544" s="2" t="s">
        <v>39</v>
      </c>
      <c r="J1544" s="2" t="s">
        <v>143</v>
      </c>
      <c r="K1544" s="2" t="str">
        <f t="shared" si="97"/>
        <v>2016</v>
      </c>
      <c r="L1544" s="2" t="str">
        <f t="shared" si="98"/>
        <v>12</v>
      </c>
      <c r="M1544" s="2">
        <v>201612</v>
      </c>
      <c r="N1544" s="30">
        <v>92922.953760000004</v>
      </c>
      <c r="O1544" s="30">
        <v>13938.443064000001</v>
      </c>
      <c r="P1544" s="10">
        <f t="shared" si="99"/>
        <v>1.3938443064000001E-2</v>
      </c>
    </row>
    <row r="1545" spans="1:16">
      <c r="A1545" s="2" t="s">
        <v>69</v>
      </c>
      <c r="B1545" s="2" t="s">
        <v>5</v>
      </c>
      <c r="C1545" s="2" t="str">
        <f t="shared" si="96"/>
        <v>Claire P.</v>
      </c>
      <c r="D1545" s="2" t="s">
        <v>22</v>
      </c>
      <c r="E1545" s="2" t="s">
        <v>16</v>
      </c>
      <c r="F1545" s="2" t="s">
        <v>12</v>
      </c>
      <c r="G1545" s="2">
        <v>38</v>
      </c>
      <c r="H1545" s="2" t="s">
        <v>34</v>
      </c>
      <c r="I1545" s="2" t="s">
        <v>39</v>
      </c>
      <c r="J1545" s="2" t="s">
        <v>123</v>
      </c>
      <c r="K1545" s="2" t="str">
        <f t="shared" si="97"/>
        <v>2016</v>
      </c>
      <c r="L1545" s="2" t="str">
        <f t="shared" si="98"/>
        <v>12</v>
      </c>
      <c r="M1545" s="2">
        <v>201612</v>
      </c>
      <c r="N1545" s="30">
        <v>16751.818137600003</v>
      </c>
      <c r="O1545" s="30">
        <v>2512.7727206400004</v>
      </c>
      <c r="P1545" s="10">
        <f t="shared" si="99"/>
        <v>2.5127727206400003E-3</v>
      </c>
    </row>
    <row r="1546" spans="1:16">
      <c r="A1546" s="2" t="s">
        <v>69</v>
      </c>
      <c r="B1546" s="2" t="s">
        <v>5</v>
      </c>
      <c r="C1546" s="2" t="str">
        <f t="shared" si="96"/>
        <v>Simon W.</v>
      </c>
      <c r="D1546" s="2" t="s">
        <v>9</v>
      </c>
      <c r="E1546" s="2" t="s">
        <v>10</v>
      </c>
      <c r="F1546" s="2" t="s">
        <v>11</v>
      </c>
      <c r="G1546" s="2">
        <v>25</v>
      </c>
      <c r="H1546" s="2" t="s">
        <v>37</v>
      </c>
      <c r="I1546" s="2" t="s">
        <v>41</v>
      </c>
      <c r="J1546" s="2" t="s">
        <v>124</v>
      </c>
      <c r="K1546" s="2" t="str">
        <f t="shared" si="97"/>
        <v>2016</v>
      </c>
      <c r="L1546" s="2" t="str">
        <f t="shared" si="98"/>
        <v>12</v>
      </c>
      <c r="M1546" s="2">
        <v>201612</v>
      </c>
      <c r="N1546" s="30">
        <v>306671.61600000004</v>
      </c>
      <c r="O1546" s="30">
        <v>53360.861184000001</v>
      </c>
      <c r="P1546" s="10">
        <f t="shared" si="99"/>
        <v>5.3360861183999998E-2</v>
      </c>
    </row>
    <row r="1547" spans="1:16">
      <c r="A1547" s="2" t="s">
        <v>69</v>
      </c>
      <c r="B1547" s="2" t="s">
        <v>5</v>
      </c>
      <c r="C1547" s="2" t="str">
        <f t="shared" si="96"/>
        <v>Simon W.</v>
      </c>
      <c r="D1547" s="2" t="s">
        <v>9</v>
      </c>
      <c r="E1547" s="2" t="s">
        <v>10</v>
      </c>
      <c r="F1547" s="2" t="s">
        <v>11</v>
      </c>
      <c r="G1547" s="2">
        <v>25</v>
      </c>
      <c r="H1547" s="2" t="s">
        <v>37</v>
      </c>
      <c r="I1547" s="2" t="s">
        <v>41</v>
      </c>
      <c r="J1547" s="2" t="s">
        <v>121</v>
      </c>
      <c r="K1547" s="2" t="str">
        <f t="shared" si="97"/>
        <v>2016</v>
      </c>
      <c r="L1547" s="2" t="str">
        <f t="shared" si="98"/>
        <v>12</v>
      </c>
      <c r="M1547" s="2">
        <v>201612</v>
      </c>
      <c r="N1547" s="30">
        <v>21411.717119999994</v>
      </c>
      <c r="O1547" s="30">
        <v>3211.7575679999991</v>
      </c>
      <c r="P1547" s="10">
        <f t="shared" si="99"/>
        <v>3.211757567999999E-3</v>
      </c>
    </row>
    <row r="1548" spans="1:16">
      <c r="A1548" s="2" t="s">
        <v>69</v>
      </c>
      <c r="B1548" s="2" t="s">
        <v>5</v>
      </c>
      <c r="C1548" s="2" t="str">
        <f t="shared" si="96"/>
        <v>Simon W.</v>
      </c>
      <c r="D1548" s="2" t="s">
        <v>9</v>
      </c>
      <c r="E1548" s="2" t="s">
        <v>10</v>
      </c>
      <c r="F1548" s="2" t="s">
        <v>11</v>
      </c>
      <c r="G1548" s="2">
        <v>25</v>
      </c>
      <c r="H1548" s="2" t="s">
        <v>37</v>
      </c>
      <c r="I1548" s="2" t="s">
        <v>41</v>
      </c>
      <c r="J1548" s="2" t="s">
        <v>143</v>
      </c>
      <c r="K1548" s="2" t="str">
        <f t="shared" si="97"/>
        <v>2016</v>
      </c>
      <c r="L1548" s="2" t="str">
        <f t="shared" si="98"/>
        <v>12</v>
      </c>
      <c r="M1548" s="2">
        <v>201612</v>
      </c>
      <c r="N1548" s="30">
        <v>64869.48</v>
      </c>
      <c r="O1548" s="30">
        <v>9730.4220000000005</v>
      </c>
      <c r="P1548" s="10">
        <f t="shared" si="99"/>
        <v>9.7304220000000007E-3</v>
      </c>
    </row>
    <row r="1549" spans="1:16">
      <c r="A1549" s="2" t="s">
        <v>69</v>
      </c>
      <c r="B1549" s="2" t="s">
        <v>5</v>
      </c>
      <c r="C1549" s="2" t="str">
        <f t="shared" si="96"/>
        <v>Simon W.</v>
      </c>
      <c r="D1549" s="2" t="s">
        <v>9</v>
      </c>
      <c r="E1549" s="2" t="s">
        <v>10</v>
      </c>
      <c r="F1549" s="2" t="s">
        <v>11</v>
      </c>
      <c r="G1549" s="2">
        <v>25</v>
      </c>
      <c r="H1549" s="2" t="s">
        <v>37</v>
      </c>
      <c r="I1549" s="2" t="s">
        <v>41</v>
      </c>
      <c r="J1549" s="2" t="s">
        <v>123</v>
      </c>
      <c r="K1549" s="2" t="str">
        <f t="shared" si="97"/>
        <v>2016</v>
      </c>
      <c r="L1549" s="2" t="str">
        <f t="shared" si="98"/>
        <v>12</v>
      </c>
      <c r="M1549" s="2">
        <v>201612</v>
      </c>
      <c r="N1549" s="30">
        <v>6971.7196800000002</v>
      </c>
      <c r="O1549" s="30">
        <v>1045.7579519999999</v>
      </c>
      <c r="P1549" s="10">
        <f t="shared" si="99"/>
        <v>1.0457579519999999E-3</v>
      </c>
    </row>
    <row r="1550" spans="1:16">
      <c r="A1550" s="2" t="s">
        <v>69</v>
      </c>
      <c r="B1550" s="2" t="s">
        <v>6</v>
      </c>
      <c r="C1550" s="2" t="str">
        <f t="shared" si="96"/>
        <v>Trevor P.</v>
      </c>
      <c r="D1550" s="2" t="s">
        <v>14</v>
      </c>
      <c r="E1550" s="2" t="s">
        <v>15</v>
      </c>
      <c r="F1550" s="2" t="s">
        <v>11</v>
      </c>
      <c r="G1550" s="2">
        <v>32</v>
      </c>
      <c r="H1550" s="2" t="s">
        <v>36</v>
      </c>
      <c r="I1550" s="2" t="s">
        <v>63</v>
      </c>
      <c r="J1550" s="2" t="s">
        <v>124</v>
      </c>
      <c r="K1550" s="2" t="str">
        <f t="shared" si="97"/>
        <v>2016</v>
      </c>
      <c r="L1550" s="2" t="str">
        <f t="shared" si="98"/>
        <v>12</v>
      </c>
      <c r="M1550" s="2">
        <v>201612</v>
      </c>
      <c r="N1550" s="30">
        <v>578664.89856000023</v>
      </c>
      <c r="O1550" s="30">
        <v>100687.69234944003</v>
      </c>
      <c r="P1550" s="10">
        <f t="shared" si="99"/>
        <v>0.10068769234944003</v>
      </c>
    </row>
    <row r="1551" spans="1:16">
      <c r="A1551" s="2" t="s">
        <v>69</v>
      </c>
      <c r="B1551" s="2" t="s">
        <v>6</v>
      </c>
      <c r="C1551" s="2" t="str">
        <f t="shared" si="96"/>
        <v>Trevor P.</v>
      </c>
      <c r="D1551" s="2" t="s">
        <v>14</v>
      </c>
      <c r="E1551" s="2" t="s">
        <v>15</v>
      </c>
      <c r="F1551" s="2" t="s">
        <v>11</v>
      </c>
      <c r="G1551" s="2">
        <v>32</v>
      </c>
      <c r="H1551" s="2" t="s">
        <v>36</v>
      </c>
      <c r="I1551" s="2" t="s">
        <v>63</v>
      </c>
      <c r="J1551" s="2" t="s">
        <v>121</v>
      </c>
      <c r="K1551" s="2" t="str">
        <f t="shared" si="97"/>
        <v>2016</v>
      </c>
      <c r="L1551" s="2" t="str">
        <f t="shared" si="98"/>
        <v>12</v>
      </c>
      <c r="M1551" s="2">
        <v>201612</v>
      </c>
      <c r="N1551" s="30">
        <v>72084.818534400023</v>
      </c>
      <c r="O1551" s="30">
        <v>10812.722780160004</v>
      </c>
      <c r="P1551" s="10">
        <f t="shared" si="99"/>
        <v>1.0812722780160005E-2</v>
      </c>
    </row>
    <row r="1552" spans="1:16">
      <c r="A1552" s="2" t="s">
        <v>69</v>
      </c>
      <c r="B1552" s="2" t="s">
        <v>6</v>
      </c>
      <c r="C1552" s="2" t="str">
        <f t="shared" si="96"/>
        <v>Trevor P.</v>
      </c>
      <c r="D1552" s="2" t="s">
        <v>14</v>
      </c>
      <c r="E1552" s="2" t="s">
        <v>15</v>
      </c>
      <c r="F1552" s="2" t="s">
        <v>11</v>
      </c>
      <c r="G1552" s="2">
        <v>32</v>
      </c>
      <c r="H1552" s="2" t="s">
        <v>36</v>
      </c>
      <c r="I1552" s="2" t="s">
        <v>63</v>
      </c>
      <c r="J1552" s="2" t="s">
        <v>143</v>
      </c>
      <c r="K1552" s="2" t="str">
        <f t="shared" si="97"/>
        <v>2016</v>
      </c>
      <c r="L1552" s="2" t="str">
        <f t="shared" si="98"/>
        <v>12</v>
      </c>
      <c r="M1552" s="2">
        <v>201612</v>
      </c>
      <c r="N1552" s="30">
        <v>100465.39776000001</v>
      </c>
      <c r="O1552" s="30">
        <v>15069.809664</v>
      </c>
      <c r="P1552" s="10">
        <f t="shared" si="99"/>
        <v>1.5069809664000001E-2</v>
      </c>
    </row>
    <row r="1553" spans="1:16">
      <c r="A1553" s="2" t="s">
        <v>69</v>
      </c>
      <c r="B1553" s="2" t="s">
        <v>6</v>
      </c>
      <c r="C1553" s="2" t="str">
        <f t="shared" si="96"/>
        <v>Trevor P.</v>
      </c>
      <c r="D1553" s="2" t="s">
        <v>14</v>
      </c>
      <c r="E1553" s="2" t="s">
        <v>15</v>
      </c>
      <c r="F1553" s="2" t="s">
        <v>11</v>
      </c>
      <c r="G1553" s="2">
        <v>32</v>
      </c>
      <c r="H1553" s="2" t="s">
        <v>36</v>
      </c>
      <c r="I1553" s="2" t="s">
        <v>63</v>
      </c>
      <c r="J1553" s="2" t="s">
        <v>123</v>
      </c>
      <c r="K1553" s="2" t="str">
        <f t="shared" si="97"/>
        <v>2016</v>
      </c>
      <c r="L1553" s="2" t="str">
        <f t="shared" si="98"/>
        <v>12</v>
      </c>
      <c r="M1553" s="2">
        <v>201612</v>
      </c>
      <c r="N1553" s="30">
        <v>34783.064064000006</v>
      </c>
      <c r="O1553" s="30">
        <v>5217.4596096000005</v>
      </c>
      <c r="P1553" s="10">
        <f t="shared" si="99"/>
        <v>5.2174596096000005E-3</v>
      </c>
    </row>
    <row r="1554" spans="1:16">
      <c r="A1554" s="2" t="s">
        <v>68</v>
      </c>
      <c r="B1554" s="2" t="s">
        <v>24</v>
      </c>
      <c r="C1554" s="2" t="str">
        <f t="shared" si="96"/>
        <v>George C.</v>
      </c>
      <c r="D1554" s="2" t="s">
        <v>43</v>
      </c>
      <c r="E1554" s="2" t="s">
        <v>17</v>
      </c>
      <c r="F1554" s="2" t="s">
        <v>11</v>
      </c>
      <c r="G1554" s="2">
        <v>32</v>
      </c>
      <c r="H1554" s="2" t="s">
        <v>36</v>
      </c>
      <c r="I1554" s="2" t="s">
        <v>63</v>
      </c>
      <c r="J1554" s="2" t="s">
        <v>124</v>
      </c>
      <c r="K1554" s="2" t="str">
        <f t="shared" si="97"/>
        <v>2016</v>
      </c>
      <c r="L1554" s="2" t="str">
        <f t="shared" si="98"/>
        <v>12</v>
      </c>
      <c r="M1554" s="2">
        <v>201612</v>
      </c>
      <c r="N1554" s="30">
        <v>479138.68799999997</v>
      </c>
      <c r="O1554" s="30">
        <v>83370.131711999988</v>
      </c>
      <c r="P1554" s="10">
        <f t="shared" si="99"/>
        <v>8.3370131711999987E-2</v>
      </c>
    </row>
    <row r="1555" spans="1:16">
      <c r="A1555" s="2" t="s">
        <v>68</v>
      </c>
      <c r="B1555" s="2" t="s">
        <v>24</v>
      </c>
      <c r="C1555" s="2" t="str">
        <f t="shared" si="96"/>
        <v>George C.</v>
      </c>
      <c r="D1555" s="2" t="s">
        <v>43</v>
      </c>
      <c r="E1555" s="2" t="s">
        <v>17</v>
      </c>
      <c r="F1555" s="2" t="s">
        <v>11</v>
      </c>
      <c r="G1555" s="2">
        <v>32</v>
      </c>
      <c r="H1555" s="2" t="s">
        <v>36</v>
      </c>
      <c r="I1555" s="2" t="s">
        <v>63</v>
      </c>
      <c r="J1555" s="2" t="s">
        <v>121</v>
      </c>
      <c r="K1555" s="2" t="str">
        <f t="shared" si="97"/>
        <v>2016</v>
      </c>
      <c r="L1555" s="2" t="str">
        <f t="shared" si="98"/>
        <v>12</v>
      </c>
      <c r="M1555" s="2">
        <v>201612</v>
      </c>
      <c r="N1555" s="30">
        <v>12771.064320000001</v>
      </c>
      <c r="O1555" s="30">
        <v>1915.6596480000001</v>
      </c>
      <c r="P1555" s="10">
        <f t="shared" si="99"/>
        <v>1.9156596480000001E-3</v>
      </c>
    </row>
    <row r="1556" spans="1:16">
      <c r="A1556" s="2" t="s">
        <v>68</v>
      </c>
      <c r="B1556" s="2" t="s">
        <v>24</v>
      </c>
      <c r="C1556" s="2" t="str">
        <f t="shared" si="96"/>
        <v>George C.</v>
      </c>
      <c r="D1556" s="2" t="s">
        <v>43</v>
      </c>
      <c r="E1556" s="2" t="s">
        <v>17</v>
      </c>
      <c r="F1556" s="2" t="s">
        <v>11</v>
      </c>
      <c r="G1556" s="2">
        <v>32</v>
      </c>
      <c r="H1556" s="2" t="s">
        <v>36</v>
      </c>
      <c r="I1556" s="2" t="s">
        <v>63</v>
      </c>
      <c r="J1556" s="2" t="s">
        <v>143</v>
      </c>
      <c r="K1556" s="2" t="str">
        <f t="shared" si="97"/>
        <v>2016</v>
      </c>
      <c r="L1556" s="2" t="str">
        <f t="shared" si="98"/>
        <v>12</v>
      </c>
      <c r="M1556" s="2">
        <v>201612</v>
      </c>
      <c r="N1556" s="30">
        <v>198481.92000000004</v>
      </c>
      <c r="O1556" s="30">
        <v>29772.288000000004</v>
      </c>
      <c r="P1556" s="10">
        <f t="shared" si="99"/>
        <v>2.9772288000000004E-2</v>
      </c>
    </row>
    <row r="1557" spans="1:16">
      <c r="A1557" s="2" t="s">
        <v>68</v>
      </c>
      <c r="B1557" s="2" t="s">
        <v>24</v>
      </c>
      <c r="C1557" s="2" t="str">
        <f t="shared" si="96"/>
        <v>George C.</v>
      </c>
      <c r="D1557" s="2" t="s">
        <v>43</v>
      </c>
      <c r="E1557" s="2" t="s">
        <v>17</v>
      </c>
      <c r="F1557" s="2" t="s">
        <v>11</v>
      </c>
      <c r="G1557" s="2">
        <v>32</v>
      </c>
      <c r="H1557" s="2" t="s">
        <v>36</v>
      </c>
      <c r="I1557" s="2" t="s">
        <v>63</v>
      </c>
      <c r="J1557" s="2" t="s">
        <v>123</v>
      </c>
      <c r="K1557" s="2" t="str">
        <f t="shared" si="97"/>
        <v>2016</v>
      </c>
      <c r="L1557" s="2" t="str">
        <f t="shared" si="98"/>
        <v>12</v>
      </c>
      <c r="M1557" s="2">
        <v>201612</v>
      </c>
      <c r="N1557" s="30">
        <v>43006.924800000001</v>
      </c>
      <c r="O1557" s="30">
        <v>6451.0387199999996</v>
      </c>
      <c r="P1557" s="10">
        <f t="shared" si="99"/>
        <v>6.4510387199999998E-3</v>
      </c>
    </row>
    <row r="1558" spans="1:16">
      <c r="A1558" s="2" t="s">
        <v>68</v>
      </c>
      <c r="B1558" s="2" t="s">
        <v>70</v>
      </c>
      <c r="C1558" s="2" t="str">
        <f t="shared" si="96"/>
        <v>Emma J.</v>
      </c>
      <c r="D1558" s="2" t="s">
        <v>20</v>
      </c>
      <c r="E1558" s="2" t="s">
        <v>0</v>
      </c>
      <c r="F1558" s="2" t="s">
        <v>12</v>
      </c>
      <c r="G1558" s="2">
        <v>28</v>
      </c>
      <c r="H1558" s="2" t="s">
        <v>37</v>
      </c>
      <c r="I1558" s="2" t="s">
        <v>41</v>
      </c>
      <c r="J1558" s="2" t="s">
        <v>124</v>
      </c>
      <c r="K1558" s="2" t="str">
        <f t="shared" si="97"/>
        <v>2016</v>
      </c>
      <c r="L1558" s="2" t="str">
        <f t="shared" si="98"/>
        <v>12</v>
      </c>
      <c r="M1558" s="2">
        <v>201612</v>
      </c>
      <c r="N1558" s="30">
        <v>84936.31488000002</v>
      </c>
      <c r="O1558" s="30">
        <v>14778.918789120002</v>
      </c>
      <c r="P1558" s="10">
        <f t="shared" si="99"/>
        <v>1.4778918789120002E-2</v>
      </c>
    </row>
    <row r="1559" spans="1:16">
      <c r="A1559" s="2" t="s">
        <v>68</v>
      </c>
      <c r="B1559" s="2" t="s">
        <v>70</v>
      </c>
      <c r="C1559" s="2" t="str">
        <f t="shared" si="96"/>
        <v>Emma J.</v>
      </c>
      <c r="D1559" s="2" t="s">
        <v>20</v>
      </c>
      <c r="E1559" s="2" t="s">
        <v>0</v>
      </c>
      <c r="F1559" s="2" t="s">
        <v>12</v>
      </c>
      <c r="G1559" s="2">
        <v>28</v>
      </c>
      <c r="H1559" s="2" t="s">
        <v>37</v>
      </c>
      <c r="I1559" s="2" t="s">
        <v>41</v>
      </c>
      <c r="J1559" s="2" t="s">
        <v>121</v>
      </c>
      <c r="K1559" s="2" t="str">
        <f t="shared" si="97"/>
        <v>2016</v>
      </c>
      <c r="L1559" s="2" t="str">
        <f t="shared" si="98"/>
        <v>12</v>
      </c>
      <c r="M1559" s="2">
        <v>201612</v>
      </c>
      <c r="N1559" s="30">
        <v>13555.571097600005</v>
      </c>
      <c r="O1559" s="30">
        <v>2033.3356646400007</v>
      </c>
      <c r="P1559" s="10">
        <f t="shared" si="99"/>
        <v>2.0333356646400009E-3</v>
      </c>
    </row>
    <row r="1560" spans="1:16">
      <c r="A1560" s="2" t="s">
        <v>68</v>
      </c>
      <c r="B1560" s="2" t="s">
        <v>70</v>
      </c>
      <c r="C1560" s="2" t="str">
        <f t="shared" si="96"/>
        <v>Emma J.</v>
      </c>
      <c r="D1560" s="2" t="s">
        <v>20</v>
      </c>
      <c r="E1560" s="2" t="s">
        <v>0</v>
      </c>
      <c r="F1560" s="2" t="s">
        <v>12</v>
      </c>
      <c r="G1560" s="2">
        <v>28</v>
      </c>
      <c r="H1560" s="2" t="s">
        <v>37</v>
      </c>
      <c r="I1560" s="2" t="s">
        <v>41</v>
      </c>
      <c r="J1560" s="2" t="s">
        <v>143</v>
      </c>
      <c r="K1560" s="2" t="str">
        <f t="shared" si="97"/>
        <v>2016</v>
      </c>
      <c r="L1560" s="2" t="str">
        <f t="shared" si="98"/>
        <v>12</v>
      </c>
      <c r="M1560" s="2">
        <v>201612</v>
      </c>
      <c r="N1560" s="30">
        <v>17025.465600000003</v>
      </c>
      <c r="O1560" s="30">
        <v>2553.8198400000001</v>
      </c>
      <c r="P1560" s="10">
        <f t="shared" si="99"/>
        <v>2.5538198400000003E-3</v>
      </c>
    </row>
    <row r="1561" spans="1:16">
      <c r="A1561" s="2" t="s">
        <v>68</v>
      </c>
      <c r="B1561" s="2" t="s">
        <v>70</v>
      </c>
      <c r="C1561" s="2" t="str">
        <f t="shared" si="96"/>
        <v>Emma J.</v>
      </c>
      <c r="D1561" s="2" t="s">
        <v>20</v>
      </c>
      <c r="E1561" s="2" t="s">
        <v>0</v>
      </c>
      <c r="F1561" s="2" t="s">
        <v>12</v>
      </c>
      <c r="G1561" s="2">
        <v>28</v>
      </c>
      <c r="H1561" s="2" t="s">
        <v>37</v>
      </c>
      <c r="I1561" s="2" t="s">
        <v>41</v>
      </c>
      <c r="J1561" s="2" t="s">
        <v>123</v>
      </c>
      <c r="K1561" s="2" t="str">
        <f t="shared" si="97"/>
        <v>2016</v>
      </c>
      <c r="L1561" s="2" t="str">
        <f t="shared" si="98"/>
        <v>12</v>
      </c>
      <c r="M1561" s="2">
        <v>201612</v>
      </c>
      <c r="N1561" s="30">
        <v>1253.0515968</v>
      </c>
      <c r="O1561" s="30">
        <v>187.95773951999999</v>
      </c>
      <c r="P1561" s="10">
        <f t="shared" si="99"/>
        <v>1.8795773952E-4</v>
      </c>
    </row>
    <row r="1562" spans="1:16">
      <c r="A1562" s="2" t="s">
        <v>68</v>
      </c>
      <c r="B1562" s="2" t="s">
        <v>23</v>
      </c>
      <c r="C1562" s="2" t="str">
        <f t="shared" si="96"/>
        <v>Bryan K.</v>
      </c>
      <c r="D1562" s="2" t="s">
        <v>44</v>
      </c>
      <c r="E1562" s="2" t="s">
        <v>45</v>
      </c>
      <c r="F1562" s="2" t="s">
        <v>11</v>
      </c>
      <c r="G1562" s="2">
        <v>27</v>
      </c>
      <c r="H1562" s="2" t="s">
        <v>33</v>
      </c>
      <c r="I1562" s="2" t="s">
        <v>38</v>
      </c>
      <c r="J1562" s="2" t="s">
        <v>124</v>
      </c>
      <c r="K1562" s="2" t="str">
        <f t="shared" si="97"/>
        <v>2016</v>
      </c>
      <c r="L1562" s="2" t="str">
        <f t="shared" si="98"/>
        <v>12</v>
      </c>
      <c r="M1562" s="2">
        <v>201612</v>
      </c>
      <c r="N1562" s="30">
        <v>101895.04512</v>
      </c>
      <c r="O1562" s="30">
        <v>17729.737850879999</v>
      </c>
      <c r="P1562" s="10">
        <f t="shared" si="99"/>
        <v>1.7729737850880001E-2</v>
      </c>
    </row>
    <row r="1563" spans="1:16">
      <c r="A1563" s="2" t="s">
        <v>68</v>
      </c>
      <c r="B1563" s="2" t="s">
        <v>23</v>
      </c>
      <c r="C1563" s="2" t="str">
        <f t="shared" si="96"/>
        <v>Bryan K.</v>
      </c>
      <c r="D1563" s="2" t="s">
        <v>44</v>
      </c>
      <c r="E1563" s="2" t="s">
        <v>45</v>
      </c>
      <c r="F1563" s="2" t="s">
        <v>11</v>
      </c>
      <c r="G1563" s="2">
        <v>27</v>
      </c>
      <c r="H1563" s="2" t="s">
        <v>33</v>
      </c>
      <c r="I1563" s="2" t="s">
        <v>38</v>
      </c>
      <c r="J1563" s="2" t="s">
        <v>121</v>
      </c>
      <c r="K1563" s="2" t="str">
        <f t="shared" si="97"/>
        <v>2016</v>
      </c>
      <c r="L1563" s="2" t="str">
        <f t="shared" si="98"/>
        <v>12</v>
      </c>
      <c r="M1563" s="2">
        <v>201612</v>
      </c>
      <c r="N1563" s="30">
        <v>10475.982028800003</v>
      </c>
      <c r="O1563" s="30">
        <v>1571.3973043200003</v>
      </c>
      <c r="P1563" s="10">
        <f t="shared" si="99"/>
        <v>1.5713973043200004E-3</v>
      </c>
    </row>
    <row r="1564" spans="1:16">
      <c r="A1564" s="2" t="s">
        <v>68</v>
      </c>
      <c r="B1564" s="2" t="s">
        <v>23</v>
      </c>
      <c r="C1564" s="2" t="str">
        <f t="shared" si="96"/>
        <v>Bryan K.</v>
      </c>
      <c r="D1564" s="2" t="s">
        <v>44</v>
      </c>
      <c r="E1564" s="2" t="s">
        <v>45</v>
      </c>
      <c r="F1564" s="2" t="s">
        <v>11</v>
      </c>
      <c r="G1564" s="2">
        <v>27</v>
      </c>
      <c r="H1564" s="2" t="s">
        <v>33</v>
      </c>
      <c r="I1564" s="2" t="s">
        <v>38</v>
      </c>
      <c r="J1564" s="2" t="s">
        <v>143</v>
      </c>
      <c r="K1564" s="2" t="str">
        <f t="shared" si="97"/>
        <v>2016</v>
      </c>
      <c r="L1564" s="2" t="str">
        <f t="shared" si="98"/>
        <v>12</v>
      </c>
      <c r="M1564" s="2">
        <v>201612</v>
      </c>
      <c r="N1564" s="30">
        <v>181142.50752000004</v>
      </c>
      <c r="O1564" s="30">
        <v>27171.376128000004</v>
      </c>
      <c r="P1564" s="10">
        <f t="shared" si="99"/>
        <v>2.7171376128000004E-2</v>
      </c>
    </row>
    <row r="1565" spans="1:16">
      <c r="A1565" s="2" t="s">
        <v>68</v>
      </c>
      <c r="B1565" s="2" t="s">
        <v>23</v>
      </c>
      <c r="C1565" s="2" t="str">
        <f t="shared" si="96"/>
        <v>Bryan K.</v>
      </c>
      <c r="D1565" s="2" t="s">
        <v>44</v>
      </c>
      <c r="E1565" s="2" t="s">
        <v>45</v>
      </c>
      <c r="F1565" s="2" t="s">
        <v>11</v>
      </c>
      <c r="G1565" s="2">
        <v>27</v>
      </c>
      <c r="H1565" s="2" t="s">
        <v>33</v>
      </c>
      <c r="I1565" s="2" t="s">
        <v>38</v>
      </c>
      <c r="J1565" s="2" t="s">
        <v>123</v>
      </c>
      <c r="K1565" s="2" t="str">
        <f t="shared" si="97"/>
        <v>2016</v>
      </c>
      <c r="L1565" s="2" t="str">
        <f t="shared" si="98"/>
        <v>12</v>
      </c>
      <c r="M1565" s="2">
        <v>201612</v>
      </c>
      <c r="N1565" s="30">
        <v>8930.8790784000012</v>
      </c>
      <c r="O1565" s="30">
        <v>1339.63186176</v>
      </c>
      <c r="P1565" s="10">
        <f t="shared" si="99"/>
        <v>1.3396318617599999E-3</v>
      </c>
    </row>
    <row r="1566" spans="1:16">
      <c r="A1566" s="2" t="s">
        <v>7</v>
      </c>
      <c r="B1566" s="2" t="s">
        <v>25</v>
      </c>
      <c r="C1566" s="2" t="str">
        <f t="shared" si="96"/>
        <v>Louis N.</v>
      </c>
      <c r="D1566" s="2" t="s">
        <v>51</v>
      </c>
      <c r="E1566" s="2" t="s">
        <v>52</v>
      </c>
      <c r="F1566" s="2" t="s">
        <v>11</v>
      </c>
      <c r="G1566" s="2">
        <v>44</v>
      </c>
      <c r="H1566" s="2" t="s">
        <v>33</v>
      </c>
      <c r="I1566" s="2" t="s">
        <v>38</v>
      </c>
      <c r="J1566" s="2" t="s">
        <v>124</v>
      </c>
      <c r="K1566" s="2" t="str">
        <f t="shared" si="97"/>
        <v>2016</v>
      </c>
      <c r="L1566" s="2" t="str">
        <f t="shared" si="98"/>
        <v>12</v>
      </c>
      <c r="M1566" s="2">
        <v>201612</v>
      </c>
      <c r="N1566" s="30">
        <v>1325261.9520000003</v>
      </c>
      <c r="O1566" s="30">
        <v>230595.57964800001</v>
      </c>
      <c r="P1566" s="10">
        <f t="shared" si="99"/>
        <v>0.23059557964800001</v>
      </c>
    </row>
    <row r="1567" spans="1:16">
      <c r="A1567" s="2" t="s">
        <v>7</v>
      </c>
      <c r="B1567" s="2" t="s">
        <v>25</v>
      </c>
      <c r="C1567" s="2" t="str">
        <f t="shared" si="96"/>
        <v>Louis N.</v>
      </c>
      <c r="D1567" s="2" t="s">
        <v>51</v>
      </c>
      <c r="E1567" s="2" t="s">
        <v>52</v>
      </c>
      <c r="F1567" s="2" t="s">
        <v>11</v>
      </c>
      <c r="G1567" s="2">
        <v>44</v>
      </c>
      <c r="H1567" s="2" t="s">
        <v>33</v>
      </c>
      <c r="I1567" s="2" t="s">
        <v>38</v>
      </c>
      <c r="J1567" s="2" t="s">
        <v>121</v>
      </c>
      <c r="K1567" s="2" t="str">
        <f t="shared" si="97"/>
        <v>2016</v>
      </c>
      <c r="L1567" s="2" t="str">
        <f t="shared" si="98"/>
        <v>12</v>
      </c>
      <c r="M1567" s="2">
        <v>201612</v>
      </c>
      <c r="N1567" s="30">
        <v>205829.76153600003</v>
      </c>
      <c r="O1567" s="30">
        <v>30874.464230400004</v>
      </c>
      <c r="P1567" s="10">
        <f t="shared" si="99"/>
        <v>3.0874464230400005E-2</v>
      </c>
    </row>
    <row r="1568" spans="1:16">
      <c r="A1568" s="2" t="s">
        <v>7</v>
      </c>
      <c r="B1568" s="2" t="s">
        <v>25</v>
      </c>
      <c r="C1568" s="2" t="str">
        <f t="shared" si="96"/>
        <v>Louis N.</v>
      </c>
      <c r="D1568" s="2" t="s">
        <v>51</v>
      </c>
      <c r="E1568" s="2" t="s">
        <v>52</v>
      </c>
      <c r="F1568" s="2" t="s">
        <v>11</v>
      </c>
      <c r="G1568" s="2">
        <v>44</v>
      </c>
      <c r="H1568" s="2" t="s">
        <v>33</v>
      </c>
      <c r="I1568" s="2" t="s">
        <v>38</v>
      </c>
      <c r="J1568" s="2" t="s">
        <v>143</v>
      </c>
      <c r="K1568" s="2" t="str">
        <f t="shared" si="97"/>
        <v>2016</v>
      </c>
      <c r="L1568" s="2" t="str">
        <f t="shared" si="98"/>
        <v>12</v>
      </c>
      <c r="M1568" s="2">
        <v>201612</v>
      </c>
      <c r="N1568" s="30">
        <v>491322.68639999995</v>
      </c>
      <c r="O1568" s="30">
        <v>73698.402959999992</v>
      </c>
      <c r="P1568" s="10">
        <f t="shared" si="99"/>
        <v>7.3698402959999992E-2</v>
      </c>
    </row>
    <row r="1569" spans="1:16">
      <c r="A1569" s="2" t="s">
        <v>7</v>
      </c>
      <c r="B1569" s="2" t="s">
        <v>25</v>
      </c>
      <c r="C1569" s="2" t="str">
        <f t="shared" si="96"/>
        <v>Louis N.</v>
      </c>
      <c r="D1569" s="2" t="s">
        <v>51</v>
      </c>
      <c r="E1569" s="2" t="s">
        <v>52</v>
      </c>
      <c r="F1569" s="2" t="s">
        <v>11</v>
      </c>
      <c r="G1569" s="2">
        <v>44</v>
      </c>
      <c r="H1569" s="2" t="s">
        <v>33</v>
      </c>
      <c r="I1569" s="2" t="s">
        <v>38</v>
      </c>
      <c r="J1569" s="2" t="s">
        <v>123</v>
      </c>
      <c r="K1569" s="2" t="str">
        <f t="shared" si="97"/>
        <v>2016</v>
      </c>
      <c r="L1569" s="2" t="str">
        <f t="shared" si="98"/>
        <v>12</v>
      </c>
      <c r="M1569" s="2">
        <v>201612</v>
      </c>
      <c r="N1569" s="30">
        <v>89205.774336000017</v>
      </c>
      <c r="O1569" s="30">
        <v>13380.866150400001</v>
      </c>
      <c r="P1569" s="10">
        <f t="shared" si="99"/>
        <v>1.3380866150400001E-2</v>
      </c>
    </row>
    <row r="1570" spans="1:16">
      <c r="A1570" s="2" t="s">
        <v>7</v>
      </c>
      <c r="B1570" s="2" t="s">
        <v>25</v>
      </c>
      <c r="C1570" s="2" t="str">
        <f t="shared" si="96"/>
        <v>Winnie C.</v>
      </c>
      <c r="D1570" s="2" t="s">
        <v>49</v>
      </c>
      <c r="E1570" s="2" t="s">
        <v>50</v>
      </c>
      <c r="F1570" s="2" t="s">
        <v>12</v>
      </c>
      <c r="G1570" s="2">
        <v>35</v>
      </c>
      <c r="H1570" s="2" t="s">
        <v>35</v>
      </c>
      <c r="I1570" s="2" t="s">
        <v>40</v>
      </c>
      <c r="J1570" s="2" t="s">
        <v>124</v>
      </c>
      <c r="K1570" s="2" t="str">
        <f t="shared" si="97"/>
        <v>2016</v>
      </c>
      <c r="L1570" s="2" t="str">
        <f t="shared" si="98"/>
        <v>12</v>
      </c>
      <c r="M1570" s="2">
        <v>201612</v>
      </c>
      <c r="N1570" s="30">
        <v>303419.52000000002</v>
      </c>
      <c r="O1570" s="30">
        <v>52794.996479999994</v>
      </c>
      <c r="P1570" s="10">
        <f t="shared" si="99"/>
        <v>5.2794996479999995E-2</v>
      </c>
    </row>
    <row r="1571" spans="1:16">
      <c r="A1571" s="2" t="s">
        <v>7</v>
      </c>
      <c r="B1571" s="2" t="s">
        <v>25</v>
      </c>
      <c r="C1571" s="2" t="str">
        <f t="shared" si="96"/>
        <v>Winnie C.</v>
      </c>
      <c r="D1571" s="2" t="s">
        <v>49</v>
      </c>
      <c r="E1571" s="2" t="s">
        <v>50</v>
      </c>
      <c r="F1571" s="2" t="s">
        <v>12</v>
      </c>
      <c r="G1571" s="2">
        <v>35</v>
      </c>
      <c r="H1571" s="2" t="s">
        <v>35</v>
      </c>
      <c r="I1571" s="2" t="s">
        <v>40</v>
      </c>
      <c r="J1571" s="2" t="s">
        <v>121</v>
      </c>
      <c r="K1571" s="2" t="str">
        <f t="shared" si="97"/>
        <v>2016</v>
      </c>
      <c r="L1571" s="2" t="str">
        <f t="shared" si="98"/>
        <v>12</v>
      </c>
      <c r="M1571" s="2">
        <v>201612</v>
      </c>
      <c r="N1571" s="30">
        <v>27436.651776000006</v>
      </c>
      <c r="O1571" s="30">
        <v>4115.4977664000007</v>
      </c>
      <c r="P1571" s="10">
        <f t="shared" si="99"/>
        <v>4.1154977664000008E-3</v>
      </c>
    </row>
    <row r="1572" spans="1:16">
      <c r="A1572" s="2" t="s">
        <v>7</v>
      </c>
      <c r="B1572" s="2" t="s">
        <v>25</v>
      </c>
      <c r="C1572" s="2" t="str">
        <f t="shared" si="96"/>
        <v>Winnie C.</v>
      </c>
      <c r="D1572" s="2" t="s">
        <v>49</v>
      </c>
      <c r="E1572" s="2" t="s">
        <v>50</v>
      </c>
      <c r="F1572" s="2" t="s">
        <v>12</v>
      </c>
      <c r="G1572" s="2">
        <v>35</v>
      </c>
      <c r="H1572" s="2" t="s">
        <v>35</v>
      </c>
      <c r="I1572" s="2" t="s">
        <v>40</v>
      </c>
      <c r="J1572" s="2" t="s">
        <v>143</v>
      </c>
      <c r="K1572" s="2" t="str">
        <f t="shared" si="97"/>
        <v>2016</v>
      </c>
      <c r="L1572" s="2" t="str">
        <f t="shared" si="98"/>
        <v>12</v>
      </c>
      <c r="M1572" s="2">
        <v>201612</v>
      </c>
      <c r="N1572" s="30">
        <v>48211.394400000012</v>
      </c>
      <c r="O1572" s="30">
        <v>7231.7091600000012</v>
      </c>
      <c r="P1572" s="10">
        <f t="shared" si="99"/>
        <v>7.2317091600000013E-3</v>
      </c>
    </row>
    <row r="1573" spans="1:16">
      <c r="A1573" s="2" t="s">
        <v>7</v>
      </c>
      <c r="B1573" s="2" t="s">
        <v>25</v>
      </c>
      <c r="C1573" s="2" t="str">
        <f t="shared" si="96"/>
        <v>Winnie C.</v>
      </c>
      <c r="D1573" s="2" t="s">
        <v>49</v>
      </c>
      <c r="E1573" s="2" t="s">
        <v>50</v>
      </c>
      <c r="F1573" s="2" t="s">
        <v>12</v>
      </c>
      <c r="G1573" s="2">
        <v>35</v>
      </c>
      <c r="H1573" s="2" t="s">
        <v>35</v>
      </c>
      <c r="I1573" s="2" t="s">
        <v>40</v>
      </c>
      <c r="J1573" s="2" t="s">
        <v>123</v>
      </c>
      <c r="K1573" s="2" t="str">
        <f t="shared" si="97"/>
        <v>2016</v>
      </c>
      <c r="L1573" s="2" t="str">
        <f t="shared" si="98"/>
        <v>12</v>
      </c>
      <c r="M1573" s="2">
        <v>201612</v>
      </c>
      <c r="N1573" s="30">
        <v>10572.374016000002</v>
      </c>
      <c r="O1573" s="30">
        <v>1585.8561024000001</v>
      </c>
      <c r="P1573" s="10">
        <f t="shared" si="99"/>
        <v>1.5858561024E-3</v>
      </c>
    </row>
    <row r="1574" spans="1:16">
      <c r="A1574" s="2" t="s">
        <v>7</v>
      </c>
      <c r="B1574" s="2" t="s">
        <v>25</v>
      </c>
      <c r="C1574" s="2" t="str">
        <f t="shared" si="96"/>
        <v>Edson L.</v>
      </c>
      <c r="D1574" s="2" t="s">
        <v>47</v>
      </c>
      <c r="E1574" s="2" t="s">
        <v>48</v>
      </c>
      <c r="F1574" s="2" t="s">
        <v>11</v>
      </c>
      <c r="G1574" s="2">
        <v>28</v>
      </c>
      <c r="H1574" s="2" t="s">
        <v>37</v>
      </c>
      <c r="I1574" s="2" t="s">
        <v>41</v>
      </c>
      <c r="J1574" s="2" t="s">
        <v>124</v>
      </c>
      <c r="K1574" s="2" t="str">
        <f t="shared" si="97"/>
        <v>2016</v>
      </c>
      <c r="L1574" s="2" t="str">
        <f t="shared" si="98"/>
        <v>12</v>
      </c>
      <c r="M1574" s="2">
        <v>201612</v>
      </c>
      <c r="N1574" s="30">
        <v>284958.25920000003</v>
      </c>
      <c r="O1574" s="30">
        <v>49582.737100800005</v>
      </c>
      <c r="P1574" s="10">
        <f t="shared" si="99"/>
        <v>4.9582737100800002E-2</v>
      </c>
    </row>
    <row r="1575" spans="1:16">
      <c r="A1575" s="2" t="s">
        <v>7</v>
      </c>
      <c r="B1575" s="2" t="s">
        <v>25</v>
      </c>
      <c r="C1575" s="2" t="str">
        <f t="shared" si="96"/>
        <v>Edson L.</v>
      </c>
      <c r="D1575" s="2" t="s">
        <v>47</v>
      </c>
      <c r="E1575" s="2" t="s">
        <v>48</v>
      </c>
      <c r="F1575" s="2" t="s">
        <v>11</v>
      </c>
      <c r="G1575" s="2">
        <v>28</v>
      </c>
      <c r="H1575" s="2" t="s">
        <v>37</v>
      </c>
      <c r="I1575" s="2" t="s">
        <v>41</v>
      </c>
      <c r="J1575" s="2" t="s">
        <v>121</v>
      </c>
      <c r="K1575" s="2" t="str">
        <f t="shared" si="97"/>
        <v>2016</v>
      </c>
      <c r="L1575" s="2" t="str">
        <f t="shared" si="98"/>
        <v>12</v>
      </c>
      <c r="M1575" s="2">
        <v>201612</v>
      </c>
      <c r="N1575" s="30">
        <v>39931.066368000007</v>
      </c>
      <c r="O1575" s="30">
        <v>5989.6599552000007</v>
      </c>
      <c r="P1575" s="10">
        <f t="shared" si="99"/>
        <v>5.9896599552000003E-3</v>
      </c>
    </row>
    <row r="1576" spans="1:16">
      <c r="A1576" s="2" t="s">
        <v>7</v>
      </c>
      <c r="B1576" s="2" t="s">
        <v>25</v>
      </c>
      <c r="C1576" s="2" t="str">
        <f t="shared" si="96"/>
        <v>Edson L.</v>
      </c>
      <c r="D1576" s="2" t="s">
        <v>47</v>
      </c>
      <c r="E1576" s="2" t="s">
        <v>48</v>
      </c>
      <c r="F1576" s="2" t="s">
        <v>11</v>
      </c>
      <c r="G1576" s="2">
        <v>28</v>
      </c>
      <c r="H1576" s="2" t="s">
        <v>37</v>
      </c>
      <c r="I1576" s="2" t="s">
        <v>41</v>
      </c>
      <c r="J1576" s="2" t="s">
        <v>143</v>
      </c>
      <c r="K1576" s="2" t="str">
        <f t="shared" si="97"/>
        <v>2016</v>
      </c>
      <c r="L1576" s="2" t="str">
        <f t="shared" si="98"/>
        <v>12</v>
      </c>
      <c r="M1576" s="2">
        <v>201612</v>
      </c>
      <c r="N1576" s="30">
        <v>60132.758400000013</v>
      </c>
      <c r="O1576" s="30">
        <v>9019.9137600000013</v>
      </c>
      <c r="P1576" s="10">
        <f t="shared" si="99"/>
        <v>9.0199137600000014E-3</v>
      </c>
    </row>
    <row r="1577" spans="1:16">
      <c r="A1577" s="2" t="s">
        <v>7</v>
      </c>
      <c r="B1577" s="2" t="s">
        <v>25</v>
      </c>
      <c r="C1577" s="2" t="str">
        <f t="shared" si="96"/>
        <v>Edson L.</v>
      </c>
      <c r="D1577" s="2" t="s">
        <v>47</v>
      </c>
      <c r="E1577" s="2" t="s">
        <v>48</v>
      </c>
      <c r="F1577" s="2" t="s">
        <v>11</v>
      </c>
      <c r="G1577" s="2">
        <v>28</v>
      </c>
      <c r="H1577" s="2" t="s">
        <v>37</v>
      </c>
      <c r="I1577" s="2" t="s">
        <v>41</v>
      </c>
      <c r="J1577" s="2" t="s">
        <v>123</v>
      </c>
      <c r="K1577" s="2" t="str">
        <f t="shared" si="97"/>
        <v>2016</v>
      </c>
      <c r="L1577" s="2" t="str">
        <f t="shared" si="98"/>
        <v>12</v>
      </c>
      <c r="M1577" s="2">
        <v>201612</v>
      </c>
      <c r="N1577" s="30">
        <v>12775.698431999999</v>
      </c>
      <c r="O1577" s="30">
        <v>1916.3547647999999</v>
      </c>
      <c r="P1577" s="10">
        <f t="shared" si="99"/>
        <v>1.9163547647999999E-3</v>
      </c>
    </row>
    <row r="1578" spans="1:16">
      <c r="A1578" s="2" t="s">
        <v>7</v>
      </c>
      <c r="B1578" s="2" t="s">
        <v>26</v>
      </c>
      <c r="C1578" s="2" t="str">
        <f t="shared" si="96"/>
        <v>Toshiro T.</v>
      </c>
      <c r="D1578" s="2" t="s">
        <v>55</v>
      </c>
      <c r="E1578" s="2" t="s">
        <v>56</v>
      </c>
      <c r="F1578" s="2" t="s">
        <v>11</v>
      </c>
      <c r="G1578" s="2">
        <v>36</v>
      </c>
      <c r="H1578" s="2" t="s">
        <v>34</v>
      </c>
      <c r="I1578" s="2" t="s">
        <v>39</v>
      </c>
      <c r="J1578" s="2" t="s">
        <v>124</v>
      </c>
      <c r="K1578" s="2" t="str">
        <f t="shared" si="97"/>
        <v>2016</v>
      </c>
      <c r="L1578" s="2" t="str">
        <f t="shared" si="98"/>
        <v>12</v>
      </c>
      <c r="M1578" s="2">
        <v>201612</v>
      </c>
      <c r="N1578" s="30">
        <v>227637.45446400004</v>
      </c>
      <c r="O1578" s="30">
        <v>39608.917076736005</v>
      </c>
      <c r="P1578" s="10">
        <f t="shared" si="99"/>
        <v>3.9608917076736007E-2</v>
      </c>
    </row>
    <row r="1579" spans="1:16">
      <c r="A1579" s="2" t="s">
        <v>7</v>
      </c>
      <c r="B1579" s="2" t="s">
        <v>26</v>
      </c>
      <c r="C1579" s="2" t="str">
        <f t="shared" si="96"/>
        <v>Toshiro T.</v>
      </c>
      <c r="D1579" s="2" t="s">
        <v>55</v>
      </c>
      <c r="E1579" s="2" t="s">
        <v>56</v>
      </c>
      <c r="F1579" s="2" t="s">
        <v>11</v>
      </c>
      <c r="G1579" s="2">
        <v>36</v>
      </c>
      <c r="H1579" s="2" t="s">
        <v>34</v>
      </c>
      <c r="I1579" s="2" t="s">
        <v>39</v>
      </c>
      <c r="J1579" s="2" t="s">
        <v>121</v>
      </c>
      <c r="K1579" s="2" t="str">
        <f t="shared" si="97"/>
        <v>2016</v>
      </c>
      <c r="L1579" s="2" t="str">
        <f t="shared" si="98"/>
        <v>12</v>
      </c>
      <c r="M1579" s="2">
        <v>201612</v>
      </c>
      <c r="N1579" s="30">
        <v>41843.219120639988</v>
      </c>
      <c r="O1579" s="30">
        <v>6276.4828680959981</v>
      </c>
      <c r="P1579" s="10">
        <f t="shared" si="99"/>
        <v>6.2764828680959978E-3</v>
      </c>
    </row>
    <row r="1580" spans="1:16">
      <c r="A1580" s="2" t="s">
        <v>7</v>
      </c>
      <c r="B1580" s="2" t="s">
        <v>26</v>
      </c>
      <c r="C1580" s="2" t="str">
        <f t="shared" si="96"/>
        <v>Toshiro T.</v>
      </c>
      <c r="D1580" s="2" t="s">
        <v>55</v>
      </c>
      <c r="E1580" s="2" t="s">
        <v>56</v>
      </c>
      <c r="F1580" s="2" t="s">
        <v>11</v>
      </c>
      <c r="G1580" s="2">
        <v>36</v>
      </c>
      <c r="H1580" s="2" t="s">
        <v>34</v>
      </c>
      <c r="I1580" s="2" t="s">
        <v>39</v>
      </c>
      <c r="J1580" s="2" t="s">
        <v>143</v>
      </c>
      <c r="K1580" s="2" t="str">
        <f t="shared" si="97"/>
        <v>2016</v>
      </c>
      <c r="L1580" s="2" t="str">
        <f t="shared" si="98"/>
        <v>12</v>
      </c>
      <c r="M1580" s="2">
        <v>201612</v>
      </c>
      <c r="N1580" s="30">
        <v>80925.285168000002</v>
      </c>
      <c r="O1580" s="30">
        <v>12138.7927752</v>
      </c>
      <c r="P1580" s="10">
        <f t="shared" si="99"/>
        <v>1.21387927752E-2</v>
      </c>
    </row>
    <row r="1581" spans="1:16">
      <c r="A1581" s="2" t="s">
        <v>7</v>
      </c>
      <c r="B1581" s="2" t="s">
        <v>26</v>
      </c>
      <c r="C1581" s="2" t="str">
        <f t="shared" si="96"/>
        <v>Toshiro T.</v>
      </c>
      <c r="D1581" s="2" t="s">
        <v>55</v>
      </c>
      <c r="E1581" s="2" t="s">
        <v>56</v>
      </c>
      <c r="F1581" s="2" t="s">
        <v>11</v>
      </c>
      <c r="G1581" s="2">
        <v>36</v>
      </c>
      <c r="H1581" s="2" t="s">
        <v>34</v>
      </c>
      <c r="I1581" s="2" t="s">
        <v>39</v>
      </c>
      <c r="J1581" s="2" t="s">
        <v>123</v>
      </c>
      <c r="K1581" s="2" t="str">
        <f t="shared" si="97"/>
        <v>2016</v>
      </c>
      <c r="L1581" s="2" t="str">
        <f t="shared" si="98"/>
        <v>12</v>
      </c>
      <c r="M1581" s="2">
        <v>201612</v>
      </c>
      <c r="N1581" s="30">
        <v>25018.178088959994</v>
      </c>
      <c r="O1581" s="30">
        <v>3752.7267133439991</v>
      </c>
      <c r="P1581" s="10">
        <f t="shared" si="99"/>
        <v>3.752726713343999E-3</v>
      </c>
    </row>
    <row r="1582" spans="1:16">
      <c r="A1582" s="2" t="s">
        <v>7</v>
      </c>
      <c r="B1582" s="2" t="s">
        <v>26</v>
      </c>
      <c r="C1582" s="2" t="str">
        <f t="shared" si="96"/>
        <v>Yui M.</v>
      </c>
      <c r="D1582" s="2" t="s">
        <v>53</v>
      </c>
      <c r="E1582" s="2" t="s">
        <v>54</v>
      </c>
      <c r="F1582" s="2" t="s">
        <v>12</v>
      </c>
      <c r="G1582" s="2">
        <v>32</v>
      </c>
      <c r="H1582" s="2" t="s">
        <v>36</v>
      </c>
      <c r="I1582" s="2" t="s">
        <v>63</v>
      </c>
      <c r="J1582" s="2" t="s">
        <v>124</v>
      </c>
      <c r="K1582" s="2" t="str">
        <f t="shared" si="97"/>
        <v>2016</v>
      </c>
      <c r="L1582" s="2" t="str">
        <f t="shared" si="98"/>
        <v>12</v>
      </c>
      <c r="M1582" s="2">
        <v>201612</v>
      </c>
      <c r="N1582" s="30">
        <v>171217.04140800002</v>
      </c>
      <c r="O1582" s="30">
        <v>29791.765204992</v>
      </c>
      <c r="P1582" s="10">
        <f t="shared" si="99"/>
        <v>2.9791765204992E-2</v>
      </c>
    </row>
    <row r="1583" spans="1:16">
      <c r="A1583" s="2" t="s">
        <v>7</v>
      </c>
      <c r="B1583" s="2" t="s">
        <v>26</v>
      </c>
      <c r="C1583" s="2" t="str">
        <f t="shared" si="96"/>
        <v>Yui M.</v>
      </c>
      <c r="D1583" s="2" t="s">
        <v>53</v>
      </c>
      <c r="E1583" s="2" t="s">
        <v>54</v>
      </c>
      <c r="F1583" s="2" t="s">
        <v>12</v>
      </c>
      <c r="G1583" s="2">
        <v>32</v>
      </c>
      <c r="H1583" s="2" t="s">
        <v>36</v>
      </c>
      <c r="I1583" s="2" t="s">
        <v>63</v>
      </c>
      <c r="J1583" s="2" t="s">
        <v>121</v>
      </c>
      <c r="K1583" s="2" t="str">
        <f t="shared" si="97"/>
        <v>2016</v>
      </c>
      <c r="L1583" s="2" t="str">
        <f t="shared" si="98"/>
        <v>12</v>
      </c>
      <c r="M1583" s="2">
        <v>201612</v>
      </c>
      <c r="N1583" s="30">
        <v>7250.7449548800005</v>
      </c>
      <c r="O1583" s="30">
        <v>1087.611743232</v>
      </c>
      <c r="P1583" s="10">
        <f t="shared" si="99"/>
        <v>1.0876117432320001E-3</v>
      </c>
    </row>
    <row r="1584" spans="1:16">
      <c r="A1584" s="2" t="s">
        <v>7</v>
      </c>
      <c r="B1584" s="2" t="s">
        <v>26</v>
      </c>
      <c r="C1584" s="2" t="str">
        <f t="shared" si="96"/>
        <v>Yui M.</v>
      </c>
      <c r="D1584" s="2" t="s">
        <v>53</v>
      </c>
      <c r="E1584" s="2" t="s">
        <v>54</v>
      </c>
      <c r="F1584" s="2" t="s">
        <v>12</v>
      </c>
      <c r="G1584" s="2">
        <v>32</v>
      </c>
      <c r="H1584" s="2" t="s">
        <v>36</v>
      </c>
      <c r="I1584" s="2" t="s">
        <v>63</v>
      </c>
      <c r="J1584" s="2" t="s">
        <v>143</v>
      </c>
      <c r="K1584" s="2" t="str">
        <f t="shared" si="97"/>
        <v>2016</v>
      </c>
      <c r="L1584" s="2" t="str">
        <f t="shared" si="98"/>
        <v>12</v>
      </c>
      <c r="M1584" s="2">
        <v>201612</v>
      </c>
      <c r="N1584" s="30">
        <v>98479.967039999974</v>
      </c>
      <c r="O1584" s="30">
        <v>14771.995055999996</v>
      </c>
      <c r="P1584" s="10">
        <f t="shared" si="99"/>
        <v>1.4771995055999996E-2</v>
      </c>
    </row>
    <row r="1585" spans="1:16">
      <c r="A1585" s="2" t="s">
        <v>7</v>
      </c>
      <c r="B1585" s="2" t="s">
        <v>26</v>
      </c>
      <c r="C1585" s="2" t="str">
        <f t="shared" si="96"/>
        <v>Yui M.</v>
      </c>
      <c r="D1585" s="2" t="s">
        <v>53</v>
      </c>
      <c r="E1585" s="2" t="s">
        <v>54</v>
      </c>
      <c r="F1585" s="2" t="s">
        <v>12</v>
      </c>
      <c r="G1585" s="2">
        <v>32</v>
      </c>
      <c r="H1585" s="2" t="s">
        <v>36</v>
      </c>
      <c r="I1585" s="2" t="s">
        <v>63</v>
      </c>
      <c r="J1585" s="2" t="s">
        <v>123</v>
      </c>
      <c r="K1585" s="2" t="str">
        <f t="shared" si="97"/>
        <v>2016</v>
      </c>
      <c r="L1585" s="2" t="str">
        <f t="shared" si="98"/>
        <v>12</v>
      </c>
      <c r="M1585" s="2">
        <v>201612</v>
      </c>
      <c r="N1585" s="30">
        <v>18467.112222719999</v>
      </c>
      <c r="O1585" s="30">
        <v>2770.0668334079996</v>
      </c>
      <c r="P1585" s="10">
        <f t="shared" si="99"/>
        <v>2.7700668334079996E-3</v>
      </c>
    </row>
    <row r="1586" spans="1:16">
      <c r="A1586" s="2" t="s">
        <v>7</v>
      </c>
      <c r="B1586" s="2" t="s">
        <v>27</v>
      </c>
      <c r="C1586" s="2" t="str">
        <f t="shared" si="96"/>
        <v>Andrew T.</v>
      </c>
      <c r="D1586" s="2" t="s">
        <v>21</v>
      </c>
      <c r="E1586" s="2" t="s">
        <v>58</v>
      </c>
      <c r="F1586" s="2" t="s">
        <v>11</v>
      </c>
      <c r="G1586" s="2">
        <v>45</v>
      </c>
      <c r="H1586" s="2" t="s">
        <v>33</v>
      </c>
      <c r="I1586" s="2" t="s">
        <v>38</v>
      </c>
      <c r="J1586" s="2" t="s">
        <v>124</v>
      </c>
      <c r="K1586" s="2" t="str">
        <f t="shared" si="97"/>
        <v>2016</v>
      </c>
      <c r="L1586" s="2" t="str">
        <f t="shared" si="98"/>
        <v>12</v>
      </c>
      <c r="M1586" s="2">
        <v>201612</v>
      </c>
      <c r="N1586" s="30">
        <v>247095.08928000007</v>
      </c>
      <c r="O1586" s="30">
        <v>42994.545534720004</v>
      </c>
      <c r="P1586" s="10">
        <f t="shared" si="99"/>
        <v>4.2994545534720006E-2</v>
      </c>
    </row>
    <row r="1587" spans="1:16">
      <c r="A1587" s="2" t="s">
        <v>7</v>
      </c>
      <c r="B1587" s="2" t="s">
        <v>27</v>
      </c>
      <c r="C1587" s="2" t="str">
        <f t="shared" si="96"/>
        <v>Andrew T.</v>
      </c>
      <c r="D1587" s="2" t="s">
        <v>21</v>
      </c>
      <c r="E1587" s="2" t="s">
        <v>58</v>
      </c>
      <c r="F1587" s="2" t="s">
        <v>11</v>
      </c>
      <c r="G1587" s="2">
        <v>45</v>
      </c>
      <c r="H1587" s="2" t="s">
        <v>33</v>
      </c>
      <c r="I1587" s="2" t="s">
        <v>38</v>
      </c>
      <c r="J1587" s="2" t="s">
        <v>121</v>
      </c>
      <c r="K1587" s="2" t="str">
        <f t="shared" si="97"/>
        <v>2016</v>
      </c>
      <c r="L1587" s="2" t="str">
        <f t="shared" si="98"/>
        <v>12</v>
      </c>
      <c r="M1587" s="2">
        <v>201612</v>
      </c>
      <c r="N1587" s="30">
        <v>201476.73811200002</v>
      </c>
      <c r="O1587" s="30">
        <v>30221.510716800003</v>
      </c>
      <c r="P1587" s="10">
        <f t="shared" si="99"/>
        <v>3.0221510716800005E-2</v>
      </c>
    </row>
    <row r="1588" spans="1:16">
      <c r="A1588" s="2" t="s">
        <v>7</v>
      </c>
      <c r="B1588" s="2" t="s">
        <v>27</v>
      </c>
      <c r="C1588" s="2" t="str">
        <f t="shared" si="96"/>
        <v>Andrew T.</v>
      </c>
      <c r="D1588" s="2" t="s">
        <v>21</v>
      </c>
      <c r="E1588" s="2" t="s">
        <v>58</v>
      </c>
      <c r="F1588" s="2" t="s">
        <v>11</v>
      </c>
      <c r="G1588" s="2">
        <v>45</v>
      </c>
      <c r="H1588" s="2" t="s">
        <v>33</v>
      </c>
      <c r="I1588" s="2" t="s">
        <v>38</v>
      </c>
      <c r="J1588" s="2" t="s">
        <v>143</v>
      </c>
      <c r="K1588" s="2" t="str">
        <f t="shared" si="97"/>
        <v>2016</v>
      </c>
      <c r="L1588" s="2" t="str">
        <f t="shared" si="98"/>
        <v>12</v>
      </c>
      <c r="M1588" s="2">
        <v>201612</v>
      </c>
      <c r="N1588" s="30">
        <v>728728.90584000002</v>
      </c>
      <c r="O1588" s="30">
        <v>109309.335876</v>
      </c>
      <c r="P1588" s="10">
        <f t="shared" si="99"/>
        <v>0.109309335876</v>
      </c>
    </row>
    <row r="1589" spans="1:16">
      <c r="A1589" s="2" t="s">
        <v>7</v>
      </c>
      <c r="B1589" s="2" t="s">
        <v>27</v>
      </c>
      <c r="C1589" s="2" t="str">
        <f t="shared" si="96"/>
        <v>Andrew T.</v>
      </c>
      <c r="D1589" s="2" t="s">
        <v>21</v>
      </c>
      <c r="E1589" s="2" t="s">
        <v>58</v>
      </c>
      <c r="F1589" s="2" t="s">
        <v>11</v>
      </c>
      <c r="G1589" s="2">
        <v>45</v>
      </c>
      <c r="H1589" s="2" t="s">
        <v>33</v>
      </c>
      <c r="I1589" s="2" t="s">
        <v>38</v>
      </c>
      <c r="J1589" s="2" t="s">
        <v>123</v>
      </c>
      <c r="K1589" s="2" t="str">
        <f t="shared" si="97"/>
        <v>2016</v>
      </c>
      <c r="L1589" s="2" t="str">
        <f t="shared" si="98"/>
        <v>12</v>
      </c>
      <c r="M1589" s="2">
        <v>201612</v>
      </c>
      <c r="N1589" s="30">
        <v>203306.21475839999</v>
      </c>
      <c r="O1589" s="30">
        <v>30495.932213759999</v>
      </c>
      <c r="P1589" s="10">
        <f t="shared" si="99"/>
        <v>3.0495932213759999E-2</v>
      </c>
    </row>
    <row r="1590" spans="1:16">
      <c r="A1590" s="2" t="s">
        <v>7</v>
      </c>
      <c r="B1590" s="2" t="s">
        <v>27</v>
      </c>
      <c r="C1590" s="2" t="str">
        <f t="shared" si="96"/>
        <v>Jason W.</v>
      </c>
      <c r="D1590" s="2" t="s">
        <v>18</v>
      </c>
      <c r="E1590" s="2" t="s">
        <v>62</v>
      </c>
      <c r="F1590" s="2" t="s">
        <v>11</v>
      </c>
      <c r="G1590" s="2">
        <v>38</v>
      </c>
      <c r="H1590" s="2" t="s">
        <v>34</v>
      </c>
      <c r="I1590" s="2" t="s">
        <v>39</v>
      </c>
      <c r="J1590" s="2" t="s">
        <v>124</v>
      </c>
      <c r="K1590" s="2" t="str">
        <f t="shared" si="97"/>
        <v>2016</v>
      </c>
      <c r="L1590" s="2" t="str">
        <f t="shared" si="98"/>
        <v>12</v>
      </c>
      <c r="M1590" s="2">
        <v>201612</v>
      </c>
      <c r="N1590" s="30">
        <v>119950.70975999998</v>
      </c>
      <c r="O1590" s="30">
        <v>20871.423498239994</v>
      </c>
      <c r="P1590" s="10">
        <f t="shared" si="99"/>
        <v>2.0871423498239994E-2</v>
      </c>
    </row>
    <row r="1591" spans="1:16">
      <c r="A1591" s="2" t="s">
        <v>7</v>
      </c>
      <c r="B1591" s="2" t="s">
        <v>27</v>
      </c>
      <c r="C1591" s="2" t="str">
        <f t="shared" si="96"/>
        <v>Jason W.</v>
      </c>
      <c r="D1591" s="2" t="s">
        <v>18</v>
      </c>
      <c r="E1591" s="2" t="s">
        <v>62</v>
      </c>
      <c r="F1591" s="2" t="s">
        <v>11</v>
      </c>
      <c r="G1591" s="2">
        <v>38</v>
      </c>
      <c r="H1591" s="2" t="s">
        <v>34</v>
      </c>
      <c r="I1591" s="2" t="s">
        <v>39</v>
      </c>
      <c r="J1591" s="2" t="s">
        <v>121</v>
      </c>
      <c r="K1591" s="2" t="str">
        <f t="shared" si="97"/>
        <v>2016</v>
      </c>
      <c r="L1591" s="2" t="str">
        <f t="shared" si="98"/>
        <v>12</v>
      </c>
      <c r="M1591" s="2">
        <v>201612</v>
      </c>
      <c r="N1591" s="30">
        <v>21088.576696320008</v>
      </c>
      <c r="O1591" s="30">
        <v>3163.2865044480009</v>
      </c>
      <c r="P1591" s="10">
        <f t="shared" si="99"/>
        <v>3.1632865044480007E-3</v>
      </c>
    </row>
    <row r="1592" spans="1:16">
      <c r="A1592" s="2" t="s">
        <v>7</v>
      </c>
      <c r="B1592" s="2" t="s">
        <v>27</v>
      </c>
      <c r="C1592" s="2" t="str">
        <f t="shared" si="96"/>
        <v>Jason W.</v>
      </c>
      <c r="D1592" s="2" t="s">
        <v>18</v>
      </c>
      <c r="E1592" s="2" t="s">
        <v>62</v>
      </c>
      <c r="F1592" s="2" t="s">
        <v>11</v>
      </c>
      <c r="G1592" s="2">
        <v>38</v>
      </c>
      <c r="H1592" s="2" t="s">
        <v>34</v>
      </c>
      <c r="I1592" s="2" t="s">
        <v>39</v>
      </c>
      <c r="J1592" s="2" t="s">
        <v>143</v>
      </c>
      <c r="K1592" s="2" t="str">
        <f t="shared" si="97"/>
        <v>2016</v>
      </c>
      <c r="L1592" s="2" t="str">
        <f t="shared" si="98"/>
        <v>12</v>
      </c>
      <c r="M1592" s="2">
        <v>201612</v>
      </c>
      <c r="N1592" s="30">
        <v>58657.120704000001</v>
      </c>
      <c r="O1592" s="30">
        <v>8798.5681055999994</v>
      </c>
      <c r="P1592" s="10">
        <f t="shared" si="99"/>
        <v>8.7985681055999989E-3</v>
      </c>
    </row>
    <row r="1593" spans="1:16">
      <c r="A1593" s="2" t="s">
        <v>7</v>
      </c>
      <c r="B1593" s="2" t="s">
        <v>27</v>
      </c>
      <c r="C1593" s="2" t="str">
        <f t="shared" si="96"/>
        <v>Jason W.</v>
      </c>
      <c r="D1593" s="2" t="s">
        <v>18</v>
      </c>
      <c r="E1593" s="2" t="s">
        <v>62</v>
      </c>
      <c r="F1593" s="2" t="s">
        <v>11</v>
      </c>
      <c r="G1593" s="2">
        <v>38</v>
      </c>
      <c r="H1593" s="2" t="s">
        <v>34</v>
      </c>
      <c r="I1593" s="2" t="s">
        <v>39</v>
      </c>
      <c r="J1593" s="2" t="s">
        <v>123</v>
      </c>
      <c r="K1593" s="2" t="str">
        <f t="shared" si="97"/>
        <v>2016</v>
      </c>
      <c r="L1593" s="2" t="str">
        <f t="shared" si="98"/>
        <v>12</v>
      </c>
      <c r="M1593" s="2">
        <v>201612</v>
      </c>
      <c r="N1593" s="30">
        <v>12369.31928064</v>
      </c>
      <c r="O1593" s="30">
        <v>1855.3978920960001</v>
      </c>
      <c r="P1593" s="10">
        <f t="shared" si="99"/>
        <v>1.8553978920960001E-3</v>
      </c>
    </row>
    <row r="1594" spans="1:16">
      <c r="A1594" s="2" t="s">
        <v>7</v>
      </c>
      <c r="B1594" s="2" t="s">
        <v>27</v>
      </c>
      <c r="C1594" s="2" t="str">
        <f t="shared" si="96"/>
        <v>Michelle L.</v>
      </c>
      <c r="D1594" s="2" t="s">
        <v>19</v>
      </c>
      <c r="E1594" s="2" t="s">
        <v>57</v>
      </c>
      <c r="F1594" s="2" t="s">
        <v>12</v>
      </c>
      <c r="G1594" s="2">
        <v>29</v>
      </c>
      <c r="H1594" s="2" t="s">
        <v>37</v>
      </c>
      <c r="I1594" s="2" t="s">
        <v>41</v>
      </c>
      <c r="J1594" s="2" t="s">
        <v>124</v>
      </c>
      <c r="K1594" s="2" t="str">
        <f t="shared" si="97"/>
        <v>2016</v>
      </c>
      <c r="L1594" s="2" t="str">
        <f t="shared" si="98"/>
        <v>12</v>
      </c>
      <c r="M1594" s="2">
        <v>201612</v>
      </c>
      <c r="N1594" s="30">
        <v>256238.89920000001</v>
      </c>
      <c r="O1594" s="30">
        <v>44585.568460800001</v>
      </c>
      <c r="P1594" s="10">
        <f t="shared" si="99"/>
        <v>4.4585568460800001E-2</v>
      </c>
    </row>
    <row r="1595" spans="1:16">
      <c r="A1595" s="2" t="s">
        <v>7</v>
      </c>
      <c r="B1595" s="2" t="s">
        <v>27</v>
      </c>
      <c r="C1595" s="2" t="str">
        <f t="shared" si="96"/>
        <v>Michelle L.</v>
      </c>
      <c r="D1595" s="2" t="s">
        <v>19</v>
      </c>
      <c r="E1595" s="2" t="s">
        <v>57</v>
      </c>
      <c r="F1595" s="2" t="s">
        <v>12</v>
      </c>
      <c r="G1595" s="2">
        <v>29</v>
      </c>
      <c r="H1595" s="2" t="s">
        <v>37</v>
      </c>
      <c r="I1595" s="2" t="s">
        <v>41</v>
      </c>
      <c r="J1595" s="2" t="s">
        <v>121</v>
      </c>
      <c r="K1595" s="2" t="str">
        <f t="shared" si="97"/>
        <v>2016</v>
      </c>
      <c r="L1595" s="2" t="str">
        <f t="shared" si="98"/>
        <v>12</v>
      </c>
      <c r="M1595" s="2">
        <v>201612</v>
      </c>
      <c r="N1595" s="30">
        <v>42054.377472000007</v>
      </c>
      <c r="O1595" s="30">
        <v>6308.1566208000004</v>
      </c>
      <c r="P1595" s="10">
        <f t="shared" si="99"/>
        <v>6.3081566208000005E-3</v>
      </c>
    </row>
    <row r="1596" spans="1:16">
      <c r="A1596" s="2" t="s">
        <v>7</v>
      </c>
      <c r="B1596" s="2" t="s">
        <v>27</v>
      </c>
      <c r="C1596" s="2" t="str">
        <f t="shared" si="96"/>
        <v>Michelle L.</v>
      </c>
      <c r="D1596" s="2" t="s">
        <v>19</v>
      </c>
      <c r="E1596" s="2" t="s">
        <v>57</v>
      </c>
      <c r="F1596" s="2" t="s">
        <v>12</v>
      </c>
      <c r="G1596" s="2">
        <v>29</v>
      </c>
      <c r="H1596" s="2" t="s">
        <v>37</v>
      </c>
      <c r="I1596" s="2" t="s">
        <v>41</v>
      </c>
      <c r="J1596" s="2" t="s">
        <v>143</v>
      </c>
      <c r="K1596" s="2" t="str">
        <f t="shared" si="97"/>
        <v>2016</v>
      </c>
      <c r="L1596" s="2" t="str">
        <f t="shared" si="98"/>
        <v>12</v>
      </c>
      <c r="M1596" s="2">
        <v>201612</v>
      </c>
      <c r="N1596" s="30">
        <v>56417.212800000008</v>
      </c>
      <c r="O1596" s="30">
        <v>8462.5819200000005</v>
      </c>
      <c r="P1596" s="10">
        <f t="shared" si="99"/>
        <v>8.4625819200000001E-3</v>
      </c>
    </row>
    <row r="1597" spans="1:16">
      <c r="A1597" s="2" t="s">
        <v>7</v>
      </c>
      <c r="B1597" s="2" t="s">
        <v>27</v>
      </c>
      <c r="C1597" s="2" t="str">
        <f t="shared" si="96"/>
        <v>Michelle L.</v>
      </c>
      <c r="D1597" s="2" t="s">
        <v>19</v>
      </c>
      <c r="E1597" s="2" t="s">
        <v>57</v>
      </c>
      <c r="F1597" s="2" t="s">
        <v>12</v>
      </c>
      <c r="G1597" s="2">
        <v>29</v>
      </c>
      <c r="H1597" s="2" t="s">
        <v>37</v>
      </c>
      <c r="I1597" s="2" t="s">
        <v>41</v>
      </c>
      <c r="J1597" s="2" t="s">
        <v>123</v>
      </c>
      <c r="K1597" s="2" t="str">
        <f t="shared" si="97"/>
        <v>2016</v>
      </c>
      <c r="L1597" s="2" t="str">
        <f t="shared" si="98"/>
        <v>12</v>
      </c>
      <c r="M1597" s="2">
        <v>201612</v>
      </c>
      <c r="N1597" s="30">
        <v>8022.011904</v>
      </c>
      <c r="O1597" s="30">
        <v>1203.3017855999999</v>
      </c>
      <c r="P1597" s="10">
        <f t="shared" si="99"/>
        <v>1.2033017855999999E-3</v>
      </c>
    </row>
    <row r="1598" spans="1:16">
      <c r="A1598" s="2" t="s">
        <v>7</v>
      </c>
      <c r="B1598" s="2" t="s">
        <v>42</v>
      </c>
      <c r="C1598" s="2" t="str">
        <f t="shared" si="96"/>
        <v>Dennis C.</v>
      </c>
      <c r="D1598" s="2" t="s">
        <v>59</v>
      </c>
      <c r="E1598" s="2" t="s">
        <v>60</v>
      </c>
      <c r="F1598" s="2" t="s">
        <v>11</v>
      </c>
      <c r="G1598" s="2">
        <v>35</v>
      </c>
      <c r="H1598" s="2" t="s">
        <v>34</v>
      </c>
      <c r="I1598" s="2" t="s">
        <v>39</v>
      </c>
      <c r="J1598" s="2" t="s">
        <v>124</v>
      </c>
      <c r="K1598" s="2" t="str">
        <f t="shared" si="97"/>
        <v>2016</v>
      </c>
      <c r="L1598" s="2" t="str">
        <f t="shared" si="98"/>
        <v>12</v>
      </c>
      <c r="M1598" s="2">
        <v>201612</v>
      </c>
      <c r="N1598" s="30">
        <v>621788.20300800016</v>
      </c>
      <c r="O1598" s="30">
        <v>108191.14732339201</v>
      </c>
      <c r="P1598" s="10">
        <f t="shared" si="99"/>
        <v>0.10819114732339201</v>
      </c>
    </row>
    <row r="1599" spans="1:16">
      <c r="A1599" s="2" t="s">
        <v>7</v>
      </c>
      <c r="B1599" s="2" t="s">
        <v>42</v>
      </c>
      <c r="C1599" s="2" t="str">
        <f t="shared" si="96"/>
        <v>Dennis C.</v>
      </c>
      <c r="D1599" s="2" t="s">
        <v>59</v>
      </c>
      <c r="E1599" s="2" t="s">
        <v>60</v>
      </c>
      <c r="F1599" s="2" t="s">
        <v>11</v>
      </c>
      <c r="G1599" s="2">
        <v>35</v>
      </c>
      <c r="H1599" s="2" t="s">
        <v>34</v>
      </c>
      <c r="I1599" s="2" t="s">
        <v>39</v>
      </c>
      <c r="J1599" s="2" t="s">
        <v>121</v>
      </c>
      <c r="K1599" s="2" t="str">
        <f t="shared" si="97"/>
        <v>2016</v>
      </c>
      <c r="L1599" s="2" t="str">
        <f t="shared" si="98"/>
        <v>12</v>
      </c>
      <c r="M1599" s="2">
        <v>201612</v>
      </c>
      <c r="N1599" s="30">
        <v>69055.676928000015</v>
      </c>
      <c r="O1599" s="30">
        <v>10358.351539200001</v>
      </c>
      <c r="P1599" s="10">
        <f t="shared" si="99"/>
        <v>1.0358351539200001E-2</v>
      </c>
    </row>
    <row r="1600" spans="1:16">
      <c r="A1600" s="2" t="s">
        <v>7</v>
      </c>
      <c r="B1600" s="2" t="s">
        <v>42</v>
      </c>
      <c r="C1600" s="2" t="str">
        <f t="shared" si="96"/>
        <v>Dennis C.</v>
      </c>
      <c r="D1600" s="2" t="s">
        <v>59</v>
      </c>
      <c r="E1600" s="2" t="s">
        <v>60</v>
      </c>
      <c r="F1600" s="2" t="s">
        <v>11</v>
      </c>
      <c r="G1600" s="2">
        <v>35</v>
      </c>
      <c r="H1600" s="2" t="s">
        <v>34</v>
      </c>
      <c r="I1600" s="2" t="s">
        <v>39</v>
      </c>
      <c r="J1600" s="2" t="s">
        <v>143</v>
      </c>
      <c r="K1600" s="2" t="str">
        <f t="shared" si="97"/>
        <v>2016</v>
      </c>
      <c r="L1600" s="2" t="str">
        <f t="shared" si="98"/>
        <v>12</v>
      </c>
      <c r="M1600" s="2">
        <v>201612</v>
      </c>
      <c r="N1600" s="30">
        <v>82269.165888000018</v>
      </c>
      <c r="O1600" s="30">
        <v>12340.374883200002</v>
      </c>
      <c r="P1600" s="10">
        <f t="shared" si="99"/>
        <v>1.2340374883200002E-2</v>
      </c>
    </row>
    <row r="1601" spans="1:16">
      <c r="A1601" s="2" t="s">
        <v>7</v>
      </c>
      <c r="B1601" s="2" t="s">
        <v>42</v>
      </c>
      <c r="C1601" s="2" t="str">
        <f t="shared" si="96"/>
        <v>Dennis C.</v>
      </c>
      <c r="D1601" s="2" t="s">
        <v>59</v>
      </c>
      <c r="E1601" s="2" t="s">
        <v>60</v>
      </c>
      <c r="F1601" s="2" t="s">
        <v>11</v>
      </c>
      <c r="G1601" s="2">
        <v>35</v>
      </c>
      <c r="H1601" s="2" t="s">
        <v>34</v>
      </c>
      <c r="I1601" s="2" t="s">
        <v>39</v>
      </c>
      <c r="J1601" s="2" t="s">
        <v>123</v>
      </c>
      <c r="K1601" s="2" t="str">
        <f t="shared" si="97"/>
        <v>2016</v>
      </c>
      <c r="L1601" s="2" t="str">
        <f t="shared" si="98"/>
        <v>12</v>
      </c>
      <c r="M1601" s="2">
        <v>201612</v>
      </c>
      <c r="N1601" s="30">
        <v>24476.784353280007</v>
      </c>
      <c r="O1601" s="30">
        <v>3671.5176529920009</v>
      </c>
      <c r="P1601" s="10">
        <f t="shared" si="99"/>
        <v>3.6715176529920008E-3</v>
      </c>
    </row>
    <row r="1602" spans="1:16">
      <c r="A1602" s="2" t="s">
        <v>7</v>
      </c>
      <c r="B1602" s="2" t="s">
        <v>42</v>
      </c>
      <c r="C1602" s="2" t="str">
        <f t="shared" si="96"/>
        <v>Aaron C.</v>
      </c>
      <c r="D1602" s="2" t="s">
        <v>61</v>
      </c>
      <c r="E1602" s="2" t="s">
        <v>60</v>
      </c>
      <c r="F1602" s="2" t="s">
        <v>11</v>
      </c>
      <c r="G1602" s="2">
        <v>32</v>
      </c>
      <c r="H1602" s="2" t="s">
        <v>36</v>
      </c>
      <c r="I1602" s="2" t="s">
        <v>63</v>
      </c>
      <c r="J1602" s="2" t="s">
        <v>124</v>
      </c>
      <c r="K1602" s="2" t="str">
        <f t="shared" si="97"/>
        <v>2016</v>
      </c>
      <c r="L1602" s="2" t="str">
        <f t="shared" si="98"/>
        <v>12</v>
      </c>
      <c r="M1602" s="2">
        <v>201612</v>
      </c>
      <c r="N1602" s="30">
        <v>231698.87999999998</v>
      </c>
      <c r="O1602" s="30">
        <v>40315.605119999993</v>
      </c>
      <c r="P1602" s="10">
        <f t="shared" si="99"/>
        <v>4.0315605119999993E-2</v>
      </c>
    </row>
    <row r="1603" spans="1:16">
      <c r="A1603" s="2" t="s">
        <v>7</v>
      </c>
      <c r="B1603" s="2" t="s">
        <v>42</v>
      </c>
      <c r="C1603" s="2" t="str">
        <f t="shared" ref="C1603:C1666" si="100">D1603&amp;" "&amp;LEFT(E1603,1)&amp;"."</f>
        <v>Aaron C.</v>
      </c>
      <c r="D1603" s="2" t="s">
        <v>61</v>
      </c>
      <c r="E1603" s="2" t="s">
        <v>60</v>
      </c>
      <c r="F1603" s="2" t="s">
        <v>11</v>
      </c>
      <c r="G1603" s="2">
        <v>32</v>
      </c>
      <c r="H1603" s="2" t="s">
        <v>36</v>
      </c>
      <c r="I1603" s="2" t="s">
        <v>63</v>
      </c>
      <c r="J1603" s="2" t="s">
        <v>121</v>
      </c>
      <c r="K1603" s="2" t="str">
        <f t="shared" ref="K1603:K1666" si="101">LEFT(M1603,4)</f>
        <v>2016</v>
      </c>
      <c r="L1603" s="2" t="str">
        <f t="shared" ref="L1603:L1666" si="102">RIGHT(M1603,2)</f>
        <v>12</v>
      </c>
      <c r="M1603" s="2">
        <v>201612</v>
      </c>
      <c r="N1603" s="30">
        <v>11900.286719999998</v>
      </c>
      <c r="O1603" s="30">
        <v>1785.0430079999996</v>
      </c>
      <c r="P1603" s="10">
        <f t="shared" ref="P1603:P1666" si="103">O1603/1000000</f>
        <v>1.7850430079999996E-3</v>
      </c>
    </row>
    <row r="1604" spans="1:16">
      <c r="A1604" s="2" t="s">
        <v>7</v>
      </c>
      <c r="B1604" s="2" t="s">
        <v>42</v>
      </c>
      <c r="C1604" s="2" t="str">
        <f t="shared" si="100"/>
        <v>Aaron C.</v>
      </c>
      <c r="D1604" s="2" t="s">
        <v>61</v>
      </c>
      <c r="E1604" s="2" t="s">
        <v>60</v>
      </c>
      <c r="F1604" s="2" t="s">
        <v>11</v>
      </c>
      <c r="G1604" s="2">
        <v>32</v>
      </c>
      <c r="H1604" s="2" t="s">
        <v>36</v>
      </c>
      <c r="I1604" s="2" t="s">
        <v>63</v>
      </c>
      <c r="J1604" s="2" t="s">
        <v>143</v>
      </c>
      <c r="K1604" s="2" t="str">
        <f t="shared" si="101"/>
        <v>2016</v>
      </c>
      <c r="L1604" s="2" t="str">
        <f t="shared" si="102"/>
        <v>12</v>
      </c>
      <c r="M1604" s="2">
        <v>201612</v>
      </c>
      <c r="N1604" s="30">
        <v>6645.6935999999996</v>
      </c>
      <c r="O1604" s="30">
        <v>996.85403999999994</v>
      </c>
      <c r="P1604" s="10">
        <f t="shared" si="103"/>
        <v>9.9685403999999998E-4</v>
      </c>
    </row>
    <row r="1605" spans="1:16">
      <c r="A1605" s="2" t="s">
        <v>7</v>
      </c>
      <c r="B1605" s="2" t="s">
        <v>42</v>
      </c>
      <c r="C1605" s="2" t="str">
        <f t="shared" si="100"/>
        <v>Aaron C.</v>
      </c>
      <c r="D1605" s="2" t="s">
        <v>61</v>
      </c>
      <c r="E1605" s="2" t="s">
        <v>60</v>
      </c>
      <c r="F1605" s="2" t="s">
        <v>11</v>
      </c>
      <c r="G1605" s="2">
        <v>32</v>
      </c>
      <c r="H1605" s="2" t="s">
        <v>36</v>
      </c>
      <c r="I1605" s="2" t="s">
        <v>63</v>
      </c>
      <c r="J1605" s="2" t="s">
        <v>123</v>
      </c>
      <c r="K1605" s="2" t="str">
        <f t="shared" si="101"/>
        <v>2016</v>
      </c>
      <c r="L1605" s="2" t="str">
        <f t="shared" si="102"/>
        <v>12</v>
      </c>
      <c r="M1605" s="2">
        <v>201612</v>
      </c>
      <c r="N1605" s="30">
        <v>15770.474495999997</v>
      </c>
      <c r="O1605" s="30">
        <v>2365.5711743999996</v>
      </c>
      <c r="P1605" s="10">
        <f t="shared" si="103"/>
        <v>2.3655711743999996E-3</v>
      </c>
    </row>
    <row r="1606" spans="1:16">
      <c r="A1606" s="2" t="s">
        <v>69</v>
      </c>
      <c r="B1606" s="2" t="s">
        <v>5</v>
      </c>
      <c r="C1606" s="2" t="str">
        <f t="shared" si="100"/>
        <v>Jansen B.</v>
      </c>
      <c r="D1606" s="2" t="s">
        <v>46</v>
      </c>
      <c r="E1606" s="2" t="s">
        <v>13</v>
      </c>
      <c r="F1606" s="2" t="s">
        <v>11</v>
      </c>
      <c r="G1606" s="2">
        <v>46</v>
      </c>
      <c r="H1606" s="2" t="s">
        <v>33</v>
      </c>
      <c r="I1606" s="2" t="s">
        <v>38</v>
      </c>
      <c r="J1606" s="2" t="s">
        <v>124</v>
      </c>
      <c r="K1606" s="2" t="str">
        <f t="shared" si="101"/>
        <v>2016</v>
      </c>
      <c r="L1606" s="2" t="str">
        <f t="shared" si="102"/>
        <v>12</v>
      </c>
      <c r="M1606" s="2">
        <v>201612</v>
      </c>
      <c r="N1606" s="30">
        <v>551098.36800000013</v>
      </c>
      <c r="O1606" s="30">
        <v>95891.116032000005</v>
      </c>
      <c r="P1606" s="10">
        <f t="shared" si="103"/>
        <v>9.5891116032000012E-2</v>
      </c>
    </row>
    <row r="1607" spans="1:16">
      <c r="A1607" s="2" t="s">
        <v>69</v>
      </c>
      <c r="B1607" s="2" t="s">
        <v>5</v>
      </c>
      <c r="C1607" s="2" t="str">
        <f t="shared" si="100"/>
        <v>Jansen B.</v>
      </c>
      <c r="D1607" s="2" t="s">
        <v>46</v>
      </c>
      <c r="E1607" s="2" t="s">
        <v>13</v>
      </c>
      <c r="F1607" s="2" t="s">
        <v>11</v>
      </c>
      <c r="G1607" s="2">
        <v>46</v>
      </c>
      <c r="H1607" s="2" t="s">
        <v>33</v>
      </c>
      <c r="I1607" s="2" t="s">
        <v>38</v>
      </c>
      <c r="J1607" s="2" t="s">
        <v>121</v>
      </c>
      <c r="K1607" s="2" t="str">
        <f t="shared" si="101"/>
        <v>2016</v>
      </c>
      <c r="L1607" s="2" t="str">
        <f t="shared" si="102"/>
        <v>12</v>
      </c>
      <c r="M1607" s="2">
        <v>201612</v>
      </c>
      <c r="N1607" s="30">
        <v>114945.12384000001</v>
      </c>
      <c r="O1607" s="30">
        <v>17241.768576000002</v>
      </c>
      <c r="P1607" s="10">
        <f t="shared" si="103"/>
        <v>1.7241768576000002E-2</v>
      </c>
    </row>
    <row r="1608" spans="1:16">
      <c r="A1608" s="2" t="s">
        <v>69</v>
      </c>
      <c r="B1608" s="2" t="s">
        <v>5</v>
      </c>
      <c r="C1608" s="2" t="str">
        <f t="shared" si="100"/>
        <v>Jansen B.</v>
      </c>
      <c r="D1608" s="2" t="s">
        <v>46</v>
      </c>
      <c r="E1608" s="2" t="s">
        <v>13</v>
      </c>
      <c r="F1608" s="2" t="s">
        <v>11</v>
      </c>
      <c r="G1608" s="2">
        <v>46</v>
      </c>
      <c r="H1608" s="2" t="s">
        <v>33</v>
      </c>
      <c r="I1608" s="2" t="s">
        <v>38</v>
      </c>
      <c r="J1608" s="2" t="s">
        <v>143</v>
      </c>
      <c r="K1608" s="2" t="str">
        <f t="shared" si="101"/>
        <v>2016</v>
      </c>
      <c r="L1608" s="2" t="str">
        <f t="shared" si="102"/>
        <v>12</v>
      </c>
      <c r="M1608" s="2">
        <v>201612</v>
      </c>
      <c r="N1608" s="30">
        <v>134000.88</v>
      </c>
      <c r="O1608" s="30">
        <v>20100.132000000001</v>
      </c>
      <c r="P1608" s="10">
        <f t="shared" si="103"/>
        <v>2.0100132E-2</v>
      </c>
    </row>
    <row r="1609" spans="1:16">
      <c r="A1609" s="2" t="s">
        <v>69</v>
      </c>
      <c r="B1609" s="2" t="s">
        <v>5</v>
      </c>
      <c r="C1609" s="2" t="str">
        <f t="shared" si="100"/>
        <v>Jansen B.</v>
      </c>
      <c r="D1609" s="2" t="s">
        <v>46</v>
      </c>
      <c r="E1609" s="2" t="s">
        <v>13</v>
      </c>
      <c r="F1609" s="2" t="s">
        <v>11</v>
      </c>
      <c r="G1609" s="2">
        <v>46</v>
      </c>
      <c r="H1609" s="2" t="s">
        <v>33</v>
      </c>
      <c r="I1609" s="2" t="s">
        <v>38</v>
      </c>
      <c r="J1609" s="2" t="s">
        <v>123</v>
      </c>
      <c r="K1609" s="2" t="str">
        <f t="shared" si="101"/>
        <v>2016</v>
      </c>
      <c r="L1609" s="2" t="str">
        <f t="shared" si="102"/>
        <v>12</v>
      </c>
      <c r="M1609" s="2">
        <v>201612</v>
      </c>
      <c r="N1609" s="30">
        <v>47560.965120000008</v>
      </c>
      <c r="O1609" s="30">
        <v>7134.144768000001</v>
      </c>
      <c r="P1609" s="10">
        <f t="shared" si="103"/>
        <v>7.1341447680000006E-3</v>
      </c>
    </row>
    <row r="1610" spans="1:16">
      <c r="A1610" s="2" t="s">
        <v>69</v>
      </c>
      <c r="B1610" s="2" t="s">
        <v>5</v>
      </c>
      <c r="C1610" s="2" t="str">
        <f t="shared" si="100"/>
        <v>Claire P.</v>
      </c>
      <c r="D1610" s="2" t="s">
        <v>22</v>
      </c>
      <c r="E1610" s="2" t="s">
        <v>16</v>
      </c>
      <c r="F1610" s="2" t="s">
        <v>12</v>
      </c>
      <c r="G1610" s="2">
        <v>38</v>
      </c>
      <c r="H1610" s="2" t="s">
        <v>34</v>
      </c>
      <c r="I1610" s="2" t="s">
        <v>39</v>
      </c>
      <c r="J1610" s="2" t="s">
        <v>124</v>
      </c>
      <c r="K1610" s="2" t="str">
        <f t="shared" si="101"/>
        <v>2016</v>
      </c>
      <c r="L1610" s="2" t="str">
        <f t="shared" si="102"/>
        <v>12</v>
      </c>
      <c r="M1610" s="2">
        <v>201612</v>
      </c>
      <c r="N1610" s="30">
        <v>114895.0656</v>
      </c>
      <c r="O1610" s="30">
        <v>19991.741414399996</v>
      </c>
      <c r="P1610" s="10">
        <f t="shared" si="103"/>
        <v>1.9991741414399997E-2</v>
      </c>
    </row>
    <row r="1611" spans="1:16">
      <c r="A1611" s="2" t="s">
        <v>69</v>
      </c>
      <c r="B1611" s="2" t="s">
        <v>5</v>
      </c>
      <c r="C1611" s="2" t="str">
        <f t="shared" si="100"/>
        <v>Claire P.</v>
      </c>
      <c r="D1611" s="2" t="s">
        <v>22</v>
      </c>
      <c r="E1611" s="2" t="s">
        <v>16</v>
      </c>
      <c r="F1611" s="2" t="s">
        <v>12</v>
      </c>
      <c r="G1611" s="2">
        <v>38</v>
      </c>
      <c r="H1611" s="2" t="s">
        <v>34</v>
      </c>
      <c r="I1611" s="2" t="s">
        <v>39</v>
      </c>
      <c r="J1611" s="2" t="s">
        <v>121</v>
      </c>
      <c r="K1611" s="2" t="str">
        <f t="shared" si="101"/>
        <v>2016</v>
      </c>
      <c r="L1611" s="2" t="str">
        <f t="shared" si="102"/>
        <v>12</v>
      </c>
      <c r="M1611" s="2">
        <v>201612</v>
      </c>
      <c r="N1611" s="30">
        <v>17793.341798400001</v>
      </c>
      <c r="O1611" s="30">
        <v>2669.00126976</v>
      </c>
      <c r="P1611" s="10">
        <f t="shared" si="103"/>
        <v>2.6690012697600002E-3</v>
      </c>
    </row>
    <row r="1612" spans="1:16">
      <c r="A1612" s="2" t="s">
        <v>69</v>
      </c>
      <c r="B1612" s="2" t="s">
        <v>5</v>
      </c>
      <c r="C1612" s="2" t="str">
        <f t="shared" si="100"/>
        <v>Claire P.</v>
      </c>
      <c r="D1612" s="2" t="s">
        <v>22</v>
      </c>
      <c r="E1612" s="2" t="s">
        <v>16</v>
      </c>
      <c r="F1612" s="2" t="s">
        <v>12</v>
      </c>
      <c r="G1612" s="2">
        <v>38</v>
      </c>
      <c r="H1612" s="2" t="s">
        <v>34</v>
      </c>
      <c r="I1612" s="2" t="s">
        <v>39</v>
      </c>
      <c r="J1612" s="2" t="s">
        <v>143</v>
      </c>
      <c r="K1612" s="2" t="str">
        <f t="shared" si="101"/>
        <v>2016</v>
      </c>
      <c r="L1612" s="2" t="str">
        <f t="shared" si="102"/>
        <v>12</v>
      </c>
      <c r="M1612" s="2">
        <v>201612</v>
      </c>
      <c r="N1612" s="30">
        <v>48725.258400000013</v>
      </c>
      <c r="O1612" s="30">
        <v>7308.7887600000013</v>
      </c>
      <c r="P1612" s="10">
        <f t="shared" si="103"/>
        <v>7.3087887600000014E-3</v>
      </c>
    </row>
    <row r="1613" spans="1:16">
      <c r="A1613" s="2" t="s">
        <v>69</v>
      </c>
      <c r="B1613" s="2" t="s">
        <v>5</v>
      </c>
      <c r="C1613" s="2" t="str">
        <f t="shared" si="100"/>
        <v>Claire P.</v>
      </c>
      <c r="D1613" s="2" t="s">
        <v>22</v>
      </c>
      <c r="E1613" s="2" t="s">
        <v>16</v>
      </c>
      <c r="F1613" s="2" t="s">
        <v>12</v>
      </c>
      <c r="G1613" s="2">
        <v>38</v>
      </c>
      <c r="H1613" s="2" t="s">
        <v>34</v>
      </c>
      <c r="I1613" s="2" t="s">
        <v>39</v>
      </c>
      <c r="J1613" s="2" t="s">
        <v>123</v>
      </c>
      <c r="K1613" s="2" t="str">
        <f t="shared" si="101"/>
        <v>2016</v>
      </c>
      <c r="L1613" s="2" t="str">
        <f t="shared" si="102"/>
        <v>12</v>
      </c>
      <c r="M1613" s="2">
        <v>201612</v>
      </c>
      <c r="N1613" s="30">
        <v>19963.741593600003</v>
      </c>
      <c r="O1613" s="30">
        <v>2994.5612390400006</v>
      </c>
      <c r="P1613" s="10">
        <f t="shared" si="103"/>
        <v>2.9945612390400007E-3</v>
      </c>
    </row>
    <row r="1614" spans="1:16">
      <c r="A1614" s="2" t="s">
        <v>69</v>
      </c>
      <c r="B1614" s="2" t="s">
        <v>5</v>
      </c>
      <c r="C1614" s="2" t="str">
        <f t="shared" si="100"/>
        <v>Simon W.</v>
      </c>
      <c r="D1614" s="2" t="s">
        <v>9</v>
      </c>
      <c r="E1614" s="2" t="s">
        <v>10</v>
      </c>
      <c r="F1614" s="2" t="s">
        <v>11</v>
      </c>
      <c r="G1614" s="2">
        <v>25</v>
      </c>
      <c r="H1614" s="2" t="s">
        <v>37</v>
      </c>
      <c r="I1614" s="2" t="s">
        <v>41</v>
      </c>
      <c r="J1614" s="2" t="s">
        <v>124</v>
      </c>
      <c r="K1614" s="2" t="str">
        <f t="shared" si="101"/>
        <v>2016</v>
      </c>
      <c r="L1614" s="2" t="str">
        <f t="shared" si="102"/>
        <v>12</v>
      </c>
      <c r="M1614" s="2">
        <v>201612</v>
      </c>
      <c r="N1614" s="30">
        <v>242034.04800000004</v>
      </c>
      <c r="O1614" s="30">
        <v>42113.924352000002</v>
      </c>
      <c r="P1614" s="10">
        <f t="shared" si="103"/>
        <v>4.2113924352000003E-2</v>
      </c>
    </row>
    <row r="1615" spans="1:16">
      <c r="A1615" s="2" t="s">
        <v>69</v>
      </c>
      <c r="B1615" s="2" t="s">
        <v>5</v>
      </c>
      <c r="C1615" s="2" t="str">
        <f t="shared" si="100"/>
        <v>Simon W.</v>
      </c>
      <c r="D1615" s="2" t="s">
        <v>9</v>
      </c>
      <c r="E1615" s="2" t="s">
        <v>10</v>
      </c>
      <c r="F1615" s="2" t="s">
        <v>11</v>
      </c>
      <c r="G1615" s="2">
        <v>25</v>
      </c>
      <c r="H1615" s="2" t="s">
        <v>37</v>
      </c>
      <c r="I1615" s="2" t="s">
        <v>41</v>
      </c>
      <c r="J1615" s="2" t="s">
        <v>121</v>
      </c>
      <c r="K1615" s="2" t="str">
        <f t="shared" si="101"/>
        <v>2016</v>
      </c>
      <c r="L1615" s="2" t="str">
        <f t="shared" si="102"/>
        <v>12</v>
      </c>
      <c r="M1615" s="2">
        <v>201612</v>
      </c>
      <c r="N1615" s="30">
        <v>4060.6617600000004</v>
      </c>
      <c r="O1615" s="30">
        <v>609.09926400000006</v>
      </c>
      <c r="P1615" s="10">
        <f t="shared" si="103"/>
        <v>6.0909926400000002E-4</v>
      </c>
    </row>
    <row r="1616" spans="1:16">
      <c r="A1616" s="2" t="s">
        <v>69</v>
      </c>
      <c r="B1616" s="2" t="s">
        <v>5</v>
      </c>
      <c r="C1616" s="2" t="str">
        <f t="shared" si="100"/>
        <v>Simon W.</v>
      </c>
      <c r="D1616" s="2" t="s">
        <v>9</v>
      </c>
      <c r="E1616" s="2" t="s">
        <v>10</v>
      </c>
      <c r="F1616" s="2" t="s">
        <v>11</v>
      </c>
      <c r="G1616" s="2">
        <v>25</v>
      </c>
      <c r="H1616" s="2" t="s">
        <v>37</v>
      </c>
      <c r="I1616" s="2" t="s">
        <v>41</v>
      </c>
      <c r="J1616" s="2" t="s">
        <v>143</v>
      </c>
      <c r="K1616" s="2" t="str">
        <f t="shared" si="101"/>
        <v>2016</v>
      </c>
      <c r="L1616" s="2" t="str">
        <f t="shared" si="102"/>
        <v>12</v>
      </c>
      <c r="M1616" s="2">
        <v>201612</v>
      </c>
      <c r="N1616" s="30">
        <v>66994.2</v>
      </c>
      <c r="O1616" s="30">
        <v>10049.129999999999</v>
      </c>
      <c r="P1616" s="10">
        <f t="shared" si="103"/>
        <v>1.004913E-2</v>
      </c>
    </row>
    <row r="1617" spans="1:16">
      <c r="A1617" s="2" t="s">
        <v>69</v>
      </c>
      <c r="B1617" s="2" t="s">
        <v>5</v>
      </c>
      <c r="C1617" s="2" t="str">
        <f t="shared" si="100"/>
        <v>Simon W.</v>
      </c>
      <c r="D1617" s="2" t="s">
        <v>9</v>
      </c>
      <c r="E1617" s="2" t="s">
        <v>10</v>
      </c>
      <c r="F1617" s="2" t="s">
        <v>11</v>
      </c>
      <c r="G1617" s="2">
        <v>25</v>
      </c>
      <c r="H1617" s="2" t="s">
        <v>37</v>
      </c>
      <c r="I1617" s="2" t="s">
        <v>41</v>
      </c>
      <c r="J1617" s="2" t="s">
        <v>123</v>
      </c>
      <c r="K1617" s="2" t="str">
        <f t="shared" si="101"/>
        <v>2016</v>
      </c>
      <c r="L1617" s="2" t="str">
        <f t="shared" si="102"/>
        <v>12</v>
      </c>
      <c r="M1617" s="2">
        <v>201612</v>
      </c>
      <c r="N1617" s="30">
        <v>27116.052480000002</v>
      </c>
      <c r="O1617" s="30">
        <v>4067.4078720000002</v>
      </c>
      <c r="P1617" s="10">
        <f t="shared" si="103"/>
        <v>4.0674078720000003E-3</v>
      </c>
    </row>
    <row r="1618" spans="1:16">
      <c r="A1618" s="2" t="s">
        <v>69</v>
      </c>
      <c r="B1618" s="2" t="s">
        <v>6</v>
      </c>
      <c r="C1618" s="2" t="str">
        <f t="shared" si="100"/>
        <v>Trevor P.</v>
      </c>
      <c r="D1618" s="2" t="s">
        <v>14</v>
      </c>
      <c r="E1618" s="2" t="s">
        <v>15</v>
      </c>
      <c r="F1618" s="2" t="s">
        <v>11</v>
      </c>
      <c r="G1618" s="2">
        <v>32</v>
      </c>
      <c r="H1618" s="2" t="s">
        <v>36</v>
      </c>
      <c r="I1618" s="2" t="s">
        <v>63</v>
      </c>
      <c r="J1618" s="2" t="s">
        <v>124</v>
      </c>
      <c r="K1618" s="2" t="str">
        <f t="shared" si="101"/>
        <v>2016</v>
      </c>
      <c r="L1618" s="2" t="str">
        <f t="shared" si="102"/>
        <v>12</v>
      </c>
      <c r="M1618" s="2">
        <v>201612</v>
      </c>
      <c r="N1618" s="30">
        <v>791864.15616000013</v>
      </c>
      <c r="O1618" s="30">
        <v>137784.36317184</v>
      </c>
      <c r="P1618" s="10">
        <f t="shared" si="103"/>
        <v>0.13778436317184001</v>
      </c>
    </row>
    <row r="1619" spans="1:16">
      <c r="A1619" s="2" t="s">
        <v>69</v>
      </c>
      <c r="B1619" s="2" t="s">
        <v>6</v>
      </c>
      <c r="C1619" s="2" t="str">
        <f t="shared" si="100"/>
        <v>Trevor P.</v>
      </c>
      <c r="D1619" s="2" t="s">
        <v>14</v>
      </c>
      <c r="E1619" s="2" t="s">
        <v>15</v>
      </c>
      <c r="F1619" s="2" t="s">
        <v>11</v>
      </c>
      <c r="G1619" s="2">
        <v>32</v>
      </c>
      <c r="H1619" s="2" t="s">
        <v>36</v>
      </c>
      <c r="I1619" s="2" t="s">
        <v>63</v>
      </c>
      <c r="J1619" s="2" t="s">
        <v>121</v>
      </c>
      <c r="K1619" s="2" t="str">
        <f t="shared" si="101"/>
        <v>2016</v>
      </c>
      <c r="L1619" s="2" t="str">
        <f t="shared" si="102"/>
        <v>12</v>
      </c>
      <c r="M1619" s="2">
        <v>201612</v>
      </c>
      <c r="N1619" s="30">
        <v>42705.507532800009</v>
      </c>
      <c r="O1619" s="30">
        <v>6405.8261299200012</v>
      </c>
      <c r="P1619" s="10">
        <f t="shared" si="103"/>
        <v>6.4058261299200009E-3</v>
      </c>
    </row>
    <row r="1620" spans="1:16">
      <c r="A1620" s="2" t="s">
        <v>69</v>
      </c>
      <c r="B1620" s="2" t="s">
        <v>6</v>
      </c>
      <c r="C1620" s="2" t="str">
        <f t="shared" si="100"/>
        <v>Trevor P.</v>
      </c>
      <c r="D1620" s="2" t="s">
        <v>14</v>
      </c>
      <c r="E1620" s="2" t="s">
        <v>15</v>
      </c>
      <c r="F1620" s="2" t="s">
        <v>11</v>
      </c>
      <c r="G1620" s="2">
        <v>32</v>
      </c>
      <c r="H1620" s="2" t="s">
        <v>36</v>
      </c>
      <c r="I1620" s="2" t="s">
        <v>63</v>
      </c>
      <c r="J1620" s="2" t="s">
        <v>143</v>
      </c>
      <c r="K1620" s="2" t="str">
        <f t="shared" si="101"/>
        <v>2016</v>
      </c>
      <c r="L1620" s="2" t="str">
        <f t="shared" si="102"/>
        <v>12</v>
      </c>
      <c r="M1620" s="2">
        <v>201612</v>
      </c>
      <c r="N1620" s="30">
        <v>47806.012799999997</v>
      </c>
      <c r="O1620" s="30">
        <v>7170.9019199999993</v>
      </c>
      <c r="P1620" s="10">
        <f t="shared" si="103"/>
        <v>7.1709019199999993E-3</v>
      </c>
    </row>
    <row r="1621" spans="1:16">
      <c r="A1621" s="2" t="s">
        <v>69</v>
      </c>
      <c r="B1621" s="2" t="s">
        <v>6</v>
      </c>
      <c r="C1621" s="2" t="str">
        <f t="shared" si="100"/>
        <v>Trevor P.</v>
      </c>
      <c r="D1621" s="2" t="s">
        <v>14</v>
      </c>
      <c r="E1621" s="2" t="s">
        <v>15</v>
      </c>
      <c r="F1621" s="2" t="s">
        <v>11</v>
      </c>
      <c r="G1621" s="2">
        <v>32</v>
      </c>
      <c r="H1621" s="2" t="s">
        <v>36</v>
      </c>
      <c r="I1621" s="2" t="s">
        <v>63</v>
      </c>
      <c r="J1621" s="2" t="s">
        <v>123</v>
      </c>
      <c r="K1621" s="2" t="str">
        <f t="shared" si="101"/>
        <v>2016</v>
      </c>
      <c r="L1621" s="2" t="str">
        <f t="shared" si="102"/>
        <v>12</v>
      </c>
      <c r="M1621" s="2">
        <v>201612</v>
      </c>
      <c r="N1621" s="30">
        <v>18466.740633600006</v>
      </c>
      <c r="O1621" s="30">
        <v>2770.0110950400008</v>
      </c>
      <c r="P1621" s="10">
        <f t="shared" si="103"/>
        <v>2.7700110950400008E-3</v>
      </c>
    </row>
    <row r="1622" spans="1:16">
      <c r="A1622" s="2" t="s">
        <v>68</v>
      </c>
      <c r="B1622" s="2" t="s">
        <v>24</v>
      </c>
      <c r="C1622" s="2" t="str">
        <f t="shared" si="100"/>
        <v>George C.</v>
      </c>
      <c r="D1622" s="2" t="s">
        <v>43</v>
      </c>
      <c r="E1622" s="2" t="s">
        <v>17</v>
      </c>
      <c r="F1622" s="2" t="s">
        <v>11</v>
      </c>
      <c r="G1622" s="2">
        <v>32</v>
      </c>
      <c r="H1622" s="2" t="s">
        <v>36</v>
      </c>
      <c r="I1622" s="2" t="s">
        <v>63</v>
      </c>
      <c r="J1622" s="2" t="s">
        <v>124</v>
      </c>
      <c r="K1622" s="2" t="str">
        <f t="shared" si="101"/>
        <v>2016</v>
      </c>
      <c r="L1622" s="2" t="str">
        <f t="shared" si="102"/>
        <v>12</v>
      </c>
      <c r="M1622" s="2">
        <v>201612</v>
      </c>
      <c r="N1622" s="30">
        <v>681214.46400000015</v>
      </c>
      <c r="O1622" s="30">
        <v>118531.31673600002</v>
      </c>
      <c r="P1622" s="10">
        <f t="shared" si="103"/>
        <v>0.11853131673600002</v>
      </c>
    </row>
    <row r="1623" spans="1:16">
      <c r="A1623" s="2" t="s">
        <v>68</v>
      </c>
      <c r="B1623" s="2" t="s">
        <v>24</v>
      </c>
      <c r="C1623" s="2" t="str">
        <f t="shared" si="100"/>
        <v>George C.</v>
      </c>
      <c r="D1623" s="2" t="s">
        <v>43</v>
      </c>
      <c r="E1623" s="2" t="s">
        <v>17</v>
      </c>
      <c r="F1623" s="2" t="s">
        <v>11</v>
      </c>
      <c r="G1623" s="2">
        <v>32</v>
      </c>
      <c r="H1623" s="2" t="s">
        <v>36</v>
      </c>
      <c r="I1623" s="2" t="s">
        <v>63</v>
      </c>
      <c r="J1623" s="2" t="s">
        <v>121</v>
      </c>
      <c r="K1623" s="2" t="str">
        <f t="shared" si="101"/>
        <v>2016</v>
      </c>
      <c r="L1623" s="2" t="str">
        <f t="shared" si="102"/>
        <v>12</v>
      </c>
      <c r="M1623" s="2">
        <v>201612</v>
      </c>
      <c r="N1623" s="30">
        <v>25367.4624</v>
      </c>
      <c r="O1623" s="30">
        <v>3805.1193600000001</v>
      </c>
      <c r="P1623" s="10">
        <f t="shared" si="103"/>
        <v>3.8051193600000003E-3</v>
      </c>
    </row>
    <row r="1624" spans="1:16">
      <c r="A1624" s="2" t="s">
        <v>68</v>
      </c>
      <c r="B1624" s="2" t="s">
        <v>24</v>
      </c>
      <c r="C1624" s="2" t="str">
        <f t="shared" si="100"/>
        <v>George C.</v>
      </c>
      <c r="D1624" s="2" t="s">
        <v>43</v>
      </c>
      <c r="E1624" s="2" t="s">
        <v>17</v>
      </c>
      <c r="F1624" s="2" t="s">
        <v>11</v>
      </c>
      <c r="G1624" s="2">
        <v>32</v>
      </c>
      <c r="H1624" s="2" t="s">
        <v>36</v>
      </c>
      <c r="I1624" s="2" t="s">
        <v>63</v>
      </c>
      <c r="J1624" s="2" t="s">
        <v>143</v>
      </c>
      <c r="K1624" s="2" t="str">
        <f t="shared" si="101"/>
        <v>2016</v>
      </c>
      <c r="L1624" s="2" t="str">
        <f t="shared" si="102"/>
        <v>12</v>
      </c>
      <c r="M1624" s="2">
        <v>201612</v>
      </c>
      <c r="N1624" s="30">
        <v>213763.36800000002</v>
      </c>
      <c r="O1624" s="30">
        <v>32064.505200000003</v>
      </c>
      <c r="P1624" s="10">
        <f t="shared" si="103"/>
        <v>3.2064505200000003E-2</v>
      </c>
    </row>
    <row r="1625" spans="1:16">
      <c r="A1625" s="2" t="s">
        <v>68</v>
      </c>
      <c r="B1625" s="2" t="s">
        <v>24</v>
      </c>
      <c r="C1625" s="2" t="str">
        <f t="shared" si="100"/>
        <v>George C.</v>
      </c>
      <c r="D1625" s="2" t="s">
        <v>43</v>
      </c>
      <c r="E1625" s="2" t="s">
        <v>17</v>
      </c>
      <c r="F1625" s="2" t="s">
        <v>11</v>
      </c>
      <c r="G1625" s="2">
        <v>32</v>
      </c>
      <c r="H1625" s="2" t="s">
        <v>36</v>
      </c>
      <c r="I1625" s="2" t="s">
        <v>63</v>
      </c>
      <c r="J1625" s="2" t="s">
        <v>123</v>
      </c>
      <c r="K1625" s="2" t="str">
        <f t="shared" si="101"/>
        <v>2016</v>
      </c>
      <c r="L1625" s="2" t="str">
        <f t="shared" si="102"/>
        <v>12</v>
      </c>
      <c r="M1625" s="2">
        <v>201612</v>
      </c>
      <c r="N1625" s="30">
        <v>30064.527360000007</v>
      </c>
      <c r="O1625" s="30">
        <v>4509.6791040000007</v>
      </c>
      <c r="P1625" s="10">
        <f t="shared" si="103"/>
        <v>4.5096791040000004E-3</v>
      </c>
    </row>
    <row r="1626" spans="1:16">
      <c r="A1626" s="2" t="s">
        <v>68</v>
      </c>
      <c r="B1626" s="2" t="s">
        <v>70</v>
      </c>
      <c r="C1626" s="2" t="str">
        <f t="shared" si="100"/>
        <v>Emma J.</v>
      </c>
      <c r="D1626" s="2" t="s">
        <v>20</v>
      </c>
      <c r="E1626" s="2" t="s">
        <v>0</v>
      </c>
      <c r="F1626" s="2" t="s">
        <v>12</v>
      </c>
      <c r="G1626" s="2">
        <v>28</v>
      </c>
      <c r="H1626" s="2" t="s">
        <v>37</v>
      </c>
      <c r="I1626" s="2" t="s">
        <v>41</v>
      </c>
      <c r="J1626" s="2" t="s">
        <v>124</v>
      </c>
      <c r="K1626" s="2" t="str">
        <f t="shared" si="101"/>
        <v>2016</v>
      </c>
      <c r="L1626" s="2" t="str">
        <f t="shared" si="102"/>
        <v>12</v>
      </c>
      <c r="M1626" s="2">
        <v>201612</v>
      </c>
      <c r="N1626" s="30">
        <v>96336.138239999986</v>
      </c>
      <c r="O1626" s="30">
        <v>16762.488053759993</v>
      </c>
      <c r="P1626" s="10">
        <f t="shared" si="103"/>
        <v>1.6762488053759992E-2</v>
      </c>
    </row>
    <row r="1627" spans="1:16">
      <c r="A1627" s="2" t="s">
        <v>68</v>
      </c>
      <c r="B1627" s="2" t="s">
        <v>70</v>
      </c>
      <c r="C1627" s="2" t="str">
        <f t="shared" si="100"/>
        <v>Emma J.</v>
      </c>
      <c r="D1627" s="2" t="s">
        <v>20</v>
      </c>
      <c r="E1627" s="2" t="s">
        <v>0</v>
      </c>
      <c r="F1627" s="2" t="s">
        <v>12</v>
      </c>
      <c r="G1627" s="2">
        <v>28</v>
      </c>
      <c r="H1627" s="2" t="s">
        <v>37</v>
      </c>
      <c r="I1627" s="2" t="s">
        <v>41</v>
      </c>
      <c r="J1627" s="2" t="s">
        <v>121</v>
      </c>
      <c r="K1627" s="2" t="str">
        <f t="shared" si="101"/>
        <v>2016</v>
      </c>
      <c r="L1627" s="2" t="str">
        <f t="shared" si="102"/>
        <v>12</v>
      </c>
      <c r="M1627" s="2">
        <v>201612</v>
      </c>
      <c r="N1627" s="30">
        <v>12799.542067200002</v>
      </c>
      <c r="O1627" s="30">
        <v>1919.9313100800002</v>
      </c>
      <c r="P1627" s="10">
        <f t="shared" si="103"/>
        <v>1.9199313100800002E-3</v>
      </c>
    </row>
    <row r="1628" spans="1:16">
      <c r="A1628" s="2" t="s">
        <v>68</v>
      </c>
      <c r="B1628" s="2" t="s">
        <v>70</v>
      </c>
      <c r="C1628" s="2" t="str">
        <f t="shared" si="100"/>
        <v>Emma J.</v>
      </c>
      <c r="D1628" s="2" t="s">
        <v>20</v>
      </c>
      <c r="E1628" s="2" t="s">
        <v>0</v>
      </c>
      <c r="F1628" s="2" t="s">
        <v>12</v>
      </c>
      <c r="G1628" s="2">
        <v>28</v>
      </c>
      <c r="H1628" s="2" t="s">
        <v>37</v>
      </c>
      <c r="I1628" s="2" t="s">
        <v>41</v>
      </c>
      <c r="J1628" s="2" t="s">
        <v>143</v>
      </c>
      <c r="K1628" s="2" t="str">
        <f t="shared" si="101"/>
        <v>2016</v>
      </c>
      <c r="L1628" s="2" t="str">
        <f t="shared" si="102"/>
        <v>12</v>
      </c>
      <c r="M1628" s="2">
        <v>201612</v>
      </c>
      <c r="N1628" s="30">
        <v>31403.773440000001</v>
      </c>
      <c r="O1628" s="30">
        <v>4710.5660159999998</v>
      </c>
      <c r="P1628" s="10">
        <f t="shared" si="103"/>
        <v>4.7105660160000002E-3</v>
      </c>
    </row>
    <row r="1629" spans="1:16">
      <c r="A1629" s="2" t="s">
        <v>68</v>
      </c>
      <c r="B1629" s="2" t="s">
        <v>70</v>
      </c>
      <c r="C1629" s="2" t="str">
        <f t="shared" si="100"/>
        <v>Emma J.</v>
      </c>
      <c r="D1629" s="2" t="s">
        <v>20</v>
      </c>
      <c r="E1629" s="2" t="s">
        <v>0</v>
      </c>
      <c r="F1629" s="2" t="s">
        <v>12</v>
      </c>
      <c r="G1629" s="2">
        <v>28</v>
      </c>
      <c r="H1629" s="2" t="s">
        <v>37</v>
      </c>
      <c r="I1629" s="2" t="s">
        <v>41</v>
      </c>
      <c r="J1629" s="2" t="s">
        <v>123</v>
      </c>
      <c r="K1629" s="2" t="str">
        <f t="shared" si="101"/>
        <v>2016</v>
      </c>
      <c r="L1629" s="2" t="str">
        <f t="shared" si="102"/>
        <v>12</v>
      </c>
      <c r="M1629" s="2">
        <v>201612</v>
      </c>
      <c r="N1629" s="30">
        <v>9751.0293504000019</v>
      </c>
      <c r="O1629" s="30">
        <v>1462.6544025600003</v>
      </c>
      <c r="P1629" s="10">
        <f t="shared" si="103"/>
        <v>1.4626544025600004E-3</v>
      </c>
    </row>
    <row r="1630" spans="1:16">
      <c r="A1630" s="2" t="s">
        <v>68</v>
      </c>
      <c r="B1630" s="2" t="s">
        <v>23</v>
      </c>
      <c r="C1630" s="2" t="str">
        <f t="shared" si="100"/>
        <v>Bryan K.</v>
      </c>
      <c r="D1630" s="2" t="s">
        <v>44</v>
      </c>
      <c r="E1630" s="2" t="s">
        <v>45</v>
      </c>
      <c r="F1630" s="2" t="s">
        <v>11</v>
      </c>
      <c r="G1630" s="2">
        <v>27</v>
      </c>
      <c r="H1630" s="2" t="s">
        <v>33</v>
      </c>
      <c r="I1630" s="2" t="s">
        <v>38</v>
      </c>
      <c r="J1630" s="2" t="s">
        <v>124</v>
      </c>
      <c r="K1630" s="2" t="str">
        <f t="shared" si="101"/>
        <v>2016</v>
      </c>
      <c r="L1630" s="2" t="str">
        <f t="shared" si="102"/>
        <v>12</v>
      </c>
      <c r="M1630" s="2">
        <v>201612</v>
      </c>
      <c r="N1630" s="30">
        <v>1185701.0688000002</v>
      </c>
      <c r="O1630" s="30">
        <v>206311.98597120002</v>
      </c>
      <c r="P1630" s="10">
        <f t="shared" si="103"/>
        <v>0.20631198597120001</v>
      </c>
    </row>
    <row r="1631" spans="1:16">
      <c r="A1631" s="2" t="s">
        <v>68</v>
      </c>
      <c r="B1631" s="2" t="s">
        <v>23</v>
      </c>
      <c r="C1631" s="2" t="str">
        <f t="shared" si="100"/>
        <v>Bryan K.</v>
      </c>
      <c r="D1631" s="2" t="s">
        <v>44</v>
      </c>
      <c r="E1631" s="2" t="s">
        <v>45</v>
      </c>
      <c r="F1631" s="2" t="s">
        <v>11</v>
      </c>
      <c r="G1631" s="2">
        <v>27</v>
      </c>
      <c r="H1631" s="2" t="s">
        <v>33</v>
      </c>
      <c r="I1631" s="2" t="s">
        <v>38</v>
      </c>
      <c r="J1631" s="2" t="s">
        <v>121</v>
      </c>
      <c r="K1631" s="2" t="str">
        <f t="shared" si="101"/>
        <v>2016</v>
      </c>
      <c r="L1631" s="2" t="str">
        <f t="shared" si="102"/>
        <v>12</v>
      </c>
      <c r="M1631" s="2">
        <v>201612</v>
      </c>
      <c r="N1631" s="30">
        <v>33991.468646399997</v>
      </c>
      <c r="O1631" s="30">
        <v>5098.7202969599994</v>
      </c>
      <c r="P1631" s="10">
        <f t="shared" si="103"/>
        <v>5.0987202969599993E-3</v>
      </c>
    </row>
    <row r="1632" spans="1:16">
      <c r="A1632" s="2" t="s">
        <v>68</v>
      </c>
      <c r="B1632" s="2" t="s">
        <v>23</v>
      </c>
      <c r="C1632" s="2" t="str">
        <f t="shared" si="100"/>
        <v>Bryan K.</v>
      </c>
      <c r="D1632" s="2" t="s">
        <v>44</v>
      </c>
      <c r="E1632" s="2" t="s">
        <v>45</v>
      </c>
      <c r="F1632" s="2" t="s">
        <v>11</v>
      </c>
      <c r="G1632" s="2">
        <v>27</v>
      </c>
      <c r="H1632" s="2" t="s">
        <v>33</v>
      </c>
      <c r="I1632" s="2" t="s">
        <v>38</v>
      </c>
      <c r="J1632" s="2" t="s">
        <v>143</v>
      </c>
      <c r="K1632" s="2" t="str">
        <f t="shared" si="101"/>
        <v>2016</v>
      </c>
      <c r="L1632" s="2" t="str">
        <f t="shared" si="102"/>
        <v>12</v>
      </c>
      <c r="M1632" s="2">
        <v>201612</v>
      </c>
      <c r="N1632" s="30">
        <v>357461.54496000009</v>
      </c>
      <c r="O1632" s="30">
        <v>53619.231744000012</v>
      </c>
      <c r="P1632" s="10">
        <f t="shared" si="103"/>
        <v>5.3619231744000011E-2</v>
      </c>
    </row>
    <row r="1633" spans="1:16">
      <c r="A1633" s="2" t="s">
        <v>68</v>
      </c>
      <c r="B1633" s="2" t="s">
        <v>23</v>
      </c>
      <c r="C1633" s="2" t="str">
        <f t="shared" si="100"/>
        <v>Bryan K.</v>
      </c>
      <c r="D1633" s="2" t="s">
        <v>44</v>
      </c>
      <c r="E1633" s="2" t="s">
        <v>45</v>
      </c>
      <c r="F1633" s="2" t="s">
        <v>11</v>
      </c>
      <c r="G1633" s="2">
        <v>27</v>
      </c>
      <c r="H1633" s="2" t="s">
        <v>33</v>
      </c>
      <c r="I1633" s="2" t="s">
        <v>38</v>
      </c>
      <c r="J1633" s="2" t="s">
        <v>123</v>
      </c>
      <c r="K1633" s="2" t="str">
        <f t="shared" si="101"/>
        <v>2016</v>
      </c>
      <c r="L1633" s="2" t="str">
        <f t="shared" si="102"/>
        <v>12</v>
      </c>
      <c r="M1633" s="2">
        <v>201612</v>
      </c>
      <c r="N1633" s="30">
        <v>53411.158425599991</v>
      </c>
      <c r="O1633" s="30">
        <v>8011.6737638399982</v>
      </c>
      <c r="P1633" s="10">
        <f t="shared" si="103"/>
        <v>8.0116737638399986E-3</v>
      </c>
    </row>
    <row r="1634" spans="1:16">
      <c r="A1634" s="2" t="s">
        <v>7</v>
      </c>
      <c r="B1634" s="2" t="s">
        <v>25</v>
      </c>
      <c r="C1634" s="2" t="str">
        <f t="shared" si="100"/>
        <v>Louis N.</v>
      </c>
      <c r="D1634" s="2" t="s">
        <v>51</v>
      </c>
      <c r="E1634" s="2" t="s">
        <v>52</v>
      </c>
      <c r="F1634" s="2" t="s">
        <v>11</v>
      </c>
      <c r="G1634" s="2">
        <v>44</v>
      </c>
      <c r="H1634" s="2" t="s">
        <v>33</v>
      </c>
      <c r="I1634" s="2" t="s">
        <v>38</v>
      </c>
      <c r="J1634" s="2" t="s">
        <v>124</v>
      </c>
      <c r="K1634" s="2" t="str">
        <f t="shared" si="101"/>
        <v>2015</v>
      </c>
      <c r="L1634" s="2" t="str">
        <f t="shared" si="102"/>
        <v>01</v>
      </c>
      <c r="M1634" s="2">
        <v>201501</v>
      </c>
      <c r="N1634" s="30">
        <v>1268235.7333333334</v>
      </c>
      <c r="O1634" s="30">
        <v>190235.36</v>
      </c>
      <c r="P1634" s="10">
        <f t="shared" si="103"/>
        <v>0.19023535999999999</v>
      </c>
    </row>
    <row r="1635" spans="1:16">
      <c r="A1635" s="2" t="s">
        <v>7</v>
      </c>
      <c r="B1635" s="2" t="s">
        <v>25</v>
      </c>
      <c r="C1635" s="2" t="str">
        <f t="shared" si="100"/>
        <v>Louis N.</v>
      </c>
      <c r="D1635" s="2" t="s">
        <v>51</v>
      </c>
      <c r="E1635" s="2" t="s">
        <v>52</v>
      </c>
      <c r="F1635" s="2" t="s">
        <v>11</v>
      </c>
      <c r="G1635" s="2">
        <v>44</v>
      </c>
      <c r="H1635" s="2" t="s">
        <v>33</v>
      </c>
      <c r="I1635" s="2" t="s">
        <v>38</v>
      </c>
      <c r="J1635" s="2" t="s">
        <v>121</v>
      </c>
      <c r="K1635" s="2" t="str">
        <f t="shared" si="101"/>
        <v>2015</v>
      </c>
      <c r="L1635" s="2" t="str">
        <f t="shared" si="102"/>
        <v>01</v>
      </c>
      <c r="M1635" s="2">
        <v>201501</v>
      </c>
      <c r="N1635" s="30">
        <v>176122.8</v>
      </c>
      <c r="O1635" s="30">
        <v>26418.42</v>
      </c>
      <c r="P1635" s="10">
        <f t="shared" si="103"/>
        <v>2.6418419999999998E-2</v>
      </c>
    </row>
    <row r="1636" spans="1:16">
      <c r="A1636" s="2" t="s">
        <v>7</v>
      </c>
      <c r="B1636" s="2" t="s">
        <v>25</v>
      </c>
      <c r="C1636" s="2" t="str">
        <f t="shared" si="100"/>
        <v>Louis N.</v>
      </c>
      <c r="D1636" s="2" t="s">
        <v>51</v>
      </c>
      <c r="E1636" s="2" t="s">
        <v>52</v>
      </c>
      <c r="F1636" s="2" t="s">
        <v>11</v>
      </c>
      <c r="G1636" s="2">
        <v>44</v>
      </c>
      <c r="H1636" s="2" t="s">
        <v>33</v>
      </c>
      <c r="I1636" s="2" t="s">
        <v>38</v>
      </c>
      <c r="J1636" s="2" t="s">
        <v>143</v>
      </c>
      <c r="K1636" s="2" t="str">
        <f t="shared" si="101"/>
        <v>2015</v>
      </c>
      <c r="L1636" s="2" t="str">
        <f t="shared" si="102"/>
        <v>01</v>
      </c>
      <c r="M1636" s="2">
        <v>201501</v>
      </c>
      <c r="N1636" s="30">
        <v>235019.86666666664</v>
      </c>
      <c r="O1636" s="30">
        <v>35252.979999999996</v>
      </c>
      <c r="P1636" s="10">
        <f t="shared" si="103"/>
        <v>3.5252979999999996E-2</v>
      </c>
    </row>
    <row r="1637" spans="1:16">
      <c r="A1637" s="2" t="s">
        <v>7</v>
      </c>
      <c r="B1637" s="2" t="s">
        <v>25</v>
      </c>
      <c r="C1637" s="2" t="str">
        <f t="shared" si="100"/>
        <v>Louis N.</v>
      </c>
      <c r="D1637" s="2" t="s">
        <v>51</v>
      </c>
      <c r="E1637" s="2" t="s">
        <v>52</v>
      </c>
      <c r="F1637" s="2" t="s">
        <v>11</v>
      </c>
      <c r="G1637" s="2">
        <v>44</v>
      </c>
      <c r="H1637" s="2" t="s">
        <v>33</v>
      </c>
      <c r="I1637" s="2" t="s">
        <v>38</v>
      </c>
      <c r="J1637" s="2" t="s">
        <v>123</v>
      </c>
      <c r="K1637" s="2" t="str">
        <f t="shared" si="101"/>
        <v>2015</v>
      </c>
      <c r="L1637" s="2" t="str">
        <f t="shared" si="102"/>
        <v>01</v>
      </c>
      <c r="M1637" s="2">
        <v>201501</v>
      </c>
      <c r="N1637" s="30">
        <v>186313.4</v>
      </c>
      <c r="O1637" s="30">
        <v>27947.01</v>
      </c>
      <c r="P1637" s="10">
        <f t="shared" si="103"/>
        <v>2.7947009999999998E-2</v>
      </c>
    </row>
    <row r="1638" spans="1:16">
      <c r="A1638" s="2" t="s">
        <v>7</v>
      </c>
      <c r="B1638" s="2" t="s">
        <v>25</v>
      </c>
      <c r="C1638" s="2" t="str">
        <f t="shared" si="100"/>
        <v>Winnie C.</v>
      </c>
      <c r="D1638" s="2" t="s">
        <v>49</v>
      </c>
      <c r="E1638" s="2" t="s">
        <v>50</v>
      </c>
      <c r="F1638" s="2" t="s">
        <v>12</v>
      </c>
      <c r="G1638" s="2">
        <v>35</v>
      </c>
      <c r="H1638" s="2" t="s">
        <v>35</v>
      </c>
      <c r="I1638" s="2" t="s">
        <v>40</v>
      </c>
      <c r="J1638" s="2" t="s">
        <v>124</v>
      </c>
      <c r="K1638" s="2" t="str">
        <f t="shared" si="101"/>
        <v>2015</v>
      </c>
      <c r="L1638" s="2" t="str">
        <f t="shared" si="102"/>
        <v>01</v>
      </c>
      <c r="M1638" s="2">
        <v>201501</v>
      </c>
      <c r="N1638" s="30">
        <v>650346.66666666674</v>
      </c>
      <c r="O1638" s="30">
        <v>97552</v>
      </c>
      <c r="P1638" s="10">
        <f t="shared" si="103"/>
        <v>9.7552E-2</v>
      </c>
    </row>
    <row r="1639" spans="1:16">
      <c r="A1639" s="2" t="s">
        <v>7</v>
      </c>
      <c r="B1639" s="2" t="s">
        <v>25</v>
      </c>
      <c r="C1639" s="2" t="str">
        <f t="shared" si="100"/>
        <v>Winnie C.</v>
      </c>
      <c r="D1639" s="2" t="s">
        <v>49</v>
      </c>
      <c r="E1639" s="2" t="s">
        <v>50</v>
      </c>
      <c r="F1639" s="2" t="s">
        <v>12</v>
      </c>
      <c r="G1639" s="2">
        <v>35</v>
      </c>
      <c r="H1639" s="2" t="s">
        <v>35</v>
      </c>
      <c r="I1639" s="2" t="s">
        <v>40</v>
      </c>
      <c r="J1639" s="2" t="s">
        <v>121</v>
      </c>
      <c r="K1639" s="2" t="str">
        <f t="shared" si="101"/>
        <v>2015</v>
      </c>
      <c r="L1639" s="2" t="str">
        <f t="shared" si="102"/>
        <v>01</v>
      </c>
      <c r="M1639" s="2">
        <v>201501</v>
      </c>
      <c r="N1639" s="30">
        <v>79030.933333333334</v>
      </c>
      <c r="O1639" s="30">
        <v>11854.64</v>
      </c>
      <c r="P1639" s="10">
        <f t="shared" si="103"/>
        <v>1.185464E-2</v>
      </c>
    </row>
    <row r="1640" spans="1:16">
      <c r="A1640" s="2" t="s">
        <v>7</v>
      </c>
      <c r="B1640" s="2" t="s">
        <v>25</v>
      </c>
      <c r="C1640" s="2" t="str">
        <f t="shared" si="100"/>
        <v>Winnie C.</v>
      </c>
      <c r="D1640" s="2" t="s">
        <v>49</v>
      </c>
      <c r="E1640" s="2" t="s">
        <v>50</v>
      </c>
      <c r="F1640" s="2" t="s">
        <v>12</v>
      </c>
      <c r="G1640" s="2">
        <v>35</v>
      </c>
      <c r="H1640" s="2" t="s">
        <v>35</v>
      </c>
      <c r="I1640" s="2" t="s">
        <v>40</v>
      </c>
      <c r="J1640" s="2" t="s">
        <v>143</v>
      </c>
      <c r="K1640" s="2" t="str">
        <f t="shared" si="101"/>
        <v>2015</v>
      </c>
      <c r="L1640" s="2" t="str">
        <f t="shared" si="102"/>
        <v>01</v>
      </c>
      <c r="M1640" s="2">
        <v>201501</v>
      </c>
      <c r="N1640" s="30">
        <v>35415.333333333328</v>
      </c>
      <c r="O1640" s="30">
        <v>5312.2999999999993</v>
      </c>
      <c r="P1640" s="10">
        <f t="shared" si="103"/>
        <v>5.312299999999999E-3</v>
      </c>
    </row>
    <row r="1641" spans="1:16">
      <c r="A1641" s="2" t="s">
        <v>7</v>
      </c>
      <c r="B1641" s="2" t="s">
        <v>25</v>
      </c>
      <c r="C1641" s="2" t="str">
        <f t="shared" si="100"/>
        <v>Winnie C.</v>
      </c>
      <c r="D1641" s="2" t="s">
        <v>49</v>
      </c>
      <c r="E1641" s="2" t="s">
        <v>50</v>
      </c>
      <c r="F1641" s="2" t="s">
        <v>12</v>
      </c>
      <c r="G1641" s="2">
        <v>35</v>
      </c>
      <c r="H1641" s="2" t="s">
        <v>35</v>
      </c>
      <c r="I1641" s="2" t="s">
        <v>40</v>
      </c>
      <c r="J1641" s="2" t="s">
        <v>123</v>
      </c>
      <c r="K1641" s="2" t="str">
        <f t="shared" si="101"/>
        <v>2015</v>
      </c>
      <c r="L1641" s="2" t="str">
        <f t="shared" si="102"/>
        <v>01</v>
      </c>
      <c r="M1641" s="2">
        <v>201501</v>
      </c>
      <c r="N1641" s="30">
        <v>30794.400000000001</v>
      </c>
      <c r="O1641" s="30">
        <v>4619.16</v>
      </c>
      <c r="P1641" s="10">
        <f t="shared" si="103"/>
        <v>4.6191599999999998E-3</v>
      </c>
    </row>
    <row r="1642" spans="1:16">
      <c r="A1642" s="2" t="s">
        <v>7</v>
      </c>
      <c r="B1642" s="2" t="s">
        <v>25</v>
      </c>
      <c r="C1642" s="2" t="str">
        <f t="shared" si="100"/>
        <v>Edson L.</v>
      </c>
      <c r="D1642" s="2" t="s">
        <v>47</v>
      </c>
      <c r="E1642" s="2" t="s">
        <v>48</v>
      </c>
      <c r="F1642" s="2" t="s">
        <v>11</v>
      </c>
      <c r="G1642" s="2">
        <v>28</v>
      </c>
      <c r="H1642" s="2" t="s">
        <v>37</v>
      </c>
      <c r="I1642" s="2" t="s">
        <v>41</v>
      </c>
      <c r="J1642" s="2" t="s">
        <v>124</v>
      </c>
      <c r="K1642" s="2" t="str">
        <f t="shared" si="101"/>
        <v>2015</v>
      </c>
      <c r="L1642" s="2" t="str">
        <f t="shared" si="102"/>
        <v>01</v>
      </c>
      <c r="M1642" s="2">
        <v>201501</v>
      </c>
      <c r="N1642" s="30">
        <v>43505.279999999999</v>
      </c>
      <c r="O1642" s="30">
        <v>6525.7919999999995</v>
      </c>
      <c r="P1642" s="10">
        <f t="shared" si="103"/>
        <v>6.5257919999999999E-3</v>
      </c>
    </row>
    <row r="1643" spans="1:16">
      <c r="A1643" s="2" t="s">
        <v>7</v>
      </c>
      <c r="B1643" s="2" t="s">
        <v>25</v>
      </c>
      <c r="C1643" s="2" t="str">
        <f t="shared" si="100"/>
        <v>Edson L.</v>
      </c>
      <c r="D1643" s="2" t="s">
        <v>47</v>
      </c>
      <c r="E1643" s="2" t="s">
        <v>48</v>
      </c>
      <c r="F1643" s="2" t="s">
        <v>11</v>
      </c>
      <c r="G1643" s="2">
        <v>28</v>
      </c>
      <c r="H1643" s="2" t="s">
        <v>37</v>
      </c>
      <c r="I1643" s="2" t="s">
        <v>41</v>
      </c>
      <c r="J1643" s="2" t="s">
        <v>121</v>
      </c>
      <c r="K1643" s="2" t="str">
        <f t="shared" si="101"/>
        <v>2015</v>
      </c>
      <c r="L1643" s="2" t="str">
        <f t="shared" si="102"/>
        <v>01</v>
      </c>
      <c r="M1643" s="2">
        <v>201501</v>
      </c>
      <c r="N1643" s="30">
        <v>101018.4</v>
      </c>
      <c r="O1643" s="30">
        <v>15152.759999999998</v>
      </c>
      <c r="P1643" s="10">
        <f t="shared" si="103"/>
        <v>1.5152759999999998E-2</v>
      </c>
    </row>
    <row r="1644" spans="1:16">
      <c r="A1644" s="2" t="s">
        <v>7</v>
      </c>
      <c r="B1644" s="2" t="s">
        <v>25</v>
      </c>
      <c r="C1644" s="2" t="str">
        <f t="shared" si="100"/>
        <v>Edson L.</v>
      </c>
      <c r="D1644" s="2" t="s">
        <v>47</v>
      </c>
      <c r="E1644" s="2" t="s">
        <v>48</v>
      </c>
      <c r="F1644" s="2" t="s">
        <v>11</v>
      </c>
      <c r="G1644" s="2">
        <v>28</v>
      </c>
      <c r="H1644" s="2" t="s">
        <v>37</v>
      </c>
      <c r="I1644" s="2" t="s">
        <v>41</v>
      </c>
      <c r="J1644" s="2" t="s">
        <v>143</v>
      </c>
      <c r="K1644" s="2" t="str">
        <f t="shared" si="101"/>
        <v>2015</v>
      </c>
      <c r="L1644" s="2" t="str">
        <f t="shared" si="102"/>
        <v>01</v>
      </c>
      <c r="M1644" s="2">
        <v>201501</v>
      </c>
      <c r="N1644" s="30">
        <v>138251.4</v>
      </c>
      <c r="O1644" s="30">
        <v>20737.71</v>
      </c>
      <c r="P1644" s="10">
        <f t="shared" si="103"/>
        <v>2.0737709999999999E-2</v>
      </c>
    </row>
    <row r="1645" spans="1:16">
      <c r="A1645" s="2" t="s">
        <v>7</v>
      </c>
      <c r="B1645" s="2" t="s">
        <v>25</v>
      </c>
      <c r="C1645" s="2" t="str">
        <f t="shared" si="100"/>
        <v>Edson L.</v>
      </c>
      <c r="D1645" s="2" t="s">
        <v>47</v>
      </c>
      <c r="E1645" s="2" t="s">
        <v>48</v>
      </c>
      <c r="F1645" s="2" t="s">
        <v>11</v>
      </c>
      <c r="G1645" s="2">
        <v>28</v>
      </c>
      <c r="H1645" s="2" t="s">
        <v>37</v>
      </c>
      <c r="I1645" s="2" t="s">
        <v>41</v>
      </c>
      <c r="J1645" s="2" t="s">
        <v>123</v>
      </c>
      <c r="K1645" s="2" t="str">
        <f t="shared" si="101"/>
        <v>2015</v>
      </c>
      <c r="L1645" s="2" t="str">
        <f t="shared" si="102"/>
        <v>01</v>
      </c>
      <c r="M1645" s="2">
        <v>201501</v>
      </c>
      <c r="N1645" s="30">
        <v>96936</v>
      </c>
      <c r="O1645" s="30">
        <v>14540.4</v>
      </c>
      <c r="P1645" s="10">
        <f t="shared" si="103"/>
        <v>1.45404E-2</v>
      </c>
    </row>
    <row r="1646" spans="1:16">
      <c r="A1646" s="2" t="s">
        <v>7</v>
      </c>
      <c r="B1646" s="2" t="s">
        <v>26</v>
      </c>
      <c r="C1646" s="2" t="str">
        <f t="shared" si="100"/>
        <v>Toshiro T.</v>
      </c>
      <c r="D1646" s="2" t="s">
        <v>55</v>
      </c>
      <c r="E1646" s="2" t="s">
        <v>56</v>
      </c>
      <c r="F1646" s="2" t="s">
        <v>11</v>
      </c>
      <c r="G1646" s="2">
        <v>36</v>
      </c>
      <c r="H1646" s="2" t="s">
        <v>34</v>
      </c>
      <c r="I1646" s="2" t="s">
        <v>39</v>
      </c>
      <c r="J1646" s="2" t="s">
        <v>124</v>
      </c>
      <c r="K1646" s="2" t="str">
        <f t="shared" si="101"/>
        <v>2015</v>
      </c>
      <c r="L1646" s="2" t="str">
        <f t="shared" si="102"/>
        <v>01</v>
      </c>
      <c r="M1646" s="2">
        <v>201501</v>
      </c>
      <c r="N1646" s="30">
        <v>255257.85599999994</v>
      </c>
      <c r="O1646" s="30">
        <v>38288.67839999999</v>
      </c>
      <c r="P1646" s="10">
        <f t="shared" si="103"/>
        <v>3.8288678399999991E-2</v>
      </c>
    </row>
    <row r="1647" spans="1:16">
      <c r="A1647" s="2" t="s">
        <v>7</v>
      </c>
      <c r="B1647" s="2" t="s">
        <v>26</v>
      </c>
      <c r="C1647" s="2" t="str">
        <f t="shared" si="100"/>
        <v>Toshiro T.</v>
      </c>
      <c r="D1647" s="2" t="s">
        <v>55</v>
      </c>
      <c r="E1647" s="2" t="s">
        <v>56</v>
      </c>
      <c r="F1647" s="2" t="s">
        <v>11</v>
      </c>
      <c r="G1647" s="2">
        <v>36</v>
      </c>
      <c r="H1647" s="2" t="s">
        <v>34</v>
      </c>
      <c r="I1647" s="2" t="s">
        <v>39</v>
      </c>
      <c r="J1647" s="2" t="s">
        <v>121</v>
      </c>
      <c r="K1647" s="2" t="str">
        <f t="shared" si="101"/>
        <v>2015</v>
      </c>
      <c r="L1647" s="2" t="str">
        <f t="shared" si="102"/>
        <v>01</v>
      </c>
      <c r="M1647" s="2">
        <v>201501</v>
      </c>
      <c r="N1647" s="30">
        <v>101984.60159999999</v>
      </c>
      <c r="O1647" s="30">
        <v>15297.690239999998</v>
      </c>
      <c r="P1647" s="10">
        <f t="shared" si="103"/>
        <v>1.5297690239999998E-2</v>
      </c>
    </row>
    <row r="1648" spans="1:16">
      <c r="A1648" s="2" t="s">
        <v>7</v>
      </c>
      <c r="B1648" s="2" t="s">
        <v>26</v>
      </c>
      <c r="C1648" s="2" t="str">
        <f t="shared" si="100"/>
        <v>Toshiro T.</v>
      </c>
      <c r="D1648" s="2" t="s">
        <v>55</v>
      </c>
      <c r="E1648" s="2" t="s">
        <v>56</v>
      </c>
      <c r="F1648" s="2" t="s">
        <v>11</v>
      </c>
      <c r="G1648" s="2">
        <v>36</v>
      </c>
      <c r="H1648" s="2" t="s">
        <v>34</v>
      </c>
      <c r="I1648" s="2" t="s">
        <v>39</v>
      </c>
      <c r="J1648" s="2" t="s">
        <v>143</v>
      </c>
      <c r="K1648" s="2" t="str">
        <f t="shared" si="101"/>
        <v>2015</v>
      </c>
      <c r="L1648" s="2" t="str">
        <f t="shared" si="102"/>
        <v>01</v>
      </c>
      <c r="M1648" s="2">
        <v>201501</v>
      </c>
      <c r="N1648" s="30">
        <v>127151.47199999999</v>
      </c>
      <c r="O1648" s="30">
        <v>19072.720799999999</v>
      </c>
      <c r="P1648" s="10">
        <f t="shared" si="103"/>
        <v>1.9072720799999998E-2</v>
      </c>
    </row>
    <row r="1649" spans="1:16">
      <c r="A1649" s="2" t="s">
        <v>7</v>
      </c>
      <c r="B1649" s="2" t="s">
        <v>26</v>
      </c>
      <c r="C1649" s="2" t="str">
        <f t="shared" si="100"/>
        <v>Toshiro T.</v>
      </c>
      <c r="D1649" s="2" t="s">
        <v>55</v>
      </c>
      <c r="E1649" s="2" t="s">
        <v>56</v>
      </c>
      <c r="F1649" s="2" t="s">
        <v>11</v>
      </c>
      <c r="G1649" s="2">
        <v>36</v>
      </c>
      <c r="H1649" s="2" t="s">
        <v>34</v>
      </c>
      <c r="I1649" s="2" t="s">
        <v>39</v>
      </c>
      <c r="J1649" s="2" t="s">
        <v>123</v>
      </c>
      <c r="K1649" s="2" t="str">
        <f t="shared" si="101"/>
        <v>2015</v>
      </c>
      <c r="L1649" s="2" t="str">
        <f t="shared" si="102"/>
        <v>01</v>
      </c>
      <c r="M1649" s="2">
        <v>201501</v>
      </c>
      <c r="N1649" s="30">
        <v>207794.61359999998</v>
      </c>
      <c r="O1649" s="30">
        <v>31169.192039999994</v>
      </c>
      <c r="P1649" s="10">
        <f t="shared" si="103"/>
        <v>3.1169192039999995E-2</v>
      </c>
    </row>
    <row r="1650" spans="1:16">
      <c r="A1650" s="2" t="s">
        <v>7</v>
      </c>
      <c r="B1650" s="2" t="s">
        <v>26</v>
      </c>
      <c r="C1650" s="2" t="str">
        <f t="shared" si="100"/>
        <v>Yui M.</v>
      </c>
      <c r="D1650" s="2" t="s">
        <v>53</v>
      </c>
      <c r="E1650" s="2" t="s">
        <v>54</v>
      </c>
      <c r="F1650" s="2" t="s">
        <v>12</v>
      </c>
      <c r="G1650" s="2">
        <v>32</v>
      </c>
      <c r="H1650" s="2" t="s">
        <v>36</v>
      </c>
      <c r="I1650" s="2" t="s">
        <v>63</v>
      </c>
      <c r="J1650" s="2" t="s">
        <v>124</v>
      </c>
      <c r="K1650" s="2" t="str">
        <f t="shared" si="101"/>
        <v>2015</v>
      </c>
      <c r="L1650" s="2" t="str">
        <f t="shared" si="102"/>
        <v>01</v>
      </c>
      <c r="M1650" s="2">
        <v>201501</v>
      </c>
      <c r="N1650" s="30">
        <v>134763.32799999998</v>
      </c>
      <c r="O1650" s="30">
        <v>20214.499199999995</v>
      </c>
      <c r="P1650" s="10">
        <f t="shared" si="103"/>
        <v>2.0214499199999996E-2</v>
      </c>
    </row>
    <row r="1651" spans="1:16">
      <c r="A1651" s="2" t="s">
        <v>7</v>
      </c>
      <c r="B1651" s="2" t="s">
        <v>26</v>
      </c>
      <c r="C1651" s="2" t="str">
        <f t="shared" si="100"/>
        <v>Yui M.</v>
      </c>
      <c r="D1651" s="2" t="s">
        <v>53</v>
      </c>
      <c r="E1651" s="2" t="s">
        <v>54</v>
      </c>
      <c r="F1651" s="2" t="s">
        <v>12</v>
      </c>
      <c r="G1651" s="2">
        <v>32</v>
      </c>
      <c r="H1651" s="2" t="s">
        <v>36</v>
      </c>
      <c r="I1651" s="2" t="s">
        <v>63</v>
      </c>
      <c r="J1651" s="2" t="s">
        <v>121</v>
      </c>
      <c r="K1651" s="2" t="str">
        <f t="shared" si="101"/>
        <v>2015</v>
      </c>
      <c r="L1651" s="2" t="str">
        <f t="shared" si="102"/>
        <v>01</v>
      </c>
      <c r="M1651" s="2">
        <v>201501</v>
      </c>
      <c r="N1651" s="30">
        <v>52319.299199999987</v>
      </c>
      <c r="O1651" s="30">
        <v>7847.894879999998</v>
      </c>
      <c r="P1651" s="10">
        <f t="shared" si="103"/>
        <v>7.8478948799999976E-3</v>
      </c>
    </row>
    <row r="1652" spans="1:16">
      <c r="A1652" s="2" t="s">
        <v>7</v>
      </c>
      <c r="B1652" s="2" t="s">
        <v>26</v>
      </c>
      <c r="C1652" s="2" t="str">
        <f t="shared" si="100"/>
        <v>Yui M.</v>
      </c>
      <c r="D1652" s="2" t="s">
        <v>53</v>
      </c>
      <c r="E1652" s="2" t="s">
        <v>54</v>
      </c>
      <c r="F1652" s="2" t="s">
        <v>12</v>
      </c>
      <c r="G1652" s="2">
        <v>32</v>
      </c>
      <c r="H1652" s="2" t="s">
        <v>36</v>
      </c>
      <c r="I1652" s="2" t="s">
        <v>63</v>
      </c>
      <c r="J1652" s="2" t="s">
        <v>143</v>
      </c>
      <c r="K1652" s="2" t="str">
        <f t="shared" si="101"/>
        <v>2015</v>
      </c>
      <c r="L1652" s="2" t="str">
        <f t="shared" si="102"/>
        <v>01</v>
      </c>
      <c r="M1652" s="2">
        <v>201501</v>
      </c>
      <c r="N1652" s="30">
        <v>120705.81599999998</v>
      </c>
      <c r="O1652" s="30">
        <v>18105.872399999997</v>
      </c>
      <c r="P1652" s="10">
        <f t="shared" si="103"/>
        <v>1.8105872399999997E-2</v>
      </c>
    </row>
    <row r="1653" spans="1:16">
      <c r="A1653" s="2" t="s">
        <v>7</v>
      </c>
      <c r="B1653" s="2" t="s">
        <v>26</v>
      </c>
      <c r="C1653" s="2" t="str">
        <f t="shared" si="100"/>
        <v>Yui M.</v>
      </c>
      <c r="D1653" s="2" t="s">
        <v>53</v>
      </c>
      <c r="E1653" s="2" t="s">
        <v>54</v>
      </c>
      <c r="F1653" s="2" t="s">
        <v>12</v>
      </c>
      <c r="G1653" s="2">
        <v>32</v>
      </c>
      <c r="H1653" s="2" t="s">
        <v>36</v>
      </c>
      <c r="I1653" s="2" t="s">
        <v>63</v>
      </c>
      <c r="J1653" s="2" t="s">
        <v>123</v>
      </c>
      <c r="K1653" s="2" t="str">
        <f t="shared" si="101"/>
        <v>2015</v>
      </c>
      <c r="L1653" s="2" t="str">
        <f t="shared" si="102"/>
        <v>01</v>
      </c>
      <c r="M1653" s="2">
        <v>201501</v>
      </c>
      <c r="N1653" s="30">
        <v>99794.88960000001</v>
      </c>
      <c r="O1653" s="30">
        <v>14969.23344</v>
      </c>
      <c r="P1653" s="10">
        <f t="shared" si="103"/>
        <v>1.496923344E-2</v>
      </c>
    </row>
    <row r="1654" spans="1:16">
      <c r="A1654" s="2" t="s">
        <v>7</v>
      </c>
      <c r="B1654" s="2" t="s">
        <v>27</v>
      </c>
      <c r="C1654" s="2" t="str">
        <f t="shared" si="100"/>
        <v>Andrew T.</v>
      </c>
      <c r="D1654" s="2" t="s">
        <v>21</v>
      </c>
      <c r="E1654" s="2" t="s">
        <v>58</v>
      </c>
      <c r="F1654" s="2" t="s">
        <v>11</v>
      </c>
      <c r="G1654" s="2">
        <v>45</v>
      </c>
      <c r="H1654" s="2" t="s">
        <v>33</v>
      </c>
      <c r="I1654" s="2" t="s">
        <v>38</v>
      </c>
      <c r="J1654" s="2" t="s">
        <v>124</v>
      </c>
      <c r="K1654" s="2" t="str">
        <f t="shared" si="101"/>
        <v>2015</v>
      </c>
      <c r="L1654" s="2" t="str">
        <f t="shared" si="102"/>
        <v>01</v>
      </c>
      <c r="M1654" s="2">
        <v>201501</v>
      </c>
      <c r="N1654" s="30">
        <v>600879.99999999988</v>
      </c>
      <c r="O1654" s="30">
        <v>90131.999999999985</v>
      </c>
      <c r="P1654" s="10">
        <f t="shared" si="103"/>
        <v>9.013199999999999E-2</v>
      </c>
    </row>
    <row r="1655" spans="1:16">
      <c r="A1655" s="2" t="s">
        <v>7</v>
      </c>
      <c r="B1655" s="2" t="s">
        <v>27</v>
      </c>
      <c r="C1655" s="2" t="str">
        <f t="shared" si="100"/>
        <v>Andrew T.</v>
      </c>
      <c r="D1655" s="2" t="s">
        <v>21</v>
      </c>
      <c r="E1655" s="2" t="s">
        <v>58</v>
      </c>
      <c r="F1655" s="2" t="s">
        <v>11</v>
      </c>
      <c r="G1655" s="2">
        <v>45</v>
      </c>
      <c r="H1655" s="2" t="s">
        <v>33</v>
      </c>
      <c r="I1655" s="2" t="s">
        <v>38</v>
      </c>
      <c r="J1655" s="2" t="s">
        <v>121</v>
      </c>
      <c r="K1655" s="2" t="str">
        <f t="shared" si="101"/>
        <v>2015</v>
      </c>
      <c r="L1655" s="2" t="str">
        <f t="shared" si="102"/>
        <v>01</v>
      </c>
      <c r="M1655" s="2">
        <v>201501</v>
      </c>
      <c r="N1655" s="30">
        <v>323273.44000000006</v>
      </c>
      <c r="O1655" s="30">
        <v>48491.016000000003</v>
      </c>
      <c r="P1655" s="10">
        <f t="shared" si="103"/>
        <v>4.8491016000000005E-2</v>
      </c>
    </row>
    <row r="1656" spans="1:16">
      <c r="A1656" s="2" t="s">
        <v>7</v>
      </c>
      <c r="B1656" s="2" t="s">
        <v>27</v>
      </c>
      <c r="C1656" s="2" t="str">
        <f t="shared" si="100"/>
        <v>Andrew T.</v>
      </c>
      <c r="D1656" s="2" t="s">
        <v>21</v>
      </c>
      <c r="E1656" s="2" t="s">
        <v>58</v>
      </c>
      <c r="F1656" s="2" t="s">
        <v>11</v>
      </c>
      <c r="G1656" s="2">
        <v>45</v>
      </c>
      <c r="H1656" s="2" t="s">
        <v>33</v>
      </c>
      <c r="I1656" s="2" t="s">
        <v>38</v>
      </c>
      <c r="J1656" s="2" t="s">
        <v>143</v>
      </c>
      <c r="K1656" s="2" t="str">
        <f t="shared" si="101"/>
        <v>2015</v>
      </c>
      <c r="L1656" s="2" t="str">
        <f t="shared" si="102"/>
        <v>01</v>
      </c>
      <c r="M1656" s="2">
        <v>201501</v>
      </c>
      <c r="N1656" s="30">
        <v>41418.766666666663</v>
      </c>
      <c r="O1656" s="30">
        <v>6212.8149999999996</v>
      </c>
      <c r="P1656" s="10">
        <f t="shared" si="103"/>
        <v>6.212815E-3</v>
      </c>
    </row>
    <row r="1657" spans="1:16">
      <c r="A1657" s="2" t="s">
        <v>7</v>
      </c>
      <c r="B1657" s="2" t="s">
        <v>27</v>
      </c>
      <c r="C1657" s="2" t="str">
        <f t="shared" si="100"/>
        <v>Andrew T.</v>
      </c>
      <c r="D1657" s="2" t="s">
        <v>21</v>
      </c>
      <c r="E1657" s="2" t="s">
        <v>58</v>
      </c>
      <c r="F1657" s="2" t="s">
        <v>11</v>
      </c>
      <c r="G1657" s="2">
        <v>45</v>
      </c>
      <c r="H1657" s="2" t="s">
        <v>33</v>
      </c>
      <c r="I1657" s="2" t="s">
        <v>38</v>
      </c>
      <c r="J1657" s="2" t="s">
        <v>123</v>
      </c>
      <c r="K1657" s="2" t="str">
        <f t="shared" si="101"/>
        <v>2015</v>
      </c>
      <c r="L1657" s="2" t="str">
        <f t="shared" si="102"/>
        <v>01</v>
      </c>
      <c r="M1657" s="2">
        <v>201501</v>
      </c>
      <c r="N1657" s="30">
        <v>480647.15999999986</v>
      </c>
      <c r="O1657" s="30">
        <v>72097.073999999979</v>
      </c>
      <c r="P1657" s="10">
        <f t="shared" si="103"/>
        <v>7.2097073999999983E-2</v>
      </c>
    </row>
    <row r="1658" spans="1:16">
      <c r="A1658" s="2" t="s">
        <v>7</v>
      </c>
      <c r="B1658" s="2" t="s">
        <v>27</v>
      </c>
      <c r="C1658" s="2" t="str">
        <f t="shared" si="100"/>
        <v>Jason W.</v>
      </c>
      <c r="D1658" s="2" t="s">
        <v>18</v>
      </c>
      <c r="E1658" s="2" t="s">
        <v>62</v>
      </c>
      <c r="F1658" s="2" t="s">
        <v>11</v>
      </c>
      <c r="G1658" s="2">
        <v>38</v>
      </c>
      <c r="H1658" s="2" t="s">
        <v>34</v>
      </c>
      <c r="I1658" s="2" t="s">
        <v>39</v>
      </c>
      <c r="J1658" s="2" t="s">
        <v>124</v>
      </c>
      <c r="K1658" s="2" t="str">
        <f t="shared" si="101"/>
        <v>2015</v>
      </c>
      <c r="L1658" s="2" t="str">
        <f t="shared" si="102"/>
        <v>01</v>
      </c>
      <c r="M1658" s="2">
        <v>201501</v>
      </c>
      <c r="N1658" s="30">
        <v>1468645.2479999999</v>
      </c>
      <c r="O1658" s="30">
        <v>220296.78719999999</v>
      </c>
      <c r="P1658" s="10">
        <f t="shared" si="103"/>
        <v>0.22029678719999998</v>
      </c>
    </row>
    <row r="1659" spans="1:16">
      <c r="A1659" s="2" t="s">
        <v>7</v>
      </c>
      <c r="B1659" s="2" t="s">
        <v>27</v>
      </c>
      <c r="C1659" s="2" t="str">
        <f t="shared" si="100"/>
        <v>Jason W.</v>
      </c>
      <c r="D1659" s="2" t="s">
        <v>18</v>
      </c>
      <c r="E1659" s="2" t="s">
        <v>62</v>
      </c>
      <c r="F1659" s="2" t="s">
        <v>11</v>
      </c>
      <c r="G1659" s="2">
        <v>38</v>
      </c>
      <c r="H1659" s="2" t="s">
        <v>34</v>
      </c>
      <c r="I1659" s="2" t="s">
        <v>39</v>
      </c>
      <c r="J1659" s="2" t="s">
        <v>121</v>
      </c>
      <c r="K1659" s="2" t="str">
        <f t="shared" si="101"/>
        <v>2015</v>
      </c>
      <c r="L1659" s="2" t="str">
        <f t="shared" si="102"/>
        <v>01</v>
      </c>
      <c r="M1659" s="2">
        <v>201501</v>
      </c>
      <c r="N1659" s="30">
        <v>97231.679999999993</v>
      </c>
      <c r="O1659" s="30">
        <v>14584.751999999999</v>
      </c>
      <c r="P1659" s="10">
        <f t="shared" si="103"/>
        <v>1.4584751999999999E-2</v>
      </c>
    </row>
    <row r="1660" spans="1:16">
      <c r="A1660" s="2" t="s">
        <v>7</v>
      </c>
      <c r="B1660" s="2" t="s">
        <v>27</v>
      </c>
      <c r="C1660" s="2" t="str">
        <f t="shared" si="100"/>
        <v>Jason W.</v>
      </c>
      <c r="D1660" s="2" t="s">
        <v>18</v>
      </c>
      <c r="E1660" s="2" t="s">
        <v>62</v>
      </c>
      <c r="F1660" s="2" t="s">
        <v>11</v>
      </c>
      <c r="G1660" s="2">
        <v>38</v>
      </c>
      <c r="H1660" s="2" t="s">
        <v>34</v>
      </c>
      <c r="I1660" s="2" t="s">
        <v>39</v>
      </c>
      <c r="J1660" s="2" t="s">
        <v>143</v>
      </c>
      <c r="K1660" s="2" t="str">
        <f t="shared" si="101"/>
        <v>2015</v>
      </c>
      <c r="L1660" s="2" t="str">
        <f t="shared" si="102"/>
        <v>01</v>
      </c>
      <c r="M1660" s="2">
        <v>201501</v>
      </c>
      <c r="N1660" s="30">
        <v>239263.08000000002</v>
      </c>
      <c r="O1660" s="30">
        <v>35889.462</v>
      </c>
      <c r="P1660" s="10">
        <f t="shared" si="103"/>
        <v>3.5889461999999997E-2</v>
      </c>
    </row>
    <row r="1661" spans="1:16">
      <c r="A1661" s="2" t="s">
        <v>7</v>
      </c>
      <c r="B1661" s="2" t="s">
        <v>27</v>
      </c>
      <c r="C1661" s="2" t="str">
        <f t="shared" si="100"/>
        <v>Jason W.</v>
      </c>
      <c r="D1661" s="2" t="s">
        <v>18</v>
      </c>
      <c r="E1661" s="2" t="s">
        <v>62</v>
      </c>
      <c r="F1661" s="2" t="s">
        <v>11</v>
      </c>
      <c r="G1661" s="2">
        <v>38</v>
      </c>
      <c r="H1661" s="2" t="s">
        <v>34</v>
      </c>
      <c r="I1661" s="2" t="s">
        <v>39</v>
      </c>
      <c r="J1661" s="2" t="s">
        <v>123</v>
      </c>
      <c r="K1661" s="2" t="str">
        <f t="shared" si="101"/>
        <v>2015</v>
      </c>
      <c r="L1661" s="2" t="str">
        <f t="shared" si="102"/>
        <v>01</v>
      </c>
      <c r="M1661" s="2">
        <v>201501</v>
      </c>
      <c r="N1661" s="30">
        <v>274443.12</v>
      </c>
      <c r="O1661" s="30">
        <v>41166.468000000001</v>
      </c>
      <c r="P1661" s="10">
        <f t="shared" si="103"/>
        <v>4.1166467999999998E-2</v>
      </c>
    </row>
    <row r="1662" spans="1:16">
      <c r="A1662" s="2" t="s">
        <v>7</v>
      </c>
      <c r="B1662" s="2" t="s">
        <v>27</v>
      </c>
      <c r="C1662" s="2" t="str">
        <f t="shared" si="100"/>
        <v>Michelle L.</v>
      </c>
      <c r="D1662" s="2" t="s">
        <v>19</v>
      </c>
      <c r="E1662" s="2" t="s">
        <v>57</v>
      </c>
      <c r="F1662" s="2" t="s">
        <v>12</v>
      </c>
      <c r="G1662" s="2">
        <v>29</v>
      </c>
      <c r="H1662" s="2" t="s">
        <v>37</v>
      </c>
      <c r="I1662" s="2" t="s">
        <v>41</v>
      </c>
      <c r="J1662" s="2" t="s">
        <v>124</v>
      </c>
      <c r="K1662" s="2" t="str">
        <f t="shared" si="101"/>
        <v>2015</v>
      </c>
      <c r="L1662" s="2" t="str">
        <f t="shared" si="102"/>
        <v>01</v>
      </c>
      <c r="M1662" s="2">
        <v>201501</v>
      </c>
      <c r="N1662" s="30">
        <v>344095.36</v>
      </c>
      <c r="O1662" s="30">
        <v>51614.303999999996</v>
      </c>
      <c r="P1662" s="10">
        <f t="shared" si="103"/>
        <v>5.1614304E-2</v>
      </c>
    </row>
    <row r="1663" spans="1:16">
      <c r="A1663" s="2" t="s">
        <v>7</v>
      </c>
      <c r="B1663" s="2" t="s">
        <v>27</v>
      </c>
      <c r="C1663" s="2" t="str">
        <f t="shared" si="100"/>
        <v>Michelle L.</v>
      </c>
      <c r="D1663" s="2" t="s">
        <v>19</v>
      </c>
      <c r="E1663" s="2" t="s">
        <v>57</v>
      </c>
      <c r="F1663" s="2" t="s">
        <v>12</v>
      </c>
      <c r="G1663" s="2">
        <v>29</v>
      </c>
      <c r="H1663" s="2" t="s">
        <v>37</v>
      </c>
      <c r="I1663" s="2" t="s">
        <v>41</v>
      </c>
      <c r="J1663" s="2" t="s">
        <v>121</v>
      </c>
      <c r="K1663" s="2" t="str">
        <f t="shared" si="101"/>
        <v>2015</v>
      </c>
      <c r="L1663" s="2" t="str">
        <f t="shared" si="102"/>
        <v>01</v>
      </c>
      <c r="M1663" s="2">
        <v>201501</v>
      </c>
      <c r="N1663" s="30">
        <v>53810.399999999994</v>
      </c>
      <c r="O1663" s="30">
        <v>8071.5599999999986</v>
      </c>
      <c r="P1663" s="10">
        <f t="shared" si="103"/>
        <v>8.0715599999999985E-3</v>
      </c>
    </row>
    <row r="1664" spans="1:16">
      <c r="A1664" s="2" t="s">
        <v>7</v>
      </c>
      <c r="B1664" s="2" t="s">
        <v>27</v>
      </c>
      <c r="C1664" s="2" t="str">
        <f t="shared" si="100"/>
        <v>Michelle L.</v>
      </c>
      <c r="D1664" s="2" t="s">
        <v>19</v>
      </c>
      <c r="E1664" s="2" t="s">
        <v>57</v>
      </c>
      <c r="F1664" s="2" t="s">
        <v>12</v>
      </c>
      <c r="G1664" s="2">
        <v>29</v>
      </c>
      <c r="H1664" s="2" t="s">
        <v>37</v>
      </c>
      <c r="I1664" s="2" t="s">
        <v>41</v>
      </c>
      <c r="J1664" s="2" t="s">
        <v>143</v>
      </c>
      <c r="K1664" s="2" t="str">
        <f t="shared" si="101"/>
        <v>2015</v>
      </c>
      <c r="L1664" s="2" t="str">
        <f t="shared" si="102"/>
        <v>01</v>
      </c>
      <c r="M1664" s="2">
        <v>201501</v>
      </c>
      <c r="N1664" s="30">
        <v>111676.59999999999</v>
      </c>
      <c r="O1664" s="30">
        <v>16751.489999999998</v>
      </c>
      <c r="P1664" s="10">
        <f t="shared" si="103"/>
        <v>1.6751489999999997E-2</v>
      </c>
    </row>
    <row r="1665" spans="1:16">
      <c r="A1665" s="2" t="s">
        <v>7</v>
      </c>
      <c r="B1665" s="2" t="s">
        <v>27</v>
      </c>
      <c r="C1665" s="2" t="str">
        <f t="shared" si="100"/>
        <v>Michelle L.</v>
      </c>
      <c r="D1665" s="2" t="s">
        <v>19</v>
      </c>
      <c r="E1665" s="2" t="s">
        <v>57</v>
      </c>
      <c r="F1665" s="2" t="s">
        <v>12</v>
      </c>
      <c r="G1665" s="2">
        <v>29</v>
      </c>
      <c r="H1665" s="2" t="s">
        <v>37</v>
      </c>
      <c r="I1665" s="2" t="s">
        <v>41</v>
      </c>
      <c r="J1665" s="2" t="s">
        <v>123</v>
      </c>
      <c r="K1665" s="2" t="str">
        <f t="shared" si="101"/>
        <v>2015</v>
      </c>
      <c r="L1665" s="2" t="str">
        <f t="shared" si="102"/>
        <v>01</v>
      </c>
      <c r="M1665" s="2">
        <v>201501</v>
      </c>
      <c r="N1665" s="30">
        <v>114928.79999999997</v>
      </c>
      <c r="O1665" s="30">
        <v>17239.319999999996</v>
      </c>
      <c r="P1665" s="10">
        <f t="shared" si="103"/>
        <v>1.7239319999999995E-2</v>
      </c>
    </row>
    <row r="1666" spans="1:16">
      <c r="A1666" s="2" t="s">
        <v>7</v>
      </c>
      <c r="B1666" s="2" t="s">
        <v>42</v>
      </c>
      <c r="C1666" s="2" t="str">
        <f t="shared" si="100"/>
        <v>Dennis C.</v>
      </c>
      <c r="D1666" s="2" t="s">
        <v>59</v>
      </c>
      <c r="E1666" s="2" t="s">
        <v>60</v>
      </c>
      <c r="F1666" s="2" t="s">
        <v>11</v>
      </c>
      <c r="G1666" s="2">
        <v>35</v>
      </c>
      <c r="H1666" s="2" t="s">
        <v>34</v>
      </c>
      <c r="I1666" s="2" t="s">
        <v>39</v>
      </c>
      <c r="J1666" s="2" t="s">
        <v>124</v>
      </c>
      <c r="K1666" s="2" t="str">
        <f t="shared" si="101"/>
        <v>2015</v>
      </c>
      <c r="L1666" s="2" t="str">
        <f t="shared" si="102"/>
        <v>01</v>
      </c>
      <c r="M1666" s="2">
        <v>201501</v>
      </c>
      <c r="N1666" s="30">
        <v>1278566.0160000001</v>
      </c>
      <c r="O1666" s="30">
        <v>191784.90239999999</v>
      </c>
      <c r="P1666" s="10">
        <f t="shared" si="103"/>
        <v>0.19178490239999998</v>
      </c>
    </row>
    <row r="1667" spans="1:16">
      <c r="A1667" s="2" t="s">
        <v>7</v>
      </c>
      <c r="B1667" s="2" t="s">
        <v>42</v>
      </c>
      <c r="C1667" s="2" t="str">
        <f t="shared" ref="C1667:C1730" si="104">D1667&amp;" "&amp;LEFT(E1667,1)&amp;"."</f>
        <v>Dennis C.</v>
      </c>
      <c r="D1667" s="2" t="s">
        <v>59</v>
      </c>
      <c r="E1667" s="2" t="s">
        <v>60</v>
      </c>
      <c r="F1667" s="2" t="s">
        <v>11</v>
      </c>
      <c r="G1667" s="2">
        <v>35</v>
      </c>
      <c r="H1667" s="2" t="s">
        <v>34</v>
      </c>
      <c r="I1667" s="2" t="s">
        <v>39</v>
      </c>
      <c r="J1667" s="2" t="s">
        <v>121</v>
      </c>
      <c r="K1667" s="2" t="str">
        <f t="shared" ref="K1667:K1730" si="105">LEFT(M1667,4)</f>
        <v>2015</v>
      </c>
      <c r="L1667" s="2" t="str">
        <f t="shared" ref="L1667:L1730" si="106">RIGHT(M1667,2)</f>
        <v>01</v>
      </c>
      <c r="M1667" s="2">
        <v>201501</v>
      </c>
      <c r="N1667" s="30">
        <v>80518.368000000017</v>
      </c>
      <c r="O1667" s="30">
        <v>12077.755200000001</v>
      </c>
      <c r="P1667" s="10">
        <f t="shared" ref="P1667:P1730" si="107">O1667/1000000</f>
        <v>1.2077755200000002E-2</v>
      </c>
    </row>
    <row r="1668" spans="1:16">
      <c r="A1668" s="2" t="s">
        <v>7</v>
      </c>
      <c r="B1668" s="2" t="s">
        <v>42</v>
      </c>
      <c r="C1668" s="2" t="str">
        <f t="shared" si="104"/>
        <v>Dennis C.</v>
      </c>
      <c r="D1668" s="2" t="s">
        <v>59</v>
      </c>
      <c r="E1668" s="2" t="s">
        <v>60</v>
      </c>
      <c r="F1668" s="2" t="s">
        <v>11</v>
      </c>
      <c r="G1668" s="2">
        <v>35</v>
      </c>
      <c r="H1668" s="2" t="s">
        <v>34</v>
      </c>
      <c r="I1668" s="2" t="s">
        <v>39</v>
      </c>
      <c r="J1668" s="2" t="s">
        <v>143</v>
      </c>
      <c r="K1668" s="2" t="str">
        <f t="shared" si="105"/>
        <v>2015</v>
      </c>
      <c r="L1668" s="2" t="str">
        <f t="shared" si="106"/>
        <v>01</v>
      </c>
      <c r="M1668" s="2">
        <v>201501</v>
      </c>
      <c r="N1668" s="30">
        <v>224245.55999999997</v>
      </c>
      <c r="O1668" s="30">
        <v>33636.833999999995</v>
      </c>
      <c r="P1668" s="10">
        <f t="shared" si="107"/>
        <v>3.3636833999999997E-2</v>
      </c>
    </row>
    <row r="1669" spans="1:16">
      <c r="A1669" s="2" t="s">
        <v>7</v>
      </c>
      <c r="B1669" s="2" t="s">
        <v>42</v>
      </c>
      <c r="C1669" s="2" t="str">
        <f t="shared" si="104"/>
        <v>Dennis C.</v>
      </c>
      <c r="D1669" s="2" t="s">
        <v>59</v>
      </c>
      <c r="E1669" s="2" t="s">
        <v>60</v>
      </c>
      <c r="F1669" s="2" t="s">
        <v>11</v>
      </c>
      <c r="G1669" s="2">
        <v>35</v>
      </c>
      <c r="H1669" s="2" t="s">
        <v>34</v>
      </c>
      <c r="I1669" s="2" t="s">
        <v>39</v>
      </c>
      <c r="J1669" s="2" t="s">
        <v>123</v>
      </c>
      <c r="K1669" s="2" t="str">
        <f t="shared" si="105"/>
        <v>2015</v>
      </c>
      <c r="L1669" s="2" t="str">
        <f t="shared" si="106"/>
        <v>01</v>
      </c>
      <c r="M1669" s="2">
        <v>201501</v>
      </c>
      <c r="N1669" s="30">
        <v>310386.38399999996</v>
      </c>
      <c r="O1669" s="30">
        <v>46557.957599999994</v>
      </c>
      <c r="P1669" s="10">
        <f t="shared" si="107"/>
        <v>4.6557957599999991E-2</v>
      </c>
    </row>
    <row r="1670" spans="1:16">
      <c r="A1670" s="2" t="s">
        <v>7</v>
      </c>
      <c r="B1670" s="2" t="s">
        <v>42</v>
      </c>
      <c r="C1670" s="2" t="str">
        <f t="shared" si="104"/>
        <v>Aaron C.</v>
      </c>
      <c r="D1670" s="2" t="s">
        <v>61</v>
      </c>
      <c r="E1670" s="2" t="s">
        <v>60</v>
      </c>
      <c r="F1670" s="2" t="s">
        <v>11</v>
      </c>
      <c r="G1670" s="2">
        <v>32</v>
      </c>
      <c r="H1670" s="2" t="s">
        <v>36</v>
      </c>
      <c r="I1670" s="2" t="s">
        <v>63</v>
      </c>
      <c r="J1670" s="2" t="s">
        <v>124</v>
      </c>
      <c r="K1670" s="2" t="str">
        <f t="shared" si="105"/>
        <v>2015</v>
      </c>
      <c r="L1670" s="2" t="str">
        <f t="shared" si="106"/>
        <v>01</v>
      </c>
      <c r="M1670" s="2">
        <v>201501</v>
      </c>
      <c r="N1670" s="30">
        <v>166198.592</v>
      </c>
      <c r="O1670" s="30">
        <v>24929.788799999998</v>
      </c>
      <c r="P1670" s="10">
        <f t="shared" si="107"/>
        <v>2.4929788799999998E-2</v>
      </c>
    </row>
    <row r="1671" spans="1:16">
      <c r="A1671" s="2" t="s">
        <v>7</v>
      </c>
      <c r="B1671" s="2" t="s">
        <v>42</v>
      </c>
      <c r="C1671" s="2" t="str">
        <f t="shared" si="104"/>
        <v>Aaron C.</v>
      </c>
      <c r="D1671" s="2" t="s">
        <v>61</v>
      </c>
      <c r="E1671" s="2" t="s">
        <v>60</v>
      </c>
      <c r="F1671" s="2" t="s">
        <v>11</v>
      </c>
      <c r="G1671" s="2">
        <v>32</v>
      </c>
      <c r="H1671" s="2" t="s">
        <v>36</v>
      </c>
      <c r="I1671" s="2" t="s">
        <v>63</v>
      </c>
      <c r="J1671" s="2" t="s">
        <v>121</v>
      </c>
      <c r="K1671" s="2" t="str">
        <f t="shared" si="105"/>
        <v>2015</v>
      </c>
      <c r="L1671" s="2" t="str">
        <f t="shared" si="106"/>
        <v>01</v>
      </c>
      <c r="M1671" s="2">
        <v>201501</v>
      </c>
      <c r="N1671" s="30">
        <v>3963.904</v>
      </c>
      <c r="O1671" s="30">
        <v>594.5856</v>
      </c>
      <c r="P1671" s="10">
        <f t="shared" si="107"/>
        <v>5.945856E-4</v>
      </c>
    </row>
    <row r="1672" spans="1:16">
      <c r="A1672" s="2" t="s">
        <v>7</v>
      </c>
      <c r="B1672" s="2" t="s">
        <v>42</v>
      </c>
      <c r="C1672" s="2" t="str">
        <f t="shared" si="104"/>
        <v>Aaron C.</v>
      </c>
      <c r="D1672" s="2" t="s">
        <v>61</v>
      </c>
      <c r="E1672" s="2" t="s">
        <v>60</v>
      </c>
      <c r="F1672" s="2" t="s">
        <v>11</v>
      </c>
      <c r="G1672" s="2">
        <v>32</v>
      </c>
      <c r="H1672" s="2" t="s">
        <v>36</v>
      </c>
      <c r="I1672" s="2" t="s">
        <v>63</v>
      </c>
      <c r="J1672" s="2" t="s">
        <v>143</v>
      </c>
      <c r="K1672" s="2" t="str">
        <f t="shared" si="105"/>
        <v>2015</v>
      </c>
      <c r="L1672" s="2" t="str">
        <f t="shared" si="106"/>
        <v>01</v>
      </c>
      <c r="M1672" s="2">
        <v>201501</v>
      </c>
      <c r="N1672" s="30">
        <v>43823.639999999992</v>
      </c>
      <c r="O1672" s="30">
        <v>6573.5459999999985</v>
      </c>
      <c r="P1672" s="10">
        <f t="shared" si="107"/>
        <v>6.5735459999999987E-3</v>
      </c>
    </row>
    <row r="1673" spans="1:16">
      <c r="A1673" s="2" t="s">
        <v>7</v>
      </c>
      <c r="B1673" s="2" t="s">
        <v>42</v>
      </c>
      <c r="C1673" s="2" t="str">
        <f t="shared" si="104"/>
        <v>Aaron C.</v>
      </c>
      <c r="D1673" s="2" t="s">
        <v>61</v>
      </c>
      <c r="E1673" s="2" t="s">
        <v>60</v>
      </c>
      <c r="F1673" s="2" t="s">
        <v>11</v>
      </c>
      <c r="G1673" s="2">
        <v>32</v>
      </c>
      <c r="H1673" s="2" t="s">
        <v>36</v>
      </c>
      <c r="I1673" s="2" t="s">
        <v>63</v>
      </c>
      <c r="J1673" s="2" t="s">
        <v>123</v>
      </c>
      <c r="K1673" s="2" t="str">
        <f t="shared" si="105"/>
        <v>2015</v>
      </c>
      <c r="L1673" s="2" t="str">
        <f t="shared" si="106"/>
        <v>01</v>
      </c>
      <c r="M1673" s="2">
        <v>201501</v>
      </c>
      <c r="N1673" s="30">
        <v>34085.183999999987</v>
      </c>
      <c r="O1673" s="30">
        <v>5112.7775999999976</v>
      </c>
      <c r="P1673" s="10">
        <f t="shared" si="107"/>
        <v>5.1127775999999974E-3</v>
      </c>
    </row>
    <row r="1674" spans="1:16">
      <c r="A1674" s="2" t="s">
        <v>69</v>
      </c>
      <c r="B1674" s="2" t="s">
        <v>5</v>
      </c>
      <c r="C1674" s="2" t="str">
        <f t="shared" si="104"/>
        <v>Jansen B.</v>
      </c>
      <c r="D1674" s="2" t="s">
        <v>46</v>
      </c>
      <c r="E1674" s="2" t="s">
        <v>13</v>
      </c>
      <c r="F1674" s="2" t="s">
        <v>11</v>
      </c>
      <c r="G1674" s="2">
        <v>46</v>
      </c>
      <c r="H1674" s="2" t="s">
        <v>33</v>
      </c>
      <c r="I1674" s="2" t="s">
        <v>38</v>
      </c>
      <c r="J1674" s="2" t="s">
        <v>124</v>
      </c>
      <c r="K1674" s="2" t="str">
        <f t="shared" si="105"/>
        <v>2015</v>
      </c>
      <c r="L1674" s="2" t="str">
        <f t="shared" si="106"/>
        <v>01</v>
      </c>
      <c r="M1674" s="2">
        <v>201501</v>
      </c>
      <c r="N1674" s="30">
        <v>1564518.2933333335</v>
      </c>
      <c r="O1674" s="30">
        <v>234677.74400000001</v>
      </c>
      <c r="P1674" s="10">
        <f t="shared" si="107"/>
        <v>0.23467774399999999</v>
      </c>
    </row>
    <row r="1675" spans="1:16">
      <c r="A1675" s="2" t="s">
        <v>69</v>
      </c>
      <c r="B1675" s="2" t="s">
        <v>5</v>
      </c>
      <c r="C1675" s="2" t="str">
        <f t="shared" si="104"/>
        <v>Jansen B.</v>
      </c>
      <c r="D1675" s="2" t="s">
        <v>46</v>
      </c>
      <c r="E1675" s="2" t="s">
        <v>13</v>
      </c>
      <c r="F1675" s="2" t="s">
        <v>11</v>
      </c>
      <c r="G1675" s="2">
        <v>46</v>
      </c>
      <c r="H1675" s="2" t="s">
        <v>33</v>
      </c>
      <c r="I1675" s="2" t="s">
        <v>38</v>
      </c>
      <c r="J1675" s="2" t="s">
        <v>121</v>
      </c>
      <c r="K1675" s="2" t="str">
        <f t="shared" si="105"/>
        <v>2015</v>
      </c>
      <c r="L1675" s="2" t="str">
        <f t="shared" si="106"/>
        <v>01</v>
      </c>
      <c r="M1675" s="2">
        <v>201501</v>
      </c>
      <c r="N1675" s="30">
        <v>350486.26666666666</v>
      </c>
      <c r="O1675" s="30">
        <v>52572.939999999995</v>
      </c>
      <c r="P1675" s="10">
        <f t="shared" si="107"/>
        <v>5.2572939999999992E-2</v>
      </c>
    </row>
    <row r="1676" spans="1:16">
      <c r="A1676" s="2" t="s">
        <v>69</v>
      </c>
      <c r="B1676" s="2" t="s">
        <v>5</v>
      </c>
      <c r="C1676" s="2" t="str">
        <f t="shared" si="104"/>
        <v>Jansen B.</v>
      </c>
      <c r="D1676" s="2" t="s">
        <v>46</v>
      </c>
      <c r="E1676" s="2" t="s">
        <v>13</v>
      </c>
      <c r="F1676" s="2" t="s">
        <v>11</v>
      </c>
      <c r="G1676" s="2">
        <v>46</v>
      </c>
      <c r="H1676" s="2" t="s">
        <v>33</v>
      </c>
      <c r="I1676" s="2" t="s">
        <v>38</v>
      </c>
      <c r="J1676" s="2" t="s">
        <v>143</v>
      </c>
      <c r="K1676" s="2" t="str">
        <f t="shared" si="105"/>
        <v>2015</v>
      </c>
      <c r="L1676" s="2" t="str">
        <f t="shared" si="106"/>
        <v>01</v>
      </c>
      <c r="M1676" s="2">
        <v>201501</v>
      </c>
      <c r="N1676" s="30">
        <v>392399</v>
      </c>
      <c r="O1676" s="30">
        <v>58859.85</v>
      </c>
      <c r="P1676" s="10">
        <f t="shared" si="107"/>
        <v>5.8859849999999998E-2</v>
      </c>
    </row>
    <row r="1677" spans="1:16">
      <c r="A1677" s="2" t="s">
        <v>69</v>
      </c>
      <c r="B1677" s="2" t="s">
        <v>5</v>
      </c>
      <c r="C1677" s="2" t="str">
        <f t="shared" si="104"/>
        <v>Jansen B.</v>
      </c>
      <c r="D1677" s="2" t="s">
        <v>46</v>
      </c>
      <c r="E1677" s="2" t="s">
        <v>13</v>
      </c>
      <c r="F1677" s="2" t="s">
        <v>11</v>
      </c>
      <c r="G1677" s="2">
        <v>46</v>
      </c>
      <c r="H1677" s="2" t="s">
        <v>33</v>
      </c>
      <c r="I1677" s="2" t="s">
        <v>38</v>
      </c>
      <c r="J1677" s="2" t="s">
        <v>123</v>
      </c>
      <c r="K1677" s="2" t="str">
        <f t="shared" si="105"/>
        <v>2015</v>
      </c>
      <c r="L1677" s="2" t="str">
        <f t="shared" si="106"/>
        <v>01</v>
      </c>
      <c r="M1677" s="2">
        <v>201501</v>
      </c>
      <c r="N1677" s="30">
        <v>810749.52</v>
      </c>
      <c r="O1677" s="30">
        <v>121612.428</v>
      </c>
      <c r="P1677" s="10">
        <f t="shared" si="107"/>
        <v>0.12161242799999999</v>
      </c>
    </row>
    <row r="1678" spans="1:16">
      <c r="A1678" s="2" t="s">
        <v>69</v>
      </c>
      <c r="B1678" s="2" t="s">
        <v>5</v>
      </c>
      <c r="C1678" s="2" t="str">
        <f t="shared" si="104"/>
        <v>Claire P.</v>
      </c>
      <c r="D1678" s="2" t="s">
        <v>22</v>
      </c>
      <c r="E1678" s="2" t="s">
        <v>16</v>
      </c>
      <c r="F1678" s="2" t="s">
        <v>12</v>
      </c>
      <c r="G1678" s="2">
        <v>38</v>
      </c>
      <c r="H1678" s="2" t="s">
        <v>34</v>
      </c>
      <c r="I1678" s="2" t="s">
        <v>39</v>
      </c>
      <c r="J1678" s="2" t="s">
        <v>124</v>
      </c>
      <c r="K1678" s="2" t="str">
        <f t="shared" si="105"/>
        <v>2015</v>
      </c>
      <c r="L1678" s="2" t="str">
        <f t="shared" si="106"/>
        <v>01</v>
      </c>
      <c r="M1678" s="2">
        <v>201501</v>
      </c>
      <c r="N1678" s="30">
        <v>685316.35200000007</v>
      </c>
      <c r="O1678" s="30">
        <v>102797.4528</v>
      </c>
      <c r="P1678" s="10">
        <f t="shared" si="107"/>
        <v>0.10279745279999999</v>
      </c>
    </row>
    <row r="1679" spans="1:16">
      <c r="A1679" s="2" t="s">
        <v>69</v>
      </c>
      <c r="B1679" s="2" t="s">
        <v>5</v>
      </c>
      <c r="C1679" s="2" t="str">
        <f t="shared" si="104"/>
        <v>Claire P.</v>
      </c>
      <c r="D1679" s="2" t="s">
        <v>22</v>
      </c>
      <c r="E1679" s="2" t="s">
        <v>16</v>
      </c>
      <c r="F1679" s="2" t="s">
        <v>12</v>
      </c>
      <c r="G1679" s="2">
        <v>38</v>
      </c>
      <c r="H1679" s="2" t="s">
        <v>34</v>
      </c>
      <c r="I1679" s="2" t="s">
        <v>39</v>
      </c>
      <c r="J1679" s="2" t="s">
        <v>121</v>
      </c>
      <c r="K1679" s="2" t="str">
        <f t="shared" si="105"/>
        <v>2015</v>
      </c>
      <c r="L1679" s="2" t="str">
        <f t="shared" si="106"/>
        <v>01</v>
      </c>
      <c r="M1679" s="2">
        <v>201501</v>
      </c>
      <c r="N1679" s="30">
        <v>454086.52800000005</v>
      </c>
      <c r="O1679" s="30">
        <v>68112.979200000002</v>
      </c>
      <c r="P1679" s="10">
        <f t="shared" si="107"/>
        <v>6.8112979200000007E-2</v>
      </c>
    </row>
    <row r="1680" spans="1:16">
      <c r="A1680" s="2" t="s">
        <v>69</v>
      </c>
      <c r="B1680" s="2" t="s">
        <v>5</v>
      </c>
      <c r="C1680" s="2" t="str">
        <f t="shared" si="104"/>
        <v>Claire P.</v>
      </c>
      <c r="D1680" s="2" t="s">
        <v>22</v>
      </c>
      <c r="E1680" s="2" t="s">
        <v>16</v>
      </c>
      <c r="F1680" s="2" t="s">
        <v>12</v>
      </c>
      <c r="G1680" s="2">
        <v>38</v>
      </c>
      <c r="H1680" s="2" t="s">
        <v>34</v>
      </c>
      <c r="I1680" s="2" t="s">
        <v>39</v>
      </c>
      <c r="J1680" s="2" t="s">
        <v>143</v>
      </c>
      <c r="K1680" s="2" t="str">
        <f t="shared" si="105"/>
        <v>2015</v>
      </c>
      <c r="L1680" s="2" t="str">
        <f t="shared" si="106"/>
        <v>01</v>
      </c>
      <c r="M1680" s="2">
        <v>201501</v>
      </c>
      <c r="N1680" s="30">
        <v>299633.03999999998</v>
      </c>
      <c r="O1680" s="30">
        <v>44944.955999999998</v>
      </c>
      <c r="P1680" s="10">
        <f t="shared" si="107"/>
        <v>4.4944956000000001E-2</v>
      </c>
    </row>
    <row r="1681" spans="1:16">
      <c r="A1681" s="2" t="s">
        <v>69</v>
      </c>
      <c r="B1681" s="2" t="s">
        <v>5</v>
      </c>
      <c r="C1681" s="2" t="str">
        <f t="shared" si="104"/>
        <v>Claire P.</v>
      </c>
      <c r="D1681" s="2" t="s">
        <v>22</v>
      </c>
      <c r="E1681" s="2" t="s">
        <v>16</v>
      </c>
      <c r="F1681" s="2" t="s">
        <v>12</v>
      </c>
      <c r="G1681" s="2">
        <v>38</v>
      </c>
      <c r="H1681" s="2" t="s">
        <v>34</v>
      </c>
      <c r="I1681" s="2" t="s">
        <v>39</v>
      </c>
      <c r="J1681" s="2" t="s">
        <v>123</v>
      </c>
      <c r="K1681" s="2" t="str">
        <f t="shared" si="105"/>
        <v>2015</v>
      </c>
      <c r="L1681" s="2" t="str">
        <f t="shared" si="106"/>
        <v>01</v>
      </c>
      <c r="M1681" s="2">
        <v>201501</v>
      </c>
      <c r="N1681" s="30">
        <v>629860.89599999995</v>
      </c>
      <c r="O1681" s="30">
        <v>94479.134399999981</v>
      </c>
      <c r="P1681" s="10">
        <f t="shared" si="107"/>
        <v>9.4479134399999984E-2</v>
      </c>
    </row>
    <row r="1682" spans="1:16">
      <c r="A1682" s="2" t="s">
        <v>69</v>
      </c>
      <c r="B1682" s="2" t="s">
        <v>5</v>
      </c>
      <c r="C1682" s="2" t="str">
        <f t="shared" si="104"/>
        <v>Simon W.</v>
      </c>
      <c r="D1682" s="2" t="s">
        <v>9</v>
      </c>
      <c r="E1682" s="2" t="s">
        <v>10</v>
      </c>
      <c r="F1682" s="2" t="s">
        <v>11</v>
      </c>
      <c r="G1682" s="2">
        <v>25</v>
      </c>
      <c r="H1682" s="2" t="s">
        <v>37</v>
      </c>
      <c r="I1682" s="2" t="s">
        <v>41</v>
      </c>
      <c r="J1682" s="2" t="s">
        <v>124</v>
      </c>
      <c r="K1682" s="2" t="str">
        <f t="shared" si="105"/>
        <v>2015</v>
      </c>
      <c r="L1682" s="2" t="str">
        <f t="shared" si="106"/>
        <v>01</v>
      </c>
      <c r="M1682" s="2">
        <v>201501</v>
      </c>
      <c r="N1682" s="30">
        <v>367991.68</v>
      </c>
      <c r="O1682" s="30">
        <v>55198.752</v>
      </c>
      <c r="P1682" s="10">
        <f t="shared" si="107"/>
        <v>5.5198752000000004E-2</v>
      </c>
    </row>
    <row r="1683" spans="1:16">
      <c r="A1683" s="2" t="s">
        <v>69</v>
      </c>
      <c r="B1683" s="2" t="s">
        <v>5</v>
      </c>
      <c r="C1683" s="2" t="str">
        <f t="shared" si="104"/>
        <v>Simon W.</v>
      </c>
      <c r="D1683" s="2" t="s">
        <v>9</v>
      </c>
      <c r="E1683" s="2" t="s">
        <v>10</v>
      </c>
      <c r="F1683" s="2" t="s">
        <v>11</v>
      </c>
      <c r="G1683" s="2">
        <v>25</v>
      </c>
      <c r="H1683" s="2" t="s">
        <v>37</v>
      </c>
      <c r="I1683" s="2" t="s">
        <v>41</v>
      </c>
      <c r="J1683" s="2" t="s">
        <v>121</v>
      </c>
      <c r="K1683" s="2" t="str">
        <f t="shared" si="105"/>
        <v>2015</v>
      </c>
      <c r="L1683" s="2" t="str">
        <f t="shared" si="106"/>
        <v>01</v>
      </c>
      <c r="M1683" s="2">
        <v>201501</v>
      </c>
      <c r="N1683" s="30">
        <v>32527.039999999997</v>
      </c>
      <c r="O1683" s="30">
        <v>4879.0559999999996</v>
      </c>
      <c r="P1683" s="10">
        <f t="shared" si="107"/>
        <v>4.8790559999999997E-3</v>
      </c>
    </row>
    <row r="1684" spans="1:16">
      <c r="A1684" s="2" t="s">
        <v>69</v>
      </c>
      <c r="B1684" s="2" t="s">
        <v>5</v>
      </c>
      <c r="C1684" s="2" t="str">
        <f t="shared" si="104"/>
        <v>Simon W.</v>
      </c>
      <c r="D1684" s="2" t="s">
        <v>9</v>
      </c>
      <c r="E1684" s="2" t="s">
        <v>10</v>
      </c>
      <c r="F1684" s="2" t="s">
        <v>11</v>
      </c>
      <c r="G1684" s="2">
        <v>25</v>
      </c>
      <c r="H1684" s="2" t="s">
        <v>37</v>
      </c>
      <c r="I1684" s="2" t="s">
        <v>41</v>
      </c>
      <c r="J1684" s="2" t="s">
        <v>143</v>
      </c>
      <c r="K1684" s="2" t="str">
        <f t="shared" si="105"/>
        <v>2015</v>
      </c>
      <c r="L1684" s="2" t="str">
        <f t="shared" si="106"/>
        <v>01</v>
      </c>
      <c r="M1684" s="2">
        <v>201501</v>
      </c>
      <c r="N1684" s="30">
        <v>65839.199999999997</v>
      </c>
      <c r="O1684" s="30">
        <v>9875.8799999999992</v>
      </c>
      <c r="P1684" s="10">
        <f t="shared" si="107"/>
        <v>9.8758799999999983E-3</v>
      </c>
    </row>
    <row r="1685" spans="1:16">
      <c r="A1685" s="2" t="s">
        <v>69</v>
      </c>
      <c r="B1685" s="2" t="s">
        <v>5</v>
      </c>
      <c r="C1685" s="2" t="str">
        <f t="shared" si="104"/>
        <v>Simon W.</v>
      </c>
      <c r="D1685" s="2" t="s">
        <v>9</v>
      </c>
      <c r="E1685" s="2" t="s">
        <v>10</v>
      </c>
      <c r="F1685" s="2" t="s">
        <v>11</v>
      </c>
      <c r="G1685" s="2">
        <v>25</v>
      </c>
      <c r="H1685" s="2" t="s">
        <v>37</v>
      </c>
      <c r="I1685" s="2" t="s">
        <v>41</v>
      </c>
      <c r="J1685" s="2" t="s">
        <v>123</v>
      </c>
      <c r="K1685" s="2" t="str">
        <f t="shared" si="105"/>
        <v>2015</v>
      </c>
      <c r="L1685" s="2" t="str">
        <f t="shared" si="106"/>
        <v>01</v>
      </c>
      <c r="M1685" s="2">
        <v>201501</v>
      </c>
      <c r="N1685" s="30">
        <v>40484.639999999992</v>
      </c>
      <c r="O1685" s="30">
        <v>6072.695999999999</v>
      </c>
      <c r="P1685" s="10">
        <f t="shared" si="107"/>
        <v>6.072695999999999E-3</v>
      </c>
    </row>
    <row r="1686" spans="1:16">
      <c r="A1686" s="2" t="s">
        <v>69</v>
      </c>
      <c r="B1686" s="2" t="s">
        <v>6</v>
      </c>
      <c r="C1686" s="2" t="str">
        <f t="shared" si="104"/>
        <v>Trevor P.</v>
      </c>
      <c r="D1686" s="2" t="s">
        <v>14</v>
      </c>
      <c r="E1686" s="2" t="s">
        <v>15</v>
      </c>
      <c r="F1686" s="2" t="s">
        <v>11</v>
      </c>
      <c r="G1686" s="2">
        <v>32</v>
      </c>
      <c r="H1686" s="2" t="s">
        <v>36</v>
      </c>
      <c r="I1686" s="2" t="s">
        <v>63</v>
      </c>
      <c r="J1686" s="2" t="s">
        <v>124</v>
      </c>
      <c r="K1686" s="2" t="str">
        <f t="shared" si="105"/>
        <v>2015</v>
      </c>
      <c r="L1686" s="2" t="str">
        <f t="shared" si="106"/>
        <v>01</v>
      </c>
      <c r="M1686" s="2">
        <v>201501</v>
      </c>
      <c r="N1686" s="30">
        <v>336304.64000000001</v>
      </c>
      <c r="O1686" s="30">
        <v>50445.695999999996</v>
      </c>
      <c r="P1686" s="10">
        <f t="shared" si="107"/>
        <v>5.0445695999999998E-2</v>
      </c>
    </row>
    <row r="1687" spans="1:16">
      <c r="A1687" s="2" t="s">
        <v>69</v>
      </c>
      <c r="B1687" s="2" t="s">
        <v>6</v>
      </c>
      <c r="C1687" s="2" t="str">
        <f t="shared" si="104"/>
        <v>Trevor P.</v>
      </c>
      <c r="D1687" s="2" t="s">
        <v>14</v>
      </c>
      <c r="E1687" s="2" t="s">
        <v>15</v>
      </c>
      <c r="F1687" s="2" t="s">
        <v>11</v>
      </c>
      <c r="G1687" s="2">
        <v>32</v>
      </c>
      <c r="H1687" s="2" t="s">
        <v>36</v>
      </c>
      <c r="I1687" s="2" t="s">
        <v>63</v>
      </c>
      <c r="J1687" s="2" t="s">
        <v>121</v>
      </c>
      <c r="K1687" s="2" t="str">
        <f t="shared" si="105"/>
        <v>2015</v>
      </c>
      <c r="L1687" s="2" t="str">
        <f t="shared" si="106"/>
        <v>01</v>
      </c>
      <c r="M1687" s="2">
        <v>201501</v>
      </c>
      <c r="N1687" s="30">
        <v>177471.46666666665</v>
      </c>
      <c r="O1687" s="30">
        <v>26620.719999999998</v>
      </c>
      <c r="P1687" s="10">
        <f t="shared" si="107"/>
        <v>2.6620719999999997E-2</v>
      </c>
    </row>
    <row r="1688" spans="1:16">
      <c r="A1688" s="2" t="s">
        <v>69</v>
      </c>
      <c r="B1688" s="2" t="s">
        <v>6</v>
      </c>
      <c r="C1688" s="2" t="str">
        <f t="shared" si="104"/>
        <v>Trevor P.</v>
      </c>
      <c r="D1688" s="2" t="s">
        <v>14</v>
      </c>
      <c r="E1688" s="2" t="s">
        <v>15</v>
      </c>
      <c r="F1688" s="2" t="s">
        <v>11</v>
      </c>
      <c r="G1688" s="2">
        <v>32</v>
      </c>
      <c r="H1688" s="2" t="s">
        <v>36</v>
      </c>
      <c r="I1688" s="2" t="s">
        <v>63</v>
      </c>
      <c r="J1688" s="2" t="s">
        <v>143</v>
      </c>
      <c r="K1688" s="2" t="str">
        <f t="shared" si="105"/>
        <v>2015</v>
      </c>
      <c r="L1688" s="2" t="str">
        <f t="shared" si="106"/>
        <v>01</v>
      </c>
      <c r="M1688" s="2">
        <v>201501</v>
      </c>
      <c r="N1688" s="30">
        <v>47425.46666666666</v>
      </c>
      <c r="O1688" s="30">
        <v>7113.8199999999988</v>
      </c>
      <c r="P1688" s="10">
        <f t="shared" si="107"/>
        <v>7.113819999999999E-3</v>
      </c>
    </row>
    <row r="1689" spans="1:16">
      <c r="A1689" s="2" t="s">
        <v>69</v>
      </c>
      <c r="B1689" s="2" t="s">
        <v>6</v>
      </c>
      <c r="C1689" s="2" t="str">
        <f t="shared" si="104"/>
        <v>Trevor P.</v>
      </c>
      <c r="D1689" s="2" t="s">
        <v>14</v>
      </c>
      <c r="E1689" s="2" t="s">
        <v>15</v>
      </c>
      <c r="F1689" s="2" t="s">
        <v>11</v>
      </c>
      <c r="G1689" s="2">
        <v>32</v>
      </c>
      <c r="H1689" s="2" t="s">
        <v>36</v>
      </c>
      <c r="I1689" s="2" t="s">
        <v>63</v>
      </c>
      <c r="J1689" s="2" t="s">
        <v>123</v>
      </c>
      <c r="K1689" s="2" t="str">
        <f t="shared" si="105"/>
        <v>2015</v>
      </c>
      <c r="L1689" s="2" t="str">
        <f t="shared" si="106"/>
        <v>01</v>
      </c>
      <c r="M1689" s="2">
        <v>201501</v>
      </c>
      <c r="N1689" s="30">
        <v>188877.36</v>
      </c>
      <c r="O1689" s="30">
        <v>28331.603999999996</v>
      </c>
      <c r="P1689" s="10">
        <f t="shared" si="107"/>
        <v>2.8331603999999996E-2</v>
      </c>
    </row>
    <row r="1690" spans="1:16">
      <c r="A1690" s="2" t="s">
        <v>68</v>
      </c>
      <c r="B1690" s="2" t="s">
        <v>24</v>
      </c>
      <c r="C1690" s="2" t="str">
        <f t="shared" si="104"/>
        <v>George C.</v>
      </c>
      <c r="D1690" s="2" t="s">
        <v>43</v>
      </c>
      <c r="E1690" s="2" t="s">
        <v>17</v>
      </c>
      <c r="F1690" s="2" t="s">
        <v>11</v>
      </c>
      <c r="G1690" s="2">
        <v>32</v>
      </c>
      <c r="H1690" s="2" t="s">
        <v>36</v>
      </c>
      <c r="I1690" s="2" t="s">
        <v>63</v>
      </c>
      <c r="J1690" s="2" t="s">
        <v>124</v>
      </c>
      <c r="K1690" s="2" t="str">
        <f t="shared" si="105"/>
        <v>2015</v>
      </c>
      <c r="L1690" s="2" t="str">
        <f t="shared" si="106"/>
        <v>01</v>
      </c>
      <c r="M1690" s="2">
        <v>201501</v>
      </c>
      <c r="N1690" s="30">
        <v>424123.09333333332</v>
      </c>
      <c r="O1690" s="30">
        <v>63618.464</v>
      </c>
      <c r="P1690" s="10">
        <f t="shared" si="107"/>
        <v>6.3618464E-2</v>
      </c>
    </row>
    <row r="1691" spans="1:16">
      <c r="A1691" s="2" t="s">
        <v>68</v>
      </c>
      <c r="B1691" s="2" t="s">
        <v>24</v>
      </c>
      <c r="C1691" s="2" t="str">
        <f t="shared" si="104"/>
        <v>George C.</v>
      </c>
      <c r="D1691" s="2" t="s">
        <v>43</v>
      </c>
      <c r="E1691" s="2" t="s">
        <v>17</v>
      </c>
      <c r="F1691" s="2" t="s">
        <v>11</v>
      </c>
      <c r="G1691" s="2">
        <v>32</v>
      </c>
      <c r="H1691" s="2" t="s">
        <v>36</v>
      </c>
      <c r="I1691" s="2" t="s">
        <v>63</v>
      </c>
      <c r="J1691" s="2" t="s">
        <v>121</v>
      </c>
      <c r="K1691" s="2" t="str">
        <f t="shared" si="105"/>
        <v>2015</v>
      </c>
      <c r="L1691" s="2" t="str">
        <f t="shared" si="106"/>
        <v>01</v>
      </c>
      <c r="M1691" s="2">
        <v>201501</v>
      </c>
      <c r="N1691" s="30">
        <v>227678.82666666669</v>
      </c>
      <c r="O1691" s="30">
        <v>34151.824000000001</v>
      </c>
      <c r="P1691" s="10">
        <f t="shared" si="107"/>
        <v>3.4151823999999997E-2</v>
      </c>
    </row>
    <row r="1692" spans="1:16">
      <c r="A1692" s="2" t="s">
        <v>68</v>
      </c>
      <c r="B1692" s="2" t="s">
        <v>24</v>
      </c>
      <c r="C1692" s="2" t="str">
        <f t="shared" si="104"/>
        <v>George C.</v>
      </c>
      <c r="D1692" s="2" t="s">
        <v>43</v>
      </c>
      <c r="E1692" s="2" t="s">
        <v>17</v>
      </c>
      <c r="F1692" s="2" t="s">
        <v>11</v>
      </c>
      <c r="G1692" s="2">
        <v>32</v>
      </c>
      <c r="H1692" s="2" t="s">
        <v>36</v>
      </c>
      <c r="I1692" s="2" t="s">
        <v>63</v>
      </c>
      <c r="J1692" s="2" t="s">
        <v>143</v>
      </c>
      <c r="K1692" s="2" t="str">
        <f t="shared" si="105"/>
        <v>2015</v>
      </c>
      <c r="L1692" s="2" t="str">
        <f t="shared" si="106"/>
        <v>01</v>
      </c>
      <c r="M1692" s="2">
        <v>201501</v>
      </c>
      <c r="N1692" s="30">
        <v>56438.2</v>
      </c>
      <c r="O1692" s="30">
        <v>8465.73</v>
      </c>
      <c r="P1692" s="10">
        <f t="shared" si="107"/>
        <v>8.4657299999999994E-3</v>
      </c>
    </row>
    <row r="1693" spans="1:16">
      <c r="A1693" s="2" t="s">
        <v>68</v>
      </c>
      <c r="B1693" s="2" t="s">
        <v>24</v>
      </c>
      <c r="C1693" s="2" t="str">
        <f t="shared" si="104"/>
        <v>George C.</v>
      </c>
      <c r="D1693" s="2" t="s">
        <v>43</v>
      </c>
      <c r="E1693" s="2" t="s">
        <v>17</v>
      </c>
      <c r="F1693" s="2" t="s">
        <v>11</v>
      </c>
      <c r="G1693" s="2">
        <v>32</v>
      </c>
      <c r="H1693" s="2" t="s">
        <v>36</v>
      </c>
      <c r="I1693" s="2" t="s">
        <v>63</v>
      </c>
      <c r="J1693" s="2" t="s">
        <v>123</v>
      </c>
      <c r="K1693" s="2" t="str">
        <f t="shared" si="105"/>
        <v>2015</v>
      </c>
      <c r="L1693" s="2" t="str">
        <f t="shared" si="106"/>
        <v>01</v>
      </c>
      <c r="M1693" s="2">
        <v>201501</v>
      </c>
      <c r="N1693" s="30">
        <v>386167.03999999992</v>
      </c>
      <c r="O1693" s="30">
        <v>57925.05599999999</v>
      </c>
      <c r="P1693" s="10">
        <f t="shared" si="107"/>
        <v>5.7925055999999989E-2</v>
      </c>
    </row>
    <row r="1694" spans="1:16">
      <c r="A1694" s="2" t="s">
        <v>68</v>
      </c>
      <c r="B1694" s="2" t="s">
        <v>70</v>
      </c>
      <c r="C1694" s="2" t="str">
        <f t="shared" si="104"/>
        <v>Emma J.</v>
      </c>
      <c r="D1694" s="2" t="s">
        <v>20</v>
      </c>
      <c r="E1694" s="2" t="s">
        <v>0</v>
      </c>
      <c r="F1694" s="2" t="s">
        <v>12</v>
      </c>
      <c r="G1694" s="2">
        <v>28</v>
      </c>
      <c r="H1694" s="2" t="s">
        <v>37</v>
      </c>
      <c r="I1694" s="2" t="s">
        <v>41</v>
      </c>
      <c r="J1694" s="2" t="s">
        <v>124</v>
      </c>
      <c r="K1694" s="2" t="str">
        <f t="shared" si="105"/>
        <v>2015</v>
      </c>
      <c r="L1694" s="2" t="str">
        <f t="shared" si="106"/>
        <v>01</v>
      </c>
      <c r="M1694" s="2">
        <v>201501</v>
      </c>
      <c r="N1694" s="30">
        <v>358234.24</v>
      </c>
      <c r="O1694" s="30">
        <v>53735.135999999999</v>
      </c>
      <c r="P1694" s="10">
        <f t="shared" si="107"/>
        <v>5.3735135999999996E-2</v>
      </c>
    </row>
    <row r="1695" spans="1:16">
      <c r="A1695" s="2" t="s">
        <v>68</v>
      </c>
      <c r="B1695" s="2" t="s">
        <v>70</v>
      </c>
      <c r="C1695" s="2" t="str">
        <f t="shared" si="104"/>
        <v>Emma J.</v>
      </c>
      <c r="D1695" s="2" t="s">
        <v>20</v>
      </c>
      <c r="E1695" s="2" t="s">
        <v>0</v>
      </c>
      <c r="F1695" s="2" t="s">
        <v>12</v>
      </c>
      <c r="G1695" s="2">
        <v>28</v>
      </c>
      <c r="H1695" s="2" t="s">
        <v>37</v>
      </c>
      <c r="I1695" s="2" t="s">
        <v>41</v>
      </c>
      <c r="J1695" s="2" t="s">
        <v>121</v>
      </c>
      <c r="K1695" s="2" t="str">
        <f t="shared" si="105"/>
        <v>2015</v>
      </c>
      <c r="L1695" s="2" t="str">
        <f t="shared" si="106"/>
        <v>01</v>
      </c>
      <c r="M1695" s="2">
        <v>201501</v>
      </c>
      <c r="N1695" s="30">
        <v>91893.760000000009</v>
      </c>
      <c r="O1695" s="30">
        <v>13784.064</v>
      </c>
      <c r="P1695" s="10">
        <f t="shared" si="107"/>
        <v>1.3784064E-2</v>
      </c>
    </row>
    <row r="1696" spans="1:16">
      <c r="A1696" s="2" t="s">
        <v>68</v>
      </c>
      <c r="B1696" s="2" t="s">
        <v>70</v>
      </c>
      <c r="C1696" s="2" t="str">
        <f t="shared" si="104"/>
        <v>Emma J.</v>
      </c>
      <c r="D1696" s="2" t="s">
        <v>20</v>
      </c>
      <c r="E1696" s="2" t="s">
        <v>0</v>
      </c>
      <c r="F1696" s="2" t="s">
        <v>12</v>
      </c>
      <c r="G1696" s="2">
        <v>28</v>
      </c>
      <c r="H1696" s="2" t="s">
        <v>37</v>
      </c>
      <c r="I1696" s="2" t="s">
        <v>41</v>
      </c>
      <c r="J1696" s="2" t="s">
        <v>143</v>
      </c>
      <c r="K1696" s="2" t="str">
        <f t="shared" si="105"/>
        <v>2015</v>
      </c>
      <c r="L1696" s="2" t="str">
        <f t="shared" si="106"/>
        <v>01</v>
      </c>
      <c r="M1696" s="2">
        <v>201501</v>
      </c>
      <c r="N1696" s="30">
        <v>129541.99999999997</v>
      </c>
      <c r="O1696" s="30">
        <v>19431.299999999996</v>
      </c>
      <c r="P1696" s="10">
        <f t="shared" si="107"/>
        <v>1.9431299999999995E-2</v>
      </c>
    </row>
    <row r="1697" spans="1:16">
      <c r="A1697" s="2" t="s">
        <v>68</v>
      </c>
      <c r="B1697" s="2" t="s">
        <v>70</v>
      </c>
      <c r="C1697" s="2" t="str">
        <f t="shared" si="104"/>
        <v>Emma J.</v>
      </c>
      <c r="D1697" s="2" t="s">
        <v>20</v>
      </c>
      <c r="E1697" s="2" t="s">
        <v>0</v>
      </c>
      <c r="F1697" s="2" t="s">
        <v>12</v>
      </c>
      <c r="G1697" s="2">
        <v>28</v>
      </c>
      <c r="H1697" s="2" t="s">
        <v>37</v>
      </c>
      <c r="I1697" s="2" t="s">
        <v>41</v>
      </c>
      <c r="J1697" s="2" t="s">
        <v>123</v>
      </c>
      <c r="K1697" s="2" t="str">
        <f t="shared" si="105"/>
        <v>2015</v>
      </c>
      <c r="L1697" s="2" t="str">
        <f t="shared" si="106"/>
        <v>01</v>
      </c>
      <c r="M1697" s="2">
        <v>201501</v>
      </c>
      <c r="N1697" s="30">
        <v>60847.919999999991</v>
      </c>
      <c r="O1697" s="30">
        <v>9127.1879999999983</v>
      </c>
      <c r="P1697" s="10">
        <f t="shared" si="107"/>
        <v>9.1271879999999979E-3</v>
      </c>
    </row>
    <row r="1698" spans="1:16">
      <c r="A1698" s="2" t="s">
        <v>68</v>
      </c>
      <c r="B1698" s="2" t="s">
        <v>23</v>
      </c>
      <c r="C1698" s="2" t="str">
        <f t="shared" si="104"/>
        <v>Bryan K.</v>
      </c>
      <c r="D1698" s="2" t="s">
        <v>44</v>
      </c>
      <c r="E1698" s="2" t="s">
        <v>45</v>
      </c>
      <c r="F1698" s="2" t="s">
        <v>11</v>
      </c>
      <c r="G1698" s="2">
        <v>27</v>
      </c>
      <c r="H1698" s="2" t="s">
        <v>33</v>
      </c>
      <c r="I1698" s="2" t="s">
        <v>38</v>
      </c>
      <c r="J1698" s="2" t="s">
        <v>124</v>
      </c>
      <c r="K1698" s="2" t="str">
        <f t="shared" si="105"/>
        <v>2015</v>
      </c>
      <c r="L1698" s="2" t="str">
        <f t="shared" si="106"/>
        <v>01</v>
      </c>
      <c r="M1698" s="2">
        <v>201501</v>
      </c>
      <c r="N1698" s="30">
        <v>793900.8</v>
      </c>
      <c r="O1698" s="30">
        <v>119085.12</v>
      </c>
      <c r="P1698" s="10">
        <f t="shared" si="107"/>
        <v>0.11908511999999999</v>
      </c>
    </row>
    <row r="1699" spans="1:16">
      <c r="A1699" s="2" t="s">
        <v>68</v>
      </c>
      <c r="B1699" s="2" t="s">
        <v>23</v>
      </c>
      <c r="C1699" s="2" t="str">
        <f t="shared" si="104"/>
        <v>Bryan K.</v>
      </c>
      <c r="D1699" s="2" t="s">
        <v>44</v>
      </c>
      <c r="E1699" s="2" t="s">
        <v>45</v>
      </c>
      <c r="F1699" s="2" t="s">
        <v>11</v>
      </c>
      <c r="G1699" s="2">
        <v>27</v>
      </c>
      <c r="H1699" s="2" t="s">
        <v>33</v>
      </c>
      <c r="I1699" s="2" t="s">
        <v>38</v>
      </c>
      <c r="J1699" s="2" t="s">
        <v>121</v>
      </c>
      <c r="K1699" s="2" t="str">
        <f t="shared" si="105"/>
        <v>2015</v>
      </c>
      <c r="L1699" s="2" t="str">
        <f t="shared" si="106"/>
        <v>01</v>
      </c>
      <c r="M1699" s="2">
        <v>201501</v>
      </c>
      <c r="N1699" s="30">
        <v>36310.175999999999</v>
      </c>
      <c r="O1699" s="30">
        <v>5446.5263999999997</v>
      </c>
      <c r="P1699" s="10">
        <f t="shared" si="107"/>
        <v>5.4465263999999994E-3</v>
      </c>
    </row>
    <row r="1700" spans="1:16">
      <c r="A1700" s="2" t="s">
        <v>68</v>
      </c>
      <c r="B1700" s="2" t="s">
        <v>23</v>
      </c>
      <c r="C1700" s="2" t="str">
        <f t="shared" si="104"/>
        <v>Bryan K.</v>
      </c>
      <c r="D1700" s="2" t="s">
        <v>44</v>
      </c>
      <c r="E1700" s="2" t="s">
        <v>45</v>
      </c>
      <c r="F1700" s="2" t="s">
        <v>11</v>
      </c>
      <c r="G1700" s="2">
        <v>27</v>
      </c>
      <c r="H1700" s="2" t="s">
        <v>33</v>
      </c>
      <c r="I1700" s="2" t="s">
        <v>38</v>
      </c>
      <c r="J1700" s="2" t="s">
        <v>143</v>
      </c>
      <c r="K1700" s="2" t="str">
        <f t="shared" si="105"/>
        <v>2015</v>
      </c>
      <c r="L1700" s="2" t="str">
        <f t="shared" si="106"/>
        <v>01</v>
      </c>
      <c r="M1700" s="2">
        <v>201501</v>
      </c>
      <c r="N1700" s="30">
        <v>28009.799999999996</v>
      </c>
      <c r="O1700" s="30">
        <v>4201.4699999999993</v>
      </c>
      <c r="P1700" s="10">
        <f t="shared" si="107"/>
        <v>4.2014699999999997E-3</v>
      </c>
    </row>
    <row r="1701" spans="1:16">
      <c r="A1701" s="2" t="s">
        <v>68</v>
      </c>
      <c r="B1701" s="2" t="s">
        <v>23</v>
      </c>
      <c r="C1701" s="2" t="str">
        <f t="shared" si="104"/>
        <v>Bryan K.</v>
      </c>
      <c r="D1701" s="2" t="s">
        <v>44</v>
      </c>
      <c r="E1701" s="2" t="s">
        <v>45</v>
      </c>
      <c r="F1701" s="2" t="s">
        <v>11</v>
      </c>
      <c r="G1701" s="2">
        <v>27</v>
      </c>
      <c r="H1701" s="2" t="s">
        <v>33</v>
      </c>
      <c r="I1701" s="2" t="s">
        <v>38</v>
      </c>
      <c r="J1701" s="2" t="s">
        <v>123</v>
      </c>
      <c r="K1701" s="2" t="str">
        <f t="shared" si="105"/>
        <v>2015</v>
      </c>
      <c r="L1701" s="2" t="str">
        <f t="shared" si="106"/>
        <v>01</v>
      </c>
      <c r="M1701" s="2">
        <v>201501</v>
      </c>
      <c r="N1701" s="30">
        <v>118087.20000000001</v>
      </c>
      <c r="O1701" s="30">
        <v>17713.080000000002</v>
      </c>
      <c r="P1701" s="10">
        <f t="shared" si="107"/>
        <v>1.7713080000000003E-2</v>
      </c>
    </row>
    <row r="1702" spans="1:16">
      <c r="A1702" s="2" t="s">
        <v>7</v>
      </c>
      <c r="B1702" s="2" t="s">
        <v>25</v>
      </c>
      <c r="C1702" s="2" t="str">
        <f t="shared" si="104"/>
        <v>Louis N.</v>
      </c>
      <c r="D1702" s="2" t="s">
        <v>51</v>
      </c>
      <c r="E1702" s="2" t="s">
        <v>52</v>
      </c>
      <c r="F1702" s="2" t="s">
        <v>11</v>
      </c>
      <c r="G1702" s="2">
        <v>44</v>
      </c>
      <c r="H1702" s="2" t="s">
        <v>33</v>
      </c>
      <c r="I1702" s="2" t="s">
        <v>38</v>
      </c>
      <c r="J1702" s="2" t="s">
        <v>124</v>
      </c>
      <c r="K1702" s="2" t="str">
        <f t="shared" si="105"/>
        <v>2015</v>
      </c>
      <c r="L1702" s="2" t="str">
        <f t="shared" si="106"/>
        <v>01</v>
      </c>
      <c r="M1702" s="2">
        <v>201501</v>
      </c>
      <c r="N1702" s="30">
        <v>1461145.28</v>
      </c>
      <c r="O1702" s="30">
        <v>219171.79199999999</v>
      </c>
      <c r="P1702" s="10">
        <f t="shared" si="107"/>
        <v>0.21917179199999998</v>
      </c>
    </row>
    <row r="1703" spans="1:16">
      <c r="A1703" s="2" t="s">
        <v>7</v>
      </c>
      <c r="B1703" s="2" t="s">
        <v>25</v>
      </c>
      <c r="C1703" s="2" t="str">
        <f t="shared" si="104"/>
        <v>Louis N.</v>
      </c>
      <c r="D1703" s="2" t="s">
        <v>51</v>
      </c>
      <c r="E1703" s="2" t="s">
        <v>52</v>
      </c>
      <c r="F1703" s="2" t="s">
        <v>11</v>
      </c>
      <c r="G1703" s="2">
        <v>44</v>
      </c>
      <c r="H1703" s="2" t="s">
        <v>33</v>
      </c>
      <c r="I1703" s="2" t="s">
        <v>38</v>
      </c>
      <c r="J1703" s="2" t="s">
        <v>121</v>
      </c>
      <c r="K1703" s="2" t="str">
        <f t="shared" si="105"/>
        <v>2015</v>
      </c>
      <c r="L1703" s="2" t="str">
        <f t="shared" si="106"/>
        <v>01</v>
      </c>
      <c r="M1703" s="2">
        <v>201501</v>
      </c>
      <c r="N1703" s="30">
        <v>427036.21333333332</v>
      </c>
      <c r="O1703" s="30">
        <v>64055.431999999993</v>
      </c>
      <c r="P1703" s="10">
        <f t="shared" si="107"/>
        <v>6.4055431999999995E-2</v>
      </c>
    </row>
    <row r="1704" spans="1:16">
      <c r="A1704" s="2" t="s">
        <v>7</v>
      </c>
      <c r="B1704" s="2" t="s">
        <v>25</v>
      </c>
      <c r="C1704" s="2" t="str">
        <f t="shared" si="104"/>
        <v>Louis N.</v>
      </c>
      <c r="D1704" s="2" t="s">
        <v>51</v>
      </c>
      <c r="E1704" s="2" t="s">
        <v>52</v>
      </c>
      <c r="F1704" s="2" t="s">
        <v>11</v>
      </c>
      <c r="G1704" s="2">
        <v>44</v>
      </c>
      <c r="H1704" s="2" t="s">
        <v>33</v>
      </c>
      <c r="I1704" s="2" t="s">
        <v>38</v>
      </c>
      <c r="J1704" s="2" t="s">
        <v>143</v>
      </c>
      <c r="K1704" s="2" t="str">
        <f t="shared" si="105"/>
        <v>2015</v>
      </c>
      <c r="L1704" s="2" t="str">
        <f t="shared" si="106"/>
        <v>01</v>
      </c>
      <c r="M1704" s="2">
        <v>201501</v>
      </c>
      <c r="N1704" s="30">
        <v>483789.59999999992</v>
      </c>
      <c r="O1704" s="30">
        <v>72568.439999999988</v>
      </c>
      <c r="P1704" s="10">
        <f t="shared" si="107"/>
        <v>7.2568439999999984E-2</v>
      </c>
    </row>
    <row r="1705" spans="1:16">
      <c r="A1705" s="2" t="s">
        <v>7</v>
      </c>
      <c r="B1705" s="2" t="s">
        <v>25</v>
      </c>
      <c r="C1705" s="2" t="str">
        <f t="shared" si="104"/>
        <v>Louis N.</v>
      </c>
      <c r="D1705" s="2" t="s">
        <v>51</v>
      </c>
      <c r="E1705" s="2" t="s">
        <v>52</v>
      </c>
      <c r="F1705" s="2" t="s">
        <v>11</v>
      </c>
      <c r="G1705" s="2">
        <v>44</v>
      </c>
      <c r="H1705" s="2" t="s">
        <v>33</v>
      </c>
      <c r="I1705" s="2" t="s">
        <v>38</v>
      </c>
      <c r="J1705" s="2" t="s">
        <v>123</v>
      </c>
      <c r="K1705" s="2" t="str">
        <f t="shared" si="105"/>
        <v>2015</v>
      </c>
      <c r="L1705" s="2" t="str">
        <f t="shared" si="106"/>
        <v>01</v>
      </c>
      <c r="M1705" s="2">
        <v>201501</v>
      </c>
      <c r="N1705" s="30">
        <v>523041.68000000005</v>
      </c>
      <c r="O1705" s="30">
        <v>78456.252000000008</v>
      </c>
      <c r="P1705" s="10">
        <f t="shared" si="107"/>
        <v>7.8456252000000004E-2</v>
      </c>
    </row>
    <row r="1706" spans="1:16">
      <c r="A1706" s="2" t="s">
        <v>7</v>
      </c>
      <c r="B1706" s="2" t="s">
        <v>25</v>
      </c>
      <c r="C1706" s="2" t="str">
        <f t="shared" si="104"/>
        <v>Winnie C.</v>
      </c>
      <c r="D1706" s="2" t="s">
        <v>49</v>
      </c>
      <c r="E1706" s="2" t="s">
        <v>50</v>
      </c>
      <c r="F1706" s="2" t="s">
        <v>12</v>
      </c>
      <c r="G1706" s="2">
        <v>35</v>
      </c>
      <c r="H1706" s="2" t="s">
        <v>35</v>
      </c>
      <c r="I1706" s="2" t="s">
        <v>40</v>
      </c>
      <c r="J1706" s="2" t="s">
        <v>124</v>
      </c>
      <c r="K1706" s="2" t="str">
        <f t="shared" si="105"/>
        <v>2015</v>
      </c>
      <c r="L1706" s="2" t="str">
        <f t="shared" si="106"/>
        <v>01</v>
      </c>
      <c r="M1706" s="2">
        <v>201501</v>
      </c>
      <c r="N1706" s="30">
        <v>77533.866666666669</v>
      </c>
      <c r="O1706" s="30">
        <v>11630.08</v>
      </c>
      <c r="P1706" s="10">
        <f t="shared" si="107"/>
        <v>1.1630079999999999E-2</v>
      </c>
    </row>
    <row r="1707" spans="1:16">
      <c r="A1707" s="2" t="s">
        <v>7</v>
      </c>
      <c r="B1707" s="2" t="s">
        <v>25</v>
      </c>
      <c r="C1707" s="2" t="str">
        <f t="shared" si="104"/>
        <v>Winnie C.</v>
      </c>
      <c r="D1707" s="2" t="s">
        <v>49</v>
      </c>
      <c r="E1707" s="2" t="s">
        <v>50</v>
      </c>
      <c r="F1707" s="2" t="s">
        <v>12</v>
      </c>
      <c r="G1707" s="2">
        <v>35</v>
      </c>
      <c r="H1707" s="2" t="s">
        <v>35</v>
      </c>
      <c r="I1707" s="2" t="s">
        <v>40</v>
      </c>
      <c r="J1707" s="2" t="s">
        <v>121</v>
      </c>
      <c r="K1707" s="2" t="str">
        <f t="shared" si="105"/>
        <v>2015</v>
      </c>
      <c r="L1707" s="2" t="str">
        <f t="shared" si="106"/>
        <v>01</v>
      </c>
      <c r="M1707" s="2">
        <v>201501</v>
      </c>
      <c r="N1707" s="30">
        <v>235550.93333333335</v>
      </c>
      <c r="O1707" s="30">
        <v>35332.639999999999</v>
      </c>
      <c r="P1707" s="10">
        <f t="shared" si="107"/>
        <v>3.5332639999999998E-2</v>
      </c>
    </row>
    <row r="1708" spans="1:16">
      <c r="A1708" s="2" t="s">
        <v>7</v>
      </c>
      <c r="B1708" s="2" t="s">
        <v>25</v>
      </c>
      <c r="C1708" s="2" t="str">
        <f t="shared" si="104"/>
        <v>Winnie C.</v>
      </c>
      <c r="D1708" s="2" t="s">
        <v>49</v>
      </c>
      <c r="E1708" s="2" t="s">
        <v>50</v>
      </c>
      <c r="F1708" s="2" t="s">
        <v>12</v>
      </c>
      <c r="G1708" s="2">
        <v>35</v>
      </c>
      <c r="H1708" s="2" t="s">
        <v>35</v>
      </c>
      <c r="I1708" s="2" t="s">
        <v>40</v>
      </c>
      <c r="J1708" s="2" t="s">
        <v>143</v>
      </c>
      <c r="K1708" s="2" t="str">
        <f t="shared" si="105"/>
        <v>2015</v>
      </c>
      <c r="L1708" s="2" t="str">
        <f t="shared" si="106"/>
        <v>01</v>
      </c>
      <c r="M1708" s="2">
        <v>201501</v>
      </c>
      <c r="N1708" s="30">
        <v>291596.66666666669</v>
      </c>
      <c r="O1708" s="30">
        <v>43739.5</v>
      </c>
      <c r="P1708" s="10">
        <f t="shared" si="107"/>
        <v>4.3739500000000001E-2</v>
      </c>
    </row>
    <row r="1709" spans="1:16">
      <c r="A1709" s="2" t="s">
        <v>7</v>
      </c>
      <c r="B1709" s="2" t="s">
        <v>25</v>
      </c>
      <c r="C1709" s="2" t="str">
        <f t="shared" si="104"/>
        <v>Winnie C.</v>
      </c>
      <c r="D1709" s="2" t="s">
        <v>49</v>
      </c>
      <c r="E1709" s="2" t="s">
        <v>50</v>
      </c>
      <c r="F1709" s="2" t="s">
        <v>12</v>
      </c>
      <c r="G1709" s="2">
        <v>35</v>
      </c>
      <c r="H1709" s="2" t="s">
        <v>35</v>
      </c>
      <c r="I1709" s="2" t="s">
        <v>40</v>
      </c>
      <c r="J1709" s="2" t="s">
        <v>123</v>
      </c>
      <c r="K1709" s="2" t="str">
        <f t="shared" si="105"/>
        <v>2015</v>
      </c>
      <c r="L1709" s="2" t="str">
        <f t="shared" si="106"/>
        <v>01</v>
      </c>
      <c r="M1709" s="2">
        <v>201501</v>
      </c>
      <c r="N1709" s="30">
        <v>359514.39999999997</v>
      </c>
      <c r="O1709" s="30">
        <v>53927.159999999996</v>
      </c>
      <c r="P1709" s="10">
        <f t="shared" si="107"/>
        <v>5.3927159999999995E-2</v>
      </c>
    </row>
    <row r="1710" spans="1:16">
      <c r="A1710" s="2" t="s">
        <v>7</v>
      </c>
      <c r="B1710" s="2" t="s">
        <v>25</v>
      </c>
      <c r="C1710" s="2" t="str">
        <f t="shared" si="104"/>
        <v>Edson L.</v>
      </c>
      <c r="D1710" s="2" t="s">
        <v>47</v>
      </c>
      <c r="E1710" s="2" t="s">
        <v>48</v>
      </c>
      <c r="F1710" s="2" t="s">
        <v>11</v>
      </c>
      <c r="G1710" s="2">
        <v>28</v>
      </c>
      <c r="H1710" s="2" t="s">
        <v>37</v>
      </c>
      <c r="I1710" s="2" t="s">
        <v>41</v>
      </c>
      <c r="J1710" s="2" t="s">
        <v>124</v>
      </c>
      <c r="K1710" s="2" t="str">
        <f t="shared" si="105"/>
        <v>2015</v>
      </c>
      <c r="L1710" s="2" t="str">
        <f t="shared" si="106"/>
        <v>01</v>
      </c>
      <c r="M1710" s="2">
        <v>201501</v>
      </c>
      <c r="N1710" s="30">
        <v>399642.88</v>
      </c>
      <c r="O1710" s="30">
        <v>59946.432000000001</v>
      </c>
      <c r="P1710" s="10">
        <f t="shared" si="107"/>
        <v>5.9946432000000001E-2</v>
      </c>
    </row>
    <row r="1711" spans="1:16">
      <c r="A1711" s="2" t="s">
        <v>7</v>
      </c>
      <c r="B1711" s="2" t="s">
        <v>25</v>
      </c>
      <c r="C1711" s="2" t="str">
        <f t="shared" si="104"/>
        <v>Edson L.</v>
      </c>
      <c r="D1711" s="2" t="s">
        <v>47</v>
      </c>
      <c r="E1711" s="2" t="s">
        <v>48</v>
      </c>
      <c r="F1711" s="2" t="s">
        <v>11</v>
      </c>
      <c r="G1711" s="2">
        <v>28</v>
      </c>
      <c r="H1711" s="2" t="s">
        <v>37</v>
      </c>
      <c r="I1711" s="2" t="s">
        <v>41</v>
      </c>
      <c r="J1711" s="2" t="s">
        <v>121</v>
      </c>
      <c r="K1711" s="2" t="str">
        <f t="shared" si="105"/>
        <v>2015</v>
      </c>
      <c r="L1711" s="2" t="str">
        <f t="shared" si="106"/>
        <v>01</v>
      </c>
      <c r="M1711" s="2">
        <v>201501</v>
      </c>
      <c r="N1711" s="30">
        <v>76231.680000000008</v>
      </c>
      <c r="O1711" s="30">
        <v>11434.752</v>
      </c>
      <c r="P1711" s="10">
        <f t="shared" si="107"/>
        <v>1.1434752000000001E-2</v>
      </c>
    </row>
    <row r="1712" spans="1:16">
      <c r="A1712" s="2" t="s">
        <v>7</v>
      </c>
      <c r="B1712" s="2" t="s">
        <v>25</v>
      </c>
      <c r="C1712" s="2" t="str">
        <f t="shared" si="104"/>
        <v>Edson L.</v>
      </c>
      <c r="D1712" s="2" t="s">
        <v>47</v>
      </c>
      <c r="E1712" s="2" t="s">
        <v>48</v>
      </c>
      <c r="F1712" s="2" t="s">
        <v>11</v>
      </c>
      <c r="G1712" s="2">
        <v>28</v>
      </c>
      <c r="H1712" s="2" t="s">
        <v>37</v>
      </c>
      <c r="I1712" s="2" t="s">
        <v>41</v>
      </c>
      <c r="J1712" s="2" t="s">
        <v>143</v>
      </c>
      <c r="K1712" s="2" t="str">
        <f t="shared" si="105"/>
        <v>2015</v>
      </c>
      <c r="L1712" s="2" t="str">
        <f t="shared" si="106"/>
        <v>01</v>
      </c>
      <c r="M1712" s="2">
        <v>201501</v>
      </c>
      <c r="N1712" s="30">
        <v>73939.599999999991</v>
      </c>
      <c r="O1712" s="30">
        <v>11090.939999999999</v>
      </c>
      <c r="P1712" s="10">
        <f t="shared" si="107"/>
        <v>1.1090939999999999E-2</v>
      </c>
    </row>
    <row r="1713" spans="1:16">
      <c r="A1713" s="2" t="s">
        <v>7</v>
      </c>
      <c r="B1713" s="2" t="s">
        <v>25</v>
      </c>
      <c r="C1713" s="2" t="str">
        <f t="shared" si="104"/>
        <v>Edson L.</v>
      </c>
      <c r="D1713" s="2" t="s">
        <v>47</v>
      </c>
      <c r="E1713" s="2" t="s">
        <v>48</v>
      </c>
      <c r="F1713" s="2" t="s">
        <v>11</v>
      </c>
      <c r="G1713" s="2">
        <v>28</v>
      </c>
      <c r="H1713" s="2" t="s">
        <v>37</v>
      </c>
      <c r="I1713" s="2" t="s">
        <v>41</v>
      </c>
      <c r="J1713" s="2" t="s">
        <v>123</v>
      </c>
      <c r="K1713" s="2" t="str">
        <f t="shared" si="105"/>
        <v>2015</v>
      </c>
      <c r="L1713" s="2" t="str">
        <f t="shared" si="106"/>
        <v>01</v>
      </c>
      <c r="M1713" s="2">
        <v>201501</v>
      </c>
      <c r="N1713" s="30">
        <v>30256.799999999999</v>
      </c>
      <c r="O1713" s="30">
        <v>4538.5199999999995</v>
      </c>
      <c r="P1713" s="10">
        <f t="shared" si="107"/>
        <v>4.5385199999999999E-3</v>
      </c>
    </row>
    <row r="1714" spans="1:16">
      <c r="A1714" s="2" t="s">
        <v>7</v>
      </c>
      <c r="B1714" s="2" t="s">
        <v>26</v>
      </c>
      <c r="C1714" s="2" t="str">
        <f t="shared" si="104"/>
        <v>Toshiro T.</v>
      </c>
      <c r="D1714" s="2" t="s">
        <v>55</v>
      </c>
      <c r="E1714" s="2" t="s">
        <v>56</v>
      </c>
      <c r="F1714" s="2" t="s">
        <v>11</v>
      </c>
      <c r="G1714" s="2">
        <v>36</v>
      </c>
      <c r="H1714" s="2" t="s">
        <v>34</v>
      </c>
      <c r="I1714" s="2" t="s">
        <v>39</v>
      </c>
      <c r="J1714" s="2" t="s">
        <v>124</v>
      </c>
      <c r="K1714" s="2" t="str">
        <f t="shared" si="105"/>
        <v>2015</v>
      </c>
      <c r="L1714" s="2" t="str">
        <f t="shared" si="106"/>
        <v>01</v>
      </c>
      <c r="M1714" s="2">
        <v>201501</v>
      </c>
      <c r="N1714" s="30">
        <v>419706.87359999999</v>
      </c>
      <c r="O1714" s="30">
        <v>62956.031039999994</v>
      </c>
      <c r="P1714" s="10">
        <f t="shared" si="107"/>
        <v>6.2956031039999999E-2</v>
      </c>
    </row>
    <row r="1715" spans="1:16">
      <c r="A1715" s="2" t="s">
        <v>7</v>
      </c>
      <c r="B1715" s="2" t="s">
        <v>26</v>
      </c>
      <c r="C1715" s="2" t="str">
        <f t="shared" si="104"/>
        <v>Toshiro T.</v>
      </c>
      <c r="D1715" s="2" t="s">
        <v>55</v>
      </c>
      <c r="E1715" s="2" t="s">
        <v>56</v>
      </c>
      <c r="F1715" s="2" t="s">
        <v>11</v>
      </c>
      <c r="G1715" s="2">
        <v>36</v>
      </c>
      <c r="H1715" s="2" t="s">
        <v>34</v>
      </c>
      <c r="I1715" s="2" t="s">
        <v>39</v>
      </c>
      <c r="J1715" s="2" t="s">
        <v>121</v>
      </c>
      <c r="K1715" s="2" t="str">
        <f t="shared" si="105"/>
        <v>2015</v>
      </c>
      <c r="L1715" s="2" t="str">
        <f t="shared" si="106"/>
        <v>01</v>
      </c>
      <c r="M1715" s="2">
        <v>201501</v>
      </c>
      <c r="N1715" s="30">
        <v>110130.98880000001</v>
      </c>
      <c r="O1715" s="30">
        <v>16519.64832</v>
      </c>
      <c r="P1715" s="10">
        <f t="shared" si="107"/>
        <v>1.651964832E-2</v>
      </c>
    </row>
    <row r="1716" spans="1:16">
      <c r="A1716" s="2" t="s">
        <v>7</v>
      </c>
      <c r="B1716" s="2" t="s">
        <v>26</v>
      </c>
      <c r="C1716" s="2" t="str">
        <f t="shared" si="104"/>
        <v>Toshiro T.</v>
      </c>
      <c r="D1716" s="2" t="s">
        <v>55</v>
      </c>
      <c r="E1716" s="2" t="s">
        <v>56</v>
      </c>
      <c r="F1716" s="2" t="s">
        <v>11</v>
      </c>
      <c r="G1716" s="2">
        <v>36</v>
      </c>
      <c r="H1716" s="2" t="s">
        <v>34</v>
      </c>
      <c r="I1716" s="2" t="s">
        <v>39</v>
      </c>
      <c r="J1716" s="2" t="s">
        <v>143</v>
      </c>
      <c r="K1716" s="2" t="str">
        <f t="shared" si="105"/>
        <v>2015</v>
      </c>
      <c r="L1716" s="2" t="str">
        <f t="shared" si="106"/>
        <v>01</v>
      </c>
      <c r="M1716" s="2">
        <v>201501</v>
      </c>
      <c r="N1716" s="30">
        <v>46389.377999999997</v>
      </c>
      <c r="O1716" s="30">
        <v>6958.4066999999995</v>
      </c>
      <c r="P1716" s="10">
        <f t="shared" si="107"/>
        <v>6.9584066999999993E-3</v>
      </c>
    </row>
    <row r="1717" spans="1:16">
      <c r="A1717" s="2" t="s">
        <v>7</v>
      </c>
      <c r="B1717" s="2" t="s">
        <v>26</v>
      </c>
      <c r="C1717" s="2" t="str">
        <f t="shared" si="104"/>
        <v>Toshiro T.</v>
      </c>
      <c r="D1717" s="2" t="s">
        <v>55</v>
      </c>
      <c r="E1717" s="2" t="s">
        <v>56</v>
      </c>
      <c r="F1717" s="2" t="s">
        <v>11</v>
      </c>
      <c r="G1717" s="2">
        <v>36</v>
      </c>
      <c r="H1717" s="2" t="s">
        <v>34</v>
      </c>
      <c r="I1717" s="2" t="s">
        <v>39</v>
      </c>
      <c r="J1717" s="2" t="s">
        <v>123</v>
      </c>
      <c r="K1717" s="2" t="str">
        <f t="shared" si="105"/>
        <v>2015</v>
      </c>
      <c r="L1717" s="2" t="str">
        <f t="shared" si="106"/>
        <v>01</v>
      </c>
      <c r="M1717" s="2">
        <v>201501</v>
      </c>
      <c r="N1717" s="30">
        <v>205989.33600000001</v>
      </c>
      <c r="O1717" s="30">
        <v>30898.400399999999</v>
      </c>
      <c r="P1717" s="10">
        <f t="shared" si="107"/>
        <v>3.0898400399999998E-2</v>
      </c>
    </row>
    <row r="1718" spans="1:16">
      <c r="A1718" s="2" t="s">
        <v>7</v>
      </c>
      <c r="B1718" s="2" t="s">
        <v>26</v>
      </c>
      <c r="C1718" s="2" t="str">
        <f t="shared" si="104"/>
        <v>Yui M.</v>
      </c>
      <c r="D1718" s="2" t="s">
        <v>53</v>
      </c>
      <c r="E1718" s="2" t="s">
        <v>54</v>
      </c>
      <c r="F1718" s="2" t="s">
        <v>12</v>
      </c>
      <c r="G1718" s="2">
        <v>32</v>
      </c>
      <c r="H1718" s="2" t="s">
        <v>36</v>
      </c>
      <c r="I1718" s="2" t="s">
        <v>63</v>
      </c>
      <c r="J1718" s="2" t="s">
        <v>124</v>
      </c>
      <c r="K1718" s="2" t="str">
        <f t="shared" si="105"/>
        <v>2015</v>
      </c>
      <c r="L1718" s="2" t="str">
        <f t="shared" si="106"/>
        <v>01</v>
      </c>
      <c r="M1718" s="2">
        <v>201501</v>
      </c>
      <c r="N1718" s="30">
        <v>254287.57759999999</v>
      </c>
      <c r="O1718" s="30">
        <v>38143.136639999997</v>
      </c>
      <c r="P1718" s="10">
        <f t="shared" si="107"/>
        <v>3.8143136639999999E-2</v>
      </c>
    </row>
    <row r="1719" spans="1:16">
      <c r="A1719" s="2" t="s">
        <v>7</v>
      </c>
      <c r="B1719" s="2" t="s">
        <v>26</v>
      </c>
      <c r="C1719" s="2" t="str">
        <f t="shared" si="104"/>
        <v>Yui M.</v>
      </c>
      <c r="D1719" s="2" t="s">
        <v>53</v>
      </c>
      <c r="E1719" s="2" t="s">
        <v>54</v>
      </c>
      <c r="F1719" s="2" t="s">
        <v>12</v>
      </c>
      <c r="G1719" s="2">
        <v>32</v>
      </c>
      <c r="H1719" s="2" t="s">
        <v>36</v>
      </c>
      <c r="I1719" s="2" t="s">
        <v>63</v>
      </c>
      <c r="J1719" s="2" t="s">
        <v>121</v>
      </c>
      <c r="K1719" s="2" t="str">
        <f t="shared" si="105"/>
        <v>2015</v>
      </c>
      <c r="L1719" s="2" t="str">
        <f t="shared" si="106"/>
        <v>01</v>
      </c>
      <c r="M1719" s="2">
        <v>201501</v>
      </c>
      <c r="N1719" s="30">
        <v>109495.47840000002</v>
      </c>
      <c r="O1719" s="30">
        <v>16424.321760000003</v>
      </c>
      <c r="P1719" s="10">
        <f t="shared" si="107"/>
        <v>1.6424321760000003E-2</v>
      </c>
    </row>
    <row r="1720" spans="1:16">
      <c r="A1720" s="2" t="s">
        <v>7</v>
      </c>
      <c r="B1720" s="2" t="s">
        <v>26</v>
      </c>
      <c r="C1720" s="2" t="str">
        <f t="shared" si="104"/>
        <v>Yui M.</v>
      </c>
      <c r="D1720" s="2" t="s">
        <v>53</v>
      </c>
      <c r="E1720" s="2" t="s">
        <v>54</v>
      </c>
      <c r="F1720" s="2" t="s">
        <v>12</v>
      </c>
      <c r="G1720" s="2">
        <v>32</v>
      </c>
      <c r="H1720" s="2" t="s">
        <v>36</v>
      </c>
      <c r="I1720" s="2" t="s">
        <v>63</v>
      </c>
      <c r="J1720" s="2" t="s">
        <v>143</v>
      </c>
      <c r="K1720" s="2" t="str">
        <f t="shared" si="105"/>
        <v>2015</v>
      </c>
      <c r="L1720" s="2" t="str">
        <f t="shared" si="106"/>
        <v>01</v>
      </c>
      <c r="M1720" s="2">
        <v>201501</v>
      </c>
      <c r="N1720" s="30">
        <v>92206.631999999983</v>
      </c>
      <c r="O1720" s="30">
        <v>13830.994799999997</v>
      </c>
      <c r="P1720" s="10">
        <f t="shared" si="107"/>
        <v>1.3830994799999996E-2</v>
      </c>
    </row>
    <row r="1721" spans="1:16">
      <c r="A1721" s="2" t="s">
        <v>7</v>
      </c>
      <c r="B1721" s="2" t="s">
        <v>26</v>
      </c>
      <c r="C1721" s="2" t="str">
        <f t="shared" si="104"/>
        <v>Yui M.</v>
      </c>
      <c r="D1721" s="2" t="s">
        <v>53</v>
      </c>
      <c r="E1721" s="2" t="s">
        <v>54</v>
      </c>
      <c r="F1721" s="2" t="s">
        <v>12</v>
      </c>
      <c r="G1721" s="2">
        <v>32</v>
      </c>
      <c r="H1721" s="2" t="s">
        <v>36</v>
      </c>
      <c r="I1721" s="2" t="s">
        <v>63</v>
      </c>
      <c r="J1721" s="2" t="s">
        <v>123</v>
      </c>
      <c r="K1721" s="2" t="str">
        <f t="shared" si="105"/>
        <v>2015</v>
      </c>
      <c r="L1721" s="2" t="str">
        <f t="shared" si="106"/>
        <v>01</v>
      </c>
      <c r="M1721" s="2">
        <v>201501</v>
      </c>
      <c r="N1721" s="30">
        <v>23388.758399999999</v>
      </c>
      <c r="O1721" s="30">
        <v>3508.3137599999995</v>
      </c>
      <c r="P1721" s="10">
        <f t="shared" si="107"/>
        <v>3.5083137599999994E-3</v>
      </c>
    </row>
    <row r="1722" spans="1:16">
      <c r="A1722" s="2" t="s">
        <v>7</v>
      </c>
      <c r="B1722" s="2" t="s">
        <v>27</v>
      </c>
      <c r="C1722" s="2" t="str">
        <f t="shared" si="104"/>
        <v>Andrew T.</v>
      </c>
      <c r="D1722" s="2" t="s">
        <v>21</v>
      </c>
      <c r="E1722" s="2" t="s">
        <v>58</v>
      </c>
      <c r="F1722" s="2" t="s">
        <v>11</v>
      </c>
      <c r="G1722" s="2">
        <v>45</v>
      </c>
      <c r="H1722" s="2" t="s">
        <v>33</v>
      </c>
      <c r="I1722" s="2" t="s">
        <v>38</v>
      </c>
      <c r="J1722" s="2" t="s">
        <v>124</v>
      </c>
      <c r="K1722" s="2" t="str">
        <f t="shared" si="105"/>
        <v>2015</v>
      </c>
      <c r="L1722" s="2" t="str">
        <f t="shared" si="106"/>
        <v>01</v>
      </c>
      <c r="M1722" s="2">
        <v>201501</v>
      </c>
      <c r="N1722" s="30">
        <v>1432649.4933333334</v>
      </c>
      <c r="O1722" s="30">
        <v>214897.424</v>
      </c>
      <c r="P1722" s="10">
        <f t="shared" si="107"/>
        <v>0.214897424</v>
      </c>
    </row>
    <row r="1723" spans="1:16">
      <c r="A1723" s="2" t="s">
        <v>7</v>
      </c>
      <c r="B1723" s="2" t="s">
        <v>27</v>
      </c>
      <c r="C1723" s="2" t="str">
        <f t="shared" si="104"/>
        <v>Andrew T.</v>
      </c>
      <c r="D1723" s="2" t="s">
        <v>21</v>
      </c>
      <c r="E1723" s="2" t="s">
        <v>58</v>
      </c>
      <c r="F1723" s="2" t="s">
        <v>11</v>
      </c>
      <c r="G1723" s="2">
        <v>45</v>
      </c>
      <c r="H1723" s="2" t="s">
        <v>33</v>
      </c>
      <c r="I1723" s="2" t="s">
        <v>38</v>
      </c>
      <c r="J1723" s="2" t="s">
        <v>121</v>
      </c>
      <c r="K1723" s="2" t="str">
        <f t="shared" si="105"/>
        <v>2015</v>
      </c>
      <c r="L1723" s="2" t="str">
        <f t="shared" si="106"/>
        <v>01</v>
      </c>
      <c r="M1723" s="2">
        <v>201501</v>
      </c>
      <c r="N1723" s="30">
        <v>489495.25333333324</v>
      </c>
      <c r="O1723" s="30">
        <v>73424.287999999986</v>
      </c>
      <c r="P1723" s="10">
        <f t="shared" si="107"/>
        <v>7.342428799999999E-2</v>
      </c>
    </row>
    <row r="1724" spans="1:16">
      <c r="A1724" s="2" t="s">
        <v>7</v>
      </c>
      <c r="B1724" s="2" t="s">
        <v>27</v>
      </c>
      <c r="C1724" s="2" t="str">
        <f t="shared" si="104"/>
        <v>Andrew T.</v>
      </c>
      <c r="D1724" s="2" t="s">
        <v>21</v>
      </c>
      <c r="E1724" s="2" t="s">
        <v>58</v>
      </c>
      <c r="F1724" s="2" t="s">
        <v>11</v>
      </c>
      <c r="G1724" s="2">
        <v>45</v>
      </c>
      <c r="H1724" s="2" t="s">
        <v>33</v>
      </c>
      <c r="I1724" s="2" t="s">
        <v>38</v>
      </c>
      <c r="J1724" s="2" t="s">
        <v>143</v>
      </c>
      <c r="K1724" s="2" t="str">
        <f t="shared" si="105"/>
        <v>2015</v>
      </c>
      <c r="L1724" s="2" t="str">
        <f t="shared" si="106"/>
        <v>01</v>
      </c>
      <c r="M1724" s="2">
        <v>201501</v>
      </c>
      <c r="N1724" s="30">
        <v>48456.1</v>
      </c>
      <c r="O1724" s="30">
        <v>7268.415</v>
      </c>
      <c r="P1724" s="10">
        <f t="shared" si="107"/>
        <v>7.2684150000000003E-3</v>
      </c>
    </row>
    <row r="1725" spans="1:16">
      <c r="A1725" s="2" t="s">
        <v>7</v>
      </c>
      <c r="B1725" s="2" t="s">
        <v>27</v>
      </c>
      <c r="C1725" s="2" t="str">
        <f t="shared" si="104"/>
        <v>Andrew T.</v>
      </c>
      <c r="D1725" s="2" t="s">
        <v>21</v>
      </c>
      <c r="E1725" s="2" t="s">
        <v>58</v>
      </c>
      <c r="F1725" s="2" t="s">
        <v>11</v>
      </c>
      <c r="G1725" s="2">
        <v>45</v>
      </c>
      <c r="H1725" s="2" t="s">
        <v>33</v>
      </c>
      <c r="I1725" s="2" t="s">
        <v>38</v>
      </c>
      <c r="J1725" s="2" t="s">
        <v>123</v>
      </c>
      <c r="K1725" s="2" t="str">
        <f t="shared" si="105"/>
        <v>2015</v>
      </c>
      <c r="L1725" s="2" t="str">
        <f t="shared" si="106"/>
        <v>01</v>
      </c>
      <c r="M1725" s="2">
        <v>201501</v>
      </c>
      <c r="N1725" s="30">
        <v>244947.91999999998</v>
      </c>
      <c r="O1725" s="30">
        <v>36742.187999999995</v>
      </c>
      <c r="P1725" s="10">
        <f t="shared" si="107"/>
        <v>3.6742187999999995E-2</v>
      </c>
    </row>
    <row r="1726" spans="1:16">
      <c r="A1726" s="2" t="s">
        <v>7</v>
      </c>
      <c r="B1726" s="2" t="s">
        <v>27</v>
      </c>
      <c r="C1726" s="2" t="str">
        <f t="shared" si="104"/>
        <v>Jason W.</v>
      </c>
      <c r="D1726" s="2" t="s">
        <v>18</v>
      </c>
      <c r="E1726" s="2" t="s">
        <v>62</v>
      </c>
      <c r="F1726" s="2" t="s">
        <v>11</v>
      </c>
      <c r="G1726" s="2">
        <v>38</v>
      </c>
      <c r="H1726" s="2" t="s">
        <v>34</v>
      </c>
      <c r="I1726" s="2" t="s">
        <v>39</v>
      </c>
      <c r="J1726" s="2" t="s">
        <v>124</v>
      </c>
      <c r="K1726" s="2" t="str">
        <f t="shared" si="105"/>
        <v>2015</v>
      </c>
      <c r="L1726" s="2" t="str">
        <f t="shared" si="106"/>
        <v>01</v>
      </c>
      <c r="M1726" s="2">
        <v>201501</v>
      </c>
      <c r="N1726" s="30">
        <v>488820.864</v>
      </c>
      <c r="O1726" s="30">
        <v>73323.1296</v>
      </c>
      <c r="P1726" s="10">
        <f t="shared" si="107"/>
        <v>7.3323129599999995E-2</v>
      </c>
    </row>
    <row r="1727" spans="1:16">
      <c r="A1727" s="2" t="s">
        <v>7</v>
      </c>
      <c r="B1727" s="2" t="s">
        <v>27</v>
      </c>
      <c r="C1727" s="2" t="str">
        <f t="shared" si="104"/>
        <v>Jason W.</v>
      </c>
      <c r="D1727" s="2" t="s">
        <v>18</v>
      </c>
      <c r="E1727" s="2" t="s">
        <v>62</v>
      </c>
      <c r="F1727" s="2" t="s">
        <v>11</v>
      </c>
      <c r="G1727" s="2">
        <v>38</v>
      </c>
      <c r="H1727" s="2" t="s">
        <v>34</v>
      </c>
      <c r="I1727" s="2" t="s">
        <v>39</v>
      </c>
      <c r="J1727" s="2" t="s">
        <v>121</v>
      </c>
      <c r="K1727" s="2" t="str">
        <f t="shared" si="105"/>
        <v>2015</v>
      </c>
      <c r="L1727" s="2" t="str">
        <f t="shared" si="106"/>
        <v>01</v>
      </c>
      <c r="M1727" s="2">
        <v>201501</v>
      </c>
      <c r="N1727" s="30">
        <v>273584.64000000001</v>
      </c>
      <c r="O1727" s="30">
        <v>41037.695999999996</v>
      </c>
      <c r="P1727" s="10">
        <f t="shared" si="107"/>
        <v>4.1037695999999999E-2</v>
      </c>
    </row>
    <row r="1728" spans="1:16">
      <c r="A1728" s="2" t="s">
        <v>7</v>
      </c>
      <c r="B1728" s="2" t="s">
        <v>27</v>
      </c>
      <c r="C1728" s="2" t="str">
        <f t="shared" si="104"/>
        <v>Jason W.</v>
      </c>
      <c r="D1728" s="2" t="s">
        <v>18</v>
      </c>
      <c r="E1728" s="2" t="s">
        <v>62</v>
      </c>
      <c r="F1728" s="2" t="s">
        <v>11</v>
      </c>
      <c r="G1728" s="2">
        <v>38</v>
      </c>
      <c r="H1728" s="2" t="s">
        <v>34</v>
      </c>
      <c r="I1728" s="2" t="s">
        <v>39</v>
      </c>
      <c r="J1728" s="2" t="s">
        <v>143</v>
      </c>
      <c r="K1728" s="2" t="str">
        <f t="shared" si="105"/>
        <v>2015</v>
      </c>
      <c r="L1728" s="2" t="str">
        <f t="shared" si="106"/>
        <v>01</v>
      </c>
      <c r="M1728" s="2">
        <v>201501</v>
      </c>
      <c r="N1728" s="30">
        <v>364859.88</v>
      </c>
      <c r="O1728" s="30">
        <v>54728.981999999996</v>
      </c>
      <c r="P1728" s="10">
        <f t="shared" si="107"/>
        <v>5.4728981999999995E-2</v>
      </c>
    </row>
    <row r="1729" spans="1:16">
      <c r="A1729" s="2" t="s">
        <v>7</v>
      </c>
      <c r="B1729" s="2" t="s">
        <v>27</v>
      </c>
      <c r="C1729" s="2" t="str">
        <f t="shared" si="104"/>
        <v>Jason W.</v>
      </c>
      <c r="D1729" s="2" t="s">
        <v>18</v>
      </c>
      <c r="E1729" s="2" t="s">
        <v>62</v>
      </c>
      <c r="F1729" s="2" t="s">
        <v>11</v>
      </c>
      <c r="G1729" s="2">
        <v>38</v>
      </c>
      <c r="H1729" s="2" t="s">
        <v>34</v>
      </c>
      <c r="I1729" s="2" t="s">
        <v>39</v>
      </c>
      <c r="J1729" s="2" t="s">
        <v>123</v>
      </c>
      <c r="K1729" s="2" t="str">
        <f t="shared" si="105"/>
        <v>2015</v>
      </c>
      <c r="L1729" s="2" t="str">
        <f t="shared" si="106"/>
        <v>01</v>
      </c>
      <c r="M1729" s="2">
        <v>201501</v>
      </c>
      <c r="N1729" s="30">
        <v>170861.04</v>
      </c>
      <c r="O1729" s="30">
        <v>25629.155999999999</v>
      </c>
      <c r="P1729" s="10">
        <f t="shared" si="107"/>
        <v>2.5629156E-2</v>
      </c>
    </row>
    <row r="1730" spans="1:16">
      <c r="A1730" s="2" t="s">
        <v>7</v>
      </c>
      <c r="B1730" s="2" t="s">
        <v>27</v>
      </c>
      <c r="C1730" s="2" t="str">
        <f t="shared" si="104"/>
        <v>Michelle L.</v>
      </c>
      <c r="D1730" s="2" t="s">
        <v>19</v>
      </c>
      <c r="E1730" s="2" t="s">
        <v>57</v>
      </c>
      <c r="F1730" s="2" t="s">
        <v>12</v>
      </c>
      <c r="G1730" s="2">
        <v>29</v>
      </c>
      <c r="H1730" s="2" t="s">
        <v>37</v>
      </c>
      <c r="I1730" s="2" t="s">
        <v>41</v>
      </c>
      <c r="J1730" s="2" t="s">
        <v>124</v>
      </c>
      <c r="K1730" s="2" t="str">
        <f t="shared" si="105"/>
        <v>2015</v>
      </c>
      <c r="L1730" s="2" t="str">
        <f t="shared" si="106"/>
        <v>01</v>
      </c>
      <c r="M1730" s="2">
        <v>201501</v>
      </c>
      <c r="N1730" s="30">
        <v>333056.64000000001</v>
      </c>
      <c r="O1730" s="30">
        <v>49958.495999999999</v>
      </c>
      <c r="P1730" s="10">
        <f t="shared" si="107"/>
        <v>4.9958495999999998E-2</v>
      </c>
    </row>
    <row r="1731" spans="1:16">
      <c r="A1731" s="2" t="s">
        <v>7</v>
      </c>
      <c r="B1731" s="2" t="s">
        <v>27</v>
      </c>
      <c r="C1731" s="2" t="str">
        <f t="shared" ref="C1731:C1794" si="108">D1731&amp;" "&amp;LEFT(E1731,1)&amp;"."</f>
        <v>Michelle L.</v>
      </c>
      <c r="D1731" s="2" t="s">
        <v>19</v>
      </c>
      <c r="E1731" s="2" t="s">
        <v>57</v>
      </c>
      <c r="F1731" s="2" t="s">
        <v>12</v>
      </c>
      <c r="G1731" s="2">
        <v>29</v>
      </c>
      <c r="H1731" s="2" t="s">
        <v>37</v>
      </c>
      <c r="I1731" s="2" t="s">
        <v>41</v>
      </c>
      <c r="J1731" s="2" t="s">
        <v>121</v>
      </c>
      <c r="K1731" s="2" t="str">
        <f t="shared" ref="K1731:K1794" si="109">LEFT(M1731,4)</f>
        <v>2015</v>
      </c>
      <c r="L1731" s="2" t="str">
        <f t="shared" ref="L1731:L1794" si="110">RIGHT(M1731,2)</f>
        <v>01</v>
      </c>
      <c r="M1731" s="2">
        <v>201501</v>
      </c>
      <c r="N1731" s="30">
        <v>79597.279999999999</v>
      </c>
      <c r="O1731" s="30">
        <v>11939.591999999999</v>
      </c>
      <c r="P1731" s="10">
        <f t="shared" ref="P1731:P1794" si="111">O1731/1000000</f>
        <v>1.1939591999999999E-2</v>
      </c>
    </row>
    <row r="1732" spans="1:16">
      <c r="A1732" s="2" t="s">
        <v>7</v>
      </c>
      <c r="B1732" s="2" t="s">
        <v>27</v>
      </c>
      <c r="C1732" s="2" t="str">
        <f t="shared" si="108"/>
        <v>Michelle L.</v>
      </c>
      <c r="D1732" s="2" t="s">
        <v>19</v>
      </c>
      <c r="E1732" s="2" t="s">
        <v>57</v>
      </c>
      <c r="F1732" s="2" t="s">
        <v>12</v>
      </c>
      <c r="G1732" s="2">
        <v>29</v>
      </c>
      <c r="H1732" s="2" t="s">
        <v>37</v>
      </c>
      <c r="I1732" s="2" t="s">
        <v>41</v>
      </c>
      <c r="J1732" s="2" t="s">
        <v>143</v>
      </c>
      <c r="K1732" s="2" t="str">
        <f t="shared" si="109"/>
        <v>2015</v>
      </c>
      <c r="L1732" s="2" t="str">
        <f t="shared" si="110"/>
        <v>01</v>
      </c>
      <c r="M1732" s="2">
        <v>201501</v>
      </c>
      <c r="N1732" s="30">
        <v>117948.59999999999</v>
      </c>
      <c r="O1732" s="30">
        <v>17692.289999999997</v>
      </c>
      <c r="P1732" s="10">
        <f t="shared" si="111"/>
        <v>1.7692289999999996E-2</v>
      </c>
    </row>
    <row r="1733" spans="1:16">
      <c r="A1733" s="2" t="s">
        <v>7</v>
      </c>
      <c r="B1733" s="2" t="s">
        <v>27</v>
      </c>
      <c r="C1733" s="2" t="str">
        <f t="shared" si="108"/>
        <v>Michelle L.</v>
      </c>
      <c r="D1733" s="2" t="s">
        <v>19</v>
      </c>
      <c r="E1733" s="2" t="s">
        <v>57</v>
      </c>
      <c r="F1733" s="2" t="s">
        <v>12</v>
      </c>
      <c r="G1733" s="2">
        <v>29</v>
      </c>
      <c r="H1733" s="2" t="s">
        <v>37</v>
      </c>
      <c r="I1733" s="2" t="s">
        <v>41</v>
      </c>
      <c r="J1733" s="2" t="s">
        <v>123</v>
      </c>
      <c r="K1733" s="2" t="str">
        <f t="shared" si="109"/>
        <v>2015</v>
      </c>
      <c r="L1733" s="2" t="str">
        <f t="shared" si="110"/>
        <v>01</v>
      </c>
      <c r="M1733" s="2">
        <v>201501</v>
      </c>
      <c r="N1733" s="30">
        <v>61679.51999999999</v>
      </c>
      <c r="O1733" s="30">
        <v>9251.9279999999981</v>
      </c>
      <c r="P1733" s="10">
        <f t="shared" si="111"/>
        <v>9.2519279999999978E-3</v>
      </c>
    </row>
    <row r="1734" spans="1:16">
      <c r="A1734" s="2" t="s">
        <v>7</v>
      </c>
      <c r="B1734" s="2" t="s">
        <v>42</v>
      </c>
      <c r="C1734" s="2" t="str">
        <f t="shared" si="108"/>
        <v>Dennis C.</v>
      </c>
      <c r="D1734" s="2" t="s">
        <v>59</v>
      </c>
      <c r="E1734" s="2" t="s">
        <v>60</v>
      </c>
      <c r="F1734" s="2" t="s">
        <v>11</v>
      </c>
      <c r="G1734" s="2">
        <v>35</v>
      </c>
      <c r="H1734" s="2" t="s">
        <v>34</v>
      </c>
      <c r="I1734" s="2" t="s">
        <v>39</v>
      </c>
      <c r="J1734" s="2" t="s">
        <v>124</v>
      </c>
      <c r="K1734" s="2" t="str">
        <f t="shared" si="109"/>
        <v>2015</v>
      </c>
      <c r="L1734" s="2" t="str">
        <f t="shared" si="110"/>
        <v>01</v>
      </c>
      <c r="M1734" s="2">
        <v>201501</v>
      </c>
      <c r="N1734" s="30">
        <v>971564.15999999992</v>
      </c>
      <c r="O1734" s="30">
        <v>145734.62399999998</v>
      </c>
      <c r="P1734" s="10">
        <f t="shared" si="111"/>
        <v>0.14573462399999998</v>
      </c>
    </row>
    <row r="1735" spans="1:16">
      <c r="A1735" s="2" t="s">
        <v>7</v>
      </c>
      <c r="B1735" s="2" t="s">
        <v>42</v>
      </c>
      <c r="C1735" s="2" t="str">
        <f t="shared" si="108"/>
        <v>Dennis C.</v>
      </c>
      <c r="D1735" s="2" t="s">
        <v>59</v>
      </c>
      <c r="E1735" s="2" t="s">
        <v>60</v>
      </c>
      <c r="F1735" s="2" t="s">
        <v>11</v>
      </c>
      <c r="G1735" s="2">
        <v>35</v>
      </c>
      <c r="H1735" s="2" t="s">
        <v>34</v>
      </c>
      <c r="I1735" s="2" t="s">
        <v>39</v>
      </c>
      <c r="J1735" s="2" t="s">
        <v>121</v>
      </c>
      <c r="K1735" s="2" t="str">
        <f t="shared" si="109"/>
        <v>2015</v>
      </c>
      <c r="L1735" s="2" t="str">
        <f t="shared" si="110"/>
        <v>01</v>
      </c>
      <c r="M1735" s="2">
        <v>201501</v>
      </c>
      <c r="N1735" s="30">
        <v>236117.28</v>
      </c>
      <c r="O1735" s="30">
        <v>35417.591999999997</v>
      </c>
      <c r="P1735" s="10">
        <f t="shared" si="111"/>
        <v>3.5417591999999998E-2</v>
      </c>
    </row>
    <row r="1736" spans="1:16">
      <c r="A1736" s="2" t="s">
        <v>7</v>
      </c>
      <c r="B1736" s="2" t="s">
        <v>42</v>
      </c>
      <c r="C1736" s="2" t="str">
        <f t="shared" si="108"/>
        <v>Dennis C.</v>
      </c>
      <c r="D1736" s="2" t="s">
        <v>59</v>
      </c>
      <c r="E1736" s="2" t="s">
        <v>60</v>
      </c>
      <c r="F1736" s="2" t="s">
        <v>11</v>
      </c>
      <c r="G1736" s="2">
        <v>35</v>
      </c>
      <c r="H1736" s="2" t="s">
        <v>34</v>
      </c>
      <c r="I1736" s="2" t="s">
        <v>39</v>
      </c>
      <c r="J1736" s="2" t="s">
        <v>143</v>
      </c>
      <c r="K1736" s="2" t="str">
        <f t="shared" si="109"/>
        <v>2015</v>
      </c>
      <c r="L1736" s="2" t="str">
        <f t="shared" si="110"/>
        <v>01</v>
      </c>
      <c r="M1736" s="2">
        <v>201501</v>
      </c>
      <c r="N1736" s="30">
        <v>255879.96</v>
      </c>
      <c r="O1736" s="30">
        <v>38381.993999999999</v>
      </c>
      <c r="P1736" s="10">
        <f t="shared" si="111"/>
        <v>3.8381993999999996E-2</v>
      </c>
    </row>
    <row r="1737" spans="1:16">
      <c r="A1737" s="2" t="s">
        <v>7</v>
      </c>
      <c r="B1737" s="2" t="s">
        <v>42</v>
      </c>
      <c r="C1737" s="2" t="str">
        <f t="shared" si="108"/>
        <v>Dennis C.</v>
      </c>
      <c r="D1737" s="2" t="s">
        <v>59</v>
      </c>
      <c r="E1737" s="2" t="s">
        <v>60</v>
      </c>
      <c r="F1737" s="2" t="s">
        <v>11</v>
      </c>
      <c r="G1737" s="2">
        <v>35</v>
      </c>
      <c r="H1737" s="2" t="s">
        <v>34</v>
      </c>
      <c r="I1737" s="2" t="s">
        <v>39</v>
      </c>
      <c r="J1737" s="2" t="s">
        <v>123</v>
      </c>
      <c r="K1737" s="2" t="str">
        <f t="shared" si="109"/>
        <v>2015</v>
      </c>
      <c r="L1737" s="2" t="str">
        <f t="shared" si="110"/>
        <v>01</v>
      </c>
      <c r="M1737" s="2">
        <v>201501</v>
      </c>
      <c r="N1737" s="30">
        <v>208589.47199999998</v>
      </c>
      <c r="O1737" s="30">
        <v>31288.420799999996</v>
      </c>
      <c r="P1737" s="10">
        <f t="shared" si="111"/>
        <v>3.1288420799999994E-2</v>
      </c>
    </row>
    <row r="1738" spans="1:16">
      <c r="A1738" s="2" t="s">
        <v>7</v>
      </c>
      <c r="B1738" s="2" t="s">
        <v>42</v>
      </c>
      <c r="C1738" s="2" t="str">
        <f t="shared" si="108"/>
        <v>Aaron C.</v>
      </c>
      <c r="D1738" s="2" t="s">
        <v>61</v>
      </c>
      <c r="E1738" s="2" t="s">
        <v>60</v>
      </c>
      <c r="F1738" s="2" t="s">
        <v>11</v>
      </c>
      <c r="G1738" s="2">
        <v>32</v>
      </c>
      <c r="H1738" s="2" t="s">
        <v>36</v>
      </c>
      <c r="I1738" s="2" t="s">
        <v>63</v>
      </c>
      <c r="J1738" s="2" t="s">
        <v>124</v>
      </c>
      <c r="K1738" s="2" t="str">
        <f t="shared" si="109"/>
        <v>2015</v>
      </c>
      <c r="L1738" s="2" t="str">
        <f t="shared" si="110"/>
        <v>01</v>
      </c>
      <c r="M1738" s="2">
        <v>201501</v>
      </c>
      <c r="N1738" s="30">
        <v>230702.97599999997</v>
      </c>
      <c r="O1738" s="30">
        <v>34605.446399999993</v>
      </c>
      <c r="P1738" s="10">
        <f t="shared" si="111"/>
        <v>3.4605446399999996E-2</v>
      </c>
    </row>
    <row r="1739" spans="1:16">
      <c r="A1739" s="2" t="s">
        <v>7</v>
      </c>
      <c r="B1739" s="2" t="s">
        <v>42</v>
      </c>
      <c r="C1739" s="2" t="str">
        <f t="shared" si="108"/>
        <v>Aaron C.</v>
      </c>
      <c r="D1739" s="2" t="s">
        <v>61</v>
      </c>
      <c r="E1739" s="2" t="s">
        <v>60</v>
      </c>
      <c r="F1739" s="2" t="s">
        <v>11</v>
      </c>
      <c r="G1739" s="2">
        <v>32</v>
      </c>
      <c r="H1739" s="2" t="s">
        <v>36</v>
      </c>
      <c r="I1739" s="2" t="s">
        <v>63</v>
      </c>
      <c r="J1739" s="2" t="s">
        <v>121</v>
      </c>
      <c r="K1739" s="2" t="str">
        <f t="shared" si="109"/>
        <v>2015</v>
      </c>
      <c r="L1739" s="2" t="str">
        <f t="shared" si="110"/>
        <v>01</v>
      </c>
      <c r="M1739" s="2">
        <v>201501</v>
      </c>
      <c r="N1739" s="30">
        <v>35283.919999999998</v>
      </c>
      <c r="O1739" s="30">
        <v>5292.5879999999997</v>
      </c>
      <c r="P1739" s="10">
        <f t="shared" si="111"/>
        <v>5.292588E-3</v>
      </c>
    </row>
    <row r="1740" spans="1:16">
      <c r="A1740" s="2" t="s">
        <v>7</v>
      </c>
      <c r="B1740" s="2" t="s">
        <v>42</v>
      </c>
      <c r="C1740" s="2" t="str">
        <f t="shared" si="108"/>
        <v>Aaron C.</v>
      </c>
      <c r="D1740" s="2" t="s">
        <v>61</v>
      </c>
      <c r="E1740" s="2" t="s">
        <v>60</v>
      </c>
      <c r="F1740" s="2" t="s">
        <v>11</v>
      </c>
      <c r="G1740" s="2">
        <v>32</v>
      </c>
      <c r="H1740" s="2" t="s">
        <v>36</v>
      </c>
      <c r="I1740" s="2" t="s">
        <v>63</v>
      </c>
      <c r="J1740" s="2" t="s">
        <v>143</v>
      </c>
      <c r="K1740" s="2" t="str">
        <f t="shared" si="109"/>
        <v>2015</v>
      </c>
      <c r="L1740" s="2" t="str">
        <f t="shared" si="110"/>
        <v>01</v>
      </c>
      <c r="M1740" s="2">
        <v>201501</v>
      </c>
      <c r="N1740" s="30">
        <v>11905.039999999999</v>
      </c>
      <c r="O1740" s="30">
        <v>1785.7559999999999</v>
      </c>
      <c r="P1740" s="10">
        <f t="shared" si="111"/>
        <v>1.7857559999999999E-3</v>
      </c>
    </row>
    <row r="1741" spans="1:16">
      <c r="A1741" s="2" t="s">
        <v>7</v>
      </c>
      <c r="B1741" s="2" t="s">
        <v>42</v>
      </c>
      <c r="C1741" s="2" t="str">
        <f t="shared" si="108"/>
        <v>Aaron C.</v>
      </c>
      <c r="D1741" s="2" t="s">
        <v>61</v>
      </c>
      <c r="E1741" s="2" t="s">
        <v>60</v>
      </c>
      <c r="F1741" s="2" t="s">
        <v>11</v>
      </c>
      <c r="G1741" s="2">
        <v>32</v>
      </c>
      <c r="H1741" s="2" t="s">
        <v>36</v>
      </c>
      <c r="I1741" s="2" t="s">
        <v>63</v>
      </c>
      <c r="J1741" s="2" t="s">
        <v>123</v>
      </c>
      <c r="K1741" s="2" t="str">
        <f t="shared" si="109"/>
        <v>2015</v>
      </c>
      <c r="L1741" s="2" t="str">
        <f t="shared" si="110"/>
        <v>01</v>
      </c>
      <c r="M1741" s="2">
        <v>201501</v>
      </c>
      <c r="N1741" s="30">
        <v>73539.983999999997</v>
      </c>
      <c r="O1741" s="30">
        <v>11030.997599999999</v>
      </c>
      <c r="P1741" s="10">
        <f t="shared" si="111"/>
        <v>1.1030997599999998E-2</v>
      </c>
    </row>
    <row r="1742" spans="1:16">
      <c r="A1742" s="2" t="s">
        <v>69</v>
      </c>
      <c r="B1742" s="2" t="s">
        <v>5</v>
      </c>
      <c r="C1742" s="2" t="str">
        <f t="shared" si="108"/>
        <v>Jansen B.</v>
      </c>
      <c r="D1742" s="2" t="s">
        <v>46</v>
      </c>
      <c r="E1742" s="2" t="s">
        <v>13</v>
      </c>
      <c r="F1742" s="2" t="s">
        <v>11</v>
      </c>
      <c r="G1742" s="2">
        <v>46</v>
      </c>
      <c r="H1742" s="2" t="s">
        <v>33</v>
      </c>
      <c r="I1742" s="2" t="s">
        <v>38</v>
      </c>
      <c r="J1742" s="2" t="s">
        <v>124</v>
      </c>
      <c r="K1742" s="2" t="str">
        <f t="shared" si="109"/>
        <v>2015</v>
      </c>
      <c r="L1742" s="2" t="str">
        <f t="shared" si="110"/>
        <v>01</v>
      </c>
      <c r="M1742" s="2">
        <v>201501</v>
      </c>
      <c r="N1742" s="30">
        <v>446405.12</v>
      </c>
      <c r="O1742" s="30">
        <v>66960.767999999996</v>
      </c>
      <c r="P1742" s="10">
        <f t="shared" si="111"/>
        <v>6.696076799999999E-2</v>
      </c>
    </row>
    <row r="1743" spans="1:16">
      <c r="A1743" s="2" t="s">
        <v>69</v>
      </c>
      <c r="B1743" s="2" t="s">
        <v>5</v>
      </c>
      <c r="C1743" s="2" t="str">
        <f t="shared" si="108"/>
        <v>Jansen B.</v>
      </c>
      <c r="D1743" s="2" t="s">
        <v>46</v>
      </c>
      <c r="E1743" s="2" t="s">
        <v>13</v>
      </c>
      <c r="F1743" s="2" t="s">
        <v>11</v>
      </c>
      <c r="G1743" s="2">
        <v>46</v>
      </c>
      <c r="H1743" s="2" t="s">
        <v>33</v>
      </c>
      <c r="I1743" s="2" t="s">
        <v>38</v>
      </c>
      <c r="J1743" s="2" t="s">
        <v>121</v>
      </c>
      <c r="K1743" s="2" t="str">
        <f t="shared" si="109"/>
        <v>2015</v>
      </c>
      <c r="L1743" s="2" t="str">
        <f t="shared" si="110"/>
        <v>01</v>
      </c>
      <c r="M1743" s="2">
        <v>201501</v>
      </c>
      <c r="N1743" s="30">
        <v>227560.29333333331</v>
      </c>
      <c r="O1743" s="30">
        <v>34134.043999999994</v>
      </c>
      <c r="P1743" s="10">
        <f t="shared" si="111"/>
        <v>3.4134043999999995E-2</v>
      </c>
    </row>
    <row r="1744" spans="1:16">
      <c r="A1744" s="2" t="s">
        <v>69</v>
      </c>
      <c r="B1744" s="2" t="s">
        <v>5</v>
      </c>
      <c r="C1744" s="2" t="str">
        <f t="shared" si="108"/>
        <v>Jansen B.</v>
      </c>
      <c r="D1744" s="2" t="s">
        <v>46</v>
      </c>
      <c r="E1744" s="2" t="s">
        <v>13</v>
      </c>
      <c r="F1744" s="2" t="s">
        <v>11</v>
      </c>
      <c r="G1744" s="2">
        <v>46</v>
      </c>
      <c r="H1744" s="2" t="s">
        <v>33</v>
      </c>
      <c r="I1744" s="2" t="s">
        <v>38</v>
      </c>
      <c r="J1744" s="2" t="s">
        <v>143</v>
      </c>
      <c r="K1744" s="2" t="str">
        <f t="shared" si="109"/>
        <v>2015</v>
      </c>
      <c r="L1744" s="2" t="str">
        <f t="shared" si="110"/>
        <v>01</v>
      </c>
      <c r="M1744" s="2">
        <v>201501</v>
      </c>
      <c r="N1744" s="30">
        <v>229674.19999999998</v>
      </c>
      <c r="O1744" s="30">
        <v>34451.129999999997</v>
      </c>
      <c r="P1744" s="10">
        <f t="shared" si="111"/>
        <v>3.4451129999999996E-2</v>
      </c>
    </row>
    <row r="1745" spans="1:16">
      <c r="A1745" s="2" t="s">
        <v>69</v>
      </c>
      <c r="B1745" s="2" t="s">
        <v>5</v>
      </c>
      <c r="C1745" s="2" t="str">
        <f t="shared" si="108"/>
        <v>Jansen B.</v>
      </c>
      <c r="D1745" s="2" t="s">
        <v>46</v>
      </c>
      <c r="E1745" s="2" t="s">
        <v>13</v>
      </c>
      <c r="F1745" s="2" t="s">
        <v>11</v>
      </c>
      <c r="G1745" s="2">
        <v>46</v>
      </c>
      <c r="H1745" s="2" t="s">
        <v>33</v>
      </c>
      <c r="I1745" s="2" t="s">
        <v>38</v>
      </c>
      <c r="J1745" s="2" t="s">
        <v>123</v>
      </c>
      <c r="K1745" s="2" t="str">
        <f t="shared" si="109"/>
        <v>2015</v>
      </c>
      <c r="L1745" s="2" t="str">
        <f t="shared" si="110"/>
        <v>01</v>
      </c>
      <c r="M1745" s="2">
        <v>201501</v>
      </c>
      <c r="N1745" s="30">
        <v>577129</v>
      </c>
      <c r="O1745" s="30">
        <v>86569.349999999991</v>
      </c>
      <c r="P1745" s="10">
        <f t="shared" si="111"/>
        <v>8.6569349999999989E-2</v>
      </c>
    </row>
    <row r="1746" spans="1:16">
      <c r="A1746" s="2" t="s">
        <v>69</v>
      </c>
      <c r="B1746" s="2" t="s">
        <v>5</v>
      </c>
      <c r="C1746" s="2" t="str">
        <f t="shared" si="108"/>
        <v>Claire P.</v>
      </c>
      <c r="D1746" s="2" t="s">
        <v>22</v>
      </c>
      <c r="E1746" s="2" t="s">
        <v>16</v>
      </c>
      <c r="F1746" s="2" t="s">
        <v>12</v>
      </c>
      <c r="G1746" s="2">
        <v>38</v>
      </c>
      <c r="H1746" s="2" t="s">
        <v>34</v>
      </c>
      <c r="I1746" s="2" t="s">
        <v>39</v>
      </c>
      <c r="J1746" s="2" t="s">
        <v>124</v>
      </c>
      <c r="K1746" s="2" t="str">
        <f t="shared" si="109"/>
        <v>2015</v>
      </c>
      <c r="L1746" s="2" t="str">
        <f t="shared" si="110"/>
        <v>01</v>
      </c>
      <c r="M1746" s="2">
        <v>201501</v>
      </c>
      <c r="N1746" s="30">
        <v>595658.11200000008</v>
      </c>
      <c r="O1746" s="30">
        <v>89348.716800000009</v>
      </c>
      <c r="P1746" s="10">
        <f t="shared" si="111"/>
        <v>8.9348716800000005E-2</v>
      </c>
    </row>
    <row r="1747" spans="1:16">
      <c r="A1747" s="2" t="s">
        <v>69</v>
      </c>
      <c r="B1747" s="2" t="s">
        <v>5</v>
      </c>
      <c r="C1747" s="2" t="str">
        <f t="shared" si="108"/>
        <v>Claire P.</v>
      </c>
      <c r="D1747" s="2" t="s">
        <v>22</v>
      </c>
      <c r="E1747" s="2" t="s">
        <v>16</v>
      </c>
      <c r="F1747" s="2" t="s">
        <v>12</v>
      </c>
      <c r="G1747" s="2">
        <v>38</v>
      </c>
      <c r="H1747" s="2" t="s">
        <v>34</v>
      </c>
      <c r="I1747" s="2" t="s">
        <v>39</v>
      </c>
      <c r="J1747" s="2" t="s">
        <v>121</v>
      </c>
      <c r="K1747" s="2" t="str">
        <f t="shared" si="109"/>
        <v>2015</v>
      </c>
      <c r="L1747" s="2" t="str">
        <f t="shared" si="110"/>
        <v>01</v>
      </c>
      <c r="M1747" s="2">
        <v>201501</v>
      </c>
      <c r="N1747" s="30">
        <v>354324.09600000008</v>
      </c>
      <c r="O1747" s="30">
        <v>53148.614400000006</v>
      </c>
      <c r="P1747" s="10">
        <f t="shared" si="111"/>
        <v>5.3148614400000009E-2</v>
      </c>
    </row>
    <row r="1748" spans="1:16">
      <c r="A1748" s="2" t="s">
        <v>69</v>
      </c>
      <c r="B1748" s="2" t="s">
        <v>5</v>
      </c>
      <c r="C1748" s="2" t="str">
        <f t="shared" si="108"/>
        <v>Claire P.</v>
      </c>
      <c r="D1748" s="2" t="s">
        <v>22</v>
      </c>
      <c r="E1748" s="2" t="s">
        <v>16</v>
      </c>
      <c r="F1748" s="2" t="s">
        <v>12</v>
      </c>
      <c r="G1748" s="2">
        <v>38</v>
      </c>
      <c r="H1748" s="2" t="s">
        <v>34</v>
      </c>
      <c r="I1748" s="2" t="s">
        <v>39</v>
      </c>
      <c r="J1748" s="2" t="s">
        <v>143</v>
      </c>
      <c r="K1748" s="2" t="str">
        <f t="shared" si="109"/>
        <v>2015</v>
      </c>
      <c r="L1748" s="2" t="str">
        <f t="shared" si="110"/>
        <v>01</v>
      </c>
      <c r="M1748" s="2">
        <v>201501</v>
      </c>
      <c r="N1748" s="30">
        <v>353393.88</v>
      </c>
      <c r="O1748" s="30">
        <v>53009.081999999995</v>
      </c>
      <c r="P1748" s="10">
        <f t="shared" si="111"/>
        <v>5.3009081999999992E-2</v>
      </c>
    </row>
    <row r="1749" spans="1:16">
      <c r="A1749" s="2" t="s">
        <v>69</v>
      </c>
      <c r="B1749" s="2" t="s">
        <v>5</v>
      </c>
      <c r="C1749" s="2" t="str">
        <f t="shared" si="108"/>
        <v>Claire P.</v>
      </c>
      <c r="D1749" s="2" t="s">
        <v>22</v>
      </c>
      <c r="E1749" s="2" t="s">
        <v>16</v>
      </c>
      <c r="F1749" s="2" t="s">
        <v>12</v>
      </c>
      <c r="G1749" s="2">
        <v>38</v>
      </c>
      <c r="H1749" s="2" t="s">
        <v>34</v>
      </c>
      <c r="I1749" s="2" t="s">
        <v>39</v>
      </c>
      <c r="J1749" s="2" t="s">
        <v>123</v>
      </c>
      <c r="K1749" s="2" t="str">
        <f t="shared" si="109"/>
        <v>2015</v>
      </c>
      <c r="L1749" s="2" t="str">
        <f t="shared" si="110"/>
        <v>01</v>
      </c>
      <c r="M1749" s="2">
        <v>201501</v>
      </c>
      <c r="N1749" s="30">
        <v>279008.35200000001</v>
      </c>
      <c r="O1749" s="30">
        <v>41851.252800000002</v>
      </c>
      <c r="P1749" s="10">
        <f t="shared" si="111"/>
        <v>4.1851252800000002E-2</v>
      </c>
    </row>
    <row r="1750" spans="1:16">
      <c r="A1750" s="2" t="s">
        <v>69</v>
      </c>
      <c r="B1750" s="2" t="s">
        <v>5</v>
      </c>
      <c r="C1750" s="2" t="str">
        <f t="shared" si="108"/>
        <v>Simon W.</v>
      </c>
      <c r="D1750" s="2" t="s">
        <v>9</v>
      </c>
      <c r="E1750" s="2" t="s">
        <v>10</v>
      </c>
      <c r="F1750" s="2" t="s">
        <v>11</v>
      </c>
      <c r="G1750" s="2">
        <v>25</v>
      </c>
      <c r="H1750" s="2" t="s">
        <v>37</v>
      </c>
      <c r="I1750" s="2" t="s">
        <v>41</v>
      </c>
      <c r="J1750" s="2" t="s">
        <v>124</v>
      </c>
      <c r="K1750" s="2" t="str">
        <f t="shared" si="109"/>
        <v>2015</v>
      </c>
      <c r="L1750" s="2" t="str">
        <f t="shared" si="110"/>
        <v>01</v>
      </c>
      <c r="M1750" s="2">
        <v>201501</v>
      </c>
      <c r="N1750" s="30">
        <v>162453.76000000001</v>
      </c>
      <c r="O1750" s="30">
        <v>24368.064000000002</v>
      </c>
      <c r="P1750" s="10">
        <f t="shared" si="111"/>
        <v>2.4368064000000002E-2</v>
      </c>
    </row>
    <row r="1751" spans="1:16">
      <c r="A1751" s="2" t="s">
        <v>69</v>
      </c>
      <c r="B1751" s="2" t="s">
        <v>5</v>
      </c>
      <c r="C1751" s="2" t="str">
        <f t="shared" si="108"/>
        <v>Simon W.</v>
      </c>
      <c r="D1751" s="2" t="s">
        <v>9</v>
      </c>
      <c r="E1751" s="2" t="s">
        <v>10</v>
      </c>
      <c r="F1751" s="2" t="s">
        <v>11</v>
      </c>
      <c r="G1751" s="2">
        <v>25</v>
      </c>
      <c r="H1751" s="2" t="s">
        <v>37</v>
      </c>
      <c r="I1751" s="2" t="s">
        <v>41</v>
      </c>
      <c r="J1751" s="2" t="s">
        <v>121</v>
      </c>
      <c r="K1751" s="2" t="str">
        <f t="shared" si="109"/>
        <v>2015</v>
      </c>
      <c r="L1751" s="2" t="str">
        <f t="shared" si="110"/>
        <v>01</v>
      </c>
      <c r="M1751" s="2">
        <v>201501</v>
      </c>
      <c r="N1751" s="30">
        <v>105061.59999999999</v>
      </c>
      <c r="O1751" s="30">
        <v>15759.239999999998</v>
      </c>
      <c r="P1751" s="10">
        <f t="shared" si="111"/>
        <v>1.5759239999999997E-2</v>
      </c>
    </row>
    <row r="1752" spans="1:16">
      <c r="A1752" s="2" t="s">
        <v>69</v>
      </c>
      <c r="B1752" s="2" t="s">
        <v>5</v>
      </c>
      <c r="C1752" s="2" t="str">
        <f t="shared" si="108"/>
        <v>Simon W.</v>
      </c>
      <c r="D1752" s="2" t="s">
        <v>9</v>
      </c>
      <c r="E1752" s="2" t="s">
        <v>10</v>
      </c>
      <c r="F1752" s="2" t="s">
        <v>11</v>
      </c>
      <c r="G1752" s="2">
        <v>25</v>
      </c>
      <c r="H1752" s="2" t="s">
        <v>37</v>
      </c>
      <c r="I1752" s="2" t="s">
        <v>41</v>
      </c>
      <c r="J1752" s="2" t="s">
        <v>143</v>
      </c>
      <c r="K1752" s="2" t="str">
        <f t="shared" si="109"/>
        <v>2015</v>
      </c>
      <c r="L1752" s="2" t="str">
        <f t="shared" si="110"/>
        <v>01</v>
      </c>
      <c r="M1752" s="2">
        <v>201501</v>
      </c>
      <c r="N1752" s="30">
        <v>118687.79999999999</v>
      </c>
      <c r="O1752" s="30">
        <v>17803.169999999998</v>
      </c>
      <c r="P1752" s="10">
        <f t="shared" si="111"/>
        <v>1.7803169999999997E-2</v>
      </c>
    </row>
    <row r="1753" spans="1:16">
      <c r="A1753" s="2" t="s">
        <v>69</v>
      </c>
      <c r="B1753" s="2" t="s">
        <v>5</v>
      </c>
      <c r="C1753" s="2" t="str">
        <f t="shared" si="108"/>
        <v>Simon W.</v>
      </c>
      <c r="D1753" s="2" t="s">
        <v>9</v>
      </c>
      <c r="E1753" s="2" t="s">
        <v>10</v>
      </c>
      <c r="F1753" s="2" t="s">
        <v>11</v>
      </c>
      <c r="G1753" s="2">
        <v>25</v>
      </c>
      <c r="H1753" s="2" t="s">
        <v>37</v>
      </c>
      <c r="I1753" s="2" t="s">
        <v>41</v>
      </c>
      <c r="J1753" s="2" t="s">
        <v>123</v>
      </c>
      <c r="K1753" s="2" t="str">
        <f t="shared" si="109"/>
        <v>2015</v>
      </c>
      <c r="L1753" s="2" t="str">
        <f t="shared" si="110"/>
        <v>01</v>
      </c>
      <c r="M1753" s="2">
        <v>201501</v>
      </c>
      <c r="N1753" s="30">
        <v>120741.59999999999</v>
      </c>
      <c r="O1753" s="30">
        <v>18111.239999999998</v>
      </c>
      <c r="P1753" s="10">
        <f t="shared" si="111"/>
        <v>1.8111239999999997E-2</v>
      </c>
    </row>
    <row r="1754" spans="1:16">
      <c r="A1754" s="2" t="s">
        <v>69</v>
      </c>
      <c r="B1754" s="2" t="s">
        <v>6</v>
      </c>
      <c r="C1754" s="2" t="str">
        <f t="shared" si="108"/>
        <v>Trevor P.</v>
      </c>
      <c r="D1754" s="2" t="s">
        <v>14</v>
      </c>
      <c r="E1754" s="2" t="s">
        <v>15</v>
      </c>
      <c r="F1754" s="2" t="s">
        <v>11</v>
      </c>
      <c r="G1754" s="2">
        <v>32</v>
      </c>
      <c r="H1754" s="2" t="s">
        <v>36</v>
      </c>
      <c r="I1754" s="2" t="s">
        <v>63</v>
      </c>
      <c r="J1754" s="2" t="s">
        <v>124</v>
      </c>
      <c r="K1754" s="2" t="str">
        <f t="shared" si="109"/>
        <v>2015</v>
      </c>
      <c r="L1754" s="2" t="str">
        <f t="shared" si="110"/>
        <v>01</v>
      </c>
      <c r="M1754" s="2">
        <v>201501</v>
      </c>
      <c r="N1754" s="30">
        <v>931088.85333333339</v>
      </c>
      <c r="O1754" s="30">
        <v>139663.32800000001</v>
      </c>
      <c r="P1754" s="10">
        <f t="shared" si="111"/>
        <v>0.139663328</v>
      </c>
    </row>
    <row r="1755" spans="1:16">
      <c r="A1755" s="2" t="s">
        <v>69</v>
      </c>
      <c r="B1755" s="2" t="s">
        <v>6</v>
      </c>
      <c r="C1755" s="2" t="str">
        <f t="shared" si="108"/>
        <v>Trevor P.</v>
      </c>
      <c r="D1755" s="2" t="s">
        <v>14</v>
      </c>
      <c r="E1755" s="2" t="s">
        <v>15</v>
      </c>
      <c r="F1755" s="2" t="s">
        <v>11</v>
      </c>
      <c r="G1755" s="2">
        <v>32</v>
      </c>
      <c r="H1755" s="2" t="s">
        <v>36</v>
      </c>
      <c r="I1755" s="2" t="s">
        <v>63</v>
      </c>
      <c r="J1755" s="2" t="s">
        <v>121</v>
      </c>
      <c r="K1755" s="2" t="str">
        <f t="shared" si="109"/>
        <v>2015</v>
      </c>
      <c r="L1755" s="2" t="str">
        <f t="shared" si="110"/>
        <v>01</v>
      </c>
      <c r="M1755" s="2">
        <v>201501</v>
      </c>
      <c r="N1755" s="30">
        <v>246497.44000000003</v>
      </c>
      <c r="O1755" s="30">
        <v>36974.616000000002</v>
      </c>
      <c r="P1755" s="10">
        <f t="shared" si="111"/>
        <v>3.6974616000000002E-2</v>
      </c>
    </row>
    <row r="1756" spans="1:16">
      <c r="A1756" s="2" t="s">
        <v>69</v>
      </c>
      <c r="B1756" s="2" t="s">
        <v>6</v>
      </c>
      <c r="C1756" s="2" t="str">
        <f t="shared" si="108"/>
        <v>Trevor P.</v>
      </c>
      <c r="D1756" s="2" t="s">
        <v>14</v>
      </c>
      <c r="E1756" s="2" t="s">
        <v>15</v>
      </c>
      <c r="F1756" s="2" t="s">
        <v>11</v>
      </c>
      <c r="G1756" s="2">
        <v>32</v>
      </c>
      <c r="H1756" s="2" t="s">
        <v>36</v>
      </c>
      <c r="I1756" s="2" t="s">
        <v>63</v>
      </c>
      <c r="J1756" s="2" t="s">
        <v>143</v>
      </c>
      <c r="K1756" s="2" t="str">
        <f t="shared" si="109"/>
        <v>2015</v>
      </c>
      <c r="L1756" s="2" t="str">
        <f t="shared" si="110"/>
        <v>01</v>
      </c>
      <c r="M1756" s="2">
        <v>201501</v>
      </c>
      <c r="N1756" s="30">
        <v>269303.99999999994</v>
      </c>
      <c r="O1756" s="30">
        <v>40395.599999999991</v>
      </c>
      <c r="P1756" s="10">
        <f t="shared" si="111"/>
        <v>4.039559999999999E-2</v>
      </c>
    </row>
    <row r="1757" spans="1:16">
      <c r="A1757" s="2" t="s">
        <v>69</v>
      </c>
      <c r="B1757" s="2" t="s">
        <v>6</v>
      </c>
      <c r="C1757" s="2" t="str">
        <f t="shared" si="108"/>
        <v>Trevor P.</v>
      </c>
      <c r="D1757" s="2" t="s">
        <v>14</v>
      </c>
      <c r="E1757" s="2" t="s">
        <v>15</v>
      </c>
      <c r="F1757" s="2" t="s">
        <v>11</v>
      </c>
      <c r="G1757" s="2">
        <v>32</v>
      </c>
      <c r="H1757" s="2" t="s">
        <v>36</v>
      </c>
      <c r="I1757" s="2" t="s">
        <v>63</v>
      </c>
      <c r="J1757" s="2" t="s">
        <v>123</v>
      </c>
      <c r="K1757" s="2" t="str">
        <f t="shared" si="109"/>
        <v>2015</v>
      </c>
      <c r="L1757" s="2" t="str">
        <f t="shared" si="110"/>
        <v>01</v>
      </c>
      <c r="M1757" s="2">
        <v>201501</v>
      </c>
      <c r="N1757" s="30">
        <v>382517.51999999996</v>
      </c>
      <c r="O1757" s="30">
        <v>57377.62799999999</v>
      </c>
      <c r="P1757" s="10">
        <f t="shared" si="111"/>
        <v>5.7377627999999993E-2</v>
      </c>
    </row>
    <row r="1758" spans="1:16">
      <c r="A1758" s="2" t="s">
        <v>68</v>
      </c>
      <c r="B1758" s="2" t="s">
        <v>24</v>
      </c>
      <c r="C1758" s="2" t="str">
        <f t="shared" si="108"/>
        <v>George C.</v>
      </c>
      <c r="D1758" s="2" t="s">
        <v>43</v>
      </c>
      <c r="E1758" s="2" t="s">
        <v>17</v>
      </c>
      <c r="F1758" s="2" t="s">
        <v>11</v>
      </c>
      <c r="G1758" s="2">
        <v>32</v>
      </c>
      <c r="H1758" s="2" t="s">
        <v>36</v>
      </c>
      <c r="I1758" s="2" t="s">
        <v>63</v>
      </c>
      <c r="J1758" s="2" t="s">
        <v>124</v>
      </c>
      <c r="K1758" s="2" t="str">
        <f t="shared" si="109"/>
        <v>2015</v>
      </c>
      <c r="L1758" s="2" t="str">
        <f t="shared" si="110"/>
        <v>01</v>
      </c>
      <c r="M1758" s="2">
        <v>201501</v>
      </c>
      <c r="N1758" s="30">
        <v>759716.90666666673</v>
      </c>
      <c r="O1758" s="30">
        <v>113957.53600000001</v>
      </c>
      <c r="P1758" s="10">
        <f t="shared" si="111"/>
        <v>0.11395753600000001</v>
      </c>
    </row>
    <row r="1759" spans="1:16">
      <c r="A1759" s="2" t="s">
        <v>68</v>
      </c>
      <c r="B1759" s="2" t="s">
        <v>24</v>
      </c>
      <c r="C1759" s="2" t="str">
        <f t="shared" si="108"/>
        <v>George C.</v>
      </c>
      <c r="D1759" s="2" t="s">
        <v>43</v>
      </c>
      <c r="E1759" s="2" t="s">
        <v>17</v>
      </c>
      <c r="F1759" s="2" t="s">
        <v>11</v>
      </c>
      <c r="G1759" s="2">
        <v>32</v>
      </c>
      <c r="H1759" s="2" t="s">
        <v>36</v>
      </c>
      <c r="I1759" s="2" t="s">
        <v>63</v>
      </c>
      <c r="J1759" s="2" t="s">
        <v>121</v>
      </c>
      <c r="K1759" s="2" t="str">
        <f t="shared" si="109"/>
        <v>2015</v>
      </c>
      <c r="L1759" s="2" t="str">
        <f t="shared" si="110"/>
        <v>01</v>
      </c>
      <c r="M1759" s="2">
        <v>201501</v>
      </c>
      <c r="N1759" s="30">
        <v>103955.78666666665</v>
      </c>
      <c r="O1759" s="30">
        <v>15593.367999999997</v>
      </c>
      <c r="P1759" s="10">
        <f t="shared" si="111"/>
        <v>1.5593367999999996E-2</v>
      </c>
    </row>
    <row r="1760" spans="1:16">
      <c r="A1760" s="2" t="s">
        <v>68</v>
      </c>
      <c r="B1760" s="2" t="s">
        <v>24</v>
      </c>
      <c r="C1760" s="2" t="str">
        <f t="shared" si="108"/>
        <v>George C.</v>
      </c>
      <c r="D1760" s="2" t="s">
        <v>43</v>
      </c>
      <c r="E1760" s="2" t="s">
        <v>17</v>
      </c>
      <c r="F1760" s="2" t="s">
        <v>11</v>
      </c>
      <c r="G1760" s="2">
        <v>32</v>
      </c>
      <c r="H1760" s="2" t="s">
        <v>36</v>
      </c>
      <c r="I1760" s="2" t="s">
        <v>63</v>
      </c>
      <c r="J1760" s="2" t="s">
        <v>143</v>
      </c>
      <c r="K1760" s="2" t="str">
        <f t="shared" si="109"/>
        <v>2015</v>
      </c>
      <c r="L1760" s="2" t="str">
        <f t="shared" si="110"/>
        <v>01</v>
      </c>
      <c r="M1760" s="2">
        <v>201501</v>
      </c>
      <c r="N1760" s="30">
        <v>310712.26666666666</v>
      </c>
      <c r="O1760" s="30">
        <v>46606.84</v>
      </c>
      <c r="P1760" s="10">
        <f t="shared" si="111"/>
        <v>4.6606839999999997E-2</v>
      </c>
    </row>
    <row r="1761" spans="1:16">
      <c r="A1761" s="2" t="s">
        <v>68</v>
      </c>
      <c r="B1761" s="2" t="s">
        <v>24</v>
      </c>
      <c r="C1761" s="2" t="str">
        <f t="shared" si="108"/>
        <v>George C.</v>
      </c>
      <c r="D1761" s="2" t="s">
        <v>43</v>
      </c>
      <c r="E1761" s="2" t="s">
        <v>17</v>
      </c>
      <c r="F1761" s="2" t="s">
        <v>11</v>
      </c>
      <c r="G1761" s="2">
        <v>32</v>
      </c>
      <c r="H1761" s="2" t="s">
        <v>36</v>
      </c>
      <c r="I1761" s="2" t="s">
        <v>63</v>
      </c>
      <c r="J1761" s="2" t="s">
        <v>123</v>
      </c>
      <c r="K1761" s="2" t="str">
        <f t="shared" si="109"/>
        <v>2015</v>
      </c>
      <c r="L1761" s="2" t="str">
        <f t="shared" si="110"/>
        <v>01</v>
      </c>
      <c r="M1761" s="2">
        <v>201501</v>
      </c>
      <c r="N1761" s="30">
        <v>114373.84000000001</v>
      </c>
      <c r="O1761" s="30">
        <v>17156.076000000001</v>
      </c>
      <c r="P1761" s="10">
        <f t="shared" si="111"/>
        <v>1.7156075999999999E-2</v>
      </c>
    </row>
    <row r="1762" spans="1:16">
      <c r="A1762" s="2" t="s">
        <v>68</v>
      </c>
      <c r="B1762" s="2" t="s">
        <v>70</v>
      </c>
      <c r="C1762" s="2" t="str">
        <f t="shared" si="108"/>
        <v>Emma J.</v>
      </c>
      <c r="D1762" s="2" t="s">
        <v>20</v>
      </c>
      <c r="E1762" s="2" t="s">
        <v>0</v>
      </c>
      <c r="F1762" s="2" t="s">
        <v>12</v>
      </c>
      <c r="G1762" s="2">
        <v>28</v>
      </c>
      <c r="H1762" s="2" t="s">
        <v>37</v>
      </c>
      <c r="I1762" s="2" t="s">
        <v>41</v>
      </c>
      <c r="J1762" s="2" t="s">
        <v>124</v>
      </c>
      <c r="K1762" s="2" t="str">
        <f t="shared" si="109"/>
        <v>2015</v>
      </c>
      <c r="L1762" s="2" t="str">
        <f t="shared" si="110"/>
        <v>01</v>
      </c>
      <c r="M1762" s="2">
        <v>201501</v>
      </c>
      <c r="N1762" s="30">
        <v>344588.16000000003</v>
      </c>
      <c r="O1762" s="30">
        <v>51688.224000000002</v>
      </c>
      <c r="P1762" s="10">
        <f t="shared" si="111"/>
        <v>5.1688224000000005E-2</v>
      </c>
    </row>
    <row r="1763" spans="1:16">
      <c r="A1763" s="2" t="s">
        <v>68</v>
      </c>
      <c r="B1763" s="2" t="s">
        <v>70</v>
      </c>
      <c r="C1763" s="2" t="str">
        <f t="shared" si="108"/>
        <v>Emma J.</v>
      </c>
      <c r="D1763" s="2" t="s">
        <v>20</v>
      </c>
      <c r="E1763" s="2" t="s">
        <v>0</v>
      </c>
      <c r="F1763" s="2" t="s">
        <v>12</v>
      </c>
      <c r="G1763" s="2">
        <v>28</v>
      </c>
      <c r="H1763" s="2" t="s">
        <v>37</v>
      </c>
      <c r="I1763" s="2" t="s">
        <v>41</v>
      </c>
      <c r="J1763" s="2" t="s">
        <v>121</v>
      </c>
      <c r="K1763" s="2" t="str">
        <f t="shared" si="109"/>
        <v>2015</v>
      </c>
      <c r="L1763" s="2" t="str">
        <f t="shared" si="110"/>
        <v>01</v>
      </c>
      <c r="M1763" s="2">
        <v>201501</v>
      </c>
      <c r="N1763" s="30">
        <v>88951.52</v>
      </c>
      <c r="O1763" s="30">
        <v>13342.728000000001</v>
      </c>
      <c r="P1763" s="10">
        <f t="shared" si="111"/>
        <v>1.3342728000000002E-2</v>
      </c>
    </row>
    <row r="1764" spans="1:16">
      <c r="A1764" s="2" t="s">
        <v>68</v>
      </c>
      <c r="B1764" s="2" t="s">
        <v>70</v>
      </c>
      <c r="C1764" s="2" t="str">
        <f t="shared" si="108"/>
        <v>Emma J.</v>
      </c>
      <c r="D1764" s="2" t="s">
        <v>20</v>
      </c>
      <c r="E1764" s="2" t="s">
        <v>0</v>
      </c>
      <c r="F1764" s="2" t="s">
        <v>12</v>
      </c>
      <c r="G1764" s="2">
        <v>28</v>
      </c>
      <c r="H1764" s="2" t="s">
        <v>37</v>
      </c>
      <c r="I1764" s="2" t="s">
        <v>41</v>
      </c>
      <c r="J1764" s="2" t="s">
        <v>143</v>
      </c>
      <c r="K1764" s="2" t="str">
        <f t="shared" si="109"/>
        <v>2015</v>
      </c>
      <c r="L1764" s="2" t="str">
        <f t="shared" si="110"/>
        <v>01</v>
      </c>
      <c r="M1764" s="2">
        <v>201501</v>
      </c>
      <c r="N1764" s="30">
        <v>106275.4</v>
      </c>
      <c r="O1764" s="30">
        <v>15941.309999999998</v>
      </c>
      <c r="P1764" s="10">
        <f t="shared" si="111"/>
        <v>1.5941309999999997E-2</v>
      </c>
    </row>
    <row r="1765" spans="1:16">
      <c r="A1765" s="2" t="s">
        <v>68</v>
      </c>
      <c r="B1765" s="2" t="s">
        <v>70</v>
      </c>
      <c r="C1765" s="2" t="str">
        <f t="shared" si="108"/>
        <v>Emma J.</v>
      </c>
      <c r="D1765" s="2" t="s">
        <v>20</v>
      </c>
      <c r="E1765" s="2" t="s">
        <v>0</v>
      </c>
      <c r="F1765" s="2" t="s">
        <v>12</v>
      </c>
      <c r="G1765" s="2">
        <v>28</v>
      </c>
      <c r="H1765" s="2" t="s">
        <v>37</v>
      </c>
      <c r="I1765" s="2" t="s">
        <v>41</v>
      </c>
      <c r="J1765" s="2" t="s">
        <v>123</v>
      </c>
      <c r="K1765" s="2" t="str">
        <f t="shared" si="109"/>
        <v>2015</v>
      </c>
      <c r="L1765" s="2" t="str">
        <f t="shared" si="110"/>
        <v>01</v>
      </c>
      <c r="M1765" s="2">
        <v>201501</v>
      </c>
      <c r="N1765" s="30">
        <v>132709.91999999998</v>
      </c>
      <c r="O1765" s="30">
        <v>19906.487999999998</v>
      </c>
      <c r="P1765" s="10">
        <f t="shared" si="111"/>
        <v>1.9906487999999996E-2</v>
      </c>
    </row>
    <row r="1766" spans="1:16">
      <c r="A1766" s="2" t="s">
        <v>68</v>
      </c>
      <c r="B1766" s="2" t="s">
        <v>23</v>
      </c>
      <c r="C1766" s="2" t="str">
        <f t="shared" si="108"/>
        <v>Bryan K.</v>
      </c>
      <c r="D1766" s="2" t="s">
        <v>44</v>
      </c>
      <c r="E1766" s="2" t="s">
        <v>45</v>
      </c>
      <c r="F1766" s="2" t="s">
        <v>11</v>
      </c>
      <c r="G1766" s="2">
        <v>27</v>
      </c>
      <c r="H1766" s="2" t="s">
        <v>33</v>
      </c>
      <c r="I1766" s="2" t="s">
        <v>38</v>
      </c>
      <c r="J1766" s="2" t="s">
        <v>124</v>
      </c>
      <c r="K1766" s="2" t="str">
        <f t="shared" si="109"/>
        <v>2015</v>
      </c>
      <c r="L1766" s="2" t="str">
        <f t="shared" si="110"/>
        <v>01</v>
      </c>
      <c r="M1766" s="2">
        <v>201501</v>
      </c>
      <c r="N1766" s="30">
        <v>49109.759999999995</v>
      </c>
      <c r="O1766" s="30">
        <v>7366.463999999999</v>
      </c>
      <c r="P1766" s="10">
        <f t="shared" si="111"/>
        <v>7.3664639999999988E-3</v>
      </c>
    </row>
    <row r="1767" spans="1:16">
      <c r="A1767" s="2" t="s">
        <v>68</v>
      </c>
      <c r="B1767" s="2" t="s">
        <v>23</v>
      </c>
      <c r="C1767" s="2" t="str">
        <f t="shared" si="108"/>
        <v>Bryan K.</v>
      </c>
      <c r="D1767" s="2" t="s">
        <v>44</v>
      </c>
      <c r="E1767" s="2" t="s">
        <v>45</v>
      </c>
      <c r="F1767" s="2" t="s">
        <v>11</v>
      </c>
      <c r="G1767" s="2">
        <v>27</v>
      </c>
      <c r="H1767" s="2" t="s">
        <v>33</v>
      </c>
      <c r="I1767" s="2" t="s">
        <v>38</v>
      </c>
      <c r="J1767" s="2" t="s">
        <v>121</v>
      </c>
      <c r="K1767" s="2" t="str">
        <f t="shared" si="109"/>
        <v>2015</v>
      </c>
      <c r="L1767" s="2" t="str">
        <f t="shared" si="110"/>
        <v>01</v>
      </c>
      <c r="M1767" s="2">
        <v>201501</v>
      </c>
      <c r="N1767" s="30">
        <v>92298.528000000006</v>
      </c>
      <c r="O1767" s="30">
        <v>13844.779200000001</v>
      </c>
      <c r="P1767" s="10">
        <f t="shared" si="111"/>
        <v>1.3844779200000001E-2</v>
      </c>
    </row>
    <row r="1768" spans="1:16">
      <c r="A1768" s="2" t="s">
        <v>68</v>
      </c>
      <c r="B1768" s="2" t="s">
        <v>23</v>
      </c>
      <c r="C1768" s="2" t="str">
        <f t="shared" si="108"/>
        <v>Bryan K.</v>
      </c>
      <c r="D1768" s="2" t="s">
        <v>44</v>
      </c>
      <c r="E1768" s="2" t="s">
        <v>45</v>
      </c>
      <c r="F1768" s="2" t="s">
        <v>11</v>
      </c>
      <c r="G1768" s="2">
        <v>27</v>
      </c>
      <c r="H1768" s="2" t="s">
        <v>33</v>
      </c>
      <c r="I1768" s="2" t="s">
        <v>38</v>
      </c>
      <c r="J1768" s="2" t="s">
        <v>143</v>
      </c>
      <c r="K1768" s="2" t="str">
        <f t="shared" si="109"/>
        <v>2015</v>
      </c>
      <c r="L1768" s="2" t="str">
        <f t="shared" si="110"/>
        <v>01</v>
      </c>
      <c r="M1768" s="2">
        <v>201501</v>
      </c>
      <c r="N1768" s="30">
        <v>112318.91999999998</v>
      </c>
      <c r="O1768" s="30">
        <v>16847.837999999996</v>
      </c>
      <c r="P1768" s="10">
        <f t="shared" si="111"/>
        <v>1.6847837999999997E-2</v>
      </c>
    </row>
    <row r="1769" spans="1:16">
      <c r="A1769" s="2" t="s">
        <v>68</v>
      </c>
      <c r="B1769" s="2" t="s">
        <v>23</v>
      </c>
      <c r="C1769" s="2" t="str">
        <f t="shared" si="108"/>
        <v>Bryan K.</v>
      </c>
      <c r="D1769" s="2" t="s">
        <v>44</v>
      </c>
      <c r="E1769" s="2" t="s">
        <v>45</v>
      </c>
      <c r="F1769" s="2" t="s">
        <v>11</v>
      </c>
      <c r="G1769" s="2">
        <v>27</v>
      </c>
      <c r="H1769" s="2" t="s">
        <v>33</v>
      </c>
      <c r="I1769" s="2" t="s">
        <v>38</v>
      </c>
      <c r="J1769" s="2" t="s">
        <v>123</v>
      </c>
      <c r="K1769" s="2" t="str">
        <f t="shared" si="109"/>
        <v>2015</v>
      </c>
      <c r="L1769" s="2" t="str">
        <f t="shared" si="110"/>
        <v>01</v>
      </c>
      <c r="M1769" s="2">
        <v>201501</v>
      </c>
      <c r="N1769" s="30">
        <v>29505.167999999994</v>
      </c>
      <c r="O1769" s="30">
        <v>4425.7751999999991</v>
      </c>
      <c r="P1769" s="10">
        <f t="shared" si="111"/>
        <v>4.425775199999999E-3</v>
      </c>
    </row>
    <row r="1770" spans="1:16">
      <c r="A1770" s="2" t="s">
        <v>7</v>
      </c>
      <c r="B1770" s="2" t="s">
        <v>25</v>
      </c>
      <c r="C1770" s="2" t="str">
        <f t="shared" si="108"/>
        <v>Louis N.</v>
      </c>
      <c r="D1770" s="2" t="s">
        <v>51</v>
      </c>
      <c r="E1770" s="2" t="s">
        <v>52</v>
      </c>
      <c r="F1770" s="2" t="s">
        <v>11</v>
      </c>
      <c r="G1770" s="2">
        <v>44</v>
      </c>
      <c r="H1770" s="2" t="s">
        <v>33</v>
      </c>
      <c r="I1770" s="2" t="s">
        <v>38</v>
      </c>
      <c r="J1770" s="2" t="s">
        <v>124</v>
      </c>
      <c r="K1770" s="2" t="str">
        <f t="shared" si="109"/>
        <v>2015</v>
      </c>
      <c r="L1770" s="2" t="str">
        <f t="shared" si="110"/>
        <v>02</v>
      </c>
      <c r="M1770" s="2">
        <v>201502</v>
      </c>
      <c r="N1770" s="30">
        <v>995948.16000000015</v>
      </c>
      <c r="O1770" s="30">
        <v>149392.22400000002</v>
      </c>
      <c r="P1770" s="10">
        <f t="shared" si="111"/>
        <v>0.14939222400000002</v>
      </c>
    </row>
    <row r="1771" spans="1:16">
      <c r="A1771" s="2" t="s">
        <v>7</v>
      </c>
      <c r="B1771" s="2" t="s">
        <v>25</v>
      </c>
      <c r="C1771" s="2" t="str">
        <f t="shared" si="108"/>
        <v>Louis N.</v>
      </c>
      <c r="D1771" s="2" t="s">
        <v>51</v>
      </c>
      <c r="E1771" s="2" t="s">
        <v>52</v>
      </c>
      <c r="F1771" s="2" t="s">
        <v>11</v>
      </c>
      <c r="G1771" s="2">
        <v>44</v>
      </c>
      <c r="H1771" s="2" t="s">
        <v>33</v>
      </c>
      <c r="I1771" s="2" t="s">
        <v>38</v>
      </c>
      <c r="J1771" s="2" t="s">
        <v>121</v>
      </c>
      <c r="K1771" s="2" t="str">
        <f t="shared" si="109"/>
        <v>2015</v>
      </c>
      <c r="L1771" s="2" t="str">
        <f t="shared" si="110"/>
        <v>02</v>
      </c>
      <c r="M1771" s="2">
        <v>201502</v>
      </c>
      <c r="N1771" s="30">
        <v>47620.32</v>
      </c>
      <c r="O1771" s="30">
        <v>7143.0479999999998</v>
      </c>
      <c r="P1771" s="10">
        <f t="shared" si="111"/>
        <v>7.1430479999999999E-3</v>
      </c>
    </row>
    <row r="1772" spans="1:16">
      <c r="A1772" s="2" t="s">
        <v>7</v>
      </c>
      <c r="B1772" s="2" t="s">
        <v>25</v>
      </c>
      <c r="C1772" s="2" t="str">
        <f t="shared" si="108"/>
        <v>Louis N.</v>
      </c>
      <c r="D1772" s="2" t="s">
        <v>51</v>
      </c>
      <c r="E1772" s="2" t="s">
        <v>52</v>
      </c>
      <c r="F1772" s="2" t="s">
        <v>11</v>
      </c>
      <c r="G1772" s="2">
        <v>44</v>
      </c>
      <c r="H1772" s="2" t="s">
        <v>33</v>
      </c>
      <c r="I1772" s="2" t="s">
        <v>38</v>
      </c>
      <c r="J1772" s="2" t="s">
        <v>143</v>
      </c>
      <c r="K1772" s="2" t="str">
        <f t="shared" si="109"/>
        <v>2015</v>
      </c>
      <c r="L1772" s="2" t="str">
        <f t="shared" si="110"/>
        <v>02</v>
      </c>
      <c r="M1772" s="2">
        <v>201502</v>
      </c>
      <c r="N1772" s="30">
        <v>431363.39999999997</v>
      </c>
      <c r="O1772" s="30">
        <v>64704.509999999995</v>
      </c>
      <c r="P1772" s="10">
        <f t="shared" si="111"/>
        <v>6.4704509999999993E-2</v>
      </c>
    </row>
    <row r="1773" spans="1:16">
      <c r="A1773" s="2" t="s">
        <v>7</v>
      </c>
      <c r="B1773" s="2" t="s">
        <v>25</v>
      </c>
      <c r="C1773" s="2" t="str">
        <f t="shared" si="108"/>
        <v>Louis N.</v>
      </c>
      <c r="D1773" s="2" t="s">
        <v>51</v>
      </c>
      <c r="E1773" s="2" t="s">
        <v>52</v>
      </c>
      <c r="F1773" s="2" t="s">
        <v>11</v>
      </c>
      <c r="G1773" s="2">
        <v>44</v>
      </c>
      <c r="H1773" s="2" t="s">
        <v>33</v>
      </c>
      <c r="I1773" s="2" t="s">
        <v>38</v>
      </c>
      <c r="J1773" s="2" t="s">
        <v>123</v>
      </c>
      <c r="K1773" s="2" t="str">
        <f t="shared" si="109"/>
        <v>2015</v>
      </c>
      <c r="L1773" s="2" t="str">
        <f t="shared" si="110"/>
        <v>02</v>
      </c>
      <c r="M1773" s="2">
        <v>201502</v>
      </c>
      <c r="N1773" s="30">
        <v>559138.56000000006</v>
      </c>
      <c r="O1773" s="30">
        <v>83870.784</v>
      </c>
      <c r="P1773" s="10">
        <f t="shared" si="111"/>
        <v>8.3870784000000004E-2</v>
      </c>
    </row>
    <row r="1774" spans="1:16">
      <c r="A1774" s="2" t="s">
        <v>7</v>
      </c>
      <c r="B1774" s="2" t="s">
        <v>25</v>
      </c>
      <c r="C1774" s="2" t="str">
        <f t="shared" si="108"/>
        <v>Winnie C.</v>
      </c>
      <c r="D1774" s="2" t="s">
        <v>49</v>
      </c>
      <c r="E1774" s="2" t="s">
        <v>50</v>
      </c>
      <c r="F1774" s="2" t="s">
        <v>12</v>
      </c>
      <c r="G1774" s="2">
        <v>35</v>
      </c>
      <c r="H1774" s="2" t="s">
        <v>35</v>
      </c>
      <c r="I1774" s="2" t="s">
        <v>40</v>
      </c>
      <c r="J1774" s="2" t="s">
        <v>124</v>
      </c>
      <c r="K1774" s="2" t="str">
        <f t="shared" si="109"/>
        <v>2015</v>
      </c>
      <c r="L1774" s="2" t="str">
        <f t="shared" si="110"/>
        <v>02</v>
      </c>
      <c r="M1774" s="2">
        <v>201502</v>
      </c>
      <c r="N1774" s="30">
        <v>574822.40000000002</v>
      </c>
      <c r="O1774" s="30">
        <v>86223.360000000001</v>
      </c>
      <c r="P1774" s="10">
        <f t="shared" si="111"/>
        <v>8.6223359999999999E-2</v>
      </c>
    </row>
    <row r="1775" spans="1:16">
      <c r="A1775" s="2" t="s">
        <v>7</v>
      </c>
      <c r="B1775" s="2" t="s">
        <v>25</v>
      </c>
      <c r="C1775" s="2" t="str">
        <f t="shared" si="108"/>
        <v>Winnie C.</v>
      </c>
      <c r="D1775" s="2" t="s">
        <v>49</v>
      </c>
      <c r="E1775" s="2" t="s">
        <v>50</v>
      </c>
      <c r="F1775" s="2" t="s">
        <v>12</v>
      </c>
      <c r="G1775" s="2">
        <v>35</v>
      </c>
      <c r="H1775" s="2" t="s">
        <v>35</v>
      </c>
      <c r="I1775" s="2" t="s">
        <v>40</v>
      </c>
      <c r="J1775" s="2" t="s">
        <v>121</v>
      </c>
      <c r="K1775" s="2" t="str">
        <f t="shared" si="109"/>
        <v>2015</v>
      </c>
      <c r="L1775" s="2" t="str">
        <f t="shared" si="110"/>
        <v>02</v>
      </c>
      <c r="M1775" s="2">
        <v>201502</v>
      </c>
      <c r="N1775" s="30">
        <v>53334.400000000001</v>
      </c>
      <c r="O1775" s="30">
        <v>8000.16</v>
      </c>
      <c r="P1775" s="10">
        <f t="shared" si="111"/>
        <v>8.0001599999999992E-3</v>
      </c>
    </row>
    <row r="1776" spans="1:16">
      <c r="A1776" s="2" t="s">
        <v>7</v>
      </c>
      <c r="B1776" s="2" t="s">
        <v>25</v>
      </c>
      <c r="C1776" s="2" t="str">
        <f t="shared" si="108"/>
        <v>Winnie C.</v>
      </c>
      <c r="D1776" s="2" t="s">
        <v>49</v>
      </c>
      <c r="E1776" s="2" t="s">
        <v>50</v>
      </c>
      <c r="F1776" s="2" t="s">
        <v>12</v>
      </c>
      <c r="G1776" s="2">
        <v>35</v>
      </c>
      <c r="H1776" s="2" t="s">
        <v>35</v>
      </c>
      <c r="I1776" s="2" t="s">
        <v>40</v>
      </c>
      <c r="J1776" s="2" t="s">
        <v>143</v>
      </c>
      <c r="K1776" s="2" t="str">
        <f t="shared" si="109"/>
        <v>2015</v>
      </c>
      <c r="L1776" s="2" t="str">
        <f t="shared" si="110"/>
        <v>02</v>
      </c>
      <c r="M1776" s="2">
        <v>201502</v>
      </c>
      <c r="N1776" s="30">
        <v>207220</v>
      </c>
      <c r="O1776" s="30">
        <v>31083</v>
      </c>
      <c r="P1776" s="10">
        <f t="shared" si="111"/>
        <v>3.1083E-2</v>
      </c>
    </row>
    <row r="1777" spans="1:16">
      <c r="A1777" s="2" t="s">
        <v>7</v>
      </c>
      <c r="B1777" s="2" t="s">
        <v>25</v>
      </c>
      <c r="C1777" s="2" t="str">
        <f t="shared" si="108"/>
        <v>Winnie C.</v>
      </c>
      <c r="D1777" s="2" t="s">
        <v>49</v>
      </c>
      <c r="E1777" s="2" t="s">
        <v>50</v>
      </c>
      <c r="F1777" s="2" t="s">
        <v>12</v>
      </c>
      <c r="G1777" s="2">
        <v>35</v>
      </c>
      <c r="H1777" s="2" t="s">
        <v>35</v>
      </c>
      <c r="I1777" s="2" t="s">
        <v>40</v>
      </c>
      <c r="J1777" s="2" t="s">
        <v>123</v>
      </c>
      <c r="K1777" s="2" t="str">
        <f t="shared" si="109"/>
        <v>2015</v>
      </c>
      <c r="L1777" s="2" t="str">
        <f t="shared" si="110"/>
        <v>02</v>
      </c>
      <c r="M1777" s="2">
        <v>201502</v>
      </c>
      <c r="N1777" s="30">
        <v>126335.99999999999</v>
      </c>
      <c r="O1777" s="30">
        <v>18950.399999999998</v>
      </c>
      <c r="P1777" s="10">
        <f t="shared" si="111"/>
        <v>1.8950399999999999E-2</v>
      </c>
    </row>
    <row r="1778" spans="1:16">
      <c r="A1778" s="2" t="s">
        <v>7</v>
      </c>
      <c r="B1778" s="2" t="s">
        <v>25</v>
      </c>
      <c r="C1778" s="2" t="str">
        <f t="shared" si="108"/>
        <v>Edson L.</v>
      </c>
      <c r="D1778" s="2" t="s">
        <v>47</v>
      </c>
      <c r="E1778" s="2" t="s">
        <v>48</v>
      </c>
      <c r="F1778" s="2" t="s">
        <v>11</v>
      </c>
      <c r="G1778" s="2">
        <v>28</v>
      </c>
      <c r="H1778" s="2" t="s">
        <v>37</v>
      </c>
      <c r="I1778" s="2" t="s">
        <v>41</v>
      </c>
      <c r="J1778" s="2" t="s">
        <v>124</v>
      </c>
      <c r="K1778" s="2" t="str">
        <f t="shared" si="109"/>
        <v>2015</v>
      </c>
      <c r="L1778" s="2" t="str">
        <f t="shared" si="110"/>
        <v>02</v>
      </c>
      <c r="M1778" s="2">
        <v>201502</v>
      </c>
      <c r="N1778" s="30">
        <v>274498.56</v>
      </c>
      <c r="O1778" s="30">
        <v>41174.784</v>
      </c>
      <c r="P1778" s="10">
        <f t="shared" si="111"/>
        <v>4.1174783999999999E-2</v>
      </c>
    </row>
    <row r="1779" spans="1:16">
      <c r="A1779" s="2" t="s">
        <v>7</v>
      </c>
      <c r="B1779" s="2" t="s">
        <v>25</v>
      </c>
      <c r="C1779" s="2" t="str">
        <f t="shared" si="108"/>
        <v>Edson L.</v>
      </c>
      <c r="D1779" s="2" t="s">
        <v>47</v>
      </c>
      <c r="E1779" s="2" t="s">
        <v>48</v>
      </c>
      <c r="F1779" s="2" t="s">
        <v>11</v>
      </c>
      <c r="G1779" s="2">
        <v>28</v>
      </c>
      <c r="H1779" s="2" t="s">
        <v>37</v>
      </c>
      <c r="I1779" s="2" t="s">
        <v>41</v>
      </c>
      <c r="J1779" s="2" t="s">
        <v>121</v>
      </c>
      <c r="K1779" s="2" t="str">
        <f t="shared" si="109"/>
        <v>2015</v>
      </c>
      <c r="L1779" s="2" t="str">
        <f t="shared" si="110"/>
        <v>02</v>
      </c>
      <c r="M1779" s="2">
        <v>201502</v>
      </c>
      <c r="N1779" s="30">
        <v>85269.12000000001</v>
      </c>
      <c r="O1779" s="30">
        <v>12790.368</v>
      </c>
      <c r="P1779" s="10">
        <f t="shared" si="111"/>
        <v>1.2790368E-2</v>
      </c>
    </row>
    <row r="1780" spans="1:16">
      <c r="A1780" s="2" t="s">
        <v>7</v>
      </c>
      <c r="B1780" s="2" t="s">
        <v>25</v>
      </c>
      <c r="C1780" s="2" t="str">
        <f t="shared" si="108"/>
        <v>Edson L.</v>
      </c>
      <c r="D1780" s="2" t="s">
        <v>47</v>
      </c>
      <c r="E1780" s="2" t="s">
        <v>48</v>
      </c>
      <c r="F1780" s="2" t="s">
        <v>11</v>
      </c>
      <c r="G1780" s="2">
        <v>28</v>
      </c>
      <c r="H1780" s="2" t="s">
        <v>37</v>
      </c>
      <c r="I1780" s="2" t="s">
        <v>41</v>
      </c>
      <c r="J1780" s="2" t="s">
        <v>143</v>
      </c>
      <c r="K1780" s="2" t="str">
        <f t="shared" si="109"/>
        <v>2015</v>
      </c>
      <c r="L1780" s="2" t="str">
        <f t="shared" si="110"/>
        <v>02</v>
      </c>
      <c r="M1780" s="2">
        <v>201502</v>
      </c>
      <c r="N1780" s="30">
        <v>65924.399999999994</v>
      </c>
      <c r="O1780" s="30">
        <v>9888.659999999998</v>
      </c>
      <c r="P1780" s="10">
        <f t="shared" si="111"/>
        <v>9.8886599999999988E-3</v>
      </c>
    </row>
    <row r="1781" spans="1:16">
      <c r="A1781" s="2" t="s">
        <v>7</v>
      </c>
      <c r="B1781" s="2" t="s">
        <v>25</v>
      </c>
      <c r="C1781" s="2" t="str">
        <f t="shared" si="108"/>
        <v>Edson L.</v>
      </c>
      <c r="D1781" s="2" t="s">
        <v>47</v>
      </c>
      <c r="E1781" s="2" t="s">
        <v>48</v>
      </c>
      <c r="F1781" s="2" t="s">
        <v>11</v>
      </c>
      <c r="G1781" s="2">
        <v>28</v>
      </c>
      <c r="H1781" s="2" t="s">
        <v>37</v>
      </c>
      <c r="I1781" s="2" t="s">
        <v>41</v>
      </c>
      <c r="J1781" s="2" t="s">
        <v>123</v>
      </c>
      <c r="K1781" s="2" t="str">
        <f t="shared" si="109"/>
        <v>2015</v>
      </c>
      <c r="L1781" s="2" t="str">
        <f t="shared" si="110"/>
        <v>02</v>
      </c>
      <c r="M1781" s="2">
        <v>201502</v>
      </c>
      <c r="N1781" s="30">
        <v>96346.079999999987</v>
      </c>
      <c r="O1781" s="30">
        <v>14451.911999999998</v>
      </c>
      <c r="P1781" s="10">
        <f t="shared" si="111"/>
        <v>1.4451911999999999E-2</v>
      </c>
    </row>
    <row r="1782" spans="1:16">
      <c r="A1782" s="2" t="s">
        <v>7</v>
      </c>
      <c r="B1782" s="2" t="s">
        <v>26</v>
      </c>
      <c r="C1782" s="2" t="str">
        <f t="shared" si="108"/>
        <v>Toshiro T.</v>
      </c>
      <c r="D1782" s="2" t="s">
        <v>55</v>
      </c>
      <c r="E1782" s="2" t="s">
        <v>56</v>
      </c>
      <c r="F1782" s="2" t="s">
        <v>11</v>
      </c>
      <c r="G1782" s="2">
        <v>36</v>
      </c>
      <c r="H1782" s="2" t="s">
        <v>34</v>
      </c>
      <c r="I1782" s="2" t="s">
        <v>39</v>
      </c>
      <c r="J1782" s="2" t="s">
        <v>124</v>
      </c>
      <c r="K1782" s="2" t="str">
        <f t="shared" si="109"/>
        <v>2015</v>
      </c>
      <c r="L1782" s="2" t="str">
        <f t="shared" si="110"/>
        <v>02</v>
      </c>
      <c r="M1782" s="2">
        <v>201502</v>
      </c>
      <c r="N1782" s="30">
        <v>443060.35199999996</v>
      </c>
      <c r="O1782" s="30">
        <v>66459.05279999999</v>
      </c>
      <c r="P1782" s="10">
        <f t="shared" si="111"/>
        <v>6.6459052799999987E-2</v>
      </c>
    </row>
    <row r="1783" spans="1:16">
      <c r="A1783" s="2" t="s">
        <v>7</v>
      </c>
      <c r="B1783" s="2" t="s">
        <v>26</v>
      </c>
      <c r="C1783" s="2" t="str">
        <f t="shared" si="108"/>
        <v>Toshiro T.</v>
      </c>
      <c r="D1783" s="2" t="s">
        <v>55</v>
      </c>
      <c r="E1783" s="2" t="s">
        <v>56</v>
      </c>
      <c r="F1783" s="2" t="s">
        <v>11</v>
      </c>
      <c r="G1783" s="2">
        <v>36</v>
      </c>
      <c r="H1783" s="2" t="s">
        <v>34</v>
      </c>
      <c r="I1783" s="2" t="s">
        <v>39</v>
      </c>
      <c r="J1783" s="2" t="s">
        <v>121</v>
      </c>
      <c r="K1783" s="2" t="str">
        <f t="shared" si="109"/>
        <v>2015</v>
      </c>
      <c r="L1783" s="2" t="str">
        <f t="shared" si="110"/>
        <v>02</v>
      </c>
      <c r="M1783" s="2">
        <v>201502</v>
      </c>
      <c r="N1783" s="30">
        <v>43078.291200000007</v>
      </c>
      <c r="O1783" s="30">
        <v>6461.7436800000005</v>
      </c>
      <c r="P1783" s="10">
        <f t="shared" si="111"/>
        <v>6.4617436800000006E-3</v>
      </c>
    </row>
    <row r="1784" spans="1:16">
      <c r="A1784" s="2" t="s">
        <v>7</v>
      </c>
      <c r="B1784" s="2" t="s">
        <v>26</v>
      </c>
      <c r="C1784" s="2" t="str">
        <f t="shared" si="108"/>
        <v>Toshiro T.</v>
      </c>
      <c r="D1784" s="2" t="s">
        <v>55</v>
      </c>
      <c r="E1784" s="2" t="s">
        <v>56</v>
      </c>
      <c r="F1784" s="2" t="s">
        <v>11</v>
      </c>
      <c r="G1784" s="2">
        <v>36</v>
      </c>
      <c r="H1784" s="2" t="s">
        <v>34</v>
      </c>
      <c r="I1784" s="2" t="s">
        <v>39</v>
      </c>
      <c r="J1784" s="2" t="s">
        <v>143</v>
      </c>
      <c r="K1784" s="2" t="str">
        <f t="shared" si="109"/>
        <v>2015</v>
      </c>
      <c r="L1784" s="2" t="str">
        <f t="shared" si="110"/>
        <v>02</v>
      </c>
      <c r="M1784" s="2">
        <v>201502</v>
      </c>
      <c r="N1784" s="30">
        <v>66352.859999999986</v>
      </c>
      <c r="O1784" s="30">
        <v>9952.9289999999983</v>
      </c>
      <c r="P1784" s="10">
        <f t="shared" si="111"/>
        <v>9.9529289999999975E-3</v>
      </c>
    </row>
    <row r="1785" spans="1:16">
      <c r="A1785" s="2" t="s">
        <v>7</v>
      </c>
      <c r="B1785" s="2" t="s">
        <v>26</v>
      </c>
      <c r="C1785" s="2" t="str">
        <f t="shared" si="108"/>
        <v>Toshiro T.</v>
      </c>
      <c r="D1785" s="2" t="s">
        <v>55</v>
      </c>
      <c r="E1785" s="2" t="s">
        <v>56</v>
      </c>
      <c r="F1785" s="2" t="s">
        <v>11</v>
      </c>
      <c r="G1785" s="2">
        <v>36</v>
      </c>
      <c r="H1785" s="2" t="s">
        <v>34</v>
      </c>
      <c r="I1785" s="2" t="s">
        <v>39</v>
      </c>
      <c r="J1785" s="2" t="s">
        <v>123</v>
      </c>
      <c r="K1785" s="2" t="str">
        <f t="shared" si="109"/>
        <v>2015</v>
      </c>
      <c r="L1785" s="2" t="str">
        <f t="shared" si="110"/>
        <v>02</v>
      </c>
      <c r="M1785" s="2">
        <v>201502</v>
      </c>
      <c r="N1785" s="30">
        <v>16614.763199999998</v>
      </c>
      <c r="O1785" s="30">
        <v>2492.2144799999996</v>
      </c>
      <c r="P1785" s="10">
        <f t="shared" si="111"/>
        <v>2.4922144799999998E-3</v>
      </c>
    </row>
    <row r="1786" spans="1:16">
      <c r="A1786" s="2" t="s">
        <v>7</v>
      </c>
      <c r="B1786" s="2" t="s">
        <v>26</v>
      </c>
      <c r="C1786" s="2" t="str">
        <f t="shared" si="108"/>
        <v>Yui M.</v>
      </c>
      <c r="D1786" s="2" t="s">
        <v>53</v>
      </c>
      <c r="E1786" s="2" t="s">
        <v>54</v>
      </c>
      <c r="F1786" s="2" t="s">
        <v>12</v>
      </c>
      <c r="G1786" s="2">
        <v>32</v>
      </c>
      <c r="H1786" s="2" t="s">
        <v>36</v>
      </c>
      <c r="I1786" s="2" t="s">
        <v>63</v>
      </c>
      <c r="J1786" s="2" t="s">
        <v>124</v>
      </c>
      <c r="K1786" s="2" t="str">
        <f t="shared" si="109"/>
        <v>2015</v>
      </c>
      <c r="L1786" s="2" t="str">
        <f t="shared" si="110"/>
        <v>02</v>
      </c>
      <c r="M1786" s="2">
        <v>201502</v>
      </c>
      <c r="N1786" s="30">
        <v>188190.10559999998</v>
      </c>
      <c r="O1786" s="30">
        <v>28228.515839999996</v>
      </c>
      <c r="P1786" s="10">
        <f t="shared" si="111"/>
        <v>2.8228515839999996E-2</v>
      </c>
    </row>
    <row r="1787" spans="1:16">
      <c r="A1787" s="2" t="s">
        <v>7</v>
      </c>
      <c r="B1787" s="2" t="s">
        <v>26</v>
      </c>
      <c r="C1787" s="2" t="str">
        <f t="shared" si="108"/>
        <v>Yui M.</v>
      </c>
      <c r="D1787" s="2" t="s">
        <v>53</v>
      </c>
      <c r="E1787" s="2" t="s">
        <v>54</v>
      </c>
      <c r="F1787" s="2" t="s">
        <v>12</v>
      </c>
      <c r="G1787" s="2">
        <v>32</v>
      </c>
      <c r="H1787" s="2" t="s">
        <v>36</v>
      </c>
      <c r="I1787" s="2" t="s">
        <v>63</v>
      </c>
      <c r="J1787" s="2" t="s">
        <v>121</v>
      </c>
      <c r="K1787" s="2" t="str">
        <f t="shared" si="109"/>
        <v>2015</v>
      </c>
      <c r="L1787" s="2" t="str">
        <f t="shared" si="110"/>
        <v>02</v>
      </c>
      <c r="M1787" s="2">
        <v>201502</v>
      </c>
      <c r="N1787" s="30">
        <v>8112.518399999999</v>
      </c>
      <c r="O1787" s="30">
        <v>1216.8777599999999</v>
      </c>
      <c r="P1787" s="10">
        <f t="shared" si="111"/>
        <v>1.2168777599999999E-3</v>
      </c>
    </row>
    <row r="1788" spans="1:16">
      <c r="A1788" s="2" t="s">
        <v>7</v>
      </c>
      <c r="B1788" s="2" t="s">
        <v>26</v>
      </c>
      <c r="C1788" s="2" t="str">
        <f t="shared" si="108"/>
        <v>Yui M.</v>
      </c>
      <c r="D1788" s="2" t="s">
        <v>53</v>
      </c>
      <c r="E1788" s="2" t="s">
        <v>54</v>
      </c>
      <c r="F1788" s="2" t="s">
        <v>12</v>
      </c>
      <c r="G1788" s="2">
        <v>32</v>
      </c>
      <c r="H1788" s="2" t="s">
        <v>36</v>
      </c>
      <c r="I1788" s="2" t="s">
        <v>63</v>
      </c>
      <c r="J1788" s="2" t="s">
        <v>143</v>
      </c>
      <c r="K1788" s="2" t="str">
        <f t="shared" si="109"/>
        <v>2015</v>
      </c>
      <c r="L1788" s="2" t="str">
        <f t="shared" si="110"/>
        <v>02</v>
      </c>
      <c r="M1788" s="2">
        <v>201502</v>
      </c>
      <c r="N1788" s="30">
        <v>23949.239999999998</v>
      </c>
      <c r="O1788" s="30">
        <v>3592.3859999999995</v>
      </c>
      <c r="P1788" s="10">
        <f t="shared" si="111"/>
        <v>3.5923859999999995E-3</v>
      </c>
    </row>
    <row r="1789" spans="1:16">
      <c r="A1789" s="2" t="s">
        <v>7</v>
      </c>
      <c r="B1789" s="2" t="s">
        <v>26</v>
      </c>
      <c r="C1789" s="2" t="str">
        <f t="shared" si="108"/>
        <v>Yui M.</v>
      </c>
      <c r="D1789" s="2" t="s">
        <v>53</v>
      </c>
      <c r="E1789" s="2" t="s">
        <v>54</v>
      </c>
      <c r="F1789" s="2" t="s">
        <v>12</v>
      </c>
      <c r="G1789" s="2">
        <v>32</v>
      </c>
      <c r="H1789" s="2" t="s">
        <v>36</v>
      </c>
      <c r="I1789" s="2" t="s">
        <v>63</v>
      </c>
      <c r="J1789" s="2" t="s">
        <v>123</v>
      </c>
      <c r="K1789" s="2" t="str">
        <f t="shared" si="109"/>
        <v>2015</v>
      </c>
      <c r="L1789" s="2" t="str">
        <f t="shared" si="110"/>
        <v>02</v>
      </c>
      <c r="M1789" s="2">
        <v>201502</v>
      </c>
      <c r="N1789" s="30">
        <v>59414.342400000001</v>
      </c>
      <c r="O1789" s="30">
        <v>8912.1513599999998</v>
      </c>
      <c r="P1789" s="10">
        <f t="shared" si="111"/>
        <v>8.9121513600000004E-3</v>
      </c>
    </row>
    <row r="1790" spans="1:16">
      <c r="A1790" s="2" t="s">
        <v>7</v>
      </c>
      <c r="B1790" s="2" t="s">
        <v>27</v>
      </c>
      <c r="C1790" s="2" t="str">
        <f t="shared" si="108"/>
        <v>Andrew T.</v>
      </c>
      <c r="D1790" s="2" t="s">
        <v>21</v>
      </c>
      <c r="E1790" s="2" t="s">
        <v>58</v>
      </c>
      <c r="F1790" s="2" t="s">
        <v>11</v>
      </c>
      <c r="G1790" s="2">
        <v>45</v>
      </c>
      <c r="H1790" s="2" t="s">
        <v>33</v>
      </c>
      <c r="I1790" s="2" t="s">
        <v>38</v>
      </c>
      <c r="J1790" s="2" t="s">
        <v>124</v>
      </c>
      <c r="K1790" s="2" t="str">
        <f t="shared" si="109"/>
        <v>2015</v>
      </c>
      <c r="L1790" s="2" t="str">
        <f t="shared" si="110"/>
        <v>02</v>
      </c>
      <c r="M1790" s="2">
        <v>201502</v>
      </c>
      <c r="N1790" s="30">
        <v>1283628.1599999999</v>
      </c>
      <c r="O1790" s="30">
        <v>192544.22399999999</v>
      </c>
      <c r="P1790" s="10">
        <f t="shared" si="111"/>
        <v>0.19254422399999999</v>
      </c>
    </row>
    <row r="1791" spans="1:16">
      <c r="A1791" s="2" t="s">
        <v>7</v>
      </c>
      <c r="B1791" s="2" t="s">
        <v>27</v>
      </c>
      <c r="C1791" s="2" t="str">
        <f t="shared" si="108"/>
        <v>Andrew T.</v>
      </c>
      <c r="D1791" s="2" t="s">
        <v>21</v>
      </c>
      <c r="E1791" s="2" t="s">
        <v>58</v>
      </c>
      <c r="F1791" s="2" t="s">
        <v>11</v>
      </c>
      <c r="G1791" s="2">
        <v>45</v>
      </c>
      <c r="H1791" s="2" t="s">
        <v>33</v>
      </c>
      <c r="I1791" s="2" t="s">
        <v>38</v>
      </c>
      <c r="J1791" s="2" t="s">
        <v>121</v>
      </c>
      <c r="K1791" s="2" t="str">
        <f t="shared" si="109"/>
        <v>2015</v>
      </c>
      <c r="L1791" s="2" t="str">
        <f t="shared" si="110"/>
        <v>02</v>
      </c>
      <c r="M1791" s="2">
        <v>201502</v>
      </c>
      <c r="N1791" s="30">
        <v>67878.559999999998</v>
      </c>
      <c r="O1791" s="30">
        <v>10181.784</v>
      </c>
      <c r="P1791" s="10">
        <f t="shared" si="111"/>
        <v>1.0181783999999999E-2</v>
      </c>
    </row>
    <row r="1792" spans="1:16">
      <c r="A1792" s="2" t="s">
        <v>7</v>
      </c>
      <c r="B1792" s="2" t="s">
        <v>27</v>
      </c>
      <c r="C1792" s="2" t="str">
        <f t="shared" si="108"/>
        <v>Andrew T.</v>
      </c>
      <c r="D1792" s="2" t="s">
        <v>21</v>
      </c>
      <c r="E1792" s="2" t="s">
        <v>58</v>
      </c>
      <c r="F1792" s="2" t="s">
        <v>11</v>
      </c>
      <c r="G1792" s="2">
        <v>45</v>
      </c>
      <c r="H1792" s="2" t="s">
        <v>33</v>
      </c>
      <c r="I1792" s="2" t="s">
        <v>38</v>
      </c>
      <c r="J1792" s="2" t="s">
        <v>143</v>
      </c>
      <c r="K1792" s="2" t="str">
        <f t="shared" si="109"/>
        <v>2015</v>
      </c>
      <c r="L1792" s="2" t="str">
        <f t="shared" si="110"/>
        <v>02</v>
      </c>
      <c r="M1792" s="2">
        <v>201502</v>
      </c>
      <c r="N1792" s="30">
        <v>85010.599999999991</v>
      </c>
      <c r="O1792" s="30">
        <v>12751.589999999998</v>
      </c>
      <c r="P1792" s="10">
        <f t="shared" si="111"/>
        <v>1.2751589999999998E-2</v>
      </c>
    </row>
    <row r="1793" spans="1:16">
      <c r="A1793" s="2" t="s">
        <v>7</v>
      </c>
      <c r="B1793" s="2" t="s">
        <v>27</v>
      </c>
      <c r="C1793" s="2" t="str">
        <f t="shared" si="108"/>
        <v>Andrew T.</v>
      </c>
      <c r="D1793" s="2" t="s">
        <v>21</v>
      </c>
      <c r="E1793" s="2" t="s">
        <v>58</v>
      </c>
      <c r="F1793" s="2" t="s">
        <v>11</v>
      </c>
      <c r="G1793" s="2">
        <v>45</v>
      </c>
      <c r="H1793" s="2" t="s">
        <v>33</v>
      </c>
      <c r="I1793" s="2" t="s">
        <v>38</v>
      </c>
      <c r="J1793" s="2" t="s">
        <v>123</v>
      </c>
      <c r="K1793" s="2" t="str">
        <f t="shared" si="109"/>
        <v>2015</v>
      </c>
      <c r="L1793" s="2" t="str">
        <f t="shared" si="110"/>
        <v>02</v>
      </c>
      <c r="M1793" s="2">
        <v>201502</v>
      </c>
      <c r="N1793" s="30">
        <v>134780.4</v>
      </c>
      <c r="O1793" s="30">
        <v>20217.059999999998</v>
      </c>
      <c r="P1793" s="10">
        <f t="shared" si="111"/>
        <v>2.0217059999999999E-2</v>
      </c>
    </row>
    <row r="1794" spans="1:16">
      <c r="A1794" s="2" t="s">
        <v>7</v>
      </c>
      <c r="B1794" s="2" t="s">
        <v>27</v>
      </c>
      <c r="C1794" s="2" t="str">
        <f t="shared" si="108"/>
        <v>Jason W.</v>
      </c>
      <c r="D1794" s="2" t="s">
        <v>18</v>
      </c>
      <c r="E1794" s="2" t="s">
        <v>62</v>
      </c>
      <c r="F1794" s="2" t="s">
        <v>11</v>
      </c>
      <c r="G1794" s="2">
        <v>38</v>
      </c>
      <c r="H1794" s="2" t="s">
        <v>34</v>
      </c>
      <c r="I1794" s="2" t="s">
        <v>39</v>
      </c>
      <c r="J1794" s="2" t="s">
        <v>124</v>
      </c>
      <c r="K1794" s="2" t="str">
        <f t="shared" si="109"/>
        <v>2015</v>
      </c>
      <c r="L1794" s="2" t="str">
        <f t="shared" si="110"/>
        <v>02</v>
      </c>
      <c r="M1794" s="2">
        <v>201502</v>
      </c>
      <c r="N1794" s="30">
        <v>1484759.808</v>
      </c>
      <c r="O1794" s="30">
        <v>222713.9712</v>
      </c>
      <c r="P1794" s="10">
        <f t="shared" si="111"/>
        <v>0.2227139712</v>
      </c>
    </row>
    <row r="1795" spans="1:16">
      <c r="A1795" s="2" t="s">
        <v>7</v>
      </c>
      <c r="B1795" s="2" t="s">
        <v>27</v>
      </c>
      <c r="C1795" s="2" t="str">
        <f t="shared" ref="C1795:C1858" si="112">D1795&amp;" "&amp;LEFT(E1795,1)&amp;"."</f>
        <v>Jason W.</v>
      </c>
      <c r="D1795" s="2" t="s">
        <v>18</v>
      </c>
      <c r="E1795" s="2" t="s">
        <v>62</v>
      </c>
      <c r="F1795" s="2" t="s">
        <v>11</v>
      </c>
      <c r="G1795" s="2">
        <v>38</v>
      </c>
      <c r="H1795" s="2" t="s">
        <v>34</v>
      </c>
      <c r="I1795" s="2" t="s">
        <v>39</v>
      </c>
      <c r="J1795" s="2" t="s">
        <v>121</v>
      </c>
      <c r="K1795" s="2" t="str">
        <f t="shared" ref="K1795:K1858" si="113">LEFT(M1795,4)</f>
        <v>2015</v>
      </c>
      <c r="L1795" s="2" t="str">
        <f t="shared" ref="L1795:L1858" si="114">RIGHT(M1795,2)</f>
        <v>02</v>
      </c>
      <c r="M1795" s="2">
        <v>201502</v>
      </c>
      <c r="N1795" s="30">
        <v>211506.62400000004</v>
      </c>
      <c r="O1795" s="30">
        <v>31725.993600000005</v>
      </c>
      <c r="P1795" s="10">
        <f t="shared" ref="P1795:P1858" si="115">O1795/1000000</f>
        <v>3.1725993600000002E-2</v>
      </c>
    </row>
    <row r="1796" spans="1:16">
      <c r="A1796" s="2" t="s">
        <v>7</v>
      </c>
      <c r="B1796" s="2" t="s">
        <v>27</v>
      </c>
      <c r="C1796" s="2" t="str">
        <f t="shared" si="112"/>
        <v>Jason W.</v>
      </c>
      <c r="D1796" s="2" t="s">
        <v>18</v>
      </c>
      <c r="E1796" s="2" t="s">
        <v>62</v>
      </c>
      <c r="F1796" s="2" t="s">
        <v>11</v>
      </c>
      <c r="G1796" s="2">
        <v>38</v>
      </c>
      <c r="H1796" s="2" t="s">
        <v>34</v>
      </c>
      <c r="I1796" s="2" t="s">
        <v>39</v>
      </c>
      <c r="J1796" s="2" t="s">
        <v>143</v>
      </c>
      <c r="K1796" s="2" t="str">
        <f t="shared" si="113"/>
        <v>2015</v>
      </c>
      <c r="L1796" s="2" t="str">
        <f t="shared" si="114"/>
        <v>02</v>
      </c>
      <c r="M1796" s="2">
        <v>201502</v>
      </c>
      <c r="N1796" s="30">
        <v>90966.96</v>
      </c>
      <c r="O1796" s="30">
        <v>13645.044</v>
      </c>
      <c r="P1796" s="10">
        <f t="shared" si="115"/>
        <v>1.3645044E-2</v>
      </c>
    </row>
    <row r="1797" spans="1:16">
      <c r="A1797" s="2" t="s">
        <v>7</v>
      </c>
      <c r="B1797" s="2" t="s">
        <v>27</v>
      </c>
      <c r="C1797" s="2" t="str">
        <f t="shared" si="112"/>
        <v>Jason W.</v>
      </c>
      <c r="D1797" s="2" t="s">
        <v>18</v>
      </c>
      <c r="E1797" s="2" t="s">
        <v>62</v>
      </c>
      <c r="F1797" s="2" t="s">
        <v>11</v>
      </c>
      <c r="G1797" s="2">
        <v>38</v>
      </c>
      <c r="H1797" s="2" t="s">
        <v>34</v>
      </c>
      <c r="I1797" s="2" t="s">
        <v>39</v>
      </c>
      <c r="J1797" s="2" t="s">
        <v>123</v>
      </c>
      <c r="K1797" s="2" t="str">
        <f t="shared" si="113"/>
        <v>2015</v>
      </c>
      <c r="L1797" s="2" t="str">
        <f t="shared" si="114"/>
        <v>02</v>
      </c>
      <c r="M1797" s="2">
        <v>201502</v>
      </c>
      <c r="N1797" s="30">
        <v>478584.28800000006</v>
      </c>
      <c r="O1797" s="30">
        <v>71787.643200000006</v>
      </c>
      <c r="P1797" s="10">
        <f t="shared" si="115"/>
        <v>7.1787643200000001E-2</v>
      </c>
    </row>
    <row r="1798" spans="1:16">
      <c r="A1798" s="2" t="s">
        <v>7</v>
      </c>
      <c r="B1798" s="2" t="s">
        <v>27</v>
      </c>
      <c r="C1798" s="2" t="str">
        <f t="shared" si="112"/>
        <v>Michelle L.</v>
      </c>
      <c r="D1798" s="2" t="s">
        <v>19</v>
      </c>
      <c r="E1798" s="2" t="s">
        <v>57</v>
      </c>
      <c r="F1798" s="2" t="s">
        <v>12</v>
      </c>
      <c r="G1798" s="2">
        <v>29</v>
      </c>
      <c r="H1798" s="2" t="s">
        <v>37</v>
      </c>
      <c r="I1798" s="2" t="s">
        <v>41</v>
      </c>
      <c r="J1798" s="2" t="s">
        <v>124</v>
      </c>
      <c r="K1798" s="2" t="str">
        <f t="shared" si="113"/>
        <v>2015</v>
      </c>
      <c r="L1798" s="2" t="str">
        <f t="shared" si="114"/>
        <v>02</v>
      </c>
      <c r="M1798" s="2">
        <v>201502</v>
      </c>
      <c r="N1798" s="30">
        <v>140136.95999999999</v>
      </c>
      <c r="O1798" s="30">
        <v>21020.543999999998</v>
      </c>
      <c r="P1798" s="10">
        <f t="shared" si="115"/>
        <v>2.1020543999999999E-2</v>
      </c>
    </row>
    <row r="1799" spans="1:16">
      <c r="A1799" s="2" t="s">
        <v>7</v>
      </c>
      <c r="B1799" s="2" t="s">
        <v>27</v>
      </c>
      <c r="C1799" s="2" t="str">
        <f t="shared" si="112"/>
        <v>Michelle L.</v>
      </c>
      <c r="D1799" s="2" t="s">
        <v>19</v>
      </c>
      <c r="E1799" s="2" t="s">
        <v>57</v>
      </c>
      <c r="F1799" s="2" t="s">
        <v>12</v>
      </c>
      <c r="G1799" s="2">
        <v>29</v>
      </c>
      <c r="H1799" s="2" t="s">
        <v>37</v>
      </c>
      <c r="I1799" s="2" t="s">
        <v>41</v>
      </c>
      <c r="J1799" s="2" t="s">
        <v>121</v>
      </c>
      <c r="K1799" s="2" t="str">
        <f t="shared" si="113"/>
        <v>2015</v>
      </c>
      <c r="L1799" s="2" t="str">
        <f t="shared" si="114"/>
        <v>02</v>
      </c>
      <c r="M1799" s="2">
        <v>201502</v>
      </c>
      <c r="N1799" s="30">
        <v>33889.919999999998</v>
      </c>
      <c r="O1799" s="30">
        <v>5083.4879999999994</v>
      </c>
      <c r="P1799" s="10">
        <f t="shared" si="115"/>
        <v>5.0834879999999997E-3</v>
      </c>
    </row>
    <row r="1800" spans="1:16">
      <c r="A1800" s="2" t="s">
        <v>7</v>
      </c>
      <c r="B1800" s="2" t="s">
        <v>27</v>
      </c>
      <c r="C1800" s="2" t="str">
        <f t="shared" si="112"/>
        <v>Michelle L.</v>
      </c>
      <c r="D1800" s="2" t="s">
        <v>19</v>
      </c>
      <c r="E1800" s="2" t="s">
        <v>57</v>
      </c>
      <c r="F1800" s="2" t="s">
        <v>12</v>
      </c>
      <c r="G1800" s="2">
        <v>29</v>
      </c>
      <c r="H1800" s="2" t="s">
        <v>37</v>
      </c>
      <c r="I1800" s="2" t="s">
        <v>41</v>
      </c>
      <c r="J1800" s="2" t="s">
        <v>143</v>
      </c>
      <c r="K1800" s="2" t="str">
        <f t="shared" si="113"/>
        <v>2015</v>
      </c>
      <c r="L1800" s="2" t="str">
        <f t="shared" si="114"/>
        <v>02</v>
      </c>
      <c r="M1800" s="2">
        <v>201502</v>
      </c>
      <c r="N1800" s="30">
        <v>93214.8</v>
      </c>
      <c r="O1800" s="30">
        <v>13982.22</v>
      </c>
      <c r="P1800" s="10">
        <f t="shared" si="115"/>
        <v>1.398222E-2</v>
      </c>
    </row>
    <row r="1801" spans="1:16">
      <c r="A1801" s="2" t="s">
        <v>7</v>
      </c>
      <c r="B1801" s="2" t="s">
        <v>27</v>
      </c>
      <c r="C1801" s="2" t="str">
        <f t="shared" si="112"/>
        <v>Michelle L.</v>
      </c>
      <c r="D1801" s="2" t="s">
        <v>19</v>
      </c>
      <c r="E1801" s="2" t="s">
        <v>57</v>
      </c>
      <c r="F1801" s="2" t="s">
        <v>12</v>
      </c>
      <c r="G1801" s="2">
        <v>29</v>
      </c>
      <c r="H1801" s="2" t="s">
        <v>37</v>
      </c>
      <c r="I1801" s="2" t="s">
        <v>41</v>
      </c>
      <c r="J1801" s="2" t="s">
        <v>123</v>
      </c>
      <c r="K1801" s="2" t="str">
        <f t="shared" si="113"/>
        <v>2015</v>
      </c>
      <c r="L1801" s="2" t="str">
        <f t="shared" si="114"/>
        <v>02</v>
      </c>
      <c r="M1801" s="2">
        <v>201502</v>
      </c>
      <c r="N1801" s="30">
        <v>68823.359999999986</v>
      </c>
      <c r="O1801" s="30">
        <v>10323.503999999997</v>
      </c>
      <c r="P1801" s="10">
        <f t="shared" si="115"/>
        <v>1.0323503999999997E-2</v>
      </c>
    </row>
    <row r="1802" spans="1:16">
      <c r="A1802" s="2" t="s">
        <v>7</v>
      </c>
      <c r="B1802" s="2" t="s">
        <v>42</v>
      </c>
      <c r="C1802" s="2" t="str">
        <f t="shared" si="112"/>
        <v>Dennis C.</v>
      </c>
      <c r="D1802" s="2" t="s">
        <v>59</v>
      </c>
      <c r="E1802" s="2" t="s">
        <v>60</v>
      </c>
      <c r="F1802" s="2" t="s">
        <v>11</v>
      </c>
      <c r="G1802" s="2">
        <v>35</v>
      </c>
      <c r="H1802" s="2" t="s">
        <v>34</v>
      </c>
      <c r="I1802" s="2" t="s">
        <v>39</v>
      </c>
      <c r="J1802" s="2" t="s">
        <v>124</v>
      </c>
      <c r="K1802" s="2" t="str">
        <f t="shared" si="113"/>
        <v>2015</v>
      </c>
      <c r="L1802" s="2" t="str">
        <f t="shared" si="114"/>
        <v>02</v>
      </c>
      <c r="M1802" s="2">
        <v>201502</v>
      </c>
      <c r="N1802" s="30">
        <v>496952.06399999995</v>
      </c>
      <c r="O1802" s="30">
        <v>74542.809599999993</v>
      </c>
      <c r="P1802" s="10">
        <f t="shared" si="115"/>
        <v>7.4542809599999996E-2</v>
      </c>
    </row>
    <row r="1803" spans="1:16">
      <c r="A1803" s="2" t="s">
        <v>7</v>
      </c>
      <c r="B1803" s="2" t="s">
        <v>42</v>
      </c>
      <c r="C1803" s="2" t="str">
        <f t="shared" si="112"/>
        <v>Dennis C.</v>
      </c>
      <c r="D1803" s="2" t="s">
        <v>59</v>
      </c>
      <c r="E1803" s="2" t="s">
        <v>60</v>
      </c>
      <c r="F1803" s="2" t="s">
        <v>11</v>
      </c>
      <c r="G1803" s="2">
        <v>35</v>
      </c>
      <c r="H1803" s="2" t="s">
        <v>34</v>
      </c>
      <c r="I1803" s="2" t="s">
        <v>39</v>
      </c>
      <c r="J1803" s="2" t="s">
        <v>121</v>
      </c>
      <c r="K1803" s="2" t="str">
        <f t="shared" si="113"/>
        <v>2015</v>
      </c>
      <c r="L1803" s="2" t="str">
        <f t="shared" si="114"/>
        <v>02</v>
      </c>
      <c r="M1803" s="2">
        <v>201502</v>
      </c>
      <c r="N1803" s="30">
        <v>66132.864000000001</v>
      </c>
      <c r="O1803" s="30">
        <v>9919.9295999999995</v>
      </c>
      <c r="P1803" s="10">
        <f t="shared" si="115"/>
        <v>9.9199296000000003E-3</v>
      </c>
    </row>
    <row r="1804" spans="1:16">
      <c r="A1804" s="2" t="s">
        <v>7</v>
      </c>
      <c r="B1804" s="2" t="s">
        <v>42</v>
      </c>
      <c r="C1804" s="2" t="str">
        <f t="shared" si="112"/>
        <v>Dennis C.</v>
      </c>
      <c r="D1804" s="2" t="s">
        <v>59</v>
      </c>
      <c r="E1804" s="2" t="s">
        <v>60</v>
      </c>
      <c r="F1804" s="2" t="s">
        <v>11</v>
      </c>
      <c r="G1804" s="2">
        <v>35</v>
      </c>
      <c r="H1804" s="2" t="s">
        <v>34</v>
      </c>
      <c r="I1804" s="2" t="s">
        <v>39</v>
      </c>
      <c r="J1804" s="2" t="s">
        <v>143</v>
      </c>
      <c r="K1804" s="2" t="str">
        <f t="shared" si="113"/>
        <v>2015</v>
      </c>
      <c r="L1804" s="2" t="str">
        <f t="shared" si="114"/>
        <v>02</v>
      </c>
      <c r="M1804" s="2">
        <v>201502</v>
      </c>
      <c r="N1804" s="30">
        <v>316411.2</v>
      </c>
      <c r="O1804" s="30">
        <v>47461.68</v>
      </c>
      <c r="P1804" s="10">
        <f t="shared" si="115"/>
        <v>4.7461679999999999E-2</v>
      </c>
    </row>
    <row r="1805" spans="1:16">
      <c r="A1805" s="2" t="s">
        <v>7</v>
      </c>
      <c r="B1805" s="2" t="s">
        <v>42</v>
      </c>
      <c r="C1805" s="2" t="str">
        <f t="shared" si="112"/>
        <v>Dennis C.</v>
      </c>
      <c r="D1805" s="2" t="s">
        <v>59</v>
      </c>
      <c r="E1805" s="2" t="s">
        <v>60</v>
      </c>
      <c r="F1805" s="2" t="s">
        <v>11</v>
      </c>
      <c r="G1805" s="2">
        <v>35</v>
      </c>
      <c r="H1805" s="2" t="s">
        <v>34</v>
      </c>
      <c r="I1805" s="2" t="s">
        <v>39</v>
      </c>
      <c r="J1805" s="2" t="s">
        <v>123</v>
      </c>
      <c r="K1805" s="2" t="str">
        <f t="shared" si="113"/>
        <v>2015</v>
      </c>
      <c r="L1805" s="2" t="str">
        <f t="shared" si="114"/>
        <v>02</v>
      </c>
      <c r="M1805" s="2">
        <v>201502</v>
      </c>
      <c r="N1805" s="30">
        <v>272008.8</v>
      </c>
      <c r="O1805" s="30">
        <v>40801.32</v>
      </c>
      <c r="P1805" s="10">
        <f t="shared" si="115"/>
        <v>4.0801320000000002E-2</v>
      </c>
    </row>
    <row r="1806" spans="1:16">
      <c r="A1806" s="2" t="s">
        <v>7</v>
      </c>
      <c r="B1806" s="2" t="s">
        <v>42</v>
      </c>
      <c r="C1806" s="2" t="str">
        <f t="shared" si="112"/>
        <v>Aaron C.</v>
      </c>
      <c r="D1806" s="2" t="s">
        <v>61</v>
      </c>
      <c r="E1806" s="2" t="s">
        <v>60</v>
      </c>
      <c r="F1806" s="2" t="s">
        <v>11</v>
      </c>
      <c r="G1806" s="2">
        <v>32</v>
      </c>
      <c r="H1806" s="2" t="s">
        <v>36</v>
      </c>
      <c r="I1806" s="2" t="s">
        <v>63</v>
      </c>
      <c r="J1806" s="2" t="s">
        <v>124</v>
      </c>
      <c r="K1806" s="2" t="str">
        <f t="shared" si="113"/>
        <v>2015</v>
      </c>
      <c r="L1806" s="2" t="str">
        <f t="shared" si="114"/>
        <v>02</v>
      </c>
      <c r="M1806" s="2">
        <v>201502</v>
      </c>
      <c r="N1806" s="30">
        <v>266523.26400000002</v>
      </c>
      <c r="O1806" s="30">
        <v>39978.489600000001</v>
      </c>
      <c r="P1806" s="10">
        <f t="shared" si="115"/>
        <v>3.99784896E-2</v>
      </c>
    </row>
    <row r="1807" spans="1:16">
      <c r="A1807" s="2" t="s">
        <v>7</v>
      </c>
      <c r="B1807" s="2" t="s">
        <v>42</v>
      </c>
      <c r="C1807" s="2" t="str">
        <f t="shared" si="112"/>
        <v>Aaron C.</v>
      </c>
      <c r="D1807" s="2" t="s">
        <v>61</v>
      </c>
      <c r="E1807" s="2" t="s">
        <v>60</v>
      </c>
      <c r="F1807" s="2" t="s">
        <v>11</v>
      </c>
      <c r="G1807" s="2">
        <v>32</v>
      </c>
      <c r="H1807" s="2" t="s">
        <v>36</v>
      </c>
      <c r="I1807" s="2" t="s">
        <v>63</v>
      </c>
      <c r="J1807" s="2" t="s">
        <v>121</v>
      </c>
      <c r="K1807" s="2" t="str">
        <f t="shared" si="113"/>
        <v>2015</v>
      </c>
      <c r="L1807" s="2" t="str">
        <f t="shared" si="114"/>
        <v>02</v>
      </c>
      <c r="M1807" s="2">
        <v>201502</v>
      </c>
      <c r="N1807" s="30">
        <v>28257.599999999999</v>
      </c>
      <c r="O1807" s="30">
        <v>4238.6399999999994</v>
      </c>
      <c r="P1807" s="10">
        <f t="shared" si="115"/>
        <v>4.2386399999999992E-3</v>
      </c>
    </row>
    <row r="1808" spans="1:16">
      <c r="A1808" s="2" t="s">
        <v>7</v>
      </c>
      <c r="B1808" s="2" t="s">
        <v>42</v>
      </c>
      <c r="C1808" s="2" t="str">
        <f t="shared" si="112"/>
        <v>Aaron C.</v>
      </c>
      <c r="D1808" s="2" t="s">
        <v>61</v>
      </c>
      <c r="E1808" s="2" t="s">
        <v>60</v>
      </c>
      <c r="F1808" s="2" t="s">
        <v>11</v>
      </c>
      <c r="G1808" s="2">
        <v>32</v>
      </c>
      <c r="H1808" s="2" t="s">
        <v>36</v>
      </c>
      <c r="I1808" s="2" t="s">
        <v>63</v>
      </c>
      <c r="J1808" s="2" t="s">
        <v>143</v>
      </c>
      <c r="K1808" s="2" t="str">
        <f t="shared" si="113"/>
        <v>2015</v>
      </c>
      <c r="L1808" s="2" t="str">
        <f t="shared" si="114"/>
        <v>02</v>
      </c>
      <c r="M1808" s="2">
        <v>201502</v>
      </c>
      <c r="N1808" s="30">
        <v>14983.079999999998</v>
      </c>
      <c r="O1808" s="30">
        <v>2247.4619999999995</v>
      </c>
      <c r="P1808" s="10">
        <f t="shared" si="115"/>
        <v>2.2474619999999996E-3</v>
      </c>
    </row>
    <row r="1809" spans="1:16">
      <c r="A1809" s="2" t="s">
        <v>7</v>
      </c>
      <c r="B1809" s="2" t="s">
        <v>42</v>
      </c>
      <c r="C1809" s="2" t="str">
        <f t="shared" si="112"/>
        <v>Aaron C.</v>
      </c>
      <c r="D1809" s="2" t="s">
        <v>61</v>
      </c>
      <c r="E1809" s="2" t="s">
        <v>60</v>
      </c>
      <c r="F1809" s="2" t="s">
        <v>11</v>
      </c>
      <c r="G1809" s="2">
        <v>32</v>
      </c>
      <c r="H1809" s="2" t="s">
        <v>36</v>
      </c>
      <c r="I1809" s="2" t="s">
        <v>63</v>
      </c>
      <c r="J1809" s="2" t="s">
        <v>123</v>
      </c>
      <c r="K1809" s="2" t="str">
        <f t="shared" si="113"/>
        <v>2015</v>
      </c>
      <c r="L1809" s="2" t="str">
        <f t="shared" si="114"/>
        <v>02</v>
      </c>
      <c r="M1809" s="2">
        <v>201502</v>
      </c>
      <c r="N1809" s="30">
        <v>62597.807999999997</v>
      </c>
      <c r="O1809" s="30">
        <v>9389.6711999999989</v>
      </c>
      <c r="P1809" s="10">
        <f t="shared" si="115"/>
        <v>9.3896711999999997E-3</v>
      </c>
    </row>
    <row r="1810" spans="1:16">
      <c r="A1810" s="2" t="s">
        <v>69</v>
      </c>
      <c r="B1810" s="2" t="s">
        <v>5</v>
      </c>
      <c r="C1810" s="2" t="str">
        <f t="shared" si="112"/>
        <v>Jansen B.</v>
      </c>
      <c r="D1810" s="2" t="s">
        <v>46</v>
      </c>
      <c r="E1810" s="2" t="s">
        <v>13</v>
      </c>
      <c r="F1810" s="2" t="s">
        <v>11</v>
      </c>
      <c r="G1810" s="2">
        <v>46</v>
      </c>
      <c r="H1810" s="2" t="s">
        <v>33</v>
      </c>
      <c r="I1810" s="2" t="s">
        <v>38</v>
      </c>
      <c r="J1810" s="2" t="s">
        <v>124</v>
      </c>
      <c r="K1810" s="2" t="str">
        <f t="shared" si="113"/>
        <v>2015</v>
      </c>
      <c r="L1810" s="2" t="str">
        <f t="shared" si="114"/>
        <v>02</v>
      </c>
      <c r="M1810" s="2">
        <v>201502</v>
      </c>
      <c r="N1810" s="30">
        <v>297850.88000000006</v>
      </c>
      <c r="O1810" s="30">
        <v>44677.632000000005</v>
      </c>
      <c r="P1810" s="10">
        <f t="shared" si="115"/>
        <v>4.4677632000000002E-2</v>
      </c>
    </row>
    <row r="1811" spans="1:16">
      <c r="A1811" s="2" t="s">
        <v>69</v>
      </c>
      <c r="B1811" s="2" t="s">
        <v>5</v>
      </c>
      <c r="C1811" s="2" t="str">
        <f t="shared" si="112"/>
        <v>Jansen B.</v>
      </c>
      <c r="D1811" s="2" t="s">
        <v>46</v>
      </c>
      <c r="E1811" s="2" t="s">
        <v>13</v>
      </c>
      <c r="F1811" s="2" t="s">
        <v>11</v>
      </c>
      <c r="G1811" s="2">
        <v>46</v>
      </c>
      <c r="H1811" s="2" t="s">
        <v>33</v>
      </c>
      <c r="I1811" s="2" t="s">
        <v>38</v>
      </c>
      <c r="J1811" s="2" t="s">
        <v>121</v>
      </c>
      <c r="K1811" s="2" t="str">
        <f t="shared" si="113"/>
        <v>2015</v>
      </c>
      <c r="L1811" s="2" t="str">
        <f t="shared" si="114"/>
        <v>02</v>
      </c>
      <c r="M1811" s="2">
        <v>201502</v>
      </c>
      <c r="N1811" s="30">
        <v>180477.44000000003</v>
      </c>
      <c r="O1811" s="30">
        <v>27071.616000000002</v>
      </c>
      <c r="P1811" s="10">
        <f t="shared" si="115"/>
        <v>2.7071616000000003E-2</v>
      </c>
    </row>
    <row r="1812" spans="1:16">
      <c r="A1812" s="2" t="s">
        <v>69</v>
      </c>
      <c r="B1812" s="2" t="s">
        <v>5</v>
      </c>
      <c r="C1812" s="2" t="str">
        <f t="shared" si="112"/>
        <v>Jansen B.</v>
      </c>
      <c r="D1812" s="2" t="s">
        <v>46</v>
      </c>
      <c r="E1812" s="2" t="s">
        <v>13</v>
      </c>
      <c r="F1812" s="2" t="s">
        <v>11</v>
      </c>
      <c r="G1812" s="2">
        <v>46</v>
      </c>
      <c r="H1812" s="2" t="s">
        <v>33</v>
      </c>
      <c r="I1812" s="2" t="s">
        <v>38</v>
      </c>
      <c r="J1812" s="2" t="s">
        <v>143</v>
      </c>
      <c r="K1812" s="2" t="str">
        <f t="shared" si="113"/>
        <v>2015</v>
      </c>
      <c r="L1812" s="2" t="str">
        <f t="shared" si="114"/>
        <v>02</v>
      </c>
      <c r="M1812" s="2">
        <v>201502</v>
      </c>
      <c r="N1812" s="30">
        <v>388930.6</v>
      </c>
      <c r="O1812" s="30">
        <v>58339.59</v>
      </c>
      <c r="P1812" s="10">
        <f t="shared" si="115"/>
        <v>5.8339589999999997E-2</v>
      </c>
    </row>
    <row r="1813" spans="1:16">
      <c r="A1813" s="2" t="s">
        <v>69</v>
      </c>
      <c r="B1813" s="2" t="s">
        <v>5</v>
      </c>
      <c r="C1813" s="2" t="str">
        <f t="shared" si="112"/>
        <v>Jansen B.</v>
      </c>
      <c r="D1813" s="2" t="s">
        <v>46</v>
      </c>
      <c r="E1813" s="2" t="s">
        <v>13</v>
      </c>
      <c r="F1813" s="2" t="s">
        <v>11</v>
      </c>
      <c r="G1813" s="2">
        <v>46</v>
      </c>
      <c r="H1813" s="2" t="s">
        <v>33</v>
      </c>
      <c r="I1813" s="2" t="s">
        <v>38</v>
      </c>
      <c r="J1813" s="2" t="s">
        <v>123</v>
      </c>
      <c r="K1813" s="2" t="str">
        <f t="shared" si="113"/>
        <v>2015</v>
      </c>
      <c r="L1813" s="2" t="str">
        <f t="shared" si="114"/>
        <v>02</v>
      </c>
      <c r="M1813" s="2">
        <v>201502</v>
      </c>
      <c r="N1813" s="30">
        <v>472730.16</v>
      </c>
      <c r="O1813" s="30">
        <v>70909.52399999999</v>
      </c>
      <c r="P1813" s="10">
        <f t="shared" si="115"/>
        <v>7.0909523999999988E-2</v>
      </c>
    </row>
    <row r="1814" spans="1:16">
      <c r="A1814" s="2" t="s">
        <v>69</v>
      </c>
      <c r="B1814" s="2" t="s">
        <v>5</v>
      </c>
      <c r="C1814" s="2" t="str">
        <f t="shared" si="112"/>
        <v>Claire P.</v>
      </c>
      <c r="D1814" s="2" t="s">
        <v>22</v>
      </c>
      <c r="E1814" s="2" t="s">
        <v>16</v>
      </c>
      <c r="F1814" s="2" t="s">
        <v>12</v>
      </c>
      <c r="G1814" s="2">
        <v>38</v>
      </c>
      <c r="H1814" s="2" t="s">
        <v>34</v>
      </c>
      <c r="I1814" s="2" t="s">
        <v>39</v>
      </c>
      <c r="J1814" s="2" t="s">
        <v>124</v>
      </c>
      <c r="K1814" s="2" t="str">
        <f t="shared" si="113"/>
        <v>2015</v>
      </c>
      <c r="L1814" s="2" t="str">
        <f t="shared" si="114"/>
        <v>02</v>
      </c>
      <c r="M1814" s="2">
        <v>201502</v>
      </c>
      <c r="N1814" s="30">
        <v>212018.68800000005</v>
      </c>
      <c r="O1814" s="30">
        <v>31802.803200000006</v>
      </c>
      <c r="P1814" s="10">
        <f t="shared" si="115"/>
        <v>3.1802803200000007E-2</v>
      </c>
    </row>
    <row r="1815" spans="1:16">
      <c r="A1815" s="2" t="s">
        <v>69</v>
      </c>
      <c r="B1815" s="2" t="s">
        <v>5</v>
      </c>
      <c r="C1815" s="2" t="str">
        <f t="shared" si="112"/>
        <v>Claire P.</v>
      </c>
      <c r="D1815" s="2" t="s">
        <v>22</v>
      </c>
      <c r="E1815" s="2" t="s">
        <v>16</v>
      </c>
      <c r="F1815" s="2" t="s">
        <v>12</v>
      </c>
      <c r="G1815" s="2">
        <v>38</v>
      </c>
      <c r="H1815" s="2" t="s">
        <v>34</v>
      </c>
      <c r="I1815" s="2" t="s">
        <v>39</v>
      </c>
      <c r="J1815" s="2" t="s">
        <v>121</v>
      </c>
      <c r="K1815" s="2" t="str">
        <f t="shared" si="113"/>
        <v>2015</v>
      </c>
      <c r="L1815" s="2" t="str">
        <f t="shared" si="114"/>
        <v>02</v>
      </c>
      <c r="M1815" s="2">
        <v>201502</v>
      </c>
      <c r="N1815" s="30">
        <v>318741.69600000005</v>
      </c>
      <c r="O1815" s="30">
        <v>47811.254400000005</v>
      </c>
      <c r="P1815" s="10">
        <f t="shared" si="115"/>
        <v>4.7811254400000003E-2</v>
      </c>
    </row>
    <row r="1816" spans="1:16">
      <c r="A1816" s="2" t="s">
        <v>69</v>
      </c>
      <c r="B1816" s="2" t="s">
        <v>5</v>
      </c>
      <c r="C1816" s="2" t="str">
        <f t="shared" si="112"/>
        <v>Claire P.</v>
      </c>
      <c r="D1816" s="2" t="s">
        <v>22</v>
      </c>
      <c r="E1816" s="2" t="s">
        <v>16</v>
      </c>
      <c r="F1816" s="2" t="s">
        <v>12</v>
      </c>
      <c r="G1816" s="2">
        <v>38</v>
      </c>
      <c r="H1816" s="2" t="s">
        <v>34</v>
      </c>
      <c r="I1816" s="2" t="s">
        <v>39</v>
      </c>
      <c r="J1816" s="2" t="s">
        <v>143</v>
      </c>
      <c r="K1816" s="2" t="str">
        <f t="shared" si="113"/>
        <v>2015</v>
      </c>
      <c r="L1816" s="2" t="str">
        <f t="shared" si="114"/>
        <v>02</v>
      </c>
      <c r="M1816" s="2">
        <v>201502</v>
      </c>
      <c r="N1816" s="30">
        <v>243089.28</v>
      </c>
      <c r="O1816" s="30">
        <v>36463.392</v>
      </c>
      <c r="P1816" s="10">
        <f t="shared" si="115"/>
        <v>3.6463391999999997E-2</v>
      </c>
    </row>
    <row r="1817" spans="1:16">
      <c r="A1817" s="2" t="s">
        <v>69</v>
      </c>
      <c r="B1817" s="2" t="s">
        <v>5</v>
      </c>
      <c r="C1817" s="2" t="str">
        <f t="shared" si="112"/>
        <v>Claire P.</v>
      </c>
      <c r="D1817" s="2" t="s">
        <v>22</v>
      </c>
      <c r="E1817" s="2" t="s">
        <v>16</v>
      </c>
      <c r="F1817" s="2" t="s">
        <v>12</v>
      </c>
      <c r="G1817" s="2">
        <v>38</v>
      </c>
      <c r="H1817" s="2" t="s">
        <v>34</v>
      </c>
      <c r="I1817" s="2" t="s">
        <v>39</v>
      </c>
      <c r="J1817" s="2" t="s">
        <v>123</v>
      </c>
      <c r="K1817" s="2" t="str">
        <f t="shared" si="113"/>
        <v>2015</v>
      </c>
      <c r="L1817" s="2" t="str">
        <f t="shared" si="114"/>
        <v>02</v>
      </c>
      <c r="M1817" s="2">
        <v>201502</v>
      </c>
      <c r="N1817" s="30">
        <v>217909.44</v>
      </c>
      <c r="O1817" s="30">
        <v>32686.415999999997</v>
      </c>
      <c r="P1817" s="10">
        <f t="shared" si="115"/>
        <v>3.2686415999999996E-2</v>
      </c>
    </row>
    <row r="1818" spans="1:16">
      <c r="A1818" s="2" t="s">
        <v>69</v>
      </c>
      <c r="B1818" s="2" t="s">
        <v>5</v>
      </c>
      <c r="C1818" s="2" t="str">
        <f t="shared" si="112"/>
        <v>Simon W.</v>
      </c>
      <c r="D1818" s="2" t="s">
        <v>9</v>
      </c>
      <c r="E1818" s="2" t="s">
        <v>10</v>
      </c>
      <c r="F1818" s="2" t="s">
        <v>11</v>
      </c>
      <c r="G1818" s="2">
        <v>25</v>
      </c>
      <c r="H1818" s="2" t="s">
        <v>37</v>
      </c>
      <c r="I1818" s="2" t="s">
        <v>41</v>
      </c>
      <c r="J1818" s="2" t="s">
        <v>124</v>
      </c>
      <c r="K1818" s="2" t="str">
        <f t="shared" si="113"/>
        <v>2015</v>
      </c>
      <c r="L1818" s="2" t="str">
        <f t="shared" si="114"/>
        <v>02</v>
      </c>
      <c r="M1818" s="2">
        <v>201502</v>
      </c>
      <c r="N1818" s="30">
        <v>258147.84</v>
      </c>
      <c r="O1818" s="30">
        <v>38722.175999999999</v>
      </c>
      <c r="P1818" s="10">
        <f t="shared" si="115"/>
        <v>3.8722175999999997E-2</v>
      </c>
    </row>
    <row r="1819" spans="1:16">
      <c r="A1819" s="2" t="s">
        <v>69</v>
      </c>
      <c r="B1819" s="2" t="s">
        <v>5</v>
      </c>
      <c r="C1819" s="2" t="str">
        <f t="shared" si="112"/>
        <v>Simon W.</v>
      </c>
      <c r="D1819" s="2" t="s">
        <v>9</v>
      </c>
      <c r="E1819" s="2" t="s">
        <v>10</v>
      </c>
      <c r="F1819" s="2" t="s">
        <v>11</v>
      </c>
      <c r="G1819" s="2">
        <v>25</v>
      </c>
      <c r="H1819" s="2" t="s">
        <v>37</v>
      </c>
      <c r="I1819" s="2" t="s">
        <v>41</v>
      </c>
      <c r="J1819" s="2" t="s">
        <v>121</v>
      </c>
      <c r="K1819" s="2" t="str">
        <f t="shared" si="113"/>
        <v>2015</v>
      </c>
      <c r="L1819" s="2" t="str">
        <f t="shared" si="114"/>
        <v>02</v>
      </c>
      <c r="M1819" s="2">
        <v>201502</v>
      </c>
      <c r="N1819" s="30">
        <v>39144.959999999999</v>
      </c>
      <c r="O1819" s="30">
        <v>5871.7439999999997</v>
      </c>
      <c r="P1819" s="10">
        <f t="shared" si="115"/>
        <v>5.8717439999999999E-3</v>
      </c>
    </row>
    <row r="1820" spans="1:16">
      <c r="A1820" s="2" t="s">
        <v>69</v>
      </c>
      <c r="B1820" s="2" t="s">
        <v>5</v>
      </c>
      <c r="C1820" s="2" t="str">
        <f t="shared" si="112"/>
        <v>Simon W.</v>
      </c>
      <c r="D1820" s="2" t="s">
        <v>9</v>
      </c>
      <c r="E1820" s="2" t="s">
        <v>10</v>
      </c>
      <c r="F1820" s="2" t="s">
        <v>11</v>
      </c>
      <c r="G1820" s="2">
        <v>25</v>
      </c>
      <c r="H1820" s="2" t="s">
        <v>37</v>
      </c>
      <c r="I1820" s="2" t="s">
        <v>41</v>
      </c>
      <c r="J1820" s="2" t="s">
        <v>143</v>
      </c>
      <c r="K1820" s="2" t="str">
        <f t="shared" si="113"/>
        <v>2015</v>
      </c>
      <c r="L1820" s="2" t="str">
        <f t="shared" si="114"/>
        <v>02</v>
      </c>
      <c r="M1820" s="2">
        <v>201502</v>
      </c>
      <c r="N1820" s="30">
        <v>92038.8</v>
      </c>
      <c r="O1820" s="30">
        <v>13805.82</v>
      </c>
      <c r="P1820" s="10">
        <f t="shared" si="115"/>
        <v>1.380582E-2</v>
      </c>
    </row>
    <row r="1821" spans="1:16">
      <c r="A1821" s="2" t="s">
        <v>69</v>
      </c>
      <c r="B1821" s="2" t="s">
        <v>5</v>
      </c>
      <c r="C1821" s="2" t="str">
        <f t="shared" si="112"/>
        <v>Simon W.</v>
      </c>
      <c r="D1821" s="2" t="s">
        <v>9</v>
      </c>
      <c r="E1821" s="2" t="s">
        <v>10</v>
      </c>
      <c r="F1821" s="2" t="s">
        <v>11</v>
      </c>
      <c r="G1821" s="2">
        <v>25</v>
      </c>
      <c r="H1821" s="2" t="s">
        <v>37</v>
      </c>
      <c r="I1821" s="2" t="s">
        <v>41</v>
      </c>
      <c r="J1821" s="2" t="s">
        <v>123</v>
      </c>
      <c r="K1821" s="2" t="str">
        <f t="shared" si="113"/>
        <v>2015</v>
      </c>
      <c r="L1821" s="2" t="str">
        <f t="shared" si="114"/>
        <v>02</v>
      </c>
      <c r="M1821" s="2">
        <v>201502</v>
      </c>
      <c r="N1821" s="30">
        <v>25603.200000000001</v>
      </c>
      <c r="O1821" s="30">
        <v>3840.48</v>
      </c>
      <c r="P1821" s="10">
        <f t="shared" si="115"/>
        <v>3.8404799999999998E-3</v>
      </c>
    </row>
    <row r="1822" spans="1:16">
      <c r="A1822" s="2" t="s">
        <v>69</v>
      </c>
      <c r="B1822" s="2" t="s">
        <v>6</v>
      </c>
      <c r="C1822" s="2" t="str">
        <f t="shared" si="112"/>
        <v>Trevor P.</v>
      </c>
      <c r="D1822" s="2" t="s">
        <v>14</v>
      </c>
      <c r="E1822" s="2" t="s">
        <v>15</v>
      </c>
      <c r="F1822" s="2" t="s">
        <v>11</v>
      </c>
      <c r="G1822" s="2">
        <v>32</v>
      </c>
      <c r="H1822" s="2" t="s">
        <v>36</v>
      </c>
      <c r="I1822" s="2" t="s">
        <v>63</v>
      </c>
      <c r="J1822" s="2" t="s">
        <v>124</v>
      </c>
      <c r="K1822" s="2" t="str">
        <f t="shared" si="113"/>
        <v>2015</v>
      </c>
      <c r="L1822" s="2" t="str">
        <f t="shared" si="114"/>
        <v>02</v>
      </c>
      <c r="M1822" s="2">
        <v>201502</v>
      </c>
      <c r="N1822" s="30">
        <v>121282.56000000001</v>
      </c>
      <c r="O1822" s="30">
        <v>18192.384000000002</v>
      </c>
      <c r="P1822" s="10">
        <f t="shared" si="115"/>
        <v>1.8192384000000002E-2</v>
      </c>
    </row>
    <row r="1823" spans="1:16">
      <c r="A1823" s="2" t="s">
        <v>69</v>
      </c>
      <c r="B1823" s="2" t="s">
        <v>6</v>
      </c>
      <c r="C1823" s="2" t="str">
        <f t="shared" si="112"/>
        <v>Trevor P.</v>
      </c>
      <c r="D1823" s="2" t="s">
        <v>14</v>
      </c>
      <c r="E1823" s="2" t="s">
        <v>15</v>
      </c>
      <c r="F1823" s="2" t="s">
        <v>11</v>
      </c>
      <c r="G1823" s="2">
        <v>32</v>
      </c>
      <c r="H1823" s="2" t="s">
        <v>36</v>
      </c>
      <c r="I1823" s="2" t="s">
        <v>63</v>
      </c>
      <c r="J1823" s="2" t="s">
        <v>121</v>
      </c>
      <c r="K1823" s="2" t="str">
        <f t="shared" si="113"/>
        <v>2015</v>
      </c>
      <c r="L1823" s="2" t="str">
        <f t="shared" si="114"/>
        <v>02</v>
      </c>
      <c r="M1823" s="2">
        <v>201502</v>
      </c>
      <c r="N1823" s="30">
        <v>222080.32000000004</v>
      </c>
      <c r="O1823" s="30">
        <v>33312.048000000003</v>
      </c>
      <c r="P1823" s="10">
        <f t="shared" si="115"/>
        <v>3.3312048000000004E-2</v>
      </c>
    </row>
    <row r="1824" spans="1:16">
      <c r="A1824" s="2" t="s">
        <v>69</v>
      </c>
      <c r="B1824" s="2" t="s">
        <v>6</v>
      </c>
      <c r="C1824" s="2" t="str">
        <f t="shared" si="112"/>
        <v>Trevor P.</v>
      </c>
      <c r="D1824" s="2" t="s">
        <v>14</v>
      </c>
      <c r="E1824" s="2" t="s">
        <v>15</v>
      </c>
      <c r="F1824" s="2" t="s">
        <v>11</v>
      </c>
      <c r="G1824" s="2">
        <v>32</v>
      </c>
      <c r="H1824" s="2" t="s">
        <v>36</v>
      </c>
      <c r="I1824" s="2" t="s">
        <v>63</v>
      </c>
      <c r="J1824" s="2" t="s">
        <v>143</v>
      </c>
      <c r="K1824" s="2" t="str">
        <f t="shared" si="113"/>
        <v>2015</v>
      </c>
      <c r="L1824" s="2" t="str">
        <f t="shared" si="114"/>
        <v>02</v>
      </c>
      <c r="M1824" s="2">
        <v>201502</v>
      </c>
      <c r="N1824" s="30">
        <v>51573.2</v>
      </c>
      <c r="O1824" s="30">
        <v>7735.98</v>
      </c>
      <c r="P1824" s="10">
        <f t="shared" si="115"/>
        <v>7.7359799999999999E-3</v>
      </c>
    </row>
    <row r="1825" spans="1:16">
      <c r="A1825" s="2" t="s">
        <v>69</v>
      </c>
      <c r="B1825" s="2" t="s">
        <v>6</v>
      </c>
      <c r="C1825" s="2" t="str">
        <f t="shared" si="112"/>
        <v>Trevor P.</v>
      </c>
      <c r="D1825" s="2" t="s">
        <v>14</v>
      </c>
      <c r="E1825" s="2" t="s">
        <v>15</v>
      </c>
      <c r="F1825" s="2" t="s">
        <v>11</v>
      </c>
      <c r="G1825" s="2">
        <v>32</v>
      </c>
      <c r="H1825" s="2" t="s">
        <v>36</v>
      </c>
      <c r="I1825" s="2" t="s">
        <v>63</v>
      </c>
      <c r="J1825" s="2" t="s">
        <v>123</v>
      </c>
      <c r="K1825" s="2" t="str">
        <f t="shared" si="113"/>
        <v>2015</v>
      </c>
      <c r="L1825" s="2" t="str">
        <f t="shared" si="114"/>
        <v>02</v>
      </c>
      <c r="M1825" s="2">
        <v>201502</v>
      </c>
      <c r="N1825" s="30">
        <v>314448.96000000002</v>
      </c>
      <c r="O1825" s="30">
        <v>47167.343999999997</v>
      </c>
      <c r="P1825" s="10">
        <f t="shared" si="115"/>
        <v>4.7167344E-2</v>
      </c>
    </row>
    <row r="1826" spans="1:16">
      <c r="A1826" s="2" t="s">
        <v>68</v>
      </c>
      <c r="B1826" s="2" t="s">
        <v>24</v>
      </c>
      <c r="C1826" s="2" t="str">
        <f t="shared" si="112"/>
        <v>George C.</v>
      </c>
      <c r="D1826" s="2" t="s">
        <v>43</v>
      </c>
      <c r="E1826" s="2" t="s">
        <v>17</v>
      </c>
      <c r="F1826" s="2" t="s">
        <v>11</v>
      </c>
      <c r="G1826" s="2">
        <v>32</v>
      </c>
      <c r="H1826" s="2" t="s">
        <v>36</v>
      </c>
      <c r="I1826" s="2" t="s">
        <v>63</v>
      </c>
      <c r="J1826" s="2" t="s">
        <v>124</v>
      </c>
      <c r="K1826" s="2" t="str">
        <f t="shared" si="113"/>
        <v>2015</v>
      </c>
      <c r="L1826" s="2" t="str">
        <f t="shared" si="114"/>
        <v>02</v>
      </c>
      <c r="M1826" s="2">
        <v>201502</v>
      </c>
      <c r="N1826" s="30">
        <v>121855.99999999999</v>
      </c>
      <c r="O1826" s="30">
        <v>18278.399999999998</v>
      </c>
      <c r="P1826" s="10">
        <f t="shared" si="115"/>
        <v>1.8278399999999997E-2</v>
      </c>
    </row>
    <row r="1827" spans="1:16">
      <c r="A1827" s="2" t="s">
        <v>68</v>
      </c>
      <c r="B1827" s="2" t="s">
        <v>24</v>
      </c>
      <c r="C1827" s="2" t="str">
        <f t="shared" si="112"/>
        <v>George C.</v>
      </c>
      <c r="D1827" s="2" t="s">
        <v>43</v>
      </c>
      <c r="E1827" s="2" t="s">
        <v>17</v>
      </c>
      <c r="F1827" s="2" t="s">
        <v>11</v>
      </c>
      <c r="G1827" s="2">
        <v>32</v>
      </c>
      <c r="H1827" s="2" t="s">
        <v>36</v>
      </c>
      <c r="I1827" s="2" t="s">
        <v>63</v>
      </c>
      <c r="J1827" s="2" t="s">
        <v>121</v>
      </c>
      <c r="K1827" s="2" t="str">
        <f t="shared" si="113"/>
        <v>2015</v>
      </c>
      <c r="L1827" s="2" t="str">
        <f t="shared" si="114"/>
        <v>02</v>
      </c>
      <c r="M1827" s="2">
        <v>201502</v>
      </c>
      <c r="N1827" s="30">
        <v>11240.32</v>
      </c>
      <c r="O1827" s="30">
        <v>1686.0479999999998</v>
      </c>
      <c r="P1827" s="10">
        <f t="shared" si="115"/>
        <v>1.6860479999999997E-3</v>
      </c>
    </row>
    <row r="1828" spans="1:16">
      <c r="A1828" s="2" t="s">
        <v>68</v>
      </c>
      <c r="B1828" s="2" t="s">
        <v>24</v>
      </c>
      <c r="C1828" s="2" t="str">
        <f t="shared" si="112"/>
        <v>George C.</v>
      </c>
      <c r="D1828" s="2" t="s">
        <v>43</v>
      </c>
      <c r="E1828" s="2" t="s">
        <v>17</v>
      </c>
      <c r="F1828" s="2" t="s">
        <v>11</v>
      </c>
      <c r="G1828" s="2">
        <v>32</v>
      </c>
      <c r="H1828" s="2" t="s">
        <v>36</v>
      </c>
      <c r="I1828" s="2" t="s">
        <v>63</v>
      </c>
      <c r="J1828" s="2" t="s">
        <v>143</v>
      </c>
      <c r="K1828" s="2" t="str">
        <f t="shared" si="113"/>
        <v>2015</v>
      </c>
      <c r="L1828" s="2" t="str">
        <f t="shared" si="114"/>
        <v>02</v>
      </c>
      <c r="M1828" s="2">
        <v>201502</v>
      </c>
      <c r="N1828" s="30">
        <v>78624</v>
      </c>
      <c r="O1828" s="30">
        <v>11793.599999999999</v>
      </c>
      <c r="P1828" s="10">
        <f t="shared" si="115"/>
        <v>1.1793599999999998E-2</v>
      </c>
    </row>
    <row r="1829" spans="1:16">
      <c r="A1829" s="2" t="s">
        <v>68</v>
      </c>
      <c r="B1829" s="2" t="s">
        <v>24</v>
      </c>
      <c r="C1829" s="2" t="str">
        <f t="shared" si="112"/>
        <v>George C.</v>
      </c>
      <c r="D1829" s="2" t="s">
        <v>43</v>
      </c>
      <c r="E1829" s="2" t="s">
        <v>17</v>
      </c>
      <c r="F1829" s="2" t="s">
        <v>11</v>
      </c>
      <c r="G1829" s="2">
        <v>32</v>
      </c>
      <c r="H1829" s="2" t="s">
        <v>36</v>
      </c>
      <c r="I1829" s="2" t="s">
        <v>63</v>
      </c>
      <c r="J1829" s="2" t="s">
        <v>123</v>
      </c>
      <c r="K1829" s="2" t="str">
        <f t="shared" si="113"/>
        <v>2015</v>
      </c>
      <c r="L1829" s="2" t="str">
        <f t="shared" si="114"/>
        <v>02</v>
      </c>
      <c r="M1829" s="2">
        <v>201502</v>
      </c>
      <c r="N1829" s="30">
        <v>95608.799999999988</v>
      </c>
      <c r="O1829" s="30">
        <v>14341.319999999998</v>
      </c>
      <c r="P1829" s="10">
        <f t="shared" si="115"/>
        <v>1.4341319999999998E-2</v>
      </c>
    </row>
    <row r="1830" spans="1:16">
      <c r="A1830" s="2" t="s">
        <v>68</v>
      </c>
      <c r="B1830" s="2" t="s">
        <v>70</v>
      </c>
      <c r="C1830" s="2" t="str">
        <f t="shared" si="112"/>
        <v>Emma J.</v>
      </c>
      <c r="D1830" s="2" t="s">
        <v>20</v>
      </c>
      <c r="E1830" s="2" t="s">
        <v>0</v>
      </c>
      <c r="F1830" s="2" t="s">
        <v>12</v>
      </c>
      <c r="G1830" s="2">
        <v>28</v>
      </c>
      <c r="H1830" s="2" t="s">
        <v>37</v>
      </c>
      <c r="I1830" s="2" t="s">
        <v>41</v>
      </c>
      <c r="J1830" s="2" t="s">
        <v>124</v>
      </c>
      <c r="K1830" s="2" t="str">
        <f t="shared" si="113"/>
        <v>2015</v>
      </c>
      <c r="L1830" s="2" t="str">
        <f t="shared" si="114"/>
        <v>02</v>
      </c>
      <c r="M1830" s="2">
        <v>201502</v>
      </c>
      <c r="N1830" s="30">
        <v>104689.92</v>
      </c>
      <c r="O1830" s="30">
        <v>15703.487999999999</v>
      </c>
      <c r="P1830" s="10">
        <f t="shared" si="115"/>
        <v>1.5703487999999998E-2</v>
      </c>
    </row>
    <row r="1831" spans="1:16">
      <c r="A1831" s="2" t="s">
        <v>68</v>
      </c>
      <c r="B1831" s="2" t="s">
        <v>70</v>
      </c>
      <c r="C1831" s="2" t="str">
        <f t="shared" si="112"/>
        <v>Emma J.</v>
      </c>
      <c r="D1831" s="2" t="s">
        <v>20</v>
      </c>
      <c r="E1831" s="2" t="s">
        <v>0</v>
      </c>
      <c r="F1831" s="2" t="s">
        <v>12</v>
      </c>
      <c r="G1831" s="2">
        <v>28</v>
      </c>
      <c r="H1831" s="2" t="s">
        <v>37</v>
      </c>
      <c r="I1831" s="2" t="s">
        <v>41</v>
      </c>
      <c r="J1831" s="2" t="s">
        <v>121</v>
      </c>
      <c r="K1831" s="2" t="str">
        <f t="shared" si="113"/>
        <v>2015</v>
      </c>
      <c r="L1831" s="2" t="str">
        <f t="shared" si="114"/>
        <v>02</v>
      </c>
      <c r="M1831" s="2">
        <v>201502</v>
      </c>
      <c r="N1831" s="30">
        <v>68962.559999999998</v>
      </c>
      <c r="O1831" s="30">
        <v>10344.384</v>
      </c>
      <c r="P1831" s="10">
        <f t="shared" si="115"/>
        <v>1.0344384E-2</v>
      </c>
    </row>
    <row r="1832" spans="1:16">
      <c r="A1832" s="2" t="s">
        <v>68</v>
      </c>
      <c r="B1832" s="2" t="s">
        <v>70</v>
      </c>
      <c r="C1832" s="2" t="str">
        <f t="shared" si="112"/>
        <v>Emma J.</v>
      </c>
      <c r="D1832" s="2" t="s">
        <v>20</v>
      </c>
      <c r="E1832" s="2" t="s">
        <v>0</v>
      </c>
      <c r="F1832" s="2" t="s">
        <v>12</v>
      </c>
      <c r="G1832" s="2">
        <v>28</v>
      </c>
      <c r="H1832" s="2" t="s">
        <v>37</v>
      </c>
      <c r="I1832" s="2" t="s">
        <v>41</v>
      </c>
      <c r="J1832" s="2" t="s">
        <v>143</v>
      </c>
      <c r="K1832" s="2" t="str">
        <f t="shared" si="113"/>
        <v>2015</v>
      </c>
      <c r="L1832" s="2" t="str">
        <f t="shared" si="114"/>
        <v>02</v>
      </c>
      <c r="M1832" s="2">
        <v>201502</v>
      </c>
      <c r="N1832" s="30">
        <v>69186</v>
      </c>
      <c r="O1832" s="30">
        <v>10377.9</v>
      </c>
      <c r="P1832" s="10">
        <f t="shared" si="115"/>
        <v>1.0377899999999999E-2</v>
      </c>
    </row>
    <row r="1833" spans="1:16">
      <c r="A1833" s="2" t="s">
        <v>68</v>
      </c>
      <c r="B1833" s="2" t="s">
        <v>70</v>
      </c>
      <c r="C1833" s="2" t="str">
        <f t="shared" si="112"/>
        <v>Emma J.</v>
      </c>
      <c r="D1833" s="2" t="s">
        <v>20</v>
      </c>
      <c r="E1833" s="2" t="s">
        <v>0</v>
      </c>
      <c r="F1833" s="2" t="s">
        <v>12</v>
      </c>
      <c r="G1833" s="2">
        <v>28</v>
      </c>
      <c r="H1833" s="2" t="s">
        <v>37</v>
      </c>
      <c r="I1833" s="2" t="s">
        <v>41</v>
      </c>
      <c r="J1833" s="2" t="s">
        <v>123</v>
      </c>
      <c r="K1833" s="2" t="str">
        <f t="shared" si="113"/>
        <v>2015</v>
      </c>
      <c r="L1833" s="2" t="str">
        <f t="shared" si="114"/>
        <v>02</v>
      </c>
      <c r="M1833" s="2">
        <v>201502</v>
      </c>
      <c r="N1833" s="30">
        <v>42690.239999999998</v>
      </c>
      <c r="O1833" s="30">
        <v>6403.5359999999991</v>
      </c>
      <c r="P1833" s="10">
        <f t="shared" si="115"/>
        <v>6.4035359999999987E-3</v>
      </c>
    </row>
    <row r="1834" spans="1:16">
      <c r="A1834" s="2" t="s">
        <v>68</v>
      </c>
      <c r="B1834" s="2" t="s">
        <v>23</v>
      </c>
      <c r="C1834" s="2" t="str">
        <f t="shared" si="112"/>
        <v>Bryan K.</v>
      </c>
      <c r="D1834" s="2" t="s">
        <v>44</v>
      </c>
      <c r="E1834" s="2" t="s">
        <v>45</v>
      </c>
      <c r="F1834" s="2" t="s">
        <v>11</v>
      </c>
      <c r="G1834" s="2">
        <v>27</v>
      </c>
      <c r="H1834" s="2" t="s">
        <v>33</v>
      </c>
      <c r="I1834" s="2" t="s">
        <v>38</v>
      </c>
      <c r="J1834" s="2" t="s">
        <v>124</v>
      </c>
      <c r="K1834" s="2" t="str">
        <f t="shared" si="113"/>
        <v>2015</v>
      </c>
      <c r="L1834" s="2" t="str">
        <f t="shared" si="114"/>
        <v>02</v>
      </c>
      <c r="M1834" s="2">
        <v>201502</v>
      </c>
      <c r="N1834" s="30">
        <v>481676.54399999999</v>
      </c>
      <c r="O1834" s="30">
        <v>72251.481599999999</v>
      </c>
      <c r="P1834" s="10">
        <f t="shared" si="115"/>
        <v>7.22514816E-2</v>
      </c>
    </row>
    <row r="1835" spans="1:16">
      <c r="A1835" s="2" t="s">
        <v>68</v>
      </c>
      <c r="B1835" s="2" t="s">
        <v>23</v>
      </c>
      <c r="C1835" s="2" t="str">
        <f t="shared" si="112"/>
        <v>Bryan K.</v>
      </c>
      <c r="D1835" s="2" t="s">
        <v>44</v>
      </c>
      <c r="E1835" s="2" t="s">
        <v>45</v>
      </c>
      <c r="F1835" s="2" t="s">
        <v>11</v>
      </c>
      <c r="G1835" s="2">
        <v>27</v>
      </c>
      <c r="H1835" s="2" t="s">
        <v>33</v>
      </c>
      <c r="I1835" s="2" t="s">
        <v>38</v>
      </c>
      <c r="J1835" s="2" t="s">
        <v>121</v>
      </c>
      <c r="K1835" s="2" t="str">
        <f t="shared" si="113"/>
        <v>2015</v>
      </c>
      <c r="L1835" s="2" t="str">
        <f t="shared" si="114"/>
        <v>02</v>
      </c>
      <c r="M1835" s="2">
        <v>201502</v>
      </c>
      <c r="N1835" s="30">
        <v>136964.73600000003</v>
      </c>
      <c r="O1835" s="30">
        <v>20544.710400000004</v>
      </c>
      <c r="P1835" s="10">
        <f t="shared" si="115"/>
        <v>2.0544710400000003E-2</v>
      </c>
    </row>
    <row r="1836" spans="1:16">
      <c r="A1836" s="2" t="s">
        <v>68</v>
      </c>
      <c r="B1836" s="2" t="s">
        <v>23</v>
      </c>
      <c r="C1836" s="2" t="str">
        <f t="shared" si="112"/>
        <v>Bryan K.</v>
      </c>
      <c r="D1836" s="2" t="s">
        <v>44</v>
      </c>
      <c r="E1836" s="2" t="s">
        <v>45</v>
      </c>
      <c r="F1836" s="2" t="s">
        <v>11</v>
      </c>
      <c r="G1836" s="2">
        <v>27</v>
      </c>
      <c r="H1836" s="2" t="s">
        <v>33</v>
      </c>
      <c r="I1836" s="2" t="s">
        <v>38</v>
      </c>
      <c r="J1836" s="2" t="s">
        <v>143</v>
      </c>
      <c r="K1836" s="2" t="str">
        <f t="shared" si="113"/>
        <v>2015</v>
      </c>
      <c r="L1836" s="2" t="str">
        <f t="shared" si="114"/>
        <v>02</v>
      </c>
      <c r="M1836" s="2">
        <v>201502</v>
      </c>
      <c r="N1836" s="30">
        <v>209092.31999999998</v>
      </c>
      <c r="O1836" s="30">
        <v>31363.847999999994</v>
      </c>
      <c r="P1836" s="10">
        <f t="shared" si="115"/>
        <v>3.1363847999999993E-2</v>
      </c>
    </row>
    <row r="1837" spans="1:16">
      <c r="A1837" s="2" t="s">
        <v>68</v>
      </c>
      <c r="B1837" s="2" t="s">
        <v>23</v>
      </c>
      <c r="C1837" s="2" t="str">
        <f t="shared" si="112"/>
        <v>Bryan K.</v>
      </c>
      <c r="D1837" s="2" t="s">
        <v>44</v>
      </c>
      <c r="E1837" s="2" t="s">
        <v>45</v>
      </c>
      <c r="F1837" s="2" t="s">
        <v>11</v>
      </c>
      <c r="G1837" s="2">
        <v>27</v>
      </c>
      <c r="H1837" s="2" t="s">
        <v>33</v>
      </c>
      <c r="I1837" s="2" t="s">
        <v>38</v>
      </c>
      <c r="J1837" s="2" t="s">
        <v>123</v>
      </c>
      <c r="K1837" s="2" t="str">
        <f t="shared" si="113"/>
        <v>2015</v>
      </c>
      <c r="L1837" s="2" t="str">
        <f t="shared" si="114"/>
        <v>02</v>
      </c>
      <c r="M1837" s="2">
        <v>201502</v>
      </c>
      <c r="N1837" s="30">
        <v>157311.07199999999</v>
      </c>
      <c r="O1837" s="30">
        <v>23596.660799999998</v>
      </c>
      <c r="P1837" s="10">
        <f t="shared" si="115"/>
        <v>2.3596660799999999E-2</v>
      </c>
    </row>
    <row r="1838" spans="1:16">
      <c r="A1838" s="2" t="s">
        <v>7</v>
      </c>
      <c r="B1838" s="2" t="s">
        <v>25</v>
      </c>
      <c r="C1838" s="2" t="str">
        <f t="shared" si="112"/>
        <v>Louis N.</v>
      </c>
      <c r="D1838" s="2" t="s">
        <v>51</v>
      </c>
      <c r="E1838" s="2" t="s">
        <v>52</v>
      </c>
      <c r="F1838" s="2" t="s">
        <v>11</v>
      </c>
      <c r="G1838" s="2">
        <v>44</v>
      </c>
      <c r="H1838" s="2" t="s">
        <v>33</v>
      </c>
      <c r="I1838" s="2" t="s">
        <v>38</v>
      </c>
      <c r="J1838" s="2" t="s">
        <v>124</v>
      </c>
      <c r="K1838" s="2" t="str">
        <f t="shared" si="113"/>
        <v>2015</v>
      </c>
      <c r="L1838" s="2" t="str">
        <f t="shared" si="114"/>
        <v>02</v>
      </c>
      <c r="M1838" s="2">
        <v>201502</v>
      </c>
      <c r="N1838" s="30">
        <v>878017.91999999981</v>
      </c>
      <c r="O1838" s="30">
        <v>131702.68799999997</v>
      </c>
      <c r="P1838" s="10">
        <f t="shared" si="115"/>
        <v>0.13170268799999996</v>
      </c>
    </row>
    <row r="1839" spans="1:16">
      <c r="A1839" s="2" t="s">
        <v>7</v>
      </c>
      <c r="B1839" s="2" t="s">
        <v>25</v>
      </c>
      <c r="C1839" s="2" t="str">
        <f t="shared" si="112"/>
        <v>Louis N.</v>
      </c>
      <c r="D1839" s="2" t="s">
        <v>51</v>
      </c>
      <c r="E1839" s="2" t="s">
        <v>52</v>
      </c>
      <c r="F1839" s="2" t="s">
        <v>11</v>
      </c>
      <c r="G1839" s="2">
        <v>44</v>
      </c>
      <c r="H1839" s="2" t="s">
        <v>33</v>
      </c>
      <c r="I1839" s="2" t="s">
        <v>38</v>
      </c>
      <c r="J1839" s="2" t="s">
        <v>121</v>
      </c>
      <c r="K1839" s="2" t="str">
        <f t="shared" si="113"/>
        <v>2015</v>
      </c>
      <c r="L1839" s="2" t="str">
        <f t="shared" si="114"/>
        <v>02</v>
      </c>
      <c r="M1839" s="2">
        <v>201502</v>
      </c>
      <c r="N1839" s="30">
        <v>362351.51999999996</v>
      </c>
      <c r="O1839" s="30">
        <v>54352.727999999996</v>
      </c>
      <c r="P1839" s="10">
        <f t="shared" si="115"/>
        <v>5.4352727999999996E-2</v>
      </c>
    </row>
    <row r="1840" spans="1:16">
      <c r="A1840" s="2" t="s">
        <v>7</v>
      </c>
      <c r="B1840" s="2" t="s">
        <v>25</v>
      </c>
      <c r="C1840" s="2" t="str">
        <f t="shared" si="112"/>
        <v>Louis N.</v>
      </c>
      <c r="D1840" s="2" t="s">
        <v>51</v>
      </c>
      <c r="E1840" s="2" t="s">
        <v>52</v>
      </c>
      <c r="F1840" s="2" t="s">
        <v>11</v>
      </c>
      <c r="G1840" s="2">
        <v>44</v>
      </c>
      <c r="H1840" s="2" t="s">
        <v>33</v>
      </c>
      <c r="I1840" s="2" t="s">
        <v>38</v>
      </c>
      <c r="J1840" s="2" t="s">
        <v>143</v>
      </c>
      <c r="K1840" s="2" t="str">
        <f t="shared" si="113"/>
        <v>2015</v>
      </c>
      <c r="L1840" s="2" t="str">
        <f t="shared" si="114"/>
        <v>02</v>
      </c>
      <c r="M1840" s="2">
        <v>201502</v>
      </c>
      <c r="N1840" s="30">
        <v>461685.8</v>
      </c>
      <c r="O1840" s="30">
        <v>69252.87</v>
      </c>
      <c r="P1840" s="10">
        <f t="shared" si="115"/>
        <v>6.9252869999999994E-2</v>
      </c>
    </row>
    <row r="1841" spans="1:16">
      <c r="A1841" s="2" t="s">
        <v>7</v>
      </c>
      <c r="B1841" s="2" t="s">
        <v>25</v>
      </c>
      <c r="C1841" s="2" t="str">
        <f t="shared" si="112"/>
        <v>Louis N.</v>
      </c>
      <c r="D1841" s="2" t="s">
        <v>51</v>
      </c>
      <c r="E1841" s="2" t="s">
        <v>52</v>
      </c>
      <c r="F1841" s="2" t="s">
        <v>11</v>
      </c>
      <c r="G1841" s="2">
        <v>44</v>
      </c>
      <c r="H1841" s="2" t="s">
        <v>33</v>
      </c>
      <c r="I1841" s="2" t="s">
        <v>38</v>
      </c>
      <c r="J1841" s="2" t="s">
        <v>123</v>
      </c>
      <c r="K1841" s="2" t="str">
        <f t="shared" si="113"/>
        <v>2015</v>
      </c>
      <c r="L1841" s="2" t="str">
        <f t="shared" si="114"/>
        <v>02</v>
      </c>
      <c r="M1841" s="2">
        <v>201502</v>
      </c>
      <c r="N1841" s="30">
        <v>596736.48</v>
      </c>
      <c r="O1841" s="30">
        <v>89510.471999999994</v>
      </c>
      <c r="P1841" s="10">
        <f t="shared" si="115"/>
        <v>8.9510471999999994E-2</v>
      </c>
    </row>
    <row r="1842" spans="1:16">
      <c r="A1842" s="2" t="s">
        <v>7</v>
      </c>
      <c r="B1842" s="2" t="s">
        <v>25</v>
      </c>
      <c r="C1842" s="2" t="str">
        <f t="shared" si="112"/>
        <v>Winnie C.</v>
      </c>
      <c r="D1842" s="2" t="s">
        <v>49</v>
      </c>
      <c r="E1842" s="2" t="s">
        <v>50</v>
      </c>
      <c r="F1842" s="2" t="s">
        <v>12</v>
      </c>
      <c r="G1842" s="2">
        <v>35</v>
      </c>
      <c r="H1842" s="2" t="s">
        <v>35</v>
      </c>
      <c r="I1842" s="2" t="s">
        <v>40</v>
      </c>
      <c r="J1842" s="2" t="s">
        <v>124</v>
      </c>
      <c r="K1842" s="2" t="str">
        <f t="shared" si="113"/>
        <v>2015</v>
      </c>
      <c r="L1842" s="2" t="str">
        <f t="shared" si="114"/>
        <v>02</v>
      </c>
      <c r="M1842" s="2">
        <v>201502</v>
      </c>
      <c r="N1842" s="30">
        <v>180966.40000000002</v>
      </c>
      <c r="O1842" s="30">
        <v>27144.960000000003</v>
      </c>
      <c r="P1842" s="10">
        <f t="shared" si="115"/>
        <v>2.7144960000000003E-2</v>
      </c>
    </row>
    <row r="1843" spans="1:16">
      <c r="A1843" s="2" t="s">
        <v>7</v>
      </c>
      <c r="B1843" s="2" t="s">
        <v>25</v>
      </c>
      <c r="C1843" s="2" t="str">
        <f t="shared" si="112"/>
        <v>Winnie C.</v>
      </c>
      <c r="D1843" s="2" t="s">
        <v>49</v>
      </c>
      <c r="E1843" s="2" t="s">
        <v>50</v>
      </c>
      <c r="F1843" s="2" t="s">
        <v>12</v>
      </c>
      <c r="G1843" s="2">
        <v>35</v>
      </c>
      <c r="H1843" s="2" t="s">
        <v>35</v>
      </c>
      <c r="I1843" s="2" t="s">
        <v>40</v>
      </c>
      <c r="J1843" s="2" t="s">
        <v>121</v>
      </c>
      <c r="K1843" s="2" t="str">
        <f t="shared" si="113"/>
        <v>2015</v>
      </c>
      <c r="L1843" s="2" t="str">
        <f t="shared" si="114"/>
        <v>02</v>
      </c>
      <c r="M1843" s="2">
        <v>201502</v>
      </c>
      <c r="N1843" s="30">
        <v>217200</v>
      </c>
      <c r="O1843" s="30">
        <v>32580</v>
      </c>
      <c r="P1843" s="10">
        <f t="shared" si="115"/>
        <v>3.2579999999999998E-2</v>
      </c>
    </row>
    <row r="1844" spans="1:16">
      <c r="A1844" s="2" t="s">
        <v>7</v>
      </c>
      <c r="B1844" s="2" t="s">
        <v>25</v>
      </c>
      <c r="C1844" s="2" t="str">
        <f t="shared" si="112"/>
        <v>Winnie C.</v>
      </c>
      <c r="D1844" s="2" t="s">
        <v>49</v>
      </c>
      <c r="E1844" s="2" t="s">
        <v>50</v>
      </c>
      <c r="F1844" s="2" t="s">
        <v>12</v>
      </c>
      <c r="G1844" s="2">
        <v>35</v>
      </c>
      <c r="H1844" s="2" t="s">
        <v>35</v>
      </c>
      <c r="I1844" s="2" t="s">
        <v>40</v>
      </c>
      <c r="J1844" s="2" t="s">
        <v>143</v>
      </c>
      <c r="K1844" s="2" t="str">
        <f t="shared" si="113"/>
        <v>2015</v>
      </c>
      <c r="L1844" s="2" t="str">
        <f t="shared" si="114"/>
        <v>02</v>
      </c>
      <c r="M1844" s="2">
        <v>201502</v>
      </c>
      <c r="N1844" s="30">
        <v>236848</v>
      </c>
      <c r="O1844" s="30">
        <v>35527.199999999997</v>
      </c>
      <c r="P1844" s="10">
        <f t="shared" si="115"/>
        <v>3.5527199999999995E-2</v>
      </c>
    </row>
    <row r="1845" spans="1:16">
      <c r="A1845" s="2" t="s">
        <v>7</v>
      </c>
      <c r="B1845" s="2" t="s">
        <v>25</v>
      </c>
      <c r="C1845" s="2" t="str">
        <f t="shared" si="112"/>
        <v>Winnie C.</v>
      </c>
      <c r="D1845" s="2" t="s">
        <v>49</v>
      </c>
      <c r="E1845" s="2" t="s">
        <v>50</v>
      </c>
      <c r="F1845" s="2" t="s">
        <v>12</v>
      </c>
      <c r="G1845" s="2">
        <v>35</v>
      </c>
      <c r="H1845" s="2" t="s">
        <v>35</v>
      </c>
      <c r="I1845" s="2" t="s">
        <v>40</v>
      </c>
      <c r="J1845" s="2" t="s">
        <v>123</v>
      </c>
      <c r="K1845" s="2" t="str">
        <f t="shared" si="113"/>
        <v>2015</v>
      </c>
      <c r="L1845" s="2" t="str">
        <f t="shared" si="114"/>
        <v>02</v>
      </c>
      <c r="M1845" s="2">
        <v>201502</v>
      </c>
      <c r="N1845" s="30">
        <v>447782.39999999991</v>
      </c>
      <c r="O1845" s="30">
        <v>67167.359999999986</v>
      </c>
      <c r="P1845" s="10">
        <f t="shared" si="115"/>
        <v>6.7167359999999982E-2</v>
      </c>
    </row>
    <row r="1846" spans="1:16">
      <c r="A1846" s="2" t="s">
        <v>7</v>
      </c>
      <c r="B1846" s="2" t="s">
        <v>25</v>
      </c>
      <c r="C1846" s="2" t="str">
        <f t="shared" si="112"/>
        <v>Edson L.</v>
      </c>
      <c r="D1846" s="2" t="s">
        <v>47</v>
      </c>
      <c r="E1846" s="2" t="s">
        <v>48</v>
      </c>
      <c r="F1846" s="2" t="s">
        <v>11</v>
      </c>
      <c r="G1846" s="2">
        <v>28</v>
      </c>
      <c r="H1846" s="2" t="s">
        <v>37</v>
      </c>
      <c r="I1846" s="2" t="s">
        <v>41</v>
      </c>
      <c r="J1846" s="2" t="s">
        <v>124</v>
      </c>
      <c r="K1846" s="2" t="str">
        <f t="shared" si="113"/>
        <v>2015</v>
      </c>
      <c r="L1846" s="2" t="str">
        <f t="shared" si="114"/>
        <v>02</v>
      </c>
      <c r="M1846" s="2">
        <v>201502</v>
      </c>
      <c r="N1846" s="30">
        <v>344121.59999999998</v>
      </c>
      <c r="O1846" s="30">
        <v>51618.239999999998</v>
      </c>
      <c r="P1846" s="10">
        <f t="shared" si="115"/>
        <v>5.1618239999999996E-2</v>
      </c>
    </row>
    <row r="1847" spans="1:16">
      <c r="A1847" s="2" t="s">
        <v>7</v>
      </c>
      <c r="B1847" s="2" t="s">
        <v>25</v>
      </c>
      <c r="C1847" s="2" t="str">
        <f t="shared" si="112"/>
        <v>Edson L.</v>
      </c>
      <c r="D1847" s="2" t="s">
        <v>47</v>
      </c>
      <c r="E1847" s="2" t="s">
        <v>48</v>
      </c>
      <c r="F1847" s="2" t="s">
        <v>11</v>
      </c>
      <c r="G1847" s="2">
        <v>28</v>
      </c>
      <c r="H1847" s="2" t="s">
        <v>37</v>
      </c>
      <c r="I1847" s="2" t="s">
        <v>41</v>
      </c>
      <c r="J1847" s="2" t="s">
        <v>121</v>
      </c>
      <c r="K1847" s="2" t="str">
        <f t="shared" si="113"/>
        <v>2015</v>
      </c>
      <c r="L1847" s="2" t="str">
        <f t="shared" si="114"/>
        <v>02</v>
      </c>
      <c r="M1847" s="2">
        <v>201502</v>
      </c>
      <c r="N1847" s="30">
        <v>54631.680000000008</v>
      </c>
      <c r="O1847" s="30">
        <v>8194.7520000000004</v>
      </c>
      <c r="P1847" s="10">
        <f t="shared" si="115"/>
        <v>8.1947519999999996E-3</v>
      </c>
    </row>
    <row r="1848" spans="1:16">
      <c r="A1848" s="2" t="s">
        <v>7</v>
      </c>
      <c r="B1848" s="2" t="s">
        <v>25</v>
      </c>
      <c r="C1848" s="2" t="str">
        <f t="shared" si="112"/>
        <v>Edson L.</v>
      </c>
      <c r="D1848" s="2" t="s">
        <v>47</v>
      </c>
      <c r="E1848" s="2" t="s">
        <v>48</v>
      </c>
      <c r="F1848" s="2" t="s">
        <v>11</v>
      </c>
      <c r="G1848" s="2">
        <v>28</v>
      </c>
      <c r="H1848" s="2" t="s">
        <v>37</v>
      </c>
      <c r="I1848" s="2" t="s">
        <v>41</v>
      </c>
      <c r="J1848" s="2" t="s">
        <v>143</v>
      </c>
      <c r="K1848" s="2" t="str">
        <f t="shared" si="113"/>
        <v>2015</v>
      </c>
      <c r="L1848" s="2" t="str">
        <f t="shared" si="114"/>
        <v>02</v>
      </c>
      <c r="M1848" s="2">
        <v>201502</v>
      </c>
      <c r="N1848" s="30">
        <v>13813.199999999997</v>
      </c>
      <c r="O1848" s="30">
        <v>2071.9799999999996</v>
      </c>
      <c r="P1848" s="10">
        <f t="shared" si="115"/>
        <v>2.0719799999999997E-3</v>
      </c>
    </row>
    <row r="1849" spans="1:16">
      <c r="A1849" s="2" t="s">
        <v>7</v>
      </c>
      <c r="B1849" s="2" t="s">
        <v>25</v>
      </c>
      <c r="C1849" s="2" t="str">
        <f t="shared" si="112"/>
        <v>Edson L.</v>
      </c>
      <c r="D1849" s="2" t="s">
        <v>47</v>
      </c>
      <c r="E1849" s="2" t="s">
        <v>48</v>
      </c>
      <c r="F1849" s="2" t="s">
        <v>11</v>
      </c>
      <c r="G1849" s="2">
        <v>28</v>
      </c>
      <c r="H1849" s="2" t="s">
        <v>37</v>
      </c>
      <c r="I1849" s="2" t="s">
        <v>41</v>
      </c>
      <c r="J1849" s="2" t="s">
        <v>123</v>
      </c>
      <c r="K1849" s="2" t="str">
        <f t="shared" si="113"/>
        <v>2015</v>
      </c>
      <c r="L1849" s="2" t="str">
        <f t="shared" si="114"/>
        <v>02</v>
      </c>
      <c r="M1849" s="2">
        <v>201502</v>
      </c>
      <c r="N1849" s="30">
        <v>118679.04000000001</v>
      </c>
      <c r="O1849" s="30">
        <v>17801.856</v>
      </c>
      <c r="P1849" s="10">
        <f t="shared" si="115"/>
        <v>1.7801856000000001E-2</v>
      </c>
    </row>
    <row r="1850" spans="1:16">
      <c r="A1850" s="2" t="s">
        <v>7</v>
      </c>
      <c r="B1850" s="2" t="s">
        <v>26</v>
      </c>
      <c r="C1850" s="2" t="str">
        <f t="shared" si="112"/>
        <v>Toshiro T.</v>
      </c>
      <c r="D1850" s="2" t="s">
        <v>55</v>
      </c>
      <c r="E1850" s="2" t="s">
        <v>56</v>
      </c>
      <c r="F1850" s="2" t="s">
        <v>11</v>
      </c>
      <c r="G1850" s="2">
        <v>36</v>
      </c>
      <c r="H1850" s="2" t="s">
        <v>34</v>
      </c>
      <c r="I1850" s="2" t="s">
        <v>39</v>
      </c>
      <c r="J1850" s="2" t="s">
        <v>124</v>
      </c>
      <c r="K1850" s="2" t="str">
        <f t="shared" si="113"/>
        <v>2015</v>
      </c>
      <c r="L1850" s="2" t="str">
        <f t="shared" si="114"/>
        <v>02</v>
      </c>
      <c r="M1850" s="2">
        <v>201502</v>
      </c>
      <c r="N1850" s="30">
        <v>420966.60480000009</v>
      </c>
      <c r="O1850" s="30">
        <v>63144.990720000009</v>
      </c>
      <c r="P1850" s="10">
        <f t="shared" si="115"/>
        <v>6.3144990720000002E-2</v>
      </c>
    </row>
    <row r="1851" spans="1:16">
      <c r="A1851" s="2" t="s">
        <v>7</v>
      </c>
      <c r="B1851" s="2" t="s">
        <v>26</v>
      </c>
      <c r="C1851" s="2" t="str">
        <f t="shared" si="112"/>
        <v>Toshiro T.</v>
      </c>
      <c r="D1851" s="2" t="s">
        <v>55</v>
      </c>
      <c r="E1851" s="2" t="s">
        <v>56</v>
      </c>
      <c r="F1851" s="2" t="s">
        <v>11</v>
      </c>
      <c r="G1851" s="2">
        <v>36</v>
      </c>
      <c r="H1851" s="2" t="s">
        <v>34</v>
      </c>
      <c r="I1851" s="2" t="s">
        <v>39</v>
      </c>
      <c r="J1851" s="2" t="s">
        <v>121</v>
      </c>
      <c r="K1851" s="2" t="str">
        <f t="shared" si="113"/>
        <v>2015</v>
      </c>
      <c r="L1851" s="2" t="str">
        <f t="shared" si="114"/>
        <v>02</v>
      </c>
      <c r="M1851" s="2">
        <v>201502</v>
      </c>
      <c r="N1851" s="30">
        <v>7063.0560000000005</v>
      </c>
      <c r="O1851" s="30">
        <v>1059.4584</v>
      </c>
      <c r="P1851" s="10">
        <f t="shared" si="115"/>
        <v>1.0594584E-3</v>
      </c>
    </row>
    <row r="1852" spans="1:16">
      <c r="A1852" s="2" t="s">
        <v>7</v>
      </c>
      <c r="B1852" s="2" t="s">
        <v>26</v>
      </c>
      <c r="C1852" s="2" t="str">
        <f t="shared" si="112"/>
        <v>Toshiro T.</v>
      </c>
      <c r="D1852" s="2" t="s">
        <v>55</v>
      </c>
      <c r="E1852" s="2" t="s">
        <v>56</v>
      </c>
      <c r="F1852" s="2" t="s">
        <v>11</v>
      </c>
      <c r="G1852" s="2">
        <v>36</v>
      </c>
      <c r="H1852" s="2" t="s">
        <v>34</v>
      </c>
      <c r="I1852" s="2" t="s">
        <v>39</v>
      </c>
      <c r="J1852" s="2" t="s">
        <v>143</v>
      </c>
      <c r="K1852" s="2" t="str">
        <f t="shared" si="113"/>
        <v>2015</v>
      </c>
      <c r="L1852" s="2" t="str">
        <f t="shared" si="114"/>
        <v>02</v>
      </c>
      <c r="M1852" s="2">
        <v>201502</v>
      </c>
      <c r="N1852" s="30">
        <v>57681.035999999986</v>
      </c>
      <c r="O1852" s="30">
        <v>8652.1553999999978</v>
      </c>
      <c r="P1852" s="10">
        <f t="shared" si="115"/>
        <v>8.6521553999999983E-3</v>
      </c>
    </row>
    <row r="1853" spans="1:16">
      <c r="A1853" s="2" t="s">
        <v>7</v>
      </c>
      <c r="B1853" s="2" t="s">
        <v>26</v>
      </c>
      <c r="C1853" s="2" t="str">
        <f t="shared" si="112"/>
        <v>Toshiro T.</v>
      </c>
      <c r="D1853" s="2" t="s">
        <v>55</v>
      </c>
      <c r="E1853" s="2" t="s">
        <v>56</v>
      </c>
      <c r="F1853" s="2" t="s">
        <v>11</v>
      </c>
      <c r="G1853" s="2">
        <v>36</v>
      </c>
      <c r="H1853" s="2" t="s">
        <v>34</v>
      </c>
      <c r="I1853" s="2" t="s">
        <v>39</v>
      </c>
      <c r="J1853" s="2" t="s">
        <v>123</v>
      </c>
      <c r="K1853" s="2" t="str">
        <f t="shared" si="113"/>
        <v>2015</v>
      </c>
      <c r="L1853" s="2" t="str">
        <f t="shared" si="114"/>
        <v>02</v>
      </c>
      <c r="M1853" s="2">
        <v>201502</v>
      </c>
      <c r="N1853" s="30">
        <v>171975.18239999999</v>
      </c>
      <c r="O1853" s="30">
        <v>25796.277359999996</v>
      </c>
      <c r="P1853" s="10">
        <f t="shared" si="115"/>
        <v>2.5796277359999998E-2</v>
      </c>
    </row>
    <row r="1854" spans="1:16">
      <c r="A1854" s="2" t="s">
        <v>7</v>
      </c>
      <c r="B1854" s="2" t="s">
        <v>26</v>
      </c>
      <c r="C1854" s="2" t="str">
        <f t="shared" si="112"/>
        <v>Yui M.</v>
      </c>
      <c r="D1854" s="2" t="s">
        <v>53</v>
      </c>
      <c r="E1854" s="2" t="s">
        <v>54</v>
      </c>
      <c r="F1854" s="2" t="s">
        <v>12</v>
      </c>
      <c r="G1854" s="2">
        <v>32</v>
      </c>
      <c r="H1854" s="2" t="s">
        <v>36</v>
      </c>
      <c r="I1854" s="2" t="s">
        <v>63</v>
      </c>
      <c r="J1854" s="2" t="s">
        <v>124</v>
      </c>
      <c r="K1854" s="2" t="str">
        <f t="shared" si="113"/>
        <v>2015</v>
      </c>
      <c r="L1854" s="2" t="str">
        <f t="shared" si="114"/>
        <v>02</v>
      </c>
      <c r="M1854" s="2">
        <v>201502</v>
      </c>
      <c r="N1854" s="30">
        <v>110826.23999999999</v>
      </c>
      <c r="O1854" s="30">
        <v>16623.935999999998</v>
      </c>
      <c r="P1854" s="10">
        <f t="shared" si="115"/>
        <v>1.6623935999999999E-2</v>
      </c>
    </row>
    <row r="1855" spans="1:16">
      <c r="A1855" s="2" t="s">
        <v>7</v>
      </c>
      <c r="B1855" s="2" t="s">
        <v>26</v>
      </c>
      <c r="C1855" s="2" t="str">
        <f t="shared" si="112"/>
        <v>Yui M.</v>
      </c>
      <c r="D1855" s="2" t="s">
        <v>53</v>
      </c>
      <c r="E1855" s="2" t="s">
        <v>54</v>
      </c>
      <c r="F1855" s="2" t="s">
        <v>12</v>
      </c>
      <c r="G1855" s="2">
        <v>32</v>
      </c>
      <c r="H1855" s="2" t="s">
        <v>36</v>
      </c>
      <c r="I1855" s="2" t="s">
        <v>63</v>
      </c>
      <c r="J1855" s="2" t="s">
        <v>121</v>
      </c>
      <c r="K1855" s="2" t="str">
        <f t="shared" si="113"/>
        <v>2015</v>
      </c>
      <c r="L1855" s="2" t="str">
        <f t="shared" si="114"/>
        <v>02</v>
      </c>
      <c r="M1855" s="2">
        <v>201502</v>
      </c>
      <c r="N1855" s="30">
        <v>31121.663999999997</v>
      </c>
      <c r="O1855" s="30">
        <v>4668.2495999999992</v>
      </c>
      <c r="P1855" s="10">
        <f t="shared" si="115"/>
        <v>4.6682495999999995E-3</v>
      </c>
    </row>
    <row r="1856" spans="1:16">
      <c r="A1856" s="2" t="s">
        <v>7</v>
      </c>
      <c r="B1856" s="2" t="s">
        <v>26</v>
      </c>
      <c r="C1856" s="2" t="str">
        <f t="shared" si="112"/>
        <v>Yui M.</v>
      </c>
      <c r="D1856" s="2" t="s">
        <v>53</v>
      </c>
      <c r="E1856" s="2" t="s">
        <v>54</v>
      </c>
      <c r="F1856" s="2" t="s">
        <v>12</v>
      </c>
      <c r="G1856" s="2">
        <v>32</v>
      </c>
      <c r="H1856" s="2" t="s">
        <v>36</v>
      </c>
      <c r="I1856" s="2" t="s">
        <v>63</v>
      </c>
      <c r="J1856" s="2" t="s">
        <v>143</v>
      </c>
      <c r="K1856" s="2" t="str">
        <f t="shared" si="113"/>
        <v>2015</v>
      </c>
      <c r="L1856" s="2" t="str">
        <f t="shared" si="114"/>
        <v>02</v>
      </c>
      <c r="M1856" s="2">
        <v>201502</v>
      </c>
      <c r="N1856" s="30">
        <v>89404.224000000002</v>
      </c>
      <c r="O1856" s="30">
        <v>13410.633599999999</v>
      </c>
      <c r="P1856" s="10">
        <f t="shared" si="115"/>
        <v>1.3410633599999999E-2</v>
      </c>
    </row>
    <row r="1857" spans="1:16">
      <c r="A1857" s="2" t="s">
        <v>7</v>
      </c>
      <c r="B1857" s="2" t="s">
        <v>26</v>
      </c>
      <c r="C1857" s="2" t="str">
        <f t="shared" si="112"/>
        <v>Yui M.</v>
      </c>
      <c r="D1857" s="2" t="s">
        <v>53</v>
      </c>
      <c r="E1857" s="2" t="s">
        <v>54</v>
      </c>
      <c r="F1857" s="2" t="s">
        <v>12</v>
      </c>
      <c r="G1857" s="2">
        <v>32</v>
      </c>
      <c r="H1857" s="2" t="s">
        <v>36</v>
      </c>
      <c r="I1857" s="2" t="s">
        <v>63</v>
      </c>
      <c r="J1857" s="2" t="s">
        <v>123</v>
      </c>
      <c r="K1857" s="2" t="str">
        <f t="shared" si="113"/>
        <v>2015</v>
      </c>
      <c r="L1857" s="2" t="str">
        <f t="shared" si="114"/>
        <v>02</v>
      </c>
      <c r="M1857" s="2">
        <v>201502</v>
      </c>
      <c r="N1857" s="30">
        <v>58691.807999999997</v>
      </c>
      <c r="O1857" s="30">
        <v>8803.7711999999992</v>
      </c>
      <c r="P1857" s="10">
        <f t="shared" si="115"/>
        <v>8.8037711999999994E-3</v>
      </c>
    </row>
    <row r="1858" spans="1:16">
      <c r="A1858" s="2" t="s">
        <v>7</v>
      </c>
      <c r="B1858" s="2" t="s">
        <v>27</v>
      </c>
      <c r="C1858" s="2" t="str">
        <f t="shared" si="112"/>
        <v>Andrew T.</v>
      </c>
      <c r="D1858" s="2" t="s">
        <v>21</v>
      </c>
      <c r="E1858" s="2" t="s">
        <v>58</v>
      </c>
      <c r="F1858" s="2" t="s">
        <v>11</v>
      </c>
      <c r="G1858" s="2">
        <v>45</v>
      </c>
      <c r="H1858" s="2" t="s">
        <v>33</v>
      </c>
      <c r="I1858" s="2" t="s">
        <v>38</v>
      </c>
      <c r="J1858" s="2" t="s">
        <v>124</v>
      </c>
      <c r="K1858" s="2" t="str">
        <f t="shared" si="113"/>
        <v>2015</v>
      </c>
      <c r="L1858" s="2" t="str">
        <f t="shared" si="114"/>
        <v>02</v>
      </c>
      <c r="M1858" s="2">
        <v>201502</v>
      </c>
      <c r="N1858" s="30">
        <v>1192814.0800000001</v>
      </c>
      <c r="O1858" s="30">
        <v>178922.11199999999</v>
      </c>
      <c r="P1858" s="10">
        <f t="shared" si="115"/>
        <v>0.17892211199999999</v>
      </c>
    </row>
    <row r="1859" spans="1:16">
      <c r="A1859" s="2" t="s">
        <v>7</v>
      </c>
      <c r="B1859" s="2" t="s">
        <v>27</v>
      </c>
      <c r="C1859" s="2" t="str">
        <f t="shared" ref="C1859:C1922" si="116">D1859&amp;" "&amp;LEFT(E1859,1)&amp;"."</f>
        <v>Andrew T.</v>
      </c>
      <c r="D1859" s="2" t="s">
        <v>21</v>
      </c>
      <c r="E1859" s="2" t="s">
        <v>58</v>
      </c>
      <c r="F1859" s="2" t="s">
        <v>11</v>
      </c>
      <c r="G1859" s="2">
        <v>45</v>
      </c>
      <c r="H1859" s="2" t="s">
        <v>33</v>
      </c>
      <c r="I1859" s="2" t="s">
        <v>38</v>
      </c>
      <c r="J1859" s="2" t="s">
        <v>121</v>
      </c>
      <c r="K1859" s="2" t="str">
        <f t="shared" ref="K1859:K1922" si="117">LEFT(M1859,4)</f>
        <v>2015</v>
      </c>
      <c r="L1859" s="2" t="str">
        <f t="shared" ref="L1859:L1922" si="118">RIGHT(M1859,2)</f>
        <v>02</v>
      </c>
      <c r="M1859" s="2">
        <v>201502</v>
      </c>
      <c r="N1859" s="30">
        <v>190072.95999999999</v>
      </c>
      <c r="O1859" s="30">
        <v>28510.944</v>
      </c>
      <c r="P1859" s="10">
        <f t="shared" ref="P1859:P1922" si="119">O1859/1000000</f>
        <v>2.8510944E-2</v>
      </c>
    </row>
    <row r="1860" spans="1:16">
      <c r="A1860" s="2" t="s">
        <v>7</v>
      </c>
      <c r="B1860" s="2" t="s">
        <v>27</v>
      </c>
      <c r="C1860" s="2" t="str">
        <f t="shared" si="116"/>
        <v>Andrew T.</v>
      </c>
      <c r="D1860" s="2" t="s">
        <v>21</v>
      </c>
      <c r="E1860" s="2" t="s">
        <v>58</v>
      </c>
      <c r="F1860" s="2" t="s">
        <v>11</v>
      </c>
      <c r="G1860" s="2">
        <v>45</v>
      </c>
      <c r="H1860" s="2" t="s">
        <v>33</v>
      </c>
      <c r="I1860" s="2" t="s">
        <v>38</v>
      </c>
      <c r="J1860" s="2" t="s">
        <v>143</v>
      </c>
      <c r="K1860" s="2" t="str">
        <f t="shared" si="117"/>
        <v>2015</v>
      </c>
      <c r="L1860" s="2" t="str">
        <f t="shared" si="118"/>
        <v>02</v>
      </c>
      <c r="M1860" s="2">
        <v>201502</v>
      </c>
      <c r="N1860" s="30">
        <v>575609.39999999991</v>
      </c>
      <c r="O1860" s="30">
        <v>86341.409999999989</v>
      </c>
      <c r="P1860" s="10">
        <f t="shared" si="119"/>
        <v>8.6341409999999993E-2</v>
      </c>
    </row>
    <row r="1861" spans="1:16">
      <c r="A1861" s="2" t="s">
        <v>7</v>
      </c>
      <c r="B1861" s="2" t="s">
        <v>27</v>
      </c>
      <c r="C1861" s="2" t="str">
        <f t="shared" si="116"/>
        <v>Andrew T.</v>
      </c>
      <c r="D1861" s="2" t="s">
        <v>21</v>
      </c>
      <c r="E1861" s="2" t="s">
        <v>58</v>
      </c>
      <c r="F1861" s="2" t="s">
        <v>11</v>
      </c>
      <c r="G1861" s="2">
        <v>45</v>
      </c>
      <c r="H1861" s="2" t="s">
        <v>33</v>
      </c>
      <c r="I1861" s="2" t="s">
        <v>38</v>
      </c>
      <c r="J1861" s="2" t="s">
        <v>123</v>
      </c>
      <c r="K1861" s="2" t="str">
        <f t="shared" si="117"/>
        <v>2015</v>
      </c>
      <c r="L1861" s="2" t="str">
        <f t="shared" si="118"/>
        <v>02</v>
      </c>
      <c r="M1861" s="2">
        <v>201502</v>
      </c>
      <c r="N1861" s="30">
        <v>361613.76</v>
      </c>
      <c r="O1861" s="30">
        <v>54242.063999999998</v>
      </c>
      <c r="P1861" s="10">
        <f t="shared" si="119"/>
        <v>5.4242064E-2</v>
      </c>
    </row>
    <row r="1862" spans="1:16">
      <c r="A1862" s="2" t="s">
        <v>7</v>
      </c>
      <c r="B1862" s="2" t="s">
        <v>27</v>
      </c>
      <c r="C1862" s="2" t="str">
        <f t="shared" si="116"/>
        <v>Jason W.</v>
      </c>
      <c r="D1862" s="2" t="s">
        <v>18</v>
      </c>
      <c r="E1862" s="2" t="s">
        <v>62</v>
      </c>
      <c r="F1862" s="2" t="s">
        <v>11</v>
      </c>
      <c r="G1862" s="2">
        <v>38</v>
      </c>
      <c r="H1862" s="2" t="s">
        <v>34</v>
      </c>
      <c r="I1862" s="2" t="s">
        <v>39</v>
      </c>
      <c r="J1862" s="2" t="s">
        <v>124</v>
      </c>
      <c r="K1862" s="2" t="str">
        <f t="shared" si="117"/>
        <v>2015</v>
      </c>
      <c r="L1862" s="2" t="str">
        <f t="shared" si="118"/>
        <v>02</v>
      </c>
      <c r="M1862" s="2">
        <v>201502</v>
      </c>
      <c r="N1862" s="30">
        <v>733517.56800000009</v>
      </c>
      <c r="O1862" s="30">
        <v>110027.6352</v>
      </c>
      <c r="P1862" s="10">
        <f t="shared" si="119"/>
        <v>0.1100276352</v>
      </c>
    </row>
    <row r="1863" spans="1:16">
      <c r="A1863" s="2" t="s">
        <v>7</v>
      </c>
      <c r="B1863" s="2" t="s">
        <v>27</v>
      </c>
      <c r="C1863" s="2" t="str">
        <f t="shared" si="116"/>
        <v>Jason W.</v>
      </c>
      <c r="D1863" s="2" t="s">
        <v>18</v>
      </c>
      <c r="E1863" s="2" t="s">
        <v>62</v>
      </c>
      <c r="F1863" s="2" t="s">
        <v>11</v>
      </c>
      <c r="G1863" s="2">
        <v>38</v>
      </c>
      <c r="H1863" s="2" t="s">
        <v>34</v>
      </c>
      <c r="I1863" s="2" t="s">
        <v>39</v>
      </c>
      <c r="J1863" s="2" t="s">
        <v>121</v>
      </c>
      <c r="K1863" s="2" t="str">
        <f t="shared" si="117"/>
        <v>2015</v>
      </c>
      <c r="L1863" s="2" t="str">
        <f t="shared" si="118"/>
        <v>02</v>
      </c>
      <c r="M1863" s="2">
        <v>201502</v>
      </c>
      <c r="N1863" s="30">
        <v>196084.22399999999</v>
      </c>
      <c r="O1863" s="30">
        <v>29412.633599999997</v>
      </c>
      <c r="P1863" s="10">
        <f t="shared" si="119"/>
        <v>2.9412633599999998E-2</v>
      </c>
    </row>
    <row r="1864" spans="1:16">
      <c r="A1864" s="2" t="s">
        <v>7</v>
      </c>
      <c r="B1864" s="2" t="s">
        <v>27</v>
      </c>
      <c r="C1864" s="2" t="str">
        <f t="shared" si="116"/>
        <v>Jason W.</v>
      </c>
      <c r="D1864" s="2" t="s">
        <v>18</v>
      </c>
      <c r="E1864" s="2" t="s">
        <v>62</v>
      </c>
      <c r="F1864" s="2" t="s">
        <v>11</v>
      </c>
      <c r="G1864" s="2">
        <v>38</v>
      </c>
      <c r="H1864" s="2" t="s">
        <v>34</v>
      </c>
      <c r="I1864" s="2" t="s">
        <v>39</v>
      </c>
      <c r="J1864" s="2" t="s">
        <v>143</v>
      </c>
      <c r="K1864" s="2" t="str">
        <f t="shared" si="117"/>
        <v>2015</v>
      </c>
      <c r="L1864" s="2" t="str">
        <f t="shared" si="118"/>
        <v>02</v>
      </c>
      <c r="M1864" s="2">
        <v>201502</v>
      </c>
      <c r="N1864" s="30">
        <v>76597.919999999998</v>
      </c>
      <c r="O1864" s="30">
        <v>11489.687999999998</v>
      </c>
      <c r="P1864" s="10">
        <f t="shared" si="119"/>
        <v>1.1489687999999998E-2</v>
      </c>
    </row>
    <row r="1865" spans="1:16">
      <c r="A1865" s="2" t="s">
        <v>7</v>
      </c>
      <c r="B1865" s="2" t="s">
        <v>27</v>
      </c>
      <c r="C1865" s="2" t="str">
        <f t="shared" si="116"/>
        <v>Jason W.</v>
      </c>
      <c r="D1865" s="2" t="s">
        <v>18</v>
      </c>
      <c r="E1865" s="2" t="s">
        <v>62</v>
      </c>
      <c r="F1865" s="2" t="s">
        <v>11</v>
      </c>
      <c r="G1865" s="2">
        <v>38</v>
      </c>
      <c r="H1865" s="2" t="s">
        <v>34</v>
      </c>
      <c r="I1865" s="2" t="s">
        <v>39</v>
      </c>
      <c r="J1865" s="2" t="s">
        <v>123</v>
      </c>
      <c r="K1865" s="2" t="str">
        <f t="shared" si="117"/>
        <v>2015</v>
      </c>
      <c r="L1865" s="2" t="str">
        <f t="shared" si="118"/>
        <v>02</v>
      </c>
      <c r="M1865" s="2">
        <v>201502</v>
      </c>
      <c r="N1865" s="30">
        <v>185951.80799999999</v>
      </c>
      <c r="O1865" s="30">
        <v>27892.771199999999</v>
      </c>
      <c r="P1865" s="10">
        <f t="shared" si="119"/>
        <v>2.7892771199999999E-2</v>
      </c>
    </row>
    <row r="1866" spans="1:16">
      <c r="A1866" s="2" t="s">
        <v>7</v>
      </c>
      <c r="B1866" s="2" t="s">
        <v>27</v>
      </c>
      <c r="C1866" s="2" t="str">
        <f t="shared" si="116"/>
        <v>Michelle L.</v>
      </c>
      <c r="D1866" s="2" t="s">
        <v>19</v>
      </c>
      <c r="E1866" s="2" t="s">
        <v>57</v>
      </c>
      <c r="F1866" s="2" t="s">
        <v>12</v>
      </c>
      <c r="G1866" s="2">
        <v>29</v>
      </c>
      <c r="H1866" s="2" t="s">
        <v>37</v>
      </c>
      <c r="I1866" s="2" t="s">
        <v>41</v>
      </c>
      <c r="J1866" s="2" t="s">
        <v>124</v>
      </c>
      <c r="K1866" s="2" t="str">
        <f t="shared" si="117"/>
        <v>2015</v>
      </c>
      <c r="L1866" s="2" t="str">
        <f t="shared" si="118"/>
        <v>02</v>
      </c>
      <c r="M1866" s="2">
        <v>201502</v>
      </c>
      <c r="N1866" s="30">
        <v>39521.279999999999</v>
      </c>
      <c r="O1866" s="30">
        <v>5928.192</v>
      </c>
      <c r="P1866" s="10">
        <f t="shared" si="119"/>
        <v>5.9281919999999997E-3</v>
      </c>
    </row>
    <row r="1867" spans="1:16">
      <c r="A1867" s="2" t="s">
        <v>7</v>
      </c>
      <c r="B1867" s="2" t="s">
        <v>27</v>
      </c>
      <c r="C1867" s="2" t="str">
        <f t="shared" si="116"/>
        <v>Michelle L.</v>
      </c>
      <c r="D1867" s="2" t="s">
        <v>19</v>
      </c>
      <c r="E1867" s="2" t="s">
        <v>57</v>
      </c>
      <c r="F1867" s="2" t="s">
        <v>12</v>
      </c>
      <c r="G1867" s="2">
        <v>29</v>
      </c>
      <c r="H1867" s="2" t="s">
        <v>37</v>
      </c>
      <c r="I1867" s="2" t="s">
        <v>41</v>
      </c>
      <c r="J1867" s="2" t="s">
        <v>121</v>
      </c>
      <c r="K1867" s="2" t="str">
        <f t="shared" si="117"/>
        <v>2015</v>
      </c>
      <c r="L1867" s="2" t="str">
        <f t="shared" si="118"/>
        <v>02</v>
      </c>
      <c r="M1867" s="2">
        <v>201502</v>
      </c>
      <c r="N1867" s="30">
        <v>24487.68</v>
      </c>
      <c r="O1867" s="30">
        <v>3673.152</v>
      </c>
      <c r="P1867" s="10">
        <f t="shared" si="119"/>
        <v>3.6731519999999998E-3</v>
      </c>
    </row>
    <row r="1868" spans="1:16">
      <c r="A1868" s="2" t="s">
        <v>7</v>
      </c>
      <c r="B1868" s="2" t="s">
        <v>27</v>
      </c>
      <c r="C1868" s="2" t="str">
        <f t="shared" si="116"/>
        <v>Michelle L.</v>
      </c>
      <c r="D1868" s="2" t="s">
        <v>19</v>
      </c>
      <c r="E1868" s="2" t="s">
        <v>57</v>
      </c>
      <c r="F1868" s="2" t="s">
        <v>12</v>
      </c>
      <c r="G1868" s="2">
        <v>29</v>
      </c>
      <c r="H1868" s="2" t="s">
        <v>37</v>
      </c>
      <c r="I1868" s="2" t="s">
        <v>41</v>
      </c>
      <c r="J1868" s="2" t="s">
        <v>143</v>
      </c>
      <c r="K1868" s="2" t="str">
        <f t="shared" si="117"/>
        <v>2015</v>
      </c>
      <c r="L1868" s="2" t="str">
        <f t="shared" si="118"/>
        <v>02</v>
      </c>
      <c r="M1868" s="2">
        <v>201502</v>
      </c>
      <c r="N1868" s="30">
        <v>117605.99999999999</v>
      </c>
      <c r="O1868" s="30">
        <v>17640.899999999998</v>
      </c>
      <c r="P1868" s="10">
        <f t="shared" si="119"/>
        <v>1.7640899999999998E-2</v>
      </c>
    </row>
    <row r="1869" spans="1:16">
      <c r="A1869" s="2" t="s">
        <v>7</v>
      </c>
      <c r="B1869" s="2" t="s">
        <v>27</v>
      </c>
      <c r="C1869" s="2" t="str">
        <f t="shared" si="116"/>
        <v>Michelle L.</v>
      </c>
      <c r="D1869" s="2" t="s">
        <v>19</v>
      </c>
      <c r="E1869" s="2" t="s">
        <v>57</v>
      </c>
      <c r="F1869" s="2" t="s">
        <v>12</v>
      </c>
      <c r="G1869" s="2">
        <v>29</v>
      </c>
      <c r="H1869" s="2" t="s">
        <v>37</v>
      </c>
      <c r="I1869" s="2" t="s">
        <v>41</v>
      </c>
      <c r="J1869" s="2" t="s">
        <v>123</v>
      </c>
      <c r="K1869" s="2" t="str">
        <f t="shared" si="117"/>
        <v>2015</v>
      </c>
      <c r="L1869" s="2" t="str">
        <f t="shared" si="118"/>
        <v>02</v>
      </c>
      <c r="M1869" s="2">
        <v>201502</v>
      </c>
      <c r="N1869" s="30">
        <v>103138.56</v>
      </c>
      <c r="O1869" s="30">
        <v>15470.784</v>
      </c>
      <c r="P1869" s="10">
        <f t="shared" si="119"/>
        <v>1.5470784E-2</v>
      </c>
    </row>
    <row r="1870" spans="1:16">
      <c r="A1870" s="2" t="s">
        <v>7</v>
      </c>
      <c r="B1870" s="2" t="s">
        <v>42</v>
      </c>
      <c r="C1870" s="2" t="str">
        <f t="shared" si="116"/>
        <v>Dennis C.</v>
      </c>
      <c r="D1870" s="2" t="s">
        <v>59</v>
      </c>
      <c r="E1870" s="2" t="s">
        <v>60</v>
      </c>
      <c r="F1870" s="2" t="s">
        <v>11</v>
      </c>
      <c r="G1870" s="2">
        <v>35</v>
      </c>
      <c r="H1870" s="2" t="s">
        <v>34</v>
      </c>
      <c r="I1870" s="2" t="s">
        <v>39</v>
      </c>
      <c r="J1870" s="2" t="s">
        <v>124</v>
      </c>
      <c r="K1870" s="2" t="str">
        <f t="shared" si="117"/>
        <v>2015</v>
      </c>
      <c r="L1870" s="2" t="str">
        <f t="shared" si="118"/>
        <v>02</v>
      </c>
      <c r="M1870" s="2">
        <v>201502</v>
      </c>
      <c r="N1870" s="30">
        <v>1322754.048</v>
      </c>
      <c r="O1870" s="30">
        <v>198413.1072</v>
      </c>
      <c r="P1870" s="10">
        <f t="shared" si="119"/>
        <v>0.19841310719999999</v>
      </c>
    </row>
    <row r="1871" spans="1:16">
      <c r="A1871" s="2" t="s">
        <v>7</v>
      </c>
      <c r="B1871" s="2" t="s">
        <v>42</v>
      </c>
      <c r="C1871" s="2" t="str">
        <f t="shared" si="116"/>
        <v>Dennis C.</v>
      </c>
      <c r="D1871" s="2" t="s">
        <v>59</v>
      </c>
      <c r="E1871" s="2" t="s">
        <v>60</v>
      </c>
      <c r="F1871" s="2" t="s">
        <v>11</v>
      </c>
      <c r="G1871" s="2">
        <v>35</v>
      </c>
      <c r="H1871" s="2" t="s">
        <v>34</v>
      </c>
      <c r="I1871" s="2" t="s">
        <v>39</v>
      </c>
      <c r="J1871" s="2" t="s">
        <v>121</v>
      </c>
      <c r="K1871" s="2" t="str">
        <f t="shared" si="117"/>
        <v>2015</v>
      </c>
      <c r="L1871" s="2" t="str">
        <f t="shared" si="118"/>
        <v>02</v>
      </c>
      <c r="M1871" s="2">
        <v>201502</v>
      </c>
      <c r="N1871" s="30">
        <v>44642.304000000004</v>
      </c>
      <c r="O1871" s="30">
        <v>6696.3456000000006</v>
      </c>
      <c r="P1871" s="10">
        <f t="shared" si="119"/>
        <v>6.6963456000000005E-3</v>
      </c>
    </row>
    <row r="1872" spans="1:16">
      <c r="A1872" s="2" t="s">
        <v>7</v>
      </c>
      <c r="B1872" s="2" t="s">
        <v>42</v>
      </c>
      <c r="C1872" s="2" t="str">
        <f t="shared" si="116"/>
        <v>Dennis C.</v>
      </c>
      <c r="D1872" s="2" t="s">
        <v>59</v>
      </c>
      <c r="E1872" s="2" t="s">
        <v>60</v>
      </c>
      <c r="F1872" s="2" t="s">
        <v>11</v>
      </c>
      <c r="G1872" s="2">
        <v>35</v>
      </c>
      <c r="H1872" s="2" t="s">
        <v>34</v>
      </c>
      <c r="I1872" s="2" t="s">
        <v>39</v>
      </c>
      <c r="J1872" s="2" t="s">
        <v>143</v>
      </c>
      <c r="K1872" s="2" t="str">
        <f t="shared" si="117"/>
        <v>2015</v>
      </c>
      <c r="L1872" s="2" t="str">
        <f t="shared" si="118"/>
        <v>02</v>
      </c>
      <c r="M1872" s="2">
        <v>201502</v>
      </c>
      <c r="N1872" s="30">
        <v>289674</v>
      </c>
      <c r="O1872" s="30">
        <v>43451.1</v>
      </c>
      <c r="P1872" s="10">
        <f t="shared" si="119"/>
        <v>4.3451099999999999E-2</v>
      </c>
    </row>
    <row r="1873" spans="1:16">
      <c r="A1873" s="2" t="s">
        <v>7</v>
      </c>
      <c r="B1873" s="2" t="s">
        <v>42</v>
      </c>
      <c r="C1873" s="2" t="str">
        <f t="shared" si="116"/>
        <v>Dennis C.</v>
      </c>
      <c r="D1873" s="2" t="s">
        <v>59</v>
      </c>
      <c r="E1873" s="2" t="s">
        <v>60</v>
      </c>
      <c r="F1873" s="2" t="s">
        <v>11</v>
      </c>
      <c r="G1873" s="2">
        <v>35</v>
      </c>
      <c r="H1873" s="2" t="s">
        <v>34</v>
      </c>
      <c r="I1873" s="2" t="s">
        <v>39</v>
      </c>
      <c r="J1873" s="2" t="s">
        <v>123</v>
      </c>
      <c r="K1873" s="2" t="str">
        <f t="shared" si="117"/>
        <v>2015</v>
      </c>
      <c r="L1873" s="2" t="str">
        <f t="shared" si="118"/>
        <v>02</v>
      </c>
      <c r="M1873" s="2">
        <v>201502</v>
      </c>
      <c r="N1873" s="30">
        <v>296037.50400000002</v>
      </c>
      <c r="O1873" s="30">
        <v>44405.625599999999</v>
      </c>
      <c r="P1873" s="10">
        <f t="shared" si="119"/>
        <v>4.4405625599999998E-2</v>
      </c>
    </row>
    <row r="1874" spans="1:16">
      <c r="A1874" s="2" t="s">
        <v>7</v>
      </c>
      <c r="B1874" s="2" t="s">
        <v>42</v>
      </c>
      <c r="C1874" s="2" t="str">
        <f t="shared" si="116"/>
        <v>Aaron C.</v>
      </c>
      <c r="D1874" s="2" t="s">
        <v>61</v>
      </c>
      <c r="E1874" s="2" t="s">
        <v>60</v>
      </c>
      <c r="F1874" s="2" t="s">
        <v>11</v>
      </c>
      <c r="G1874" s="2">
        <v>32</v>
      </c>
      <c r="H1874" s="2" t="s">
        <v>36</v>
      </c>
      <c r="I1874" s="2" t="s">
        <v>63</v>
      </c>
      <c r="J1874" s="2" t="s">
        <v>124</v>
      </c>
      <c r="K1874" s="2" t="str">
        <f t="shared" si="117"/>
        <v>2015</v>
      </c>
      <c r="L1874" s="2" t="str">
        <f t="shared" si="118"/>
        <v>02</v>
      </c>
      <c r="M1874" s="2">
        <v>201502</v>
      </c>
      <c r="N1874" s="30">
        <v>174018.432</v>
      </c>
      <c r="O1874" s="30">
        <v>26102.764800000001</v>
      </c>
      <c r="P1874" s="10">
        <f t="shared" si="119"/>
        <v>2.6102764800000001E-2</v>
      </c>
    </row>
    <row r="1875" spans="1:16">
      <c r="A1875" s="2" t="s">
        <v>7</v>
      </c>
      <c r="B1875" s="2" t="s">
        <v>42</v>
      </c>
      <c r="C1875" s="2" t="str">
        <f t="shared" si="116"/>
        <v>Aaron C.</v>
      </c>
      <c r="D1875" s="2" t="s">
        <v>61</v>
      </c>
      <c r="E1875" s="2" t="s">
        <v>60</v>
      </c>
      <c r="F1875" s="2" t="s">
        <v>11</v>
      </c>
      <c r="G1875" s="2">
        <v>32</v>
      </c>
      <c r="H1875" s="2" t="s">
        <v>36</v>
      </c>
      <c r="I1875" s="2" t="s">
        <v>63</v>
      </c>
      <c r="J1875" s="2" t="s">
        <v>121</v>
      </c>
      <c r="K1875" s="2" t="str">
        <f t="shared" si="117"/>
        <v>2015</v>
      </c>
      <c r="L1875" s="2" t="str">
        <f t="shared" si="118"/>
        <v>02</v>
      </c>
      <c r="M1875" s="2">
        <v>201502</v>
      </c>
      <c r="N1875" s="30">
        <v>62139.839999999997</v>
      </c>
      <c r="O1875" s="30">
        <v>9320.9759999999987</v>
      </c>
      <c r="P1875" s="10">
        <f t="shared" si="119"/>
        <v>9.3209759999999982E-3</v>
      </c>
    </row>
    <row r="1876" spans="1:16">
      <c r="A1876" s="2" t="s">
        <v>7</v>
      </c>
      <c r="B1876" s="2" t="s">
        <v>42</v>
      </c>
      <c r="C1876" s="2" t="str">
        <f t="shared" si="116"/>
        <v>Aaron C.</v>
      </c>
      <c r="D1876" s="2" t="s">
        <v>61</v>
      </c>
      <c r="E1876" s="2" t="s">
        <v>60</v>
      </c>
      <c r="F1876" s="2" t="s">
        <v>11</v>
      </c>
      <c r="G1876" s="2">
        <v>32</v>
      </c>
      <c r="H1876" s="2" t="s">
        <v>36</v>
      </c>
      <c r="I1876" s="2" t="s">
        <v>63</v>
      </c>
      <c r="J1876" s="2" t="s">
        <v>143</v>
      </c>
      <c r="K1876" s="2" t="str">
        <f t="shared" si="117"/>
        <v>2015</v>
      </c>
      <c r="L1876" s="2" t="str">
        <f t="shared" si="118"/>
        <v>02</v>
      </c>
      <c r="M1876" s="2">
        <v>201502</v>
      </c>
      <c r="N1876" s="30">
        <v>71471.399999999994</v>
      </c>
      <c r="O1876" s="30">
        <v>10720.71</v>
      </c>
      <c r="P1876" s="10">
        <f t="shared" si="119"/>
        <v>1.072071E-2</v>
      </c>
    </row>
    <row r="1877" spans="1:16">
      <c r="A1877" s="2" t="s">
        <v>7</v>
      </c>
      <c r="B1877" s="2" t="s">
        <v>42</v>
      </c>
      <c r="C1877" s="2" t="str">
        <f t="shared" si="116"/>
        <v>Aaron C.</v>
      </c>
      <c r="D1877" s="2" t="s">
        <v>61</v>
      </c>
      <c r="E1877" s="2" t="s">
        <v>60</v>
      </c>
      <c r="F1877" s="2" t="s">
        <v>11</v>
      </c>
      <c r="G1877" s="2">
        <v>32</v>
      </c>
      <c r="H1877" s="2" t="s">
        <v>36</v>
      </c>
      <c r="I1877" s="2" t="s">
        <v>63</v>
      </c>
      <c r="J1877" s="2" t="s">
        <v>123</v>
      </c>
      <c r="K1877" s="2" t="str">
        <f t="shared" si="117"/>
        <v>2015</v>
      </c>
      <c r="L1877" s="2" t="str">
        <f t="shared" si="118"/>
        <v>02</v>
      </c>
      <c r="M1877" s="2">
        <v>201502</v>
      </c>
      <c r="N1877" s="30">
        <v>21821.183999999994</v>
      </c>
      <c r="O1877" s="30">
        <v>3273.1775999999991</v>
      </c>
      <c r="P1877" s="10">
        <f t="shared" si="119"/>
        <v>3.2731775999999993E-3</v>
      </c>
    </row>
    <row r="1878" spans="1:16">
      <c r="A1878" s="2" t="s">
        <v>69</v>
      </c>
      <c r="B1878" s="2" t="s">
        <v>5</v>
      </c>
      <c r="C1878" s="2" t="str">
        <f t="shared" si="116"/>
        <v>Jansen B.</v>
      </c>
      <c r="D1878" s="2" t="s">
        <v>46</v>
      </c>
      <c r="E1878" s="2" t="s">
        <v>13</v>
      </c>
      <c r="F1878" s="2" t="s">
        <v>11</v>
      </c>
      <c r="G1878" s="2">
        <v>46</v>
      </c>
      <c r="H1878" s="2" t="s">
        <v>33</v>
      </c>
      <c r="I1878" s="2" t="s">
        <v>38</v>
      </c>
      <c r="J1878" s="2" t="s">
        <v>124</v>
      </c>
      <c r="K1878" s="2" t="str">
        <f t="shared" si="117"/>
        <v>2015</v>
      </c>
      <c r="L1878" s="2" t="str">
        <f t="shared" si="118"/>
        <v>02</v>
      </c>
      <c r="M1878" s="2">
        <v>201502</v>
      </c>
      <c r="N1878" s="30">
        <v>1114917.7600000002</v>
      </c>
      <c r="O1878" s="30">
        <v>167237.66400000002</v>
      </c>
      <c r="P1878" s="10">
        <f t="shared" si="119"/>
        <v>0.16723766400000001</v>
      </c>
    </row>
    <row r="1879" spans="1:16">
      <c r="A1879" s="2" t="s">
        <v>69</v>
      </c>
      <c r="B1879" s="2" t="s">
        <v>5</v>
      </c>
      <c r="C1879" s="2" t="str">
        <f t="shared" si="116"/>
        <v>Jansen B.</v>
      </c>
      <c r="D1879" s="2" t="s">
        <v>46</v>
      </c>
      <c r="E1879" s="2" t="s">
        <v>13</v>
      </c>
      <c r="F1879" s="2" t="s">
        <v>11</v>
      </c>
      <c r="G1879" s="2">
        <v>46</v>
      </c>
      <c r="H1879" s="2" t="s">
        <v>33</v>
      </c>
      <c r="I1879" s="2" t="s">
        <v>38</v>
      </c>
      <c r="J1879" s="2" t="s">
        <v>121</v>
      </c>
      <c r="K1879" s="2" t="str">
        <f t="shared" si="117"/>
        <v>2015</v>
      </c>
      <c r="L1879" s="2" t="str">
        <f t="shared" si="118"/>
        <v>02</v>
      </c>
      <c r="M1879" s="2">
        <v>201502</v>
      </c>
      <c r="N1879" s="30">
        <v>296059.84000000003</v>
      </c>
      <c r="O1879" s="30">
        <v>44408.976000000002</v>
      </c>
      <c r="P1879" s="10">
        <f t="shared" si="119"/>
        <v>4.4408976000000003E-2</v>
      </c>
    </row>
    <row r="1880" spans="1:16">
      <c r="A1880" s="2" t="s">
        <v>69</v>
      </c>
      <c r="B1880" s="2" t="s">
        <v>5</v>
      </c>
      <c r="C1880" s="2" t="str">
        <f t="shared" si="116"/>
        <v>Jansen B.</v>
      </c>
      <c r="D1880" s="2" t="s">
        <v>46</v>
      </c>
      <c r="E1880" s="2" t="s">
        <v>13</v>
      </c>
      <c r="F1880" s="2" t="s">
        <v>11</v>
      </c>
      <c r="G1880" s="2">
        <v>46</v>
      </c>
      <c r="H1880" s="2" t="s">
        <v>33</v>
      </c>
      <c r="I1880" s="2" t="s">
        <v>38</v>
      </c>
      <c r="J1880" s="2" t="s">
        <v>143</v>
      </c>
      <c r="K1880" s="2" t="str">
        <f t="shared" si="117"/>
        <v>2015</v>
      </c>
      <c r="L1880" s="2" t="str">
        <f t="shared" si="118"/>
        <v>02</v>
      </c>
      <c r="M1880" s="2">
        <v>201502</v>
      </c>
      <c r="N1880" s="30">
        <v>48261.799999999996</v>
      </c>
      <c r="O1880" s="30">
        <v>7239.2699999999986</v>
      </c>
      <c r="P1880" s="10">
        <f t="shared" si="119"/>
        <v>7.239269999999999E-3</v>
      </c>
    </row>
    <row r="1881" spans="1:16">
      <c r="A1881" s="2" t="s">
        <v>69</v>
      </c>
      <c r="B1881" s="2" t="s">
        <v>5</v>
      </c>
      <c r="C1881" s="2" t="str">
        <f t="shared" si="116"/>
        <v>Jansen B.</v>
      </c>
      <c r="D1881" s="2" t="s">
        <v>46</v>
      </c>
      <c r="E1881" s="2" t="s">
        <v>13</v>
      </c>
      <c r="F1881" s="2" t="s">
        <v>11</v>
      </c>
      <c r="G1881" s="2">
        <v>46</v>
      </c>
      <c r="H1881" s="2" t="s">
        <v>33</v>
      </c>
      <c r="I1881" s="2" t="s">
        <v>38</v>
      </c>
      <c r="J1881" s="2" t="s">
        <v>123</v>
      </c>
      <c r="K1881" s="2" t="str">
        <f t="shared" si="117"/>
        <v>2015</v>
      </c>
      <c r="L1881" s="2" t="str">
        <f t="shared" si="118"/>
        <v>02</v>
      </c>
      <c r="M1881" s="2">
        <v>201502</v>
      </c>
      <c r="N1881" s="30">
        <v>468818.64</v>
      </c>
      <c r="O1881" s="30">
        <v>70322.796000000002</v>
      </c>
      <c r="P1881" s="10">
        <f t="shared" si="119"/>
        <v>7.0322796000000007E-2</v>
      </c>
    </row>
    <row r="1882" spans="1:16">
      <c r="A1882" s="2" t="s">
        <v>69</v>
      </c>
      <c r="B1882" s="2" t="s">
        <v>5</v>
      </c>
      <c r="C1882" s="2" t="str">
        <f t="shared" si="116"/>
        <v>Claire P.</v>
      </c>
      <c r="D1882" s="2" t="s">
        <v>22</v>
      </c>
      <c r="E1882" s="2" t="s">
        <v>16</v>
      </c>
      <c r="F1882" s="2" t="s">
        <v>12</v>
      </c>
      <c r="G1882" s="2">
        <v>38</v>
      </c>
      <c r="H1882" s="2" t="s">
        <v>34</v>
      </c>
      <c r="I1882" s="2" t="s">
        <v>39</v>
      </c>
      <c r="J1882" s="2" t="s">
        <v>124</v>
      </c>
      <c r="K1882" s="2" t="str">
        <f t="shared" si="117"/>
        <v>2015</v>
      </c>
      <c r="L1882" s="2" t="str">
        <f t="shared" si="118"/>
        <v>02</v>
      </c>
      <c r="M1882" s="2">
        <v>201502</v>
      </c>
      <c r="N1882" s="30">
        <v>395248.89600000001</v>
      </c>
      <c r="O1882" s="30">
        <v>59287.3344</v>
      </c>
      <c r="P1882" s="10">
        <f t="shared" si="119"/>
        <v>5.9287334400000002E-2</v>
      </c>
    </row>
    <row r="1883" spans="1:16">
      <c r="A1883" s="2" t="s">
        <v>69</v>
      </c>
      <c r="B1883" s="2" t="s">
        <v>5</v>
      </c>
      <c r="C1883" s="2" t="str">
        <f t="shared" si="116"/>
        <v>Claire P.</v>
      </c>
      <c r="D1883" s="2" t="s">
        <v>22</v>
      </c>
      <c r="E1883" s="2" t="s">
        <v>16</v>
      </c>
      <c r="F1883" s="2" t="s">
        <v>12</v>
      </c>
      <c r="G1883" s="2">
        <v>38</v>
      </c>
      <c r="H1883" s="2" t="s">
        <v>34</v>
      </c>
      <c r="I1883" s="2" t="s">
        <v>39</v>
      </c>
      <c r="J1883" s="2" t="s">
        <v>121</v>
      </c>
      <c r="K1883" s="2" t="str">
        <f t="shared" si="117"/>
        <v>2015</v>
      </c>
      <c r="L1883" s="2" t="str">
        <f t="shared" si="118"/>
        <v>02</v>
      </c>
      <c r="M1883" s="2">
        <v>201502</v>
      </c>
      <c r="N1883" s="30">
        <v>38981.376000000004</v>
      </c>
      <c r="O1883" s="30">
        <v>5847.2064</v>
      </c>
      <c r="P1883" s="10">
        <f t="shared" si="119"/>
        <v>5.8472063999999999E-3</v>
      </c>
    </row>
    <row r="1884" spans="1:16">
      <c r="A1884" s="2" t="s">
        <v>69</v>
      </c>
      <c r="B1884" s="2" t="s">
        <v>5</v>
      </c>
      <c r="C1884" s="2" t="str">
        <f t="shared" si="116"/>
        <v>Claire P.</v>
      </c>
      <c r="D1884" s="2" t="s">
        <v>22</v>
      </c>
      <c r="E1884" s="2" t="s">
        <v>16</v>
      </c>
      <c r="F1884" s="2" t="s">
        <v>12</v>
      </c>
      <c r="G1884" s="2">
        <v>38</v>
      </c>
      <c r="H1884" s="2" t="s">
        <v>34</v>
      </c>
      <c r="I1884" s="2" t="s">
        <v>39</v>
      </c>
      <c r="J1884" s="2" t="s">
        <v>143</v>
      </c>
      <c r="K1884" s="2" t="str">
        <f t="shared" si="117"/>
        <v>2015</v>
      </c>
      <c r="L1884" s="2" t="str">
        <f t="shared" si="118"/>
        <v>02</v>
      </c>
      <c r="M1884" s="2">
        <v>201502</v>
      </c>
      <c r="N1884" s="30">
        <v>224894.88000000003</v>
      </c>
      <c r="O1884" s="30">
        <v>33734.232000000004</v>
      </c>
      <c r="P1884" s="10">
        <f t="shared" si="119"/>
        <v>3.3734232000000003E-2</v>
      </c>
    </row>
    <row r="1885" spans="1:16">
      <c r="A1885" s="2" t="s">
        <v>69</v>
      </c>
      <c r="B1885" s="2" t="s">
        <v>5</v>
      </c>
      <c r="C1885" s="2" t="str">
        <f t="shared" si="116"/>
        <v>Claire P.</v>
      </c>
      <c r="D1885" s="2" t="s">
        <v>22</v>
      </c>
      <c r="E1885" s="2" t="s">
        <v>16</v>
      </c>
      <c r="F1885" s="2" t="s">
        <v>12</v>
      </c>
      <c r="G1885" s="2">
        <v>38</v>
      </c>
      <c r="H1885" s="2" t="s">
        <v>34</v>
      </c>
      <c r="I1885" s="2" t="s">
        <v>39</v>
      </c>
      <c r="J1885" s="2" t="s">
        <v>123</v>
      </c>
      <c r="K1885" s="2" t="str">
        <f t="shared" si="117"/>
        <v>2015</v>
      </c>
      <c r="L1885" s="2" t="str">
        <f t="shared" si="118"/>
        <v>02</v>
      </c>
      <c r="M1885" s="2">
        <v>201502</v>
      </c>
      <c r="N1885" s="30">
        <v>595062.72000000009</v>
      </c>
      <c r="O1885" s="30">
        <v>89259.40800000001</v>
      </c>
      <c r="P1885" s="10">
        <f t="shared" si="119"/>
        <v>8.9259408000000012E-2</v>
      </c>
    </row>
    <row r="1886" spans="1:16">
      <c r="A1886" s="2" t="s">
        <v>69</v>
      </c>
      <c r="B1886" s="2" t="s">
        <v>5</v>
      </c>
      <c r="C1886" s="2" t="str">
        <f t="shared" si="116"/>
        <v>Simon W.</v>
      </c>
      <c r="D1886" s="2" t="s">
        <v>9</v>
      </c>
      <c r="E1886" s="2" t="s">
        <v>10</v>
      </c>
      <c r="F1886" s="2" t="s">
        <v>11</v>
      </c>
      <c r="G1886" s="2">
        <v>25</v>
      </c>
      <c r="H1886" s="2" t="s">
        <v>37</v>
      </c>
      <c r="I1886" s="2" t="s">
        <v>41</v>
      </c>
      <c r="J1886" s="2" t="s">
        <v>124</v>
      </c>
      <c r="K1886" s="2" t="str">
        <f t="shared" si="117"/>
        <v>2015</v>
      </c>
      <c r="L1886" s="2" t="str">
        <f t="shared" si="118"/>
        <v>02</v>
      </c>
      <c r="M1886" s="2">
        <v>201502</v>
      </c>
      <c r="N1886" s="30">
        <v>357169.92000000004</v>
      </c>
      <c r="O1886" s="30">
        <v>53575.488000000005</v>
      </c>
      <c r="P1886" s="10">
        <f t="shared" si="119"/>
        <v>5.3575488000000004E-2</v>
      </c>
    </row>
    <row r="1887" spans="1:16">
      <c r="A1887" s="2" t="s">
        <v>69</v>
      </c>
      <c r="B1887" s="2" t="s">
        <v>5</v>
      </c>
      <c r="C1887" s="2" t="str">
        <f t="shared" si="116"/>
        <v>Simon W.</v>
      </c>
      <c r="D1887" s="2" t="s">
        <v>9</v>
      </c>
      <c r="E1887" s="2" t="s">
        <v>10</v>
      </c>
      <c r="F1887" s="2" t="s">
        <v>11</v>
      </c>
      <c r="G1887" s="2">
        <v>25</v>
      </c>
      <c r="H1887" s="2" t="s">
        <v>37</v>
      </c>
      <c r="I1887" s="2" t="s">
        <v>41</v>
      </c>
      <c r="J1887" s="2" t="s">
        <v>121</v>
      </c>
      <c r="K1887" s="2" t="str">
        <f t="shared" si="117"/>
        <v>2015</v>
      </c>
      <c r="L1887" s="2" t="str">
        <f t="shared" si="118"/>
        <v>02</v>
      </c>
      <c r="M1887" s="2">
        <v>201502</v>
      </c>
      <c r="N1887" s="30">
        <v>20317.439999999999</v>
      </c>
      <c r="O1887" s="30">
        <v>3047.6159999999995</v>
      </c>
      <c r="P1887" s="10">
        <f t="shared" si="119"/>
        <v>3.0476159999999995E-3</v>
      </c>
    </row>
    <row r="1888" spans="1:16">
      <c r="A1888" s="2" t="s">
        <v>69</v>
      </c>
      <c r="B1888" s="2" t="s">
        <v>5</v>
      </c>
      <c r="C1888" s="2" t="str">
        <f t="shared" si="116"/>
        <v>Simon W.</v>
      </c>
      <c r="D1888" s="2" t="s">
        <v>9</v>
      </c>
      <c r="E1888" s="2" t="s">
        <v>10</v>
      </c>
      <c r="F1888" s="2" t="s">
        <v>11</v>
      </c>
      <c r="G1888" s="2">
        <v>25</v>
      </c>
      <c r="H1888" s="2" t="s">
        <v>37</v>
      </c>
      <c r="I1888" s="2" t="s">
        <v>41</v>
      </c>
      <c r="J1888" s="2" t="s">
        <v>143</v>
      </c>
      <c r="K1888" s="2" t="str">
        <f t="shared" si="117"/>
        <v>2015</v>
      </c>
      <c r="L1888" s="2" t="str">
        <f t="shared" si="118"/>
        <v>02</v>
      </c>
      <c r="M1888" s="2">
        <v>201502</v>
      </c>
      <c r="N1888" s="30">
        <v>35391.599999999999</v>
      </c>
      <c r="O1888" s="30">
        <v>5308.74</v>
      </c>
      <c r="P1888" s="10">
        <f t="shared" si="119"/>
        <v>5.3087400000000002E-3</v>
      </c>
    </row>
    <row r="1889" spans="1:16">
      <c r="A1889" s="2" t="s">
        <v>69</v>
      </c>
      <c r="B1889" s="2" t="s">
        <v>5</v>
      </c>
      <c r="C1889" s="2" t="str">
        <f t="shared" si="116"/>
        <v>Simon W.</v>
      </c>
      <c r="D1889" s="2" t="s">
        <v>9</v>
      </c>
      <c r="E1889" s="2" t="s">
        <v>10</v>
      </c>
      <c r="F1889" s="2" t="s">
        <v>11</v>
      </c>
      <c r="G1889" s="2">
        <v>25</v>
      </c>
      <c r="H1889" s="2" t="s">
        <v>37</v>
      </c>
      <c r="I1889" s="2" t="s">
        <v>41</v>
      </c>
      <c r="J1889" s="2" t="s">
        <v>123</v>
      </c>
      <c r="K1889" s="2" t="str">
        <f t="shared" si="117"/>
        <v>2015</v>
      </c>
      <c r="L1889" s="2" t="str">
        <f t="shared" si="118"/>
        <v>02</v>
      </c>
      <c r="M1889" s="2">
        <v>201502</v>
      </c>
      <c r="N1889" s="30">
        <v>82058.399999999994</v>
      </c>
      <c r="O1889" s="30">
        <v>12308.759999999998</v>
      </c>
      <c r="P1889" s="10">
        <f t="shared" si="119"/>
        <v>1.2308759999999998E-2</v>
      </c>
    </row>
    <row r="1890" spans="1:16">
      <c r="A1890" s="2" t="s">
        <v>69</v>
      </c>
      <c r="B1890" s="2" t="s">
        <v>6</v>
      </c>
      <c r="C1890" s="2" t="str">
        <f t="shared" si="116"/>
        <v>Trevor P.</v>
      </c>
      <c r="D1890" s="2" t="s">
        <v>14</v>
      </c>
      <c r="E1890" s="2" t="s">
        <v>15</v>
      </c>
      <c r="F1890" s="2" t="s">
        <v>11</v>
      </c>
      <c r="G1890" s="2">
        <v>32</v>
      </c>
      <c r="H1890" s="2" t="s">
        <v>36</v>
      </c>
      <c r="I1890" s="2" t="s">
        <v>63</v>
      </c>
      <c r="J1890" s="2" t="s">
        <v>124</v>
      </c>
      <c r="K1890" s="2" t="str">
        <f t="shared" si="117"/>
        <v>2015</v>
      </c>
      <c r="L1890" s="2" t="str">
        <f t="shared" si="118"/>
        <v>02</v>
      </c>
      <c r="M1890" s="2">
        <v>201502</v>
      </c>
      <c r="N1890" s="30">
        <v>52344.32</v>
      </c>
      <c r="O1890" s="30">
        <v>7851.6480000000001</v>
      </c>
      <c r="P1890" s="10">
        <f t="shared" si="119"/>
        <v>7.851648000000001E-3</v>
      </c>
    </row>
    <row r="1891" spans="1:16">
      <c r="A1891" s="2" t="s">
        <v>69</v>
      </c>
      <c r="B1891" s="2" t="s">
        <v>6</v>
      </c>
      <c r="C1891" s="2" t="str">
        <f t="shared" si="116"/>
        <v>Trevor P.</v>
      </c>
      <c r="D1891" s="2" t="s">
        <v>14</v>
      </c>
      <c r="E1891" s="2" t="s">
        <v>15</v>
      </c>
      <c r="F1891" s="2" t="s">
        <v>11</v>
      </c>
      <c r="G1891" s="2">
        <v>32</v>
      </c>
      <c r="H1891" s="2" t="s">
        <v>36</v>
      </c>
      <c r="I1891" s="2" t="s">
        <v>63</v>
      </c>
      <c r="J1891" s="2" t="s">
        <v>121</v>
      </c>
      <c r="K1891" s="2" t="str">
        <f t="shared" si="117"/>
        <v>2015</v>
      </c>
      <c r="L1891" s="2" t="str">
        <f t="shared" si="118"/>
        <v>02</v>
      </c>
      <c r="M1891" s="2">
        <v>201502</v>
      </c>
      <c r="N1891" s="30">
        <v>197294.72</v>
      </c>
      <c r="O1891" s="30">
        <v>29594.207999999999</v>
      </c>
      <c r="P1891" s="10">
        <f t="shared" si="119"/>
        <v>2.9594208E-2</v>
      </c>
    </row>
    <row r="1892" spans="1:16">
      <c r="A1892" s="2" t="s">
        <v>69</v>
      </c>
      <c r="B1892" s="2" t="s">
        <v>6</v>
      </c>
      <c r="C1892" s="2" t="str">
        <f t="shared" si="116"/>
        <v>Trevor P.</v>
      </c>
      <c r="D1892" s="2" t="s">
        <v>14</v>
      </c>
      <c r="E1892" s="2" t="s">
        <v>15</v>
      </c>
      <c r="F1892" s="2" t="s">
        <v>11</v>
      </c>
      <c r="G1892" s="2">
        <v>32</v>
      </c>
      <c r="H1892" s="2" t="s">
        <v>36</v>
      </c>
      <c r="I1892" s="2" t="s">
        <v>63</v>
      </c>
      <c r="J1892" s="2" t="s">
        <v>143</v>
      </c>
      <c r="K1892" s="2" t="str">
        <f t="shared" si="117"/>
        <v>2015</v>
      </c>
      <c r="L1892" s="2" t="str">
        <f t="shared" si="118"/>
        <v>02</v>
      </c>
      <c r="M1892" s="2">
        <v>201502</v>
      </c>
      <c r="N1892" s="30">
        <v>143553.19999999998</v>
      </c>
      <c r="O1892" s="30">
        <v>21532.979999999996</v>
      </c>
      <c r="P1892" s="10">
        <f t="shared" si="119"/>
        <v>2.1532979999999997E-2</v>
      </c>
    </row>
    <row r="1893" spans="1:16">
      <c r="A1893" s="2" t="s">
        <v>69</v>
      </c>
      <c r="B1893" s="2" t="s">
        <v>6</v>
      </c>
      <c r="C1893" s="2" t="str">
        <f t="shared" si="116"/>
        <v>Trevor P.</v>
      </c>
      <c r="D1893" s="2" t="s">
        <v>14</v>
      </c>
      <c r="E1893" s="2" t="s">
        <v>15</v>
      </c>
      <c r="F1893" s="2" t="s">
        <v>11</v>
      </c>
      <c r="G1893" s="2">
        <v>32</v>
      </c>
      <c r="H1893" s="2" t="s">
        <v>36</v>
      </c>
      <c r="I1893" s="2" t="s">
        <v>63</v>
      </c>
      <c r="J1893" s="2" t="s">
        <v>123</v>
      </c>
      <c r="K1893" s="2" t="str">
        <f t="shared" si="117"/>
        <v>2015</v>
      </c>
      <c r="L1893" s="2" t="str">
        <f t="shared" si="118"/>
        <v>02</v>
      </c>
      <c r="M1893" s="2">
        <v>201502</v>
      </c>
      <c r="N1893" s="30">
        <v>142685.75999999998</v>
      </c>
      <c r="O1893" s="30">
        <v>21402.863999999998</v>
      </c>
      <c r="P1893" s="10">
        <f t="shared" si="119"/>
        <v>2.1402863999999997E-2</v>
      </c>
    </row>
    <row r="1894" spans="1:16">
      <c r="A1894" s="2" t="s">
        <v>68</v>
      </c>
      <c r="B1894" s="2" t="s">
        <v>24</v>
      </c>
      <c r="C1894" s="2" t="str">
        <f t="shared" si="116"/>
        <v>George C.</v>
      </c>
      <c r="D1894" s="2" t="s">
        <v>43</v>
      </c>
      <c r="E1894" s="2" t="s">
        <v>17</v>
      </c>
      <c r="F1894" s="2" t="s">
        <v>11</v>
      </c>
      <c r="G1894" s="2">
        <v>32</v>
      </c>
      <c r="H1894" s="2" t="s">
        <v>36</v>
      </c>
      <c r="I1894" s="2" t="s">
        <v>63</v>
      </c>
      <c r="J1894" s="2" t="s">
        <v>124</v>
      </c>
      <c r="K1894" s="2" t="str">
        <f t="shared" si="117"/>
        <v>2015</v>
      </c>
      <c r="L1894" s="2" t="str">
        <f t="shared" si="118"/>
        <v>02</v>
      </c>
      <c r="M1894" s="2">
        <v>201502</v>
      </c>
      <c r="N1894" s="30">
        <v>765963.52</v>
      </c>
      <c r="O1894" s="30">
        <v>114894.52799999999</v>
      </c>
      <c r="P1894" s="10">
        <f t="shared" si="119"/>
        <v>0.114894528</v>
      </c>
    </row>
    <row r="1895" spans="1:16">
      <c r="A1895" s="2" t="s">
        <v>68</v>
      </c>
      <c r="B1895" s="2" t="s">
        <v>24</v>
      </c>
      <c r="C1895" s="2" t="str">
        <f t="shared" si="116"/>
        <v>George C.</v>
      </c>
      <c r="D1895" s="2" t="s">
        <v>43</v>
      </c>
      <c r="E1895" s="2" t="s">
        <v>17</v>
      </c>
      <c r="F1895" s="2" t="s">
        <v>11</v>
      </c>
      <c r="G1895" s="2">
        <v>32</v>
      </c>
      <c r="H1895" s="2" t="s">
        <v>36</v>
      </c>
      <c r="I1895" s="2" t="s">
        <v>63</v>
      </c>
      <c r="J1895" s="2" t="s">
        <v>121</v>
      </c>
      <c r="K1895" s="2" t="str">
        <f t="shared" si="117"/>
        <v>2015</v>
      </c>
      <c r="L1895" s="2" t="str">
        <f t="shared" si="118"/>
        <v>02</v>
      </c>
      <c r="M1895" s="2">
        <v>201502</v>
      </c>
      <c r="N1895" s="30">
        <v>199794.55999999997</v>
      </c>
      <c r="O1895" s="30">
        <v>29969.183999999994</v>
      </c>
      <c r="P1895" s="10">
        <f t="shared" si="119"/>
        <v>2.9969183999999992E-2</v>
      </c>
    </row>
    <row r="1896" spans="1:16">
      <c r="A1896" s="2" t="s">
        <v>68</v>
      </c>
      <c r="B1896" s="2" t="s">
        <v>24</v>
      </c>
      <c r="C1896" s="2" t="str">
        <f t="shared" si="116"/>
        <v>George C.</v>
      </c>
      <c r="D1896" s="2" t="s">
        <v>43</v>
      </c>
      <c r="E1896" s="2" t="s">
        <v>17</v>
      </c>
      <c r="F1896" s="2" t="s">
        <v>11</v>
      </c>
      <c r="G1896" s="2">
        <v>32</v>
      </c>
      <c r="H1896" s="2" t="s">
        <v>36</v>
      </c>
      <c r="I1896" s="2" t="s">
        <v>63</v>
      </c>
      <c r="J1896" s="2" t="s">
        <v>143</v>
      </c>
      <c r="K1896" s="2" t="str">
        <f t="shared" si="117"/>
        <v>2015</v>
      </c>
      <c r="L1896" s="2" t="str">
        <f t="shared" si="118"/>
        <v>02</v>
      </c>
      <c r="M1896" s="2">
        <v>201502</v>
      </c>
      <c r="N1896" s="30">
        <v>177368.8</v>
      </c>
      <c r="O1896" s="30">
        <v>26605.319999999996</v>
      </c>
      <c r="P1896" s="10">
        <f t="shared" si="119"/>
        <v>2.6605319999999995E-2</v>
      </c>
    </row>
    <row r="1897" spans="1:16">
      <c r="A1897" s="2" t="s">
        <v>68</v>
      </c>
      <c r="B1897" s="2" t="s">
        <v>24</v>
      </c>
      <c r="C1897" s="2" t="str">
        <f t="shared" si="116"/>
        <v>George C.</v>
      </c>
      <c r="D1897" s="2" t="s">
        <v>43</v>
      </c>
      <c r="E1897" s="2" t="s">
        <v>17</v>
      </c>
      <c r="F1897" s="2" t="s">
        <v>11</v>
      </c>
      <c r="G1897" s="2">
        <v>32</v>
      </c>
      <c r="H1897" s="2" t="s">
        <v>36</v>
      </c>
      <c r="I1897" s="2" t="s">
        <v>63</v>
      </c>
      <c r="J1897" s="2" t="s">
        <v>123</v>
      </c>
      <c r="K1897" s="2" t="str">
        <f t="shared" si="117"/>
        <v>2015</v>
      </c>
      <c r="L1897" s="2" t="str">
        <f t="shared" si="118"/>
        <v>02</v>
      </c>
      <c r="M1897" s="2">
        <v>201502</v>
      </c>
      <c r="N1897" s="30">
        <v>34520.639999999992</v>
      </c>
      <c r="O1897" s="30">
        <v>5178.0959999999986</v>
      </c>
      <c r="P1897" s="10">
        <f t="shared" si="119"/>
        <v>5.1780959999999984E-3</v>
      </c>
    </row>
    <row r="1898" spans="1:16">
      <c r="A1898" s="2" t="s">
        <v>68</v>
      </c>
      <c r="B1898" s="2" t="s">
        <v>70</v>
      </c>
      <c r="C1898" s="2" t="str">
        <f t="shared" si="116"/>
        <v>Emma J.</v>
      </c>
      <c r="D1898" s="2" t="s">
        <v>20</v>
      </c>
      <c r="E1898" s="2" t="s">
        <v>0</v>
      </c>
      <c r="F1898" s="2" t="s">
        <v>12</v>
      </c>
      <c r="G1898" s="2">
        <v>28</v>
      </c>
      <c r="H1898" s="2" t="s">
        <v>37</v>
      </c>
      <c r="I1898" s="2" t="s">
        <v>41</v>
      </c>
      <c r="J1898" s="2" t="s">
        <v>124</v>
      </c>
      <c r="K1898" s="2" t="str">
        <f t="shared" si="117"/>
        <v>2015</v>
      </c>
      <c r="L1898" s="2" t="str">
        <f t="shared" si="118"/>
        <v>02</v>
      </c>
      <c r="M1898" s="2">
        <v>201502</v>
      </c>
      <c r="N1898" s="30">
        <v>269952</v>
      </c>
      <c r="O1898" s="30">
        <v>40492.799999999996</v>
      </c>
      <c r="P1898" s="10">
        <f t="shared" si="119"/>
        <v>4.0492799999999995E-2</v>
      </c>
    </row>
    <row r="1899" spans="1:16">
      <c r="A1899" s="2" t="s">
        <v>68</v>
      </c>
      <c r="B1899" s="2" t="s">
        <v>70</v>
      </c>
      <c r="C1899" s="2" t="str">
        <f t="shared" si="116"/>
        <v>Emma J.</v>
      </c>
      <c r="D1899" s="2" t="s">
        <v>20</v>
      </c>
      <c r="E1899" s="2" t="s">
        <v>0</v>
      </c>
      <c r="F1899" s="2" t="s">
        <v>12</v>
      </c>
      <c r="G1899" s="2">
        <v>28</v>
      </c>
      <c r="H1899" s="2" t="s">
        <v>37</v>
      </c>
      <c r="I1899" s="2" t="s">
        <v>41</v>
      </c>
      <c r="J1899" s="2" t="s">
        <v>121</v>
      </c>
      <c r="K1899" s="2" t="str">
        <f t="shared" si="117"/>
        <v>2015</v>
      </c>
      <c r="L1899" s="2" t="str">
        <f t="shared" si="118"/>
        <v>02</v>
      </c>
      <c r="M1899" s="2">
        <v>201502</v>
      </c>
      <c r="N1899" s="30">
        <v>12677.76</v>
      </c>
      <c r="O1899" s="30">
        <v>1901.664</v>
      </c>
      <c r="P1899" s="10">
        <f t="shared" si="119"/>
        <v>1.901664E-3</v>
      </c>
    </row>
    <row r="1900" spans="1:16">
      <c r="A1900" s="2" t="s">
        <v>68</v>
      </c>
      <c r="B1900" s="2" t="s">
        <v>70</v>
      </c>
      <c r="C1900" s="2" t="str">
        <f t="shared" si="116"/>
        <v>Emma J.</v>
      </c>
      <c r="D1900" s="2" t="s">
        <v>20</v>
      </c>
      <c r="E1900" s="2" t="s">
        <v>0</v>
      </c>
      <c r="F1900" s="2" t="s">
        <v>12</v>
      </c>
      <c r="G1900" s="2">
        <v>28</v>
      </c>
      <c r="H1900" s="2" t="s">
        <v>37</v>
      </c>
      <c r="I1900" s="2" t="s">
        <v>41</v>
      </c>
      <c r="J1900" s="2" t="s">
        <v>143</v>
      </c>
      <c r="K1900" s="2" t="str">
        <f t="shared" si="117"/>
        <v>2015</v>
      </c>
      <c r="L1900" s="2" t="str">
        <f t="shared" si="118"/>
        <v>02</v>
      </c>
      <c r="M1900" s="2">
        <v>201502</v>
      </c>
      <c r="N1900" s="30">
        <v>109561.20000000001</v>
      </c>
      <c r="O1900" s="30">
        <v>16434.18</v>
      </c>
      <c r="P1900" s="10">
        <f t="shared" si="119"/>
        <v>1.643418E-2</v>
      </c>
    </row>
    <row r="1901" spans="1:16">
      <c r="A1901" s="2" t="s">
        <v>68</v>
      </c>
      <c r="B1901" s="2" t="s">
        <v>70</v>
      </c>
      <c r="C1901" s="2" t="str">
        <f t="shared" si="116"/>
        <v>Emma J.</v>
      </c>
      <c r="D1901" s="2" t="s">
        <v>20</v>
      </c>
      <c r="E1901" s="2" t="s">
        <v>0</v>
      </c>
      <c r="F1901" s="2" t="s">
        <v>12</v>
      </c>
      <c r="G1901" s="2">
        <v>28</v>
      </c>
      <c r="H1901" s="2" t="s">
        <v>37</v>
      </c>
      <c r="I1901" s="2" t="s">
        <v>41</v>
      </c>
      <c r="J1901" s="2" t="s">
        <v>123</v>
      </c>
      <c r="K1901" s="2" t="str">
        <f t="shared" si="117"/>
        <v>2015</v>
      </c>
      <c r="L1901" s="2" t="str">
        <f t="shared" si="118"/>
        <v>02</v>
      </c>
      <c r="M1901" s="2">
        <v>201502</v>
      </c>
      <c r="N1901" s="30">
        <v>12708</v>
      </c>
      <c r="O1901" s="30">
        <v>1906.1999999999998</v>
      </c>
      <c r="P1901" s="10">
        <f t="shared" si="119"/>
        <v>1.9061999999999998E-3</v>
      </c>
    </row>
    <row r="1902" spans="1:16">
      <c r="A1902" s="2" t="s">
        <v>68</v>
      </c>
      <c r="B1902" s="2" t="s">
        <v>23</v>
      </c>
      <c r="C1902" s="2" t="str">
        <f t="shared" si="116"/>
        <v>Bryan K.</v>
      </c>
      <c r="D1902" s="2" t="s">
        <v>44</v>
      </c>
      <c r="E1902" s="2" t="s">
        <v>45</v>
      </c>
      <c r="F1902" s="2" t="s">
        <v>11</v>
      </c>
      <c r="G1902" s="2">
        <v>27</v>
      </c>
      <c r="H1902" s="2" t="s">
        <v>33</v>
      </c>
      <c r="I1902" s="2" t="s">
        <v>38</v>
      </c>
      <c r="J1902" s="2" t="s">
        <v>124</v>
      </c>
      <c r="K1902" s="2" t="str">
        <f t="shared" si="117"/>
        <v>2015</v>
      </c>
      <c r="L1902" s="2" t="str">
        <f t="shared" si="118"/>
        <v>02</v>
      </c>
      <c r="M1902" s="2">
        <v>201502</v>
      </c>
      <c r="N1902" s="30">
        <v>323578.36800000007</v>
      </c>
      <c r="O1902" s="30">
        <v>48536.755200000007</v>
      </c>
      <c r="P1902" s="10">
        <f t="shared" si="119"/>
        <v>4.8536755200000004E-2</v>
      </c>
    </row>
    <row r="1903" spans="1:16">
      <c r="A1903" s="2" t="s">
        <v>68</v>
      </c>
      <c r="B1903" s="2" t="s">
        <v>23</v>
      </c>
      <c r="C1903" s="2" t="str">
        <f t="shared" si="116"/>
        <v>Bryan K.</v>
      </c>
      <c r="D1903" s="2" t="s">
        <v>44</v>
      </c>
      <c r="E1903" s="2" t="s">
        <v>45</v>
      </c>
      <c r="F1903" s="2" t="s">
        <v>11</v>
      </c>
      <c r="G1903" s="2">
        <v>27</v>
      </c>
      <c r="H1903" s="2" t="s">
        <v>33</v>
      </c>
      <c r="I1903" s="2" t="s">
        <v>38</v>
      </c>
      <c r="J1903" s="2" t="s">
        <v>121</v>
      </c>
      <c r="K1903" s="2" t="str">
        <f t="shared" si="117"/>
        <v>2015</v>
      </c>
      <c r="L1903" s="2" t="str">
        <f t="shared" si="118"/>
        <v>02</v>
      </c>
      <c r="M1903" s="2">
        <v>201502</v>
      </c>
      <c r="N1903" s="30">
        <v>124918.848</v>
      </c>
      <c r="O1903" s="30">
        <v>18737.8272</v>
      </c>
      <c r="P1903" s="10">
        <f t="shared" si="119"/>
        <v>1.8737827200000001E-2</v>
      </c>
    </row>
    <row r="1904" spans="1:16">
      <c r="A1904" s="2" t="s">
        <v>68</v>
      </c>
      <c r="B1904" s="2" t="s">
        <v>23</v>
      </c>
      <c r="C1904" s="2" t="str">
        <f t="shared" si="116"/>
        <v>Bryan K.</v>
      </c>
      <c r="D1904" s="2" t="s">
        <v>44</v>
      </c>
      <c r="E1904" s="2" t="s">
        <v>45</v>
      </c>
      <c r="F1904" s="2" t="s">
        <v>11</v>
      </c>
      <c r="G1904" s="2">
        <v>27</v>
      </c>
      <c r="H1904" s="2" t="s">
        <v>33</v>
      </c>
      <c r="I1904" s="2" t="s">
        <v>38</v>
      </c>
      <c r="J1904" s="2" t="s">
        <v>143</v>
      </c>
      <c r="K1904" s="2" t="str">
        <f t="shared" si="117"/>
        <v>2015</v>
      </c>
      <c r="L1904" s="2" t="str">
        <f t="shared" si="118"/>
        <v>02</v>
      </c>
      <c r="M1904" s="2">
        <v>201502</v>
      </c>
      <c r="N1904" s="30">
        <v>182844.00000000003</v>
      </c>
      <c r="O1904" s="30">
        <v>27426.600000000002</v>
      </c>
      <c r="P1904" s="10">
        <f t="shared" si="119"/>
        <v>2.7426600000000002E-2</v>
      </c>
    </row>
    <row r="1905" spans="1:16">
      <c r="A1905" s="2" t="s">
        <v>68</v>
      </c>
      <c r="B1905" s="2" t="s">
        <v>23</v>
      </c>
      <c r="C1905" s="2" t="str">
        <f t="shared" si="116"/>
        <v>Bryan K.</v>
      </c>
      <c r="D1905" s="2" t="s">
        <v>44</v>
      </c>
      <c r="E1905" s="2" t="s">
        <v>45</v>
      </c>
      <c r="F1905" s="2" t="s">
        <v>11</v>
      </c>
      <c r="G1905" s="2">
        <v>27</v>
      </c>
      <c r="H1905" s="2" t="s">
        <v>33</v>
      </c>
      <c r="I1905" s="2" t="s">
        <v>38</v>
      </c>
      <c r="J1905" s="2" t="s">
        <v>123</v>
      </c>
      <c r="K1905" s="2" t="str">
        <f t="shared" si="117"/>
        <v>2015</v>
      </c>
      <c r="L1905" s="2" t="str">
        <f t="shared" si="118"/>
        <v>02</v>
      </c>
      <c r="M1905" s="2">
        <v>201502</v>
      </c>
      <c r="N1905" s="30">
        <v>23410.944</v>
      </c>
      <c r="O1905" s="30">
        <v>3511.6415999999999</v>
      </c>
      <c r="P1905" s="10">
        <f t="shared" si="119"/>
        <v>3.5116416E-3</v>
      </c>
    </row>
    <row r="1906" spans="1:16">
      <c r="A1906" s="2" t="s">
        <v>7</v>
      </c>
      <c r="B1906" s="2" t="s">
        <v>25</v>
      </c>
      <c r="C1906" s="2" t="str">
        <f t="shared" si="116"/>
        <v>Louis N.</v>
      </c>
      <c r="D1906" s="2" t="s">
        <v>51</v>
      </c>
      <c r="E1906" s="2" t="s">
        <v>52</v>
      </c>
      <c r="F1906" s="2" t="s">
        <v>11</v>
      </c>
      <c r="G1906" s="2">
        <v>44</v>
      </c>
      <c r="H1906" s="2" t="s">
        <v>33</v>
      </c>
      <c r="I1906" s="2" t="s">
        <v>38</v>
      </c>
      <c r="J1906" s="2" t="s">
        <v>124</v>
      </c>
      <c r="K1906" s="2" t="str">
        <f t="shared" si="117"/>
        <v>2015</v>
      </c>
      <c r="L1906" s="2" t="str">
        <f t="shared" si="118"/>
        <v>03</v>
      </c>
      <c r="M1906" s="2">
        <v>201503</v>
      </c>
      <c r="N1906" s="30">
        <v>1527339.5200000003</v>
      </c>
      <c r="O1906" s="30">
        <v>229100.92800000001</v>
      </c>
      <c r="P1906" s="10">
        <f t="shared" si="119"/>
        <v>0.22910092800000001</v>
      </c>
    </row>
    <row r="1907" spans="1:16">
      <c r="A1907" s="2" t="s">
        <v>7</v>
      </c>
      <c r="B1907" s="2" t="s">
        <v>25</v>
      </c>
      <c r="C1907" s="2" t="str">
        <f t="shared" si="116"/>
        <v>Louis N.</v>
      </c>
      <c r="D1907" s="2" t="s">
        <v>51</v>
      </c>
      <c r="E1907" s="2" t="s">
        <v>52</v>
      </c>
      <c r="F1907" s="2" t="s">
        <v>11</v>
      </c>
      <c r="G1907" s="2">
        <v>44</v>
      </c>
      <c r="H1907" s="2" t="s">
        <v>33</v>
      </c>
      <c r="I1907" s="2" t="s">
        <v>38</v>
      </c>
      <c r="J1907" s="2" t="s">
        <v>121</v>
      </c>
      <c r="K1907" s="2" t="str">
        <f t="shared" si="117"/>
        <v>2015</v>
      </c>
      <c r="L1907" s="2" t="str">
        <f t="shared" si="118"/>
        <v>03</v>
      </c>
      <c r="M1907" s="2">
        <v>201503</v>
      </c>
      <c r="N1907" s="30">
        <v>121450.84000000001</v>
      </c>
      <c r="O1907" s="30">
        <v>18217.626</v>
      </c>
      <c r="P1907" s="10">
        <f t="shared" si="119"/>
        <v>1.8217626000000001E-2</v>
      </c>
    </row>
    <row r="1908" spans="1:16">
      <c r="A1908" s="2" t="s">
        <v>7</v>
      </c>
      <c r="B1908" s="2" t="s">
        <v>25</v>
      </c>
      <c r="C1908" s="2" t="str">
        <f t="shared" si="116"/>
        <v>Louis N.</v>
      </c>
      <c r="D1908" s="2" t="s">
        <v>51</v>
      </c>
      <c r="E1908" s="2" t="s">
        <v>52</v>
      </c>
      <c r="F1908" s="2" t="s">
        <v>11</v>
      </c>
      <c r="G1908" s="2">
        <v>44</v>
      </c>
      <c r="H1908" s="2" t="s">
        <v>33</v>
      </c>
      <c r="I1908" s="2" t="s">
        <v>38</v>
      </c>
      <c r="J1908" s="2" t="s">
        <v>143</v>
      </c>
      <c r="K1908" s="2" t="str">
        <f t="shared" si="117"/>
        <v>2015</v>
      </c>
      <c r="L1908" s="2" t="str">
        <f t="shared" si="118"/>
        <v>03</v>
      </c>
      <c r="M1908" s="2">
        <v>201503</v>
      </c>
      <c r="N1908" s="30">
        <v>327586.17499999999</v>
      </c>
      <c r="O1908" s="30">
        <v>49137.926249999997</v>
      </c>
      <c r="P1908" s="10">
        <f t="shared" si="119"/>
        <v>4.9137926249999998E-2</v>
      </c>
    </row>
    <row r="1909" spans="1:16">
      <c r="A1909" s="2" t="s">
        <v>7</v>
      </c>
      <c r="B1909" s="2" t="s">
        <v>25</v>
      </c>
      <c r="C1909" s="2" t="str">
        <f t="shared" si="116"/>
        <v>Louis N.</v>
      </c>
      <c r="D1909" s="2" t="s">
        <v>51</v>
      </c>
      <c r="E1909" s="2" t="s">
        <v>52</v>
      </c>
      <c r="F1909" s="2" t="s">
        <v>11</v>
      </c>
      <c r="G1909" s="2">
        <v>44</v>
      </c>
      <c r="H1909" s="2" t="s">
        <v>33</v>
      </c>
      <c r="I1909" s="2" t="s">
        <v>38</v>
      </c>
      <c r="J1909" s="2" t="s">
        <v>123</v>
      </c>
      <c r="K1909" s="2" t="str">
        <f t="shared" si="117"/>
        <v>2015</v>
      </c>
      <c r="L1909" s="2" t="str">
        <f t="shared" si="118"/>
        <v>03</v>
      </c>
      <c r="M1909" s="2">
        <v>201503</v>
      </c>
      <c r="N1909" s="30">
        <v>510214.11000000004</v>
      </c>
      <c r="O1909" s="30">
        <v>76532.116500000004</v>
      </c>
      <c r="P1909" s="10">
        <f t="shared" si="119"/>
        <v>7.6532116499999997E-2</v>
      </c>
    </row>
    <row r="1910" spans="1:16">
      <c r="A1910" s="2" t="s">
        <v>7</v>
      </c>
      <c r="B1910" s="2" t="s">
        <v>25</v>
      </c>
      <c r="C1910" s="2" t="str">
        <f t="shared" si="116"/>
        <v>Winnie C.</v>
      </c>
      <c r="D1910" s="2" t="s">
        <v>49</v>
      </c>
      <c r="E1910" s="2" t="s">
        <v>50</v>
      </c>
      <c r="F1910" s="2" t="s">
        <v>12</v>
      </c>
      <c r="G1910" s="2">
        <v>35</v>
      </c>
      <c r="H1910" s="2" t="s">
        <v>35</v>
      </c>
      <c r="I1910" s="2" t="s">
        <v>40</v>
      </c>
      <c r="J1910" s="2" t="s">
        <v>124</v>
      </c>
      <c r="K1910" s="2" t="str">
        <f t="shared" si="117"/>
        <v>2015</v>
      </c>
      <c r="L1910" s="2" t="str">
        <f t="shared" si="118"/>
        <v>03</v>
      </c>
      <c r="M1910" s="2">
        <v>201503</v>
      </c>
      <c r="N1910" s="30">
        <v>1073979.2000000002</v>
      </c>
      <c r="O1910" s="30">
        <v>161096.88</v>
      </c>
      <c r="P1910" s="10">
        <f t="shared" si="119"/>
        <v>0.16109688</v>
      </c>
    </row>
    <row r="1911" spans="1:16">
      <c r="A1911" s="2" t="s">
        <v>7</v>
      </c>
      <c r="B1911" s="2" t="s">
        <v>25</v>
      </c>
      <c r="C1911" s="2" t="str">
        <f t="shared" si="116"/>
        <v>Winnie C.</v>
      </c>
      <c r="D1911" s="2" t="s">
        <v>49</v>
      </c>
      <c r="E1911" s="2" t="s">
        <v>50</v>
      </c>
      <c r="F1911" s="2" t="s">
        <v>12</v>
      </c>
      <c r="G1911" s="2">
        <v>35</v>
      </c>
      <c r="H1911" s="2" t="s">
        <v>35</v>
      </c>
      <c r="I1911" s="2" t="s">
        <v>40</v>
      </c>
      <c r="J1911" s="2" t="s">
        <v>121</v>
      </c>
      <c r="K1911" s="2" t="str">
        <f t="shared" si="117"/>
        <v>2015</v>
      </c>
      <c r="L1911" s="2" t="str">
        <f t="shared" si="118"/>
        <v>03</v>
      </c>
      <c r="M1911" s="2">
        <v>201503</v>
      </c>
      <c r="N1911" s="30">
        <v>35336.000000000007</v>
      </c>
      <c r="O1911" s="30">
        <v>5300.4000000000005</v>
      </c>
      <c r="P1911" s="10">
        <f t="shared" si="119"/>
        <v>5.3004000000000003E-3</v>
      </c>
    </row>
    <row r="1912" spans="1:16">
      <c r="A1912" s="2" t="s">
        <v>7</v>
      </c>
      <c r="B1912" s="2" t="s">
        <v>25</v>
      </c>
      <c r="C1912" s="2" t="str">
        <f t="shared" si="116"/>
        <v>Winnie C.</v>
      </c>
      <c r="D1912" s="2" t="s">
        <v>49</v>
      </c>
      <c r="E1912" s="2" t="s">
        <v>50</v>
      </c>
      <c r="F1912" s="2" t="s">
        <v>12</v>
      </c>
      <c r="G1912" s="2">
        <v>35</v>
      </c>
      <c r="H1912" s="2" t="s">
        <v>35</v>
      </c>
      <c r="I1912" s="2" t="s">
        <v>40</v>
      </c>
      <c r="J1912" s="2" t="s">
        <v>143</v>
      </c>
      <c r="K1912" s="2" t="str">
        <f t="shared" si="117"/>
        <v>2015</v>
      </c>
      <c r="L1912" s="2" t="str">
        <f t="shared" si="118"/>
        <v>03</v>
      </c>
      <c r="M1912" s="2">
        <v>201503</v>
      </c>
      <c r="N1912" s="30">
        <v>247611.00000000003</v>
      </c>
      <c r="O1912" s="30">
        <v>37141.65</v>
      </c>
      <c r="P1912" s="10">
        <f t="shared" si="119"/>
        <v>3.7141649999999998E-2</v>
      </c>
    </row>
    <row r="1913" spans="1:16">
      <c r="A1913" s="2" t="s">
        <v>7</v>
      </c>
      <c r="B1913" s="2" t="s">
        <v>25</v>
      </c>
      <c r="C1913" s="2" t="str">
        <f t="shared" si="116"/>
        <v>Winnie C.</v>
      </c>
      <c r="D1913" s="2" t="s">
        <v>49</v>
      </c>
      <c r="E1913" s="2" t="s">
        <v>50</v>
      </c>
      <c r="F1913" s="2" t="s">
        <v>12</v>
      </c>
      <c r="G1913" s="2">
        <v>35</v>
      </c>
      <c r="H1913" s="2" t="s">
        <v>35</v>
      </c>
      <c r="I1913" s="2" t="s">
        <v>40</v>
      </c>
      <c r="J1913" s="2" t="s">
        <v>123</v>
      </c>
      <c r="K1913" s="2" t="str">
        <f t="shared" si="117"/>
        <v>2015</v>
      </c>
      <c r="L1913" s="2" t="str">
        <f t="shared" si="118"/>
        <v>03</v>
      </c>
      <c r="M1913" s="2">
        <v>201503</v>
      </c>
      <c r="N1913" s="30">
        <v>290698.80000000005</v>
      </c>
      <c r="O1913" s="30">
        <v>43604.820000000007</v>
      </c>
      <c r="P1913" s="10">
        <f t="shared" si="119"/>
        <v>4.3604820000000009E-2</v>
      </c>
    </row>
    <row r="1914" spans="1:16">
      <c r="A1914" s="2" t="s">
        <v>7</v>
      </c>
      <c r="B1914" s="2" t="s">
        <v>25</v>
      </c>
      <c r="C1914" s="2" t="str">
        <f t="shared" si="116"/>
        <v>Edson L.</v>
      </c>
      <c r="D1914" s="2" t="s">
        <v>47</v>
      </c>
      <c r="E1914" s="2" t="s">
        <v>48</v>
      </c>
      <c r="F1914" s="2" t="s">
        <v>11</v>
      </c>
      <c r="G1914" s="2">
        <v>28</v>
      </c>
      <c r="H1914" s="2" t="s">
        <v>37</v>
      </c>
      <c r="I1914" s="2" t="s">
        <v>41</v>
      </c>
      <c r="J1914" s="2" t="s">
        <v>124</v>
      </c>
      <c r="K1914" s="2" t="str">
        <f t="shared" si="117"/>
        <v>2015</v>
      </c>
      <c r="L1914" s="2" t="str">
        <f t="shared" si="118"/>
        <v>03</v>
      </c>
      <c r="M1914" s="2">
        <v>201503</v>
      </c>
      <c r="N1914" s="30">
        <v>73466.400000000009</v>
      </c>
      <c r="O1914" s="30">
        <v>11019.960000000001</v>
      </c>
      <c r="P1914" s="10">
        <f t="shared" si="119"/>
        <v>1.1019960000000001E-2</v>
      </c>
    </row>
    <row r="1915" spans="1:16">
      <c r="A1915" s="2" t="s">
        <v>7</v>
      </c>
      <c r="B1915" s="2" t="s">
        <v>25</v>
      </c>
      <c r="C1915" s="2" t="str">
        <f t="shared" si="116"/>
        <v>Edson L.</v>
      </c>
      <c r="D1915" s="2" t="s">
        <v>47</v>
      </c>
      <c r="E1915" s="2" t="s">
        <v>48</v>
      </c>
      <c r="F1915" s="2" t="s">
        <v>11</v>
      </c>
      <c r="G1915" s="2">
        <v>28</v>
      </c>
      <c r="H1915" s="2" t="s">
        <v>37</v>
      </c>
      <c r="I1915" s="2" t="s">
        <v>41</v>
      </c>
      <c r="J1915" s="2" t="s">
        <v>121</v>
      </c>
      <c r="K1915" s="2" t="str">
        <f t="shared" si="117"/>
        <v>2015</v>
      </c>
      <c r="L1915" s="2" t="str">
        <f t="shared" si="118"/>
        <v>03</v>
      </c>
      <c r="M1915" s="2">
        <v>201503</v>
      </c>
      <c r="N1915" s="30">
        <v>43444.800000000003</v>
      </c>
      <c r="O1915" s="30">
        <v>6516.72</v>
      </c>
      <c r="P1915" s="10">
        <f t="shared" si="119"/>
        <v>6.5167200000000002E-3</v>
      </c>
    </row>
    <row r="1916" spans="1:16">
      <c r="A1916" s="2" t="s">
        <v>7</v>
      </c>
      <c r="B1916" s="2" t="s">
        <v>25</v>
      </c>
      <c r="C1916" s="2" t="str">
        <f t="shared" si="116"/>
        <v>Edson L.</v>
      </c>
      <c r="D1916" s="2" t="s">
        <v>47</v>
      </c>
      <c r="E1916" s="2" t="s">
        <v>48</v>
      </c>
      <c r="F1916" s="2" t="s">
        <v>11</v>
      </c>
      <c r="G1916" s="2">
        <v>28</v>
      </c>
      <c r="H1916" s="2" t="s">
        <v>37</v>
      </c>
      <c r="I1916" s="2" t="s">
        <v>41</v>
      </c>
      <c r="J1916" s="2" t="s">
        <v>143</v>
      </c>
      <c r="K1916" s="2" t="str">
        <f t="shared" si="117"/>
        <v>2015</v>
      </c>
      <c r="L1916" s="2" t="str">
        <f t="shared" si="118"/>
        <v>03</v>
      </c>
      <c r="M1916" s="2">
        <v>201503</v>
      </c>
      <c r="N1916" s="30">
        <v>104614.65000000001</v>
      </c>
      <c r="O1916" s="30">
        <v>15692.1975</v>
      </c>
      <c r="P1916" s="10">
        <f t="shared" si="119"/>
        <v>1.5692197500000001E-2</v>
      </c>
    </row>
    <row r="1917" spans="1:16">
      <c r="A1917" s="2" t="s">
        <v>7</v>
      </c>
      <c r="B1917" s="2" t="s">
        <v>25</v>
      </c>
      <c r="C1917" s="2" t="str">
        <f t="shared" si="116"/>
        <v>Edson L.</v>
      </c>
      <c r="D1917" s="2" t="s">
        <v>47</v>
      </c>
      <c r="E1917" s="2" t="s">
        <v>48</v>
      </c>
      <c r="F1917" s="2" t="s">
        <v>11</v>
      </c>
      <c r="G1917" s="2">
        <v>28</v>
      </c>
      <c r="H1917" s="2" t="s">
        <v>37</v>
      </c>
      <c r="I1917" s="2" t="s">
        <v>41</v>
      </c>
      <c r="J1917" s="2" t="s">
        <v>123</v>
      </c>
      <c r="K1917" s="2" t="str">
        <f t="shared" si="117"/>
        <v>2015</v>
      </c>
      <c r="L1917" s="2" t="str">
        <f t="shared" si="118"/>
        <v>03</v>
      </c>
      <c r="M1917" s="2">
        <v>201503</v>
      </c>
      <c r="N1917" s="30">
        <v>21745.079999999998</v>
      </c>
      <c r="O1917" s="30">
        <v>3261.7619999999997</v>
      </c>
      <c r="P1917" s="10">
        <f t="shared" si="119"/>
        <v>3.2617619999999996E-3</v>
      </c>
    </row>
    <row r="1918" spans="1:16">
      <c r="A1918" s="2" t="s">
        <v>7</v>
      </c>
      <c r="B1918" s="2" t="s">
        <v>26</v>
      </c>
      <c r="C1918" s="2" t="str">
        <f t="shared" si="116"/>
        <v>Toshiro T.</v>
      </c>
      <c r="D1918" s="2" t="s">
        <v>55</v>
      </c>
      <c r="E1918" s="2" t="s">
        <v>56</v>
      </c>
      <c r="F1918" s="2" t="s">
        <v>11</v>
      </c>
      <c r="G1918" s="2">
        <v>36</v>
      </c>
      <c r="H1918" s="2" t="s">
        <v>34</v>
      </c>
      <c r="I1918" s="2" t="s">
        <v>39</v>
      </c>
      <c r="J1918" s="2" t="s">
        <v>124</v>
      </c>
      <c r="K1918" s="2" t="str">
        <f t="shared" si="117"/>
        <v>2015</v>
      </c>
      <c r="L1918" s="2" t="str">
        <f t="shared" si="118"/>
        <v>03</v>
      </c>
      <c r="M1918" s="2">
        <v>201503</v>
      </c>
      <c r="N1918" s="30">
        <v>229598.712</v>
      </c>
      <c r="O1918" s="30">
        <v>34439.806799999998</v>
      </c>
      <c r="P1918" s="10">
        <f t="shared" si="119"/>
        <v>3.44398068E-2</v>
      </c>
    </row>
    <row r="1919" spans="1:16">
      <c r="A1919" s="2" t="s">
        <v>7</v>
      </c>
      <c r="B1919" s="2" t="s">
        <v>26</v>
      </c>
      <c r="C1919" s="2" t="str">
        <f t="shared" si="116"/>
        <v>Toshiro T.</v>
      </c>
      <c r="D1919" s="2" t="s">
        <v>55</v>
      </c>
      <c r="E1919" s="2" t="s">
        <v>56</v>
      </c>
      <c r="F1919" s="2" t="s">
        <v>11</v>
      </c>
      <c r="G1919" s="2">
        <v>36</v>
      </c>
      <c r="H1919" s="2" t="s">
        <v>34</v>
      </c>
      <c r="I1919" s="2" t="s">
        <v>39</v>
      </c>
      <c r="J1919" s="2" t="s">
        <v>121</v>
      </c>
      <c r="K1919" s="2" t="str">
        <f t="shared" si="117"/>
        <v>2015</v>
      </c>
      <c r="L1919" s="2" t="str">
        <f t="shared" si="118"/>
        <v>03</v>
      </c>
      <c r="M1919" s="2">
        <v>201503</v>
      </c>
      <c r="N1919" s="30">
        <v>70470.036000000007</v>
      </c>
      <c r="O1919" s="30">
        <v>10570.5054</v>
      </c>
      <c r="P1919" s="10">
        <f t="shared" si="119"/>
        <v>1.0570505399999999E-2</v>
      </c>
    </row>
    <row r="1920" spans="1:16">
      <c r="A1920" s="2" t="s">
        <v>7</v>
      </c>
      <c r="B1920" s="2" t="s">
        <v>26</v>
      </c>
      <c r="C1920" s="2" t="str">
        <f t="shared" si="116"/>
        <v>Toshiro T.</v>
      </c>
      <c r="D1920" s="2" t="s">
        <v>55</v>
      </c>
      <c r="E1920" s="2" t="s">
        <v>56</v>
      </c>
      <c r="F1920" s="2" t="s">
        <v>11</v>
      </c>
      <c r="G1920" s="2">
        <v>36</v>
      </c>
      <c r="H1920" s="2" t="s">
        <v>34</v>
      </c>
      <c r="I1920" s="2" t="s">
        <v>39</v>
      </c>
      <c r="J1920" s="2" t="s">
        <v>143</v>
      </c>
      <c r="K1920" s="2" t="str">
        <f t="shared" si="117"/>
        <v>2015</v>
      </c>
      <c r="L1920" s="2" t="str">
        <f t="shared" si="118"/>
        <v>03</v>
      </c>
      <c r="M1920" s="2">
        <v>201503</v>
      </c>
      <c r="N1920" s="30">
        <v>13817.412000000002</v>
      </c>
      <c r="O1920" s="30">
        <v>2072.6118000000001</v>
      </c>
      <c r="P1920" s="10">
        <f t="shared" si="119"/>
        <v>2.0726118000000001E-3</v>
      </c>
    </row>
    <row r="1921" spans="1:16">
      <c r="A1921" s="2" t="s">
        <v>7</v>
      </c>
      <c r="B1921" s="2" t="s">
        <v>26</v>
      </c>
      <c r="C1921" s="2" t="str">
        <f t="shared" si="116"/>
        <v>Toshiro T.</v>
      </c>
      <c r="D1921" s="2" t="s">
        <v>55</v>
      </c>
      <c r="E1921" s="2" t="s">
        <v>56</v>
      </c>
      <c r="F1921" s="2" t="s">
        <v>11</v>
      </c>
      <c r="G1921" s="2">
        <v>36</v>
      </c>
      <c r="H1921" s="2" t="s">
        <v>34</v>
      </c>
      <c r="I1921" s="2" t="s">
        <v>39</v>
      </c>
      <c r="J1921" s="2" t="s">
        <v>123</v>
      </c>
      <c r="K1921" s="2" t="str">
        <f t="shared" si="117"/>
        <v>2015</v>
      </c>
      <c r="L1921" s="2" t="str">
        <f t="shared" si="118"/>
        <v>03</v>
      </c>
      <c r="M1921" s="2">
        <v>201503</v>
      </c>
      <c r="N1921" s="30">
        <v>84156.559200000003</v>
      </c>
      <c r="O1921" s="30">
        <v>12623.48388</v>
      </c>
      <c r="P1921" s="10">
        <f t="shared" si="119"/>
        <v>1.262348388E-2</v>
      </c>
    </row>
    <row r="1922" spans="1:16">
      <c r="A1922" s="2" t="s">
        <v>7</v>
      </c>
      <c r="B1922" s="2" t="s">
        <v>26</v>
      </c>
      <c r="C1922" s="2" t="str">
        <f t="shared" si="116"/>
        <v>Yui M.</v>
      </c>
      <c r="D1922" s="2" t="s">
        <v>53</v>
      </c>
      <c r="E1922" s="2" t="s">
        <v>54</v>
      </c>
      <c r="F1922" s="2" t="s">
        <v>12</v>
      </c>
      <c r="G1922" s="2">
        <v>32</v>
      </c>
      <c r="H1922" s="2" t="s">
        <v>36</v>
      </c>
      <c r="I1922" s="2" t="s">
        <v>63</v>
      </c>
      <c r="J1922" s="2" t="s">
        <v>124</v>
      </c>
      <c r="K1922" s="2" t="str">
        <f t="shared" si="117"/>
        <v>2015</v>
      </c>
      <c r="L1922" s="2" t="str">
        <f t="shared" si="118"/>
        <v>03</v>
      </c>
      <c r="M1922" s="2">
        <v>201503</v>
      </c>
      <c r="N1922" s="30">
        <v>44676.710400000004</v>
      </c>
      <c r="O1922" s="30">
        <v>6701.5065600000007</v>
      </c>
      <c r="P1922" s="10">
        <f t="shared" si="119"/>
        <v>6.7015065600000007E-3</v>
      </c>
    </row>
    <row r="1923" spans="1:16">
      <c r="A1923" s="2" t="s">
        <v>7</v>
      </c>
      <c r="B1923" s="2" t="s">
        <v>26</v>
      </c>
      <c r="C1923" s="2" t="str">
        <f t="shared" ref="C1923:C1986" si="120">D1923&amp;" "&amp;LEFT(E1923,1)&amp;"."</f>
        <v>Yui M.</v>
      </c>
      <c r="D1923" s="2" t="s">
        <v>53</v>
      </c>
      <c r="E1923" s="2" t="s">
        <v>54</v>
      </c>
      <c r="F1923" s="2" t="s">
        <v>12</v>
      </c>
      <c r="G1923" s="2">
        <v>32</v>
      </c>
      <c r="H1923" s="2" t="s">
        <v>36</v>
      </c>
      <c r="I1923" s="2" t="s">
        <v>63</v>
      </c>
      <c r="J1923" s="2" t="s">
        <v>121</v>
      </c>
      <c r="K1923" s="2" t="str">
        <f t="shared" ref="K1923:K1986" si="121">LEFT(M1923,4)</f>
        <v>2015</v>
      </c>
      <c r="L1923" s="2" t="str">
        <f t="shared" ref="L1923:L1986" si="122">RIGHT(M1923,2)</f>
        <v>03</v>
      </c>
      <c r="M1923" s="2">
        <v>201503</v>
      </c>
      <c r="N1923" s="30">
        <v>28267.864799999996</v>
      </c>
      <c r="O1923" s="30">
        <v>4240.1797199999992</v>
      </c>
      <c r="P1923" s="10">
        <f t="shared" ref="P1923:P1986" si="123">O1923/1000000</f>
        <v>4.240179719999999E-3</v>
      </c>
    </row>
    <row r="1924" spans="1:16">
      <c r="A1924" s="2" t="s">
        <v>7</v>
      </c>
      <c r="B1924" s="2" t="s">
        <v>26</v>
      </c>
      <c r="C1924" s="2" t="str">
        <f t="shared" si="120"/>
        <v>Yui M.</v>
      </c>
      <c r="D1924" s="2" t="s">
        <v>53</v>
      </c>
      <c r="E1924" s="2" t="s">
        <v>54</v>
      </c>
      <c r="F1924" s="2" t="s">
        <v>12</v>
      </c>
      <c r="G1924" s="2">
        <v>32</v>
      </c>
      <c r="H1924" s="2" t="s">
        <v>36</v>
      </c>
      <c r="I1924" s="2" t="s">
        <v>63</v>
      </c>
      <c r="J1924" s="2" t="s">
        <v>143</v>
      </c>
      <c r="K1924" s="2" t="str">
        <f t="shared" si="121"/>
        <v>2015</v>
      </c>
      <c r="L1924" s="2" t="str">
        <f t="shared" si="122"/>
        <v>03</v>
      </c>
      <c r="M1924" s="2">
        <v>201503</v>
      </c>
      <c r="N1924" s="30">
        <v>13545.755999999999</v>
      </c>
      <c r="O1924" s="30">
        <v>2031.8633999999997</v>
      </c>
      <c r="P1924" s="10">
        <f t="shared" si="123"/>
        <v>2.0318633999999998E-3</v>
      </c>
    </row>
    <row r="1925" spans="1:16">
      <c r="A1925" s="2" t="s">
        <v>7</v>
      </c>
      <c r="B1925" s="2" t="s">
        <v>26</v>
      </c>
      <c r="C1925" s="2" t="str">
        <f t="shared" si="120"/>
        <v>Yui M.</v>
      </c>
      <c r="D1925" s="2" t="s">
        <v>53</v>
      </c>
      <c r="E1925" s="2" t="s">
        <v>54</v>
      </c>
      <c r="F1925" s="2" t="s">
        <v>12</v>
      </c>
      <c r="G1925" s="2">
        <v>32</v>
      </c>
      <c r="H1925" s="2" t="s">
        <v>36</v>
      </c>
      <c r="I1925" s="2" t="s">
        <v>63</v>
      </c>
      <c r="J1925" s="2" t="s">
        <v>123</v>
      </c>
      <c r="K1925" s="2" t="str">
        <f t="shared" si="121"/>
        <v>2015</v>
      </c>
      <c r="L1925" s="2" t="str">
        <f t="shared" si="122"/>
        <v>03</v>
      </c>
      <c r="M1925" s="2">
        <v>201503</v>
      </c>
      <c r="N1925" s="30">
        <v>80980.653599999991</v>
      </c>
      <c r="O1925" s="30">
        <v>12147.098039999999</v>
      </c>
      <c r="P1925" s="10">
        <f t="shared" si="123"/>
        <v>1.2147098039999998E-2</v>
      </c>
    </row>
    <row r="1926" spans="1:16">
      <c r="A1926" s="2" t="s">
        <v>7</v>
      </c>
      <c r="B1926" s="2" t="s">
        <v>27</v>
      </c>
      <c r="C1926" s="2" t="str">
        <f t="shared" si="120"/>
        <v>Andrew T.</v>
      </c>
      <c r="D1926" s="2" t="s">
        <v>21</v>
      </c>
      <c r="E1926" s="2" t="s">
        <v>58</v>
      </c>
      <c r="F1926" s="2" t="s">
        <v>11</v>
      </c>
      <c r="G1926" s="2">
        <v>45</v>
      </c>
      <c r="H1926" s="2" t="s">
        <v>33</v>
      </c>
      <c r="I1926" s="2" t="s">
        <v>38</v>
      </c>
      <c r="J1926" s="2" t="s">
        <v>124</v>
      </c>
      <c r="K1926" s="2" t="str">
        <f t="shared" si="121"/>
        <v>2015</v>
      </c>
      <c r="L1926" s="2" t="str">
        <f t="shared" si="122"/>
        <v>03</v>
      </c>
      <c r="M1926" s="2">
        <v>201503</v>
      </c>
      <c r="N1926" s="30">
        <v>1014366.6400000001</v>
      </c>
      <c r="O1926" s="30">
        <v>152154.99600000001</v>
      </c>
      <c r="P1926" s="10">
        <f t="shared" si="123"/>
        <v>0.15215499600000001</v>
      </c>
    </row>
    <row r="1927" spans="1:16">
      <c r="A1927" s="2" t="s">
        <v>7</v>
      </c>
      <c r="B1927" s="2" t="s">
        <v>27</v>
      </c>
      <c r="C1927" s="2" t="str">
        <f t="shared" si="120"/>
        <v>Andrew T.</v>
      </c>
      <c r="D1927" s="2" t="s">
        <v>21</v>
      </c>
      <c r="E1927" s="2" t="s">
        <v>58</v>
      </c>
      <c r="F1927" s="2" t="s">
        <v>11</v>
      </c>
      <c r="G1927" s="2">
        <v>45</v>
      </c>
      <c r="H1927" s="2" t="s">
        <v>33</v>
      </c>
      <c r="I1927" s="2" t="s">
        <v>38</v>
      </c>
      <c r="J1927" s="2" t="s">
        <v>121</v>
      </c>
      <c r="K1927" s="2" t="str">
        <f t="shared" si="121"/>
        <v>2015</v>
      </c>
      <c r="L1927" s="2" t="str">
        <f t="shared" si="122"/>
        <v>03</v>
      </c>
      <c r="M1927" s="2">
        <v>201503</v>
      </c>
      <c r="N1927" s="30">
        <v>193613.28000000003</v>
      </c>
      <c r="O1927" s="30">
        <v>29041.992000000002</v>
      </c>
      <c r="P1927" s="10">
        <f t="shared" si="123"/>
        <v>2.9041992000000003E-2</v>
      </c>
    </row>
    <row r="1928" spans="1:16">
      <c r="A1928" s="2" t="s">
        <v>7</v>
      </c>
      <c r="B1928" s="2" t="s">
        <v>27</v>
      </c>
      <c r="C1928" s="2" t="str">
        <f t="shared" si="120"/>
        <v>Andrew T.</v>
      </c>
      <c r="D1928" s="2" t="s">
        <v>21</v>
      </c>
      <c r="E1928" s="2" t="s">
        <v>58</v>
      </c>
      <c r="F1928" s="2" t="s">
        <v>11</v>
      </c>
      <c r="G1928" s="2">
        <v>45</v>
      </c>
      <c r="H1928" s="2" t="s">
        <v>33</v>
      </c>
      <c r="I1928" s="2" t="s">
        <v>38</v>
      </c>
      <c r="J1928" s="2" t="s">
        <v>143</v>
      </c>
      <c r="K1928" s="2" t="str">
        <f t="shared" si="121"/>
        <v>2015</v>
      </c>
      <c r="L1928" s="2" t="str">
        <f t="shared" si="122"/>
        <v>03</v>
      </c>
      <c r="M1928" s="2">
        <v>201503</v>
      </c>
      <c r="N1928" s="30">
        <v>403092.02500000002</v>
      </c>
      <c r="O1928" s="30">
        <v>60463.803749999999</v>
      </c>
      <c r="P1928" s="10">
        <f t="shared" si="123"/>
        <v>6.0463803749999996E-2</v>
      </c>
    </row>
    <row r="1929" spans="1:16">
      <c r="A1929" s="2" t="s">
        <v>7</v>
      </c>
      <c r="B1929" s="2" t="s">
        <v>27</v>
      </c>
      <c r="C1929" s="2" t="str">
        <f t="shared" si="120"/>
        <v>Andrew T.</v>
      </c>
      <c r="D1929" s="2" t="s">
        <v>21</v>
      </c>
      <c r="E1929" s="2" t="s">
        <v>58</v>
      </c>
      <c r="F1929" s="2" t="s">
        <v>11</v>
      </c>
      <c r="G1929" s="2">
        <v>45</v>
      </c>
      <c r="H1929" s="2" t="s">
        <v>33</v>
      </c>
      <c r="I1929" s="2" t="s">
        <v>38</v>
      </c>
      <c r="J1929" s="2" t="s">
        <v>123</v>
      </c>
      <c r="K1929" s="2" t="str">
        <f t="shared" si="121"/>
        <v>2015</v>
      </c>
      <c r="L1929" s="2" t="str">
        <f t="shared" si="122"/>
        <v>03</v>
      </c>
      <c r="M1929" s="2">
        <v>201503</v>
      </c>
      <c r="N1929" s="30">
        <v>398164.2</v>
      </c>
      <c r="O1929" s="30">
        <v>59724.63</v>
      </c>
      <c r="P1929" s="10">
        <f t="shared" si="123"/>
        <v>5.9724630000000001E-2</v>
      </c>
    </row>
    <row r="1930" spans="1:16">
      <c r="A1930" s="2" t="s">
        <v>7</v>
      </c>
      <c r="B1930" s="2" t="s">
        <v>27</v>
      </c>
      <c r="C1930" s="2" t="str">
        <f t="shared" si="120"/>
        <v>Jason W.</v>
      </c>
      <c r="D1930" s="2" t="s">
        <v>18</v>
      </c>
      <c r="E1930" s="2" t="s">
        <v>62</v>
      </c>
      <c r="F1930" s="2" t="s">
        <v>11</v>
      </c>
      <c r="G1930" s="2">
        <v>38</v>
      </c>
      <c r="H1930" s="2" t="s">
        <v>34</v>
      </c>
      <c r="I1930" s="2" t="s">
        <v>39</v>
      </c>
      <c r="J1930" s="2" t="s">
        <v>124</v>
      </c>
      <c r="K1930" s="2" t="str">
        <f t="shared" si="121"/>
        <v>2015</v>
      </c>
      <c r="L1930" s="2" t="str">
        <f t="shared" si="122"/>
        <v>03</v>
      </c>
      <c r="M1930" s="2">
        <v>201503</v>
      </c>
      <c r="N1930" s="30">
        <v>518051.52</v>
      </c>
      <c r="O1930" s="30">
        <v>77707.728000000003</v>
      </c>
      <c r="P1930" s="10">
        <f t="shared" si="123"/>
        <v>7.7707728000000004E-2</v>
      </c>
    </row>
    <row r="1931" spans="1:16">
      <c r="A1931" s="2" t="s">
        <v>7</v>
      </c>
      <c r="B1931" s="2" t="s">
        <v>27</v>
      </c>
      <c r="C1931" s="2" t="str">
        <f t="shared" si="120"/>
        <v>Jason W.</v>
      </c>
      <c r="D1931" s="2" t="s">
        <v>18</v>
      </c>
      <c r="E1931" s="2" t="s">
        <v>62</v>
      </c>
      <c r="F1931" s="2" t="s">
        <v>11</v>
      </c>
      <c r="G1931" s="2">
        <v>38</v>
      </c>
      <c r="H1931" s="2" t="s">
        <v>34</v>
      </c>
      <c r="I1931" s="2" t="s">
        <v>39</v>
      </c>
      <c r="J1931" s="2" t="s">
        <v>121</v>
      </c>
      <c r="K1931" s="2" t="str">
        <f t="shared" si="121"/>
        <v>2015</v>
      </c>
      <c r="L1931" s="2" t="str">
        <f t="shared" si="122"/>
        <v>03</v>
      </c>
      <c r="M1931" s="2">
        <v>201503</v>
      </c>
      <c r="N1931" s="30">
        <v>350979.55200000008</v>
      </c>
      <c r="O1931" s="30">
        <v>52646.93280000001</v>
      </c>
      <c r="P1931" s="10">
        <f t="shared" si="123"/>
        <v>5.2646932800000011E-2</v>
      </c>
    </row>
    <row r="1932" spans="1:16">
      <c r="A1932" s="2" t="s">
        <v>7</v>
      </c>
      <c r="B1932" s="2" t="s">
        <v>27</v>
      </c>
      <c r="C1932" s="2" t="str">
        <f t="shared" si="120"/>
        <v>Jason W.</v>
      </c>
      <c r="D1932" s="2" t="s">
        <v>18</v>
      </c>
      <c r="E1932" s="2" t="s">
        <v>62</v>
      </c>
      <c r="F1932" s="2" t="s">
        <v>11</v>
      </c>
      <c r="G1932" s="2">
        <v>38</v>
      </c>
      <c r="H1932" s="2" t="s">
        <v>34</v>
      </c>
      <c r="I1932" s="2" t="s">
        <v>39</v>
      </c>
      <c r="J1932" s="2" t="s">
        <v>143</v>
      </c>
      <c r="K1932" s="2" t="str">
        <f t="shared" si="121"/>
        <v>2015</v>
      </c>
      <c r="L1932" s="2" t="str">
        <f t="shared" si="122"/>
        <v>03</v>
      </c>
      <c r="M1932" s="2">
        <v>201503</v>
      </c>
      <c r="N1932" s="30">
        <v>417260.97000000003</v>
      </c>
      <c r="O1932" s="30">
        <v>62589.145500000006</v>
      </c>
      <c r="P1932" s="10">
        <f t="shared" si="123"/>
        <v>6.2589145500000012E-2</v>
      </c>
    </row>
    <row r="1933" spans="1:16">
      <c r="A1933" s="2" t="s">
        <v>7</v>
      </c>
      <c r="B1933" s="2" t="s">
        <v>27</v>
      </c>
      <c r="C1933" s="2" t="str">
        <f t="shared" si="120"/>
        <v>Jason W.</v>
      </c>
      <c r="D1933" s="2" t="s">
        <v>18</v>
      </c>
      <c r="E1933" s="2" t="s">
        <v>62</v>
      </c>
      <c r="F1933" s="2" t="s">
        <v>11</v>
      </c>
      <c r="G1933" s="2">
        <v>38</v>
      </c>
      <c r="H1933" s="2" t="s">
        <v>34</v>
      </c>
      <c r="I1933" s="2" t="s">
        <v>39</v>
      </c>
      <c r="J1933" s="2" t="s">
        <v>123</v>
      </c>
      <c r="K1933" s="2" t="str">
        <f t="shared" si="121"/>
        <v>2015</v>
      </c>
      <c r="L1933" s="2" t="str">
        <f t="shared" si="122"/>
        <v>03</v>
      </c>
      <c r="M1933" s="2">
        <v>201503</v>
      </c>
      <c r="N1933" s="30">
        <v>87603.768000000011</v>
      </c>
      <c r="O1933" s="30">
        <v>13140.565200000001</v>
      </c>
      <c r="P1933" s="10">
        <f t="shared" si="123"/>
        <v>1.3140565200000001E-2</v>
      </c>
    </row>
    <row r="1934" spans="1:16">
      <c r="A1934" s="2" t="s">
        <v>7</v>
      </c>
      <c r="B1934" s="2" t="s">
        <v>27</v>
      </c>
      <c r="C1934" s="2" t="str">
        <f t="shared" si="120"/>
        <v>Michelle L.</v>
      </c>
      <c r="D1934" s="2" t="s">
        <v>19</v>
      </c>
      <c r="E1934" s="2" t="s">
        <v>57</v>
      </c>
      <c r="F1934" s="2" t="s">
        <v>12</v>
      </c>
      <c r="G1934" s="2">
        <v>29</v>
      </c>
      <c r="H1934" s="2" t="s">
        <v>37</v>
      </c>
      <c r="I1934" s="2" t="s">
        <v>41</v>
      </c>
      <c r="J1934" s="2" t="s">
        <v>124</v>
      </c>
      <c r="K1934" s="2" t="str">
        <f t="shared" si="121"/>
        <v>2015</v>
      </c>
      <c r="L1934" s="2" t="str">
        <f t="shared" si="122"/>
        <v>03</v>
      </c>
      <c r="M1934" s="2">
        <v>201503</v>
      </c>
      <c r="N1934" s="30">
        <v>190189.44000000003</v>
      </c>
      <c r="O1934" s="30">
        <v>28528.416000000005</v>
      </c>
      <c r="P1934" s="10">
        <f t="shared" si="123"/>
        <v>2.8528416000000004E-2</v>
      </c>
    </row>
    <row r="1935" spans="1:16">
      <c r="A1935" s="2" t="s">
        <v>7</v>
      </c>
      <c r="B1935" s="2" t="s">
        <v>27</v>
      </c>
      <c r="C1935" s="2" t="str">
        <f t="shared" si="120"/>
        <v>Michelle L.</v>
      </c>
      <c r="D1935" s="2" t="s">
        <v>19</v>
      </c>
      <c r="E1935" s="2" t="s">
        <v>57</v>
      </c>
      <c r="F1935" s="2" t="s">
        <v>12</v>
      </c>
      <c r="G1935" s="2">
        <v>29</v>
      </c>
      <c r="H1935" s="2" t="s">
        <v>37</v>
      </c>
      <c r="I1935" s="2" t="s">
        <v>41</v>
      </c>
      <c r="J1935" s="2" t="s">
        <v>121</v>
      </c>
      <c r="K1935" s="2" t="str">
        <f t="shared" si="121"/>
        <v>2015</v>
      </c>
      <c r="L1935" s="2" t="str">
        <f t="shared" si="122"/>
        <v>03</v>
      </c>
      <c r="M1935" s="2">
        <v>201503</v>
      </c>
      <c r="N1935" s="30">
        <v>41086.920000000006</v>
      </c>
      <c r="O1935" s="30">
        <v>6163.0380000000005</v>
      </c>
      <c r="P1935" s="10">
        <f t="shared" si="123"/>
        <v>6.1630380000000009E-3</v>
      </c>
    </row>
    <row r="1936" spans="1:16">
      <c r="A1936" s="2" t="s">
        <v>7</v>
      </c>
      <c r="B1936" s="2" t="s">
        <v>27</v>
      </c>
      <c r="C1936" s="2" t="str">
        <f t="shared" si="120"/>
        <v>Michelle L.</v>
      </c>
      <c r="D1936" s="2" t="s">
        <v>19</v>
      </c>
      <c r="E1936" s="2" t="s">
        <v>57</v>
      </c>
      <c r="F1936" s="2" t="s">
        <v>12</v>
      </c>
      <c r="G1936" s="2">
        <v>29</v>
      </c>
      <c r="H1936" s="2" t="s">
        <v>37</v>
      </c>
      <c r="I1936" s="2" t="s">
        <v>41</v>
      </c>
      <c r="J1936" s="2" t="s">
        <v>143</v>
      </c>
      <c r="K1936" s="2" t="str">
        <f t="shared" si="121"/>
        <v>2015</v>
      </c>
      <c r="L1936" s="2" t="str">
        <f t="shared" si="122"/>
        <v>03</v>
      </c>
      <c r="M1936" s="2">
        <v>201503</v>
      </c>
      <c r="N1936" s="30">
        <v>65694.3</v>
      </c>
      <c r="O1936" s="30">
        <v>9854.1450000000004</v>
      </c>
      <c r="P1936" s="10">
        <f t="shared" si="123"/>
        <v>9.8541449999999999E-3</v>
      </c>
    </row>
    <row r="1937" spans="1:16">
      <c r="A1937" s="2" t="s">
        <v>7</v>
      </c>
      <c r="B1937" s="2" t="s">
        <v>27</v>
      </c>
      <c r="C1937" s="2" t="str">
        <f t="shared" si="120"/>
        <v>Michelle L.</v>
      </c>
      <c r="D1937" s="2" t="s">
        <v>19</v>
      </c>
      <c r="E1937" s="2" t="s">
        <v>57</v>
      </c>
      <c r="F1937" s="2" t="s">
        <v>12</v>
      </c>
      <c r="G1937" s="2">
        <v>29</v>
      </c>
      <c r="H1937" s="2" t="s">
        <v>37</v>
      </c>
      <c r="I1937" s="2" t="s">
        <v>41</v>
      </c>
      <c r="J1937" s="2" t="s">
        <v>123</v>
      </c>
      <c r="K1937" s="2" t="str">
        <f t="shared" si="121"/>
        <v>2015</v>
      </c>
      <c r="L1937" s="2" t="str">
        <f t="shared" si="122"/>
        <v>03</v>
      </c>
      <c r="M1937" s="2">
        <v>201503</v>
      </c>
      <c r="N1937" s="30">
        <v>65149.56</v>
      </c>
      <c r="O1937" s="30">
        <v>9772.4339999999993</v>
      </c>
      <c r="P1937" s="10">
        <f t="shared" si="123"/>
        <v>9.772434E-3</v>
      </c>
    </row>
    <row r="1938" spans="1:16">
      <c r="A1938" s="2" t="s">
        <v>7</v>
      </c>
      <c r="B1938" s="2" t="s">
        <v>42</v>
      </c>
      <c r="C1938" s="2" t="str">
        <f t="shared" si="120"/>
        <v>Dennis C.</v>
      </c>
      <c r="D1938" s="2" t="s">
        <v>59</v>
      </c>
      <c r="E1938" s="2" t="s">
        <v>60</v>
      </c>
      <c r="F1938" s="2" t="s">
        <v>11</v>
      </c>
      <c r="G1938" s="2">
        <v>35</v>
      </c>
      <c r="H1938" s="2" t="s">
        <v>34</v>
      </c>
      <c r="I1938" s="2" t="s">
        <v>39</v>
      </c>
      <c r="J1938" s="2" t="s">
        <v>124</v>
      </c>
      <c r="K1938" s="2" t="str">
        <f t="shared" si="121"/>
        <v>2015</v>
      </c>
      <c r="L1938" s="2" t="str">
        <f t="shared" si="122"/>
        <v>03</v>
      </c>
      <c r="M1938" s="2">
        <v>201503</v>
      </c>
      <c r="N1938" s="30">
        <v>1296088.4160000002</v>
      </c>
      <c r="O1938" s="30">
        <v>194413.26240000004</v>
      </c>
      <c r="P1938" s="10">
        <f t="shared" si="123"/>
        <v>0.19441326240000004</v>
      </c>
    </row>
    <row r="1939" spans="1:16">
      <c r="A1939" s="2" t="s">
        <v>7</v>
      </c>
      <c r="B1939" s="2" t="s">
        <v>42</v>
      </c>
      <c r="C1939" s="2" t="str">
        <f t="shared" si="120"/>
        <v>Dennis C.</v>
      </c>
      <c r="D1939" s="2" t="s">
        <v>59</v>
      </c>
      <c r="E1939" s="2" t="s">
        <v>60</v>
      </c>
      <c r="F1939" s="2" t="s">
        <v>11</v>
      </c>
      <c r="G1939" s="2">
        <v>35</v>
      </c>
      <c r="H1939" s="2" t="s">
        <v>34</v>
      </c>
      <c r="I1939" s="2" t="s">
        <v>39</v>
      </c>
      <c r="J1939" s="2" t="s">
        <v>121</v>
      </c>
      <c r="K1939" s="2" t="str">
        <f t="shared" si="121"/>
        <v>2015</v>
      </c>
      <c r="L1939" s="2" t="str">
        <f t="shared" si="122"/>
        <v>03</v>
      </c>
      <c r="M1939" s="2">
        <v>201503</v>
      </c>
      <c r="N1939" s="30">
        <v>66449.880000000019</v>
      </c>
      <c r="O1939" s="30">
        <v>9967.4820000000018</v>
      </c>
      <c r="P1939" s="10">
        <f t="shared" si="123"/>
        <v>9.9674820000000015E-3</v>
      </c>
    </row>
    <row r="1940" spans="1:16">
      <c r="A1940" s="2" t="s">
        <v>7</v>
      </c>
      <c r="B1940" s="2" t="s">
        <v>42</v>
      </c>
      <c r="C1940" s="2" t="str">
        <f t="shared" si="120"/>
        <v>Dennis C.</v>
      </c>
      <c r="D1940" s="2" t="s">
        <v>59</v>
      </c>
      <c r="E1940" s="2" t="s">
        <v>60</v>
      </c>
      <c r="F1940" s="2" t="s">
        <v>11</v>
      </c>
      <c r="G1940" s="2">
        <v>35</v>
      </c>
      <c r="H1940" s="2" t="s">
        <v>34</v>
      </c>
      <c r="I1940" s="2" t="s">
        <v>39</v>
      </c>
      <c r="J1940" s="2" t="s">
        <v>143</v>
      </c>
      <c r="K1940" s="2" t="str">
        <f t="shared" si="121"/>
        <v>2015</v>
      </c>
      <c r="L1940" s="2" t="str">
        <f t="shared" si="122"/>
        <v>03</v>
      </c>
      <c r="M1940" s="2">
        <v>201503</v>
      </c>
      <c r="N1940" s="30">
        <v>263303.46000000002</v>
      </c>
      <c r="O1940" s="30">
        <v>39495.519</v>
      </c>
      <c r="P1940" s="10">
        <f t="shared" si="123"/>
        <v>3.9495519E-2</v>
      </c>
    </row>
    <row r="1941" spans="1:16">
      <c r="A1941" s="2" t="s">
        <v>7</v>
      </c>
      <c r="B1941" s="2" t="s">
        <v>42</v>
      </c>
      <c r="C1941" s="2" t="str">
        <f t="shared" si="120"/>
        <v>Dennis C.</v>
      </c>
      <c r="D1941" s="2" t="s">
        <v>59</v>
      </c>
      <c r="E1941" s="2" t="s">
        <v>60</v>
      </c>
      <c r="F1941" s="2" t="s">
        <v>11</v>
      </c>
      <c r="G1941" s="2">
        <v>35</v>
      </c>
      <c r="H1941" s="2" t="s">
        <v>34</v>
      </c>
      <c r="I1941" s="2" t="s">
        <v>39</v>
      </c>
      <c r="J1941" s="2" t="s">
        <v>123</v>
      </c>
      <c r="K1941" s="2" t="str">
        <f t="shared" si="121"/>
        <v>2015</v>
      </c>
      <c r="L1941" s="2" t="str">
        <f t="shared" si="122"/>
        <v>03</v>
      </c>
      <c r="M1941" s="2">
        <v>201503</v>
      </c>
      <c r="N1941" s="30">
        <v>504242.92800000007</v>
      </c>
      <c r="O1941" s="30">
        <v>75636.439200000008</v>
      </c>
      <c r="P1941" s="10">
        <f t="shared" si="123"/>
        <v>7.5636439200000002E-2</v>
      </c>
    </row>
    <row r="1942" spans="1:16">
      <c r="A1942" s="2" t="s">
        <v>7</v>
      </c>
      <c r="B1942" s="2" t="s">
        <v>42</v>
      </c>
      <c r="C1942" s="2" t="str">
        <f t="shared" si="120"/>
        <v>Aaron C.</v>
      </c>
      <c r="D1942" s="2" t="s">
        <v>61</v>
      </c>
      <c r="E1942" s="2" t="s">
        <v>60</v>
      </c>
      <c r="F1942" s="2" t="s">
        <v>11</v>
      </c>
      <c r="G1942" s="2">
        <v>32</v>
      </c>
      <c r="H1942" s="2" t="s">
        <v>36</v>
      </c>
      <c r="I1942" s="2" t="s">
        <v>63</v>
      </c>
      <c r="J1942" s="2" t="s">
        <v>124</v>
      </c>
      <c r="K1942" s="2" t="str">
        <f t="shared" si="121"/>
        <v>2015</v>
      </c>
      <c r="L1942" s="2" t="str">
        <f t="shared" si="122"/>
        <v>03</v>
      </c>
      <c r="M1942" s="2">
        <v>201503</v>
      </c>
      <c r="N1942" s="30">
        <v>40783.68</v>
      </c>
      <c r="O1942" s="30">
        <v>6117.5519999999997</v>
      </c>
      <c r="P1942" s="10">
        <f t="shared" si="123"/>
        <v>6.1175520000000001E-3</v>
      </c>
    </row>
    <row r="1943" spans="1:16">
      <c r="A1943" s="2" t="s">
        <v>7</v>
      </c>
      <c r="B1943" s="2" t="s">
        <v>42</v>
      </c>
      <c r="C1943" s="2" t="str">
        <f t="shared" si="120"/>
        <v>Aaron C.</v>
      </c>
      <c r="D1943" s="2" t="s">
        <v>61</v>
      </c>
      <c r="E1943" s="2" t="s">
        <v>60</v>
      </c>
      <c r="F1943" s="2" t="s">
        <v>11</v>
      </c>
      <c r="G1943" s="2">
        <v>32</v>
      </c>
      <c r="H1943" s="2" t="s">
        <v>36</v>
      </c>
      <c r="I1943" s="2" t="s">
        <v>63</v>
      </c>
      <c r="J1943" s="2" t="s">
        <v>121</v>
      </c>
      <c r="K1943" s="2" t="str">
        <f t="shared" si="121"/>
        <v>2015</v>
      </c>
      <c r="L1943" s="2" t="str">
        <f t="shared" si="122"/>
        <v>03</v>
      </c>
      <c r="M1943" s="2">
        <v>201503</v>
      </c>
      <c r="N1943" s="30">
        <v>41169.995999999999</v>
      </c>
      <c r="O1943" s="30">
        <v>6175.4993999999997</v>
      </c>
      <c r="P1943" s="10">
        <f t="shared" si="123"/>
        <v>6.1754993999999994E-3</v>
      </c>
    </row>
    <row r="1944" spans="1:16">
      <c r="A1944" s="2" t="s">
        <v>7</v>
      </c>
      <c r="B1944" s="2" t="s">
        <v>42</v>
      </c>
      <c r="C1944" s="2" t="str">
        <f t="shared" si="120"/>
        <v>Aaron C.</v>
      </c>
      <c r="D1944" s="2" t="s">
        <v>61</v>
      </c>
      <c r="E1944" s="2" t="s">
        <v>60</v>
      </c>
      <c r="F1944" s="2" t="s">
        <v>11</v>
      </c>
      <c r="G1944" s="2">
        <v>32</v>
      </c>
      <c r="H1944" s="2" t="s">
        <v>36</v>
      </c>
      <c r="I1944" s="2" t="s">
        <v>63</v>
      </c>
      <c r="J1944" s="2" t="s">
        <v>143</v>
      </c>
      <c r="K1944" s="2" t="str">
        <f t="shared" si="121"/>
        <v>2015</v>
      </c>
      <c r="L1944" s="2" t="str">
        <f t="shared" si="122"/>
        <v>03</v>
      </c>
      <c r="M1944" s="2">
        <v>201503</v>
      </c>
      <c r="N1944" s="30">
        <v>42281.61</v>
      </c>
      <c r="O1944" s="30">
        <v>6342.2415000000001</v>
      </c>
      <c r="P1944" s="10">
        <f t="shared" si="123"/>
        <v>6.3422414999999999E-3</v>
      </c>
    </row>
    <row r="1945" spans="1:16">
      <c r="A1945" s="2" t="s">
        <v>7</v>
      </c>
      <c r="B1945" s="2" t="s">
        <v>42</v>
      </c>
      <c r="C1945" s="2" t="str">
        <f t="shared" si="120"/>
        <v>Aaron C.</v>
      </c>
      <c r="D1945" s="2" t="s">
        <v>61</v>
      </c>
      <c r="E1945" s="2" t="s">
        <v>60</v>
      </c>
      <c r="F1945" s="2" t="s">
        <v>11</v>
      </c>
      <c r="G1945" s="2">
        <v>32</v>
      </c>
      <c r="H1945" s="2" t="s">
        <v>36</v>
      </c>
      <c r="I1945" s="2" t="s">
        <v>63</v>
      </c>
      <c r="J1945" s="2" t="s">
        <v>123</v>
      </c>
      <c r="K1945" s="2" t="str">
        <f t="shared" si="121"/>
        <v>2015</v>
      </c>
      <c r="L1945" s="2" t="str">
        <f t="shared" si="122"/>
        <v>03</v>
      </c>
      <c r="M1945" s="2">
        <v>201503</v>
      </c>
      <c r="N1945" s="30">
        <v>24694.236000000001</v>
      </c>
      <c r="O1945" s="30">
        <v>3704.1354000000001</v>
      </c>
      <c r="P1945" s="10">
        <f t="shared" si="123"/>
        <v>3.7041354E-3</v>
      </c>
    </row>
    <row r="1946" spans="1:16">
      <c r="A1946" s="2" t="s">
        <v>69</v>
      </c>
      <c r="B1946" s="2" t="s">
        <v>5</v>
      </c>
      <c r="C1946" s="2" t="str">
        <f t="shared" si="120"/>
        <v>Jansen B.</v>
      </c>
      <c r="D1946" s="2" t="s">
        <v>46</v>
      </c>
      <c r="E1946" s="2" t="s">
        <v>13</v>
      </c>
      <c r="F1946" s="2" t="s">
        <v>11</v>
      </c>
      <c r="G1946" s="2">
        <v>46</v>
      </c>
      <c r="H1946" s="2" t="s">
        <v>33</v>
      </c>
      <c r="I1946" s="2" t="s">
        <v>38</v>
      </c>
      <c r="J1946" s="2" t="s">
        <v>124</v>
      </c>
      <c r="K1946" s="2" t="str">
        <f t="shared" si="121"/>
        <v>2015</v>
      </c>
      <c r="L1946" s="2" t="str">
        <f t="shared" si="122"/>
        <v>03</v>
      </c>
      <c r="M1946" s="2">
        <v>201503</v>
      </c>
      <c r="N1946" s="30">
        <v>1386814.8</v>
      </c>
      <c r="O1946" s="30">
        <v>208022.22</v>
      </c>
      <c r="P1946" s="10">
        <f t="shared" si="123"/>
        <v>0.20802222000000001</v>
      </c>
    </row>
    <row r="1947" spans="1:16">
      <c r="A1947" s="2" t="s">
        <v>69</v>
      </c>
      <c r="B1947" s="2" t="s">
        <v>5</v>
      </c>
      <c r="C1947" s="2" t="str">
        <f t="shared" si="120"/>
        <v>Jansen B.</v>
      </c>
      <c r="D1947" s="2" t="s">
        <v>46</v>
      </c>
      <c r="E1947" s="2" t="s">
        <v>13</v>
      </c>
      <c r="F1947" s="2" t="s">
        <v>11</v>
      </c>
      <c r="G1947" s="2">
        <v>46</v>
      </c>
      <c r="H1947" s="2" t="s">
        <v>33</v>
      </c>
      <c r="I1947" s="2" t="s">
        <v>38</v>
      </c>
      <c r="J1947" s="2" t="s">
        <v>121</v>
      </c>
      <c r="K1947" s="2" t="str">
        <f t="shared" si="121"/>
        <v>2015</v>
      </c>
      <c r="L1947" s="2" t="str">
        <f t="shared" si="122"/>
        <v>03</v>
      </c>
      <c r="M1947" s="2">
        <v>201503</v>
      </c>
      <c r="N1947" s="30">
        <v>138202.40000000002</v>
      </c>
      <c r="O1947" s="30">
        <v>20730.36</v>
      </c>
      <c r="P1947" s="10">
        <f t="shared" si="123"/>
        <v>2.073036E-2</v>
      </c>
    </row>
    <row r="1948" spans="1:16">
      <c r="A1948" s="2" t="s">
        <v>69</v>
      </c>
      <c r="B1948" s="2" t="s">
        <v>5</v>
      </c>
      <c r="C1948" s="2" t="str">
        <f t="shared" si="120"/>
        <v>Jansen B.</v>
      </c>
      <c r="D1948" s="2" t="s">
        <v>46</v>
      </c>
      <c r="E1948" s="2" t="s">
        <v>13</v>
      </c>
      <c r="F1948" s="2" t="s">
        <v>11</v>
      </c>
      <c r="G1948" s="2">
        <v>46</v>
      </c>
      <c r="H1948" s="2" t="s">
        <v>33</v>
      </c>
      <c r="I1948" s="2" t="s">
        <v>38</v>
      </c>
      <c r="J1948" s="2" t="s">
        <v>143</v>
      </c>
      <c r="K1948" s="2" t="str">
        <f t="shared" si="121"/>
        <v>2015</v>
      </c>
      <c r="L1948" s="2" t="str">
        <f t="shared" si="122"/>
        <v>03</v>
      </c>
      <c r="M1948" s="2">
        <v>201503</v>
      </c>
      <c r="N1948" s="30">
        <v>261372.65000000005</v>
      </c>
      <c r="O1948" s="30">
        <v>39205.897500000006</v>
      </c>
      <c r="P1948" s="10">
        <f t="shared" si="123"/>
        <v>3.9205897500000003E-2</v>
      </c>
    </row>
    <row r="1949" spans="1:16">
      <c r="A1949" s="2" t="s">
        <v>69</v>
      </c>
      <c r="B1949" s="2" t="s">
        <v>5</v>
      </c>
      <c r="C1949" s="2" t="str">
        <f t="shared" si="120"/>
        <v>Jansen B.</v>
      </c>
      <c r="D1949" s="2" t="s">
        <v>46</v>
      </c>
      <c r="E1949" s="2" t="s">
        <v>13</v>
      </c>
      <c r="F1949" s="2" t="s">
        <v>11</v>
      </c>
      <c r="G1949" s="2">
        <v>46</v>
      </c>
      <c r="H1949" s="2" t="s">
        <v>33</v>
      </c>
      <c r="I1949" s="2" t="s">
        <v>38</v>
      </c>
      <c r="J1949" s="2" t="s">
        <v>123</v>
      </c>
      <c r="K1949" s="2" t="str">
        <f t="shared" si="121"/>
        <v>2015</v>
      </c>
      <c r="L1949" s="2" t="str">
        <f t="shared" si="122"/>
        <v>03</v>
      </c>
      <c r="M1949" s="2">
        <v>201503</v>
      </c>
      <c r="N1949" s="30">
        <v>307551.09000000003</v>
      </c>
      <c r="O1949" s="30">
        <v>46132.663500000002</v>
      </c>
      <c r="P1949" s="10">
        <f t="shared" si="123"/>
        <v>4.6132663500000004E-2</v>
      </c>
    </row>
    <row r="1950" spans="1:16">
      <c r="A1950" s="2" t="s">
        <v>69</v>
      </c>
      <c r="B1950" s="2" t="s">
        <v>5</v>
      </c>
      <c r="C1950" s="2" t="str">
        <f t="shared" si="120"/>
        <v>Claire P.</v>
      </c>
      <c r="D1950" s="2" t="s">
        <v>22</v>
      </c>
      <c r="E1950" s="2" t="s">
        <v>16</v>
      </c>
      <c r="F1950" s="2" t="s">
        <v>12</v>
      </c>
      <c r="G1950" s="2">
        <v>38</v>
      </c>
      <c r="H1950" s="2" t="s">
        <v>34</v>
      </c>
      <c r="I1950" s="2" t="s">
        <v>39</v>
      </c>
      <c r="J1950" s="2" t="s">
        <v>124</v>
      </c>
      <c r="K1950" s="2" t="str">
        <f t="shared" si="121"/>
        <v>2015</v>
      </c>
      <c r="L1950" s="2" t="str">
        <f t="shared" si="122"/>
        <v>03</v>
      </c>
      <c r="M1950" s="2">
        <v>201503</v>
      </c>
      <c r="N1950" s="30">
        <v>108295.48800000003</v>
      </c>
      <c r="O1950" s="30">
        <v>16244.323200000003</v>
      </c>
      <c r="P1950" s="10">
        <f t="shared" si="123"/>
        <v>1.6244323200000004E-2</v>
      </c>
    </row>
    <row r="1951" spans="1:16">
      <c r="A1951" s="2" t="s">
        <v>69</v>
      </c>
      <c r="B1951" s="2" t="s">
        <v>5</v>
      </c>
      <c r="C1951" s="2" t="str">
        <f t="shared" si="120"/>
        <v>Claire P.</v>
      </c>
      <c r="D1951" s="2" t="s">
        <v>22</v>
      </c>
      <c r="E1951" s="2" t="s">
        <v>16</v>
      </c>
      <c r="F1951" s="2" t="s">
        <v>12</v>
      </c>
      <c r="G1951" s="2">
        <v>38</v>
      </c>
      <c r="H1951" s="2" t="s">
        <v>34</v>
      </c>
      <c r="I1951" s="2" t="s">
        <v>39</v>
      </c>
      <c r="J1951" s="2" t="s">
        <v>121</v>
      </c>
      <c r="K1951" s="2" t="str">
        <f t="shared" si="121"/>
        <v>2015</v>
      </c>
      <c r="L1951" s="2" t="str">
        <f t="shared" si="122"/>
        <v>03</v>
      </c>
      <c r="M1951" s="2">
        <v>201503</v>
      </c>
      <c r="N1951" s="30">
        <v>50436.288000000008</v>
      </c>
      <c r="O1951" s="30">
        <v>7565.4432000000006</v>
      </c>
      <c r="P1951" s="10">
        <f t="shared" si="123"/>
        <v>7.5654432000000008E-3</v>
      </c>
    </row>
    <row r="1952" spans="1:16">
      <c r="A1952" s="2" t="s">
        <v>69</v>
      </c>
      <c r="B1952" s="2" t="s">
        <v>5</v>
      </c>
      <c r="C1952" s="2" t="str">
        <f t="shared" si="120"/>
        <v>Claire P.</v>
      </c>
      <c r="D1952" s="2" t="s">
        <v>22</v>
      </c>
      <c r="E1952" s="2" t="s">
        <v>16</v>
      </c>
      <c r="F1952" s="2" t="s">
        <v>12</v>
      </c>
      <c r="G1952" s="2">
        <v>38</v>
      </c>
      <c r="H1952" s="2" t="s">
        <v>34</v>
      </c>
      <c r="I1952" s="2" t="s">
        <v>39</v>
      </c>
      <c r="J1952" s="2" t="s">
        <v>143</v>
      </c>
      <c r="K1952" s="2" t="str">
        <f t="shared" si="121"/>
        <v>2015</v>
      </c>
      <c r="L1952" s="2" t="str">
        <f t="shared" si="122"/>
        <v>03</v>
      </c>
      <c r="M1952" s="2">
        <v>201503</v>
      </c>
      <c r="N1952" s="30">
        <v>98426.790000000008</v>
      </c>
      <c r="O1952" s="30">
        <v>14764.0185</v>
      </c>
      <c r="P1952" s="10">
        <f t="shared" si="123"/>
        <v>1.47640185E-2</v>
      </c>
    </row>
    <row r="1953" spans="1:16">
      <c r="A1953" s="2" t="s">
        <v>69</v>
      </c>
      <c r="B1953" s="2" t="s">
        <v>5</v>
      </c>
      <c r="C1953" s="2" t="str">
        <f t="shared" si="120"/>
        <v>Claire P.</v>
      </c>
      <c r="D1953" s="2" t="s">
        <v>22</v>
      </c>
      <c r="E1953" s="2" t="s">
        <v>16</v>
      </c>
      <c r="F1953" s="2" t="s">
        <v>12</v>
      </c>
      <c r="G1953" s="2">
        <v>38</v>
      </c>
      <c r="H1953" s="2" t="s">
        <v>34</v>
      </c>
      <c r="I1953" s="2" t="s">
        <v>39</v>
      </c>
      <c r="J1953" s="2" t="s">
        <v>123</v>
      </c>
      <c r="K1953" s="2" t="str">
        <f t="shared" si="121"/>
        <v>2015</v>
      </c>
      <c r="L1953" s="2" t="str">
        <f t="shared" si="122"/>
        <v>03</v>
      </c>
      <c r="M1953" s="2">
        <v>201503</v>
      </c>
      <c r="N1953" s="30">
        <v>214357.75200000001</v>
      </c>
      <c r="O1953" s="30">
        <v>32153.662799999998</v>
      </c>
      <c r="P1953" s="10">
        <f t="shared" si="123"/>
        <v>3.2153662799999996E-2</v>
      </c>
    </row>
    <row r="1954" spans="1:16">
      <c r="A1954" s="2" t="s">
        <v>69</v>
      </c>
      <c r="B1954" s="2" t="s">
        <v>5</v>
      </c>
      <c r="C1954" s="2" t="str">
        <f t="shared" si="120"/>
        <v>Simon W.</v>
      </c>
      <c r="D1954" s="2" t="s">
        <v>9</v>
      </c>
      <c r="E1954" s="2" t="s">
        <v>10</v>
      </c>
      <c r="F1954" s="2" t="s">
        <v>11</v>
      </c>
      <c r="G1954" s="2">
        <v>25</v>
      </c>
      <c r="H1954" s="2" t="s">
        <v>37</v>
      </c>
      <c r="I1954" s="2" t="s">
        <v>41</v>
      </c>
      <c r="J1954" s="2" t="s">
        <v>124</v>
      </c>
      <c r="K1954" s="2" t="str">
        <f t="shared" si="121"/>
        <v>2015</v>
      </c>
      <c r="L1954" s="2" t="str">
        <f t="shared" si="122"/>
        <v>03</v>
      </c>
      <c r="M1954" s="2">
        <v>201503</v>
      </c>
      <c r="N1954" s="30">
        <v>175684.32000000004</v>
      </c>
      <c r="O1954" s="30">
        <v>26352.648000000005</v>
      </c>
      <c r="P1954" s="10">
        <f t="shared" si="123"/>
        <v>2.6352648000000006E-2</v>
      </c>
    </row>
    <row r="1955" spans="1:16">
      <c r="A1955" s="2" t="s">
        <v>69</v>
      </c>
      <c r="B1955" s="2" t="s">
        <v>5</v>
      </c>
      <c r="C1955" s="2" t="str">
        <f t="shared" si="120"/>
        <v>Simon W.</v>
      </c>
      <c r="D1955" s="2" t="s">
        <v>9</v>
      </c>
      <c r="E1955" s="2" t="s">
        <v>10</v>
      </c>
      <c r="F1955" s="2" t="s">
        <v>11</v>
      </c>
      <c r="G1955" s="2">
        <v>25</v>
      </c>
      <c r="H1955" s="2" t="s">
        <v>37</v>
      </c>
      <c r="I1955" s="2" t="s">
        <v>41</v>
      </c>
      <c r="J1955" s="2" t="s">
        <v>121</v>
      </c>
      <c r="K1955" s="2" t="str">
        <f t="shared" si="121"/>
        <v>2015</v>
      </c>
      <c r="L1955" s="2" t="str">
        <f t="shared" si="122"/>
        <v>03</v>
      </c>
      <c r="M1955" s="2">
        <v>201503</v>
      </c>
      <c r="N1955" s="30">
        <v>46631.760000000009</v>
      </c>
      <c r="O1955" s="30">
        <v>6994.764000000001</v>
      </c>
      <c r="P1955" s="10">
        <f t="shared" si="123"/>
        <v>6.9947640000000014E-3</v>
      </c>
    </row>
    <row r="1956" spans="1:16">
      <c r="A1956" s="2" t="s">
        <v>69</v>
      </c>
      <c r="B1956" s="2" t="s">
        <v>5</v>
      </c>
      <c r="C1956" s="2" t="str">
        <f t="shared" si="120"/>
        <v>Simon W.</v>
      </c>
      <c r="D1956" s="2" t="s">
        <v>9</v>
      </c>
      <c r="E1956" s="2" t="s">
        <v>10</v>
      </c>
      <c r="F1956" s="2" t="s">
        <v>11</v>
      </c>
      <c r="G1956" s="2">
        <v>25</v>
      </c>
      <c r="H1956" s="2" t="s">
        <v>37</v>
      </c>
      <c r="I1956" s="2" t="s">
        <v>41</v>
      </c>
      <c r="J1956" s="2" t="s">
        <v>143</v>
      </c>
      <c r="K1956" s="2" t="str">
        <f t="shared" si="121"/>
        <v>2015</v>
      </c>
      <c r="L1956" s="2" t="str">
        <f t="shared" si="122"/>
        <v>03</v>
      </c>
      <c r="M1956" s="2">
        <v>201503</v>
      </c>
      <c r="N1956" s="30">
        <v>67656.75</v>
      </c>
      <c r="O1956" s="30">
        <v>10148.512499999999</v>
      </c>
      <c r="P1956" s="10">
        <f t="shared" si="123"/>
        <v>1.0148512499999998E-2</v>
      </c>
    </row>
    <row r="1957" spans="1:16">
      <c r="A1957" s="2" t="s">
        <v>69</v>
      </c>
      <c r="B1957" s="2" t="s">
        <v>5</v>
      </c>
      <c r="C1957" s="2" t="str">
        <f t="shared" si="120"/>
        <v>Simon W.</v>
      </c>
      <c r="D1957" s="2" t="s">
        <v>9</v>
      </c>
      <c r="E1957" s="2" t="s">
        <v>10</v>
      </c>
      <c r="F1957" s="2" t="s">
        <v>11</v>
      </c>
      <c r="G1957" s="2">
        <v>25</v>
      </c>
      <c r="H1957" s="2" t="s">
        <v>37</v>
      </c>
      <c r="I1957" s="2" t="s">
        <v>41</v>
      </c>
      <c r="J1957" s="2" t="s">
        <v>123</v>
      </c>
      <c r="K1957" s="2" t="str">
        <f t="shared" si="121"/>
        <v>2015</v>
      </c>
      <c r="L1957" s="2" t="str">
        <f t="shared" si="122"/>
        <v>03</v>
      </c>
      <c r="M1957" s="2">
        <v>201503</v>
      </c>
      <c r="N1957" s="30">
        <v>72194.22</v>
      </c>
      <c r="O1957" s="30">
        <v>10829.133</v>
      </c>
      <c r="P1957" s="10">
        <f t="shared" si="123"/>
        <v>1.0829132999999999E-2</v>
      </c>
    </row>
    <row r="1958" spans="1:16">
      <c r="A1958" s="2" t="s">
        <v>69</v>
      </c>
      <c r="B1958" s="2" t="s">
        <v>6</v>
      </c>
      <c r="C1958" s="2" t="str">
        <f t="shared" si="120"/>
        <v>Trevor P.</v>
      </c>
      <c r="D1958" s="2" t="s">
        <v>14</v>
      </c>
      <c r="E1958" s="2" t="s">
        <v>15</v>
      </c>
      <c r="F1958" s="2" t="s">
        <v>11</v>
      </c>
      <c r="G1958" s="2">
        <v>32</v>
      </c>
      <c r="H1958" s="2" t="s">
        <v>36</v>
      </c>
      <c r="I1958" s="2" t="s">
        <v>63</v>
      </c>
      <c r="J1958" s="2" t="s">
        <v>124</v>
      </c>
      <c r="K1958" s="2" t="str">
        <f t="shared" si="121"/>
        <v>2015</v>
      </c>
      <c r="L1958" s="2" t="str">
        <f t="shared" si="122"/>
        <v>03</v>
      </c>
      <c r="M1958" s="2">
        <v>201503</v>
      </c>
      <c r="N1958" s="30">
        <v>688720.4800000001</v>
      </c>
      <c r="O1958" s="30">
        <v>103308.07200000001</v>
      </c>
      <c r="P1958" s="10">
        <f t="shared" si="123"/>
        <v>0.10330807200000001</v>
      </c>
    </row>
    <row r="1959" spans="1:16">
      <c r="A1959" s="2" t="s">
        <v>69</v>
      </c>
      <c r="B1959" s="2" t="s">
        <v>6</v>
      </c>
      <c r="C1959" s="2" t="str">
        <f t="shared" si="120"/>
        <v>Trevor P.</v>
      </c>
      <c r="D1959" s="2" t="s">
        <v>14</v>
      </c>
      <c r="E1959" s="2" t="s">
        <v>15</v>
      </c>
      <c r="F1959" s="2" t="s">
        <v>11</v>
      </c>
      <c r="G1959" s="2">
        <v>32</v>
      </c>
      <c r="H1959" s="2" t="s">
        <v>36</v>
      </c>
      <c r="I1959" s="2" t="s">
        <v>63</v>
      </c>
      <c r="J1959" s="2" t="s">
        <v>121</v>
      </c>
      <c r="K1959" s="2" t="str">
        <f t="shared" si="121"/>
        <v>2015</v>
      </c>
      <c r="L1959" s="2" t="str">
        <f t="shared" si="122"/>
        <v>03</v>
      </c>
      <c r="M1959" s="2">
        <v>201503</v>
      </c>
      <c r="N1959" s="30">
        <v>181454.84</v>
      </c>
      <c r="O1959" s="30">
        <v>27218.225999999999</v>
      </c>
      <c r="P1959" s="10">
        <f t="shared" si="123"/>
        <v>2.7218225999999998E-2</v>
      </c>
    </row>
    <row r="1960" spans="1:16">
      <c r="A1960" s="2" t="s">
        <v>69</v>
      </c>
      <c r="B1960" s="2" t="s">
        <v>6</v>
      </c>
      <c r="C1960" s="2" t="str">
        <f t="shared" si="120"/>
        <v>Trevor P.</v>
      </c>
      <c r="D1960" s="2" t="s">
        <v>14</v>
      </c>
      <c r="E1960" s="2" t="s">
        <v>15</v>
      </c>
      <c r="F1960" s="2" t="s">
        <v>11</v>
      </c>
      <c r="G1960" s="2">
        <v>32</v>
      </c>
      <c r="H1960" s="2" t="s">
        <v>36</v>
      </c>
      <c r="I1960" s="2" t="s">
        <v>63</v>
      </c>
      <c r="J1960" s="2" t="s">
        <v>143</v>
      </c>
      <c r="K1960" s="2" t="str">
        <f t="shared" si="121"/>
        <v>2015</v>
      </c>
      <c r="L1960" s="2" t="str">
        <f t="shared" si="122"/>
        <v>03</v>
      </c>
      <c r="M1960" s="2">
        <v>201503</v>
      </c>
      <c r="N1960" s="30">
        <v>69974.45</v>
      </c>
      <c r="O1960" s="30">
        <v>10496.1675</v>
      </c>
      <c r="P1960" s="10">
        <f t="shared" si="123"/>
        <v>1.04961675E-2</v>
      </c>
    </row>
    <row r="1961" spans="1:16">
      <c r="A1961" s="2" t="s">
        <v>69</v>
      </c>
      <c r="B1961" s="2" t="s">
        <v>6</v>
      </c>
      <c r="C1961" s="2" t="str">
        <f t="shared" si="120"/>
        <v>Trevor P.</v>
      </c>
      <c r="D1961" s="2" t="s">
        <v>14</v>
      </c>
      <c r="E1961" s="2" t="s">
        <v>15</v>
      </c>
      <c r="F1961" s="2" t="s">
        <v>11</v>
      </c>
      <c r="G1961" s="2">
        <v>32</v>
      </c>
      <c r="H1961" s="2" t="s">
        <v>36</v>
      </c>
      <c r="I1961" s="2" t="s">
        <v>63</v>
      </c>
      <c r="J1961" s="2" t="s">
        <v>123</v>
      </c>
      <c r="K1961" s="2" t="str">
        <f t="shared" si="121"/>
        <v>2015</v>
      </c>
      <c r="L1961" s="2" t="str">
        <f t="shared" si="122"/>
        <v>03</v>
      </c>
      <c r="M1961" s="2">
        <v>201503</v>
      </c>
      <c r="N1961" s="30">
        <v>52479</v>
      </c>
      <c r="O1961" s="30">
        <v>7871.8499999999995</v>
      </c>
      <c r="P1961" s="10">
        <f t="shared" si="123"/>
        <v>7.8718499999999997E-3</v>
      </c>
    </row>
    <row r="1962" spans="1:16">
      <c r="A1962" s="2" t="s">
        <v>68</v>
      </c>
      <c r="B1962" s="2" t="s">
        <v>24</v>
      </c>
      <c r="C1962" s="2" t="str">
        <f t="shared" si="120"/>
        <v>George C.</v>
      </c>
      <c r="D1962" s="2" t="s">
        <v>43</v>
      </c>
      <c r="E1962" s="2" t="s">
        <v>17</v>
      </c>
      <c r="F1962" s="2" t="s">
        <v>11</v>
      </c>
      <c r="G1962" s="2">
        <v>32</v>
      </c>
      <c r="H1962" s="2" t="s">
        <v>36</v>
      </c>
      <c r="I1962" s="2" t="s">
        <v>63</v>
      </c>
      <c r="J1962" s="2" t="s">
        <v>124</v>
      </c>
      <c r="K1962" s="2" t="str">
        <f t="shared" si="121"/>
        <v>2015</v>
      </c>
      <c r="L1962" s="2" t="str">
        <f t="shared" si="122"/>
        <v>03</v>
      </c>
      <c r="M1962" s="2">
        <v>201503</v>
      </c>
      <c r="N1962" s="30">
        <v>122186.4</v>
      </c>
      <c r="O1962" s="30">
        <v>18327.96</v>
      </c>
      <c r="P1962" s="10">
        <f t="shared" si="123"/>
        <v>1.8327960000000001E-2</v>
      </c>
    </row>
    <row r="1963" spans="1:16">
      <c r="A1963" s="2" t="s">
        <v>68</v>
      </c>
      <c r="B1963" s="2" t="s">
        <v>24</v>
      </c>
      <c r="C1963" s="2" t="str">
        <f t="shared" si="120"/>
        <v>George C.</v>
      </c>
      <c r="D1963" s="2" t="s">
        <v>43</v>
      </c>
      <c r="E1963" s="2" t="s">
        <v>17</v>
      </c>
      <c r="F1963" s="2" t="s">
        <v>11</v>
      </c>
      <c r="G1963" s="2">
        <v>32</v>
      </c>
      <c r="H1963" s="2" t="s">
        <v>36</v>
      </c>
      <c r="I1963" s="2" t="s">
        <v>63</v>
      </c>
      <c r="J1963" s="2" t="s">
        <v>121</v>
      </c>
      <c r="K1963" s="2" t="str">
        <f t="shared" si="121"/>
        <v>2015</v>
      </c>
      <c r="L1963" s="2" t="str">
        <f t="shared" si="122"/>
        <v>03</v>
      </c>
      <c r="M1963" s="2">
        <v>201503</v>
      </c>
      <c r="N1963" s="30">
        <v>63651</v>
      </c>
      <c r="O1963" s="30">
        <v>9547.65</v>
      </c>
      <c r="P1963" s="10">
        <f t="shared" si="123"/>
        <v>9.5476499999999995E-3</v>
      </c>
    </row>
    <row r="1964" spans="1:16">
      <c r="A1964" s="2" t="s">
        <v>68</v>
      </c>
      <c r="B1964" s="2" t="s">
        <v>24</v>
      </c>
      <c r="C1964" s="2" t="str">
        <f t="shared" si="120"/>
        <v>George C.</v>
      </c>
      <c r="D1964" s="2" t="s">
        <v>43</v>
      </c>
      <c r="E1964" s="2" t="s">
        <v>17</v>
      </c>
      <c r="F1964" s="2" t="s">
        <v>11</v>
      </c>
      <c r="G1964" s="2">
        <v>32</v>
      </c>
      <c r="H1964" s="2" t="s">
        <v>36</v>
      </c>
      <c r="I1964" s="2" t="s">
        <v>63</v>
      </c>
      <c r="J1964" s="2" t="s">
        <v>143</v>
      </c>
      <c r="K1964" s="2" t="str">
        <f t="shared" si="121"/>
        <v>2015</v>
      </c>
      <c r="L1964" s="2" t="str">
        <f t="shared" si="122"/>
        <v>03</v>
      </c>
      <c r="M1964" s="2">
        <v>201503</v>
      </c>
      <c r="N1964" s="30">
        <v>64709.4</v>
      </c>
      <c r="O1964" s="30">
        <v>9706.41</v>
      </c>
      <c r="P1964" s="10">
        <f t="shared" si="123"/>
        <v>9.7064100000000004E-3</v>
      </c>
    </row>
    <row r="1965" spans="1:16">
      <c r="A1965" s="2" t="s">
        <v>68</v>
      </c>
      <c r="B1965" s="2" t="s">
        <v>24</v>
      </c>
      <c r="C1965" s="2" t="str">
        <f t="shared" si="120"/>
        <v>George C.</v>
      </c>
      <c r="D1965" s="2" t="s">
        <v>43</v>
      </c>
      <c r="E1965" s="2" t="s">
        <v>17</v>
      </c>
      <c r="F1965" s="2" t="s">
        <v>11</v>
      </c>
      <c r="G1965" s="2">
        <v>32</v>
      </c>
      <c r="H1965" s="2" t="s">
        <v>36</v>
      </c>
      <c r="I1965" s="2" t="s">
        <v>63</v>
      </c>
      <c r="J1965" s="2" t="s">
        <v>123</v>
      </c>
      <c r="K1965" s="2" t="str">
        <f t="shared" si="121"/>
        <v>2015</v>
      </c>
      <c r="L1965" s="2" t="str">
        <f t="shared" si="122"/>
        <v>03</v>
      </c>
      <c r="M1965" s="2">
        <v>201503</v>
      </c>
      <c r="N1965" s="30">
        <v>162576.12</v>
      </c>
      <c r="O1965" s="30">
        <v>24386.417999999998</v>
      </c>
      <c r="P1965" s="10">
        <f t="shared" si="123"/>
        <v>2.4386417999999997E-2</v>
      </c>
    </row>
    <row r="1966" spans="1:16">
      <c r="A1966" s="2" t="s">
        <v>68</v>
      </c>
      <c r="B1966" s="2" t="s">
        <v>70</v>
      </c>
      <c r="C1966" s="2" t="str">
        <f t="shared" si="120"/>
        <v>Emma J.</v>
      </c>
      <c r="D1966" s="2" t="s">
        <v>20</v>
      </c>
      <c r="E1966" s="2" t="s">
        <v>0</v>
      </c>
      <c r="F1966" s="2" t="s">
        <v>12</v>
      </c>
      <c r="G1966" s="2">
        <v>28</v>
      </c>
      <c r="H1966" s="2" t="s">
        <v>37</v>
      </c>
      <c r="I1966" s="2" t="s">
        <v>41</v>
      </c>
      <c r="J1966" s="2" t="s">
        <v>124</v>
      </c>
      <c r="K1966" s="2" t="str">
        <f t="shared" si="121"/>
        <v>2015</v>
      </c>
      <c r="L1966" s="2" t="str">
        <f t="shared" si="122"/>
        <v>03</v>
      </c>
      <c r="M1966" s="2">
        <v>201503</v>
      </c>
      <c r="N1966" s="30">
        <v>180267.36000000002</v>
      </c>
      <c r="O1966" s="30">
        <v>27040.104000000003</v>
      </c>
      <c r="P1966" s="10">
        <f t="shared" si="123"/>
        <v>2.7040104000000002E-2</v>
      </c>
    </row>
    <row r="1967" spans="1:16">
      <c r="A1967" s="2" t="s">
        <v>68</v>
      </c>
      <c r="B1967" s="2" t="s">
        <v>70</v>
      </c>
      <c r="C1967" s="2" t="str">
        <f t="shared" si="120"/>
        <v>Emma J.</v>
      </c>
      <c r="D1967" s="2" t="s">
        <v>20</v>
      </c>
      <c r="E1967" s="2" t="s">
        <v>0</v>
      </c>
      <c r="F1967" s="2" t="s">
        <v>12</v>
      </c>
      <c r="G1967" s="2">
        <v>28</v>
      </c>
      <c r="H1967" s="2" t="s">
        <v>37</v>
      </c>
      <c r="I1967" s="2" t="s">
        <v>41</v>
      </c>
      <c r="J1967" s="2" t="s">
        <v>121</v>
      </c>
      <c r="K1967" s="2" t="str">
        <f t="shared" si="121"/>
        <v>2015</v>
      </c>
      <c r="L1967" s="2" t="str">
        <f t="shared" si="122"/>
        <v>03</v>
      </c>
      <c r="M1967" s="2">
        <v>201503</v>
      </c>
      <c r="N1967" s="30">
        <v>59205.72</v>
      </c>
      <c r="O1967" s="30">
        <v>8880.8580000000002</v>
      </c>
      <c r="P1967" s="10">
        <f t="shared" si="123"/>
        <v>8.8808580000000002E-3</v>
      </c>
    </row>
    <row r="1968" spans="1:16">
      <c r="A1968" s="2" t="s">
        <v>68</v>
      </c>
      <c r="B1968" s="2" t="s">
        <v>70</v>
      </c>
      <c r="C1968" s="2" t="str">
        <f t="shared" si="120"/>
        <v>Emma J.</v>
      </c>
      <c r="D1968" s="2" t="s">
        <v>20</v>
      </c>
      <c r="E1968" s="2" t="s">
        <v>0</v>
      </c>
      <c r="F1968" s="2" t="s">
        <v>12</v>
      </c>
      <c r="G1968" s="2">
        <v>28</v>
      </c>
      <c r="H1968" s="2" t="s">
        <v>37</v>
      </c>
      <c r="I1968" s="2" t="s">
        <v>41</v>
      </c>
      <c r="J1968" s="2" t="s">
        <v>143</v>
      </c>
      <c r="K1968" s="2" t="str">
        <f t="shared" si="121"/>
        <v>2015</v>
      </c>
      <c r="L1968" s="2" t="str">
        <f t="shared" si="122"/>
        <v>03</v>
      </c>
      <c r="M1968" s="2">
        <v>201503</v>
      </c>
      <c r="N1968" s="30">
        <v>20129.55</v>
      </c>
      <c r="O1968" s="30">
        <v>3019.4324999999999</v>
      </c>
      <c r="P1968" s="10">
        <f t="shared" si="123"/>
        <v>3.0194325E-3</v>
      </c>
    </row>
    <row r="1969" spans="1:16">
      <c r="A1969" s="2" t="s">
        <v>68</v>
      </c>
      <c r="B1969" s="2" t="s">
        <v>70</v>
      </c>
      <c r="C1969" s="2" t="str">
        <f t="shared" si="120"/>
        <v>Emma J.</v>
      </c>
      <c r="D1969" s="2" t="s">
        <v>20</v>
      </c>
      <c r="E1969" s="2" t="s">
        <v>0</v>
      </c>
      <c r="F1969" s="2" t="s">
        <v>12</v>
      </c>
      <c r="G1969" s="2">
        <v>28</v>
      </c>
      <c r="H1969" s="2" t="s">
        <v>37</v>
      </c>
      <c r="I1969" s="2" t="s">
        <v>41</v>
      </c>
      <c r="J1969" s="2" t="s">
        <v>123</v>
      </c>
      <c r="K1969" s="2" t="str">
        <f t="shared" si="121"/>
        <v>2015</v>
      </c>
      <c r="L1969" s="2" t="str">
        <f t="shared" si="122"/>
        <v>03</v>
      </c>
      <c r="M1969" s="2">
        <v>201503</v>
      </c>
      <c r="N1969" s="30">
        <v>36023.4</v>
      </c>
      <c r="O1969" s="30">
        <v>5403.51</v>
      </c>
      <c r="P1969" s="10">
        <f t="shared" si="123"/>
        <v>5.4035100000000003E-3</v>
      </c>
    </row>
    <row r="1970" spans="1:16">
      <c r="A1970" s="2" t="s">
        <v>68</v>
      </c>
      <c r="B1970" s="2" t="s">
        <v>23</v>
      </c>
      <c r="C1970" s="2" t="str">
        <f t="shared" si="120"/>
        <v>Bryan K.</v>
      </c>
      <c r="D1970" s="2" t="s">
        <v>44</v>
      </c>
      <c r="E1970" s="2" t="s">
        <v>45</v>
      </c>
      <c r="F1970" s="2" t="s">
        <v>11</v>
      </c>
      <c r="G1970" s="2">
        <v>27</v>
      </c>
      <c r="H1970" s="2" t="s">
        <v>33</v>
      </c>
      <c r="I1970" s="2" t="s">
        <v>38</v>
      </c>
      <c r="J1970" s="2" t="s">
        <v>124</v>
      </c>
      <c r="K1970" s="2" t="str">
        <f t="shared" si="121"/>
        <v>2015</v>
      </c>
      <c r="L1970" s="2" t="str">
        <f t="shared" si="122"/>
        <v>03</v>
      </c>
      <c r="M1970" s="2">
        <v>201503</v>
      </c>
      <c r="N1970" s="30">
        <v>125943.55200000001</v>
      </c>
      <c r="O1970" s="30">
        <v>18891.532800000001</v>
      </c>
      <c r="P1970" s="10">
        <f t="shared" si="123"/>
        <v>1.8891532799999999E-2</v>
      </c>
    </row>
    <row r="1971" spans="1:16">
      <c r="A1971" s="2" t="s">
        <v>68</v>
      </c>
      <c r="B1971" s="2" t="s">
        <v>23</v>
      </c>
      <c r="C1971" s="2" t="str">
        <f t="shared" si="120"/>
        <v>Bryan K.</v>
      </c>
      <c r="D1971" s="2" t="s">
        <v>44</v>
      </c>
      <c r="E1971" s="2" t="s">
        <v>45</v>
      </c>
      <c r="F1971" s="2" t="s">
        <v>11</v>
      </c>
      <c r="G1971" s="2">
        <v>27</v>
      </c>
      <c r="H1971" s="2" t="s">
        <v>33</v>
      </c>
      <c r="I1971" s="2" t="s">
        <v>38</v>
      </c>
      <c r="J1971" s="2" t="s">
        <v>121</v>
      </c>
      <c r="K1971" s="2" t="str">
        <f t="shared" si="121"/>
        <v>2015</v>
      </c>
      <c r="L1971" s="2" t="str">
        <f t="shared" si="122"/>
        <v>03</v>
      </c>
      <c r="M1971" s="2">
        <v>201503</v>
      </c>
      <c r="N1971" s="30">
        <v>16940.448</v>
      </c>
      <c r="O1971" s="30">
        <v>2541.0672</v>
      </c>
      <c r="P1971" s="10">
        <f t="shared" si="123"/>
        <v>2.5410671999999998E-3</v>
      </c>
    </row>
    <row r="1972" spans="1:16">
      <c r="A1972" s="2" t="s">
        <v>68</v>
      </c>
      <c r="B1972" s="2" t="s">
        <v>23</v>
      </c>
      <c r="C1972" s="2" t="str">
        <f t="shared" si="120"/>
        <v>Bryan K.</v>
      </c>
      <c r="D1972" s="2" t="s">
        <v>44</v>
      </c>
      <c r="E1972" s="2" t="s">
        <v>45</v>
      </c>
      <c r="F1972" s="2" t="s">
        <v>11</v>
      </c>
      <c r="G1972" s="2">
        <v>27</v>
      </c>
      <c r="H1972" s="2" t="s">
        <v>33</v>
      </c>
      <c r="I1972" s="2" t="s">
        <v>38</v>
      </c>
      <c r="J1972" s="2" t="s">
        <v>143</v>
      </c>
      <c r="K1972" s="2" t="str">
        <f t="shared" si="121"/>
        <v>2015</v>
      </c>
      <c r="L1972" s="2" t="str">
        <f t="shared" si="122"/>
        <v>03</v>
      </c>
      <c r="M1972" s="2">
        <v>201503</v>
      </c>
      <c r="N1972" s="30">
        <v>108419.84999999999</v>
      </c>
      <c r="O1972" s="30">
        <v>16262.977499999999</v>
      </c>
      <c r="P1972" s="10">
        <f t="shared" si="123"/>
        <v>1.6262977499999998E-2</v>
      </c>
    </row>
    <row r="1973" spans="1:16">
      <c r="A1973" s="2" t="s">
        <v>68</v>
      </c>
      <c r="B1973" s="2" t="s">
        <v>23</v>
      </c>
      <c r="C1973" s="2" t="str">
        <f t="shared" si="120"/>
        <v>Bryan K.</v>
      </c>
      <c r="D1973" s="2" t="s">
        <v>44</v>
      </c>
      <c r="E1973" s="2" t="s">
        <v>45</v>
      </c>
      <c r="F1973" s="2" t="s">
        <v>11</v>
      </c>
      <c r="G1973" s="2">
        <v>27</v>
      </c>
      <c r="H1973" s="2" t="s">
        <v>33</v>
      </c>
      <c r="I1973" s="2" t="s">
        <v>38</v>
      </c>
      <c r="J1973" s="2" t="s">
        <v>123</v>
      </c>
      <c r="K1973" s="2" t="str">
        <f t="shared" si="121"/>
        <v>2015</v>
      </c>
      <c r="L1973" s="2" t="str">
        <f t="shared" si="122"/>
        <v>03</v>
      </c>
      <c r="M1973" s="2">
        <v>201503</v>
      </c>
      <c r="N1973" s="30">
        <v>218231.49600000001</v>
      </c>
      <c r="O1973" s="30">
        <v>32734.724399999999</v>
      </c>
      <c r="P1973" s="10">
        <f t="shared" si="123"/>
        <v>3.2734724399999998E-2</v>
      </c>
    </row>
    <row r="1974" spans="1:16">
      <c r="A1974" s="2" t="s">
        <v>7</v>
      </c>
      <c r="B1974" s="2" t="s">
        <v>25</v>
      </c>
      <c r="C1974" s="2" t="str">
        <f t="shared" si="120"/>
        <v>Louis N.</v>
      </c>
      <c r="D1974" s="2" t="s">
        <v>51</v>
      </c>
      <c r="E1974" s="2" t="s">
        <v>52</v>
      </c>
      <c r="F1974" s="2" t="s">
        <v>11</v>
      </c>
      <c r="G1974" s="2">
        <v>44</v>
      </c>
      <c r="H1974" s="2" t="s">
        <v>33</v>
      </c>
      <c r="I1974" s="2" t="s">
        <v>38</v>
      </c>
      <c r="J1974" s="2" t="s">
        <v>124</v>
      </c>
      <c r="K1974" s="2" t="str">
        <f t="shared" si="121"/>
        <v>2015</v>
      </c>
      <c r="L1974" s="2" t="str">
        <f t="shared" si="122"/>
        <v>03</v>
      </c>
      <c r="M1974" s="2">
        <v>201503</v>
      </c>
      <c r="N1974" s="30">
        <v>1453837.2800000003</v>
      </c>
      <c r="O1974" s="30">
        <v>218075.59200000003</v>
      </c>
      <c r="P1974" s="10">
        <f t="shared" si="123"/>
        <v>0.21807559200000004</v>
      </c>
    </row>
    <row r="1975" spans="1:16">
      <c r="A1975" s="2" t="s">
        <v>7</v>
      </c>
      <c r="B1975" s="2" t="s">
        <v>25</v>
      </c>
      <c r="C1975" s="2" t="str">
        <f t="shared" si="120"/>
        <v>Louis N.</v>
      </c>
      <c r="D1975" s="2" t="s">
        <v>51</v>
      </c>
      <c r="E1975" s="2" t="s">
        <v>52</v>
      </c>
      <c r="F1975" s="2" t="s">
        <v>11</v>
      </c>
      <c r="G1975" s="2">
        <v>44</v>
      </c>
      <c r="H1975" s="2" t="s">
        <v>33</v>
      </c>
      <c r="I1975" s="2" t="s">
        <v>38</v>
      </c>
      <c r="J1975" s="2" t="s">
        <v>121</v>
      </c>
      <c r="K1975" s="2" t="str">
        <f t="shared" si="121"/>
        <v>2015</v>
      </c>
      <c r="L1975" s="2" t="str">
        <f t="shared" si="122"/>
        <v>03</v>
      </c>
      <c r="M1975" s="2">
        <v>201503</v>
      </c>
      <c r="N1975" s="30">
        <v>100415.98000000001</v>
      </c>
      <c r="O1975" s="30">
        <v>15062.397000000001</v>
      </c>
      <c r="P1975" s="10">
        <f t="shared" si="123"/>
        <v>1.5062397000000002E-2</v>
      </c>
    </row>
    <row r="1976" spans="1:16">
      <c r="A1976" s="2" t="s">
        <v>7</v>
      </c>
      <c r="B1976" s="2" t="s">
        <v>25</v>
      </c>
      <c r="C1976" s="2" t="str">
        <f t="shared" si="120"/>
        <v>Louis N.</v>
      </c>
      <c r="D1976" s="2" t="s">
        <v>51</v>
      </c>
      <c r="E1976" s="2" t="s">
        <v>52</v>
      </c>
      <c r="F1976" s="2" t="s">
        <v>11</v>
      </c>
      <c r="G1976" s="2">
        <v>44</v>
      </c>
      <c r="H1976" s="2" t="s">
        <v>33</v>
      </c>
      <c r="I1976" s="2" t="s">
        <v>38</v>
      </c>
      <c r="J1976" s="2" t="s">
        <v>143</v>
      </c>
      <c r="K1976" s="2" t="str">
        <f t="shared" si="121"/>
        <v>2015</v>
      </c>
      <c r="L1976" s="2" t="str">
        <f t="shared" si="122"/>
        <v>03</v>
      </c>
      <c r="M1976" s="2">
        <v>201503</v>
      </c>
      <c r="N1976" s="30">
        <v>213545.85</v>
      </c>
      <c r="O1976" s="30">
        <v>32031.877499999999</v>
      </c>
      <c r="P1976" s="10">
        <f t="shared" si="123"/>
        <v>3.20318775E-2</v>
      </c>
    </row>
    <row r="1977" spans="1:16">
      <c r="A1977" s="2" t="s">
        <v>7</v>
      </c>
      <c r="B1977" s="2" t="s">
        <v>25</v>
      </c>
      <c r="C1977" s="2" t="str">
        <f t="shared" si="120"/>
        <v>Louis N.</v>
      </c>
      <c r="D1977" s="2" t="s">
        <v>51</v>
      </c>
      <c r="E1977" s="2" t="s">
        <v>52</v>
      </c>
      <c r="F1977" s="2" t="s">
        <v>11</v>
      </c>
      <c r="G1977" s="2">
        <v>44</v>
      </c>
      <c r="H1977" s="2" t="s">
        <v>33</v>
      </c>
      <c r="I1977" s="2" t="s">
        <v>38</v>
      </c>
      <c r="J1977" s="2" t="s">
        <v>123</v>
      </c>
      <c r="K1977" s="2" t="str">
        <f t="shared" si="121"/>
        <v>2015</v>
      </c>
      <c r="L1977" s="2" t="str">
        <f t="shared" si="122"/>
        <v>03</v>
      </c>
      <c r="M1977" s="2">
        <v>201503</v>
      </c>
      <c r="N1977" s="30">
        <v>452152.05</v>
      </c>
      <c r="O1977" s="30">
        <v>67822.807499999995</v>
      </c>
      <c r="P1977" s="10">
        <f t="shared" si="123"/>
        <v>6.7822807499999999E-2</v>
      </c>
    </row>
    <row r="1978" spans="1:16">
      <c r="A1978" s="2" t="s">
        <v>7</v>
      </c>
      <c r="B1978" s="2" t="s">
        <v>25</v>
      </c>
      <c r="C1978" s="2" t="str">
        <f t="shared" si="120"/>
        <v>Winnie C.</v>
      </c>
      <c r="D1978" s="2" t="s">
        <v>49</v>
      </c>
      <c r="E1978" s="2" t="s">
        <v>50</v>
      </c>
      <c r="F1978" s="2" t="s">
        <v>12</v>
      </c>
      <c r="G1978" s="2">
        <v>35</v>
      </c>
      <c r="H1978" s="2" t="s">
        <v>35</v>
      </c>
      <c r="I1978" s="2" t="s">
        <v>40</v>
      </c>
      <c r="J1978" s="2" t="s">
        <v>124</v>
      </c>
      <c r="K1978" s="2" t="str">
        <f t="shared" si="121"/>
        <v>2015</v>
      </c>
      <c r="L1978" s="2" t="str">
        <f t="shared" si="122"/>
        <v>03</v>
      </c>
      <c r="M1978" s="2">
        <v>201503</v>
      </c>
      <c r="N1978" s="30">
        <v>1028059.2000000001</v>
      </c>
      <c r="O1978" s="30">
        <v>154208.88</v>
      </c>
      <c r="P1978" s="10">
        <f t="shared" si="123"/>
        <v>0.15420887999999999</v>
      </c>
    </row>
    <row r="1979" spans="1:16">
      <c r="A1979" s="2" t="s">
        <v>7</v>
      </c>
      <c r="B1979" s="2" t="s">
        <v>25</v>
      </c>
      <c r="C1979" s="2" t="str">
        <f t="shared" si="120"/>
        <v>Winnie C.</v>
      </c>
      <c r="D1979" s="2" t="s">
        <v>49</v>
      </c>
      <c r="E1979" s="2" t="s">
        <v>50</v>
      </c>
      <c r="F1979" s="2" t="s">
        <v>12</v>
      </c>
      <c r="G1979" s="2">
        <v>35</v>
      </c>
      <c r="H1979" s="2" t="s">
        <v>35</v>
      </c>
      <c r="I1979" s="2" t="s">
        <v>40</v>
      </c>
      <c r="J1979" s="2" t="s">
        <v>121</v>
      </c>
      <c r="K1979" s="2" t="str">
        <f t="shared" si="121"/>
        <v>2015</v>
      </c>
      <c r="L1979" s="2" t="str">
        <f t="shared" si="122"/>
        <v>03</v>
      </c>
      <c r="M1979" s="2">
        <v>201503</v>
      </c>
      <c r="N1979" s="30">
        <v>24634.400000000001</v>
      </c>
      <c r="O1979" s="30">
        <v>3695.1600000000003</v>
      </c>
      <c r="P1979" s="10">
        <f t="shared" si="123"/>
        <v>3.6951600000000003E-3</v>
      </c>
    </row>
    <row r="1980" spans="1:16">
      <c r="A1980" s="2" t="s">
        <v>7</v>
      </c>
      <c r="B1980" s="2" t="s">
        <v>25</v>
      </c>
      <c r="C1980" s="2" t="str">
        <f t="shared" si="120"/>
        <v>Winnie C.</v>
      </c>
      <c r="D1980" s="2" t="s">
        <v>49</v>
      </c>
      <c r="E1980" s="2" t="s">
        <v>50</v>
      </c>
      <c r="F1980" s="2" t="s">
        <v>12</v>
      </c>
      <c r="G1980" s="2">
        <v>35</v>
      </c>
      <c r="H1980" s="2" t="s">
        <v>35</v>
      </c>
      <c r="I1980" s="2" t="s">
        <v>40</v>
      </c>
      <c r="J1980" s="2" t="s">
        <v>143</v>
      </c>
      <c r="K1980" s="2" t="str">
        <f t="shared" si="121"/>
        <v>2015</v>
      </c>
      <c r="L1980" s="2" t="str">
        <f t="shared" si="122"/>
        <v>03</v>
      </c>
      <c r="M1980" s="2">
        <v>201503</v>
      </c>
      <c r="N1980" s="30">
        <v>87944.500000000015</v>
      </c>
      <c r="O1980" s="30">
        <v>13191.675000000001</v>
      </c>
      <c r="P1980" s="10">
        <f t="shared" si="123"/>
        <v>1.3191675000000002E-2</v>
      </c>
    </row>
    <row r="1981" spans="1:16">
      <c r="A1981" s="2" t="s">
        <v>7</v>
      </c>
      <c r="B1981" s="2" t="s">
        <v>25</v>
      </c>
      <c r="C1981" s="2" t="str">
        <f t="shared" si="120"/>
        <v>Winnie C.</v>
      </c>
      <c r="D1981" s="2" t="s">
        <v>49</v>
      </c>
      <c r="E1981" s="2" t="s">
        <v>50</v>
      </c>
      <c r="F1981" s="2" t="s">
        <v>12</v>
      </c>
      <c r="G1981" s="2">
        <v>35</v>
      </c>
      <c r="H1981" s="2" t="s">
        <v>35</v>
      </c>
      <c r="I1981" s="2" t="s">
        <v>40</v>
      </c>
      <c r="J1981" s="2" t="s">
        <v>123</v>
      </c>
      <c r="K1981" s="2" t="str">
        <f t="shared" si="121"/>
        <v>2015</v>
      </c>
      <c r="L1981" s="2" t="str">
        <f t="shared" si="122"/>
        <v>03</v>
      </c>
      <c r="M1981" s="2">
        <v>201503</v>
      </c>
      <c r="N1981" s="30">
        <v>123236.40000000002</v>
      </c>
      <c r="O1981" s="30">
        <v>18485.460000000003</v>
      </c>
      <c r="P1981" s="10">
        <f t="shared" si="123"/>
        <v>1.8485460000000002E-2</v>
      </c>
    </row>
    <row r="1982" spans="1:16">
      <c r="A1982" s="2" t="s">
        <v>7</v>
      </c>
      <c r="B1982" s="2" t="s">
        <v>25</v>
      </c>
      <c r="C1982" s="2" t="str">
        <f t="shared" si="120"/>
        <v>Edson L.</v>
      </c>
      <c r="D1982" s="2" t="s">
        <v>47</v>
      </c>
      <c r="E1982" s="2" t="s">
        <v>48</v>
      </c>
      <c r="F1982" s="2" t="s">
        <v>11</v>
      </c>
      <c r="G1982" s="2">
        <v>28</v>
      </c>
      <c r="H1982" s="2" t="s">
        <v>37</v>
      </c>
      <c r="I1982" s="2" t="s">
        <v>41</v>
      </c>
      <c r="J1982" s="2" t="s">
        <v>124</v>
      </c>
      <c r="K1982" s="2" t="str">
        <f t="shared" si="121"/>
        <v>2015</v>
      </c>
      <c r="L1982" s="2" t="str">
        <f t="shared" si="122"/>
        <v>03</v>
      </c>
      <c r="M1982" s="2">
        <v>201503</v>
      </c>
      <c r="N1982" s="30">
        <v>331272.48000000004</v>
      </c>
      <c r="O1982" s="30">
        <v>49690.872000000003</v>
      </c>
      <c r="P1982" s="10">
        <f t="shared" si="123"/>
        <v>4.9690872000000004E-2</v>
      </c>
    </row>
    <row r="1983" spans="1:16">
      <c r="A1983" s="2" t="s">
        <v>7</v>
      </c>
      <c r="B1983" s="2" t="s">
        <v>25</v>
      </c>
      <c r="C1983" s="2" t="str">
        <f t="shared" si="120"/>
        <v>Edson L.</v>
      </c>
      <c r="D1983" s="2" t="s">
        <v>47</v>
      </c>
      <c r="E1983" s="2" t="s">
        <v>48</v>
      </c>
      <c r="F1983" s="2" t="s">
        <v>11</v>
      </c>
      <c r="G1983" s="2">
        <v>28</v>
      </c>
      <c r="H1983" s="2" t="s">
        <v>37</v>
      </c>
      <c r="I1983" s="2" t="s">
        <v>41</v>
      </c>
      <c r="J1983" s="2" t="s">
        <v>121</v>
      </c>
      <c r="K1983" s="2" t="str">
        <f t="shared" si="121"/>
        <v>2015</v>
      </c>
      <c r="L1983" s="2" t="str">
        <f t="shared" si="122"/>
        <v>03</v>
      </c>
      <c r="M1983" s="2">
        <v>201503</v>
      </c>
      <c r="N1983" s="30">
        <v>52789.8</v>
      </c>
      <c r="O1983" s="30">
        <v>7918.47</v>
      </c>
      <c r="P1983" s="10">
        <f t="shared" si="123"/>
        <v>7.9184700000000004E-3</v>
      </c>
    </row>
    <row r="1984" spans="1:16">
      <c r="A1984" s="2" t="s">
        <v>7</v>
      </c>
      <c r="B1984" s="2" t="s">
        <v>25</v>
      </c>
      <c r="C1984" s="2" t="str">
        <f t="shared" si="120"/>
        <v>Edson L.</v>
      </c>
      <c r="D1984" s="2" t="s">
        <v>47</v>
      </c>
      <c r="E1984" s="2" t="s">
        <v>48</v>
      </c>
      <c r="F1984" s="2" t="s">
        <v>11</v>
      </c>
      <c r="G1984" s="2">
        <v>28</v>
      </c>
      <c r="H1984" s="2" t="s">
        <v>37</v>
      </c>
      <c r="I1984" s="2" t="s">
        <v>41</v>
      </c>
      <c r="J1984" s="2" t="s">
        <v>143</v>
      </c>
      <c r="K1984" s="2" t="str">
        <f t="shared" si="121"/>
        <v>2015</v>
      </c>
      <c r="L1984" s="2" t="str">
        <f t="shared" si="122"/>
        <v>03</v>
      </c>
      <c r="M1984" s="2">
        <v>201503</v>
      </c>
      <c r="N1984" s="30">
        <v>44223.9</v>
      </c>
      <c r="O1984" s="30">
        <v>6633.585</v>
      </c>
      <c r="P1984" s="10">
        <f t="shared" si="123"/>
        <v>6.633585E-3</v>
      </c>
    </row>
    <row r="1985" spans="1:16">
      <c r="A1985" s="2" t="s">
        <v>7</v>
      </c>
      <c r="B1985" s="2" t="s">
        <v>25</v>
      </c>
      <c r="C1985" s="2" t="str">
        <f t="shared" si="120"/>
        <v>Edson L.</v>
      </c>
      <c r="D1985" s="2" t="s">
        <v>47</v>
      </c>
      <c r="E1985" s="2" t="s">
        <v>48</v>
      </c>
      <c r="F1985" s="2" t="s">
        <v>11</v>
      </c>
      <c r="G1985" s="2">
        <v>28</v>
      </c>
      <c r="H1985" s="2" t="s">
        <v>37</v>
      </c>
      <c r="I1985" s="2" t="s">
        <v>41</v>
      </c>
      <c r="J1985" s="2" t="s">
        <v>123</v>
      </c>
      <c r="K1985" s="2" t="str">
        <f t="shared" si="121"/>
        <v>2015</v>
      </c>
      <c r="L1985" s="2" t="str">
        <f t="shared" si="122"/>
        <v>03</v>
      </c>
      <c r="M1985" s="2">
        <v>201503</v>
      </c>
      <c r="N1985" s="30">
        <v>37542.959999999999</v>
      </c>
      <c r="O1985" s="30">
        <v>5631.4439999999995</v>
      </c>
      <c r="P1985" s="10">
        <f t="shared" si="123"/>
        <v>5.6314439999999993E-3</v>
      </c>
    </row>
    <row r="1986" spans="1:16">
      <c r="A1986" s="2" t="s">
        <v>7</v>
      </c>
      <c r="B1986" s="2" t="s">
        <v>26</v>
      </c>
      <c r="C1986" s="2" t="str">
        <f t="shared" si="120"/>
        <v>Toshiro T.</v>
      </c>
      <c r="D1986" s="2" t="s">
        <v>55</v>
      </c>
      <c r="E1986" s="2" t="s">
        <v>56</v>
      </c>
      <c r="F1986" s="2" t="s">
        <v>11</v>
      </c>
      <c r="G1986" s="2">
        <v>36</v>
      </c>
      <c r="H1986" s="2" t="s">
        <v>34</v>
      </c>
      <c r="I1986" s="2" t="s">
        <v>39</v>
      </c>
      <c r="J1986" s="2" t="s">
        <v>124</v>
      </c>
      <c r="K1986" s="2" t="str">
        <f t="shared" si="121"/>
        <v>2015</v>
      </c>
      <c r="L1986" s="2" t="str">
        <f t="shared" si="122"/>
        <v>03</v>
      </c>
      <c r="M1986" s="2">
        <v>201503</v>
      </c>
      <c r="N1986" s="30">
        <v>85290.10560000001</v>
      </c>
      <c r="O1986" s="30">
        <v>12793.515840000002</v>
      </c>
      <c r="P1986" s="10">
        <f t="shared" si="123"/>
        <v>1.2793515840000002E-2</v>
      </c>
    </row>
    <row r="1987" spans="1:16">
      <c r="A1987" s="2" t="s">
        <v>7</v>
      </c>
      <c r="B1987" s="2" t="s">
        <v>26</v>
      </c>
      <c r="C1987" s="2" t="str">
        <f t="shared" ref="C1987:C2050" si="124">D1987&amp;" "&amp;LEFT(E1987,1)&amp;"."</f>
        <v>Toshiro T.</v>
      </c>
      <c r="D1987" s="2" t="s">
        <v>55</v>
      </c>
      <c r="E1987" s="2" t="s">
        <v>56</v>
      </c>
      <c r="F1987" s="2" t="s">
        <v>11</v>
      </c>
      <c r="G1987" s="2">
        <v>36</v>
      </c>
      <c r="H1987" s="2" t="s">
        <v>34</v>
      </c>
      <c r="I1987" s="2" t="s">
        <v>39</v>
      </c>
      <c r="J1987" s="2" t="s">
        <v>121</v>
      </c>
      <c r="K1987" s="2" t="str">
        <f t="shared" ref="K1987:K2050" si="125">LEFT(M1987,4)</f>
        <v>2015</v>
      </c>
      <c r="L1987" s="2" t="str">
        <f t="shared" ref="L1987:L2050" si="126">RIGHT(M1987,2)</f>
        <v>03</v>
      </c>
      <c r="M1987" s="2">
        <v>201503</v>
      </c>
      <c r="N1987" s="30">
        <v>86578.002000000022</v>
      </c>
      <c r="O1987" s="30">
        <v>12986.700300000002</v>
      </c>
      <c r="P1987" s="10">
        <f t="shared" ref="P1987:P2050" si="127">O1987/1000000</f>
        <v>1.2986700300000003E-2</v>
      </c>
    </row>
    <row r="1988" spans="1:16">
      <c r="A1988" s="2" t="s">
        <v>7</v>
      </c>
      <c r="B1988" s="2" t="s">
        <v>26</v>
      </c>
      <c r="C1988" s="2" t="str">
        <f t="shared" si="124"/>
        <v>Toshiro T.</v>
      </c>
      <c r="D1988" s="2" t="s">
        <v>55</v>
      </c>
      <c r="E1988" s="2" t="s">
        <v>56</v>
      </c>
      <c r="F1988" s="2" t="s">
        <v>11</v>
      </c>
      <c r="G1988" s="2">
        <v>36</v>
      </c>
      <c r="H1988" s="2" t="s">
        <v>34</v>
      </c>
      <c r="I1988" s="2" t="s">
        <v>39</v>
      </c>
      <c r="J1988" s="2" t="s">
        <v>143</v>
      </c>
      <c r="K1988" s="2" t="str">
        <f t="shared" si="125"/>
        <v>2015</v>
      </c>
      <c r="L1988" s="2" t="str">
        <f t="shared" si="126"/>
        <v>03</v>
      </c>
      <c r="M1988" s="2">
        <v>201503</v>
      </c>
      <c r="N1988" s="30">
        <v>107881.389</v>
      </c>
      <c r="O1988" s="30">
        <v>16182.208349999999</v>
      </c>
      <c r="P1988" s="10">
        <f t="shared" si="127"/>
        <v>1.6182208349999998E-2</v>
      </c>
    </row>
    <row r="1989" spans="1:16">
      <c r="A1989" s="2" t="s">
        <v>7</v>
      </c>
      <c r="B1989" s="2" t="s">
        <v>26</v>
      </c>
      <c r="C1989" s="2" t="str">
        <f t="shared" si="124"/>
        <v>Toshiro T.</v>
      </c>
      <c r="D1989" s="2" t="s">
        <v>55</v>
      </c>
      <c r="E1989" s="2" t="s">
        <v>56</v>
      </c>
      <c r="F1989" s="2" t="s">
        <v>11</v>
      </c>
      <c r="G1989" s="2">
        <v>36</v>
      </c>
      <c r="H1989" s="2" t="s">
        <v>34</v>
      </c>
      <c r="I1989" s="2" t="s">
        <v>39</v>
      </c>
      <c r="J1989" s="2" t="s">
        <v>123</v>
      </c>
      <c r="K1989" s="2" t="str">
        <f t="shared" si="125"/>
        <v>2015</v>
      </c>
      <c r="L1989" s="2" t="str">
        <f t="shared" si="126"/>
        <v>03</v>
      </c>
      <c r="M1989" s="2">
        <v>201503</v>
      </c>
      <c r="N1989" s="30">
        <v>128183.35319999998</v>
      </c>
      <c r="O1989" s="30">
        <v>19227.502979999997</v>
      </c>
      <c r="P1989" s="10">
        <f t="shared" si="127"/>
        <v>1.9227502979999998E-2</v>
      </c>
    </row>
    <row r="1990" spans="1:16">
      <c r="A1990" s="2" t="s">
        <v>7</v>
      </c>
      <c r="B1990" s="2" t="s">
        <v>26</v>
      </c>
      <c r="C1990" s="2" t="str">
        <f t="shared" si="124"/>
        <v>Yui M.</v>
      </c>
      <c r="D1990" s="2" t="s">
        <v>53</v>
      </c>
      <c r="E1990" s="2" t="s">
        <v>54</v>
      </c>
      <c r="F1990" s="2" t="s">
        <v>12</v>
      </c>
      <c r="G1990" s="2">
        <v>32</v>
      </c>
      <c r="H1990" s="2" t="s">
        <v>36</v>
      </c>
      <c r="I1990" s="2" t="s">
        <v>63</v>
      </c>
      <c r="J1990" s="2" t="s">
        <v>124</v>
      </c>
      <c r="K1990" s="2" t="str">
        <f t="shared" si="125"/>
        <v>2015</v>
      </c>
      <c r="L1990" s="2" t="str">
        <f t="shared" si="126"/>
        <v>03</v>
      </c>
      <c r="M1990" s="2">
        <v>201503</v>
      </c>
      <c r="N1990" s="30">
        <v>252333.84960000007</v>
      </c>
      <c r="O1990" s="30">
        <v>37850.077440000008</v>
      </c>
      <c r="P1990" s="10">
        <f t="shared" si="127"/>
        <v>3.7850077440000011E-2</v>
      </c>
    </row>
    <row r="1991" spans="1:16">
      <c r="A1991" s="2" t="s">
        <v>7</v>
      </c>
      <c r="B1991" s="2" t="s">
        <v>26</v>
      </c>
      <c r="C1991" s="2" t="str">
        <f t="shared" si="124"/>
        <v>Yui M.</v>
      </c>
      <c r="D1991" s="2" t="s">
        <v>53</v>
      </c>
      <c r="E1991" s="2" t="s">
        <v>54</v>
      </c>
      <c r="F1991" s="2" t="s">
        <v>12</v>
      </c>
      <c r="G1991" s="2">
        <v>32</v>
      </c>
      <c r="H1991" s="2" t="s">
        <v>36</v>
      </c>
      <c r="I1991" s="2" t="s">
        <v>63</v>
      </c>
      <c r="J1991" s="2" t="s">
        <v>121</v>
      </c>
      <c r="K1991" s="2" t="str">
        <f t="shared" si="125"/>
        <v>2015</v>
      </c>
      <c r="L1991" s="2" t="str">
        <f t="shared" si="126"/>
        <v>03</v>
      </c>
      <c r="M1991" s="2">
        <v>201503</v>
      </c>
      <c r="N1991" s="30">
        <v>16062.278399999999</v>
      </c>
      <c r="O1991" s="30">
        <v>2409.3417599999998</v>
      </c>
      <c r="P1991" s="10">
        <f t="shared" si="127"/>
        <v>2.4093417599999997E-3</v>
      </c>
    </row>
    <row r="1992" spans="1:16">
      <c r="A1992" s="2" t="s">
        <v>7</v>
      </c>
      <c r="B1992" s="2" t="s">
        <v>26</v>
      </c>
      <c r="C1992" s="2" t="str">
        <f t="shared" si="124"/>
        <v>Yui M.</v>
      </c>
      <c r="D1992" s="2" t="s">
        <v>53</v>
      </c>
      <c r="E1992" s="2" t="s">
        <v>54</v>
      </c>
      <c r="F1992" s="2" t="s">
        <v>12</v>
      </c>
      <c r="G1992" s="2">
        <v>32</v>
      </c>
      <c r="H1992" s="2" t="s">
        <v>36</v>
      </c>
      <c r="I1992" s="2" t="s">
        <v>63</v>
      </c>
      <c r="J1992" s="2" t="s">
        <v>143</v>
      </c>
      <c r="K1992" s="2" t="str">
        <f t="shared" si="125"/>
        <v>2015</v>
      </c>
      <c r="L1992" s="2" t="str">
        <f t="shared" si="126"/>
        <v>03</v>
      </c>
      <c r="M1992" s="2">
        <v>201503</v>
      </c>
      <c r="N1992" s="30">
        <v>76213.914000000004</v>
      </c>
      <c r="O1992" s="30">
        <v>11432.087100000001</v>
      </c>
      <c r="P1992" s="10">
        <f t="shared" si="127"/>
        <v>1.14320871E-2</v>
      </c>
    </row>
    <row r="1993" spans="1:16">
      <c r="A1993" s="2" t="s">
        <v>7</v>
      </c>
      <c r="B1993" s="2" t="s">
        <v>26</v>
      </c>
      <c r="C1993" s="2" t="str">
        <f t="shared" si="124"/>
        <v>Yui M.</v>
      </c>
      <c r="D1993" s="2" t="s">
        <v>53</v>
      </c>
      <c r="E1993" s="2" t="s">
        <v>54</v>
      </c>
      <c r="F1993" s="2" t="s">
        <v>12</v>
      </c>
      <c r="G1993" s="2">
        <v>32</v>
      </c>
      <c r="H1993" s="2" t="s">
        <v>36</v>
      </c>
      <c r="I1993" s="2" t="s">
        <v>63</v>
      </c>
      <c r="J1993" s="2" t="s">
        <v>123</v>
      </c>
      <c r="K1993" s="2" t="str">
        <f t="shared" si="125"/>
        <v>2015</v>
      </c>
      <c r="L1993" s="2" t="str">
        <f t="shared" si="126"/>
        <v>03</v>
      </c>
      <c r="M1993" s="2">
        <v>201503</v>
      </c>
      <c r="N1993" s="30">
        <v>85091.30279999999</v>
      </c>
      <c r="O1993" s="30">
        <v>12763.695419999998</v>
      </c>
      <c r="P1993" s="10">
        <f t="shared" si="127"/>
        <v>1.2763695419999999E-2</v>
      </c>
    </row>
    <row r="1994" spans="1:16">
      <c r="A1994" s="2" t="s">
        <v>7</v>
      </c>
      <c r="B1994" s="2" t="s">
        <v>27</v>
      </c>
      <c r="C1994" s="2" t="str">
        <f t="shared" si="124"/>
        <v>Andrew T.</v>
      </c>
      <c r="D1994" s="2" t="s">
        <v>21</v>
      </c>
      <c r="E1994" s="2" t="s">
        <v>58</v>
      </c>
      <c r="F1994" s="2" t="s">
        <v>11</v>
      </c>
      <c r="G1994" s="2">
        <v>45</v>
      </c>
      <c r="H1994" s="2" t="s">
        <v>33</v>
      </c>
      <c r="I1994" s="2" t="s">
        <v>38</v>
      </c>
      <c r="J1994" s="2" t="s">
        <v>124</v>
      </c>
      <c r="K1994" s="2" t="str">
        <f t="shared" si="125"/>
        <v>2015</v>
      </c>
      <c r="L1994" s="2" t="str">
        <f t="shared" si="126"/>
        <v>03</v>
      </c>
      <c r="M1994" s="2">
        <v>201503</v>
      </c>
      <c r="N1994" s="30">
        <v>953320.4800000001</v>
      </c>
      <c r="O1994" s="30">
        <v>142998.07200000001</v>
      </c>
      <c r="P1994" s="10">
        <f t="shared" si="127"/>
        <v>0.142998072</v>
      </c>
    </row>
    <row r="1995" spans="1:16">
      <c r="A1995" s="2" t="s">
        <v>7</v>
      </c>
      <c r="B1995" s="2" t="s">
        <v>27</v>
      </c>
      <c r="C1995" s="2" t="str">
        <f t="shared" si="124"/>
        <v>Andrew T.</v>
      </c>
      <c r="D1995" s="2" t="s">
        <v>21</v>
      </c>
      <c r="E1995" s="2" t="s">
        <v>58</v>
      </c>
      <c r="F1995" s="2" t="s">
        <v>11</v>
      </c>
      <c r="G1995" s="2">
        <v>45</v>
      </c>
      <c r="H1995" s="2" t="s">
        <v>33</v>
      </c>
      <c r="I1995" s="2" t="s">
        <v>38</v>
      </c>
      <c r="J1995" s="2" t="s">
        <v>121</v>
      </c>
      <c r="K1995" s="2" t="str">
        <f t="shared" si="125"/>
        <v>2015</v>
      </c>
      <c r="L1995" s="2" t="str">
        <f t="shared" si="126"/>
        <v>03</v>
      </c>
      <c r="M1995" s="2">
        <v>201503</v>
      </c>
      <c r="N1995" s="30">
        <v>42163.1</v>
      </c>
      <c r="O1995" s="30">
        <v>6324.4649999999992</v>
      </c>
      <c r="P1995" s="10">
        <f t="shared" si="127"/>
        <v>6.3244649999999996E-3</v>
      </c>
    </row>
    <row r="1996" spans="1:16">
      <c r="A1996" s="2" t="s">
        <v>7</v>
      </c>
      <c r="B1996" s="2" t="s">
        <v>27</v>
      </c>
      <c r="C1996" s="2" t="str">
        <f t="shared" si="124"/>
        <v>Andrew T.</v>
      </c>
      <c r="D1996" s="2" t="s">
        <v>21</v>
      </c>
      <c r="E1996" s="2" t="s">
        <v>58</v>
      </c>
      <c r="F1996" s="2" t="s">
        <v>11</v>
      </c>
      <c r="G1996" s="2">
        <v>45</v>
      </c>
      <c r="H1996" s="2" t="s">
        <v>33</v>
      </c>
      <c r="I1996" s="2" t="s">
        <v>38</v>
      </c>
      <c r="J1996" s="2" t="s">
        <v>143</v>
      </c>
      <c r="K1996" s="2" t="str">
        <f t="shared" si="125"/>
        <v>2015</v>
      </c>
      <c r="L1996" s="2" t="str">
        <f t="shared" si="126"/>
        <v>03</v>
      </c>
      <c r="M1996" s="2">
        <v>201503</v>
      </c>
      <c r="N1996" s="30">
        <v>499075.5</v>
      </c>
      <c r="O1996" s="30">
        <v>74861.324999999997</v>
      </c>
      <c r="P1996" s="10">
        <f t="shared" si="127"/>
        <v>7.4861324999999992E-2</v>
      </c>
    </row>
    <row r="1997" spans="1:16">
      <c r="A1997" s="2" t="s">
        <v>7</v>
      </c>
      <c r="B1997" s="2" t="s">
        <v>27</v>
      </c>
      <c r="C1997" s="2" t="str">
        <f t="shared" si="124"/>
        <v>Andrew T.</v>
      </c>
      <c r="D1997" s="2" t="s">
        <v>21</v>
      </c>
      <c r="E1997" s="2" t="s">
        <v>58</v>
      </c>
      <c r="F1997" s="2" t="s">
        <v>11</v>
      </c>
      <c r="G1997" s="2">
        <v>45</v>
      </c>
      <c r="H1997" s="2" t="s">
        <v>33</v>
      </c>
      <c r="I1997" s="2" t="s">
        <v>38</v>
      </c>
      <c r="J1997" s="2" t="s">
        <v>123</v>
      </c>
      <c r="K1997" s="2" t="str">
        <f t="shared" si="125"/>
        <v>2015</v>
      </c>
      <c r="L1997" s="2" t="str">
        <f t="shared" si="126"/>
        <v>03</v>
      </c>
      <c r="M1997" s="2">
        <v>201503</v>
      </c>
      <c r="N1997" s="30">
        <v>181043.52</v>
      </c>
      <c r="O1997" s="30">
        <v>27156.527999999998</v>
      </c>
      <c r="P1997" s="10">
        <f t="shared" si="127"/>
        <v>2.7156527999999999E-2</v>
      </c>
    </row>
    <row r="1998" spans="1:16">
      <c r="A1998" s="2" t="s">
        <v>7</v>
      </c>
      <c r="B1998" s="2" t="s">
        <v>27</v>
      </c>
      <c r="C1998" s="2" t="str">
        <f t="shared" si="124"/>
        <v>Jason W.</v>
      </c>
      <c r="D1998" s="2" t="s">
        <v>18</v>
      </c>
      <c r="E1998" s="2" t="s">
        <v>62</v>
      </c>
      <c r="F1998" s="2" t="s">
        <v>11</v>
      </c>
      <c r="G1998" s="2">
        <v>38</v>
      </c>
      <c r="H1998" s="2" t="s">
        <v>34</v>
      </c>
      <c r="I1998" s="2" t="s">
        <v>39</v>
      </c>
      <c r="J1998" s="2" t="s">
        <v>124</v>
      </c>
      <c r="K1998" s="2" t="str">
        <f t="shared" si="125"/>
        <v>2015</v>
      </c>
      <c r="L1998" s="2" t="str">
        <f t="shared" si="126"/>
        <v>03</v>
      </c>
      <c r="M1998" s="2">
        <v>201503</v>
      </c>
      <c r="N1998" s="30">
        <v>1294705.4400000002</v>
      </c>
      <c r="O1998" s="30">
        <v>194205.81600000002</v>
      </c>
      <c r="P1998" s="10">
        <f t="shared" si="127"/>
        <v>0.19420581600000003</v>
      </c>
    </row>
    <row r="1999" spans="1:16">
      <c r="A1999" s="2" t="s">
        <v>7</v>
      </c>
      <c r="B1999" s="2" t="s">
        <v>27</v>
      </c>
      <c r="C1999" s="2" t="str">
        <f t="shared" si="124"/>
        <v>Jason W.</v>
      </c>
      <c r="D1999" s="2" t="s">
        <v>18</v>
      </c>
      <c r="E1999" s="2" t="s">
        <v>62</v>
      </c>
      <c r="F1999" s="2" t="s">
        <v>11</v>
      </c>
      <c r="G1999" s="2">
        <v>38</v>
      </c>
      <c r="H1999" s="2" t="s">
        <v>34</v>
      </c>
      <c r="I1999" s="2" t="s">
        <v>39</v>
      </c>
      <c r="J1999" s="2" t="s">
        <v>121</v>
      </c>
      <c r="K1999" s="2" t="str">
        <f t="shared" si="125"/>
        <v>2015</v>
      </c>
      <c r="L1999" s="2" t="str">
        <f t="shared" si="126"/>
        <v>03</v>
      </c>
      <c r="M1999" s="2">
        <v>201503</v>
      </c>
      <c r="N1999" s="30">
        <v>251458.20000000004</v>
      </c>
      <c r="O1999" s="30">
        <v>37718.730000000003</v>
      </c>
      <c r="P1999" s="10">
        <f t="shared" si="127"/>
        <v>3.7718730000000006E-2</v>
      </c>
    </row>
    <row r="2000" spans="1:16">
      <c r="A2000" s="2" t="s">
        <v>7</v>
      </c>
      <c r="B2000" s="2" t="s">
        <v>27</v>
      </c>
      <c r="C2000" s="2" t="str">
        <f t="shared" si="124"/>
        <v>Jason W.</v>
      </c>
      <c r="D2000" s="2" t="s">
        <v>18</v>
      </c>
      <c r="E2000" s="2" t="s">
        <v>62</v>
      </c>
      <c r="F2000" s="2" t="s">
        <v>11</v>
      </c>
      <c r="G2000" s="2">
        <v>38</v>
      </c>
      <c r="H2000" s="2" t="s">
        <v>34</v>
      </c>
      <c r="I2000" s="2" t="s">
        <v>39</v>
      </c>
      <c r="J2000" s="2" t="s">
        <v>143</v>
      </c>
      <c r="K2000" s="2" t="str">
        <f t="shared" si="125"/>
        <v>2015</v>
      </c>
      <c r="L2000" s="2" t="str">
        <f t="shared" si="126"/>
        <v>03</v>
      </c>
      <c r="M2000" s="2">
        <v>201503</v>
      </c>
      <c r="N2000" s="30">
        <v>266875.56000000006</v>
      </c>
      <c r="O2000" s="30">
        <v>40031.334000000003</v>
      </c>
      <c r="P2000" s="10">
        <f t="shared" si="127"/>
        <v>4.0031334000000002E-2</v>
      </c>
    </row>
    <row r="2001" spans="1:16">
      <c r="A2001" s="2" t="s">
        <v>7</v>
      </c>
      <c r="B2001" s="2" t="s">
        <v>27</v>
      </c>
      <c r="C2001" s="2" t="str">
        <f t="shared" si="124"/>
        <v>Jason W.</v>
      </c>
      <c r="D2001" s="2" t="s">
        <v>18</v>
      </c>
      <c r="E2001" s="2" t="s">
        <v>62</v>
      </c>
      <c r="F2001" s="2" t="s">
        <v>11</v>
      </c>
      <c r="G2001" s="2">
        <v>38</v>
      </c>
      <c r="H2001" s="2" t="s">
        <v>34</v>
      </c>
      <c r="I2001" s="2" t="s">
        <v>39</v>
      </c>
      <c r="J2001" s="2" t="s">
        <v>123</v>
      </c>
      <c r="K2001" s="2" t="str">
        <f t="shared" si="125"/>
        <v>2015</v>
      </c>
      <c r="L2001" s="2" t="str">
        <f t="shared" si="126"/>
        <v>03</v>
      </c>
      <c r="M2001" s="2">
        <v>201503</v>
      </c>
      <c r="N2001" s="30">
        <v>284788.9800000001</v>
      </c>
      <c r="O2001" s="30">
        <v>42718.347000000009</v>
      </c>
      <c r="P2001" s="10">
        <f t="shared" si="127"/>
        <v>4.2718347000000011E-2</v>
      </c>
    </row>
    <row r="2002" spans="1:16">
      <c r="A2002" s="2" t="s">
        <v>7</v>
      </c>
      <c r="B2002" s="2" t="s">
        <v>27</v>
      </c>
      <c r="C2002" s="2" t="str">
        <f t="shared" si="124"/>
        <v>Michelle L.</v>
      </c>
      <c r="D2002" s="2" t="s">
        <v>19</v>
      </c>
      <c r="E2002" s="2" t="s">
        <v>57</v>
      </c>
      <c r="F2002" s="2" t="s">
        <v>12</v>
      </c>
      <c r="G2002" s="2">
        <v>29</v>
      </c>
      <c r="H2002" s="2" t="s">
        <v>37</v>
      </c>
      <c r="I2002" s="2" t="s">
        <v>41</v>
      </c>
      <c r="J2002" s="2" t="s">
        <v>124</v>
      </c>
      <c r="K2002" s="2" t="str">
        <f t="shared" si="125"/>
        <v>2015</v>
      </c>
      <c r="L2002" s="2" t="str">
        <f t="shared" si="126"/>
        <v>03</v>
      </c>
      <c r="M2002" s="2">
        <v>201503</v>
      </c>
      <c r="N2002" s="30">
        <v>153656.16000000003</v>
      </c>
      <c r="O2002" s="30">
        <v>23048.424000000003</v>
      </c>
      <c r="P2002" s="10">
        <f t="shared" si="127"/>
        <v>2.3048424000000001E-2</v>
      </c>
    </row>
    <row r="2003" spans="1:16">
      <c r="A2003" s="2" t="s">
        <v>7</v>
      </c>
      <c r="B2003" s="2" t="s">
        <v>27</v>
      </c>
      <c r="C2003" s="2" t="str">
        <f t="shared" si="124"/>
        <v>Michelle L.</v>
      </c>
      <c r="D2003" s="2" t="s">
        <v>19</v>
      </c>
      <c r="E2003" s="2" t="s">
        <v>57</v>
      </c>
      <c r="F2003" s="2" t="s">
        <v>12</v>
      </c>
      <c r="G2003" s="2">
        <v>29</v>
      </c>
      <c r="H2003" s="2" t="s">
        <v>37</v>
      </c>
      <c r="I2003" s="2" t="s">
        <v>41</v>
      </c>
      <c r="J2003" s="2" t="s">
        <v>121</v>
      </c>
      <c r="K2003" s="2" t="str">
        <f t="shared" si="125"/>
        <v>2015</v>
      </c>
      <c r="L2003" s="2" t="str">
        <f t="shared" si="126"/>
        <v>03</v>
      </c>
      <c r="M2003" s="2">
        <v>201503</v>
      </c>
      <c r="N2003" s="30">
        <v>72138.36</v>
      </c>
      <c r="O2003" s="30">
        <v>10820.753999999999</v>
      </c>
      <c r="P2003" s="10">
        <f t="shared" si="127"/>
        <v>1.0820753999999998E-2</v>
      </c>
    </row>
    <row r="2004" spans="1:16">
      <c r="A2004" s="2" t="s">
        <v>7</v>
      </c>
      <c r="B2004" s="2" t="s">
        <v>27</v>
      </c>
      <c r="C2004" s="2" t="str">
        <f t="shared" si="124"/>
        <v>Michelle L.</v>
      </c>
      <c r="D2004" s="2" t="s">
        <v>19</v>
      </c>
      <c r="E2004" s="2" t="s">
        <v>57</v>
      </c>
      <c r="F2004" s="2" t="s">
        <v>12</v>
      </c>
      <c r="G2004" s="2">
        <v>29</v>
      </c>
      <c r="H2004" s="2" t="s">
        <v>37</v>
      </c>
      <c r="I2004" s="2" t="s">
        <v>41</v>
      </c>
      <c r="J2004" s="2" t="s">
        <v>143</v>
      </c>
      <c r="K2004" s="2" t="str">
        <f t="shared" si="125"/>
        <v>2015</v>
      </c>
      <c r="L2004" s="2" t="str">
        <f t="shared" si="126"/>
        <v>03</v>
      </c>
      <c r="M2004" s="2">
        <v>201503</v>
      </c>
      <c r="N2004" s="30">
        <v>63560.7</v>
      </c>
      <c r="O2004" s="30">
        <v>9534.1049999999996</v>
      </c>
      <c r="P2004" s="10">
        <f t="shared" si="127"/>
        <v>9.5341049999999993E-3</v>
      </c>
    </row>
    <row r="2005" spans="1:16">
      <c r="A2005" s="2" t="s">
        <v>7</v>
      </c>
      <c r="B2005" s="2" t="s">
        <v>27</v>
      </c>
      <c r="C2005" s="2" t="str">
        <f t="shared" si="124"/>
        <v>Michelle L.</v>
      </c>
      <c r="D2005" s="2" t="s">
        <v>19</v>
      </c>
      <c r="E2005" s="2" t="s">
        <v>57</v>
      </c>
      <c r="F2005" s="2" t="s">
        <v>12</v>
      </c>
      <c r="G2005" s="2">
        <v>29</v>
      </c>
      <c r="H2005" s="2" t="s">
        <v>37</v>
      </c>
      <c r="I2005" s="2" t="s">
        <v>41</v>
      </c>
      <c r="J2005" s="2" t="s">
        <v>123</v>
      </c>
      <c r="K2005" s="2" t="str">
        <f t="shared" si="125"/>
        <v>2015</v>
      </c>
      <c r="L2005" s="2" t="str">
        <f t="shared" si="126"/>
        <v>03</v>
      </c>
      <c r="M2005" s="2">
        <v>201503</v>
      </c>
      <c r="N2005" s="30">
        <v>94139.640000000014</v>
      </c>
      <c r="O2005" s="30">
        <v>14120.946000000002</v>
      </c>
      <c r="P2005" s="10">
        <f t="shared" si="127"/>
        <v>1.4120946000000002E-2</v>
      </c>
    </row>
    <row r="2006" spans="1:16">
      <c r="A2006" s="2" t="s">
        <v>7</v>
      </c>
      <c r="B2006" s="2" t="s">
        <v>42</v>
      </c>
      <c r="C2006" s="2" t="str">
        <f t="shared" si="124"/>
        <v>Dennis C.</v>
      </c>
      <c r="D2006" s="2" t="s">
        <v>59</v>
      </c>
      <c r="E2006" s="2" t="s">
        <v>60</v>
      </c>
      <c r="F2006" s="2" t="s">
        <v>11</v>
      </c>
      <c r="G2006" s="2">
        <v>35</v>
      </c>
      <c r="H2006" s="2" t="s">
        <v>34</v>
      </c>
      <c r="I2006" s="2" t="s">
        <v>39</v>
      </c>
      <c r="J2006" s="2" t="s">
        <v>124</v>
      </c>
      <c r="K2006" s="2" t="str">
        <f t="shared" si="125"/>
        <v>2015</v>
      </c>
      <c r="L2006" s="2" t="str">
        <f t="shared" si="126"/>
        <v>03</v>
      </c>
      <c r="M2006" s="2">
        <v>201503</v>
      </c>
      <c r="N2006" s="30">
        <v>788889.02400000009</v>
      </c>
      <c r="O2006" s="30">
        <v>118333.35360000002</v>
      </c>
      <c r="P2006" s="10">
        <f t="shared" si="127"/>
        <v>0.11833335360000001</v>
      </c>
    </row>
    <row r="2007" spans="1:16">
      <c r="A2007" s="2" t="s">
        <v>7</v>
      </c>
      <c r="B2007" s="2" t="s">
        <v>42</v>
      </c>
      <c r="C2007" s="2" t="str">
        <f t="shared" si="124"/>
        <v>Dennis C.</v>
      </c>
      <c r="D2007" s="2" t="s">
        <v>59</v>
      </c>
      <c r="E2007" s="2" t="s">
        <v>60</v>
      </c>
      <c r="F2007" s="2" t="s">
        <v>11</v>
      </c>
      <c r="G2007" s="2">
        <v>35</v>
      </c>
      <c r="H2007" s="2" t="s">
        <v>34</v>
      </c>
      <c r="I2007" s="2" t="s">
        <v>39</v>
      </c>
      <c r="J2007" s="2" t="s">
        <v>121</v>
      </c>
      <c r="K2007" s="2" t="str">
        <f t="shared" si="125"/>
        <v>2015</v>
      </c>
      <c r="L2007" s="2" t="str">
        <f t="shared" si="126"/>
        <v>03</v>
      </c>
      <c r="M2007" s="2">
        <v>201503</v>
      </c>
      <c r="N2007" s="30">
        <v>86083.199999999997</v>
      </c>
      <c r="O2007" s="30">
        <v>12912.48</v>
      </c>
      <c r="P2007" s="10">
        <f t="shared" si="127"/>
        <v>1.2912479999999999E-2</v>
      </c>
    </row>
    <row r="2008" spans="1:16">
      <c r="A2008" s="2" t="s">
        <v>7</v>
      </c>
      <c r="B2008" s="2" t="s">
        <v>42</v>
      </c>
      <c r="C2008" s="2" t="str">
        <f t="shared" si="124"/>
        <v>Dennis C.</v>
      </c>
      <c r="D2008" s="2" t="s">
        <v>59</v>
      </c>
      <c r="E2008" s="2" t="s">
        <v>60</v>
      </c>
      <c r="F2008" s="2" t="s">
        <v>11</v>
      </c>
      <c r="G2008" s="2">
        <v>35</v>
      </c>
      <c r="H2008" s="2" t="s">
        <v>34</v>
      </c>
      <c r="I2008" s="2" t="s">
        <v>39</v>
      </c>
      <c r="J2008" s="2" t="s">
        <v>143</v>
      </c>
      <c r="K2008" s="2" t="str">
        <f t="shared" si="125"/>
        <v>2015</v>
      </c>
      <c r="L2008" s="2" t="str">
        <f t="shared" si="126"/>
        <v>03</v>
      </c>
      <c r="M2008" s="2">
        <v>201503</v>
      </c>
      <c r="N2008" s="30">
        <v>436082.85</v>
      </c>
      <c r="O2008" s="30">
        <v>65412.427499999998</v>
      </c>
      <c r="P2008" s="10">
        <f t="shared" si="127"/>
        <v>6.5412427499999995E-2</v>
      </c>
    </row>
    <row r="2009" spans="1:16">
      <c r="A2009" s="2" t="s">
        <v>7</v>
      </c>
      <c r="B2009" s="2" t="s">
        <v>42</v>
      </c>
      <c r="C2009" s="2" t="str">
        <f t="shared" si="124"/>
        <v>Dennis C.</v>
      </c>
      <c r="D2009" s="2" t="s">
        <v>59</v>
      </c>
      <c r="E2009" s="2" t="s">
        <v>60</v>
      </c>
      <c r="F2009" s="2" t="s">
        <v>11</v>
      </c>
      <c r="G2009" s="2">
        <v>35</v>
      </c>
      <c r="H2009" s="2" t="s">
        <v>34</v>
      </c>
      <c r="I2009" s="2" t="s">
        <v>39</v>
      </c>
      <c r="J2009" s="2" t="s">
        <v>123</v>
      </c>
      <c r="K2009" s="2" t="str">
        <f t="shared" si="125"/>
        <v>2015</v>
      </c>
      <c r="L2009" s="2" t="str">
        <f t="shared" si="126"/>
        <v>03</v>
      </c>
      <c r="M2009" s="2">
        <v>201503</v>
      </c>
      <c r="N2009" s="30">
        <v>190961.82</v>
      </c>
      <c r="O2009" s="30">
        <v>28644.273000000001</v>
      </c>
      <c r="P2009" s="10">
        <f t="shared" si="127"/>
        <v>2.8644273000000001E-2</v>
      </c>
    </row>
    <row r="2010" spans="1:16">
      <c r="A2010" s="2" t="s">
        <v>7</v>
      </c>
      <c r="B2010" s="2" t="s">
        <v>42</v>
      </c>
      <c r="C2010" s="2" t="str">
        <f t="shared" si="124"/>
        <v>Aaron C.</v>
      </c>
      <c r="D2010" s="2" t="s">
        <v>61</v>
      </c>
      <c r="E2010" s="2" t="s">
        <v>60</v>
      </c>
      <c r="F2010" s="2" t="s">
        <v>11</v>
      </c>
      <c r="G2010" s="2">
        <v>32</v>
      </c>
      <c r="H2010" s="2" t="s">
        <v>36</v>
      </c>
      <c r="I2010" s="2" t="s">
        <v>63</v>
      </c>
      <c r="J2010" s="2" t="s">
        <v>124</v>
      </c>
      <c r="K2010" s="2" t="str">
        <f t="shared" si="125"/>
        <v>2015</v>
      </c>
      <c r="L2010" s="2" t="str">
        <f t="shared" si="126"/>
        <v>03</v>
      </c>
      <c r="M2010" s="2">
        <v>201503</v>
      </c>
      <c r="N2010" s="30">
        <v>145461.79200000002</v>
      </c>
      <c r="O2010" s="30">
        <v>21819.268800000002</v>
      </c>
      <c r="P2010" s="10">
        <f t="shared" si="127"/>
        <v>2.1819268800000003E-2</v>
      </c>
    </row>
    <row r="2011" spans="1:16">
      <c r="A2011" s="2" t="s">
        <v>7</v>
      </c>
      <c r="B2011" s="2" t="s">
        <v>42</v>
      </c>
      <c r="C2011" s="2" t="str">
        <f t="shared" si="124"/>
        <v>Aaron C.</v>
      </c>
      <c r="D2011" s="2" t="s">
        <v>61</v>
      </c>
      <c r="E2011" s="2" t="s">
        <v>60</v>
      </c>
      <c r="F2011" s="2" t="s">
        <v>11</v>
      </c>
      <c r="G2011" s="2">
        <v>32</v>
      </c>
      <c r="H2011" s="2" t="s">
        <v>36</v>
      </c>
      <c r="I2011" s="2" t="s">
        <v>63</v>
      </c>
      <c r="J2011" s="2" t="s">
        <v>121</v>
      </c>
      <c r="K2011" s="2" t="str">
        <f t="shared" si="125"/>
        <v>2015</v>
      </c>
      <c r="L2011" s="2" t="str">
        <f t="shared" si="126"/>
        <v>03</v>
      </c>
      <c r="M2011" s="2">
        <v>201503</v>
      </c>
      <c r="N2011" s="30">
        <v>4405.884</v>
      </c>
      <c r="O2011" s="30">
        <v>660.88260000000002</v>
      </c>
      <c r="P2011" s="10">
        <f t="shared" si="127"/>
        <v>6.6088259999999999E-4</v>
      </c>
    </row>
    <row r="2012" spans="1:16">
      <c r="A2012" s="2" t="s">
        <v>7</v>
      </c>
      <c r="B2012" s="2" t="s">
        <v>42</v>
      </c>
      <c r="C2012" s="2" t="str">
        <f t="shared" si="124"/>
        <v>Aaron C.</v>
      </c>
      <c r="D2012" s="2" t="s">
        <v>61</v>
      </c>
      <c r="E2012" s="2" t="s">
        <v>60</v>
      </c>
      <c r="F2012" s="2" t="s">
        <v>11</v>
      </c>
      <c r="G2012" s="2">
        <v>32</v>
      </c>
      <c r="H2012" s="2" t="s">
        <v>36</v>
      </c>
      <c r="I2012" s="2" t="s">
        <v>63</v>
      </c>
      <c r="J2012" s="2" t="s">
        <v>143</v>
      </c>
      <c r="K2012" s="2" t="str">
        <f t="shared" si="125"/>
        <v>2015</v>
      </c>
      <c r="L2012" s="2" t="str">
        <f t="shared" si="126"/>
        <v>03</v>
      </c>
      <c r="M2012" s="2">
        <v>201503</v>
      </c>
      <c r="N2012" s="30">
        <v>68824.664999999994</v>
      </c>
      <c r="O2012" s="30">
        <v>10323.699749999998</v>
      </c>
      <c r="P2012" s="10">
        <f t="shared" si="127"/>
        <v>1.0323699749999998E-2</v>
      </c>
    </row>
    <row r="2013" spans="1:16">
      <c r="A2013" s="2" t="s">
        <v>7</v>
      </c>
      <c r="B2013" s="2" t="s">
        <v>42</v>
      </c>
      <c r="C2013" s="2" t="str">
        <f t="shared" si="124"/>
        <v>Aaron C.</v>
      </c>
      <c r="D2013" s="2" t="s">
        <v>61</v>
      </c>
      <c r="E2013" s="2" t="s">
        <v>60</v>
      </c>
      <c r="F2013" s="2" t="s">
        <v>11</v>
      </c>
      <c r="G2013" s="2">
        <v>32</v>
      </c>
      <c r="H2013" s="2" t="s">
        <v>36</v>
      </c>
      <c r="I2013" s="2" t="s">
        <v>63</v>
      </c>
      <c r="J2013" s="2" t="s">
        <v>123</v>
      </c>
      <c r="K2013" s="2" t="str">
        <f t="shared" si="125"/>
        <v>2015</v>
      </c>
      <c r="L2013" s="2" t="str">
        <f t="shared" si="126"/>
        <v>03</v>
      </c>
      <c r="M2013" s="2">
        <v>201503</v>
      </c>
      <c r="N2013" s="30">
        <v>51245.081999999995</v>
      </c>
      <c r="O2013" s="30">
        <v>7686.7622999999985</v>
      </c>
      <c r="P2013" s="10">
        <f t="shared" si="127"/>
        <v>7.6867622999999986E-3</v>
      </c>
    </row>
    <row r="2014" spans="1:16">
      <c r="A2014" s="2" t="s">
        <v>69</v>
      </c>
      <c r="B2014" s="2" t="s">
        <v>5</v>
      </c>
      <c r="C2014" s="2" t="str">
        <f t="shared" si="124"/>
        <v>Jansen B.</v>
      </c>
      <c r="D2014" s="2" t="s">
        <v>46</v>
      </c>
      <c r="E2014" s="2" t="s">
        <v>13</v>
      </c>
      <c r="F2014" s="2" t="s">
        <v>11</v>
      </c>
      <c r="G2014" s="2">
        <v>46</v>
      </c>
      <c r="H2014" s="2" t="s">
        <v>33</v>
      </c>
      <c r="I2014" s="2" t="s">
        <v>38</v>
      </c>
      <c r="J2014" s="2" t="s">
        <v>124</v>
      </c>
      <c r="K2014" s="2" t="str">
        <f t="shared" si="125"/>
        <v>2015</v>
      </c>
      <c r="L2014" s="2" t="str">
        <f t="shared" si="126"/>
        <v>03</v>
      </c>
      <c r="M2014" s="2">
        <v>201503</v>
      </c>
      <c r="N2014" s="30">
        <v>1371549.2</v>
      </c>
      <c r="O2014" s="30">
        <v>205732.37999999998</v>
      </c>
      <c r="P2014" s="10">
        <f t="shared" si="127"/>
        <v>0.20573237999999996</v>
      </c>
    </row>
    <row r="2015" spans="1:16">
      <c r="A2015" s="2" t="s">
        <v>69</v>
      </c>
      <c r="B2015" s="2" t="s">
        <v>5</v>
      </c>
      <c r="C2015" s="2" t="str">
        <f t="shared" si="124"/>
        <v>Jansen B.</v>
      </c>
      <c r="D2015" s="2" t="s">
        <v>46</v>
      </c>
      <c r="E2015" s="2" t="s">
        <v>13</v>
      </c>
      <c r="F2015" s="2" t="s">
        <v>11</v>
      </c>
      <c r="G2015" s="2">
        <v>46</v>
      </c>
      <c r="H2015" s="2" t="s">
        <v>33</v>
      </c>
      <c r="I2015" s="2" t="s">
        <v>38</v>
      </c>
      <c r="J2015" s="2" t="s">
        <v>121</v>
      </c>
      <c r="K2015" s="2" t="str">
        <f t="shared" si="125"/>
        <v>2015</v>
      </c>
      <c r="L2015" s="2" t="str">
        <f t="shared" si="126"/>
        <v>03</v>
      </c>
      <c r="M2015" s="2">
        <v>201503</v>
      </c>
      <c r="N2015" s="30">
        <v>44619.4</v>
      </c>
      <c r="O2015" s="30">
        <v>6692.91</v>
      </c>
      <c r="P2015" s="10">
        <f t="shared" si="127"/>
        <v>6.6929099999999998E-3</v>
      </c>
    </row>
    <row r="2016" spans="1:16">
      <c r="A2016" s="2" t="s">
        <v>69</v>
      </c>
      <c r="B2016" s="2" t="s">
        <v>5</v>
      </c>
      <c r="C2016" s="2" t="str">
        <f t="shared" si="124"/>
        <v>Jansen B.</v>
      </c>
      <c r="D2016" s="2" t="s">
        <v>46</v>
      </c>
      <c r="E2016" s="2" t="s">
        <v>13</v>
      </c>
      <c r="F2016" s="2" t="s">
        <v>11</v>
      </c>
      <c r="G2016" s="2">
        <v>46</v>
      </c>
      <c r="H2016" s="2" t="s">
        <v>33</v>
      </c>
      <c r="I2016" s="2" t="s">
        <v>38</v>
      </c>
      <c r="J2016" s="2" t="s">
        <v>143</v>
      </c>
      <c r="K2016" s="2" t="str">
        <f t="shared" si="125"/>
        <v>2015</v>
      </c>
      <c r="L2016" s="2" t="str">
        <f t="shared" si="126"/>
        <v>03</v>
      </c>
      <c r="M2016" s="2">
        <v>201503</v>
      </c>
      <c r="N2016" s="30">
        <v>111178.02500000001</v>
      </c>
      <c r="O2016" s="30">
        <v>16676.703750000001</v>
      </c>
      <c r="P2016" s="10">
        <f t="shared" si="127"/>
        <v>1.6676703750000001E-2</v>
      </c>
    </row>
    <row r="2017" spans="1:16">
      <c r="A2017" s="2" t="s">
        <v>69</v>
      </c>
      <c r="B2017" s="2" t="s">
        <v>5</v>
      </c>
      <c r="C2017" s="2" t="str">
        <f t="shared" si="124"/>
        <v>Jansen B.</v>
      </c>
      <c r="D2017" s="2" t="s">
        <v>46</v>
      </c>
      <c r="E2017" s="2" t="s">
        <v>13</v>
      </c>
      <c r="F2017" s="2" t="s">
        <v>11</v>
      </c>
      <c r="G2017" s="2">
        <v>46</v>
      </c>
      <c r="H2017" s="2" t="s">
        <v>33</v>
      </c>
      <c r="I2017" s="2" t="s">
        <v>38</v>
      </c>
      <c r="J2017" s="2" t="s">
        <v>123</v>
      </c>
      <c r="K2017" s="2" t="str">
        <f t="shared" si="125"/>
        <v>2015</v>
      </c>
      <c r="L2017" s="2" t="str">
        <f t="shared" si="126"/>
        <v>03</v>
      </c>
      <c r="M2017" s="2">
        <v>201503</v>
      </c>
      <c r="N2017" s="30">
        <v>556187.52</v>
      </c>
      <c r="O2017" s="30">
        <v>83428.127999999997</v>
      </c>
      <c r="P2017" s="10">
        <f t="shared" si="127"/>
        <v>8.342812799999999E-2</v>
      </c>
    </row>
    <row r="2018" spans="1:16">
      <c r="A2018" s="2" t="s">
        <v>69</v>
      </c>
      <c r="B2018" s="2" t="s">
        <v>5</v>
      </c>
      <c r="C2018" s="2" t="str">
        <f t="shared" si="124"/>
        <v>Claire P.</v>
      </c>
      <c r="D2018" s="2" t="s">
        <v>22</v>
      </c>
      <c r="E2018" s="2" t="s">
        <v>16</v>
      </c>
      <c r="F2018" s="2" t="s">
        <v>12</v>
      </c>
      <c r="G2018" s="2">
        <v>38</v>
      </c>
      <c r="H2018" s="2" t="s">
        <v>34</v>
      </c>
      <c r="I2018" s="2" t="s">
        <v>39</v>
      </c>
      <c r="J2018" s="2" t="s">
        <v>124</v>
      </c>
      <c r="K2018" s="2" t="str">
        <f t="shared" si="125"/>
        <v>2015</v>
      </c>
      <c r="L2018" s="2" t="str">
        <f t="shared" si="126"/>
        <v>03</v>
      </c>
      <c r="M2018" s="2">
        <v>201503</v>
      </c>
      <c r="N2018" s="30">
        <v>1060657.92</v>
      </c>
      <c r="O2018" s="30">
        <v>159098.68799999999</v>
      </c>
      <c r="P2018" s="10">
        <f t="shared" si="127"/>
        <v>0.15909868799999999</v>
      </c>
    </row>
    <row r="2019" spans="1:16">
      <c r="A2019" s="2" t="s">
        <v>69</v>
      </c>
      <c r="B2019" s="2" t="s">
        <v>5</v>
      </c>
      <c r="C2019" s="2" t="str">
        <f t="shared" si="124"/>
        <v>Claire P.</v>
      </c>
      <c r="D2019" s="2" t="s">
        <v>22</v>
      </c>
      <c r="E2019" s="2" t="s">
        <v>16</v>
      </c>
      <c r="F2019" s="2" t="s">
        <v>12</v>
      </c>
      <c r="G2019" s="2">
        <v>38</v>
      </c>
      <c r="H2019" s="2" t="s">
        <v>34</v>
      </c>
      <c r="I2019" s="2" t="s">
        <v>39</v>
      </c>
      <c r="J2019" s="2" t="s">
        <v>121</v>
      </c>
      <c r="K2019" s="2" t="str">
        <f t="shared" si="125"/>
        <v>2015</v>
      </c>
      <c r="L2019" s="2" t="str">
        <f t="shared" si="126"/>
        <v>03</v>
      </c>
      <c r="M2019" s="2">
        <v>201503</v>
      </c>
      <c r="N2019" s="30">
        <v>252047.37600000005</v>
      </c>
      <c r="O2019" s="30">
        <v>37807.106400000004</v>
      </c>
      <c r="P2019" s="10">
        <f t="shared" si="127"/>
        <v>3.7807106400000005E-2</v>
      </c>
    </row>
    <row r="2020" spans="1:16">
      <c r="A2020" s="2" t="s">
        <v>69</v>
      </c>
      <c r="B2020" s="2" t="s">
        <v>5</v>
      </c>
      <c r="C2020" s="2" t="str">
        <f t="shared" si="124"/>
        <v>Claire P.</v>
      </c>
      <c r="D2020" s="2" t="s">
        <v>22</v>
      </c>
      <c r="E2020" s="2" t="s">
        <v>16</v>
      </c>
      <c r="F2020" s="2" t="s">
        <v>12</v>
      </c>
      <c r="G2020" s="2">
        <v>38</v>
      </c>
      <c r="H2020" s="2" t="s">
        <v>34</v>
      </c>
      <c r="I2020" s="2" t="s">
        <v>39</v>
      </c>
      <c r="J2020" s="2" t="s">
        <v>143</v>
      </c>
      <c r="K2020" s="2" t="str">
        <f t="shared" si="125"/>
        <v>2015</v>
      </c>
      <c r="L2020" s="2" t="str">
        <f t="shared" si="126"/>
        <v>03</v>
      </c>
      <c r="M2020" s="2">
        <v>201503</v>
      </c>
      <c r="N2020" s="30">
        <v>152264.07</v>
      </c>
      <c r="O2020" s="30">
        <v>22839.610499999999</v>
      </c>
      <c r="P2020" s="10">
        <f t="shared" si="127"/>
        <v>2.28396105E-2</v>
      </c>
    </row>
    <row r="2021" spans="1:16">
      <c r="A2021" s="2" t="s">
        <v>69</v>
      </c>
      <c r="B2021" s="2" t="s">
        <v>5</v>
      </c>
      <c r="C2021" s="2" t="str">
        <f t="shared" si="124"/>
        <v>Claire P.</v>
      </c>
      <c r="D2021" s="2" t="s">
        <v>22</v>
      </c>
      <c r="E2021" s="2" t="s">
        <v>16</v>
      </c>
      <c r="F2021" s="2" t="s">
        <v>12</v>
      </c>
      <c r="G2021" s="2">
        <v>38</v>
      </c>
      <c r="H2021" s="2" t="s">
        <v>34</v>
      </c>
      <c r="I2021" s="2" t="s">
        <v>39</v>
      </c>
      <c r="J2021" s="2" t="s">
        <v>123</v>
      </c>
      <c r="K2021" s="2" t="str">
        <f t="shared" si="125"/>
        <v>2015</v>
      </c>
      <c r="L2021" s="2" t="str">
        <f t="shared" si="126"/>
        <v>03</v>
      </c>
      <c r="M2021" s="2">
        <v>201503</v>
      </c>
      <c r="N2021" s="30">
        <v>449661.24000000005</v>
      </c>
      <c r="O2021" s="30">
        <v>67449.186000000002</v>
      </c>
      <c r="P2021" s="10">
        <f t="shared" si="127"/>
        <v>6.7449186000000008E-2</v>
      </c>
    </row>
    <row r="2022" spans="1:16">
      <c r="A2022" s="2" t="s">
        <v>69</v>
      </c>
      <c r="B2022" s="2" t="s">
        <v>5</v>
      </c>
      <c r="C2022" s="2" t="str">
        <f t="shared" si="124"/>
        <v>Simon W.</v>
      </c>
      <c r="D2022" s="2" t="s">
        <v>9</v>
      </c>
      <c r="E2022" s="2" t="s">
        <v>10</v>
      </c>
      <c r="F2022" s="2" t="s">
        <v>11</v>
      </c>
      <c r="G2022" s="2">
        <v>25</v>
      </c>
      <c r="H2022" s="2" t="s">
        <v>37</v>
      </c>
      <c r="I2022" s="2" t="s">
        <v>41</v>
      </c>
      <c r="J2022" s="2" t="s">
        <v>124</v>
      </c>
      <c r="K2022" s="2" t="str">
        <f t="shared" si="125"/>
        <v>2015</v>
      </c>
      <c r="L2022" s="2" t="str">
        <f t="shared" si="126"/>
        <v>03</v>
      </c>
      <c r="M2022" s="2">
        <v>201503</v>
      </c>
      <c r="N2022" s="30">
        <v>156720.48000000001</v>
      </c>
      <c r="O2022" s="30">
        <v>23508.072</v>
      </c>
      <c r="P2022" s="10">
        <f t="shared" si="127"/>
        <v>2.3508072000000001E-2</v>
      </c>
    </row>
    <row r="2023" spans="1:16">
      <c r="A2023" s="2" t="s">
        <v>69</v>
      </c>
      <c r="B2023" s="2" t="s">
        <v>5</v>
      </c>
      <c r="C2023" s="2" t="str">
        <f t="shared" si="124"/>
        <v>Simon W.</v>
      </c>
      <c r="D2023" s="2" t="s">
        <v>9</v>
      </c>
      <c r="E2023" s="2" t="s">
        <v>10</v>
      </c>
      <c r="F2023" s="2" t="s">
        <v>11</v>
      </c>
      <c r="G2023" s="2">
        <v>25</v>
      </c>
      <c r="H2023" s="2" t="s">
        <v>37</v>
      </c>
      <c r="I2023" s="2" t="s">
        <v>41</v>
      </c>
      <c r="J2023" s="2" t="s">
        <v>121</v>
      </c>
      <c r="K2023" s="2" t="str">
        <f t="shared" si="125"/>
        <v>2015</v>
      </c>
      <c r="L2023" s="2" t="str">
        <f t="shared" si="126"/>
        <v>03</v>
      </c>
      <c r="M2023" s="2">
        <v>201503</v>
      </c>
      <c r="N2023" s="30">
        <v>51548.280000000006</v>
      </c>
      <c r="O2023" s="30">
        <v>7732.2420000000002</v>
      </c>
      <c r="P2023" s="10">
        <f t="shared" si="127"/>
        <v>7.7322420000000003E-3</v>
      </c>
    </row>
    <row r="2024" spans="1:16">
      <c r="A2024" s="2" t="s">
        <v>69</v>
      </c>
      <c r="B2024" s="2" t="s">
        <v>5</v>
      </c>
      <c r="C2024" s="2" t="str">
        <f t="shared" si="124"/>
        <v>Simon W.</v>
      </c>
      <c r="D2024" s="2" t="s">
        <v>9</v>
      </c>
      <c r="E2024" s="2" t="s">
        <v>10</v>
      </c>
      <c r="F2024" s="2" t="s">
        <v>11</v>
      </c>
      <c r="G2024" s="2">
        <v>25</v>
      </c>
      <c r="H2024" s="2" t="s">
        <v>37</v>
      </c>
      <c r="I2024" s="2" t="s">
        <v>41</v>
      </c>
      <c r="J2024" s="2" t="s">
        <v>143</v>
      </c>
      <c r="K2024" s="2" t="str">
        <f t="shared" si="125"/>
        <v>2015</v>
      </c>
      <c r="L2024" s="2" t="str">
        <f t="shared" si="126"/>
        <v>03</v>
      </c>
      <c r="M2024" s="2">
        <v>201503</v>
      </c>
      <c r="N2024" s="30">
        <v>96175.8</v>
      </c>
      <c r="O2024" s="30">
        <v>14426.37</v>
      </c>
      <c r="P2024" s="10">
        <f t="shared" si="127"/>
        <v>1.4426370000000001E-2</v>
      </c>
    </row>
    <row r="2025" spans="1:16">
      <c r="A2025" s="2" t="s">
        <v>69</v>
      </c>
      <c r="B2025" s="2" t="s">
        <v>5</v>
      </c>
      <c r="C2025" s="2" t="str">
        <f t="shared" si="124"/>
        <v>Simon W.</v>
      </c>
      <c r="D2025" s="2" t="s">
        <v>9</v>
      </c>
      <c r="E2025" s="2" t="s">
        <v>10</v>
      </c>
      <c r="F2025" s="2" t="s">
        <v>11</v>
      </c>
      <c r="G2025" s="2">
        <v>25</v>
      </c>
      <c r="H2025" s="2" t="s">
        <v>37</v>
      </c>
      <c r="I2025" s="2" t="s">
        <v>41</v>
      </c>
      <c r="J2025" s="2" t="s">
        <v>123</v>
      </c>
      <c r="K2025" s="2" t="str">
        <f t="shared" si="125"/>
        <v>2015</v>
      </c>
      <c r="L2025" s="2" t="str">
        <f t="shared" si="126"/>
        <v>03</v>
      </c>
      <c r="M2025" s="2">
        <v>201503</v>
      </c>
      <c r="N2025" s="30">
        <v>66875.759999999995</v>
      </c>
      <c r="O2025" s="30">
        <v>10031.364</v>
      </c>
      <c r="P2025" s="10">
        <f t="shared" si="127"/>
        <v>1.0031363999999999E-2</v>
      </c>
    </row>
    <row r="2026" spans="1:16">
      <c r="A2026" s="2" t="s">
        <v>69</v>
      </c>
      <c r="B2026" s="2" t="s">
        <v>6</v>
      </c>
      <c r="C2026" s="2" t="str">
        <f t="shared" si="124"/>
        <v>Trevor P.</v>
      </c>
      <c r="D2026" s="2" t="s">
        <v>14</v>
      </c>
      <c r="E2026" s="2" t="s">
        <v>15</v>
      </c>
      <c r="F2026" s="2" t="s">
        <v>11</v>
      </c>
      <c r="G2026" s="2">
        <v>32</v>
      </c>
      <c r="H2026" s="2" t="s">
        <v>36</v>
      </c>
      <c r="I2026" s="2" t="s">
        <v>63</v>
      </c>
      <c r="J2026" s="2" t="s">
        <v>124</v>
      </c>
      <c r="K2026" s="2" t="str">
        <f t="shared" si="125"/>
        <v>2015</v>
      </c>
      <c r="L2026" s="2" t="str">
        <f t="shared" si="126"/>
        <v>03</v>
      </c>
      <c r="M2026" s="2">
        <v>201503</v>
      </c>
      <c r="N2026" s="30">
        <v>723655.52000000014</v>
      </c>
      <c r="O2026" s="30">
        <v>108548.32800000002</v>
      </c>
      <c r="P2026" s="10">
        <f t="shared" si="127"/>
        <v>0.10854832800000003</v>
      </c>
    </row>
    <row r="2027" spans="1:16">
      <c r="A2027" s="2" t="s">
        <v>69</v>
      </c>
      <c r="B2027" s="2" t="s">
        <v>6</v>
      </c>
      <c r="C2027" s="2" t="str">
        <f t="shared" si="124"/>
        <v>Trevor P.</v>
      </c>
      <c r="D2027" s="2" t="s">
        <v>14</v>
      </c>
      <c r="E2027" s="2" t="s">
        <v>15</v>
      </c>
      <c r="F2027" s="2" t="s">
        <v>11</v>
      </c>
      <c r="G2027" s="2">
        <v>32</v>
      </c>
      <c r="H2027" s="2" t="s">
        <v>36</v>
      </c>
      <c r="I2027" s="2" t="s">
        <v>63</v>
      </c>
      <c r="J2027" s="2" t="s">
        <v>121</v>
      </c>
      <c r="K2027" s="2" t="str">
        <f t="shared" si="125"/>
        <v>2015</v>
      </c>
      <c r="L2027" s="2" t="str">
        <f t="shared" si="126"/>
        <v>03</v>
      </c>
      <c r="M2027" s="2">
        <v>201503</v>
      </c>
      <c r="N2027" s="30">
        <v>139930.28000000003</v>
      </c>
      <c r="O2027" s="30">
        <v>20989.542000000001</v>
      </c>
      <c r="P2027" s="10">
        <f t="shared" si="127"/>
        <v>2.0989542E-2</v>
      </c>
    </row>
    <row r="2028" spans="1:16">
      <c r="A2028" s="2" t="s">
        <v>69</v>
      </c>
      <c r="B2028" s="2" t="s">
        <v>6</v>
      </c>
      <c r="C2028" s="2" t="str">
        <f t="shared" si="124"/>
        <v>Trevor P.</v>
      </c>
      <c r="D2028" s="2" t="s">
        <v>14</v>
      </c>
      <c r="E2028" s="2" t="s">
        <v>15</v>
      </c>
      <c r="F2028" s="2" t="s">
        <v>11</v>
      </c>
      <c r="G2028" s="2">
        <v>32</v>
      </c>
      <c r="H2028" s="2" t="s">
        <v>36</v>
      </c>
      <c r="I2028" s="2" t="s">
        <v>63</v>
      </c>
      <c r="J2028" s="2" t="s">
        <v>143</v>
      </c>
      <c r="K2028" s="2" t="str">
        <f t="shared" si="125"/>
        <v>2015</v>
      </c>
      <c r="L2028" s="2" t="str">
        <f t="shared" si="126"/>
        <v>03</v>
      </c>
      <c r="M2028" s="2">
        <v>201503</v>
      </c>
      <c r="N2028" s="30">
        <v>201088.65000000002</v>
      </c>
      <c r="O2028" s="30">
        <v>30163.297500000001</v>
      </c>
      <c r="P2028" s="10">
        <f t="shared" si="127"/>
        <v>3.0163297500000002E-2</v>
      </c>
    </row>
    <row r="2029" spans="1:16">
      <c r="A2029" s="2" t="s">
        <v>69</v>
      </c>
      <c r="B2029" s="2" t="s">
        <v>6</v>
      </c>
      <c r="C2029" s="2" t="str">
        <f t="shared" si="124"/>
        <v>Trevor P.</v>
      </c>
      <c r="D2029" s="2" t="s">
        <v>14</v>
      </c>
      <c r="E2029" s="2" t="s">
        <v>15</v>
      </c>
      <c r="F2029" s="2" t="s">
        <v>11</v>
      </c>
      <c r="G2029" s="2">
        <v>32</v>
      </c>
      <c r="H2029" s="2" t="s">
        <v>36</v>
      </c>
      <c r="I2029" s="2" t="s">
        <v>63</v>
      </c>
      <c r="J2029" s="2" t="s">
        <v>123</v>
      </c>
      <c r="K2029" s="2" t="str">
        <f t="shared" si="125"/>
        <v>2015</v>
      </c>
      <c r="L2029" s="2" t="str">
        <f t="shared" si="126"/>
        <v>03</v>
      </c>
      <c r="M2029" s="2">
        <v>201503</v>
      </c>
      <c r="N2029" s="30">
        <v>119875.56</v>
      </c>
      <c r="O2029" s="30">
        <v>17981.333999999999</v>
      </c>
      <c r="P2029" s="10">
        <f t="shared" si="127"/>
        <v>1.7981333999999998E-2</v>
      </c>
    </row>
    <row r="2030" spans="1:16">
      <c r="A2030" s="2" t="s">
        <v>68</v>
      </c>
      <c r="B2030" s="2" t="s">
        <v>24</v>
      </c>
      <c r="C2030" s="2" t="str">
        <f t="shared" si="124"/>
        <v>George C.</v>
      </c>
      <c r="D2030" s="2" t="s">
        <v>43</v>
      </c>
      <c r="E2030" s="2" t="s">
        <v>17</v>
      </c>
      <c r="F2030" s="2" t="s">
        <v>11</v>
      </c>
      <c r="G2030" s="2">
        <v>32</v>
      </c>
      <c r="H2030" s="2" t="s">
        <v>36</v>
      </c>
      <c r="I2030" s="2" t="s">
        <v>63</v>
      </c>
      <c r="J2030" s="2" t="s">
        <v>124</v>
      </c>
      <c r="K2030" s="2" t="str">
        <f t="shared" si="125"/>
        <v>2015</v>
      </c>
      <c r="L2030" s="2" t="str">
        <f t="shared" si="126"/>
        <v>03</v>
      </c>
      <c r="M2030" s="2">
        <v>201503</v>
      </c>
      <c r="N2030" s="30">
        <v>195035.68000000002</v>
      </c>
      <c r="O2030" s="30">
        <v>29255.352000000003</v>
      </c>
      <c r="P2030" s="10">
        <f t="shared" si="127"/>
        <v>2.9255352000000002E-2</v>
      </c>
    </row>
    <row r="2031" spans="1:16">
      <c r="A2031" s="2" t="s">
        <v>68</v>
      </c>
      <c r="B2031" s="2" t="s">
        <v>24</v>
      </c>
      <c r="C2031" s="2" t="str">
        <f t="shared" si="124"/>
        <v>George C.</v>
      </c>
      <c r="D2031" s="2" t="s">
        <v>43</v>
      </c>
      <c r="E2031" s="2" t="s">
        <v>17</v>
      </c>
      <c r="F2031" s="2" t="s">
        <v>11</v>
      </c>
      <c r="G2031" s="2">
        <v>32</v>
      </c>
      <c r="H2031" s="2" t="s">
        <v>36</v>
      </c>
      <c r="I2031" s="2" t="s">
        <v>63</v>
      </c>
      <c r="J2031" s="2" t="s">
        <v>121</v>
      </c>
      <c r="K2031" s="2" t="str">
        <f t="shared" si="125"/>
        <v>2015</v>
      </c>
      <c r="L2031" s="2" t="str">
        <f t="shared" si="126"/>
        <v>03</v>
      </c>
      <c r="M2031" s="2">
        <v>201503</v>
      </c>
      <c r="N2031" s="30">
        <v>163028.88000000003</v>
      </c>
      <c r="O2031" s="30">
        <v>24454.332000000006</v>
      </c>
      <c r="P2031" s="10">
        <f t="shared" si="127"/>
        <v>2.4454332000000006E-2</v>
      </c>
    </row>
    <row r="2032" spans="1:16">
      <c r="A2032" s="2" t="s">
        <v>68</v>
      </c>
      <c r="B2032" s="2" t="s">
        <v>24</v>
      </c>
      <c r="C2032" s="2" t="str">
        <f t="shared" si="124"/>
        <v>George C.</v>
      </c>
      <c r="D2032" s="2" t="s">
        <v>43</v>
      </c>
      <c r="E2032" s="2" t="s">
        <v>17</v>
      </c>
      <c r="F2032" s="2" t="s">
        <v>11</v>
      </c>
      <c r="G2032" s="2">
        <v>32</v>
      </c>
      <c r="H2032" s="2" t="s">
        <v>36</v>
      </c>
      <c r="I2032" s="2" t="s">
        <v>63</v>
      </c>
      <c r="J2032" s="2" t="s">
        <v>143</v>
      </c>
      <c r="K2032" s="2" t="str">
        <f t="shared" si="125"/>
        <v>2015</v>
      </c>
      <c r="L2032" s="2" t="str">
        <f t="shared" si="126"/>
        <v>03</v>
      </c>
      <c r="M2032" s="2">
        <v>201503</v>
      </c>
      <c r="N2032" s="30">
        <v>206316.95</v>
      </c>
      <c r="O2032" s="30">
        <v>30947.5425</v>
      </c>
      <c r="P2032" s="10">
        <f t="shared" si="127"/>
        <v>3.0947542500000001E-2</v>
      </c>
    </row>
    <row r="2033" spans="1:16">
      <c r="A2033" s="2" t="s">
        <v>68</v>
      </c>
      <c r="B2033" s="2" t="s">
        <v>24</v>
      </c>
      <c r="C2033" s="2" t="str">
        <f t="shared" si="124"/>
        <v>George C.</v>
      </c>
      <c r="D2033" s="2" t="s">
        <v>43</v>
      </c>
      <c r="E2033" s="2" t="s">
        <v>17</v>
      </c>
      <c r="F2033" s="2" t="s">
        <v>11</v>
      </c>
      <c r="G2033" s="2">
        <v>32</v>
      </c>
      <c r="H2033" s="2" t="s">
        <v>36</v>
      </c>
      <c r="I2033" s="2" t="s">
        <v>63</v>
      </c>
      <c r="J2033" s="2" t="s">
        <v>123</v>
      </c>
      <c r="K2033" s="2" t="str">
        <f t="shared" si="125"/>
        <v>2015</v>
      </c>
      <c r="L2033" s="2" t="str">
        <f t="shared" si="126"/>
        <v>03</v>
      </c>
      <c r="M2033" s="2">
        <v>201503</v>
      </c>
      <c r="N2033" s="30">
        <v>32113.620000000006</v>
      </c>
      <c r="O2033" s="30">
        <v>4817.0430000000006</v>
      </c>
      <c r="P2033" s="10">
        <f t="shared" si="127"/>
        <v>4.8170430000000009E-3</v>
      </c>
    </row>
    <row r="2034" spans="1:16">
      <c r="A2034" s="2" t="s">
        <v>68</v>
      </c>
      <c r="B2034" s="2" t="s">
        <v>70</v>
      </c>
      <c r="C2034" s="2" t="str">
        <f t="shared" si="124"/>
        <v>Emma J.</v>
      </c>
      <c r="D2034" s="2" t="s">
        <v>20</v>
      </c>
      <c r="E2034" s="2" t="s">
        <v>0</v>
      </c>
      <c r="F2034" s="2" t="s">
        <v>12</v>
      </c>
      <c r="G2034" s="2">
        <v>28</v>
      </c>
      <c r="H2034" s="2" t="s">
        <v>37</v>
      </c>
      <c r="I2034" s="2" t="s">
        <v>41</v>
      </c>
      <c r="J2034" s="2" t="s">
        <v>124</v>
      </c>
      <c r="K2034" s="2" t="str">
        <f t="shared" si="125"/>
        <v>2015</v>
      </c>
      <c r="L2034" s="2" t="str">
        <f t="shared" si="126"/>
        <v>03</v>
      </c>
      <c r="M2034" s="2">
        <v>201503</v>
      </c>
      <c r="N2034" s="30">
        <v>217092.96000000002</v>
      </c>
      <c r="O2034" s="30">
        <v>32563.944000000003</v>
      </c>
      <c r="P2034" s="10">
        <f t="shared" si="127"/>
        <v>3.2563944000000004E-2</v>
      </c>
    </row>
    <row r="2035" spans="1:16">
      <c r="A2035" s="2" t="s">
        <v>68</v>
      </c>
      <c r="B2035" s="2" t="s">
        <v>70</v>
      </c>
      <c r="C2035" s="2" t="str">
        <f t="shared" si="124"/>
        <v>Emma J.</v>
      </c>
      <c r="D2035" s="2" t="s">
        <v>20</v>
      </c>
      <c r="E2035" s="2" t="s">
        <v>0</v>
      </c>
      <c r="F2035" s="2" t="s">
        <v>12</v>
      </c>
      <c r="G2035" s="2">
        <v>28</v>
      </c>
      <c r="H2035" s="2" t="s">
        <v>37</v>
      </c>
      <c r="I2035" s="2" t="s">
        <v>41</v>
      </c>
      <c r="J2035" s="2" t="s">
        <v>121</v>
      </c>
      <c r="K2035" s="2" t="str">
        <f t="shared" si="125"/>
        <v>2015</v>
      </c>
      <c r="L2035" s="2" t="str">
        <f t="shared" si="126"/>
        <v>03</v>
      </c>
      <c r="M2035" s="2">
        <v>201503</v>
      </c>
      <c r="N2035" s="30">
        <v>65485.560000000005</v>
      </c>
      <c r="O2035" s="30">
        <v>9822.8340000000007</v>
      </c>
      <c r="P2035" s="10">
        <f t="shared" si="127"/>
        <v>9.8228340000000008E-3</v>
      </c>
    </row>
    <row r="2036" spans="1:16">
      <c r="A2036" s="2" t="s">
        <v>68</v>
      </c>
      <c r="B2036" s="2" t="s">
        <v>70</v>
      </c>
      <c r="C2036" s="2" t="str">
        <f t="shared" si="124"/>
        <v>Emma J.</v>
      </c>
      <c r="D2036" s="2" t="s">
        <v>20</v>
      </c>
      <c r="E2036" s="2" t="s">
        <v>0</v>
      </c>
      <c r="F2036" s="2" t="s">
        <v>12</v>
      </c>
      <c r="G2036" s="2">
        <v>28</v>
      </c>
      <c r="H2036" s="2" t="s">
        <v>37</v>
      </c>
      <c r="I2036" s="2" t="s">
        <v>41</v>
      </c>
      <c r="J2036" s="2" t="s">
        <v>143</v>
      </c>
      <c r="K2036" s="2" t="str">
        <f t="shared" si="125"/>
        <v>2015</v>
      </c>
      <c r="L2036" s="2" t="str">
        <f t="shared" si="126"/>
        <v>03</v>
      </c>
      <c r="M2036" s="2">
        <v>201503</v>
      </c>
      <c r="N2036" s="30">
        <v>17812.2</v>
      </c>
      <c r="O2036" s="30">
        <v>2671.83</v>
      </c>
      <c r="P2036" s="10">
        <f t="shared" si="127"/>
        <v>2.67183E-3</v>
      </c>
    </row>
    <row r="2037" spans="1:16">
      <c r="A2037" s="2" t="s">
        <v>68</v>
      </c>
      <c r="B2037" s="2" t="s">
        <v>70</v>
      </c>
      <c r="C2037" s="2" t="str">
        <f t="shared" si="124"/>
        <v>Emma J.</v>
      </c>
      <c r="D2037" s="2" t="s">
        <v>20</v>
      </c>
      <c r="E2037" s="2" t="s">
        <v>0</v>
      </c>
      <c r="F2037" s="2" t="s">
        <v>12</v>
      </c>
      <c r="G2037" s="2">
        <v>28</v>
      </c>
      <c r="H2037" s="2" t="s">
        <v>37</v>
      </c>
      <c r="I2037" s="2" t="s">
        <v>41</v>
      </c>
      <c r="J2037" s="2" t="s">
        <v>123</v>
      </c>
      <c r="K2037" s="2" t="str">
        <f t="shared" si="125"/>
        <v>2015</v>
      </c>
      <c r="L2037" s="2" t="str">
        <f t="shared" si="126"/>
        <v>03</v>
      </c>
      <c r="M2037" s="2">
        <v>201503</v>
      </c>
      <c r="N2037" s="30">
        <v>117343.8</v>
      </c>
      <c r="O2037" s="30">
        <v>17601.57</v>
      </c>
      <c r="P2037" s="10">
        <f t="shared" si="127"/>
        <v>1.760157E-2</v>
      </c>
    </row>
    <row r="2038" spans="1:16">
      <c r="A2038" s="2" t="s">
        <v>68</v>
      </c>
      <c r="B2038" s="2" t="s">
        <v>23</v>
      </c>
      <c r="C2038" s="2" t="str">
        <f t="shared" si="124"/>
        <v>Bryan K.</v>
      </c>
      <c r="D2038" s="2" t="s">
        <v>44</v>
      </c>
      <c r="E2038" s="2" t="s">
        <v>45</v>
      </c>
      <c r="F2038" s="2" t="s">
        <v>11</v>
      </c>
      <c r="G2038" s="2">
        <v>27</v>
      </c>
      <c r="H2038" s="2" t="s">
        <v>33</v>
      </c>
      <c r="I2038" s="2" t="s">
        <v>38</v>
      </c>
      <c r="J2038" s="2" t="s">
        <v>124</v>
      </c>
      <c r="K2038" s="2" t="str">
        <f t="shared" si="125"/>
        <v>2015</v>
      </c>
      <c r="L2038" s="2" t="str">
        <f t="shared" si="126"/>
        <v>03</v>
      </c>
      <c r="M2038" s="2">
        <v>201503</v>
      </c>
      <c r="N2038" s="30">
        <v>371601.21600000007</v>
      </c>
      <c r="O2038" s="30">
        <v>55740.182400000005</v>
      </c>
      <c r="P2038" s="10">
        <f t="shared" si="127"/>
        <v>5.5740182400000005E-2</v>
      </c>
    </row>
    <row r="2039" spans="1:16">
      <c r="A2039" s="2" t="s">
        <v>68</v>
      </c>
      <c r="B2039" s="2" t="s">
        <v>23</v>
      </c>
      <c r="C2039" s="2" t="str">
        <f t="shared" si="124"/>
        <v>Bryan K.</v>
      </c>
      <c r="D2039" s="2" t="s">
        <v>44</v>
      </c>
      <c r="E2039" s="2" t="s">
        <v>45</v>
      </c>
      <c r="F2039" s="2" t="s">
        <v>11</v>
      </c>
      <c r="G2039" s="2">
        <v>27</v>
      </c>
      <c r="H2039" s="2" t="s">
        <v>33</v>
      </c>
      <c r="I2039" s="2" t="s">
        <v>38</v>
      </c>
      <c r="J2039" s="2" t="s">
        <v>121</v>
      </c>
      <c r="K2039" s="2" t="str">
        <f t="shared" si="125"/>
        <v>2015</v>
      </c>
      <c r="L2039" s="2" t="str">
        <f t="shared" si="126"/>
        <v>03</v>
      </c>
      <c r="M2039" s="2">
        <v>201503</v>
      </c>
      <c r="N2039" s="30">
        <v>43734.6</v>
      </c>
      <c r="O2039" s="30">
        <v>6560.19</v>
      </c>
      <c r="P2039" s="10">
        <f t="shared" si="127"/>
        <v>6.5601899999999996E-3</v>
      </c>
    </row>
    <row r="2040" spans="1:16">
      <c r="A2040" s="2" t="s">
        <v>68</v>
      </c>
      <c r="B2040" s="2" t="s">
        <v>23</v>
      </c>
      <c r="C2040" s="2" t="str">
        <f t="shared" si="124"/>
        <v>Bryan K.</v>
      </c>
      <c r="D2040" s="2" t="s">
        <v>44</v>
      </c>
      <c r="E2040" s="2" t="s">
        <v>45</v>
      </c>
      <c r="F2040" s="2" t="s">
        <v>11</v>
      </c>
      <c r="G2040" s="2">
        <v>27</v>
      </c>
      <c r="H2040" s="2" t="s">
        <v>33</v>
      </c>
      <c r="I2040" s="2" t="s">
        <v>38</v>
      </c>
      <c r="J2040" s="2" t="s">
        <v>143</v>
      </c>
      <c r="K2040" s="2" t="str">
        <f t="shared" si="125"/>
        <v>2015</v>
      </c>
      <c r="L2040" s="2" t="str">
        <f t="shared" si="126"/>
        <v>03</v>
      </c>
      <c r="M2040" s="2">
        <v>201503</v>
      </c>
      <c r="N2040" s="30">
        <v>82678.05</v>
      </c>
      <c r="O2040" s="30">
        <v>12401.7075</v>
      </c>
      <c r="P2040" s="10">
        <f t="shared" si="127"/>
        <v>1.2401707500000001E-2</v>
      </c>
    </row>
    <row r="2041" spans="1:16">
      <c r="A2041" s="2" t="s">
        <v>68</v>
      </c>
      <c r="B2041" s="2" t="s">
        <v>23</v>
      </c>
      <c r="C2041" s="2" t="str">
        <f t="shared" si="124"/>
        <v>Bryan K.</v>
      </c>
      <c r="D2041" s="2" t="s">
        <v>44</v>
      </c>
      <c r="E2041" s="2" t="s">
        <v>45</v>
      </c>
      <c r="F2041" s="2" t="s">
        <v>11</v>
      </c>
      <c r="G2041" s="2">
        <v>27</v>
      </c>
      <c r="H2041" s="2" t="s">
        <v>33</v>
      </c>
      <c r="I2041" s="2" t="s">
        <v>38</v>
      </c>
      <c r="J2041" s="2" t="s">
        <v>123</v>
      </c>
      <c r="K2041" s="2" t="str">
        <f t="shared" si="125"/>
        <v>2015</v>
      </c>
      <c r="L2041" s="2" t="str">
        <f t="shared" si="126"/>
        <v>03</v>
      </c>
      <c r="M2041" s="2">
        <v>201503</v>
      </c>
      <c r="N2041" s="30">
        <v>168548.68800000002</v>
      </c>
      <c r="O2041" s="30">
        <v>25282.303200000002</v>
      </c>
      <c r="P2041" s="10">
        <f t="shared" si="127"/>
        <v>2.5282303200000002E-2</v>
      </c>
    </row>
    <row r="2042" spans="1:16">
      <c r="A2042" s="2" t="s">
        <v>7</v>
      </c>
      <c r="B2042" s="2" t="s">
        <v>25</v>
      </c>
      <c r="C2042" s="2" t="str">
        <f t="shared" si="124"/>
        <v>Louis N.</v>
      </c>
      <c r="D2042" s="2" t="s">
        <v>51</v>
      </c>
      <c r="E2042" s="2" t="s">
        <v>52</v>
      </c>
      <c r="F2042" s="2" t="s">
        <v>11</v>
      </c>
      <c r="G2042" s="2">
        <v>44</v>
      </c>
      <c r="H2042" s="2" t="s">
        <v>33</v>
      </c>
      <c r="I2042" s="2" t="s">
        <v>38</v>
      </c>
      <c r="J2042" s="2" t="s">
        <v>124</v>
      </c>
      <c r="K2042" s="2" t="str">
        <f t="shared" si="125"/>
        <v>2015</v>
      </c>
      <c r="L2042" s="2" t="str">
        <f t="shared" si="126"/>
        <v>04</v>
      </c>
      <c r="M2042" s="2">
        <v>201504</v>
      </c>
      <c r="N2042" s="30">
        <v>850443.94666666689</v>
      </c>
      <c r="O2042" s="30">
        <v>127566.59200000003</v>
      </c>
      <c r="P2042" s="10">
        <f t="shared" si="127"/>
        <v>0.12756659200000003</v>
      </c>
    </row>
    <row r="2043" spans="1:16">
      <c r="A2043" s="2" t="s">
        <v>7</v>
      </c>
      <c r="B2043" s="2" t="s">
        <v>25</v>
      </c>
      <c r="C2043" s="2" t="str">
        <f t="shared" si="124"/>
        <v>Louis N.</v>
      </c>
      <c r="D2043" s="2" t="s">
        <v>51</v>
      </c>
      <c r="E2043" s="2" t="s">
        <v>52</v>
      </c>
      <c r="F2043" s="2" t="s">
        <v>11</v>
      </c>
      <c r="G2043" s="2">
        <v>44</v>
      </c>
      <c r="H2043" s="2" t="s">
        <v>33</v>
      </c>
      <c r="I2043" s="2" t="s">
        <v>38</v>
      </c>
      <c r="J2043" s="2" t="s">
        <v>121</v>
      </c>
      <c r="K2043" s="2" t="str">
        <f t="shared" si="125"/>
        <v>2015</v>
      </c>
      <c r="L2043" s="2" t="str">
        <f t="shared" si="126"/>
        <v>04</v>
      </c>
      <c r="M2043" s="2">
        <v>201504</v>
      </c>
      <c r="N2043" s="30">
        <v>51838.080000000009</v>
      </c>
      <c r="O2043" s="30">
        <v>7775.7120000000014</v>
      </c>
      <c r="P2043" s="10">
        <f t="shared" si="127"/>
        <v>7.7757120000000015E-3</v>
      </c>
    </row>
    <row r="2044" spans="1:16">
      <c r="A2044" s="2" t="s">
        <v>7</v>
      </c>
      <c r="B2044" s="2" t="s">
        <v>25</v>
      </c>
      <c r="C2044" s="2" t="str">
        <f t="shared" si="124"/>
        <v>Louis N.</v>
      </c>
      <c r="D2044" s="2" t="s">
        <v>51</v>
      </c>
      <c r="E2044" s="2" t="s">
        <v>52</v>
      </c>
      <c r="F2044" s="2" t="s">
        <v>11</v>
      </c>
      <c r="G2044" s="2">
        <v>44</v>
      </c>
      <c r="H2044" s="2" t="s">
        <v>33</v>
      </c>
      <c r="I2044" s="2" t="s">
        <v>38</v>
      </c>
      <c r="J2044" s="2" t="s">
        <v>143</v>
      </c>
      <c r="K2044" s="2" t="str">
        <f t="shared" si="125"/>
        <v>2015</v>
      </c>
      <c r="L2044" s="2" t="str">
        <f t="shared" si="126"/>
        <v>04</v>
      </c>
      <c r="M2044" s="2">
        <v>201504</v>
      </c>
      <c r="N2044" s="30">
        <v>164886.26666666666</v>
      </c>
      <c r="O2044" s="30">
        <v>24732.94</v>
      </c>
      <c r="P2044" s="10">
        <f t="shared" si="127"/>
        <v>2.4732939999999998E-2</v>
      </c>
    </row>
    <row r="2045" spans="1:16">
      <c r="A2045" s="2" t="s">
        <v>7</v>
      </c>
      <c r="B2045" s="2" t="s">
        <v>25</v>
      </c>
      <c r="C2045" s="2" t="str">
        <f t="shared" si="124"/>
        <v>Louis N.</v>
      </c>
      <c r="D2045" s="2" t="s">
        <v>51</v>
      </c>
      <c r="E2045" s="2" t="s">
        <v>52</v>
      </c>
      <c r="F2045" s="2" t="s">
        <v>11</v>
      </c>
      <c r="G2045" s="2">
        <v>44</v>
      </c>
      <c r="H2045" s="2" t="s">
        <v>33</v>
      </c>
      <c r="I2045" s="2" t="s">
        <v>38</v>
      </c>
      <c r="J2045" s="2" t="s">
        <v>123</v>
      </c>
      <c r="K2045" s="2" t="str">
        <f t="shared" si="125"/>
        <v>2015</v>
      </c>
      <c r="L2045" s="2" t="str">
        <f t="shared" si="126"/>
        <v>04</v>
      </c>
      <c r="M2045" s="2">
        <v>201504</v>
      </c>
      <c r="N2045" s="30">
        <v>41495.520000000004</v>
      </c>
      <c r="O2045" s="30">
        <v>6224.3280000000004</v>
      </c>
      <c r="P2045" s="10">
        <f t="shared" si="127"/>
        <v>6.2243280000000003E-3</v>
      </c>
    </row>
    <row r="2046" spans="1:16">
      <c r="A2046" s="2" t="s">
        <v>7</v>
      </c>
      <c r="B2046" s="2" t="s">
        <v>25</v>
      </c>
      <c r="C2046" s="2" t="str">
        <f t="shared" si="124"/>
        <v>Winnie C.</v>
      </c>
      <c r="D2046" s="2" t="s">
        <v>49</v>
      </c>
      <c r="E2046" s="2" t="s">
        <v>50</v>
      </c>
      <c r="F2046" s="2" t="s">
        <v>12</v>
      </c>
      <c r="G2046" s="2">
        <v>35</v>
      </c>
      <c r="H2046" s="2" t="s">
        <v>35</v>
      </c>
      <c r="I2046" s="2" t="s">
        <v>40</v>
      </c>
      <c r="J2046" s="2" t="s">
        <v>124</v>
      </c>
      <c r="K2046" s="2" t="str">
        <f t="shared" si="125"/>
        <v>2015</v>
      </c>
      <c r="L2046" s="2" t="str">
        <f t="shared" si="126"/>
        <v>04</v>
      </c>
      <c r="M2046" s="2">
        <v>201504</v>
      </c>
      <c r="N2046" s="30">
        <v>820898.13333333342</v>
      </c>
      <c r="O2046" s="30">
        <v>123134.72</v>
      </c>
      <c r="P2046" s="10">
        <f t="shared" si="127"/>
        <v>0.12313472</v>
      </c>
    </row>
    <row r="2047" spans="1:16">
      <c r="A2047" s="2" t="s">
        <v>7</v>
      </c>
      <c r="B2047" s="2" t="s">
        <v>25</v>
      </c>
      <c r="C2047" s="2" t="str">
        <f t="shared" si="124"/>
        <v>Winnie C.</v>
      </c>
      <c r="D2047" s="2" t="s">
        <v>49</v>
      </c>
      <c r="E2047" s="2" t="s">
        <v>50</v>
      </c>
      <c r="F2047" s="2" t="s">
        <v>12</v>
      </c>
      <c r="G2047" s="2">
        <v>35</v>
      </c>
      <c r="H2047" s="2" t="s">
        <v>35</v>
      </c>
      <c r="I2047" s="2" t="s">
        <v>40</v>
      </c>
      <c r="J2047" s="2" t="s">
        <v>121</v>
      </c>
      <c r="K2047" s="2" t="str">
        <f t="shared" si="125"/>
        <v>2015</v>
      </c>
      <c r="L2047" s="2" t="str">
        <f t="shared" si="126"/>
        <v>04</v>
      </c>
      <c r="M2047" s="2">
        <v>201504</v>
      </c>
      <c r="N2047" s="30">
        <v>185169.06666666671</v>
      </c>
      <c r="O2047" s="30">
        <v>27775.360000000004</v>
      </c>
      <c r="P2047" s="10">
        <f t="shared" si="127"/>
        <v>2.7775360000000006E-2</v>
      </c>
    </row>
    <row r="2048" spans="1:16">
      <c r="A2048" s="2" t="s">
        <v>7</v>
      </c>
      <c r="B2048" s="2" t="s">
        <v>25</v>
      </c>
      <c r="C2048" s="2" t="str">
        <f t="shared" si="124"/>
        <v>Winnie C.</v>
      </c>
      <c r="D2048" s="2" t="s">
        <v>49</v>
      </c>
      <c r="E2048" s="2" t="s">
        <v>50</v>
      </c>
      <c r="F2048" s="2" t="s">
        <v>12</v>
      </c>
      <c r="G2048" s="2">
        <v>35</v>
      </c>
      <c r="H2048" s="2" t="s">
        <v>35</v>
      </c>
      <c r="I2048" s="2" t="s">
        <v>40</v>
      </c>
      <c r="J2048" s="2" t="s">
        <v>143</v>
      </c>
      <c r="K2048" s="2" t="str">
        <f t="shared" si="125"/>
        <v>2015</v>
      </c>
      <c r="L2048" s="2" t="str">
        <f t="shared" si="126"/>
        <v>04</v>
      </c>
      <c r="M2048" s="2">
        <v>201504</v>
      </c>
      <c r="N2048" s="30">
        <v>226389.33333333334</v>
      </c>
      <c r="O2048" s="30">
        <v>33958.400000000001</v>
      </c>
      <c r="P2048" s="10">
        <f t="shared" si="127"/>
        <v>3.39584E-2</v>
      </c>
    </row>
    <row r="2049" spans="1:16">
      <c r="A2049" s="2" t="s">
        <v>7</v>
      </c>
      <c r="B2049" s="2" t="s">
        <v>25</v>
      </c>
      <c r="C2049" s="2" t="str">
        <f t="shared" si="124"/>
        <v>Winnie C.</v>
      </c>
      <c r="D2049" s="2" t="s">
        <v>49</v>
      </c>
      <c r="E2049" s="2" t="s">
        <v>50</v>
      </c>
      <c r="F2049" s="2" t="s">
        <v>12</v>
      </c>
      <c r="G2049" s="2">
        <v>35</v>
      </c>
      <c r="H2049" s="2" t="s">
        <v>35</v>
      </c>
      <c r="I2049" s="2" t="s">
        <v>40</v>
      </c>
      <c r="J2049" s="2" t="s">
        <v>123</v>
      </c>
      <c r="K2049" s="2" t="str">
        <f t="shared" si="125"/>
        <v>2015</v>
      </c>
      <c r="L2049" s="2" t="str">
        <f t="shared" si="126"/>
        <v>04</v>
      </c>
      <c r="M2049" s="2">
        <v>201504</v>
      </c>
      <c r="N2049" s="30">
        <v>73932.800000000003</v>
      </c>
      <c r="O2049" s="30">
        <v>11089.92</v>
      </c>
      <c r="P2049" s="10">
        <f t="shared" si="127"/>
        <v>1.108992E-2</v>
      </c>
    </row>
    <row r="2050" spans="1:16">
      <c r="A2050" s="2" t="s">
        <v>7</v>
      </c>
      <c r="B2050" s="2" t="s">
        <v>25</v>
      </c>
      <c r="C2050" s="2" t="str">
        <f t="shared" si="124"/>
        <v>Edson L.</v>
      </c>
      <c r="D2050" s="2" t="s">
        <v>47</v>
      </c>
      <c r="E2050" s="2" t="s">
        <v>48</v>
      </c>
      <c r="F2050" s="2" t="s">
        <v>11</v>
      </c>
      <c r="G2050" s="2">
        <v>28</v>
      </c>
      <c r="H2050" s="2" t="s">
        <v>37</v>
      </c>
      <c r="I2050" s="2" t="s">
        <v>41</v>
      </c>
      <c r="J2050" s="2" t="s">
        <v>124</v>
      </c>
      <c r="K2050" s="2" t="str">
        <f t="shared" si="125"/>
        <v>2015</v>
      </c>
      <c r="L2050" s="2" t="str">
        <f t="shared" si="126"/>
        <v>04</v>
      </c>
      <c r="M2050" s="2">
        <v>201504</v>
      </c>
      <c r="N2050" s="30">
        <v>18703.36</v>
      </c>
      <c r="O2050" s="30">
        <v>2805.5039999999999</v>
      </c>
      <c r="P2050" s="10">
        <f t="shared" si="127"/>
        <v>2.8055039999999999E-3</v>
      </c>
    </row>
    <row r="2051" spans="1:16">
      <c r="A2051" s="2" t="s">
        <v>7</v>
      </c>
      <c r="B2051" s="2" t="s">
        <v>25</v>
      </c>
      <c r="C2051" s="2" t="str">
        <f t="shared" ref="C2051:C2114" si="128">D2051&amp;" "&amp;LEFT(E2051,1)&amp;"."</f>
        <v>Edson L.</v>
      </c>
      <c r="D2051" s="2" t="s">
        <v>47</v>
      </c>
      <c r="E2051" s="2" t="s">
        <v>48</v>
      </c>
      <c r="F2051" s="2" t="s">
        <v>11</v>
      </c>
      <c r="G2051" s="2">
        <v>28</v>
      </c>
      <c r="H2051" s="2" t="s">
        <v>37</v>
      </c>
      <c r="I2051" s="2" t="s">
        <v>41</v>
      </c>
      <c r="J2051" s="2" t="s">
        <v>121</v>
      </c>
      <c r="K2051" s="2" t="str">
        <f t="shared" ref="K2051:K2114" si="129">LEFT(M2051,4)</f>
        <v>2015</v>
      </c>
      <c r="L2051" s="2" t="str">
        <f t="shared" ref="L2051:L2114" si="130">RIGHT(M2051,2)</f>
        <v>04</v>
      </c>
      <c r="M2051" s="2">
        <v>201504</v>
      </c>
      <c r="N2051" s="30">
        <v>19360</v>
      </c>
      <c r="O2051" s="30">
        <v>2904</v>
      </c>
      <c r="P2051" s="10">
        <f t="shared" ref="P2051:P2114" si="131">O2051/1000000</f>
        <v>2.9039999999999999E-3</v>
      </c>
    </row>
    <row r="2052" spans="1:16">
      <c r="A2052" s="2" t="s">
        <v>7</v>
      </c>
      <c r="B2052" s="2" t="s">
        <v>25</v>
      </c>
      <c r="C2052" s="2" t="str">
        <f t="shared" si="128"/>
        <v>Edson L.</v>
      </c>
      <c r="D2052" s="2" t="s">
        <v>47</v>
      </c>
      <c r="E2052" s="2" t="s">
        <v>48</v>
      </c>
      <c r="F2052" s="2" t="s">
        <v>11</v>
      </c>
      <c r="G2052" s="2">
        <v>28</v>
      </c>
      <c r="H2052" s="2" t="s">
        <v>37</v>
      </c>
      <c r="I2052" s="2" t="s">
        <v>41</v>
      </c>
      <c r="J2052" s="2" t="s">
        <v>143</v>
      </c>
      <c r="K2052" s="2" t="str">
        <f t="shared" si="129"/>
        <v>2015</v>
      </c>
      <c r="L2052" s="2" t="str">
        <f t="shared" si="130"/>
        <v>04</v>
      </c>
      <c r="M2052" s="2">
        <v>201504</v>
      </c>
      <c r="N2052" s="30">
        <v>71460.800000000003</v>
      </c>
      <c r="O2052" s="30">
        <v>10719.12</v>
      </c>
      <c r="P2052" s="10">
        <f t="shared" si="131"/>
        <v>1.071912E-2</v>
      </c>
    </row>
    <row r="2053" spans="1:16">
      <c r="A2053" s="2" t="s">
        <v>7</v>
      </c>
      <c r="B2053" s="2" t="s">
        <v>25</v>
      </c>
      <c r="C2053" s="2" t="str">
        <f t="shared" si="128"/>
        <v>Edson L.</v>
      </c>
      <c r="D2053" s="2" t="s">
        <v>47</v>
      </c>
      <c r="E2053" s="2" t="s">
        <v>48</v>
      </c>
      <c r="F2053" s="2" t="s">
        <v>11</v>
      </c>
      <c r="G2053" s="2">
        <v>28</v>
      </c>
      <c r="H2053" s="2" t="s">
        <v>37</v>
      </c>
      <c r="I2053" s="2" t="s">
        <v>41</v>
      </c>
      <c r="J2053" s="2" t="s">
        <v>123</v>
      </c>
      <c r="K2053" s="2" t="str">
        <f t="shared" si="129"/>
        <v>2015</v>
      </c>
      <c r="L2053" s="2" t="str">
        <f t="shared" si="130"/>
        <v>04</v>
      </c>
      <c r="M2053" s="2">
        <v>201504</v>
      </c>
      <c r="N2053" s="30">
        <v>34241.279999999999</v>
      </c>
      <c r="O2053" s="30">
        <v>5136.192</v>
      </c>
      <c r="P2053" s="10">
        <f t="shared" si="131"/>
        <v>5.1361920000000004E-3</v>
      </c>
    </row>
    <row r="2054" spans="1:16">
      <c r="A2054" s="2" t="s">
        <v>7</v>
      </c>
      <c r="B2054" s="2" t="s">
        <v>26</v>
      </c>
      <c r="C2054" s="2" t="str">
        <f t="shared" si="128"/>
        <v>Toshiro T.</v>
      </c>
      <c r="D2054" s="2" t="s">
        <v>55</v>
      </c>
      <c r="E2054" s="2" t="s">
        <v>56</v>
      </c>
      <c r="F2054" s="2" t="s">
        <v>11</v>
      </c>
      <c r="G2054" s="2">
        <v>36</v>
      </c>
      <c r="H2054" s="2" t="s">
        <v>34</v>
      </c>
      <c r="I2054" s="2" t="s">
        <v>39</v>
      </c>
      <c r="J2054" s="2" t="s">
        <v>124</v>
      </c>
      <c r="K2054" s="2" t="str">
        <f t="shared" si="129"/>
        <v>2015</v>
      </c>
      <c r="L2054" s="2" t="str">
        <f t="shared" si="130"/>
        <v>04</v>
      </c>
      <c r="M2054" s="2">
        <v>201504</v>
      </c>
      <c r="N2054" s="30">
        <v>267939.83999999997</v>
      </c>
      <c r="O2054" s="30">
        <v>40190.975999999995</v>
      </c>
      <c r="P2054" s="10">
        <f t="shared" si="131"/>
        <v>4.0190975999999996E-2</v>
      </c>
    </row>
    <row r="2055" spans="1:16">
      <c r="A2055" s="2" t="s">
        <v>7</v>
      </c>
      <c r="B2055" s="2" t="s">
        <v>26</v>
      </c>
      <c r="C2055" s="2" t="str">
        <f t="shared" si="128"/>
        <v>Toshiro T.</v>
      </c>
      <c r="D2055" s="2" t="s">
        <v>55</v>
      </c>
      <c r="E2055" s="2" t="s">
        <v>56</v>
      </c>
      <c r="F2055" s="2" t="s">
        <v>11</v>
      </c>
      <c r="G2055" s="2">
        <v>36</v>
      </c>
      <c r="H2055" s="2" t="s">
        <v>34</v>
      </c>
      <c r="I2055" s="2" t="s">
        <v>39</v>
      </c>
      <c r="J2055" s="2" t="s">
        <v>121</v>
      </c>
      <c r="K2055" s="2" t="str">
        <f t="shared" si="129"/>
        <v>2015</v>
      </c>
      <c r="L2055" s="2" t="str">
        <f t="shared" si="130"/>
        <v>04</v>
      </c>
      <c r="M2055" s="2">
        <v>201504</v>
      </c>
      <c r="N2055" s="30">
        <v>48143.558399999994</v>
      </c>
      <c r="O2055" s="30">
        <v>7221.5337599999993</v>
      </c>
      <c r="P2055" s="10">
        <f t="shared" si="131"/>
        <v>7.2215337599999992E-3</v>
      </c>
    </row>
    <row r="2056" spans="1:16">
      <c r="A2056" s="2" t="s">
        <v>7</v>
      </c>
      <c r="B2056" s="2" t="s">
        <v>26</v>
      </c>
      <c r="C2056" s="2" t="str">
        <f t="shared" si="128"/>
        <v>Toshiro T.</v>
      </c>
      <c r="D2056" s="2" t="s">
        <v>55</v>
      </c>
      <c r="E2056" s="2" t="s">
        <v>56</v>
      </c>
      <c r="F2056" s="2" t="s">
        <v>11</v>
      </c>
      <c r="G2056" s="2">
        <v>36</v>
      </c>
      <c r="H2056" s="2" t="s">
        <v>34</v>
      </c>
      <c r="I2056" s="2" t="s">
        <v>39</v>
      </c>
      <c r="J2056" s="2" t="s">
        <v>143</v>
      </c>
      <c r="K2056" s="2" t="str">
        <f t="shared" si="129"/>
        <v>2015</v>
      </c>
      <c r="L2056" s="2" t="str">
        <f t="shared" si="130"/>
        <v>04</v>
      </c>
      <c r="M2056" s="2">
        <v>201504</v>
      </c>
      <c r="N2056" s="30">
        <v>26782.224000000002</v>
      </c>
      <c r="O2056" s="30">
        <v>4017.3336000000004</v>
      </c>
      <c r="P2056" s="10">
        <f t="shared" si="131"/>
        <v>4.0173336000000007E-3</v>
      </c>
    </row>
    <row r="2057" spans="1:16">
      <c r="A2057" s="2" t="s">
        <v>7</v>
      </c>
      <c r="B2057" s="2" t="s">
        <v>26</v>
      </c>
      <c r="C2057" s="2" t="str">
        <f t="shared" si="128"/>
        <v>Toshiro T.</v>
      </c>
      <c r="D2057" s="2" t="s">
        <v>55</v>
      </c>
      <c r="E2057" s="2" t="s">
        <v>56</v>
      </c>
      <c r="F2057" s="2" t="s">
        <v>11</v>
      </c>
      <c r="G2057" s="2">
        <v>36</v>
      </c>
      <c r="H2057" s="2" t="s">
        <v>34</v>
      </c>
      <c r="I2057" s="2" t="s">
        <v>39</v>
      </c>
      <c r="J2057" s="2" t="s">
        <v>123</v>
      </c>
      <c r="K2057" s="2" t="str">
        <f t="shared" si="129"/>
        <v>2015</v>
      </c>
      <c r="L2057" s="2" t="str">
        <f t="shared" si="130"/>
        <v>04</v>
      </c>
      <c r="M2057" s="2">
        <v>201504</v>
      </c>
      <c r="N2057" s="30">
        <v>38332.425600000002</v>
      </c>
      <c r="O2057" s="30">
        <v>5749.86384</v>
      </c>
      <c r="P2057" s="10">
        <f t="shared" si="131"/>
        <v>5.7498638400000001E-3</v>
      </c>
    </row>
    <row r="2058" spans="1:16">
      <c r="A2058" s="2" t="s">
        <v>7</v>
      </c>
      <c r="B2058" s="2" t="s">
        <v>26</v>
      </c>
      <c r="C2058" s="2" t="str">
        <f t="shared" si="128"/>
        <v>Yui M.</v>
      </c>
      <c r="D2058" s="2" t="s">
        <v>53</v>
      </c>
      <c r="E2058" s="2" t="s">
        <v>54</v>
      </c>
      <c r="F2058" s="2" t="s">
        <v>12</v>
      </c>
      <c r="G2058" s="2">
        <v>32</v>
      </c>
      <c r="H2058" s="2" t="s">
        <v>36</v>
      </c>
      <c r="I2058" s="2" t="s">
        <v>63</v>
      </c>
      <c r="J2058" s="2" t="s">
        <v>124</v>
      </c>
      <c r="K2058" s="2" t="str">
        <f t="shared" si="129"/>
        <v>2015</v>
      </c>
      <c r="L2058" s="2" t="str">
        <f t="shared" si="130"/>
        <v>04</v>
      </c>
      <c r="M2058" s="2">
        <v>201504</v>
      </c>
      <c r="N2058" s="30">
        <v>18058.342400000001</v>
      </c>
      <c r="O2058" s="30">
        <v>2708.7513600000002</v>
      </c>
      <c r="P2058" s="10">
        <f t="shared" si="131"/>
        <v>2.70875136E-3</v>
      </c>
    </row>
    <row r="2059" spans="1:16">
      <c r="A2059" s="2" t="s">
        <v>7</v>
      </c>
      <c r="B2059" s="2" t="s">
        <v>26</v>
      </c>
      <c r="C2059" s="2" t="str">
        <f t="shared" si="128"/>
        <v>Yui M.</v>
      </c>
      <c r="D2059" s="2" t="s">
        <v>53</v>
      </c>
      <c r="E2059" s="2" t="s">
        <v>54</v>
      </c>
      <c r="F2059" s="2" t="s">
        <v>12</v>
      </c>
      <c r="G2059" s="2">
        <v>32</v>
      </c>
      <c r="H2059" s="2" t="s">
        <v>36</v>
      </c>
      <c r="I2059" s="2" t="s">
        <v>63</v>
      </c>
      <c r="J2059" s="2" t="s">
        <v>121</v>
      </c>
      <c r="K2059" s="2" t="str">
        <f t="shared" si="129"/>
        <v>2015</v>
      </c>
      <c r="L2059" s="2" t="str">
        <f t="shared" si="130"/>
        <v>04</v>
      </c>
      <c r="M2059" s="2">
        <v>201504</v>
      </c>
      <c r="N2059" s="30">
        <v>27453.798399999996</v>
      </c>
      <c r="O2059" s="30">
        <v>4118.0697599999994</v>
      </c>
      <c r="P2059" s="10">
        <f t="shared" si="131"/>
        <v>4.1180697599999998E-3</v>
      </c>
    </row>
    <row r="2060" spans="1:16">
      <c r="A2060" s="2" t="s">
        <v>7</v>
      </c>
      <c r="B2060" s="2" t="s">
        <v>26</v>
      </c>
      <c r="C2060" s="2" t="str">
        <f t="shared" si="128"/>
        <v>Yui M.</v>
      </c>
      <c r="D2060" s="2" t="s">
        <v>53</v>
      </c>
      <c r="E2060" s="2" t="s">
        <v>54</v>
      </c>
      <c r="F2060" s="2" t="s">
        <v>12</v>
      </c>
      <c r="G2060" s="2">
        <v>32</v>
      </c>
      <c r="H2060" s="2" t="s">
        <v>36</v>
      </c>
      <c r="I2060" s="2" t="s">
        <v>63</v>
      </c>
      <c r="J2060" s="2" t="s">
        <v>143</v>
      </c>
      <c r="K2060" s="2" t="str">
        <f t="shared" si="129"/>
        <v>2015</v>
      </c>
      <c r="L2060" s="2" t="str">
        <f t="shared" si="130"/>
        <v>04</v>
      </c>
      <c r="M2060" s="2">
        <v>201504</v>
      </c>
      <c r="N2060" s="30">
        <v>29900.975999999999</v>
      </c>
      <c r="O2060" s="30">
        <v>4485.1463999999996</v>
      </c>
      <c r="P2060" s="10">
        <f t="shared" si="131"/>
        <v>4.4851463999999999E-3</v>
      </c>
    </row>
    <row r="2061" spans="1:16">
      <c r="A2061" s="2" t="s">
        <v>7</v>
      </c>
      <c r="B2061" s="2" t="s">
        <v>26</v>
      </c>
      <c r="C2061" s="2" t="str">
        <f t="shared" si="128"/>
        <v>Yui M.</v>
      </c>
      <c r="D2061" s="2" t="s">
        <v>53</v>
      </c>
      <c r="E2061" s="2" t="s">
        <v>54</v>
      </c>
      <c r="F2061" s="2" t="s">
        <v>12</v>
      </c>
      <c r="G2061" s="2">
        <v>32</v>
      </c>
      <c r="H2061" s="2" t="s">
        <v>36</v>
      </c>
      <c r="I2061" s="2" t="s">
        <v>63</v>
      </c>
      <c r="J2061" s="2" t="s">
        <v>123</v>
      </c>
      <c r="K2061" s="2" t="str">
        <f t="shared" si="129"/>
        <v>2015</v>
      </c>
      <c r="L2061" s="2" t="str">
        <f t="shared" si="130"/>
        <v>04</v>
      </c>
      <c r="M2061" s="2">
        <v>201504</v>
      </c>
      <c r="N2061" s="30">
        <v>62332.704000000005</v>
      </c>
      <c r="O2061" s="30">
        <v>9349.9056</v>
      </c>
      <c r="P2061" s="10">
        <f t="shared" si="131"/>
        <v>9.3499055999999997E-3</v>
      </c>
    </row>
    <row r="2062" spans="1:16">
      <c r="A2062" s="2" t="s">
        <v>7</v>
      </c>
      <c r="B2062" s="2" t="s">
        <v>27</v>
      </c>
      <c r="C2062" s="2" t="str">
        <f t="shared" si="128"/>
        <v>Andrew T.</v>
      </c>
      <c r="D2062" s="2" t="s">
        <v>21</v>
      </c>
      <c r="E2062" s="2" t="s">
        <v>58</v>
      </c>
      <c r="F2062" s="2" t="s">
        <v>11</v>
      </c>
      <c r="G2062" s="2">
        <v>45</v>
      </c>
      <c r="H2062" s="2" t="s">
        <v>33</v>
      </c>
      <c r="I2062" s="2" t="s">
        <v>38</v>
      </c>
      <c r="J2062" s="2" t="s">
        <v>124</v>
      </c>
      <c r="K2062" s="2" t="str">
        <f t="shared" si="129"/>
        <v>2015</v>
      </c>
      <c r="L2062" s="2" t="str">
        <f t="shared" si="130"/>
        <v>04</v>
      </c>
      <c r="M2062" s="2">
        <v>201504</v>
      </c>
      <c r="N2062" s="30">
        <v>1074413.6533333336</v>
      </c>
      <c r="O2062" s="30">
        <v>161162.04800000001</v>
      </c>
      <c r="P2062" s="10">
        <f t="shared" si="131"/>
        <v>0.161162048</v>
      </c>
    </row>
    <row r="2063" spans="1:16">
      <c r="A2063" s="2" t="s">
        <v>7</v>
      </c>
      <c r="B2063" s="2" t="s">
        <v>27</v>
      </c>
      <c r="C2063" s="2" t="str">
        <f t="shared" si="128"/>
        <v>Andrew T.</v>
      </c>
      <c r="D2063" s="2" t="s">
        <v>21</v>
      </c>
      <c r="E2063" s="2" t="s">
        <v>58</v>
      </c>
      <c r="F2063" s="2" t="s">
        <v>11</v>
      </c>
      <c r="G2063" s="2">
        <v>45</v>
      </c>
      <c r="H2063" s="2" t="s">
        <v>33</v>
      </c>
      <c r="I2063" s="2" t="s">
        <v>38</v>
      </c>
      <c r="J2063" s="2" t="s">
        <v>121</v>
      </c>
      <c r="K2063" s="2" t="str">
        <f t="shared" si="129"/>
        <v>2015</v>
      </c>
      <c r="L2063" s="2" t="str">
        <f t="shared" si="130"/>
        <v>04</v>
      </c>
      <c r="M2063" s="2">
        <v>201504</v>
      </c>
      <c r="N2063" s="30">
        <v>100360.10666666667</v>
      </c>
      <c r="O2063" s="30">
        <v>15054.016000000001</v>
      </c>
      <c r="P2063" s="10">
        <f t="shared" si="131"/>
        <v>1.5054016000000002E-2</v>
      </c>
    </row>
    <row r="2064" spans="1:16">
      <c r="A2064" s="2" t="s">
        <v>7</v>
      </c>
      <c r="B2064" s="2" t="s">
        <v>27</v>
      </c>
      <c r="C2064" s="2" t="str">
        <f t="shared" si="128"/>
        <v>Andrew T.</v>
      </c>
      <c r="D2064" s="2" t="s">
        <v>21</v>
      </c>
      <c r="E2064" s="2" t="s">
        <v>58</v>
      </c>
      <c r="F2064" s="2" t="s">
        <v>11</v>
      </c>
      <c r="G2064" s="2">
        <v>45</v>
      </c>
      <c r="H2064" s="2" t="s">
        <v>33</v>
      </c>
      <c r="I2064" s="2" t="s">
        <v>38</v>
      </c>
      <c r="J2064" s="2" t="s">
        <v>143</v>
      </c>
      <c r="K2064" s="2" t="str">
        <f t="shared" si="129"/>
        <v>2015</v>
      </c>
      <c r="L2064" s="2" t="str">
        <f t="shared" si="130"/>
        <v>04</v>
      </c>
      <c r="M2064" s="2">
        <v>201504</v>
      </c>
      <c r="N2064" s="30">
        <v>306240</v>
      </c>
      <c r="O2064" s="30">
        <v>45936</v>
      </c>
      <c r="P2064" s="10">
        <f t="shared" si="131"/>
        <v>4.5935999999999998E-2</v>
      </c>
    </row>
    <row r="2065" spans="1:16">
      <c r="A2065" s="2" t="s">
        <v>7</v>
      </c>
      <c r="B2065" s="2" t="s">
        <v>27</v>
      </c>
      <c r="C2065" s="2" t="str">
        <f t="shared" si="128"/>
        <v>Andrew T.</v>
      </c>
      <c r="D2065" s="2" t="s">
        <v>21</v>
      </c>
      <c r="E2065" s="2" t="s">
        <v>58</v>
      </c>
      <c r="F2065" s="2" t="s">
        <v>11</v>
      </c>
      <c r="G2065" s="2">
        <v>45</v>
      </c>
      <c r="H2065" s="2" t="s">
        <v>33</v>
      </c>
      <c r="I2065" s="2" t="s">
        <v>38</v>
      </c>
      <c r="J2065" s="2" t="s">
        <v>123</v>
      </c>
      <c r="K2065" s="2" t="str">
        <f t="shared" si="129"/>
        <v>2015</v>
      </c>
      <c r="L2065" s="2" t="str">
        <f t="shared" si="130"/>
        <v>04</v>
      </c>
      <c r="M2065" s="2">
        <v>201504</v>
      </c>
      <c r="N2065" s="30">
        <v>430188.31999999995</v>
      </c>
      <c r="O2065" s="30">
        <v>64528.247999999992</v>
      </c>
      <c r="P2065" s="10">
        <f t="shared" si="131"/>
        <v>6.4528247999999996E-2</v>
      </c>
    </row>
    <row r="2066" spans="1:16">
      <c r="A2066" s="2" t="s">
        <v>7</v>
      </c>
      <c r="B2066" s="2" t="s">
        <v>27</v>
      </c>
      <c r="C2066" s="2" t="str">
        <f t="shared" si="128"/>
        <v>Jason W.</v>
      </c>
      <c r="D2066" s="2" t="s">
        <v>18</v>
      </c>
      <c r="E2066" s="2" t="s">
        <v>62</v>
      </c>
      <c r="F2066" s="2" t="s">
        <v>11</v>
      </c>
      <c r="G2066" s="2">
        <v>38</v>
      </c>
      <c r="H2066" s="2" t="s">
        <v>34</v>
      </c>
      <c r="I2066" s="2" t="s">
        <v>39</v>
      </c>
      <c r="J2066" s="2" t="s">
        <v>124</v>
      </c>
      <c r="K2066" s="2" t="str">
        <f t="shared" si="129"/>
        <v>2015</v>
      </c>
      <c r="L2066" s="2" t="str">
        <f t="shared" si="130"/>
        <v>04</v>
      </c>
      <c r="M2066" s="2">
        <v>201504</v>
      </c>
      <c r="N2066" s="30">
        <v>475216.89600000007</v>
      </c>
      <c r="O2066" s="30">
        <v>71282.534400000004</v>
      </c>
      <c r="P2066" s="10">
        <f t="shared" si="131"/>
        <v>7.12825344E-2</v>
      </c>
    </row>
    <row r="2067" spans="1:16">
      <c r="A2067" s="2" t="s">
        <v>7</v>
      </c>
      <c r="B2067" s="2" t="s">
        <v>27</v>
      </c>
      <c r="C2067" s="2" t="str">
        <f t="shared" si="128"/>
        <v>Jason W.</v>
      </c>
      <c r="D2067" s="2" t="s">
        <v>18</v>
      </c>
      <c r="E2067" s="2" t="s">
        <v>62</v>
      </c>
      <c r="F2067" s="2" t="s">
        <v>11</v>
      </c>
      <c r="G2067" s="2">
        <v>38</v>
      </c>
      <c r="H2067" s="2" t="s">
        <v>34</v>
      </c>
      <c r="I2067" s="2" t="s">
        <v>39</v>
      </c>
      <c r="J2067" s="2" t="s">
        <v>121</v>
      </c>
      <c r="K2067" s="2" t="str">
        <f t="shared" si="129"/>
        <v>2015</v>
      </c>
      <c r="L2067" s="2" t="str">
        <f t="shared" si="130"/>
        <v>04</v>
      </c>
      <c r="M2067" s="2">
        <v>201504</v>
      </c>
      <c r="N2067" s="30">
        <v>96294.912000000011</v>
      </c>
      <c r="O2067" s="30">
        <v>14444.236800000001</v>
      </c>
      <c r="P2067" s="10">
        <f t="shared" si="131"/>
        <v>1.4444236800000001E-2</v>
      </c>
    </row>
    <row r="2068" spans="1:16">
      <c r="A2068" s="2" t="s">
        <v>7</v>
      </c>
      <c r="B2068" s="2" t="s">
        <v>27</v>
      </c>
      <c r="C2068" s="2" t="str">
        <f t="shared" si="128"/>
        <v>Jason W.</v>
      </c>
      <c r="D2068" s="2" t="s">
        <v>18</v>
      </c>
      <c r="E2068" s="2" t="s">
        <v>62</v>
      </c>
      <c r="F2068" s="2" t="s">
        <v>11</v>
      </c>
      <c r="G2068" s="2">
        <v>38</v>
      </c>
      <c r="H2068" s="2" t="s">
        <v>34</v>
      </c>
      <c r="I2068" s="2" t="s">
        <v>39</v>
      </c>
      <c r="J2068" s="2" t="s">
        <v>143</v>
      </c>
      <c r="K2068" s="2" t="str">
        <f t="shared" si="129"/>
        <v>2015</v>
      </c>
      <c r="L2068" s="2" t="str">
        <f t="shared" si="130"/>
        <v>04</v>
      </c>
      <c r="M2068" s="2">
        <v>201504</v>
      </c>
      <c r="N2068" s="30">
        <v>157708.32</v>
      </c>
      <c r="O2068" s="30">
        <v>23656.248</v>
      </c>
      <c r="P2068" s="10">
        <f t="shared" si="131"/>
        <v>2.3656248000000001E-2</v>
      </c>
    </row>
    <row r="2069" spans="1:16">
      <c r="A2069" s="2" t="s">
        <v>7</v>
      </c>
      <c r="B2069" s="2" t="s">
        <v>27</v>
      </c>
      <c r="C2069" s="2" t="str">
        <f t="shared" si="128"/>
        <v>Jason W.</v>
      </c>
      <c r="D2069" s="2" t="s">
        <v>18</v>
      </c>
      <c r="E2069" s="2" t="s">
        <v>62</v>
      </c>
      <c r="F2069" s="2" t="s">
        <v>11</v>
      </c>
      <c r="G2069" s="2">
        <v>38</v>
      </c>
      <c r="H2069" s="2" t="s">
        <v>34</v>
      </c>
      <c r="I2069" s="2" t="s">
        <v>39</v>
      </c>
      <c r="J2069" s="2" t="s">
        <v>123</v>
      </c>
      <c r="K2069" s="2" t="str">
        <f t="shared" si="129"/>
        <v>2015</v>
      </c>
      <c r="L2069" s="2" t="str">
        <f t="shared" si="130"/>
        <v>04</v>
      </c>
      <c r="M2069" s="2">
        <v>201504</v>
      </c>
      <c r="N2069" s="30">
        <v>140418.432</v>
      </c>
      <c r="O2069" s="30">
        <v>21062.764800000001</v>
      </c>
      <c r="P2069" s="10">
        <f t="shared" si="131"/>
        <v>2.1062764800000001E-2</v>
      </c>
    </row>
    <row r="2070" spans="1:16">
      <c r="A2070" s="2" t="s">
        <v>7</v>
      </c>
      <c r="B2070" s="2" t="s">
        <v>27</v>
      </c>
      <c r="C2070" s="2" t="str">
        <f t="shared" si="128"/>
        <v>Michelle L.</v>
      </c>
      <c r="D2070" s="2" t="s">
        <v>19</v>
      </c>
      <c r="E2070" s="2" t="s">
        <v>57</v>
      </c>
      <c r="F2070" s="2" t="s">
        <v>12</v>
      </c>
      <c r="G2070" s="2">
        <v>29</v>
      </c>
      <c r="H2070" s="2" t="s">
        <v>37</v>
      </c>
      <c r="I2070" s="2" t="s">
        <v>41</v>
      </c>
      <c r="J2070" s="2" t="s">
        <v>124</v>
      </c>
      <c r="K2070" s="2" t="str">
        <f t="shared" si="129"/>
        <v>2015</v>
      </c>
      <c r="L2070" s="2" t="str">
        <f t="shared" si="130"/>
        <v>04</v>
      </c>
      <c r="M2070" s="2">
        <v>201504</v>
      </c>
      <c r="N2070" s="30">
        <v>104788.48000000001</v>
      </c>
      <c r="O2070" s="30">
        <v>15718.272000000001</v>
      </c>
      <c r="P2070" s="10">
        <f t="shared" si="131"/>
        <v>1.5718272000000002E-2</v>
      </c>
    </row>
    <row r="2071" spans="1:16">
      <c r="A2071" s="2" t="s">
        <v>7</v>
      </c>
      <c r="B2071" s="2" t="s">
        <v>27</v>
      </c>
      <c r="C2071" s="2" t="str">
        <f t="shared" si="128"/>
        <v>Michelle L.</v>
      </c>
      <c r="D2071" s="2" t="s">
        <v>19</v>
      </c>
      <c r="E2071" s="2" t="s">
        <v>57</v>
      </c>
      <c r="F2071" s="2" t="s">
        <v>12</v>
      </c>
      <c r="G2071" s="2">
        <v>29</v>
      </c>
      <c r="H2071" s="2" t="s">
        <v>37</v>
      </c>
      <c r="I2071" s="2" t="s">
        <v>41</v>
      </c>
      <c r="J2071" s="2" t="s">
        <v>121</v>
      </c>
      <c r="K2071" s="2" t="str">
        <f t="shared" si="129"/>
        <v>2015</v>
      </c>
      <c r="L2071" s="2" t="str">
        <f t="shared" si="130"/>
        <v>04</v>
      </c>
      <c r="M2071" s="2">
        <v>201504</v>
      </c>
      <c r="N2071" s="30">
        <v>8216.3200000000015</v>
      </c>
      <c r="O2071" s="30">
        <v>1232.4480000000001</v>
      </c>
      <c r="P2071" s="10">
        <f t="shared" si="131"/>
        <v>1.2324480000000001E-3</v>
      </c>
    </row>
    <row r="2072" spans="1:16">
      <c r="A2072" s="2" t="s">
        <v>7</v>
      </c>
      <c r="B2072" s="2" t="s">
        <v>27</v>
      </c>
      <c r="C2072" s="2" t="str">
        <f t="shared" si="128"/>
        <v>Michelle L.</v>
      </c>
      <c r="D2072" s="2" t="s">
        <v>19</v>
      </c>
      <c r="E2072" s="2" t="s">
        <v>57</v>
      </c>
      <c r="F2072" s="2" t="s">
        <v>12</v>
      </c>
      <c r="G2072" s="2">
        <v>29</v>
      </c>
      <c r="H2072" s="2" t="s">
        <v>37</v>
      </c>
      <c r="I2072" s="2" t="s">
        <v>41</v>
      </c>
      <c r="J2072" s="2" t="s">
        <v>143</v>
      </c>
      <c r="K2072" s="2" t="str">
        <f t="shared" si="129"/>
        <v>2015</v>
      </c>
      <c r="L2072" s="2" t="str">
        <f t="shared" si="130"/>
        <v>04</v>
      </c>
      <c r="M2072" s="2">
        <v>201504</v>
      </c>
      <c r="N2072" s="30">
        <v>23921.600000000002</v>
      </c>
      <c r="O2072" s="30">
        <v>3588.2400000000002</v>
      </c>
      <c r="P2072" s="10">
        <f t="shared" si="131"/>
        <v>3.5882400000000004E-3</v>
      </c>
    </row>
    <row r="2073" spans="1:16">
      <c r="A2073" s="2" t="s">
        <v>7</v>
      </c>
      <c r="B2073" s="2" t="s">
        <v>27</v>
      </c>
      <c r="C2073" s="2" t="str">
        <f t="shared" si="128"/>
        <v>Michelle L.</v>
      </c>
      <c r="D2073" s="2" t="s">
        <v>19</v>
      </c>
      <c r="E2073" s="2" t="s">
        <v>57</v>
      </c>
      <c r="F2073" s="2" t="s">
        <v>12</v>
      </c>
      <c r="G2073" s="2">
        <v>29</v>
      </c>
      <c r="H2073" s="2" t="s">
        <v>37</v>
      </c>
      <c r="I2073" s="2" t="s">
        <v>41</v>
      </c>
      <c r="J2073" s="2" t="s">
        <v>123</v>
      </c>
      <c r="K2073" s="2" t="str">
        <f t="shared" si="129"/>
        <v>2015</v>
      </c>
      <c r="L2073" s="2" t="str">
        <f t="shared" si="130"/>
        <v>04</v>
      </c>
      <c r="M2073" s="2">
        <v>201504</v>
      </c>
      <c r="N2073" s="30">
        <v>82364.160000000003</v>
      </c>
      <c r="O2073" s="30">
        <v>12354.624</v>
      </c>
      <c r="P2073" s="10">
        <f t="shared" si="131"/>
        <v>1.2354624E-2</v>
      </c>
    </row>
    <row r="2074" spans="1:16">
      <c r="A2074" s="2" t="s">
        <v>7</v>
      </c>
      <c r="B2074" s="2" t="s">
        <v>42</v>
      </c>
      <c r="C2074" s="2" t="str">
        <f t="shared" si="128"/>
        <v>Dennis C.</v>
      </c>
      <c r="D2074" s="2" t="s">
        <v>59</v>
      </c>
      <c r="E2074" s="2" t="s">
        <v>60</v>
      </c>
      <c r="F2074" s="2" t="s">
        <v>11</v>
      </c>
      <c r="G2074" s="2">
        <v>35</v>
      </c>
      <c r="H2074" s="2" t="s">
        <v>34</v>
      </c>
      <c r="I2074" s="2" t="s">
        <v>39</v>
      </c>
      <c r="J2074" s="2" t="s">
        <v>124</v>
      </c>
      <c r="K2074" s="2" t="str">
        <f t="shared" si="129"/>
        <v>2015</v>
      </c>
      <c r="L2074" s="2" t="str">
        <f t="shared" si="130"/>
        <v>04</v>
      </c>
      <c r="M2074" s="2">
        <v>201504</v>
      </c>
      <c r="N2074" s="30">
        <v>141216.76800000001</v>
      </c>
      <c r="O2074" s="30">
        <v>21182.515200000002</v>
      </c>
      <c r="P2074" s="10">
        <f t="shared" si="131"/>
        <v>2.1182515200000002E-2</v>
      </c>
    </row>
    <row r="2075" spans="1:16">
      <c r="A2075" s="2" t="s">
        <v>7</v>
      </c>
      <c r="B2075" s="2" t="s">
        <v>42</v>
      </c>
      <c r="C2075" s="2" t="str">
        <f t="shared" si="128"/>
        <v>Dennis C.</v>
      </c>
      <c r="D2075" s="2" t="s">
        <v>59</v>
      </c>
      <c r="E2075" s="2" t="s">
        <v>60</v>
      </c>
      <c r="F2075" s="2" t="s">
        <v>11</v>
      </c>
      <c r="G2075" s="2">
        <v>35</v>
      </c>
      <c r="H2075" s="2" t="s">
        <v>34</v>
      </c>
      <c r="I2075" s="2" t="s">
        <v>39</v>
      </c>
      <c r="J2075" s="2" t="s">
        <v>121</v>
      </c>
      <c r="K2075" s="2" t="str">
        <f t="shared" si="129"/>
        <v>2015</v>
      </c>
      <c r="L2075" s="2" t="str">
        <f t="shared" si="130"/>
        <v>04</v>
      </c>
      <c r="M2075" s="2">
        <v>201504</v>
      </c>
      <c r="N2075" s="30">
        <v>122900.73600000002</v>
      </c>
      <c r="O2075" s="30">
        <v>18435.110400000001</v>
      </c>
      <c r="P2075" s="10">
        <f t="shared" si="131"/>
        <v>1.8435110400000003E-2</v>
      </c>
    </row>
    <row r="2076" spans="1:16">
      <c r="A2076" s="2" t="s">
        <v>7</v>
      </c>
      <c r="B2076" s="2" t="s">
        <v>42</v>
      </c>
      <c r="C2076" s="2" t="str">
        <f t="shared" si="128"/>
        <v>Dennis C.</v>
      </c>
      <c r="D2076" s="2" t="s">
        <v>59</v>
      </c>
      <c r="E2076" s="2" t="s">
        <v>60</v>
      </c>
      <c r="F2076" s="2" t="s">
        <v>11</v>
      </c>
      <c r="G2076" s="2">
        <v>35</v>
      </c>
      <c r="H2076" s="2" t="s">
        <v>34</v>
      </c>
      <c r="I2076" s="2" t="s">
        <v>39</v>
      </c>
      <c r="J2076" s="2" t="s">
        <v>143</v>
      </c>
      <c r="K2076" s="2" t="str">
        <f t="shared" si="129"/>
        <v>2015</v>
      </c>
      <c r="L2076" s="2" t="str">
        <f t="shared" si="130"/>
        <v>04</v>
      </c>
      <c r="M2076" s="2">
        <v>201504</v>
      </c>
      <c r="N2076" s="30">
        <v>151374.72</v>
      </c>
      <c r="O2076" s="30">
        <v>22706.207999999999</v>
      </c>
      <c r="P2076" s="10">
        <f t="shared" si="131"/>
        <v>2.2706207999999999E-2</v>
      </c>
    </row>
    <row r="2077" spans="1:16">
      <c r="A2077" s="2" t="s">
        <v>7</v>
      </c>
      <c r="B2077" s="2" t="s">
        <v>42</v>
      </c>
      <c r="C2077" s="2" t="str">
        <f t="shared" si="128"/>
        <v>Dennis C.</v>
      </c>
      <c r="D2077" s="2" t="s">
        <v>59</v>
      </c>
      <c r="E2077" s="2" t="s">
        <v>60</v>
      </c>
      <c r="F2077" s="2" t="s">
        <v>11</v>
      </c>
      <c r="G2077" s="2">
        <v>35</v>
      </c>
      <c r="H2077" s="2" t="s">
        <v>34</v>
      </c>
      <c r="I2077" s="2" t="s">
        <v>39</v>
      </c>
      <c r="J2077" s="2" t="s">
        <v>123</v>
      </c>
      <c r="K2077" s="2" t="str">
        <f t="shared" si="129"/>
        <v>2015</v>
      </c>
      <c r="L2077" s="2" t="str">
        <f t="shared" si="130"/>
        <v>04</v>
      </c>
      <c r="M2077" s="2">
        <v>201504</v>
      </c>
      <c r="N2077" s="30">
        <v>386507.52000000002</v>
      </c>
      <c r="O2077" s="30">
        <v>57976.128000000004</v>
      </c>
      <c r="P2077" s="10">
        <f t="shared" si="131"/>
        <v>5.7976128000000002E-2</v>
      </c>
    </row>
    <row r="2078" spans="1:16">
      <c r="A2078" s="2" t="s">
        <v>7</v>
      </c>
      <c r="B2078" s="2" t="s">
        <v>42</v>
      </c>
      <c r="C2078" s="2" t="str">
        <f t="shared" si="128"/>
        <v>Aaron C.</v>
      </c>
      <c r="D2078" s="2" t="s">
        <v>61</v>
      </c>
      <c r="E2078" s="2" t="s">
        <v>60</v>
      </c>
      <c r="F2078" s="2" t="s">
        <v>11</v>
      </c>
      <c r="G2078" s="2">
        <v>32</v>
      </c>
      <c r="H2078" s="2" t="s">
        <v>36</v>
      </c>
      <c r="I2078" s="2" t="s">
        <v>63</v>
      </c>
      <c r="J2078" s="2" t="s">
        <v>124</v>
      </c>
      <c r="K2078" s="2" t="str">
        <f t="shared" si="129"/>
        <v>2015</v>
      </c>
      <c r="L2078" s="2" t="str">
        <f t="shared" si="130"/>
        <v>04</v>
      </c>
      <c r="M2078" s="2">
        <v>201504</v>
      </c>
      <c r="N2078" s="30">
        <v>79600.639999999999</v>
      </c>
      <c r="O2078" s="30">
        <v>11940.096</v>
      </c>
      <c r="P2078" s="10">
        <f t="shared" si="131"/>
        <v>1.1940095999999999E-2</v>
      </c>
    </row>
    <row r="2079" spans="1:16">
      <c r="A2079" s="2" t="s">
        <v>7</v>
      </c>
      <c r="B2079" s="2" t="s">
        <v>42</v>
      </c>
      <c r="C2079" s="2" t="str">
        <f t="shared" si="128"/>
        <v>Aaron C.</v>
      </c>
      <c r="D2079" s="2" t="s">
        <v>61</v>
      </c>
      <c r="E2079" s="2" t="s">
        <v>60</v>
      </c>
      <c r="F2079" s="2" t="s">
        <v>11</v>
      </c>
      <c r="G2079" s="2">
        <v>32</v>
      </c>
      <c r="H2079" s="2" t="s">
        <v>36</v>
      </c>
      <c r="I2079" s="2" t="s">
        <v>63</v>
      </c>
      <c r="J2079" s="2" t="s">
        <v>121</v>
      </c>
      <c r="K2079" s="2" t="str">
        <f t="shared" si="129"/>
        <v>2015</v>
      </c>
      <c r="L2079" s="2" t="str">
        <f t="shared" si="130"/>
        <v>04</v>
      </c>
      <c r="M2079" s="2">
        <v>201504</v>
      </c>
      <c r="N2079" s="30">
        <v>29882.048000000003</v>
      </c>
      <c r="O2079" s="30">
        <v>4482.3072000000002</v>
      </c>
      <c r="P2079" s="10">
        <f t="shared" si="131"/>
        <v>4.4823072000000005E-3</v>
      </c>
    </row>
    <row r="2080" spans="1:16">
      <c r="A2080" s="2" t="s">
        <v>7</v>
      </c>
      <c r="B2080" s="2" t="s">
        <v>42</v>
      </c>
      <c r="C2080" s="2" t="str">
        <f t="shared" si="128"/>
        <v>Aaron C.</v>
      </c>
      <c r="D2080" s="2" t="s">
        <v>61</v>
      </c>
      <c r="E2080" s="2" t="s">
        <v>60</v>
      </c>
      <c r="F2080" s="2" t="s">
        <v>11</v>
      </c>
      <c r="G2080" s="2">
        <v>32</v>
      </c>
      <c r="H2080" s="2" t="s">
        <v>36</v>
      </c>
      <c r="I2080" s="2" t="s">
        <v>63</v>
      </c>
      <c r="J2080" s="2" t="s">
        <v>143</v>
      </c>
      <c r="K2080" s="2" t="str">
        <f t="shared" si="129"/>
        <v>2015</v>
      </c>
      <c r="L2080" s="2" t="str">
        <f t="shared" si="130"/>
        <v>04</v>
      </c>
      <c r="M2080" s="2">
        <v>201504</v>
      </c>
      <c r="N2080" s="30">
        <v>24363.919999999998</v>
      </c>
      <c r="O2080" s="30">
        <v>3654.5879999999997</v>
      </c>
      <c r="P2080" s="10">
        <f t="shared" si="131"/>
        <v>3.6545879999999998E-3</v>
      </c>
    </row>
    <row r="2081" spans="1:16">
      <c r="A2081" s="2" t="s">
        <v>7</v>
      </c>
      <c r="B2081" s="2" t="s">
        <v>42</v>
      </c>
      <c r="C2081" s="2" t="str">
        <f t="shared" si="128"/>
        <v>Aaron C.</v>
      </c>
      <c r="D2081" s="2" t="s">
        <v>61</v>
      </c>
      <c r="E2081" s="2" t="s">
        <v>60</v>
      </c>
      <c r="F2081" s="2" t="s">
        <v>11</v>
      </c>
      <c r="G2081" s="2">
        <v>32</v>
      </c>
      <c r="H2081" s="2" t="s">
        <v>36</v>
      </c>
      <c r="I2081" s="2" t="s">
        <v>63</v>
      </c>
      <c r="J2081" s="2" t="s">
        <v>123</v>
      </c>
      <c r="K2081" s="2" t="str">
        <f t="shared" si="129"/>
        <v>2015</v>
      </c>
      <c r="L2081" s="2" t="str">
        <f t="shared" si="130"/>
        <v>04</v>
      </c>
      <c r="M2081" s="2">
        <v>201504</v>
      </c>
      <c r="N2081" s="30">
        <v>63245.279999999999</v>
      </c>
      <c r="O2081" s="30">
        <v>9486.7919999999995</v>
      </c>
      <c r="P2081" s="10">
        <f t="shared" si="131"/>
        <v>9.4867919999999991E-3</v>
      </c>
    </row>
    <row r="2082" spans="1:16">
      <c r="A2082" s="2" t="s">
        <v>69</v>
      </c>
      <c r="B2082" s="2" t="s">
        <v>5</v>
      </c>
      <c r="C2082" s="2" t="str">
        <f t="shared" si="128"/>
        <v>Jansen B.</v>
      </c>
      <c r="D2082" s="2" t="s">
        <v>46</v>
      </c>
      <c r="E2082" s="2" t="s">
        <v>13</v>
      </c>
      <c r="F2082" s="2" t="s">
        <v>11</v>
      </c>
      <c r="G2082" s="2">
        <v>46</v>
      </c>
      <c r="H2082" s="2" t="s">
        <v>33</v>
      </c>
      <c r="I2082" s="2" t="s">
        <v>38</v>
      </c>
      <c r="J2082" s="2" t="s">
        <v>124</v>
      </c>
      <c r="K2082" s="2" t="str">
        <f t="shared" si="129"/>
        <v>2015</v>
      </c>
      <c r="L2082" s="2" t="str">
        <f t="shared" si="130"/>
        <v>04</v>
      </c>
      <c r="M2082" s="2">
        <v>201504</v>
      </c>
      <c r="N2082" s="30">
        <v>291181.65333333338</v>
      </c>
      <c r="O2082" s="30">
        <v>43677.248000000007</v>
      </c>
      <c r="P2082" s="10">
        <f t="shared" si="131"/>
        <v>4.3677248000000009E-2</v>
      </c>
    </row>
    <row r="2083" spans="1:16">
      <c r="A2083" s="2" t="s">
        <v>69</v>
      </c>
      <c r="B2083" s="2" t="s">
        <v>5</v>
      </c>
      <c r="C2083" s="2" t="str">
        <f t="shared" si="128"/>
        <v>Jansen B.</v>
      </c>
      <c r="D2083" s="2" t="s">
        <v>46</v>
      </c>
      <c r="E2083" s="2" t="s">
        <v>13</v>
      </c>
      <c r="F2083" s="2" t="s">
        <v>11</v>
      </c>
      <c r="G2083" s="2">
        <v>46</v>
      </c>
      <c r="H2083" s="2" t="s">
        <v>33</v>
      </c>
      <c r="I2083" s="2" t="s">
        <v>38</v>
      </c>
      <c r="J2083" s="2" t="s">
        <v>121</v>
      </c>
      <c r="K2083" s="2" t="str">
        <f t="shared" si="129"/>
        <v>2015</v>
      </c>
      <c r="L2083" s="2" t="str">
        <f t="shared" si="130"/>
        <v>04</v>
      </c>
      <c r="M2083" s="2">
        <v>201504</v>
      </c>
      <c r="N2083" s="30">
        <v>307353.60000000003</v>
      </c>
      <c r="O2083" s="30">
        <v>46103.040000000001</v>
      </c>
      <c r="P2083" s="10">
        <f t="shared" si="131"/>
        <v>4.6103039999999998E-2</v>
      </c>
    </row>
    <row r="2084" spans="1:16">
      <c r="A2084" s="2" t="s">
        <v>69</v>
      </c>
      <c r="B2084" s="2" t="s">
        <v>5</v>
      </c>
      <c r="C2084" s="2" t="str">
        <f t="shared" si="128"/>
        <v>Jansen B.</v>
      </c>
      <c r="D2084" s="2" t="s">
        <v>46</v>
      </c>
      <c r="E2084" s="2" t="s">
        <v>13</v>
      </c>
      <c r="F2084" s="2" t="s">
        <v>11</v>
      </c>
      <c r="G2084" s="2">
        <v>46</v>
      </c>
      <c r="H2084" s="2" t="s">
        <v>33</v>
      </c>
      <c r="I2084" s="2" t="s">
        <v>38</v>
      </c>
      <c r="J2084" s="2" t="s">
        <v>143</v>
      </c>
      <c r="K2084" s="2" t="str">
        <f t="shared" si="129"/>
        <v>2015</v>
      </c>
      <c r="L2084" s="2" t="str">
        <f t="shared" si="130"/>
        <v>04</v>
      </c>
      <c r="M2084" s="2">
        <v>201504</v>
      </c>
      <c r="N2084" s="30">
        <v>294160.53333333338</v>
      </c>
      <c r="O2084" s="30">
        <v>44124.08</v>
      </c>
      <c r="P2084" s="10">
        <f t="shared" si="131"/>
        <v>4.4124080000000003E-2</v>
      </c>
    </row>
    <row r="2085" spans="1:16">
      <c r="A2085" s="2" t="s">
        <v>69</v>
      </c>
      <c r="B2085" s="2" t="s">
        <v>5</v>
      </c>
      <c r="C2085" s="2" t="str">
        <f t="shared" si="128"/>
        <v>Jansen B.</v>
      </c>
      <c r="D2085" s="2" t="s">
        <v>46</v>
      </c>
      <c r="E2085" s="2" t="s">
        <v>13</v>
      </c>
      <c r="F2085" s="2" t="s">
        <v>11</v>
      </c>
      <c r="G2085" s="2">
        <v>46</v>
      </c>
      <c r="H2085" s="2" t="s">
        <v>33</v>
      </c>
      <c r="I2085" s="2" t="s">
        <v>38</v>
      </c>
      <c r="J2085" s="2" t="s">
        <v>123</v>
      </c>
      <c r="K2085" s="2" t="str">
        <f t="shared" si="129"/>
        <v>2015</v>
      </c>
      <c r="L2085" s="2" t="str">
        <f t="shared" si="130"/>
        <v>04</v>
      </c>
      <c r="M2085" s="2">
        <v>201504</v>
      </c>
      <c r="N2085" s="30">
        <v>39272.959999999999</v>
      </c>
      <c r="O2085" s="30">
        <v>5890.9439999999995</v>
      </c>
      <c r="P2085" s="10">
        <f t="shared" si="131"/>
        <v>5.8909439999999995E-3</v>
      </c>
    </row>
    <row r="2086" spans="1:16">
      <c r="A2086" s="2" t="s">
        <v>69</v>
      </c>
      <c r="B2086" s="2" t="s">
        <v>5</v>
      </c>
      <c r="C2086" s="2" t="str">
        <f t="shared" si="128"/>
        <v>Claire P.</v>
      </c>
      <c r="D2086" s="2" t="s">
        <v>22</v>
      </c>
      <c r="E2086" s="2" t="s">
        <v>16</v>
      </c>
      <c r="F2086" s="2" t="s">
        <v>12</v>
      </c>
      <c r="G2086" s="2">
        <v>38</v>
      </c>
      <c r="H2086" s="2" t="s">
        <v>34</v>
      </c>
      <c r="I2086" s="2" t="s">
        <v>39</v>
      </c>
      <c r="J2086" s="2" t="s">
        <v>124</v>
      </c>
      <c r="K2086" s="2" t="str">
        <f t="shared" si="129"/>
        <v>2015</v>
      </c>
      <c r="L2086" s="2" t="str">
        <f t="shared" si="130"/>
        <v>04</v>
      </c>
      <c r="M2086" s="2">
        <v>201504</v>
      </c>
      <c r="N2086" s="30">
        <v>1049287.6800000002</v>
      </c>
      <c r="O2086" s="30">
        <v>157393.152</v>
      </c>
      <c r="P2086" s="10">
        <f t="shared" si="131"/>
        <v>0.15739315200000001</v>
      </c>
    </row>
    <row r="2087" spans="1:16">
      <c r="A2087" s="2" t="s">
        <v>69</v>
      </c>
      <c r="B2087" s="2" t="s">
        <v>5</v>
      </c>
      <c r="C2087" s="2" t="str">
        <f t="shared" si="128"/>
        <v>Claire P.</v>
      </c>
      <c r="D2087" s="2" t="s">
        <v>22</v>
      </c>
      <c r="E2087" s="2" t="s">
        <v>16</v>
      </c>
      <c r="F2087" s="2" t="s">
        <v>12</v>
      </c>
      <c r="G2087" s="2">
        <v>38</v>
      </c>
      <c r="H2087" s="2" t="s">
        <v>34</v>
      </c>
      <c r="I2087" s="2" t="s">
        <v>39</v>
      </c>
      <c r="J2087" s="2" t="s">
        <v>121</v>
      </c>
      <c r="K2087" s="2" t="str">
        <f t="shared" si="129"/>
        <v>2015</v>
      </c>
      <c r="L2087" s="2" t="str">
        <f t="shared" si="130"/>
        <v>04</v>
      </c>
      <c r="M2087" s="2">
        <v>201504</v>
      </c>
      <c r="N2087" s="30">
        <v>165699.07200000001</v>
      </c>
      <c r="O2087" s="30">
        <v>24854.860800000002</v>
      </c>
      <c r="P2087" s="10">
        <f t="shared" si="131"/>
        <v>2.4854860800000003E-2</v>
      </c>
    </row>
    <row r="2088" spans="1:16">
      <c r="A2088" s="2" t="s">
        <v>69</v>
      </c>
      <c r="B2088" s="2" t="s">
        <v>5</v>
      </c>
      <c r="C2088" s="2" t="str">
        <f t="shared" si="128"/>
        <v>Claire P.</v>
      </c>
      <c r="D2088" s="2" t="s">
        <v>22</v>
      </c>
      <c r="E2088" s="2" t="s">
        <v>16</v>
      </c>
      <c r="F2088" s="2" t="s">
        <v>12</v>
      </c>
      <c r="G2088" s="2">
        <v>38</v>
      </c>
      <c r="H2088" s="2" t="s">
        <v>34</v>
      </c>
      <c r="I2088" s="2" t="s">
        <v>39</v>
      </c>
      <c r="J2088" s="2" t="s">
        <v>143</v>
      </c>
      <c r="K2088" s="2" t="str">
        <f t="shared" si="129"/>
        <v>2015</v>
      </c>
      <c r="L2088" s="2" t="str">
        <f t="shared" si="130"/>
        <v>04</v>
      </c>
      <c r="M2088" s="2">
        <v>201504</v>
      </c>
      <c r="N2088" s="30">
        <v>17411.52</v>
      </c>
      <c r="O2088" s="30">
        <v>2611.7280000000001</v>
      </c>
      <c r="P2088" s="10">
        <f t="shared" si="131"/>
        <v>2.6117280000000002E-3</v>
      </c>
    </row>
    <row r="2089" spans="1:16">
      <c r="A2089" s="2" t="s">
        <v>69</v>
      </c>
      <c r="B2089" s="2" t="s">
        <v>5</v>
      </c>
      <c r="C2089" s="2" t="str">
        <f t="shared" si="128"/>
        <v>Claire P.</v>
      </c>
      <c r="D2089" s="2" t="s">
        <v>22</v>
      </c>
      <c r="E2089" s="2" t="s">
        <v>16</v>
      </c>
      <c r="F2089" s="2" t="s">
        <v>12</v>
      </c>
      <c r="G2089" s="2">
        <v>38</v>
      </c>
      <c r="H2089" s="2" t="s">
        <v>34</v>
      </c>
      <c r="I2089" s="2" t="s">
        <v>39</v>
      </c>
      <c r="J2089" s="2" t="s">
        <v>123</v>
      </c>
      <c r="K2089" s="2" t="str">
        <f t="shared" si="129"/>
        <v>2015</v>
      </c>
      <c r="L2089" s="2" t="str">
        <f t="shared" si="130"/>
        <v>04</v>
      </c>
      <c r="M2089" s="2">
        <v>201504</v>
      </c>
      <c r="N2089" s="30">
        <v>119516.54400000002</v>
      </c>
      <c r="O2089" s="30">
        <v>17927.481600000003</v>
      </c>
      <c r="P2089" s="10">
        <f t="shared" si="131"/>
        <v>1.7927481600000003E-2</v>
      </c>
    </row>
    <row r="2090" spans="1:16">
      <c r="A2090" s="2" t="s">
        <v>69</v>
      </c>
      <c r="B2090" s="2" t="s">
        <v>5</v>
      </c>
      <c r="C2090" s="2" t="str">
        <f t="shared" si="128"/>
        <v>Simon W.</v>
      </c>
      <c r="D2090" s="2" t="s">
        <v>9</v>
      </c>
      <c r="E2090" s="2" t="s">
        <v>10</v>
      </c>
      <c r="F2090" s="2" t="s">
        <v>11</v>
      </c>
      <c r="G2090" s="2">
        <v>25</v>
      </c>
      <c r="H2090" s="2" t="s">
        <v>37</v>
      </c>
      <c r="I2090" s="2" t="s">
        <v>41</v>
      </c>
      <c r="J2090" s="2" t="s">
        <v>124</v>
      </c>
      <c r="K2090" s="2" t="str">
        <f t="shared" si="129"/>
        <v>2015</v>
      </c>
      <c r="L2090" s="2" t="str">
        <f t="shared" si="130"/>
        <v>04</v>
      </c>
      <c r="M2090" s="2">
        <v>201504</v>
      </c>
      <c r="N2090" s="30">
        <v>39454.720000000001</v>
      </c>
      <c r="O2090" s="30">
        <v>5918.2079999999996</v>
      </c>
      <c r="P2090" s="10">
        <f t="shared" si="131"/>
        <v>5.9182079999999995E-3</v>
      </c>
    </row>
    <row r="2091" spans="1:16">
      <c r="A2091" s="2" t="s">
        <v>69</v>
      </c>
      <c r="B2091" s="2" t="s">
        <v>5</v>
      </c>
      <c r="C2091" s="2" t="str">
        <f t="shared" si="128"/>
        <v>Simon W.</v>
      </c>
      <c r="D2091" s="2" t="s">
        <v>9</v>
      </c>
      <c r="E2091" s="2" t="s">
        <v>10</v>
      </c>
      <c r="F2091" s="2" t="s">
        <v>11</v>
      </c>
      <c r="G2091" s="2">
        <v>25</v>
      </c>
      <c r="H2091" s="2" t="s">
        <v>37</v>
      </c>
      <c r="I2091" s="2" t="s">
        <v>41</v>
      </c>
      <c r="J2091" s="2" t="s">
        <v>121</v>
      </c>
      <c r="K2091" s="2" t="str">
        <f t="shared" si="129"/>
        <v>2015</v>
      </c>
      <c r="L2091" s="2" t="str">
        <f t="shared" si="130"/>
        <v>04</v>
      </c>
      <c r="M2091" s="2">
        <v>201504</v>
      </c>
      <c r="N2091" s="30">
        <v>25797.760000000002</v>
      </c>
      <c r="O2091" s="30">
        <v>3869.6640000000002</v>
      </c>
      <c r="P2091" s="10">
        <f t="shared" si="131"/>
        <v>3.8696640000000001E-3</v>
      </c>
    </row>
    <row r="2092" spans="1:16">
      <c r="A2092" s="2" t="s">
        <v>69</v>
      </c>
      <c r="B2092" s="2" t="s">
        <v>5</v>
      </c>
      <c r="C2092" s="2" t="str">
        <f t="shared" si="128"/>
        <v>Simon W.</v>
      </c>
      <c r="D2092" s="2" t="s">
        <v>9</v>
      </c>
      <c r="E2092" s="2" t="s">
        <v>10</v>
      </c>
      <c r="F2092" s="2" t="s">
        <v>11</v>
      </c>
      <c r="G2092" s="2">
        <v>25</v>
      </c>
      <c r="H2092" s="2" t="s">
        <v>37</v>
      </c>
      <c r="I2092" s="2" t="s">
        <v>41</v>
      </c>
      <c r="J2092" s="2" t="s">
        <v>143</v>
      </c>
      <c r="K2092" s="2" t="str">
        <f t="shared" si="129"/>
        <v>2015</v>
      </c>
      <c r="L2092" s="2" t="str">
        <f t="shared" si="130"/>
        <v>04</v>
      </c>
      <c r="M2092" s="2">
        <v>201504</v>
      </c>
      <c r="N2092" s="30">
        <v>19685.600000000002</v>
      </c>
      <c r="O2092" s="30">
        <v>2952.84</v>
      </c>
      <c r="P2092" s="10">
        <f t="shared" si="131"/>
        <v>2.95284E-3</v>
      </c>
    </row>
    <row r="2093" spans="1:16">
      <c r="A2093" s="2" t="s">
        <v>69</v>
      </c>
      <c r="B2093" s="2" t="s">
        <v>5</v>
      </c>
      <c r="C2093" s="2" t="str">
        <f t="shared" si="128"/>
        <v>Simon W.</v>
      </c>
      <c r="D2093" s="2" t="s">
        <v>9</v>
      </c>
      <c r="E2093" s="2" t="s">
        <v>10</v>
      </c>
      <c r="F2093" s="2" t="s">
        <v>11</v>
      </c>
      <c r="G2093" s="2">
        <v>25</v>
      </c>
      <c r="H2093" s="2" t="s">
        <v>37</v>
      </c>
      <c r="I2093" s="2" t="s">
        <v>41</v>
      </c>
      <c r="J2093" s="2" t="s">
        <v>123</v>
      </c>
      <c r="K2093" s="2" t="str">
        <f t="shared" si="129"/>
        <v>2015</v>
      </c>
      <c r="L2093" s="2" t="str">
        <f t="shared" si="130"/>
        <v>04</v>
      </c>
      <c r="M2093" s="2">
        <v>201504</v>
      </c>
      <c r="N2093" s="30">
        <v>25275.84</v>
      </c>
      <c r="O2093" s="30">
        <v>3791.3759999999997</v>
      </c>
      <c r="P2093" s="10">
        <f t="shared" si="131"/>
        <v>3.7913759999999999E-3</v>
      </c>
    </row>
    <row r="2094" spans="1:16">
      <c r="A2094" s="2" t="s">
        <v>69</v>
      </c>
      <c r="B2094" s="2" t="s">
        <v>6</v>
      </c>
      <c r="C2094" s="2" t="str">
        <f t="shared" si="128"/>
        <v>Trevor P.</v>
      </c>
      <c r="D2094" s="2" t="s">
        <v>14</v>
      </c>
      <c r="E2094" s="2" t="s">
        <v>15</v>
      </c>
      <c r="F2094" s="2" t="s">
        <v>11</v>
      </c>
      <c r="G2094" s="2">
        <v>32</v>
      </c>
      <c r="H2094" s="2" t="s">
        <v>36</v>
      </c>
      <c r="I2094" s="2" t="s">
        <v>63</v>
      </c>
      <c r="J2094" s="2" t="s">
        <v>124</v>
      </c>
      <c r="K2094" s="2" t="str">
        <f t="shared" si="129"/>
        <v>2015</v>
      </c>
      <c r="L2094" s="2" t="str">
        <f t="shared" si="130"/>
        <v>04</v>
      </c>
      <c r="M2094" s="2">
        <v>201504</v>
      </c>
      <c r="N2094" s="30">
        <v>171852.79999999999</v>
      </c>
      <c r="O2094" s="30">
        <v>25777.919999999998</v>
      </c>
      <c r="P2094" s="10">
        <f t="shared" si="131"/>
        <v>2.5777919999999999E-2</v>
      </c>
    </row>
    <row r="2095" spans="1:16">
      <c r="A2095" s="2" t="s">
        <v>69</v>
      </c>
      <c r="B2095" s="2" t="s">
        <v>6</v>
      </c>
      <c r="C2095" s="2" t="str">
        <f t="shared" si="128"/>
        <v>Trevor P.</v>
      </c>
      <c r="D2095" s="2" t="s">
        <v>14</v>
      </c>
      <c r="E2095" s="2" t="s">
        <v>15</v>
      </c>
      <c r="F2095" s="2" t="s">
        <v>11</v>
      </c>
      <c r="G2095" s="2">
        <v>32</v>
      </c>
      <c r="H2095" s="2" t="s">
        <v>36</v>
      </c>
      <c r="I2095" s="2" t="s">
        <v>63</v>
      </c>
      <c r="J2095" s="2" t="s">
        <v>121</v>
      </c>
      <c r="K2095" s="2" t="str">
        <f t="shared" si="129"/>
        <v>2015</v>
      </c>
      <c r="L2095" s="2" t="str">
        <f t="shared" si="130"/>
        <v>04</v>
      </c>
      <c r="M2095" s="2">
        <v>201504</v>
      </c>
      <c r="N2095" s="30">
        <v>145970.34666666671</v>
      </c>
      <c r="O2095" s="30">
        <v>21895.552000000003</v>
      </c>
      <c r="P2095" s="10">
        <f t="shared" si="131"/>
        <v>2.1895552000000002E-2</v>
      </c>
    </row>
    <row r="2096" spans="1:16">
      <c r="A2096" s="2" t="s">
        <v>69</v>
      </c>
      <c r="B2096" s="2" t="s">
        <v>6</v>
      </c>
      <c r="C2096" s="2" t="str">
        <f t="shared" si="128"/>
        <v>Trevor P.</v>
      </c>
      <c r="D2096" s="2" t="s">
        <v>14</v>
      </c>
      <c r="E2096" s="2" t="s">
        <v>15</v>
      </c>
      <c r="F2096" s="2" t="s">
        <v>11</v>
      </c>
      <c r="G2096" s="2">
        <v>32</v>
      </c>
      <c r="H2096" s="2" t="s">
        <v>36</v>
      </c>
      <c r="I2096" s="2" t="s">
        <v>63</v>
      </c>
      <c r="J2096" s="2" t="s">
        <v>143</v>
      </c>
      <c r="K2096" s="2" t="str">
        <f t="shared" si="129"/>
        <v>2015</v>
      </c>
      <c r="L2096" s="2" t="str">
        <f t="shared" si="130"/>
        <v>04</v>
      </c>
      <c r="M2096" s="2">
        <v>201504</v>
      </c>
      <c r="N2096" s="30">
        <v>138265.86666666667</v>
      </c>
      <c r="O2096" s="30">
        <v>20739.88</v>
      </c>
      <c r="P2096" s="10">
        <f t="shared" si="131"/>
        <v>2.0739880000000002E-2</v>
      </c>
    </row>
    <row r="2097" spans="1:16">
      <c r="A2097" s="2" t="s">
        <v>69</v>
      </c>
      <c r="B2097" s="2" t="s">
        <v>6</v>
      </c>
      <c r="C2097" s="2" t="str">
        <f t="shared" si="128"/>
        <v>Trevor P.</v>
      </c>
      <c r="D2097" s="2" t="s">
        <v>14</v>
      </c>
      <c r="E2097" s="2" t="s">
        <v>15</v>
      </c>
      <c r="F2097" s="2" t="s">
        <v>11</v>
      </c>
      <c r="G2097" s="2">
        <v>32</v>
      </c>
      <c r="H2097" s="2" t="s">
        <v>36</v>
      </c>
      <c r="I2097" s="2" t="s">
        <v>63</v>
      </c>
      <c r="J2097" s="2" t="s">
        <v>123</v>
      </c>
      <c r="K2097" s="2" t="str">
        <f t="shared" si="129"/>
        <v>2015</v>
      </c>
      <c r="L2097" s="2" t="str">
        <f t="shared" si="130"/>
        <v>04</v>
      </c>
      <c r="M2097" s="2">
        <v>201504</v>
      </c>
      <c r="N2097" s="30">
        <v>187214.72</v>
      </c>
      <c r="O2097" s="30">
        <v>28082.207999999999</v>
      </c>
      <c r="P2097" s="10">
        <f t="shared" si="131"/>
        <v>2.8082207999999997E-2</v>
      </c>
    </row>
    <row r="2098" spans="1:16">
      <c r="A2098" s="2" t="s">
        <v>68</v>
      </c>
      <c r="B2098" s="2" t="s">
        <v>24</v>
      </c>
      <c r="C2098" s="2" t="str">
        <f t="shared" si="128"/>
        <v>George C.</v>
      </c>
      <c r="D2098" s="2" t="s">
        <v>43</v>
      </c>
      <c r="E2098" s="2" t="s">
        <v>17</v>
      </c>
      <c r="F2098" s="2" t="s">
        <v>11</v>
      </c>
      <c r="G2098" s="2">
        <v>32</v>
      </c>
      <c r="H2098" s="2" t="s">
        <v>36</v>
      </c>
      <c r="I2098" s="2" t="s">
        <v>63</v>
      </c>
      <c r="J2098" s="2" t="s">
        <v>124</v>
      </c>
      <c r="K2098" s="2" t="str">
        <f t="shared" si="129"/>
        <v>2015</v>
      </c>
      <c r="L2098" s="2" t="str">
        <f t="shared" si="130"/>
        <v>04</v>
      </c>
      <c r="M2098" s="2">
        <v>201504</v>
      </c>
      <c r="N2098" s="30">
        <v>440497.49333333335</v>
      </c>
      <c r="O2098" s="30">
        <v>66074.623999999996</v>
      </c>
      <c r="P2098" s="10">
        <f t="shared" si="131"/>
        <v>6.6074623999999998E-2</v>
      </c>
    </row>
    <row r="2099" spans="1:16">
      <c r="A2099" s="2" t="s">
        <v>68</v>
      </c>
      <c r="B2099" s="2" t="s">
        <v>24</v>
      </c>
      <c r="C2099" s="2" t="str">
        <f t="shared" si="128"/>
        <v>George C.</v>
      </c>
      <c r="D2099" s="2" t="s">
        <v>43</v>
      </c>
      <c r="E2099" s="2" t="s">
        <v>17</v>
      </c>
      <c r="F2099" s="2" t="s">
        <v>11</v>
      </c>
      <c r="G2099" s="2">
        <v>32</v>
      </c>
      <c r="H2099" s="2" t="s">
        <v>36</v>
      </c>
      <c r="I2099" s="2" t="s">
        <v>63</v>
      </c>
      <c r="J2099" s="2" t="s">
        <v>121</v>
      </c>
      <c r="K2099" s="2" t="str">
        <f t="shared" si="129"/>
        <v>2015</v>
      </c>
      <c r="L2099" s="2" t="str">
        <f t="shared" si="130"/>
        <v>04</v>
      </c>
      <c r="M2099" s="2">
        <v>201504</v>
      </c>
      <c r="N2099" s="30">
        <v>18683.093333333334</v>
      </c>
      <c r="O2099" s="30">
        <v>2802.4639999999999</v>
      </c>
      <c r="P2099" s="10">
        <f t="shared" si="131"/>
        <v>2.8024639999999997E-3</v>
      </c>
    </row>
    <row r="2100" spans="1:16">
      <c r="A2100" s="2" t="s">
        <v>68</v>
      </c>
      <c r="B2100" s="2" t="s">
        <v>24</v>
      </c>
      <c r="C2100" s="2" t="str">
        <f t="shared" si="128"/>
        <v>George C.</v>
      </c>
      <c r="D2100" s="2" t="s">
        <v>43</v>
      </c>
      <c r="E2100" s="2" t="s">
        <v>17</v>
      </c>
      <c r="F2100" s="2" t="s">
        <v>11</v>
      </c>
      <c r="G2100" s="2">
        <v>32</v>
      </c>
      <c r="H2100" s="2" t="s">
        <v>36</v>
      </c>
      <c r="I2100" s="2" t="s">
        <v>63</v>
      </c>
      <c r="J2100" s="2" t="s">
        <v>143</v>
      </c>
      <c r="K2100" s="2" t="str">
        <f t="shared" si="129"/>
        <v>2015</v>
      </c>
      <c r="L2100" s="2" t="str">
        <f t="shared" si="130"/>
        <v>04</v>
      </c>
      <c r="M2100" s="2">
        <v>201504</v>
      </c>
      <c r="N2100" s="30">
        <v>162030.40000000002</v>
      </c>
      <c r="O2100" s="30">
        <v>24304.560000000001</v>
      </c>
      <c r="P2100" s="10">
        <f t="shared" si="131"/>
        <v>2.4304560000000003E-2</v>
      </c>
    </row>
    <row r="2101" spans="1:16">
      <c r="A2101" s="2" t="s">
        <v>68</v>
      </c>
      <c r="B2101" s="2" t="s">
        <v>24</v>
      </c>
      <c r="C2101" s="2" t="str">
        <f t="shared" si="128"/>
        <v>George C.</v>
      </c>
      <c r="D2101" s="2" t="s">
        <v>43</v>
      </c>
      <c r="E2101" s="2" t="s">
        <v>17</v>
      </c>
      <c r="F2101" s="2" t="s">
        <v>11</v>
      </c>
      <c r="G2101" s="2">
        <v>32</v>
      </c>
      <c r="H2101" s="2" t="s">
        <v>36</v>
      </c>
      <c r="I2101" s="2" t="s">
        <v>63</v>
      </c>
      <c r="J2101" s="2" t="s">
        <v>123</v>
      </c>
      <c r="K2101" s="2" t="str">
        <f t="shared" si="129"/>
        <v>2015</v>
      </c>
      <c r="L2101" s="2" t="str">
        <f t="shared" si="130"/>
        <v>04</v>
      </c>
      <c r="M2101" s="2">
        <v>201504</v>
      </c>
      <c r="N2101" s="30">
        <v>63996.800000000003</v>
      </c>
      <c r="O2101" s="30">
        <v>9599.52</v>
      </c>
      <c r="P2101" s="10">
        <f t="shared" si="131"/>
        <v>9.5995200000000003E-3</v>
      </c>
    </row>
    <row r="2102" spans="1:16">
      <c r="A2102" s="2" t="s">
        <v>68</v>
      </c>
      <c r="B2102" s="2" t="s">
        <v>70</v>
      </c>
      <c r="C2102" s="2" t="str">
        <f t="shared" si="128"/>
        <v>Emma J.</v>
      </c>
      <c r="D2102" s="2" t="s">
        <v>20</v>
      </c>
      <c r="E2102" s="2" t="s">
        <v>0</v>
      </c>
      <c r="F2102" s="2" t="s">
        <v>12</v>
      </c>
      <c r="G2102" s="2">
        <v>28</v>
      </c>
      <c r="H2102" s="2" t="s">
        <v>37</v>
      </c>
      <c r="I2102" s="2" t="s">
        <v>41</v>
      </c>
      <c r="J2102" s="2" t="s">
        <v>124</v>
      </c>
      <c r="K2102" s="2" t="str">
        <f t="shared" si="129"/>
        <v>2015</v>
      </c>
      <c r="L2102" s="2" t="str">
        <f t="shared" si="130"/>
        <v>04</v>
      </c>
      <c r="M2102" s="2">
        <v>201504</v>
      </c>
      <c r="N2102" s="30">
        <v>49410.560000000005</v>
      </c>
      <c r="O2102" s="30">
        <v>7411.5840000000007</v>
      </c>
      <c r="P2102" s="10">
        <f t="shared" si="131"/>
        <v>7.4115840000000006E-3</v>
      </c>
    </row>
    <row r="2103" spans="1:16">
      <c r="A2103" s="2" t="s">
        <v>68</v>
      </c>
      <c r="B2103" s="2" t="s">
        <v>70</v>
      </c>
      <c r="C2103" s="2" t="str">
        <f t="shared" si="128"/>
        <v>Emma J.</v>
      </c>
      <c r="D2103" s="2" t="s">
        <v>20</v>
      </c>
      <c r="E2103" s="2" t="s">
        <v>0</v>
      </c>
      <c r="F2103" s="2" t="s">
        <v>12</v>
      </c>
      <c r="G2103" s="2">
        <v>28</v>
      </c>
      <c r="H2103" s="2" t="s">
        <v>37</v>
      </c>
      <c r="I2103" s="2" t="s">
        <v>41</v>
      </c>
      <c r="J2103" s="2" t="s">
        <v>121</v>
      </c>
      <c r="K2103" s="2" t="str">
        <f t="shared" si="129"/>
        <v>2015</v>
      </c>
      <c r="L2103" s="2" t="str">
        <f t="shared" si="130"/>
        <v>04</v>
      </c>
      <c r="M2103" s="2">
        <v>201504</v>
      </c>
      <c r="N2103" s="30">
        <v>60444.799999999996</v>
      </c>
      <c r="O2103" s="30">
        <v>9066.7199999999993</v>
      </c>
      <c r="P2103" s="10">
        <f t="shared" si="131"/>
        <v>9.0667199999999986E-3</v>
      </c>
    </row>
    <row r="2104" spans="1:16">
      <c r="A2104" s="2" t="s">
        <v>68</v>
      </c>
      <c r="B2104" s="2" t="s">
        <v>70</v>
      </c>
      <c r="C2104" s="2" t="str">
        <f t="shared" si="128"/>
        <v>Emma J.</v>
      </c>
      <c r="D2104" s="2" t="s">
        <v>20</v>
      </c>
      <c r="E2104" s="2" t="s">
        <v>0</v>
      </c>
      <c r="F2104" s="2" t="s">
        <v>12</v>
      </c>
      <c r="G2104" s="2">
        <v>28</v>
      </c>
      <c r="H2104" s="2" t="s">
        <v>37</v>
      </c>
      <c r="I2104" s="2" t="s">
        <v>41</v>
      </c>
      <c r="J2104" s="2" t="s">
        <v>143</v>
      </c>
      <c r="K2104" s="2" t="str">
        <f t="shared" si="129"/>
        <v>2015</v>
      </c>
      <c r="L2104" s="2" t="str">
        <f t="shared" si="130"/>
        <v>04</v>
      </c>
      <c r="M2104" s="2">
        <v>201504</v>
      </c>
      <c r="N2104" s="30">
        <v>19751.2</v>
      </c>
      <c r="O2104" s="30">
        <v>2962.68</v>
      </c>
      <c r="P2104" s="10">
        <f t="shared" si="131"/>
        <v>2.9626799999999997E-3</v>
      </c>
    </row>
    <row r="2105" spans="1:16">
      <c r="A2105" s="2" t="s">
        <v>68</v>
      </c>
      <c r="B2105" s="2" t="s">
        <v>70</v>
      </c>
      <c r="C2105" s="2" t="str">
        <f t="shared" si="128"/>
        <v>Emma J.</v>
      </c>
      <c r="D2105" s="2" t="s">
        <v>20</v>
      </c>
      <c r="E2105" s="2" t="s">
        <v>0</v>
      </c>
      <c r="F2105" s="2" t="s">
        <v>12</v>
      </c>
      <c r="G2105" s="2">
        <v>28</v>
      </c>
      <c r="H2105" s="2" t="s">
        <v>37</v>
      </c>
      <c r="I2105" s="2" t="s">
        <v>41</v>
      </c>
      <c r="J2105" s="2" t="s">
        <v>123</v>
      </c>
      <c r="K2105" s="2" t="str">
        <f t="shared" si="129"/>
        <v>2015</v>
      </c>
      <c r="L2105" s="2" t="str">
        <f t="shared" si="130"/>
        <v>04</v>
      </c>
      <c r="M2105" s="2">
        <v>201504</v>
      </c>
      <c r="N2105" s="30">
        <v>61692.479999999996</v>
      </c>
      <c r="O2105" s="30">
        <v>9253.8719999999994</v>
      </c>
      <c r="P2105" s="10">
        <f t="shared" si="131"/>
        <v>9.2538719999999998E-3</v>
      </c>
    </row>
    <row r="2106" spans="1:16">
      <c r="A2106" s="2" t="s">
        <v>68</v>
      </c>
      <c r="B2106" s="2" t="s">
        <v>23</v>
      </c>
      <c r="C2106" s="2" t="str">
        <f t="shared" si="128"/>
        <v>Bryan K.</v>
      </c>
      <c r="D2106" s="2" t="s">
        <v>44</v>
      </c>
      <c r="E2106" s="2" t="s">
        <v>45</v>
      </c>
      <c r="F2106" s="2" t="s">
        <v>11</v>
      </c>
      <c r="G2106" s="2">
        <v>27</v>
      </c>
      <c r="H2106" s="2" t="s">
        <v>33</v>
      </c>
      <c r="I2106" s="2" t="s">
        <v>38</v>
      </c>
      <c r="J2106" s="2" t="s">
        <v>124</v>
      </c>
      <c r="K2106" s="2" t="str">
        <f t="shared" si="129"/>
        <v>2015</v>
      </c>
      <c r="L2106" s="2" t="str">
        <f t="shared" si="130"/>
        <v>04</v>
      </c>
      <c r="M2106" s="2">
        <v>201504</v>
      </c>
      <c r="N2106" s="30">
        <v>176924.16</v>
      </c>
      <c r="O2106" s="30">
        <v>26538.624</v>
      </c>
      <c r="P2106" s="10">
        <f t="shared" si="131"/>
        <v>2.6538624E-2</v>
      </c>
    </row>
    <row r="2107" spans="1:16">
      <c r="A2107" s="2" t="s">
        <v>68</v>
      </c>
      <c r="B2107" s="2" t="s">
        <v>23</v>
      </c>
      <c r="C2107" s="2" t="str">
        <f t="shared" si="128"/>
        <v>Bryan K.</v>
      </c>
      <c r="D2107" s="2" t="s">
        <v>44</v>
      </c>
      <c r="E2107" s="2" t="s">
        <v>45</v>
      </c>
      <c r="F2107" s="2" t="s">
        <v>11</v>
      </c>
      <c r="G2107" s="2">
        <v>27</v>
      </c>
      <c r="H2107" s="2" t="s">
        <v>33</v>
      </c>
      <c r="I2107" s="2" t="s">
        <v>38</v>
      </c>
      <c r="J2107" s="2" t="s">
        <v>121</v>
      </c>
      <c r="K2107" s="2" t="str">
        <f t="shared" si="129"/>
        <v>2015</v>
      </c>
      <c r="L2107" s="2" t="str">
        <f t="shared" si="130"/>
        <v>04</v>
      </c>
      <c r="M2107" s="2">
        <v>201504</v>
      </c>
      <c r="N2107" s="30">
        <v>101036.16</v>
      </c>
      <c r="O2107" s="30">
        <v>15155.424000000001</v>
      </c>
      <c r="P2107" s="10">
        <f t="shared" si="131"/>
        <v>1.5155424000000001E-2</v>
      </c>
    </row>
    <row r="2108" spans="1:16">
      <c r="A2108" s="2" t="s">
        <v>68</v>
      </c>
      <c r="B2108" s="2" t="s">
        <v>23</v>
      </c>
      <c r="C2108" s="2" t="str">
        <f t="shared" si="128"/>
        <v>Bryan K.</v>
      </c>
      <c r="D2108" s="2" t="s">
        <v>44</v>
      </c>
      <c r="E2108" s="2" t="s">
        <v>45</v>
      </c>
      <c r="F2108" s="2" t="s">
        <v>11</v>
      </c>
      <c r="G2108" s="2">
        <v>27</v>
      </c>
      <c r="H2108" s="2" t="s">
        <v>33</v>
      </c>
      <c r="I2108" s="2" t="s">
        <v>38</v>
      </c>
      <c r="J2108" s="2" t="s">
        <v>143</v>
      </c>
      <c r="K2108" s="2" t="str">
        <f t="shared" si="129"/>
        <v>2015</v>
      </c>
      <c r="L2108" s="2" t="str">
        <f t="shared" si="130"/>
        <v>04</v>
      </c>
      <c r="M2108" s="2">
        <v>201504</v>
      </c>
      <c r="N2108" s="30">
        <v>93941.280000000013</v>
      </c>
      <c r="O2108" s="30">
        <v>14091.192000000001</v>
      </c>
      <c r="P2108" s="10">
        <f t="shared" si="131"/>
        <v>1.4091192000000001E-2</v>
      </c>
    </row>
    <row r="2109" spans="1:16">
      <c r="A2109" s="2" t="s">
        <v>68</v>
      </c>
      <c r="B2109" s="2" t="s">
        <v>23</v>
      </c>
      <c r="C2109" s="2" t="str">
        <f t="shared" si="128"/>
        <v>Bryan K.</v>
      </c>
      <c r="D2109" s="2" t="s">
        <v>44</v>
      </c>
      <c r="E2109" s="2" t="s">
        <v>45</v>
      </c>
      <c r="F2109" s="2" t="s">
        <v>11</v>
      </c>
      <c r="G2109" s="2">
        <v>27</v>
      </c>
      <c r="H2109" s="2" t="s">
        <v>33</v>
      </c>
      <c r="I2109" s="2" t="s">
        <v>38</v>
      </c>
      <c r="J2109" s="2" t="s">
        <v>123</v>
      </c>
      <c r="K2109" s="2" t="str">
        <f t="shared" si="129"/>
        <v>2015</v>
      </c>
      <c r="L2109" s="2" t="str">
        <f t="shared" si="130"/>
        <v>04</v>
      </c>
      <c r="M2109" s="2">
        <v>201504</v>
      </c>
      <c r="N2109" s="30">
        <v>53982.720000000008</v>
      </c>
      <c r="O2109" s="30">
        <v>8097.4080000000013</v>
      </c>
      <c r="P2109" s="10">
        <f t="shared" si="131"/>
        <v>8.0974080000000021E-3</v>
      </c>
    </row>
    <row r="2110" spans="1:16">
      <c r="A2110" s="2" t="s">
        <v>7</v>
      </c>
      <c r="B2110" s="2" t="s">
        <v>25</v>
      </c>
      <c r="C2110" s="2" t="str">
        <f t="shared" si="128"/>
        <v>Louis N.</v>
      </c>
      <c r="D2110" s="2" t="s">
        <v>51</v>
      </c>
      <c r="E2110" s="2" t="s">
        <v>52</v>
      </c>
      <c r="F2110" s="2" t="s">
        <v>11</v>
      </c>
      <c r="G2110" s="2">
        <v>44</v>
      </c>
      <c r="H2110" s="2" t="s">
        <v>33</v>
      </c>
      <c r="I2110" s="2" t="s">
        <v>38</v>
      </c>
      <c r="J2110" s="2" t="s">
        <v>124</v>
      </c>
      <c r="K2110" s="2" t="str">
        <f t="shared" si="129"/>
        <v>2015</v>
      </c>
      <c r="L2110" s="2" t="str">
        <f t="shared" si="130"/>
        <v>04</v>
      </c>
      <c r="M2110" s="2">
        <v>201504</v>
      </c>
      <c r="N2110" s="30">
        <v>1157748.0533333335</v>
      </c>
      <c r="O2110" s="30">
        <v>173662.20800000001</v>
      </c>
      <c r="P2110" s="10">
        <f t="shared" si="131"/>
        <v>0.17366220800000001</v>
      </c>
    </row>
    <row r="2111" spans="1:16">
      <c r="A2111" s="2" t="s">
        <v>7</v>
      </c>
      <c r="B2111" s="2" t="s">
        <v>25</v>
      </c>
      <c r="C2111" s="2" t="str">
        <f t="shared" si="128"/>
        <v>Louis N.</v>
      </c>
      <c r="D2111" s="2" t="s">
        <v>51</v>
      </c>
      <c r="E2111" s="2" t="s">
        <v>52</v>
      </c>
      <c r="F2111" s="2" t="s">
        <v>11</v>
      </c>
      <c r="G2111" s="2">
        <v>44</v>
      </c>
      <c r="H2111" s="2" t="s">
        <v>33</v>
      </c>
      <c r="I2111" s="2" t="s">
        <v>38</v>
      </c>
      <c r="J2111" s="2" t="s">
        <v>121</v>
      </c>
      <c r="K2111" s="2" t="str">
        <f t="shared" si="129"/>
        <v>2015</v>
      </c>
      <c r="L2111" s="2" t="str">
        <f t="shared" si="130"/>
        <v>04</v>
      </c>
      <c r="M2111" s="2">
        <v>201504</v>
      </c>
      <c r="N2111" s="30">
        <v>109074.02666666669</v>
      </c>
      <c r="O2111" s="30">
        <v>16361.104000000003</v>
      </c>
      <c r="P2111" s="10">
        <f t="shared" si="131"/>
        <v>1.6361104000000001E-2</v>
      </c>
    </row>
    <row r="2112" spans="1:16">
      <c r="A2112" s="2" t="s">
        <v>7</v>
      </c>
      <c r="B2112" s="2" t="s">
        <v>25</v>
      </c>
      <c r="C2112" s="2" t="str">
        <f t="shared" si="128"/>
        <v>Louis N.</v>
      </c>
      <c r="D2112" s="2" t="s">
        <v>51</v>
      </c>
      <c r="E2112" s="2" t="s">
        <v>52</v>
      </c>
      <c r="F2112" s="2" t="s">
        <v>11</v>
      </c>
      <c r="G2112" s="2">
        <v>44</v>
      </c>
      <c r="H2112" s="2" t="s">
        <v>33</v>
      </c>
      <c r="I2112" s="2" t="s">
        <v>38</v>
      </c>
      <c r="J2112" s="2" t="s">
        <v>143</v>
      </c>
      <c r="K2112" s="2" t="str">
        <f t="shared" si="129"/>
        <v>2015</v>
      </c>
      <c r="L2112" s="2" t="str">
        <f t="shared" si="130"/>
        <v>04</v>
      </c>
      <c r="M2112" s="2">
        <v>201504</v>
      </c>
      <c r="N2112" s="30">
        <v>223253.6</v>
      </c>
      <c r="O2112" s="30">
        <v>33488.04</v>
      </c>
      <c r="P2112" s="10">
        <f t="shared" si="131"/>
        <v>3.3488040000000004E-2</v>
      </c>
    </row>
    <row r="2113" spans="1:16">
      <c r="A2113" s="2" t="s">
        <v>7</v>
      </c>
      <c r="B2113" s="2" t="s">
        <v>25</v>
      </c>
      <c r="C2113" s="2" t="str">
        <f t="shared" si="128"/>
        <v>Louis N.</v>
      </c>
      <c r="D2113" s="2" t="s">
        <v>51</v>
      </c>
      <c r="E2113" s="2" t="s">
        <v>52</v>
      </c>
      <c r="F2113" s="2" t="s">
        <v>11</v>
      </c>
      <c r="G2113" s="2">
        <v>44</v>
      </c>
      <c r="H2113" s="2" t="s">
        <v>33</v>
      </c>
      <c r="I2113" s="2" t="s">
        <v>38</v>
      </c>
      <c r="J2113" s="2" t="s">
        <v>123</v>
      </c>
      <c r="K2113" s="2" t="str">
        <f t="shared" si="129"/>
        <v>2015</v>
      </c>
      <c r="L2113" s="2" t="str">
        <f t="shared" si="130"/>
        <v>04</v>
      </c>
      <c r="M2113" s="2">
        <v>201504</v>
      </c>
      <c r="N2113" s="30">
        <v>81246.400000000009</v>
      </c>
      <c r="O2113" s="30">
        <v>12186.960000000001</v>
      </c>
      <c r="P2113" s="10">
        <f t="shared" si="131"/>
        <v>1.218696E-2</v>
      </c>
    </row>
    <row r="2114" spans="1:16">
      <c r="A2114" s="2" t="s">
        <v>7</v>
      </c>
      <c r="B2114" s="2" t="s">
        <v>25</v>
      </c>
      <c r="C2114" s="2" t="str">
        <f t="shared" si="128"/>
        <v>Winnie C.</v>
      </c>
      <c r="D2114" s="2" t="s">
        <v>49</v>
      </c>
      <c r="E2114" s="2" t="s">
        <v>50</v>
      </c>
      <c r="F2114" s="2" t="s">
        <v>12</v>
      </c>
      <c r="G2114" s="2">
        <v>35</v>
      </c>
      <c r="H2114" s="2" t="s">
        <v>35</v>
      </c>
      <c r="I2114" s="2" t="s">
        <v>40</v>
      </c>
      <c r="J2114" s="2" t="s">
        <v>124</v>
      </c>
      <c r="K2114" s="2" t="str">
        <f t="shared" si="129"/>
        <v>2015</v>
      </c>
      <c r="L2114" s="2" t="str">
        <f t="shared" si="130"/>
        <v>04</v>
      </c>
      <c r="M2114" s="2">
        <v>201504</v>
      </c>
      <c r="N2114" s="30">
        <v>773819.73333333351</v>
      </c>
      <c r="O2114" s="30">
        <v>116072.96000000002</v>
      </c>
      <c r="P2114" s="10">
        <f t="shared" si="131"/>
        <v>0.11607296000000002</v>
      </c>
    </row>
    <row r="2115" spans="1:16">
      <c r="A2115" s="2" t="s">
        <v>7</v>
      </c>
      <c r="B2115" s="2" t="s">
        <v>25</v>
      </c>
      <c r="C2115" s="2" t="str">
        <f t="shared" ref="C2115:C2178" si="132">D2115&amp;" "&amp;LEFT(E2115,1)&amp;"."</f>
        <v>Winnie C.</v>
      </c>
      <c r="D2115" s="2" t="s">
        <v>49</v>
      </c>
      <c r="E2115" s="2" t="s">
        <v>50</v>
      </c>
      <c r="F2115" s="2" t="s">
        <v>12</v>
      </c>
      <c r="G2115" s="2">
        <v>35</v>
      </c>
      <c r="H2115" s="2" t="s">
        <v>35</v>
      </c>
      <c r="I2115" s="2" t="s">
        <v>40</v>
      </c>
      <c r="J2115" s="2" t="s">
        <v>121</v>
      </c>
      <c r="K2115" s="2" t="str">
        <f t="shared" ref="K2115:K2178" si="133">LEFT(M2115,4)</f>
        <v>2015</v>
      </c>
      <c r="L2115" s="2" t="str">
        <f t="shared" ref="L2115:L2178" si="134">RIGHT(M2115,2)</f>
        <v>04</v>
      </c>
      <c r="M2115" s="2">
        <v>201504</v>
      </c>
      <c r="N2115" s="30">
        <v>111396.26666666669</v>
      </c>
      <c r="O2115" s="30">
        <v>16709.440000000002</v>
      </c>
      <c r="P2115" s="10">
        <f t="shared" ref="P2115:P2178" si="135">O2115/1000000</f>
        <v>1.6709440000000002E-2</v>
      </c>
    </row>
    <row r="2116" spans="1:16">
      <c r="A2116" s="2" t="s">
        <v>7</v>
      </c>
      <c r="B2116" s="2" t="s">
        <v>25</v>
      </c>
      <c r="C2116" s="2" t="str">
        <f t="shared" si="132"/>
        <v>Winnie C.</v>
      </c>
      <c r="D2116" s="2" t="s">
        <v>49</v>
      </c>
      <c r="E2116" s="2" t="s">
        <v>50</v>
      </c>
      <c r="F2116" s="2" t="s">
        <v>12</v>
      </c>
      <c r="G2116" s="2">
        <v>35</v>
      </c>
      <c r="H2116" s="2" t="s">
        <v>35</v>
      </c>
      <c r="I2116" s="2" t="s">
        <v>40</v>
      </c>
      <c r="J2116" s="2" t="s">
        <v>143</v>
      </c>
      <c r="K2116" s="2" t="str">
        <f t="shared" si="133"/>
        <v>2015</v>
      </c>
      <c r="L2116" s="2" t="str">
        <f t="shared" si="134"/>
        <v>04</v>
      </c>
      <c r="M2116" s="2">
        <v>201504</v>
      </c>
      <c r="N2116" s="30">
        <v>214098.66666666669</v>
      </c>
      <c r="O2116" s="30">
        <v>32114.800000000003</v>
      </c>
      <c r="P2116" s="10">
        <f t="shared" si="135"/>
        <v>3.2114800000000006E-2</v>
      </c>
    </row>
    <row r="2117" spans="1:16">
      <c r="A2117" s="2" t="s">
        <v>7</v>
      </c>
      <c r="B2117" s="2" t="s">
        <v>25</v>
      </c>
      <c r="C2117" s="2" t="str">
        <f t="shared" si="132"/>
        <v>Winnie C.</v>
      </c>
      <c r="D2117" s="2" t="s">
        <v>49</v>
      </c>
      <c r="E2117" s="2" t="s">
        <v>50</v>
      </c>
      <c r="F2117" s="2" t="s">
        <v>12</v>
      </c>
      <c r="G2117" s="2">
        <v>35</v>
      </c>
      <c r="H2117" s="2" t="s">
        <v>35</v>
      </c>
      <c r="I2117" s="2" t="s">
        <v>40</v>
      </c>
      <c r="J2117" s="2" t="s">
        <v>123</v>
      </c>
      <c r="K2117" s="2" t="str">
        <f t="shared" si="133"/>
        <v>2015</v>
      </c>
      <c r="L2117" s="2" t="str">
        <f t="shared" si="134"/>
        <v>04</v>
      </c>
      <c r="M2117" s="2">
        <v>201504</v>
      </c>
      <c r="N2117" s="30">
        <v>80534.400000000009</v>
      </c>
      <c r="O2117" s="30">
        <v>12080.16</v>
      </c>
      <c r="P2117" s="10">
        <f t="shared" si="135"/>
        <v>1.208016E-2</v>
      </c>
    </row>
    <row r="2118" spans="1:16">
      <c r="A2118" s="2" t="s">
        <v>7</v>
      </c>
      <c r="B2118" s="2" t="s">
        <v>25</v>
      </c>
      <c r="C2118" s="2" t="str">
        <f t="shared" si="132"/>
        <v>Edson L.</v>
      </c>
      <c r="D2118" s="2" t="s">
        <v>47</v>
      </c>
      <c r="E2118" s="2" t="s">
        <v>48</v>
      </c>
      <c r="F2118" s="2" t="s">
        <v>11</v>
      </c>
      <c r="G2118" s="2">
        <v>28</v>
      </c>
      <c r="H2118" s="2" t="s">
        <v>37</v>
      </c>
      <c r="I2118" s="2" t="s">
        <v>41</v>
      </c>
      <c r="J2118" s="2" t="s">
        <v>124</v>
      </c>
      <c r="K2118" s="2" t="str">
        <f t="shared" si="133"/>
        <v>2015</v>
      </c>
      <c r="L2118" s="2" t="str">
        <f t="shared" si="134"/>
        <v>04</v>
      </c>
      <c r="M2118" s="2">
        <v>201504</v>
      </c>
      <c r="N2118" s="30">
        <v>43159.040000000008</v>
      </c>
      <c r="O2118" s="30">
        <v>6473.8560000000007</v>
      </c>
      <c r="P2118" s="10">
        <f t="shared" si="135"/>
        <v>6.4738560000000009E-3</v>
      </c>
    </row>
    <row r="2119" spans="1:16">
      <c r="A2119" s="2" t="s">
        <v>7</v>
      </c>
      <c r="B2119" s="2" t="s">
        <v>25</v>
      </c>
      <c r="C2119" s="2" t="str">
        <f t="shared" si="132"/>
        <v>Edson L.</v>
      </c>
      <c r="D2119" s="2" t="s">
        <v>47</v>
      </c>
      <c r="E2119" s="2" t="s">
        <v>48</v>
      </c>
      <c r="F2119" s="2" t="s">
        <v>11</v>
      </c>
      <c r="G2119" s="2">
        <v>28</v>
      </c>
      <c r="H2119" s="2" t="s">
        <v>37</v>
      </c>
      <c r="I2119" s="2" t="s">
        <v>41</v>
      </c>
      <c r="J2119" s="2" t="s">
        <v>121</v>
      </c>
      <c r="K2119" s="2" t="str">
        <f t="shared" si="133"/>
        <v>2015</v>
      </c>
      <c r="L2119" s="2" t="str">
        <f t="shared" si="134"/>
        <v>04</v>
      </c>
      <c r="M2119" s="2">
        <v>201504</v>
      </c>
      <c r="N2119" s="30">
        <v>11696</v>
      </c>
      <c r="O2119" s="30">
        <v>1754.3999999999999</v>
      </c>
      <c r="P2119" s="10">
        <f t="shared" si="135"/>
        <v>1.7543999999999999E-3</v>
      </c>
    </row>
    <row r="2120" spans="1:16">
      <c r="A2120" s="2" t="s">
        <v>7</v>
      </c>
      <c r="B2120" s="2" t="s">
        <v>25</v>
      </c>
      <c r="C2120" s="2" t="str">
        <f t="shared" si="132"/>
        <v>Edson L.</v>
      </c>
      <c r="D2120" s="2" t="s">
        <v>47</v>
      </c>
      <c r="E2120" s="2" t="s">
        <v>48</v>
      </c>
      <c r="F2120" s="2" t="s">
        <v>11</v>
      </c>
      <c r="G2120" s="2">
        <v>28</v>
      </c>
      <c r="H2120" s="2" t="s">
        <v>37</v>
      </c>
      <c r="I2120" s="2" t="s">
        <v>41</v>
      </c>
      <c r="J2120" s="2" t="s">
        <v>143</v>
      </c>
      <c r="K2120" s="2" t="str">
        <f t="shared" si="133"/>
        <v>2015</v>
      </c>
      <c r="L2120" s="2" t="str">
        <f t="shared" si="134"/>
        <v>04</v>
      </c>
      <c r="M2120" s="2">
        <v>201504</v>
      </c>
      <c r="N2120" s="30">
        <v>79904.800000000003</v>
      </c>
      <c r="O2120" s="30">
        <v>11985.72</v>
      </c>
      <c r="P2120" s="10">
        <f t="shared" si="135"/>
        <v>1.198572E-2</v>
      </c>
    </row>
    <row r="2121" spans="1:16">
      <c r="A2121" s="2" t="s">
        <v>7</v>
      </c>
      <c r="B2121" s="2" t="s">
        <v>25</v>
      </c>
      <c r="C2121" s="2" t="str">
        <f t="shared" si="132"/>
        <v>Edson L.</v>
      </c>
      <c r="D2121" s="2" t="s">
        <v>47</v>
      </c>
      <c r="E2121" s="2" t="s">
        <v>48</v>
      </c>
      <c r="F2121" s="2" t="s">
        <v>11</v>
      </c>
      <c r="G2121" s="2">
        <v>28</v>
      </c>
      <c r="H2121" s="2" t="s">
        <v>37</v>
      </c>
      <c r="I2121" s="2" t="s">
        <v>41</v>
      </c>
      <c r="J2121" s="2" t="s">
        <v>123</v>
      </c>
      <c r="K2121" s="2" t="str">
        <f t="shared" si="133"/>
        <v>2015</v>
      </c>
      <c r="L2121" s="2" t="str">
        <f t="shared" si="134"/>
        <v>04</v>
      </c>
      <c r="M2121" s="2">
        <v>201504</v>
      </c>
      <c r="N2121" s="30">
        <v>4900.8</v>
      </c>
      <c r="O2121" s="30">
        <v>735.12</v>
      </c>
      <c r="P2121" s="10">
        <f t="shared" si="135"/>
        <v>7.3512000000000002E-4</v>
      </c>
    </row>
    <row r="2122" spans="1:16">
      <c r="A2122" s="2" t="s">
        <v>7</v>
      </c>
      <c r="B2122" s="2" t="s">
        <v>26</v>
      </c>
      <c r="C2122" s="2" t="str">
        <f t="shared" si="132"/>
        <v>Toshiro T.</v>
      </c>
      <c r="D2122" s="2" t="s">
        <v>55</v>
      </c>
      <c r="E2122" s="2" t="s">
        <v>56</v>
      </c>
      <c r="F2122" s="2" t="s">
        <v>11</v>
      </c>
      <c r="G2122" s="2">
        <v>36</v>
      </c>
      <c r="H2122" s="2" t="s">
        <v>34</v>
      </c>
      <c r="I2122" s="2" t="s">
        <v>39</v>
      </c>
      <c r="J2122" s="2" t="s">
        <v>124</v>
      </c>
      <c r="K2122" s="2" t="str">
        <f t="shared" si="133"/>
        <v>2015</v>
      </c>
      <c r="L2122" s="2" t="str">
        <f t="shared" si="134"/>
        <v>04</v>
      </c>
      <c r="M2122" s="2">
        <v>201504</v>
      </c>
      <c r="N2122" s="30">
        <v>351550.61760000006</v>
      </c>
      <c r="O2122" s="30">
        <v>52732.59264000001</v>
      </c>
      <c r="P2122" s="10">
        <f t="shared" si="135"/>
        <v>5.2732592640000013E-2</v>
      </c>
    </row>
    <row r="2123" spans="1:16">
      <c r="A2123" s="2" t="s">
        <v>7</v>
      </c>
      <c r="B2123" s="2" t="s">
        <v>26</v>
      </c>
      <c r="C2123" s="2" t="str">
        <f t="shared" si="132"/>
        <v>Toshiro T.</v>
      </c>
      <c r="D2123" s="2" t="s">
        <v>55</v>
      </c>
      <c r="E2123" s="2" t="s">
        <v>56</v>
      </c>
      <c r="F2123" s="2" t="s">
        <v>11</v>
      </c>
      <c r="G2123" s="2">
        <v>36</v>
      </c>
      <c r="H2123" s="2" t="s">
        <v>34</v>
      </c>
      <c r="I2123" s="2" t="s">
        <v>39</v>
      </c>
      <c r="J2123" s="2" t="s">
        <v>121</v>
      </c>
      <c r="K2123" s="2" t="str">
        <f t="shared" si="133"/>
        <v>2015</v>
      </c>
      <c r="L2123" s="2" t="str">
        <f t="shared" si="134"/>
        <v>04</v>
      </c>
      <c r="M2123" s="2">
        <v>201504</v>
      </c>
      <c r="N2123" s="30">
        <v>47979.859200000006</v>
      </c>
      <c r="O2123" s="30">
        <v>7196.9788800000006</v>
      </c>
      <c r="P2123" s="10">
        <f t="shared" si="135"/>
        <v>7.1969788800000005E-3</v>
      </c>
    </row>
    <row r="2124" spans="1:16">
      <c r="A2124" s="2" t="s">
        <v>7</v>
      </c>
      <c r="B2124" s="2" t="s">
        <v>26</v>
      </c>
      <c r="C2124" s="2" t="str">
        <f t="shared" si="132"/>
        <v>Toshiro T.</v>
      </c>
      <c r="D2124" s="2" t="s">
        <v>55</v>
      </c>
      <c r="E2124" s="2" t="s">
        <v>56</v>
      </c>
      <c r="F2124" s="2" t="s">
        <v>11</v>
      </c>
      <c r="G2124" s="2">
        <v>36</v>
      </c>
      <c r="H2124" s="2" t="s">
        <v>34</v>
      </c>
      <c r="I2124" s="2" t="s">
        <v>39</v>
      </c>
      <c r="J2124" s="2" t="s">
        <v>143</v>
      </c>
      <c r="K2124" s="2" t="str">
        <f t="shared" si="133"/>
        <v>2015</v>
      </c>
      <c r="L2124" s="2" t="str">
        <f t="shared" si="134"/>
        <v>04</v>
      </c>
      <c r="M2124" s="2">
        <v>201504</v>
      </c>
      <c r="N2124" s="30">
        <v>36191.4</v>
      </c>
      <c r="O2124" s="30">
        <v>5428.71</v>
      </c>
      <c r="P2124" s="10">
        <f t="shared" si="135"/>
        <v>5.4287099999999998E-3</v>
      </c>
    </row>
    <row r="2125" spans="1:16">
      <c r="A2125" s="2" t="s">
        <v>7</v>
      </c>
      <c r="B2125" s="2" t="s">
        <v>26</v>
      </c>
      <c r="C2125" s="2" t="str">
        <f t="shared" si="132"/>
        <v>Toshiro T.</v>
      </c>
      <c r="D2125" s="2" t="s">
        <v>55</v>
      </c>
      <c r="E2125" s="2" t="s">
        <v>56</v>
      </c>
      <c r="F2125" s="2" t="s">
        <v>11</v>
      </c>
      <c r="G2125" s="2">
        <v>36</v>
      </c>
      <c r="H2125" s="2" t="s">
        <v>34</v>
      </c>
      <c r="I2125" s="2" t="s">
        <v>39</v>
      </c>
      <c r="J2125" s="2" t="s">
        <v>123</v>
      </c>
      <c r="K2125" s="2" t="str">
        <f t="shared" si="133"/>
        <v>2015</v>
      </c>
      <c r="L2125" s="2" t="str">
        <f t="shared" si="134"/>
        <v>04</v>
      </c>
      <c r="M2125" s="2">
        <v>201504</v>
      </c>
      <c r="N2125" s="30">
        <v>68230.108800000002</v>
      </c>
      <c r="O2125" s="30">
        <v>10234.516319999999</v>
      </c>
      <c r="P2125" s="10">
        <f t="shared" si="135"/>
        <v>1.023451632E-2</v>
      </c>
    </row>
    <row r="2126" spans="1:16">
      <c r="A2126" s="2" t="s">
        <v>7</v>
      </c>
      <c r="B2126" s="2" t="s">
        <v>26</v>
      </c>
      <c r="C2126" s="2" t="str">
        <f t="shared" si="132"/>
        <v>Yui M.</v>
      </c>
      <c r="D2126" s="2" t="s">
        <v>53</v>
      </c>
      <c r="E2126" s="2" t="s">
        <v>54</v>
      </c>
      <c r="F2126" s="2" t="s">
        <v>12</v>
      </c>
      <c r="G2126" s="2">
        <v>32</v>
      </c>
      <c r="H2126" s="2" t="s">
        <v>36</v>
      </c>
      <c r="I2126" s="2" t="s">
        <v>63</v>
      </c>
      <c r="J2126" s="2" t="s">
        <v>124</v>
      </c>
      <c r="K2126" s="2" t="str">
        <f t="shared" si="133"/>
        <v>2015</v>
      </c>
      <c r="L2126" s="2" t="str">
        <f t="shared" si="134"/>
        <v>04</v>
      </c>
      <c r="M2126" s="2">
        <v>201504</v>
      </c>
      <c r="N2126" s="30">
        <v>155778.9184</v>
      </c>
      <c r="O2126" s="30">
        <v>23366.837759999999</v>
      </c>
      <c r="P2126" s="10">
        <f t="shared" si="135"/>
        <v>2.3366837759999998E-2</v>
      </c>
    </row>
    <row r="2127" spans="1:16">
      <c r="A2127" s="2" t="s">
        <v>7</v>
      </c>
      <c r="B2127" s="2" t="s">
        <v>26</v>
      </c>
      <c r="C2127" s="2" t="str">
        <f t="shared" si="132"/>
        <v>Yui M.</v>
      </c>
      <c r="D2127" s="2" t="s">
        <v>53</v>
      </c>
      <c r="E2127" s="2" t="s">
        <v>54</v>
      </c>
      <c r="F2127" s="2" t="s">
        <v>12</v>
      </c>
      <c r="G2127" s="2">
        <v>32</v>
      </c>
      <c r="H2127" s="2" t="s">
        <v>36</v>
      </c>
      <c r="I2127" s="2" t="s">
        <v>63</v>
      </c>
      <c r="J2127" s="2" t="s">
        <v>121</v>
      </c>
      <c r="K2127" s="2" t="str">
        <f t="shared" si="133"/>
        <v>2015</v>
      </c>
      <c r="L2127" s="2" t="str">
        <f t="shared" si="134"/>
        <v>04</v>
      </c>
      <c r="M2127" s="2">
        <v>201504</v>
      </c>
      <c r="N2127" s="30">
        <v>56354.547200000008</v>
      </c>
      <c r="O2127" s="30">
        <v>8453.1820800000005</v>
      </c>
      <c r="P2127" s="10">
        <f t="shared" si="135"/>
        <v>8.4531820799999997E-3</v>
      </c>
    </row>
    <row r="2128" spans="1:16">
      <c r="A2128" s="2" t="s">
        <v>7</v>
      </c>
      <c r="B2128" s="2" t="s">
        <v>26</v>
      </c>
      <c r="C2128" s="2" t="str">
        <f t="shared" si="132"/>
        <v>Yui M.</v>
      </c>
      <c r="D2128" s="2" t="s">
        <v>53</v>
      </c>
      <c r="E2128" s="2" t="s">
        <v>54</v>
      </c>
      <c r="F2128" s="2" t="s">
        <v>12</v>
      </c>
      <c r="G2128" s="2">
        <v>32</v>
      </c>
      <c r="H2128" s="2" t="s">
        <v>36</v>
      </c>
      <c r="I2128" s="2" t="s">
        <v>63</v>
      </c>
      <c r="J2128" s="2" t="s">
        <v>143</v>
      </c>
      <c r="K2128" s="2" t="str">
        <f t="shared" si="133"/>
        <v>2015</v>
      </c>
      <c r="L2128" s="2" t="str">
        <f t="shared" si="134"/>
        <v>04</v>
      </c>
      <c r="M2128" s="2">
        <v>201504</v>
      </c>
      <c r="N2128" s="30">
        <v>21237.776000000002</v>
      </c>
      <c r="O2128" s="30">
        <v>3185.6664000000001</v>
      </c>
      <c r="P2128" s="10">
        <f t="shared" si="135"/>
        <v>3.1856663999999999E-3</v>
      </c>
    </row>
    <row r="2129" spans="1:16">
      <c r="A2129" s="2" t="s">
        <v>7</v>
      </c>
      <c r="B2129" s="2" t="s">
        <v>26</v>
      </c>
      <c r="C2129" s="2" t="str">
        <f t="shared" si="132"/>
        <v>Yui M.</v>
      </c>
      <c r="D2129" s="2" t="s">
        <v>53</v>
      </c>
      <c r="E2129" s="2" t="s">
        <v>54</v>
      </c>
      <c r="F2129" s="2" t="s">
        <v>12</v>
      </c>
      <c r="G2129" s="2">
        <v>32</v>
      </c>
      <c r="H2129" s="2" t="s">
        <v>36</v>
      </c>
      <c r="I2129" s="2" t="s">
        <v>63</v>
      </c>
      <c r="J2129" s="2" t="s">
        <v>123</v>
      </c>
      <c r="K2129" s="2" t="str">
        <f t="shared" si="133"/>
        <v>2015</v>
      </c>
      <c r="L2129" s="2" t="str">
        <f t="shared" si="134"/>
        <v>04</v>
      </c>
      <c r="M2129" s="2">
        <v>201504</v>
      </c>
      <c r="N2129" s="30">
        <v>92796.748799999987</v>
      </c>
      <c r="O2129" s="30">
        <v>13919.512319999998</v>
      </c>
      <c r="P2129" s="10">
        <f t="shared" si="135"/>
        <v>1.3919512319999997E-2</v>
      </c>
    </row>
    <row r="2130" spans="1:16">
      <c r="A2130" s="2" t="s">
        <v>7</v>
      </c>
      <c r="B2130" s="2" t="s">
        <v>27</v>
      </c>
      <c r="C2130" s="2" t="str">
        <f t="shared" si="132"/>
        <v>Andrew T.</v>
      </c>
      <c r="D2130" s="2" t="s">
        <v>21</v>
      </c>
      <c r="E2130" s="2" t="s">
        <v>58</v>
      </c>
      <c r="F2130" s="2" t="s">
        <v>11</v>
      </c>
      <c r="G2130" s="2">
        <v>45</v>
      </c>
      <c r="H2130" s="2" t="s">
        <v>33</v>
      </c>
      <c r="I2130" s="2" t="s">
        <v>38</v>
      </c>
      <c r="J2130" s="2" t="s">
        <v>124</v>
      </c>
      <c r="K2130" s="2" t="str">
        <f t="shared" si="133"/>
        <v>2015</v>
      </c>
      <c r="L2130" s="2" t="str">
        <f t="shared" si="134"/>
        <v>04</v>
      </c>
      <c r="M2130" s="2">
        <v>201504</v>
      </c>
      <c r="N2130" s="30">
        <v>1199470.9333333336</v>
      </c>
      <c r="O2130" s="30">
        <v>179920.64000000001</v>
      </c>
      <c r="P2130" s="10">
        <f t="shared" si="135"/>
        <v>0.17992064000000002</v>
      </c>
    </row>
    <row r="2131" spans="1:16">
      <c r="A2131" s="2" t="s">
        <v>7</v>
      </c>
      <c r="B2131" s="2" t="s">
        <v>27</v>
      </c>
      <c r="C2131" s="2" t="str">
        <f t="shared" si="132"/>
        <v>Andrew T.</v>
      </c>
      <c r="D2131" s="2" t="s">
        <v>21</v>
      </c>
      <c r="E2131" s="2" t="s">
        <v>58</v>
      </c>
      <c r="F2131" s="2" t="s">
        <v>11</v>
      </c>
      <c r="G2131" s="2">
        <v>45</v>
      </c>
      <c r="H2131" s="2" t="s">
        <v>33</v>
      </c>
      <c r="I2131" s="2" t="s">
        <v>38</v>
      </c>
      <c r="J2131" s="2" t="s">
        <v>121</v>
      </c>
      <c r="K2131" s="2" t="str">
        <f t="shared" si="133"/>
        <v>2015</v>
      </c>
      <c r="L2131" s="2" t="str">
        <f t="shared" si="134"/>
        <v>04</v>
      </c>
      <c r="M2131" s="2">
        <v>201504</v>
      </c>
      <c r="N2131" s="30">
        <v>52917.653333333343</v>
      </c>
      <c r="O2131" s="30">
        <v>7937.648000000001</v>
      </c>
      <c r="P2131" s="10">
        <f t="shared" si="135"/>
        <v>7.9376480000000003E-3</v>
      </c>
    </row>
    <row r="2132" spans="1:16">
      <c r="A2132" s="2" t="s">
        <v>7</v>
      </c>
      <c r="B2132" s="2" t="s">
        <v>27</v>
      </c>
      <c r="C2132" s="2" t="str">
        <f t="shared" si="132"/>
        <v>Andrew T.</v>
      </c>
      <c r="D2132" s="2" t="s">
        <v>21</v>
      </c>
      <c r="E2132" s="2" t="s">
        <v>58</v>
      </c>
      <c r="F2132" s="2" t="s">
        <v>11</v>
      </c>
      <c r="G2132" s="2">
        <v>45</v>
      </c>
      <c r="H2132" s="2" t="s">
        <v>33</v>
      </c>
      <c r="I2132" s="2" t="s">
        <v>38</v>
      </c>
      <c r="J2132" s="2" t="s">
        <v>143</v>
      </c>
      <c r="K2132" s="2" t="str">
        <f t="shared" si="133"/>
        <v>2015</v>
      </c>
      <c r="L2132" s="2" t="str">
        <f t="shared" si="134"/>
        <v>04</v>
      </c>
      <c r="M2132" s="2">
        <v>201504</v>
      </c>
      <c r="N2132" s="30">
        <v>252021.6</v>
      </c>
      <c r="O2132" s="30">
        <v>37803.24</v>
      </c>
      <c r="P2132" s="10">
        <f t="shared" si="135"/>
        <v>3.7803239999999995E-2</v>
      </c>
    </row>
    <row r="2133" spans="1:16">
      <c r="A2133" s="2" t="s">
        <v>7</v>
      </c>
      <c r="B2133" s="2" t="s">
        <v>27</v>
      </c>
      <c r="C2133" s="2" t="str">
        <f t="shared" si="132"/>
        <v>Andrew T.</v>
      </c>
      <c r="D2133" s="2" t="s">
        <v>21</v>
      </c>
      <c r="E2133" s="2" t="s">
        <v>58</v>
      </c>
      <c r="F2133" s="2" t="s">
        <v>11</v>
      </c>
      <c r="G2133" s="2">
        <v>45</v>
      </c>
      <c r="H2133" s="2" t="s">
        <v>33</v>
      </c>
      <c r="I2133" s="2" t="s">
        <v>38</v>
      </c>
      <c r="J2133" s="2" t="s">
        <v>123</v>
      </c>
      <c r="K2133" s="2" t="str">
        <f t="shared" si="133"/>
        <v>2015</v>
      </c>
      <c r="L2133" s="2" t="str">
        <f t="shared" si="134"/>
        <v>04</v>
      </c>
      <c r="M2133" s="2">
        <v>201504</v>
      </c>
      <c r="N2133" s="30">
        <v>120983.36000000002</v>
      </c>
      <c r="O2133" s="30">
        <v>18147.504000000001</v>
      </c>
      <c r="P2133" s="10">
        <f t="shared" si="135"/>
        <v>1.8147504000000002E-2</v>
      </c>
    </row>
    <row r="2134" spans="1:16">
      <c r="A2134" s="2" t="s">
        <v>7</v>
      </c>
      <c r="B2134" s="2" t="s">
        <v>27</v>
      </c>
      <c r="C2134" s="2" t="str">
        <f t="shared" si="132"/>
        <v>Jason W.</v>
      </c>
      <c r="D2134" s="2" t="s">
        <v>18</v>
      </c>
      <c r="E2134" s="2" t="s">
        <v>62</v>
      </c>
      <c r="F2134" s="2" t="s">
        <v>11</v>
      </c>
      <c r="G2134" s="2">
        <v>38</v>
      </c>
      <c r="H2134" s="2" t="s">
        <v>34</v>
      </c>
      <c r="I2134" s="2" t="s">
        <v>39</v>
      </c>
      <c r="J2134" s="2" t="s">
        <v>124</v>
      </c>
      <c r="K2134" s="2" t="str">
        <f t="shared" si="133"/>
        <v>2015</v>
      </c>
      <c r="L2134" s="2" t="str">
        <f t="shared" si="134"/>
        <v>04</v>
      </c>
      <c r="M2134" s="2">
        <v>201504</v>
      </c>
      <c r="N2134" s="30">
        <v>641690.11200000008</v>
      </c>
      <c r="O2134" s="30">
        <v>96253.516800000012</v>
      </c>
      <c r="P2134" s="10">
        <f t="shared" si="135"/>
        <v>9.6253516800000008E-2</v>
      </c>
    </row>
    <row r="2135" spans="1:16">
      <c r="A2135" s="2" t="s">
        <v>7</v>
      </c>
      <c r="B2135" s="2" t="s">
        <v>27</v>
      </c>
      <c r="C2135" s="2" t="str">
        <f t="shared" si="132"/>
        <v>Jason W.</v>
      </c>
      <c r="D2135" s="2" t="s">
        <v>18</v>
      </c>
      <c r="E2135" s="2" t="s">
        <v>62</v>
      </c>
      <c r="F2135" s="2" t="s">
        <v>11</v>
      </c>
      <c r="G2135" s="2">
        <v>38</v>
      </c>
      <c r="H2135" s="2" t="s">
        <v>34</v>
      </c>
      <c r="I2135" s="2" t="s">
        <v>39</v>
      </c>
      <c r="J2135" s="2" t="s">
        <v>121</v>
      </c>
      <c r="K2135" s="2" t="str">
        <f t="shared" si="133"/>
        <v>2015</v>
      </c>
      <c r="L2135" s="2" t="str">
        <f t="shared" si="134"/>
        <v>04</v>
      </c>
      <c r="M2135" s="2">
        <v>201504</v>
      </c>
      <c r="N2135" s="30">
        <v>107619.45600000002</v>
      </c>
      <c r="O2135" s="30">
        <v>16142.918400000002</v>
      </c>
      <c r="P2135" s="10">
        <f t="shared" si="135"/>
        <v>1.6142918400000001E-2</v>
      </c>
    </row>
    <row r="2136" spans="1:16">
      <c r="A2136" s="2" t="s">
        <v>7</v>
      </c>
      <c r="B2136" s="2" t="s">
        <v>27</v>
      </c>
      <c r="C2136" s="2" t="str">
        <f t="shared" si="132"/>
        <v>Jason W.</v>
      </c>
      <c r="D2136" s="2" t="s">
        <v>18</v>
      </c>
      <c r="E2136" s="2" t="s">
        <v>62</v>
      </c>
      <c r="F2136" s="2" t="s">
        <v>11</v>
      </c>
      <c r="G2136" s="2">
        <v>38</v>
      </c>
      <c r="H2136" s="2" t="s">
        <v>34</v>
      </c>
      <c r="I2136" s="2" t="s">
        <v>39</v>
      </c>
      <c r="J2136" s="2" t="s">
        <v>143</v>
      </c>
      <c r="K2136" s="2" t="str">
        <f t="shared" si="133"/>
        <v>2015</v>
      </c>
      <c r="L2136" s="2" t="str">
        <f t="shared" si="134"/>
        <v>04</v>
      </c>
      <c r="M2136" s="2">
        <v>201504</v>
      </c>
      <c r="N2136" s="30">
        <v>229565.28000000003</v>
      </c>
      <c r="O2136" s="30">
        <v>34434.792000000001</v>
      </c>
      <c r="P2136" s="10">
        <f t="shared" si="135"/>
        <v>3.4434791999999999E-2</v>
      </c>
    </row>
    <row r="2137" spans="1:16">
      <c r="A2137" s="2" t="s">
        <v>7</v>
      </c>
      <c r="B2137" s="2" t="s">
        <v>27</v>
      </c>
      <c r="C2137" s="2" t="str">
        <f t="shared" si="132"/>
        <v>Jason W.</v>
      </c>
      <c r="D2137" s="2" t="s">
        <v>18</v>
      </c>
      <c r="E2137" s="2" t="s">
        <v>62</v>
      </c>
      <c r="F2137" s="2" t="s">
        <v>11</v>
      </c>
      <c r="G2137" s="2">
        <v>38</v>
      </c>
      <c r="H2137" s="2" t="s">
        <v>34</v>
      </c>
      <c r="I2137" s="2" t="s">
        <v>39</v>
      </c>
      <c r="J2137" s="2" t="s">
        <v>123</v>
      </c>
      <c r="K2137" s="2" t="str">
        <f t="shared" si="133"/>
        <v>2015</v>
      </c>
      <c r="L2137" s="2" t="str">
        <f t="shared" si="134"/>
        <v>04</v>
      </c>
      <c r="M2137" s="2">
        <v>201504</v>
      </c>
      <c r="N2137" s="30">
        <v>224679.16800000003</v>
      </c>
      <c r="O2137" s="30">
        <v>33701.875200000002</v>
      </c>
      <c r="P2137" s="10">
        <f t="shared" si="135"/>
        <v>3.3701875200000002E-2</v>
      </c>
    </row>
    <row r="2138" spans="1:16">
      <c r="A2138" s="2" t="s">
        <v>7</v>
      </c>
      <c r="B2138" s="2" t="s">
        <v>27</v>
      </c>
      <c r="C2138" s="2" t="str">
        <f t="shared" si="132"/>
        <v>Michelle L.</v>
      </c>
      <c r="D2138" s="2" t="s">
        <v>19</v>
      </c>
      <c r="E2138" s="2" t="s">
        <v>57</v>
      </c>
      <c r="F2138" s="2" t="s">
        <v>12</v>
      </c>
      <c r="G2138" s="2">
        <v>29</v>
      </c>
      <c r="H2138" s="2" t="s">
        <v>37</v>
      </c>
      <c r="I2138" s="2" t="s">
        <v>41</v>
      </c>
      <c r="J2138" s="2" t="s">
        <v>124</v>
      </c>
      <c r="K2138" s="2" t="str">
        <f t="shared" si="133"/>
        <v>2015</v>
      </c>
      <c r="L2138" s="2" t="str">
        <f t="shared" si="134"/>
        <v>04</v>
      </c>
      <c r="M2138" s="2">
        <v>201504</v>
      </c>
      <c r="N2138" s="30">
        <v>63257.600000000013</v>
      </c>
      <c r="O2138" s="30">
        <v>9488.6400000000012</v>
      </c>
      <c r="P2138" s="10">
        <f t="shared" si="135"/>
        <v>9.4886400000000013E-3</v>
      </c>
    </row>
    <row r="2139" spans="1:16">
      <c r="A2139" s="2" t="s">
        <v>7</v>
      </c>
      <c r="B2139" s="2" t="s">
        <v>27</v>
      </c>
      <c r="C2139" s="2" t="str">
        <f t="shared" si="132"/>
        <v>Michelle L.</v>
      </c>
      <c r="D2139" s="2" t="s">
        <v>19</v>
      </c>
      <c r="E2139" s="2" t="s">
        <v>57</v>
      </c>
      <c r="F2139" s="2" t="s">
        <v>12</v>
      </c>
      <c r="G2139" s="2">
        <v>29</v>
      </c>
      <c r="H2139" s="2" t="s">
        <v>37</v>
      </c>
      <c r="I2139" s="2" t="s">
        <v>41</v>
      </c>
      <c r="J2139" s="2" t="s">
        <v>121</v>
      </c>
      <c r="K2139" s="2" t="str">
        <f t="shared" si="133"/>
        <v>2015</v>
      </c>
      <c r="L2139" s="2" t="str">
        <f t="shared" si="134"/>
        <v>04</v>
      </c>
      <c r="M2139" s="2">
        <v>201504</v>
      </c>
      <c r="N2139" s="30">
        <v>19303.040000000005</v>
      </c>
      <c r="O2139" s="30">
        <v>2895.4560000000006</v>
      </c>
      <c r="P2139" s="10">
        <f t="shared" si="135"/>
        <v>2.8954560000000007E-3</v>
      </c>
    </row>
    <row r="2140" spans="1:16">
      <c r="A2140" s="2" t="s">
        <v>7</v>
      </c>
      <c r="B2140" s="2" t="s">
        <v>27</v>
      </c>
      <c r="C2140" s="2" t="str">
        <f t="shared" si="132"/>
        <v>Michelle L.</v>
      </c>
      <c r="D2140" s="2" t="s">
        <v>19</v>
      </c>
      <c r="E2140" s="2" t="s">
        <v>57</v>
      </c>
      <c r="F2140" s="2" t="s">
        <v>12</v>
      </c>
      <c r="G2140" s="2">
        <v>29</v>
      </c>
      <c r="H2140" s="2" t="s">
        <v>37</v>
      </c>
      <c r="I2140" s="2" t="s">
        <v>41</v>
      </c>
      <c r="J2140" s="2" t="s">
        <v>143</v>
      </c>
      <c r="K2140" s="2" t="str">
        <f t="shared" si="133"/>
        <v>2015</v>
      </c>
      <c r="L2140" s="2" t="str">
        <f t="shared" si="134"/>
        <v>04</v>
      </c>
      <c r="M2140" s="2">
        <v>201504</v>
      </c>
      <c r="N2140" s="30">
        <v>56326.399999999994</v>
      </c>
      <c r="O2140" s="30">
        <v>8448.9599999999991</v>
      </c>
      <c r="P2140" s="10">
        <f t="shared" si="135"/>
        <v>8.4489599999999984E-3</v>
      </c>
    </row>
    <row r="2141" spans="1:16">
      <c r="A2141" s="2" t="s">
        <v>7</v>
      </c>
      <c r="B2141" s="2" t="s">
        <v>27</v>
      </c>
      <c r="C2141" s="2" t="str">
        <f t="shared" si="132"/>
        <v>Michelle L.</v>
      </c>
      <c r="D2141" s="2" t="s">
        <v>19</v>
      </c>
      <c r="E2141" s="2" t="s">
        <v>57</v>
      </c>
      <c r="F2141" s="2" t="s">
        <v>12</v>
      </c>
      <c r="G2141" s="2">
        <v>29</v>
      </c>
      <c r="H2141" s="2" t="s">
        <v>37</v>
      </c>
      <c r="I2141" s="2" t="s">
        <v>41</v>
      </c>
      <c r="J2141" s="2" t="s">
        <v>123</v>
      </c>
      <c r="K2141" s="2" t="str">
        <f t="shared" si="133"/>
        <v>2015</v>
      </c>
      <c r="L2141" s="2" t="str">
        <f t="shared" si="134"/>
        <v>04</v>
      </c>
      <c r="M2141" s="2">
        <v>201504</v>
      </c>
      <c r="N2141" s="30">
        <v>7282.5599999999986</v>
      </c>
      <c r="O2141" s="30">
        <v>1092.3839999999998</v>
      </c>
      <c r="P2141" s="10">
        <f t="shared" si="135"/>
        <v>1.0923839999999998E-3</v>
      </c>
    </row>
    <row r="2142" spans="1:16">
      <c r="A2142" s="2" t="s">
        <v>7</v>
      </c>
      <c r="B2142" s="2" t="s">
        <v>42</v>
      </c>
      <c r="C2142" s="2" t="str">
        <f t="shared" si="132"/>
        <v>Dennis C.</v>
      </c>
      <c r="D2142" s="2" t="s">
        <v>59</v>
      </c>
      <c r="E2142" s="2" t="s">
        <v>60</v>
      </c>
      <c r="F2142" s="2" t="s">
        <v>11</v>
      </c>
      <c r="G2142" s="2">
        <v>35</v>
      </c>
      <c r="H2142" s="2" t="s">
        <v>34</v>
      </c>
      <c r="I2142" s="2" t="s">
        <v>39</v>
      </c>
      <c r="J2142" s="2" t="s">
        <v>124</v>
      </c>
      <c r="K2142" s="2" t="str">
        <f t="shared" si="133"/>
        <v>2015</v>
      </c>
      <c r="L2142" s="2" t="str">
        <f t="shared" si="134"/>
        <v>04</v>
      </c>
      <c r="M2142" s="2">
        <v>201504</v>
      </c>
      <c r="N2142" s="30">
        <v>959433.21600000025</v>
      </c>
      <c r="O2142" s="30">
        <v>143914.98240000004</v>
      </c>
      <c r="P2142" s="10">
        <f t="shared" si="135"/>
        <v>0.14391498240000003</v>
      </c>
    </row>
    <row r="2143" spans="1:16">
      <c r="A2143" s="2" t="s">
        <v>7</v>
      </c>
      <c r="B2143" s="2" t="s">
        <v>42</v>
      </c>
      <c r="C2143" s="2" t="str">
        <f t="shared" si="132"/>
        <v>Dennis C.</v>
      </c>
      <c r="D2143" s="2" t="s">
        <v>59</v>
      </c>
      <c r="E2143" s="2" t="s">
        <v>60</v>
      </c>
      <c r="F2143" s="2" t="s">
        <v>11</v>
      </c>
      <c r="G2143" s="2">
        <v>35</v>
      </c>
      <c r="H2143" s="2" t="s">
        <v>34</v>
      </c>
      <c r="I2143" s="2" t="s">
        <v>39</v>
      </c>
      <c r="J2143" s="2" t="s">
        <v>121</v>
      </c>
      <c r="K2143" s="2" t="str">
        <f t="shared" si="133"/>
        <v>2015</v>
      </c>
      <c r="L2143" s="2" t="str">
        <f t="shared" si="134"/>
        <v>04</v>
      </c>
      <c r="M2143" s="2">
        <v>201504</v>
      </c>
      <c r="N2143" s="30">
        <v>107909.76000000001</v>
      </c>
      <c r="O2143" s="30">
        <v>16186.464000000002</v>
      </c>
      <c r="P2143" s="10">
        <f t="shared" si="135"/>
        <v>1.6186464000000001E-2</v>
      </c>
    </row>
    <row r="2144" spans="1:16">
      <c r="A2144" s="2" t="s">
        <v>7</v>
      </c>
      <c r="B2144" s="2" t="s">
        <v>42</v>
      </c>
      <c r="C2144" s="2" t="str">
        <f t="shared" si="132"/>
        <v>Dennis C.</v>
      </c>
      <c r="D2144" s="2" t="s">
        <v>59</v>
      </c>
      <c r="E2144" s="2" t="s">
        <v>60</v>
      </c>
      <c r="F2144" s="2" t="s">
        <v>11</v>
      </c>
      <c r="G2144" s="2">
        <v>35</v>
      </c>
      <c r="H2144" s="2" t="s">
        <v>34</v>
      </c>
      <c r="I2144" s="2" t="s">
        <v>39</v>
      </c>
      <c r="J2144" s="2" t="s">
        <v>143</v>
      </c>
      <c r="K2144" s="2" t="str">
        <f t="shared" si="133"/>
        <v>2015</v>
      </c>
      <c r="L2144" s="2" t="str">
        <f t="shared" si="134"/>
        <v>04</v>
      </c>
      <c r="M2144" s="2">
        <v>201504</v>
      </c>
      <c r="N2144" s="30">
        <v>183056.16000000003</v>
      </c>
      <c r="O2144" s="30">
        <v>27458.424000000003</v>
      </c>
      <c r="P2144" s="10">
        <f t="shared" si="135"/>
        <v>2.7458424000000002E-2</v>
      </c>
    </row>
    <row r="2145" spans="1:16">
      <c r="A2145" s="2" t="s">
        <v>7</v>
      </c>
      <c r="B2145" s="2" t="s">
        <v>42</v>
      </c>
      <c r="C2145" s="2" t="str">
        <f t="shared" si="132"/>
        <v>Dennis C.</v>
      </c>
      <c r="D2145" s="2" t="s">
        <v>59</v>
      </c>
      <c r="E2145" s="2" t="s">
        <v>60</v>
      </c>
      <c r="F2145" s="2" t="s">
        <v>11</v>
      </c>
      <c r="G2145" s="2">
        <v>35</v>
      </c>
      <c r="H2145" s="2" t="s">
        <v>34</v>
      </c>
      <c r="I2145" s="2" t="s">
        <v>39</v>
      </c>
      <c r="J2145" s="2" t="s">
        <v>123</v>
      </c>
      <c r="K2145" s="2" t="str">
        <f t="shared" si="133"/>
        <v>2015</v>
      </c>
      <c r="L2145" s="2" t="str">
        <f t="shared" si="134"/>
        <v>04</v>
      </c>
      <c r="M2145" s="2">
        <v>201504</v>
      </c>
      <c r="N2145" s="30">
        <v>382878.72000000003</v>
      </c>
      <c r="O2145" s="30">
        <v>57431.808000000005</v>
      </c>
      <c r="P2145" s="10">
        <f t="shared" si="135"/>
        <v>5.7431808000000008E-2</v>
      </c>
    </row>
    <row r="2146" spans="1:16">
      <c r="A2146" s="2" t="s">
        <v>7</v>
      </c>
      <c r="B2146" s="2" t="s">
        <v>42</v>
      </c>
      <c r="C2146" s="2" t="str">
        <f t="shared" si="132"/>
        <v>Aaron C.</v>
      </c>
      <c r="D2146" s="2" t="s">
        <v>61</v>
      </c>
      <c r="E2146" s="2" t="s">
        <v>60</v>
      </c>
      <c r="F2146" s="2" t="s">
        <v>11</v>
      </c>
      <c r="G2146" s="2">
        <v>32</v>
      </c>
      <c r="H2146" s="2" t="s">
        <v>36</v>
      </c>
      <c r="I2146" s="2" t="s">
        <v>63</v>
      </c>
      <c r="J2146" s="2" t="s">
        <v>124</v>
      </c>
      <c r="K2146" s="2" t="str">
        <f t="shared" si="133"/>
        <v>2015</v>
      </c>
      <c r="L2146" s="2" t="str">
        <f t="shared" si="134"/>
        <v>04</v>
      </c>
      <c r="M2146" s="2">
        <v>201504</v>
      </c>
      <c r="N2146" s="30">
        <v>105615.10400000002</v>
      </c>
      <c r="O2146" s="30">
        <v>15842.265600000002</v>
      </c>
      <c r="P2146" s="10">
        <f t="shared" si="135"/>
        <v>1.5842265600000002E-2</v>
      </c>
    </row>
    <row r="2147" spans="1:16">
      <c r="A2147" s="2" t="s">
        <v>7</v>
      </c>
      <c r="B2147" s="2" t="s">
        <v>42</v>
      </c>
      <c r="C2147" s="2" t="str">
        <f t="shared" si="132"/>
        <v>Aaron C.</v>
      </c>
      <c r="D2147" s="2" t="s">
        <v>61</v>
      </c>
      <c r="E2147" s="2" t="s">
        <v>60</v>
      </c>
      <c r="F2147" s="2" t="s">
        <v>11</v>
      </c>
      <c r="G2147" s="2">
        <v>32</v>
      </c>
      <c r="H2147" s="2" t="s">
        <v>36</v>
      </c>
      <c r="I2147" s="2" t="s">
        <v>63</v>
      </c>
      <c r="J2147" s="2" t="s">
        <v>121</v>
      </c>
      <c r="K2147" s="2" t="str">
        <f t="shared" si="133"/>
        <v>2015</v>
      </c>
      <c r="L2147" s="2" t="str">
        <f t="shared" si="134"/>
        <v>04</v>
      </c>
      <c r="M2147" s="2">
        <v>201504</v>
      </c>
      <c r="N2147" s="30">
        <v>37420.544000000009</v>
      </c>
      <c r="O2147" s="30">
        <v>5613.0816000000013</v>
      </c>
      <c r="P2147" s="10">
        <f t="shared" si="135"/>
        <v>5.6130816000000017E-3</v>
      </c>
    </row>
    <row r="2148" spans="1:16">
      <c r="A2148" s="2" t="s">
        <v>7</v>
      </c>
      <c r="B2148" s="2" t="s">
        <v>42</v>
      </c>
      <c r="C2148" s="2" t="str">
        <f t="shared" si="132"/>
        <v>Aaron C.</v>
      </c>
      <c r="D2148" s="2" t="s">
        <v>61</v>
      </c>
      <c r="E2148" s="2" t="s">
        <v>60</v>
      </c>
      <c r="F2148" s="2" t="s">
        <v>11</v>
      </c>
      <c r="G2148" s="2">
        <v>32</v>
      </c>
      <c r="H2148" s="2" t="s">
        <v>36</v>
      </c>
      <c r="I2148" s="2" t="s">
        <v>63</v>
      </c>
      <c r="J2148" s="2" t="s">
        <v>143</v>
      </c>
      <c r="K2148" s="2" t="str">
        <f t="shared" si="133"/>
        <v>2015</v>
      </c>
      <c r="L2148" s="2" t="str">
        <f t="shared" si="134"/>
        <v>04</v>
      </c>
      <c r="M2148" s="2">
        <v>201504</v>
      </c>
      <c r="N2148" s="30">
        <v>51675.68</v>
      </c>
      <c r="O2148" s="30">
        <v>7751.3519999999999</v>
      </c>
      <c r="P2148" s="10">
        <f t="shared" si="135"/>
        <v>7.7513519999999995E-3</v>
      </c>
    </row>
    <row r="2149" spans="1:16">
      <c r="A2149" s="2" t="s">
        <v>7</v>
      </c>
      <c r="B2149" s="2" t="s">
        <v>42</v>
      </c>
      <c r="C2149" s="2" t="str">
        <f t="shared" si="132"/>
        <v>Aaron C.</v>
      </c>
      <c r="D2149" s="2" t="s">
        <v>61</v>
      </c>
      <c r="E2149" s="2" t="s">
        <v>60</v>
      </c>
      <c r="F2149" s="2" t="s">
        <v>11</v>
      </c>
      <c r="G2149" s="2">
        <v>32</v>
      </c>
      <c r="H2149" s="2" t="s">
        <v>36</v>
      </c>
      <c r="I2149" s="2" t="s">
        <v>63</v>
      </c>
      <c r="J2149" s="2" t="s">
        <v>123</v>
      </c>
      <c r="K2149" s="2" t="str">
        <f t="shared" si="133"/>
        <v>2015</v>
      </c>
      <c r="L2149" s="2" t="str">
        <f t="shared" si="134"/>
        <v>04</v>
      </c>
      <c r="M2149" s="2">
        <v>201504</v>
      </c>
      <c r="N2149" s="30">
        <v>36749.663999999997</v>
      </c>
      <c r="O2149" s="30">
        <v>5512.449599999999</v>
      </c>
      <c r="P2149" s="10">
        <f t="shared" si="135"/>
        <v>5.5124495999999993E-3</v>
      </c>
    </row>
    <row r="2150" spans="1:16">
      <c r="A2150" s="2" t="s">
        <v>69</v>
      </c>
      <c r="B2150" s="2" t="s">
        <v>5</v>
      </c>
      <c r="C2150" s="2" t="str">
        <f t="shared" si="132"/>
        <v>Jansen B.</v>
      </c>
      <c r="D2150" s="2" t="s">
        <v>46</v>
      </c>
      <c r="E2150" s="2" t="s">
        <v>13</v>
      </c>
      <c r="F2150" s="2" t="s">
        <v>11</v>
      </c>
      <c r="G2150" s="2">
        <v>46</v>
      </c>
      <c r="H2150" s="2" t="s">
        <v>33</v>
      </c>
      <c r="I2150" s="2" t="s">
        <v>38</v>
      </c>
      <c r="J2150" s="2" t="s">
        <v>124</v>
      </c>
      <c r="K2150" s="2" t="str">
        <f t="shared" si="133"/>
        <v>2015</v>
      </c>
      <c r="L2150" s="2" t="str">
        <f t="shared" si="134"/>
        <v>04</v>
      </c>
      <c r="M2150" s="2">
        <v>201504</v>
      </c>
      <c r="N2150" s="30">
        <v>915342.08000000007</v>
      </c>
      <c r="O2150" s="30">
        <v>137301.31200000001</v>
      </c>
      <c r="P2150" s="10">
        <f t="shared" si="135"/>
        <v>0.13730131200000001</v>
      </c>
    </row>
    <row r="2151" spans="1:16">
      <c r="A2151" s="2" t="s">
        <v>69</v>
      </c>
      <c r="B2151" s="2" t="s">
        <v>5</v>
      </c>
      <c r="C2151" s="2" t="str">
        <f t="shared" si="132"/>
        <v>Jansen B.</v>
      </c>
      <c r="D2151" s="2" t="s">
        <v>46</v>
      </c>
      <c r="E2151" s="2" t="s">
        <v>13</v>
      </c>
      <c r="F2151" s="2" t="s">
        <v>11</v>
      </c>
      <c r="G2151" s="2">
        <v>46</v>
      </c>
      <c r="H2151" s="2" t="s">
        <v>33</v>
      </c>
      <c r="I2151" s="2" t="s">
        <v>38</v>
      </c>
      <c r="J2151" s="2" t="s">
        <v>121</v>
      </c>
      <c r="K2151" s="2" t="str">
        <f t="shared" si="133"/>
        <v>2015</v>
      </c>
      <c r="L2151" s="2" t="str">
        <f t="shared" si="134"/>
        <v>04</v>
      </c>
      <c r="M2151" s="2">
        <v>201504</v>
      </c>
      <c r="N2151" s="30">
        <v>258695.46666666667</v>
      </c>
      <c r="O2151" s="30">
        <v>38804.32</v>
      </c>
      <c r="P2151" s="10">
        <f t="shared" si="135"/>
        <v>3.8804319999999996E-2</v>
      </c>
    </row>
    <row r="2152" spans="1:16">
      <c r="A2152" s="2" t="s">
        <v>69</v>
      </c>
      <c r="B2152" s="2" t="s">
        <v>5</v>
      </c>
      <c r="C2152" s="2" t="str">
        <f t="shared" si="132"/>
        <v>Jansen B.</v>
      </c>
      <c r="D2152" s="2" t="s">
        <v>46</v>
      </c>
      <c r="E2152" s="2" t="s">
        <v>13</v>
      </c>
      <c r="F2152" s="2" t="s">
        <v>11</v>
      </c>
      <c r="G2152" s="2">
        <v>46</v>
      </c>
      <c r="H2152" s="2" t="s">
        <v>33</v>
      </c>
      <c r="I2152" s="2" t="s">
        <v>38</v>
      </c>
      <c r="J2152" s="2" t="s">
        <v>143</v>
      </c>
      <c r="K2152" s="2" t="str">
        <f t="shared" si="133"/>
        <v>2015</v>
      </c>
      <c r="L2152" s="2" t="str">
        <f t="shared" si="134"/>
        <v>04</v>
      </c>
      <c r="M2152" s="2">
        <v>201504</v>
      </c>
      <c r="N2152" s="30">
        <v>323183.7333333334</v>
      </c>
      <c r="O2152" s="30">
        <v>48477.560000000005</v>
      </c>
      <c r="P2152" s="10">
        <f t="shared" si="135"/>
        <v>4.8477560000000003E-2</v>
      </c>
    </row>
    <row r="2153" spans="1:16">
      <c r="A2153" s="2" t="s">
        <v>69</v>
      </c>
      <c r="B2153" s="2" t="s">
        <v>5</v>
      </c>
      <c r="C2153" s="2" t="str">
        <f t="shared" si="132"/>
        <v>Jansen B.</v>
      </c>
      <c r="D2153" s="2" t="s">
        <v>46</v>
      </c>
      <c r="E2153" s="2" t="s">
        <v>13</v>
      </c>
      <c r="F2153" s="2" t="s">
        <v>11</v>
      </c>
      <c r="G2153" s="2">
        <v>46</v>
      </c>
      <c r="H2153" s="2" t="s">
        <v>33</v>
      </c>
      <c r="I2153" s="2" t="s">
        <v>38</v>
      </c>
      <c r="J2153" s="2" t="s">
        <v>123</v>
      </c>
      <c r="K2153" s="2" t="str">
        <f t="shared" si="133"/>
        <v>2015</v>
      </c>
      <c r="L2153" s="2" t="str">
        <f t="shared" si="134"/>
        <v>04</v>
      </c>
      <c r="M2153" s="2">
        <v>201504</v>
      </c>
      <c r="N2153" s="30">
        <v>362179.83999999997</v>
      </c>
      <c r="O2153" s="30">
        <v>54326.975999999995</v>
      </c>
      <c r="P2153" s="10">
        <f t="shared" si="135"/>
        <v>5.4326975999999992E-2</v>
      </c>
    </row>
    <row r="2154" spans="1:16">
      <c r="A2154" s="2" t="s">
        <v>69</v>
      </c>
      <c r="B2154" s="2" t="s">
        <v>5</v>
      </c>
      <c r="C2154" s="2" t="str">
        <f t="shared" si="132"/>
        <v>Claire P.</v>
      </c>
      <c r="D2154" s="2" t="s">
        <v>22</v>
      </c>
      <c r="E2154" s="2" t="s">
        <v>16</v>
      </c>
      <c r="F2154" s="2" t="s">
        <v>12</v>
      </c>
      <c r="G2154" s="2">
        <v>38</v>
      </c>
      <c r="H2154" s="2" t="s">
        <v>34</v>
      </c>
      <c r="I2154" s="2" t="s">
        <v>39</v>
      </c>
      <c r="J2154" s="2" t="s">
        <v>124</v>
      </c>
      <c r="K2154" s="2" t="str">
        <f t="shared" si="133"/>
        <v>2015</v>
      </c>
      <c r="L2154" s="2" t="str">
        <f t="shared" si="134"/>
        <v>04</v>
      </c>
      <c r="M2154" s="2">
        <v>201504</v>
      </c>
      <c r="N2154" s="30">
        <v>728028.67200000025</v>
      </c>
      <c r="O2154" s="30">
        <v>109204.30080000003</v>
      </c>
      <c r="P2154" s="10">
        <f t="shared" si="135"/>
        <v>0.10920430080000003</v>
      </c>
    </row>
    <row r="2155" spans="1:16">
      <c r="A2155" s="2" t="s">
        <v>69</v>
      </c>
      <c r="B2155" s="2" t="s">
        <v>5</v>
      </c>
      <c r="C2155" s="2" t="str">
        <f t="shared" si="132"/>
        <v>Claire P.</v>
      </c>
      <c r="D2155" s="2" t="s">
        <v>22</v>
      </c>
      <c r="E2155" s="2" t="s">
        <v>16</v>
      </c>
      <c r="F2155" s="2" t="s">
        <v>12</v>
      </c>
      <c r="G2155" s="2">
        <v>38</v>
      </c>
      <c r="H2155" s="2" t="s">
        <v>34</v>
      </c>
      <c r="I2155" s="2" t="s">
        <v>39</v>
      </c>
      <c r="J2155" s="2" t="s">
        <v>121</v>
      </c>
      <c r="K2155" s="2" t="str">
        <f t="shared" si="133"/>
        <v>2015</v>
      </c>
      <c r="L2155" s="2" t="str">
        <f t="shared" si="134"/>
        <v>04</v>
      </c>
      <c r="M2155" s="2">
        <v>201504</v>
      </c>
      <c r="N2155" s="30">
        <v>180958.84800000003</v>
      </c>
      <c r="O2155" s="30">
        <v>27143.827200000003</v>
      </c>
      <c r="P2155" s="10">
        <f t="shared" si="135"/>
        <v>2.7143827200000005E-2</v>
      </c>
    </row>
    <row r="2156" spans="1:16">
      <c r="A2156" s="2" t="s">
        <v>69</v>
      </c>
      <c r="B2156" s="2" t="s">
        <v>5</v>
      </c>
      <c r="C2156" s="2" t="str">
        <f t="shared" si="132"/>
        <v>Claire P.</v>
      </c>
      <c r="D2156" s="2" t="s">
        <v>22</v>
      </c>
      <c r="E2156" s="2" t="s">
        <v>16</v>
      </c>
      <c r="F2156" s="2" t="s">
        <v>12</v>
      </c>
      <c r="G2156" s="2">
        <v>38</v>
      </c>
      <c r="H2156" s="2" t="s">
        <v>34</v>
      </c>
      <c r="I2156" s="2" t="s">
        <v>39</v>
      </c>
      <c r="J2156" s="2" t="s">
        <v>143</v>
      </c>
      <c r="K2156" s="2" t="str">
        <f t="shared" si="133"/>
        <v>2015</v>
      </c>
      <c r="L2156" s="2" t="str">
        <f t="shared" si="134"/>
        <v>04</v>
      </c>
      <c r="M2156" s="2">
        <v>201504</v>
      </c>
      <c r="N2156" s="30">
        <v>301126.56000000006</v>
      </c>
      <c r="O2156" s="30">
        <v>45168.984000000004</v>
      </c>
      <c r="P2156" s="10">
        <f t="shared" si="135"/>
        <v>4.5168984000000002E-2</v>
      </c>
    </row>
    <row r="2157" spans="1:16">
      <c r="A2157" s="2" t="s">
        <v>69</v>
      </c>
      <c r="B2157" s="2" t="s">
        <v>5</v>
      </c>
      <c r="C2157" s="2" t="str">
        <f t="shared" si="132"/>
        <v>Claire P.</v>
      </c>
      <c r="D2157" s="2" t="s">
        <v>22</v>
      </c>
      <c r="E2157" s="2" t="s">
        <v>16</v>
      </c>
      <c r="F2157" s="2" t="s">
        <v>12</v>
      </c>
      <c r="G2157" s="2">
        <v>38</v>
      </c>
      <c r="H2157" s="2" t="s">
        <v>34</v>
      </c>
      <c r="I2157" s="2" t="s">
        <v>39</v>
      </c>
      <c r="J2157" s="2" t="s">
        <v>123</v>
      </c>
      <c r="K2157" s="2" t="str">
        <f t="shared" si="133"/>
        <v>2015</v>
      </c>
      <c r="L2157" s="2" t="str">
        <f t="shared" si="134"/>
        <v>04</v>
      </c>
      <c r="M2157" s="2">
        <v>201504</v>
      </c>
      <c r="N2157" s="30">
        <v>244790.78399999999</v>
      </c>
      <c r="O2157" s="30">
        <v>36718.617599999998</v>
      </c>
      <c r="P2157" s="10">
        <f t="shared" si="135"/>
        <v>3.6718617599999996E-2</v>
      </c>
    </row>
    <row r="2158" spans="1:16">
      <c r="A2158" s="2" t="s">
        <v>69</v>
      </c>
      <c r="B2158" s="2" t="s">
        <v>5</v>
      </c>
      <c r="C2158" s="2" t="str">
        <f t="shared" si="132"/>
        <v>Simon W.</v>
      </c>
      <c r="D2158" s="2" t="s">
        <v>9</v>
      </c>
      <c r="E2158" s="2" t="s">
        <v>10</v>
      </c>
      <c r="F2158" s="2" t="s">
        <v>11</v>
      </c>
      <c r="G2158" s="2">
        <v>25</v>
      </c>
      <c r="H2158" s="2" t="s">
        <v>37</v>
      </c>
      <c r="I2158" s="2" t="s">
        <v>41</v>
      </c>
      <c r="J2158" s="2" t="s">
        <v>124</v>
      </c>
      <c r="K2158" s="2" t="str">
        <f t="shared" si="133"/>
        <v>2015</v>
      </c>
      <c r="L2158" s="2" t="str">
        <f t="shared" si="134"/>
        <v>04</v>
      </c>
      <c r="M2158" s="2">
        <v>201504</v>
      </c>
      <c r="N2158" s="30">
        <v>183528.96000000002</v>
      </c>
      <c r="O2158" s="30">
        <v>27529.344000000001</v>
      </c>
      <c r="P2158" s="10">
        <f t="shared" si="135"/>
        <v>2.7529344000000001E-2</v>
      </c>
    </row>
    <row r="2159" spans="1:16">
      <c r="A2159" s="2" t="s">
        <v>69</v>
      </c>
      <c r="B2159" s="2" t="s">
        <v>5</v>
      </c>
      <c r="C2159" s="2" t="str">
        <f t="shared" si="132"/>
        <v>Simon W.</v>
      </c>
      <c r="D2159" s="2" t="s">
        <v>9</v>
      </c>
      <c r="E2159" s="2" t="s">
        <v>10</v>
      </c>
      <c r="F2159" s="2" t="s">
        <v>11</v>
      </c>
      <c r="G2159" s="2">
        <v>25</v>
      </c>
      <c r="H2159" s="2" t="s">
        <v>37</v>
      </c>
      <c r="I2159" s="2" t="s">
        <v>41</v>
      </c>
      <c r="J2159" s="2" t="s">
        <v>121</v>
      </c>
      <c r="K2159" s="2" t="str">
        <f t="shared" si="133"/>
        <v>2015</v>
      </c>
      <c r="L2159" s="2" t="str">
        <f t="shared" si="134"/>
        <v>04</v>
      </c>
      <c r="M2159" s="2">
        <v>201504</v>
      </c>
      <c r="N2159" s="30">
        <v>30426.240000000005</v>
      </c>
      <c r="O2159" s="30">
        <v>4563.9360000000006</v>
      </c>
      <c r="P2159" s="10">
        <f t="shared" si="135"/>
        <v>4.5639360000000002E-3</v>
      </c>
    </row>
    <row r="2160" spans="1:16">
      <c r="A2160" s="2" t="s">
        <v>69</v>
      </c>
      <c r="B2160" s="2" t="s">
        <v>5</v>
      </c>
      <c r="C2160" s="2" t="str">
        <f t="shared" si="132"/>
        <v>Simon W.</v>
      </c>
      <c r="D2160" s="2" t="s">
        <v>9</v>
      </c>
      <c r="E2160" s="2" t="s">
        <v>10</v>
      </c>
      <c r="F2160" s="2" t="s">
        <v>11</v>
      </c>
      <c r="G2160" s="2">
        <v>25</v>
      </c>
      <c r="H2160" s="2" t="s">
        <v>37</v>
      </c>
      <c r="I2160" s="2" t="s">
        <v>41</v>
      </c>
      <c r="J2160" s="2" t="s">
        <v>143</v>
      </c>
      <c r="K2160" s="2" t="str">
        <f t="shared" si="133"/>
        <v>2015</v>
      </c>
      <c r="L2160" s="2" t="str">
        <f t="shared" si="134"/>
        <v>04</v>
      </c>
      <c r="M2160" s="2">
        <v>201504</v>
      </c>
      <c r="N2160" s="30">
        <v>53892.800000000003</v>
      </c>
      <c r="O2160" s="30">
        <v>8083.92</v>
      </c>
      <c r="P2160" s="10">
        <f t="shared" si="135"/>
        <v>8.0839199999999996E-3</v>
      </c>
    </row>
    <row r="2161" spans="1:16">
      <c r="A2161" s="2" t="s">
        <v>69</v>
      </c>
      <c r="B2161" s="2" t="s">
        <v>5</v>
      </c>
      <c r="C2161" s="2" t="str">
        <f t="shared" si="132"/>
        <v>Simon W.</v>
      </c>
      <c r="D2161" s="2" t="s">
        <v>9</v>
      </c>
      <c r="E2161" s="2" t="s">
        <v>10</v>
      </c>
      <c r="F2161" s="2" t="s">
        <v>11</v>
      </c>
      <c r="G2161" s="2">
        <v>25</v>
      </c>
      <c r="H2161" s="2" t="s">
        <v>37</v>
      </c>
      <c r="I2161" s="2" t="s">
        <v>41</v>
      </c>
      <c r="J2161" s="2" t="s">
        <v>123</v>
      </c>
      <c r="K2161" s="2" t="str">
        <f t="shared" si="133"/>
        <v>2015</v>
      </c>
      <c r="L2161" s="2" t="str">
        <f t="shared" si="134"/>
        <v>04</v>
      </c>
      <c r="M2161" s="2">
        <v>201504</v>
      </c>
      <c r="N2161" s="30">
        <v>22865.279999999999</v>
      </c>
      <c r="O2161" s="30">
        <v>3429.7919999999999</v>
      </c>
      <c r="P2161" s="10">
        <f t="shared" si="135"/>
        <v>3.4297920000000001E-3</v>
      </c>
    </row>
    <row r="2162" spans="1:16">
      <c r="A2162" s="2" t="s">
        <v>69</v>
      </c>
      <c r="B2162" s="2" t="s">
        <v>6</v>
      </c>
      <c r="C2162" s="2" t="str">
        <f t="shared" si="132"/>
        <v>Trevor P.</v>
      </c>
      <c r="D2162" s="2" t="s">
        <v>14</v>
      </c>
      <c r="E2162" s="2" t="s">
        <v>15</v>
      </c>
      <c r="F2162" s="2" t="s">
        <v>11</v>
      </c>
      <c r="G2162" s="2">
        <v>32</v>
      </c>
      <c r="H2162" s="2" t="s">
        <v>36</v>
      </c>
      <c r="I2162" s="2" t="s">
        <v>63</v>
      </c>
      <c r="J2162" s="2" t="s">
        <v>124</v>
      </c>
      <c r="K2162" s="2" t="str">
        <f t="shared" si="133"/>
        <v>2015</v>
      </c>
      <c r="L2162" s="2" t="str">
        <f t="shared" si="134"/>
        <v>04</v>
      </c>
      <c r="M2162" s="2">
        <v>201504</v>
      </c>
      <c r="N2162" s="30">
        <v>303116.80000000005</v>
      </c>
      <c r="O2162" s="30">
        <v>45467.520000000004</v>
      </c>
      <c r="P2162" s="10">
        <f t="shared" si="135"/>
        <v>4.5467520000000004E-2</v>
      </c>
    </row>
    <row r="2163" spans="1:16">
      <c r="A2163" s="2" t="s">
        <v>69</v>
      </c>
      <c r="B2163" s="2" t="s">
        <v>6</v>
      </c>
      <c r="C2163" s="2" t="str">
        <f t="shared" si="132"/>
        <v>Trevor P.</v>
      </c>
      <c r="D2163" s="2" t="s">
        <v>14</v>
      </c>
      <c r="E2163" s="2" t="s">
        <v>15</v>
      </c>
      <c r="F2163" s="2" t="s">
        <v>11</v>
      </c>
      <c r="G2163" s="2">
        <v>32</v>
      </c>
      <c r="H2163" s="2" t="s">
        <v>36</v>
      </c>
      <c r="I2163" s="2" t="s">
        <v>63</v>
      </c>
      <c r="J2163" s="2" t="s">
        <v>121</v>
      </c>
      <c r="K2163" s="2" t="str">
        <f t="shared" si="133"/>
        <v>2015</v>
      </c>
      <c r="L2163" s="2" t="str">
        <f t="shared" si="134"/>
        <v>04</v>
      </c>
      <c r="M2163" s="2">
        <v>201504</v>
      </c>
      <c r="N2163" s="30">
        <v>33429.760000000002</v>
      </c>
      <c r="O2163" s="30">
        <v>5014.4639999999999</v>
      </c>
      <c r="P2163" s="10">
        <f t="shared" si="135"/>
        <v>5.0144639999999997E-3</v>
      </c>
    </row>
    <row r="2164" spans="1:16">
      <c r="A2164" s="2" t="s">
        <v>69</v>
      </c>
      <c r="B2164" s="2" t="s">
        <v>6</v>
      </c>
      <c r="C2164" s="2" t="str">
        <f t="shared" si="132"/>
        <v>Trevor P.</v>
      </c>
      <c r="D2164" s="2" t="s">
        <v>14</v>
      </c>
      <c r="E2164" s="2" t="s">
        <v>15</v>
      </c>
      <c r="F2164" s="2" t="s">
        <v>11</v>
      </c>
      <c r="G2164" s="2">
        <v>32</v>
      </c>
      <c r="H2164" s="2" t="s">
        <v>36</v>
      </c>
      <c r="I2164" s="2" t="s">
        <v>63</v>
      </c>
      <c r="J2164" s="2" t="s">
        <v>143</v>
      </c>
      <c r="K2164" s="2" t="str">
        <f t="shared" si="133"/>
        <v>2015</v>
      </c>
      <c r="L2164" s="2" t="str">
        <f t="shared" si="134"/>
        <v>04</v>
      </c>
      <c r="M2164" s="2">
        <v>201504</v>
      </c>
      <c r="N2164" s="30">
        <v>86982.933333333334</v>
      </c>
      <c r="O2164" s="30">
        <v>13047.44</v>
      </c>
      <c r="P2164" s="10">
        <f t="shared" si="135"/>
        <v>1.304744E-2</v>
      </c>
    </row>
    <row r="2165" spans="1:16">
      <c r="A2165" s="2" t="s">
        <v>69</v>
      </c>
      <c r="B2165" s="2" t="s">
        <v>6</v>
      </c>
      <c r="C2165" s="2" t="str">
        <f t="shared" si="132"/>
        <v>Trevor P.</v>
      </c>
      <c r="D2165" s="2" t="s">
        <v>14</v>
      </c>
      <c r="E2165" s="2" t="s">
        <v>15</v>
      </c>
      <c r="F2165" s="2" t="s">
        <v>11</v>
      </c>
      <c r="G2165" s="2">
        <v>32</v>
      </c>
      <c r="H2165" s="2" t="s">
        <v>36</v>
      </c>
      <c r="I2165" s="2" t="s">
        <v>63</v>
      </c>
      <c r="J2165" s="2" t="s">
        <v>123</v>
      </c>
      <c r="K2165" s="2" t="str">
        <f t="shared" si="133"/>
        <v>2015</v>
      </c>
      <c r="L2165" s="2" t="str">
        <f t="shared" si="134"/>
        <v>04</v>
      </c>
      <c r="M2165" s="2">
        <v>201504</v>
      </c>
      <c r="N2165" s="30">
        <v>209482.56</v>
      </c>
      <c r="O2165" s="30">
        <v>31422.383999999998</v>
      </c>
      <c r="P2165" s="10">
        <f t="shared" si="135"/>
        <v>3.1422383999999998E-2</v>
      </c>
    </row>
    <row r="2166" spans="1:16">
      <c r="A2166" s="2" t="s">
        <v>68</v>
      </c>
      <c r="B2166" s="2" t="s">
        <v>24</v>
      </c>
      <c r="C2166" s="2" t="str">
        <f t="shared" si="132"/>
        <v>George C.</v>
      </c>
      <c r="D2166" s="2" t="s">
        <v>43</v>
      </c>
      <c r="E2166" s="2" t="s">
        <v>17</v>
      </c>
      <c r="F2166" s="2" t="s">
        <v>11</v>
      </c>
      <c r="G2166" s="2">
        <v>32</v>
      </c>
      <c r="H2166" s="2" t="s">
        <v>36</v>
      </c>
      <c r="I2166" s="2" t="s">
        <v>63</v>
      </c>
      <c r="J2166" s="2" t="s">
        <v>124</v>
      </c>
      <c r="K2166" s="2" t="str">
        <f t="shared" si="133"/>
        <v>2015</v>
      </c>
      <c r="L2166" s="2" t="str">
        <f t="shared" si="134"/>
        <v>04</v>
      </c>
      <c r="M2166" s="2">
        <v>201504</v>
      </c>
      <c r="N2166" s="30">
        <v>349326.50666666671</v>
      </c>
      <c r="O2166" s="30">
        <v>52398.976000000002</v>
      </c>
      <c r="P2166" s="10">
        <f t="shared" si="135"/>
        <v>5.2398976E-2</v>
      </c>
    </row>
    <row r="2167" spans="1:16">
      <c r="A2167" s="2" t="s">
        <v>68</v>
      </c>
      <c r="B2167" s="2" t="s">
        <v>24</v>
      </c>
      <c r="C2167" s="2" t="str">
        <f t="shared" si="132"/>
        <v>George C.</v>
      </c>
      <c r="D2167" s="2" t="s">
        <v>43</v>
      </c>
      <c r="E2167" s="2" t="s">
        <v>17</v>
      </c>
      <c r="F2167" s="2" t="s">
        <v>11</v>
      </c>
      <c r="G2167" s="2">
        <v>32</v>
      </c>
      <c r="H2167" s="2" t="s">
        <v>36</v>
      </c>
      <c r="I2167" s="2" t="s">
        <v>63</v>
      </c>
      <c r="J2167" s="2" t="s">
        <v>121</v>
      </c>
      <c r="K2167" s="2" t="str">
        <f t="shared" si="133"/>
        <v>2015</v>
      </c>
      <c r="L2167" s="2" t="str">
        <f t="shared" si="134"/>
        <v>04</v>
      </c>
      <c r="M2167" s="2">
        <v>201504</v>
      </c>
      <c r="N2167" s="30">
        <v>118818.56</v>
      </c>
      <c r="O2167" s="30">
        <v>17822.784</v>
      </c>
      <c r="P2167" s="10">
        <f t="shared" si="135"/>
        <v>1.7822784000000001E-2</v>
      </c>
    </row>
    <row r="2168" spans="1:16">
      <c r="A2168" s="2" t="s">
        <v>68</v>
      </c>
      <c r="B2168" s="2" t="s">
        <v>24</v>
      </c>
      <c r="C2168" s="2" t="str">
        <f t="shared" si="132"/>
        <v>George C.</v>
      </c>
      <c r="D2168" s="2" t="s">
        <v>43</v>
      </c>
      <c r="E2168" s="2" t="s">
        <v>17</v>
      </c>
      <c r="F2168" s="2" t="s">
        <v>11</v>
      </c>
      <c r="G2168" s="2">
        <v>32</v>
      </c>
      <c r="H2168" s="2" t="s">
        <v>36</v>
      </c>
      <c r="I2168" s="2" t="s">
        <v>63</v>
      </c>
      <c r="J2168" s="2" t="s">
        <v>143</v>
      </c>
      <c r="K2168" s="2" t="str">
        <f t="shared" si="133"/>
        <v>2015</v>
      </c>
      <c r="L2168" s="2" t="str">
        <f t="shared" si="134"/>
        <v>04</v>
      </c>
      <c r="M2168" s="2">
        <v>201504</v>
      </c>
      <c r="N2168" s="30">
        <v>10244.266666666668</v>
      </c>
      <c r="O2168" s="30">
        <v>1536.64</v>
      </c>
      <c r="P2168" s="10">
        <f t="shared" si="135"/>
        <v>1.5366400000000001E-3</v>
      </c>
    </row>
    <row r="2169" spans="1:16">
      <c r="A2169" s="2" t="s">
        <v>68</v>
      </c>
      <c r="B2169" s="2" t="s">
        <v>24</v>
      </c>
      <c r="C2169" s="2" t="str">
        <f t="shared" si="132"/>
        <v>George C.</v>
      </c>
      <c r="D2169" s="2" t="s">
        <v>43</v>
      </c>
      <c r="E2169" s="2" t="s">
        <v>17</v>
      </c>
      <c r="F2169" s="2" t="s">
        <v>11</v>
      </c>
      <c r="G2169" s="2">
        <v>32</v>
      </c>
      <c r="H2169" s="2" t="s">
        <v>36</v>
      </c>
      <c r="I2169" s="2" t="s">
        <v>63</v>
      </c>
      <c r="J2169" s="2" t="s">
        <v>123</v>
      </c>
      <c r="K2169" s="2" t="str">
        <f t="shared" si="133"/>
        <v>2015</v>
      </c>
      <c r="L2169" s="2" t="str">
        <f t="shared" si="134"/>
        <v>04</v>
      </c>
      <c r="M2169" s="2">
        <v>201504</v>
      </c>
      <c r="N2169" s="30">
        <v>192411.51999999999</v>
      </c>
      <c r="O2169" s="30">
        <v>28861.727999999999</v>
      </c>
      <c r="P2169" s="10">
        <f t="shared" si="135"/>
        <v>2.8861728E-2</v>
      </c>
    </row>
    <row r="2170" spans="1:16">
      <c r="A2170" s="2" t="s">
        <v>68</v>
      </c>
      <c r="B2170" s="2" t="s">
        <v>70</v>
      </c>
      <c r="C2170" s="2" t="str">
        <f t="shared" si="132"/>
        <v>Emma J.</v>
      </c>
      <c r="D2170" s="2" t="s">
        <v>20</v>
      </c>
      <c r="E2170" s="2" t="s">
        <v>0</v>
      </c>
      <c r="F2170" s="2" t="s">
        <v>12</v>
      </c>
      <c r="G2170" s="2">
        <v>28</v>
      </c>
      <c r="H2170" s="2" t="s">
        <v>37</v>
      </c>
      <c r="I2170" s="2" t="s">
        <v>41</v>
      </c>
      <c r="J2170" s="2" t="s">
        <v>124</v>
      </c>
      <c r="K2170" s="2" t="str">
        <f t="shared" si="133"/>
        <v>2015</v>
      </c>
      <c r="L2170" s="2" t="str">
        <f t="shared" si="134"/>
        <v>04</v>
      </c>
      <c r="M2170" s="2">
        <v>201504</v>
      </c>
      <c r="N2170" s="30">
        <v>78515.199999999997</v>
      </c>
      <c r="O2170" s="30">
        <v>11777.279999999999</v>
      </c>
      <c r="P2170" s="10">
        <f t="shared" si="135"/>
        <v>1.1777279999999999E-2</v>
      </c>
    </row>
    <row r="2171" spans="1:16">
      <c r="A2171" s="2" t="s">
        <v>68</v>
      </c>
      <c r="B2171" s="2" t="s">
        <v>70</v>
      </c>
      <c r="C2171" s="2" t="str">
        <f t="shared" si="132"/>
        <v>Emma J.</v>
      </c>
      <c r="D2171" s="2" t="s">
        <v>20</v>
      </c>
      <c r="E2171" s="2" t="s">
        <v>0</v>
      </c>
      <c r="F2171" s="2" t="s">
        <v>12</v>
      </c>
      <c r="G2171" s="2">
        <v>28</v>
      </c>
      <c r="H2171" s="2" t="s">
        <v>37</v>
      </c>
      <c r="I2171" s="2" t="s">
        <v>41</v>
      </c>
      <c r="J2171" s="2" t="s">
        <v>121</v>
      </c>
      <c r="K2171" s="2" t="str">
        <f t="shared" si="133"/>
        <v>2015</v>
      </c>
      <c r="L2171" s="2" t="str">
        <f t="shared" si="134"/>
        <v>04</v>
      </c>
      <c r="M2171" s="2">
        <v>201504</v>
      </c>
      <c r="N2171" s="30">
        <v>63806.080000000002</v>
      </c>
      <c r="O2171" s="30">
        <v>9570.9120000000003</v>
      </c>
      <c r="P2171" s="10">
        <f t="shared" si="135"/>
        <v>9.5709120000000009E-3</v>
      </c>
    </row>
    <row r="2172" spans="1:16">
      <c r="A2172" s="2" t="s">
        <v>68</v>
      </c>
      <c r="B2172" s="2" t="s">
        <v>70</v>
      </c>
      <c r="C2172" s="2" t="str">
        <f t="shared" si="132"/>
        <v>Emma J.</v>
      </c>
      <c r="D2172" s="2" t="s">
        <v>20</v>
      </c>
      <c r="E2172" s="2" t="s">
        <v>0</v>
      </c>
      <c r="F2172" s="2" t="s">
        <v>12</v>
      </c>
      <c r="G2172" s="2">
        <v>28</v>
      </c>
      <c r="H2172" s="2" t="s">
        <v>37</v>
      </c>
      <c r="I2172" s="2" t="s">
        <v>41</v>
      </c>
      <c r="J2172" s="2" t="s">
        <v>143</v>
      </c>
      <c r="K2172" s="2" t="str">
        <f t="shared" si="133"/>
        <v>2015</v>
      </c>
      <c r="L2172" s="2" t="str">
        <f t="shared" si="134"/>
        <v>04</v>
      </c>
      <c r="M2172" s="2">
        <v>201504</v>
      </c>
      <c r="N2172" s="30">
        <v>57217.600000000013</v>
      </c>
      <c r="O2172" s="30">
        <v>8582.6400000000012</v>
      </c>
      <c r="P2172" s="10">
        <f t="shared" si="135"/>
        <v>8.5826400000000008E-3</v>
      </c>
    </row>
    <row r="2173" spans="1:16">
      <c r="A2173" s="2" t="s">
        <v>68</v>
      </c>
      <c r="B2173" s="2" t="s">
        <v>70</v>
      </c>
      <c r="C2173" s="2" t="str">
        <f t="shared" si="132"/>
        <v>Emma J.</v>
      </c>
      <c r="D2173" s="2" t="s">
        <v>20</v>
      </c>
      <c r="E2173" s="2" t="s">
        <v>0</v>
      </c>
      <c r="F2173" s="2" t="s">
        <v>12</v>
      </c>
      <c r="G2173" s="2">
        <v>28</v>
      </c>
      <c r="H2173" s="2" t="s">
        <v>37</v>
      </c>
      <c r="I2173" s="2" t="s">
        <v>41</v>
      </c>
      <c r="J2173" s="2" t="s">
        <v>123</v>
      </c>
      <c r="K2173" s="2" t="str">
        <f t="shared" si="133"/>
        <v>2015</v>
      </c>
      <c r="L2173" s="2" t="str">
        <f t="shared" si="134"/>
        <v>04</v>
      </c>
      <c r="M2173" s="2">
        <v>201504</v>
      </c>
      <c r="N2173" s="30">
        <v>86522.880000000005</v>
      </c>
      <c r="O2173" s="30">
        <v>12978.432000000001</v>
      </c>
      <c r="P2173" s="10">
        <f t="shared" si="135"/>
        <v>1.2978432000000002E-2</v>
      </c>
    </row>
    <row r="2174" spans="1:16">
      <c r="A2174" s="2" t="s">
        <v>68</v>
      </c>
      <c r="B2174" s="2" t="s">
        <v>23</v>
      </c>
      <c r="C2174" s="2" t="str">
        <f t="shared" si="132"/>
        <v>Bryan K.</v>
      </c>
      <c r="D2174" s="2" t="s">
        <v>44</v>
      </c>
      <c r="E2174" s="2" t="s">
        <v>45</v>
      </c>
      <c r="F2174" s="2" t="s">
        <v>11</v>
      </c>
      <c r="G2174" s="2">
        <v>27</v>
      </c>
      <c r="H2174" s="2" t="s">
        <v>33</v>
      </c>
      <c r="I2174" s="2" t="s">
        <v>38</v>
      </c>
      <c r="J2174" s="2" t="s">
        <v>124</v>
      </c>
      <c r="K2174" s="2" t="str">
        <f t="shared" si="133"/>
        <v>2015</v>
      </c>
      <c r="L2174" s="2" t="str">
        <f t="shared" si="134"/>
        <v>04</v>
      </c>
      <c r="M2174" s="2">
        <v>201504</v>
      </c>
      <c r="N2174" s="30">
        <v>187614.72000000003</v>
      </c>
      <c r="O2174" s="30">
        <v>28142.208000000002</v>
      </c>
      <c r="P2174" s="10">
        <f t="shared" si="135"/>
        <v>2.8142208000000002E-2</v>
      </c>
    </row>
    <row r="2175" spans="1:16">
      <c r="A2175" s="2" t="s">
        <v>68</v>
      </c>
      <c r="B2175" s="2" t="s">
        <v>23</v>
      </c>
      <c r="C2175" s="2" t="str">
        <f t="shared" si="132"/>
        <v>Bryan K.</v>
      </c>
      <c r="D2175" s="2" t="s">
        <v>44</v>
      </c>
      <c r="E2175" s="2" t="s">
        <v>45</v>
      </c>
      <c r="F2175" s="2" t="s">
        <v>11</v>
      </c>
      <c r="G2175" s="2">
        <v>27</v>
      </c>
      <c r="H2175" s="2" t="s">
        <v>33</v>
      </c>
      <c r="I2175" s="2" t="s">
        <v>38</v>
      </c>
      <c r="J2175" s="2" t="s">
        <v>121</v>
      </c>
      <c r="K2175" s="2" t="str">
        <f t="shared" si="133"/>
        <v>2015</v>
      </c>
      <c r="L2175" s="2" t="str">
        <f t="shared" si="134"/>
        <v>04</v>
      </c>
      <c r="M2175" s="2">
        <v>201504</v>
      </c>
      <c r="N2175" s="30">
        <v>86471.424000000028</v>
      </c>
      <c r="O2175" s="30">
        <v>12970.713600000003</v>
      </c>
      <c r="P2175" s="10">
        <f t="shared" si="135"/>
        <v>1.2970713600000003E-2</v>
      </c>
    </row>
    <row r="2176" spans="1:16">
      <c r="A2176" s="2" t="s">
        <v>68</v>
      </c>
      <c r="B2176" s="2" t="s">
        <v>23</v>
      </c>
      <c r="C2176" s="2" t="str">
        <f t="shared" si="132"/>
        <v>Bryan K.</v>
      </c>
      <c r="D2176" s="2" t="s">
        <v>44</v>
      </c>
      <c r="E2176" s="2" t="s">
        <v>45</v>
      </c>
      <c r="F2176" s="2" t="s">
        <v>11</v>
      </c>
      <c r="G2176" s="2">
        <v>27</v>
      </c>
      <c r="H2176" s="2" t="s">
        <v>33</v>
      </c>
      <c r="I2176" s="2" t="s">
        <v>38</v>
      </c>
      <c r="J2176" s="2" t="s">
        <v>143</v>
      </c>
      <c r="K2176" s="2" t="str">
        <f t="shared" si="133"/>
        <v>2015</v>
      </c>
      <c r="L2176" s="2" t="str">
        <f t="shared" si="134"/>
        <v>04</v>
      </c>
      <c r="M2176" s="2">
        <v>201504</v>
      </c>
      <c r="N2176" s="30">
        <v>125690.4</v>
      </c>
      <c r="O2176" s="30">
        <v>18853.559999999998</v>
      </c>
      <c r="P2176" s="10">
        <f t="shared" si="135"/>
        <v>1.8853559999999998E-2</v>
      </c>
    </row>
    <row r="2177" spans="1:16">
      <c r="A2177" s="2" t="s">
        <v>68</v>
      </c>
      <c r="B2177" s="2" t="s">
        <v>23</v>
      </c>
      <c r="C2177" s="2" t="str">
        <f t="shared" si="132"/>
        <v>Bryan K.</v>
      </c>
      <c r="D2177" s="2" t="s">
        <v>44</v>
      </c>
      <c r="E2177" s="2" t="s">
        <v>45</v>
      </c>
      <c r="F2177" s="2" t="s">
        <v>11</v>
      </c>
      <c r="G2177" s="2">
        <v>27</v>
      </c>
      <c r="H2177" s="2" t="s">
        <v>33</v>
      </c>
      <c r="I2177" s="2" t="s">
        <v>38</v>
      </c>
      <c r="J2177" s="2" t="s">
        <v>123</v>
      </c>
      <c r="K2177" s="2" t="str">
        <f t="shared" si="133"/>
        <v>2015</v>
      </c>
      <c r="L2177" s="2" t="str">
        <f t="shared" si="134"/>
        <v>04</v>
      </c>
      <c r="M2177" s="2">
        <v>201504</v>
      </c>
      <c r="N2177" s="30">
        <v>68300.928</v>
      </c>
      <c r="O2177" s="30">
        <v>10245.1392</v>
      </c>
      <c r="P2177" s="10">
        <f t="shared" si="135"/>
        <v>1.02451392E-2</v>
      </c>
    </row>
    <row r="2178" spans="1:16">
      <c r="A2178" s="2" t="s">
        <v>7</v>
      </c>
      <c r="B2178" s="2" t="s">
        <v>25</v>
      </c>
      <c r="C2178" s="2" t="str">
        <f t="shared" si="132"/>
        <v>Louis N.</v>
      </c>
      <c r="D2178" s="2" t="s">
        <v>51</v>
      </c>
      <c r="E2178" s="2" t="s">
        <v>52</v>
      </c>
      <c r="F2178" s="2" t="s">
        <v>11</v>
      </c>
      <c r="G2178" s="2">
        <v>44</v>
      </c>
      <c r="H2178" s="2" t="s">
        <v>33</v>
      </c>
      <c r="I2178" s="2" t="s">
        <v>38</v>
      </c>
      <c r="J2178" s="2" t="s">
        <v>124</v>
      </c>
      <c r="K2178" s="2" t="str">
        <f t="shared" si="133"/>
        <v>2015</v>
      </c>
      <c r="L2178" s="2" t="str">
        <f t="shared" si="134"/>
        <v>05</v>
      </c>
      <c r="M2178" s="2">
        <v>201505</v>
      </c>
      <c r="N2178" s="30">
        <v>777701.12</v>
      </c>
      <c r="O2178" s="30">
        <v>116655.16799999999</v>
      </c>
      <c r="P2178" s="10">
        <f t="shared" si="135"/>
        <v>0.11665516799999999</v>
      </c>
    </row>
    <row r="2179" spans="1:16">
      <c r="A2179" s="2" t="s">
        <v>7</v>
      </c>
      <c r="B2179" s="2" t="s">
        <v>25</v>
      </c>
      <c r="C2179" s="2" t="str">
        <f t="shared" ref="C2179:C2242" si="136">D2179&amp;" "&amp;LEFT(E2179,1)&amp;"."</f>
        <v>Louis N.</v>
      </c>
      <c r="D2179" s="2" t="s">
        <v>51</v>
      </c>
      <c r="E2179" s="2" t="s">
        <v>52</v>
      </c>
      <c r="F2179" s="2" t="s">
        <v>11</v>
      </c>
      <c r="G2179" s="2">
        <v>44</v>
      </c>
      <c r="H2179" s="2" t="s">
        <v>33</v>
      </c>
      <c r="I2179" s="2" t="s">
        <v>38</v>
      </c>
      <c r="J2179" s="2" t="s">
        <v>121</v>
      </c>
      <c r="K2179" s="2" t="str">
        <f t="shared" ref="K2179:K2242" si="137">LEFT(M2179,4)</f>
        <v>2015</v>
      </c>
      <c r="L2179" s="2" t="str">
        <f t="shared" ref="L2179:L2242" si="138">RIGHT(M2179,2)</f>
        <v>05</v>
      </c>
      <c r="M2179" s="2">
        <v>201505</v>
      </c>
      <c r="N2179" s="30">
        <v>124590.57333333333</v>
      </c>
      <c r="O2179" s="30">
        <v>18688.585999999999</v>
      </c>
      <c r="P2179" s="10">
        <f t="shared" ref="P2179:P2242" si="139">O2179/1000000</f>
        <v>1.8688586E-2</v>
      </c>
    </row>
    <row r="2180" spans="1:16">
      <c r="A2180" s="2" t="s">
        <v>7</v>
      </c>
      <c r="B2180" s="2" t="s">
        <v>25</v>
      </c>
      <c r="C2180" s="2" t="str">
        <f t="shared" si="136"/>
        <v>Louis N.</v>
      </c>
      <c r="D2180" s="2" t="s">
        <v>51</v>
      </c>
      <c r="E2180" s="2" t="s">
        <v>52</v>
      </c>
      <c r="F2180" s="2" t="s">
        <v>11</v>
      </c>
      <c r="G2180" s="2">
        <v>44</v>
      </c>
      <c r="H2180" s="2" t="s">
        <v>33</v>
      </c>
      <c r="I2180" s="2" t="s">
        <v>38</v>
      </c>
      <c r="J2180" s="2" t="s">
        <v>143</v>
      </c>
      <c r="K2180" s="2" t="str">
        <f t="shared" si="137"/>
        <v>2015</v>
      </c>
      <c r="L2180" s="2" t="str">
        <f t="shared" si="138"/>
        <v>05</v>
      </c>
      <c r="M2180" s="2">
        <v>201505</v>
      </c>
      <c r="N2180" s="30">
        <v>158492.25</v>
      </c>
      <c r="O2180" s="30">
        <v>23773.837499999998</v>
      </c>
      <c r="P2180" s="10">
        <f t="shared" si="139"/>
        <v>2.3773837499999999E-2</v>
      </c>
    </row>
    <row r="2181" spans="1:16">
      <c r="A2181" s="2" t="s">
        <v>7</v>
      </c>
      <c r="B2181" s="2" t="s">
        <v>25</v>
      </c>
      <c r="C2181" s="2" t="str">
        <f t="shared" si="136"/>
        <v>Louis N.</v>
      </c>
      <c r="D2181" s="2" t="s">
        <v>51</v>
      </c>
      <c r="E2181" s="2" t="s">
        <v>52</v>
      </c>
      <c r="F2181" s="2" t="s">
        <v>11</v>
      </c>
      <c r="G2181" s="2">
        <v>44</v>
      </c>
      <c r="H2181" s="2" t="s">
        <v>33</v>
      </c>
      <c r="I2181" s="2" t="s">
        <v>38</v>
      </c>
      <c r="J2181" s="2" t="s">
        <v>123</v>
      </c>
      <c r="K2181" s="2" t="str">
        <f t="shared" si="137"/>
        <v>2015</v>
      </c>
      <c r="L2181" s="2" t="str">
        <f t="shared" si="138"/>
        <v>05</v>
      </c>
      <c r="M2181" s="2">
        <v>201505</v>
      </c>
      <c r="N2181" s="30">
        <v>374587.77999999991</v>
      </c>
      <c r="O2181" s="30">
        <v>56188.166999999987</v>
      </c>
      <c r="P2181" s="10">
        <f t="shared" si="139"/>
        <v>5.6188166999999983E-2</v>
      </c>
    </row>
    <row r="2182" spans="1:16">
      <c r="A2182" s="2" t="s">
        <v>7</v>
      </c>
      <c r="B2182" s="2" t="s">
        <v>25</v>
      </c>
      <c r="C2182" s="2" t="str">
        <f t="shared" si="136"/>
        <v>Winnie C.</v>
      </c>
      <c r="D2182" s="2" t="s">
        <v>49</v>
      </c>
      <c r="E2182" s="2" t="s">
        <v>50</v>
      </c>
      <c r="F2182" s="2" t="s">
        <v>12</v>
      </c>
      <c r="G2182" s="2">
        <v>35</v>
      </c>
      <c r="H2182" s="2" t="s">
        <v>35</v>
      </c>
      <c r="I2182" s="2" t="s">
        <v>40</v>
      </c>
      <c r="J2182" s="2" t="s">
        <v>124</v>
      </c>
      <c r="K2182" s="2" t="str">
        <f t="shared" si="137"/>
        <v>2015</v>
      </c>
      <c r="L2182" s="2" t="str">
        <f t="shared" si="138"/>
        <v>05</v>
      </c>
      <c r="M2182" s="2">
        <v>201505</v>
      </c>
      <c r="N2182" s="30">
        <v>245347.20000000001</v>
      </c>
      <c r="O2182" s="30">
        <v>36802.080000000002</v>
      </c>
      <c r="P2182" s="10">
        <f t="shared" si="139"/>
        <v>3.6802080000000001E-2</v>
      </c>
    </row>
    <row r="2183" spans="1:16">
      <c r="A2183" s="2" t="s">
        <v>7</v>
      </c>
      <c r="B2183" s="2" t="s">
        <v>25</v>
      </c>
      <c r="C2183" s="2" t="str">
        <f t="shared" si="136"/>
        <v>Winnie C.</v>
      </c>
      <c r="D2183" s="2" t="s">
        <v>49</v>
      </c>
      <c r="E2183" s="2" t="s">
        <v>50</v>
      </c>
      <c r="F2183" s="2" t="s">
        <v>12</v>
      </c>
      <c r="G2183" s="2">
        <v>35</v>
      </c>
      <c r="H2183" s="2" t="s">
        <v>35</v>
      </c>
      <c r="I2183" s="2" t="s">
        <v>40</v>
      </c>
      <c r="J2183" s="2" t="s">
        <v>121</v>
      </c>
      <c r="K2183" s="2" t="str">
        <f t="shared" si="137"/>
        <v>2015</v>
      </c>
      <c r="L2183" s="2" t="str">
        <f t="shared" si="138"/>
        <v>05</v>
      </c>
      <c r="M2183" s="2">
        <v>201505</v>
      </c>
      <c r="N2183" s="30">
        <v>109866.40000000002</v>
      </c>
      <c r="O2183" s="30">
        <v>16479.960000000003</v>
      </c>
      <c r="P2183" s="10">
        <f t="shared" si="139"/>
        <v>1.6479960000000002E-2</v>
      </c>
    </row>
    <row r="2184" spans="1:16">
      <c r="A2184" s="2" t="s">
        <v>7</v>
      </c>
      <c r="B2184" s="2" t="s">
        <v>25</v>
      </c>
      <c r="C2184" s="2" t="str">
        <f t="shared" si="136"/>
        <v>Winnie C.</v>
      </c>
      <c r="D2184" s="2" t="s">
        <v>49</v>
      </c>
      <c r="E2184" s="2" t="s">
        <v>50</v>
      </c>
      <c r="F2184" s="2" t="s">
        <v>12</v>
      </c>
      <c r="G2184" s="2">
        <v>35</v>
      </c>
      <c r="H2184" s="2" t="s">
        <v>35</v>
      </c>
      <c r="I2184" s="2" t="s">
        <v>40</v>
      </c>
      <c r="J2184" s="2" t="s">
        <v>143</v>
      </c>
      <c r="K2184" s="2" t="str">
        <f t="shared" si="137"/>
        <v>2015</v>
      </c>
      <c r="L2184" s="2" t="str">
        <f t="shared" si="138"/>
        <v>05</v>
      </c>
      <c r="M2184" s="2">
        <v>201505</v>
      </c>
      <c r="N2184" s="30">
        <v>113355.66666666666</v>
      </c>
      <c r="O2184" s="30">
        <v>17003.349999999999</v>
      </c>
      <c r="P2184" s="10">
        <f t="shared" si="139"/>
        <v>1.7003349999999997E-2</v>
      </c>
    </row>
    <row r="2185" spans="1:16">
      <c r="A2185" s="2" t="s">
        <v>7</v>
      </c>
      <c r="B2185" s="2" t="s">
        <v>25</v>
      </c>
      <c r="C2185" s="2" t="str">
        <f t="shared" si="136"/>
        <v>Winnie C.</v>
      </c>
      <c r="D2185" s="2" t="s">
        <v>49</v>
      </c>
      <c r="E2185" s="2" t="s">
        <v>50</v>
      </c>
      <c r="F2185" s="2" t="s">
        <v>12</v>
      </c>
      <c r="G2185" s="2">
        <v>35</v>
      </c>
      <c r="H2185" s="2" t="s">
        <v>35</v>
      </c>
      <c r="I2185" s="2" t="s">
        <v>40</v>
      </c>
      <c r="J2185" s="2" t="s">
        <v>123</v>
      </c>
      <c r="K2185" s="2" t="str">
        <f t="shared" si="137"/>
        <v>2015</v>
      </c>
      <c r="L2185" s="2" t="str">
        <f t="shared" si="138"/>
        <v>05</v>
      </c>
      <c r="M2185" s="2">
        <v>201505</v>
      </c>
      <c r="N2185" s="30">
        <v>142251.19999999998</v>
      </c>
      <c r="O2185" s="30">
        <v>21337.679999999997</v>
      </c>
      <c r="P2185" s="10">
        <f t="shared" si="139"/>
        <v>2.1337679999999998E-2</v>
      </c>
    </row>
    <row r="2186" spans="1:16">
      <c r="A2186" s="2" t="s">
        <v>7</v>
      </c>
      <c r="B2186" s="2" t="s">
        <v>25</v>
      </c>
      <c r="C2186" s="2" t="str">
        <f t="shared" si="136"/>
        <v>Edson L.</v>
      </c>
      <c r="D2186" s="2" t="s">
        <v>47</v>
      </c>
      <c r="E2186" s="2" t="s">
        <v>48</v>
      </c>
      <c r="F2186" s="2" t="s">
        <v>11</v>
      </c>
      <c r="G2186" s="2">
        <v>28</v>
      </c>
      <c r="H2186" s="2" t="s">
        <v>37</v>
      </c>
      <c r="I2186" s="2" t="s">
        <v>41</v>
      </c>
      <c r="J2186" s="2" t="s">
        <v>124</v>
      </c>
      <c r="K2186" s="2" t="str">
        <f t="shared" si="137"/>
        <v>2015</v>
      </c>
      <c r="L2186" s="2" t="str">
        <f t="shared" si="138"/>
        <v>05</v>
      </c>
      <c r="M2186" s="2">
        <v>201505</v>
      </c>
      <c r="N2186" s="30">
        <v>172914.56</v>
      </c>
      <c r="O2186" s="30">
        <v>25937.183999999997</v>
      </c>
      <c r="P2186" s="10">
        <f t="shared" si="139"/>
        <v>2.5937183999999999E-2</v>
      </c>
    </row>
    <row r="2187" spans="1:16">
      <c r="A2187" s="2" t="s">
        <v>7</v>
      </c>
      <c r="B2187" s="2" t="s">
        <v>25</v>
      </c>
      <c r="C2187" s="2" t="str">
        <f t="shared" si="136"/>
        <v>Edson L.</v>
      </c>
      <c r="D2187" s="2" t="s">
        <v>47</v>
      </c>
      <c r="E2187" s="2" t="s">
        <v>48</v>
      </c>
      <c r="F2187" s="2" t="s">
        <v>11</v>
      </c>
      <c r="G2187" s="2">
        <v>28</v>
      </c>
      <c r="H2187" s="2" t="s">
        <v>37</v>
      </c>
      <c r="I2187" s="2" t="s">
        <v>41</v>
      </c>
      <c r="J2187" s="2" t="s">
        <v>121</v>
      </c>
      <c r="K2187" s="2" t="str">
        <f t="shared" si="137"/>
        <v>2015</v>
      </c>
      <c r="L2187" s="2" t="str">
        <f t="shared" si="138"/>
        <v>05</v>
      </c>
      <c r="M2187" s="2">
        <v>201505</v>
      </c>
      <c r="N2187" s="30">
        <v>55326.320000000007</v>
      </c>
      <c r="O2187" s="30">
        <v>8298.9480000000003</v>
      </c>
      <c r="P2187" s="10">
        <f t="shared" si="139"/>
        <v>8.2989480000000004E-3</v>
      </c>
    </row>
    <row r="2188" spans="1:16">
      <c r="A2188" s="2" t="s">
        <v>7</v>
      </c>
      <c r="B2188" s="2" t="s">
        <v>25</v>
      </c>
      <c r="C2188" s="2" t="str">
        <f t="shared" si="136"/>
        <v>Edson L.</v>
      </c>
      <c r="D2188" s="2" t="s">
        <v>47</v>
      </c>
      <c r="E2188" s="2" t="s">
        <v>48</v>
      </c>
      <c r="F2188" s="2" t="s">
        <v>11</v>
      </c>
      <c r="G2188" s="2">
        <v>28</v>
      </c>
      <c r="H2188" s="2" t="s">
        <v>37</v>
      </c>
      <c r="I2188" s="2" t="s">
        <v>41</v>
      </c>
      <c r="J2188" s="2" t="s">
        <v>143</v>
      </c>
      <c r="K2188" s="2" t="str">
        <f t="shared" si="137"/>
        <v>2015</v>
      </c>
      <c r="L2188" s="2" t="str">
        <f t="shared" si="138"/>
        <v>05</v>
      </c>
      <c r="M2188" s="2">
        <v>201505</v>
      </c>
      <c r="N2188" s="30">
        <v>22876.699999999997</v>
      </c>
      <c r="O2188" s="30">
        <v>3431.5049999999997</v>
      </c>
      <c r="P2188" s="10">
        <f t="shared" si="139"/>
        <v>3.4315049999999996E-3</v>
      </c>
    </row>
    <row r="2189" spans="1:16">
      <c r="A2189" s="2" t="s">
        <v>7</v>
      </c>
      <c r="B2189" s="2" t="s">
        <v>25</v>
      </c>
      <c r="C2189" s="2" t="str">
        <f t="shared" si="136"/>
        <v>Edson L.</v>
      </c>
      <c r="D2189" s="2" t="s">
        <v>47</v>
      </c>
      <c r="E2189" s="2" t="s">
        <v>48</v>
      </c>
      <c r="F2189" s="2" t="s">
        <v>11</v>
      </c>
      <c r="G2189" s="2">
        <v>28</v>
      </c>
      <c r="H2189" s="2" t="s">
        <v>37</v>
      </c>
      <c r="I2189" s="2" t="s">
        <v>41</v>
      </c>
      <c r="J2189" s="2" t="s">
        <v>123</v>
      </c>
      <c r="K2189" s="2" t="str">
        <f t="shared" si="137"/>
        <v>2015</v>
      </c>
      <c r="L2189" s="2" t="str">
        <f t="shared" si="138"/>
        <v>05</v>
      </c>
      <c r="M2189" s="2">
        <v>201505</v>
      </c>
      <c r="N2189" s="30">
        <v>53449.2</v>
      </c>
      <c r="O2189" s="30">
        <v>8017.3799999999992</v>
      </c>
      <c r="P2189" s="10">
        <f t="shared" si="139"/>
        <v>8.0173799999999993E-3</v>
      </c>
    </row>
    <row r="2190" spans="1:16">
      <c r="A2190" s="2" t="s">
        <v>7</v>
      </c>
      <c r="B2190" s="2" t="s">
        <v>26</v>
      </c>
      <c r="C2190" s="2" t="str">
        <f t="shared" si="136"/>
        <v>Toshiro T.</v>
      </c>
      <c r="D2190" s="2" t="s">
        <v>55</v>
      </c>
      <c r="E2190" s="2" t="s">
        <v>56</v>
      </c>
      <c r="F2190" s="2" t="s">
        <v>11</v>
      </c>
      <c r="G2190" s="2">
        <v>36</v>
      </c>
      <c r="H2190" s="2" t="s">
        <v>34</v>
      </c>
      <c r="I2190" s="2" t="s">
        <v>39</v>
      </c>
      <c r="J2190" s="2" t="s">
        <v>124</v>
      </c>
      <c r="K2190" s="2" t="str">
        <f t="shared" si="137"/>
        <v>2015</v>
      </c>
      <c r="L2190" s="2" t="str">
        <f t="shared" si="138"/>
        <v>05</v>
      </c>
      <c r="M2190" s="2">
        <v>201505</v>
      </c>
      <c r="N2190" s="30">
        <v>111909.1008</v>
      </c>
      <c r="O2190" s="30">
        <v>16786.365119999999</v>
      </c>
      <c r="P2190" s="10">
        <f t="shared" si="139"/>
        <v>1.6786365119999997E-2</v>
      </c>
    </row>
    <row r="2191" spans="1:16">
      <c r="A2191" s="2" t="s">
        <v>7</v>
      </c>
      <c r="B2191" s="2" t="s">
        <v>26</v>
      </c>
      <c r="C2191" s="2" t="str">
        <f t="shared" si="136"/>
        <v>Toshiro T.</v>
      </c>
      <c r="D2191" s="2" t="s">
        <v>55</v>
      </c>
      <c r="E2191" s="2" t="s">
        <v>56</v>
      </c>
      <c r="F2191" s="2" t="s">
        <v>11</v>
      </c>
      <c r="G2191" s="2">
        <v>36</v>
      </c>
      <c r="H2191" s="2" t="s">
        <v>34</v>
      </c>
      <c r="I2191" s="2" t="s">
        <v>39</v>
      </c>
      <c r="J2191" s="2" t="s">
        <v>121</v>
      </c>
      <c r="K2191" s="2" t="str">
        <f t="shared" si="137"/>
        <v>2015</v>
      </c>
      <c r="L2191" s="2" t="str">
        <f t="shared" si="138"/>
        <v>05</v>
      </c>
      <c r="M2191" s="2">
        <v>201505</v>
      </c>
      <c r="N2191" s="30">
        <v>53790.357600000003</v>
      </c>
      <c r="O2191" s="30">
        <v>8068.5536400000001</v>
      </c>
      <c r="P2191" s="10">
        <f t="shared" si="139"/>
        <v>8.0685536400000001E-3</v>
      </c>
    </row>
    <row r="2192" spans="1:16">
      <c r="A2192" s="2" t="s">
        <v>7</v>
      </c>
      <c r="B2192" s="2" t="s">
        <v>26</v>
      </c>
      <c r="C2192" s="2" t="str">
        <f t="shared" si="136"/>
        <v>Toshiro T.</v>
      </c>
      <c r="D2192" s="2" t="s">
        <v>55</v>
      </c>
      <c r="E2192" s="2" t="s">
        <v>56</v>
      </c>
      <c r="F2192" s="2" t="s">
        <v>11</v>
      </c>
      <c r="G2192" s="2">
        <v>36</v>
      </c>
      <c r="H2192" s="2" t="s">
        <v>34</v>
      </c>
      <c r="I2192" s="2" t="s">
        <v>39</v>
      </c>
      <c r="J2192" s="2" t="s">
        <v>143</v>
      </c>
      <c r="K2192" s="2" t="str">
        <f t="shared" si="137"/>
        <v>2015</v>
      </c>
      <c r="L2192" s="2" t="str">
        <f t="shared" si="138"/>
        <v>05</v>
      </c>
      <c r="M2192" s="2">
        <v>201505</v>
      </c>
      <c r="N2192" s="30">
        <v>8194.9559999999983</v>
      </c>
      <c r="O2192" s="30">
        <v>1229.2433999999996</v>
      </c>
      <c r="P2192" s="10">
        <f t="shared" si="139"/>
        <v>1.2292433999999996E-3</v>
      </c>
    </row>
    <row r="2193" spans="1:16">
      <c r="A2193" s="2" t="s">
        <v>7</v>
      </c>
      <c r="B2193" s="2" t="s">
        <v>26</v>
      </c>
      <c r="C2193" s="2" t="str">
        <f t="shared" si="136"/>
        <v>Toshiro T.</v>
      </c>
      <c r="D2193" s="2" t="s">
        <v>55</v>
      </c>
      <c r="E2193" s="2" t="s">
        <v>56</v>
      </c>
      <c r="F2193" s="2" t="s">
        <v>11</v>
      </c>
      <c r="G2193" s="2">
        <v>36</v>
      </c>
      <c r="H2193" s="2" t="s">
        <v>34</v>
      </c>
      <c r="I2193" s="2" t="s">
        <v>39</v>
      </c>
      <c r="J2193" s="2" t="s">
        <v>123</v>
      </c>
      <c r="K2193" s="2" t="str">
        <f t="shared" si="137"/>
        <v>2015</v>
      </c>
      <c r="L2193" s="2" t="str">
        <f t="shared" si="138"/>
        <v>05</v>
      </c>
      <c r="M2193" s="2">
        <v>201505</v>
      </c>
      <c r="N2193" s="30">
        <v>44356.4856</v>
      </c>
      <c r="O2193" s="30">
        <v>6653.4728399999995</v>
      </c>
      <c r="P2193" s="10">
        <f t="shared" si="139"/>
        <v>6.6534728399999998E-3</v>
      </c>
    </row>
    <row r="2194" spans="1:16">
      <c r="A2194" s="2" t="s">
        <v>7</v>
      </c>
      <c r="B2194" s="2" t="s">
        <v>26</v>
      </c>
      <c r="C2194" s="2" t="str">
        <f t="shared" si="136"/>
        <v>Yui M.</v>
      </c>
      <c r="D2194" s="2" t="s">
        <v>53</v>
      </c>
      <c r="E2194" s="2" t="s">
        <v>54</v>
      </c>
      <c r="F2194" s="2" t="s">
        <v>12</v>
      </c>
      <c r="G2194" s="2">
        <v>32</v>
      </c>
      <c r="H2194" s="2" t="s">
        <v>36</v>
      </c>
      <c r="I2194" s="2" t="s">
        <v>63</v>
      </c>
      <c r="J2194" s="2" t="s">
        <v>124</v>
      </c>
      <c r="K2194" s="2" t="str">
        <f t="shared" si="137"/>
        <v>2015</v>
      </c>
      <c r="L2194" s="2" t="str">
        <f t="shared" si="138"/>
        <v>05</v>
      </c>
      <c r="M2194" s="2">
        <v>201505</v>
      </c>
      <c r="N2194" s="30">
        <v>30612.063999999998</v>
      </c>
      <c r="O2194" s="30">
        <v>4591.8095999999996</v>
      </c>
      <c r="P2194" s="10">
        <f t="shared" si="139"/>
        <v>4.5918095999999999E-3</v>
      </c>
    </row>
    <row r="2195" spans="1:16">
      <c r="A2195" s="2" t="s">
        <v>7</v>
      </c>
      <c r="B2195" s="2" t="s">
        <v>26</v>
      </c>
      <c r="C2195" s="2" t="str">
        <f t="shared" si="136"/>
        <v>Yui M.</v>
      </c>
      <c r="D2195" s="2" t="s">
        <v>53</v>
      </c>
      <c r="E2195" s="2" t="s">
        <v>54</v>
      </c>
      <c r="F2195" s="2" t="s">
        <v>12</v>
      </c>
      <c r="G2195" s="2">
        <v>32</v>
      </c>
      <c r="H2195" s="2" t="s">
        <v>36</v>
      </c>
      <c r="I2195" s="2" t="s">
        <v>63</v>
      </c>
      <c r="J2195" s="2" t="s">
        <v>121</v>
      </c>
      <c r="K2195" s="2" t="str">
        <f t="shared" si="137"/>
        <v>2015</v>
      </c>
      <c r="L2195" s="2" t="str">
        <f t="shared" si="138"/>
        <v>05</v>
      </c>
      <c r="M2195" s="2">
        <v>201505</v>
      </c>
      <c r="N2195" s="30">
        <v>7569.0495999999985</v>
      </c>
      <c r="O2195" s="30">
        <v>1135.3574399999998</v>
      </c>
      <c r="P2195" s="10">
        <f t="shared" si="139"/>
        <v>1.1353574399999998E-3</v>
      </c>
    </row>
    <row r="2196" spans="1:16">
      <c r="A2196" s="2" t="s">
        <v>7</v>
      </c>
      <c r="B2196" s="2" t="s">
        <v>26</v>
      </c>
      <c r="C2196" s="2" t="str">
        <f t="shared" si="136"/>
        <v>Yui M.</v>
      </c>
      <c r="D2196" s="2" t="s">
        <v>53</v>
      </c>
      <c r="E2196" s="2" t="s">
        <v>54</v>
      </c>
      <c r="F2196" s="2" t="s">
        <v>12</v>
      </c>
      <c r="G2196" s="2">
        <v>32</v>
      </c>
      <c r="H2196" s="2" t="s">
        <v>36</v>
      </c>
      <c r="I2196" s="2" t="s">
        <v>63</v>
      </c>
      <c r="J2196" s="2" t="s">
        <v>143</v>
      </c>
      <c r="K2196" s="2" t="str">
        <f t="shared" si="137"/>
        <v>2015</v>
      </c>
      <c r="L2196" s="2" t="str">
        <f t="shared" si="138"/>
        <v>05</v>
      </c>
      <c r="M2196" s="2">
        <v>201505</v>
      </c>
      <c r="N2196" s="30">
        <v>32145.959999999995</v>
      </c>
      <c r="O2196" s="30">
        <v>4821.8939999999993</v>
      </c>
      <c r="P2196" s="10">
        <f t="shared" si="139"/>
        <v>4.8218939999999993E-3</v>
      </c>
    </row>
    <row r="2197" spans="1:16">
      <c r="A2197" s="2" t="s">
        <v>7</v>
      </c>
      <c r="B2197" s="2" t="s">
        <v>26</v>
      </c>
      <c r="C2197" s="2" t="str">
        <f t="shared" si="136"/>
        <v>Yui M.</v>
      </c>
      <c r="D2197" s="2" t="s">
        <v>53</v>
      </c>
      <c r="E2197" s="2" t="s">
        <v>54</v>
      </c>
      <c r="F2197" s="2" t="s">
        <v>12</v>
      </c>
      <c r="G2197" s="2">
        <v>32</v>
      </c>
      <c r="H2197" s="2" t="s">
        <v>36</v>
      </c>
      <c r="I2197" s="2" t="s">
        <v>63</v>
      </c>
      <c r="J2197" s="2" t="s">
        <v>123</v>
      </c>
      <c r="K2197" s="2" t="str">
        <f t="shared" si="137"/>
        <v>2015</v>
      </c>
      <c r="L2197" s="2" t="str">
        <f t="shared" si="138"/>
        <v>05</v>
      </c>
      <c r="M2197" s="2">
        <v>201505</v>
      </c>
      <c r="N2197" s="30">
        <v>77985.028799999985</v>
      </c>
      <c r="O2197" s="30">
        <v>11697.754319999998</v>
      </c>
      <c r="P2197" s="10">
        <f t="shared" si="139"/>
        <v>1.1697754319999998E-2</v>
      </c>
    </row>
    <row r="2198" spans="1:16">
      <c r="A2198" s="2" t="s">
        <v>7</v>
      </c>
      <c r="B2198" s="2" t="s">
        <v>27</v>
      </c>
      <c r="C2198" s="2" t="str">
        <f t="shared" si="136"/>
        <v>Andrew T.</v>
      </c>
      <c r="D2198" s="2" t="s">
        <v>21</v>
      </c>
      <c r="E2198" s="2" t="s">
        <v>58</v>
      </c>
      <c r="F2198" s="2" t="s">
        <v>11</v>
      </c>
      <c r="G2198" s="2">
        <v>45</v>
      </c>
      <c r="H2198" s="2" t="s">
        <v>33</v>
      </c>
      <c r="I2198" s="2" t="s">
        <v>38</v>
      </c>
      <c r="J2198" s="2" t="s">
        <v>124</v>
      </c>
      <c r="K2198" s="2" t="str">
        <f t="shared" si="137"/>
        <v>2015</v>
      </c>
      <c r="L2198" s="2" t="str">
        <f t="shared" si="138"/>
        <v>05</v>
      </c>
      <c r="M2198" s="2">
        <v>201505</v>
      </c>
      <c r="N2198" s="30">
        <v>1040139.5199999999</v>
      </c>
      <c r="O2198" s="30">
        <v>156020.92799999999</v>
      </c>
      <c r="P2198" s="10">
        <f t="shared" si="139"/>
        <v>0.15602092799999998</v>
      </c>
    </row>
    <row r="2199" spans="1:16">
      <c r="A2199" s="2" t="s">
        <v>7</v>
      </c>
      <c r="B2199" s="2" t="s">
        <v>27</v>
      </c>
      <c r="C2199" s="2" t="str">
        <f t="shared" si="136"/>
        <v>Andrew T.</v>
      </c>
      <c r="D2199" s="2" t="s">
        <v>21</v>
      </c>
      <c r="E2199" s="2" t="s">
        <v>58</v>
      </c>
      <c r="F2199" s="2" t="s">
        <v>11</v>
      </c>
      <c r="G2199" s="2">
        <v>45</v>
      </c>
      <c r="H2199" s="2" t="s">
        <v>33</v>
      </c>
      <c r="I2199" s="2" t="s">
        <v>38</v>
      </c>
      <c r="J2199" s="2" t="s">
        <v>121</v>
      </c>
      <c r="K2199" s="2" t="str">
        <f t="shared" si="137"/>
        <v>2015</v>
      </c>
      <c r="L2199" s="2" t="str">
        <f t="shared" si="138"/>
        <v>05</v>
      </c>
      <c r="M2199" s="2">
        <v>201505</v>
      </c>
      <c r="N2199" s="30">
        <v>190920.14666666667</v>
      </c>
      <c r="O2199" s="30">
        <v>28638.022000000001</v>
      </c>
      <c r="P2199" s="10">
        <f t="shared" si="139"/>
        <v>2.8638022000000003E-2</v>
      </c>
    </row>
    <row r="2200" spans="1:16">
      <c r="A2200" s="2" t="s">
        <v>7</v>
      </c>
      <c r="B2200" s="2" t="s">
        <v>27</v>
      </c>
      <c r="C2200" s="2" t="str">
        <f t="shared" si="136"/>
        <v>Andrew T.</v>
      </c>
      <c r="D2200" s="2" t="s">
        <v>21</v>
      </c>
      <c r="E2200" s="2" t="s">
        <v>58</v>
      </c>
      <c r="F2200" s="2" t="s">
        <v>11</v>
      </c>
      <c r="G2200" s="2">
        <v>45</v>
      </c>
      <c r="H2200" s="2" t="s">
        <v>33</v>
      </c>
      <c r="I2200" s="2" t="s">
        <v>38</v>
      </c>
      <c r="J2200" s="2" t="s">
        <v>143</v>
      </c>
      <c r="K2200" s="2" t="str">
        <f t="shared" si="137"/>
        <v>2015</v>
      </c>
      <c r="L2200" s="2" t="str">
        <f t="shared" si="138"/>
        <v>05</v>
      </c>
      <c r="M2200" s="2">
        <v>201505</v>
      </c>
      <c r="N2200" s="30">
        <v>250823.41666666666</v>
      </c>
      <c r="O2200" s="30">
        <v>37623.512499999997</v>
      </c>
      <c r="P2200" s="10">
        <f t="shared" si="139"/>
        <v>3.7623512499999998E-2</v>
      </c>
    </row>
    <row r="2201" spans="1:16">
      <c r="A2201" s="2" t="s">
        <v>7</v>
      </c>
      <c r="B2201" s="2" t="s">
        <v>27</v>
      </c>
      <c r="C2201" s="2" t="str">
        <f t="shared" si="136"/>
        <v>Andrew T.</v>
      </c>
      <c r="D2201" s="2" t="s">
        <v>21</v>
      </c>
      <c r="E2201" s="2" t="s">
        <v>58</v>
      </c>
      <c r="F2201" s="2" t="s">
        <v>11</v>
      </c>
      <c r="G2201" s="2">
        <v>45</v>
      </c>
      <c r="H2201" s="2" t="s">
        <v>33</v>
      </c>
      <c r="I2201" s="2" t="s">
        <v>38</v>
      </c>
      <c r="J2201" s="2" t="s">
        <v>123</v>
      </c>
      <c r="K2201" s="2" t="str">
        <f t="shared" si="137"/>
        <v>2015</v>
      </c>
      <c r="L2201" s="2" t="str">
        <f t="shared" si="138"/>
        <v>05</v>
      </c>
      <c r="M2201" s="2">
        <v>201505</v>
      </c>
      <c r="N2201" s="30">
        <v>133651.13999999998</v>
      </c>
      <c r="O2201" s="30">
        <v>20047.670999999995</v>
      </c>
      <c r="P2201" s="10">
        <f t="shared" si="139"/>
        <v>2.0047670999999996E-2</v>
      </c>
    </row>
    <row r="2202" spans="1:16">
      <c r="A2202" s="2" t="s">
        <v>7</v>
      </c>
      <c r="B2202" s="2" t="s">
        <v>27</v>
      </c>
      <c r="C2202" s="2" t="str">
        <f t="shared" si="136"/>
        <v>Jason W.</v>
      </c>
      <c r="D2202" s="2" t="s">
        <v>18</v>
      </c>
      <c r="E2202" s="2" t="s">
        <v>62</v>
      </c>
      <c r="F2202" s="2" t="s">
        <v>11</v>
      </c>
      <c r="G2202" s="2">
        <v>38</v>
      </c>
      <c r="H2202" s="2" t="s">
        <v>34</v>
      </c>
      <c r="I2202" s="2" t="s">
        <v>39</v>
      </c>
      <c r="J2202" s="2" t="s">
        <v>124</v>
      </c>
      <c r="K2202" s="2" t="str">
        <f t="shared" si="137"/>
        <v>2015</v>
      </c>
      <c r="L2202" s="2" t="str">
        <f t="shared" si="138"/>
        <v>05</v>
      </c>
      <c r="M2202" s="2">
        <v>201505</v>
      </c>
      <c r="N2202" s="30">
        <v>911851.58400000015</v>
      </c>
      <c r="O2202" s="30">
        <v>136777.73760000002</v>
      </c>
      <c r="P2202" s="10">
        <f t="shared" si="139"/>
        <v>0.13677773760000003</v>
      </c>
    </row>
    <row r="2203" spans="1:16">
      <c r="A2203" s="2" t="s">
        <v>7</v>
      </c>
      <c r="B2203" s="2" t="s">
        <v>27</v>
      </c>
      <c r="C2203" s="2" t="str">
        <f t="shared" si="136"/>
        <v>Jason W.</v>
      </c>
      <c r="D2203" s="2" t="s">
        <v>18</v>
      </c>
      <c r="E2203" s="2" t="s">
        <v>62</v>
      </c>
      <c r="F2203" s="2" t="s">
        <v>11</v>
      </c>
      <c r="G2203" s="2">
        <v>38</v>
      </c>
      <c r="H2203" s="2" t="s">
        <v>34</v>
      </c>
      <c r="I2203" s="2" t="s">
        <v>39</v>
      </c>
      <c r="J2203" s="2" t="s">
        <v>121</v>
      </c>
      <c r="K2203" s="2" t="str">
        <f t="shared" si="137"/>
        <v>2015</v>
      </c>
      <c r="L2203" s="2" t="str">
        <f t="shared" si="138"/>
        <v>05</v>
      </c>
      <c r="M2203" s="2">
        <v>201505</v>
      </c>
      <c r="N2203" s="30">
        <v>124166.784</v>
      </c>
      <c r="O2203" s="30">
        <v>18625.017599999999</v>
      </c>
      <c r="P2203" s="10">
        <f t="shared" si="139"/>
        <v>1.8625017599999998E-2</v>
      </c>
    </row>
    <row r="2204" spans="1:16">
      <c r="A2204" s="2" t="s">
        <v>7</v>
      </c>
      <c r="B2204" s="2" t="s">
        <v>27</v>
      </c>
      <c r="C2204" s="2" t="str">
        <f t="shared" si="136"/>
        <v>Jason W.</v>
      </c>
      <c r="D2204" s="2" t="s">
        <v>18</v>
      </c>
      <c r="E2204" s="2" t="s">
        <v>62</v>
      </c>
      <c r="F2204" s="2" t="s">
        <v>11</v>
      </c>
      <c r="G2204" s="2">
        <v>38</v>
      </c>
      <c r="H2204" s="2" t="s">
        <v>34</v>
      </c>
      <c r="I2204" s="2" t="s">
        <v>39</v>
      </c>
      <c r="J2204" s="2" t="s">
        <v>143</v>
      </c>
      <c r="K2204" s="2" t="str">
        <f t="shared" si="137"/>
        <v>2015</v>
      </c>
      <c r="L2204" s="2" t="str">
        <f t="shared" si="138"/>
        <v>05</v>
      </c>
      <c r="M2204" s="2">
        <v>201505</v>
      </c>
      <c r="N2204" s="30">
        <v>209195.7</v>
      </c>
      <c r="O2204" s="30">
        <v>31379.355</v>
      </c>
      <c r="P2204" s="10">
        <f t="shared" si="139"/>
        <v>3.1379354999999998E-2</v>
      </c>
    </row>
    <row r="2205" spans="1:16">
      <c r="A2205" s="2" t="s">
        <v>7</v>
      </c>
      <c r="B2205" s="2" t="s">
        <v>27</v>
      </c>
      <c r="C2205" s="2" t="str">
        <f t="shared" si="136"/>
        <v>Jason W.</v>
      </c>
      <c r="D2205" s="2" t="s">
        <v>18</v>
      </c>
      <c r="E2205" s="2" t="s">
        <v>62</v>
      </c>
      <c r="F2205" s="2" t="s">
        <v>11</v>
      </c>
      <c r="G2205" s="2">
        <v>38</v>
      </c>
      <c r="H2205" s="2" t="s">
        <v>34</v>
      </c>
      <c r="I2205" s="2" t="s">
        <v>39</v>
      </c>
      <c r="J2205" s="2" t="s">
        <v>123</v>
      </c>
      <c r="K2205" s="2" t="str">
        <f t="shared" si="137"/>
        <v>2015</v>
      </c>
      <c r="L2205" s="2" t="str">
        <f t="shared" si="138"/>
        <v>05</v>
      </c>
      <c r="M2205" s="2">
        <v>201505</v>
      </c>
      <c r="N2205" s="30">
        <v>297611.49599999998</v>
      </c>
      <c r="O2205" s="30">
        <v>44641.724399999992</v>
      </c>
      <c r="P2205" s="10">
        <f t="shared" si="139"/>
        <v>4.4641724399999992E-2</v>
      </c>
    </row>
    <row r="2206" spans="1:16">
      <c r="A2206" s="2" t="s">
        <v>7</v>
      </c>
      <c r="B2206" s="2" t="s">
        <v>27</v>
      </c>
      <c r="C2206" s="2" t="str">
        <f t="shared" si="136"/>
        <v>Michelle L.</v>
      </c>
      <c r="D2206" s="2" t="s">
        <v>19</v>
      </c>
      <c r="E2206" s="2" t="s">
        <v>57</v>
      </c>
      <c r="F2206" s="2" t="s">
        <v>12</v>
      </c>
      <c r="G2206" s="2">
        <v>29</v>
      </c>
      <c r="H2206" s="2" t="s">
        <v>37</v>
      </c>
      <c r="I2206" s="2" t="s">
        <v>41</v>
      </c>
      <c r="J2206" s="2" t="s">
        <v>124</v>
      </c>
      <c r="K2206" s="2" t="str">
        <f t="shared" si="137"/>
        <v>2015</v>
      </c>
      <c r="L2206" s="2" t="str">
        <f t="shared" si="138"/>
        <v>05</v>
      </c>
      <c r="M2206" s="2">
        <v>201505</v>
      </c>
      <c r="N2206" s="30">
        <v>72327.360000000001</v>
      </c>
      <c r="O2206" s="30">
        <v>10849.103999999999</v>
      </c>
      <c r="P2206" s="10">
        <f t="shared" si="139"/>
        <v>1.0849104E-2</v>
      </c>
    </row>
    <row r="2207" spans="1:16">
      <c r="A2207" s="2" t="s">
        <v>7</v>
      </c>
      <c r="B2207" s="2" t="s">
        <v>27</v>
      </c>
      <c r="C2207" s="2" t="str">
        <f t="shared" si="136"/>
        <v>Michelle L.</v>
      </c>
      <c r="D2207" s="2" t="s">
        <v>19</v>
      </c>
      <c r="E2207" s="2" t="s">
        <v>57</v>
      </c>
      <c r="F2207" s="2" t="s">
        <v>12</v>
      </c>
      <c r="G2207" s="2">
        <v>29</v>
      </c>
      <c r="H2207" s="2" t="s">
        <v>37</v>
      </c>
      <c r="I2207" s="2" t="s">
        <v>41</v>
      </c>
      <c r="J2207" s="2" t="s">
        <v>121</v>
      </c>
      <c r="K2207" s="2" t="str">
        <f t="shared" si="137"/>
        <v>2015</v>
      </c>
      <c r="L2207" s="2" t="str">
        <f t="shared" si="138"/>
        <v>05</v>
      </c>
      <c r="M2207" s="2">
        <v>201505</v>
      </c>
      <c r="N2207" s="30">
        <v>25727.519999999997</v>
      </c>
      <c r="O2207" s="30">
        <v>3859.1279999999992</v>
      </c>
      <c r="P2207" s="10">
        <f t="shared" si="139"/>
        <v>3.8591279999999994E-3</v>
      </c>
    </row>
    <row r="2208" spans="1:16">
      <c r="A2208" s="2" t="s">
        <v>7</v>
      </c>
      <c r="B2208" s="2" t="s">
        <v>27</v>
      </c>
      <c r="C2208" s="2" t="str">
        <f t="shared" si="136"/>
        <v>Michelle L.</v>
      </c>
      <c r="D2208" s="2" t="s">
        <v>19</v>
      </c>
      <c r="E2208" s="2" t="s">
        <v>57</v>
      </c>
      <c r="F2208" s="2" t="s">
        <v>12</v>
      </c>
      <c r="G2208" s="2">
        <v>29</v>
      </c>
      <c r="H2208" s="2" t="s">
        <v>37</v>
      </c>
      <c r="I2208" s="2" t="s">
        <v>41</v>
      </c>
      <c r="J2208" s="2" t="s">
        <v>143</v>
      </c>
      <c r="K2208" s="2" t="str">
        <f t="shared" si="137"/>
        <v>2015</v>
      </c>
      <c r="L2208" s="2" t="str">
        <f t="shared" si="138"/>
        <v>05</v>
      </c>
      <c r="M2208" s="2">
        <v>201505</v>
      </c>
      <c r="N2208" s="30">
        <v>10250.799999999999</v>
      </c>
      <c r="O2208" s="30">
        <v>1537.62</v>
      </c>
      <c r="P2208" s="10">
        <f t="shared" si="139"/>
        <v>1.53762E-3</v>
      </c>
    </row>
    <row r="2209" spans="1:16">
      <c r="A2209" s="2" t="s">
        <v>7</v>
      </c>
      <c r="B2209" s="2" t="s">
        <v>27</v>
      </c>
      <c r="C2209" s="2" t="str">
        <f t="shared" si="136"/>
        <v>Michelle L.</v>
      </c>
      <c r="D2209" s="2" t="s">
        <v>19</v>
      </c>
      <c r="E2209" s="2" t="s">
        <v>57</v>
      </c>
      <c r="F2209" s="2" t="s">
        <v>12</v>
      </c>
      <c r="G2209" s="2">
        <v>29</v>
      </c>
      <c r="H2209" s="2" t="s">
        <v>37</v>
      </c>
      <c r="I2209" s="2" t="s">
        <v>41</v>
      </c>
      <c r="J2209" s="2" t="s">
        <v>123</v>
      </c>
      <c r="K2209" s="2" t="str">
        <f t="shared" si="137"/>
        <v>2015</v>
      </c>
      <c r="L2209" s="2" t="str">
        <f t="shared" si="138"/>
        <v>05</v>
      </c>
      <c r="M2209" s="2">
        <v>201505</v>
      </c>
      <c r="N2209" s="30">
        <v>53844</v>
      </c>
      <c r="O2209" s="30">
        <v>8076.5999999999995</v>
      </c>
      <c r="P2209" s="10">
        <f t="shared" si="139"/>
        <v>8.0765999999999998E-3</v>
      </c>
    </row>
    <row r="2210" spans="1:16">
      <c r="A2210" s="2" t="s">
        <v>7</v>
      </c>
      <c r="B2210" s="2" t="s">
        <v>42</v>
      </c>
      <c r="C2210" s="2" t="str">
        <f t="shared" si="136"/>
        <v>Dennis C.</v>
      </c>
      <c r="D2210" s="2" t="s">
        <v>59</v>
      </c>
      <c r="E2210" s="2" t="s">
        <v>60</v>
      </c>
      <c r="F2210" s="2" t="s">
        <v>11</v>
      </c>
      <c r="G2210" s="2">
        <v>35</v>
      </c>
      <c r="H2210" s="2" t="s">
        <v>34</v>
      </c>
      <c r="I2210" s="2" t="s">
        <v>39</v>
      </c>
      <c r="J2210" s="2" t="s">
        <v>124</v>
      </c>
      <c r="K2210" s="2" t="str">
        <f t="shared" si="137"/>
        <v>2015</v>
      </c>
      <c r="L2210" s="2" t="str">
        <f t="shared" si="138"/>
        <v>05</v>
      </c>
      <c r="M2210" s="2">
        <v>201505</v>
      </c>
      <c r="N2210" s="30">
        <v>932069.37600000005</v>
      </c>
      <c r="O2210" s="30">
        <v>139810.40640000001</v>
      </c>
      <c r="P2210" s="10">
        <f t="shared" si="139"/>
        <v>0.1398104064</v>
      </c>
    </row>
    <row r="2211" spans="1:16">
      <c r="A2211" s="2" t="s">
        <v>7</v>
      </c>
      <c r="B2211" s="2" t="s">
        <v>42</v>
      </c>
      <c r="C2211" s="2" t="str">
        <f t="shared" si="136"/>
        <v>Dennis C.</v>
      </c>
      <c r="D2211" s="2" t="s">
        <v>59</v>
      </c>
      <c r="E2211" s="2" t="s">
        <v>60</v>
      </c>
      <c r="F2211" s="2" t="s">
        <v>11</v>
      </c>
      <c r="G2211" s="2">
        <v>35</v>
      </c>
      <c r="H2211" s="2" t="s">
        <v>34</v>
      </c>
      <c r="I2211" s="2" t="s">
        <v>39</v>
      </c>
      <c r="J2211" s="2" t="s">
        <v>121</v>
      </c>
      <c r="K2211" s="2" t="str">
        <f t="shared" si="137"/>
        <v>2015</v>
      </c>
      <c r="L2211" s="2" t="str">
        <f t="shared" si="138"/>
        <v>05</v>
      </c>
      <c r="M2211" s="2">
        <v>201505</v>
      </c>
      <c r="N2211" s="30">
        <v>103640.88</v>
      </c>
      <c r="O2211" s="30">
        <v>15546.132</v>
      </c>
      <c r="P2211" s="10">
        <f t="shared" si="139"/>
        <v>1.5546131999999999E-2</v>
      </c>
    </row>
    <row r="2212" spans="1:16">
      <c r="A2212" s="2" t="s">
        <v>7</v>
      </c>
      <c r="B2212" s="2" t="s">
        <v>42</v>
      </c>
      <c r="C2212" s="2" t="str">
        <f t="shared" si="136"/>
        <v>Dennis C.</v>
      </c>
      <c r="D2212" s="2" t="s">
        <v>59</v>
      </c>
      <c r="E2212" s="2" t="s">
        <v>60</v>
      </c>
      <c r="F2212" s="2" t="s">
        <v>11</v>
      </c>
      <c r="G2212" s="2">
        <v>35</v>
      </c>
      <c r="H2212" s="2" t="s">
        <v>34</v>
      </c>
      <c r="I2212" s="2" t="s">
        <v>39</v>
      </c>
      <c r="J2212" s="2" t="s">
        <v>143</v>
      </c>
      <c r="K2212" s="2" t="str">
        <f t="shared" si="137"/>
        <v>2015</v>
      </c>
      <c r="L2212" s="2" t="str">
        <f t="shared" si="138"/>
        <v>05</v>
      </c>
      <c r="M2212" s="2">
        <v>201505</v>
      </c>
      <c r="N2212" s="30">
        <v>35115.359999999993</v>
      </c>
      <c r="O2212" s="30">
        <v>5267.3039999999992</v>
      </c>
      <c r="P2212" s="10">
        <f t="shared" si="139"/>
        <v>5.2673039999999996E-3</v>
      </c>
    </row>
    <row r="2213" spans="1:16">
      <c r="A2213" s="2" t="s">
        <v>7</v>
      </c>
      <c r="B2213" s="2" t="s">
        <v>42</v>
      </c>
      <c r="C2213" s="2" t="str">
        <f t="shared" si="136"/>
        <v>Dennis C.</v>
      </c>
      <c r="D2213" s="2" t="s">
        <v>59</v>
      </c>
      <c r="E2213" s="2" t="s">
        <v>60</v>
      </c>
      <c r="F2213" s="2" t="s">
        <v>11</v>
      </c>
      <c r="G2213" s="2">
        <v>35</v>
      </c>
      <c r="H2213" s="2" t="s">
        <v>34</v>
      </c>
      <c r="I2213" s="2" t="s">
        <v>39</v>
      </c>
      <c r="J2213" s="2" t="s">
        <v>123</v>
      </c>
      <c r="K2213" s="2" t="str">
        <f t="shared" si="137"/>
        <v>2015</v>
      </c>
      <c r="L2213" s="2" t="str">
        <f t="shared" si="138"/>
        <v>05</v>
      </c>
      <c r="M2213" s="2">
        <v>201505</v>
      </c>
      <c r="N2213" s="30">
        <v>39203.136000000006</v>
      </c>
      <c r="O2213" s="30">
        <v>5880.4704000000002</v>
      </c>
      <c r="P2213" s="10">
        <f t="shared" si="139"/>
        <v>5.8804703999999998E-3</v>
      </c>
    </row>
    <row r="2214" spans="1:16">
      <c r="A2214" s="2" t="s">
        <v>7</v>
      </c>
      <c r="B2214" s="2" t="s">
        <v>42</v>
      </c>
      <c r="C2214" s="2" t="str">
        <f t="shared" si="136"/>
        <v>Aaron C.</v>
      </c>
      <c r="D2214" s="2" t="s">
        <v>61</v>
      </c>
      <c r="E2214" s="2" t="s">
        <v>60</v>
      </c>
      <c r="F2214" s="2" t="s">
        <v>11</v>
      </c>
      <c r="G2214" s="2">
        <v>32</v>
      </c>
      <c r="H2214" s="2" t="s">
        <v>36</v>
      </c>
      <c r="I2214" s="2" t="s">
        <v>63</v>
      </c>
      <c r="J2214" s="2" t="s">
        <v>124</v>
      </c>
      <c r="K2214" s="2" t="str">
        <f t="shared" si="137"/>
        <v>2015</v>
      </c>
      <c r="L2214" s="2" t="str">
        <f t="shared" si="138"/>
        <v>05</v>
      </c>
      <c r="M2214" s="2">
        <v>201505</v>
      </c>
      <c r="N2214" s="30">
        <v>27557.599999999999</v>
      </c>
      <c r="O2214" s="30">
        <v>4133.6399999999994</v>
      </c>
      <c r="P2214" s="10">
        <f t="shared" si="139"/>
        <v>4.1336399999999992E-3</v>
      </c>
    </row>
    <row r="2215" spans="1:16">
      <c r="A2215" s="2" t="s">
        <v>7</v>
      </c>
      <c r="B2215" s="2" t="s">
        <v>42</v>
      </c>
      <c r="C2215" s="2" t="str">
        <f t="shared" si="136"/>
        <v>Aaron C.</v>
      </c>
      <c r="D2215" s="2" t="s">
        <v>61</v>
      </c>
      <c r="E2215" s="2" t="s">
        <v>60</v>
      </c>
      <c r="F2215" s="2" t="s">
        <v>11</v>
      </c>
      <c r="G2215" s="2">
        <v>32</v>
      </c>
      <c r="H2215" s="2" t="s">
        <v>36</v>
      </c>
      <c r="I2215" s="2" t="s">
        <v>63</v>
      </c>
      <c r="J2215" s="2" t="s">
        <v>121</v>
      </c>
      <c r="K2215" s="2" t="str">
        <f t="shared" si="137"/>
        <v>2015</v>
      </c>
      <c r="L2215" s="2" t="str">
        <f t="shared" si="138"/>
        <v>05</v>
      </c>
      <c r="M2215" s="2">
        <v>201505</v>
      </c>
      <c r="N2215" s="30">
        <v>10847.815999999999</v>
      </c>
      <c r="O2215" s="30">
        <v>1627.1723999999997</v>
      </c>
      <c r="P2215" s="10">
        <f t="shared" si="139"/>
        <v>1.6271723999999998E-3</v>
      </c>
    </row>
    <row r="2216" spans="1:16">
      <c r="A2216" s="2" t="s">
        <v>7</v>
      </c>
      <c r="B2216" s="2" t="s">
        <v>42</v>
      </c>
      <c r="C2216" s="2" t="str">
        <f t="shared" si="136"/>
        <v>Aaron C.</v>
      </c>
      <c r="D2216" s="2" t="s">
        <v>61</v>
      </c>
      <c r="E2216" s="2" t="s">
        <v>60</v>
      </c>
      <c r="F2216" s="2" t="s">
        <v>11</v>
      </c>
      <c r="G2216" s="2">
        <v>32</v>
      </c>
      <c r="H2216" s="2" t="s">
        <v>36</v>
      </c>
      <c r="I2216" s="2" t="s">
        <v>63</v>
      </c>
      <c r="J2216" s="2" t="s">
        <v>143</v>
      </c>
      <c r="K2216" s="2" t="str">
        <f t="shared" si="137"/>
        <v>2015</v>
      </c>
      <c r="L2216" s="2" t="str">
        <f t="shared" si="138"/>
        <v>05</v>
      </c>
      <c r="M2216" s="2">
        <v>201505</v>
      </c>
      <c r="N2216" s="30">
        <v>46790.1</v>
      </c>
      <c r="O2216" s="30">
        <v>7018.5149999999994</v>
      </c>
      <c r="P2216" s="10">
        <f t="shared" si="139"/>
        <v>7.0185149999999995E-3</v>
      </c>
    </row>
    <row r="2217" spans="1:16">
      <c r="A2217" s="2" t="s">
        <v>7</v>
      </c>
      <c r="B2217" s="2" t="s">
        <v>42</v>
      </c>
      <c r="C2217" s="2" t="str">
        <f t="shared" si="136"/>
        <v>Aaron C.</v>
      </c>
      <c r="D2217" s="2" t="s">
        <v>61</v>
      </c>
      <c r="E2217" s="2" t="s">
        <v>60</v>
      </c>
      <c r="F2217" s="2" t="s">
        <v>11</v>
      </c>
      <c r="G2217" s="2">
        <v>32</v>
      </c>
      <c r="H2217" s="2" t="s">
        <v>36</v>
      </c>
      <c r="I2217" s="2" t="s">
        <v>63</v>
      </c>
      <c r="J2217" s="2" t="s">
        <v>123</v>
      </c>
      <c r="K2217" s="2" t="str">
        <f t="shared" si="137"/>
        <v>2015</v>
      </c>
      <c r="L2217" s="2" t="str">
        <f t="shared" si="138"/>
        <v>05</v>
      </c>
      <c r="M2217" s="2">
        <v>201505</v>
      </c>
      <c r="N2217" s="30">
        <v>3160.5</v>
      </c>
      <c r="O2217" s="30">
        <v>474.07499999999999</v>
      </c>
      <c r="P2217" s="10">
        <f t="shared" si="139"/>
        <v>4.7407499999999996E-4</v>
      </c>
    </row>
    <row r="2218" spans="1:16">
      <c r="A2218" s="2" t="s">
        <v>69</v>
      </c>
      <c r="B2218" s="2" t="s">
        <v>5</v>
      </c>
      <c r="C2218" s="2" t="str">
        <f t="shared" si="136"/>
        <v>Jansen B.</v>
      </c>
      <c r="D2218" s="2" t="s">
        <v>46</v>
      </c>
      <c r="E2218" s="2" t="s">
        <v>13</v>
      </c>
      <c r="F2218" s="2" t="s">
        <v>11</v>
      </c>
      <c r="G2218" s="2">
        <v>46</v>
      </c>
      <c r="H2218" s="2" t="s">
        <v>33</v>
      </c>
      <c r="I2218" s="2" t="s">
        <v>38</v>
      </c>
      <c r="J2218" s="2" t="s">
        <v>124</v>
      </c>
      <c r="K2218" s="2" t="str">
        <f t="shared" si="137"/>
        <v>2015</v>
      </c>
      <c r="L2218" s="2" t="str">
        <f t="shared" si="138"/>
        <v>05</v>
      </c>
      <c r="M2218" s="2">
        <v>201505</v>
      </c>
      <c r="N2218" s="30">
        <v>862484.7466666667</v>
      </c>
      <c r="O2218" s="30">
        <v>129372.712</v>
      </c>
      <c r="P2218" s="10">
        <f t="shared" si="139"/>
        <v>0.129372712</v>
      </c>
    </row>
    <row r="2219" spans="1:16">
      <c r="A2219" s="2" t="s">
        <v>69</v>
      </c>
      <c r="B2219" s="2" t="s">
        <v>5</v>
      </c>
      <c r="C2219" s="2" t="str">
        <f t="shared" si="136"/>
        <v>Jansen B.</v>
      </c>
      <c r="D2219" s="2" t="s">
        <v>46</v>
      </c>
      <c r="E2219" s="2" t="s">
        <v>13</v>
      </c>
      <c r="F2219" s="2" t="s">
        <v>11</v>
      </c>
      <c r="G2219" s="2">
        <v>46</v>
      </c>
      <c r="H2219" s="2" t="s">
        <v>33</v>
      </c>
      <c r="I2219" s="2" t="s">
        <v>38</v>
      </c>
      <c r="J2219" s="2" t="s">
        <v>121</v>
      </c>
      <c r="K2219" s="2" t="str">
        <f t="shared" si="137"/>
        <v>2015</v>
      </c>
      <c r="L2219" s="2" t="str">
        <f t="shared" si="138"/>
        <v>05</v>
      </c>
      <c r="M2219" s="2">
        <v>201505</v>
      </c>
      <c r="N2219" s="30">
        <v>60450.693333333329</v>
      </c>
      <c r="O2219" s="30">
        <v>9067.6039999999994</v>
      </c>
      <c r="P2219" s="10">
        <f t="shared" si="139"/>
        <v>9.0676039999999999E-3</v>
      </c>
    </row>
    <row r="2220" spans="1:16">
      <c r="A2220" s="2" t="s">
        <v>69</v>
      </c>
      <c r="B2220" s="2" t="s">
        <v>5</v>
      </c>
      <c r="C2220" s="2" t="str">
        <f t="shared" si="136"/>
        <v>Jansen B.</v>
      </c>
      <c r="D2220" s="2" t="s">
        <v>46</v>
      </c>
      <c r="E2220" s="2" t="s">
        <v>13</v>
      </c>
      <c r="F2220" s="2" t="s">
        <v>11</v>
      </c>
      <c r="G2220" s="2">
        <v>46</v>
      </c>
      <c r="H2220" s="2" t="s">
        <v>33</v>
      </c>
      <c r="I2220" s="2" t="s">
        <v>38</v>
      </c>
      <c r="J2220" s="2" t="s">
        <v>143</v>
      </c>
      <c r="K2220" s="2" t="str">
        <f t="shared" si="137"/>
        <v>2015</v>
      </c>
      <c r="L2220" s="2" t="str">
        <f t="shared" si="138"/>
        <v>05</v>
      </c>
      <c r="M2220" s="2">
        <v>201505</v>
      </c>
      <c r="N2220" s="30">
        <v>305531.91666666663</v>
      </c>
      <c r="O2220" s="30">
        <v>45829.787499999991</v>
      </c>
      <c r="P2220" s="10">
        <f t="shared" si="139"/>
        <v>4.582978749999999E-2</v>
      </c>
    </row>
    <row r="2221" spans="1:16">
      <c r="A2221" s="2" t="s">
        <v>69</v>
      </c>
      <c r="B2221" s="2" t="s">
        <v>5</v>
      </c>
      <c r="C2221" s="2" t="str">
        <f t="shared" si="136"/>
        <v>Jansen B.</v>
      </c>
      <c r="D2221" s="2" t="s">
        <v>46</v>
      </c>
      <c r="E2221" s="2" t="s">
        <v>13</v>
      </c>
      <c r="F2221" s="2" t="s">
        <v>11</v>
      </c>
      <c r="G2221" s="2">
        <v>46</v>
      </c>
      <c r="H2221" s="2" t="s">
        <v>33</v>
      </c>
      <c r="I2221" s="2" t="s">
        <v>38</v>
      </c>
      <c r="J2221" s="2" t="s">
        <v>123</v>
      </c>
      <c r="K2221" s="2" t="str">
        <f t="shared" si="137"/>
        <v>2015</v>
      </c>
      <c r="L2221" s="2" t="str">
        <f t="shared" si="138"/>
        <v>05</v>
      </c>
      <c r="M2221" s="2">
        <v>201505</v>
      </c>
      <c r="N2221" s="30">
        <v>308141.81999999995</v>
      </c>
      <c r="O2221" s="30">
        <v>46221.272999999994</v>
      </c>
      <c r="P2221" s="10">
        <f t="shared" si="139"/>
        <v>4.6221272999999993E-2</v>
      </c>
    </row>
    <row r="2222" spans="1:16">
      <c r="A2222" s="2" t="s">
        <v>69</v>
      </c>
      <c r="B2222" s="2" t="s">
        <v>5</v>
      </c>
      <c r="C2222" s="2" t="str">
        <f t="shared" si="136"/>
        <v>Claire P.</v>
      </c>
      <c r="D2222" s="2" t="s">
        <v>22</v>
      </c>
      <c r="E2222" s="2" t="s">
        <v>16</v>
      </c>
      <c r="F2222" s="2" t="s">
        <v>12</v>
      </c>
      <c r="G2222" s="2">
        <v>38</v>
      </c>
      <c r="H2222" s="2" t="s">
        <v>34</v>
      </c>
      <c r="I2222" s="2" t="s">
        <v>39</v>
      </c>
      <c r="J2222" s="2" t="s">
        <v>124</v>
      </c>
      <c r="K2222" s="2" t="str">
        <f t="shared" si="137"/>
        <v>2015</v>
      </c>
      <c r="L2222" s="2" t="str">
        <f t="shared" si="138"/>
        <v>05</v>
      </c>
      <c r="M2222" s="2">
        <v>201505</v>
      </c>
      <c r="N2222" s="30">
        <v>263113.53600000002</v>
      </c>
      <c r="O2222" s="30">
        <v>39467.030400000003</v>
      </c>
      <c r="P2222" s="10">
        <f t="shared" si="139"/>
        <v>3.9467030400000006E-2</v>
      </c>
    </row>
    <row r="2223" spans="1:16">
      <c r="A2223" s="2" t="s">
        <v>69</v>
      </c>
      <c r="B2223" s="2" t="s">
        <v>5</v>
      </c>
      <c r="C2223" s="2" t="str">
        <f t="shared" si="136"/>
        <v>Claire P.</v>
      </c>
      <c r="D2223" s="2" t="s">
        <v>22</v>
      </c>
      <c r="E2223" s="2" t="s">
        <v>16</v>
      </c>
      <c r="F2223" s="2" t="s">
        <v>12</v>
      </c>
      <c r="G2223" s="2">
        <v>38</v>
      </c>
      <c r="H2223" s="2" t="s">
        <v>34</v>
      </c>
      <c r="I2223" s="2" t="s">
        <v>39</v>
      </c>
      <c r="J2223" s="2" t="s">
        <v>121</v>
      </c>
      <c r="K2223" s="2" t="str">
        <f t="shared" si="137"/>
        <v>2015</v>
      </c>
      <c r="L2223" s="2" t="str">
        <f t="shared" si="138"/>
        <v>05</v>
      </c>
      <c r="M2223" s="2">
        <v>201505</v>
      </c>
      <c r="N2223" s="30">
        <v>29679.888000000006</v>
      </c>
      <c r="O2223" s="30">
        <v>4451.9832000000006</v>
      </c>
      <c r="P2223" s="10">
        <f t="shared" si="139"/>
        <v>4.4519832000000006E-3</v>
      </c>
    </row>
    <row r="2224" spans="1:16">
      <c r="A2224" s="2" t="s">
        <v>69</v>
      </c>
      <c r="B2224" s="2" t="s">
        <v>5</v>
      </c>
      <c r="C2224" s="2" t="str">
        <f t="shared" si="136"/>
        <v>Claire P.</v>
      </c>
      <c r="D2224" s="2" t="s">
        <v>22</v>
      </c>
      <c r="E2224" s="2" t="s">
        <v>16</v>
      </c>
      <c r="F2224" s="2" t="s">
        <v>12</v>
      </c>
      <c r="G2224" s="2">
        <v>38</v>
      </c>
      <c r="H2224" s="2" t="s">
        <v>34</v>
      </c>
      <c r="I2224" s="2" t="s">
        <v>39</v>
      </c>
      <c r="J2224" s="2" t="s">
        <v>143</v>
      </c>
      <c r="K2224" s="2" t="str">
        <f t="shared" si="137"/>
        <v>2015</v>
      </c>
      <c r="L2224" s="2" t="str">
        <f t="shared" si="138"/>
        <v>05</v>
      </c>
      <c r="M2224" s="2">
        <v>201505</v>
      </c>
      <c r="N2224" s="30">
        <v>146961.77999999997</v>
      </c>
      <c r="O2224" s="30">
        <v>22044.266999999996</v>
      </c>
      <c r="P2224" s="10">
        <f t="shared" si="139"/>
        <v>2.2044266999999996E-2</v>
      </c>
    </row>
    <row r="2225" spans="1:16">
      <c r="A2225" s="2" t="s">
        <v>69</v>
      </c>
      <c r="B2225" s="2" t="s">
        <v>5</v>
      </c>
      <c r="C2225" s="2" t="str">
        <f t="shared" si="136"/>
        <v>Claire P.</v>
      </c>
      <c r="D2225" s="2" t="s">
        <v>22</v>
      </c>
      <c r="E2225" s="2" t="s">
        <v>16</v>
      </c>
      <c r="F2225" s="2" t="s">
        <v>12</v>
      </c>
      <c r="G2225" s="2">
        <v>38</v>
      </c>
      <c r="H2225" s="2" t="s">
        <v>34</v>
      </c>
      <c r="I2225" s="2" t="s">
        <v>39</v>
      </c>
      <c r="J2225" s="2" t="s">
        <v>123</v>
      </c>
      <c r="K2225" s="2" t="str">
        <f t="shared" si="137"/>
        <v>2015</v>
      </c>
      <c r="L2225" s="2" t="str">
        <f t="shared" si="138"/>
        <v>05</v>
      </c>
      <c r="M2225" s="2">
        <v>201505</v>
      </c>
      <c r="N2225" s="30">
        <v>47677.391999999993</v>
      </c>
      <c r="O2225" s="30">
        <v>7151.6087999999991</v>
      </c>
      <c r="P2225" s="10">
        <f t="shared" si="139"/>
        <v>7.1516087999999988E-3</v>
      </c>
    </row>
    <row r="2226" spans="1:16">
      <c r="A2226" s="2" t="s">
        <v>69</v>
      </c>
      <c r="B2226" s="2" t="s">
        <v>5</v>
      </c>
      <c r="C2226" s="2" t="str">
        <f t="shared" si="136"/>
        <v>Simon W.</v>
      </c>
      <c r="D2226" s="2" t="s">
        <v>9</v>
      </c>
      <c r="E2226" s="2" t="s">
        <v>10</v>
      </c>
      <c r="F2226" s="2" t="s">
        <v>11</v>
      </c>
      <c r="G2226" s="2">
        <v>25</v>
      </c>
      <c r="H2226" s="2" t="s">
        <v>37</v>
      </c>
      <c r="I2226" s="2" t="s">
        <v>41</v>
      </c>
      <c r="J2226" s="2" t="s">
        <v>124</v>
      </c>
      <c r="K2226" s="2" t="str">
        <f t="shared" si="137"/>
        <v>2015</v>
      </c>
      <c r="L2226" s="2" t="str">
        <f t="shared" si="138"/>
        <v>05</v>
      </c>
      <c r="M2226" s="2">
        <v>201505</v>
      </c>
      <c r="N2226" s="30">
        <v>163504.32000000001</v>
      </c>
      <c r="O2226" s="30">
        <v>24525.648000000001</v>
      </c>
      <c r="P2226" s="10">
        <f t="shared" si="139"/>
        <v>2.4525648000000001E-2</v>
      </c>
    </row>
    <row r="2227" spans="1:16">
      <c r="A2227" s="2" t="s">
        <v>69</v>
      </c>
      <c r="B2227" s="2" t="s">
        <v>5</v>
      </c>
      <c r="C2227" s="2" t="str">
        <f t="shared" si="136"/>
        <v>Simon W.</v>
      </c>
      <c r="D2227" s="2" t="s">
        <v>9</v>
      </c>
      <c r="E2227" s="2" t="s">
        <v>10</v>
      </c>
      <c r="F2227" s="2" t="s">
        <v>11</v>
      </c>
      <c r="G2227" s="2">
        <v>25</v>
      </c>
      <c r="H2227" s="2" t="s">
        <v>37</v>
      </c>
      <c r="I2227" s="2" t="s">
        <v>41</v>
      </c>
      <c r="J2227" s="2" t="s">
        <v>121</v>
      </c>
      <c r="K2227" s="2" t="str">
        <f t="shared" si="137"/>
        <v>2015</v>
      </c>
      <c r="L2227" s="2" t="str">
        <f t="shared" si="138"/>
        <v>05</v>
      </c>
      <c r="M2227" s="2">
        <v>201505</v>
      </c>
      <c r="N2227" s="30">
        <v>25407.199999999997</v>
      </c>
      <c r="O2227" s="30">
        <v>3811.0799999999995</v>
      </c>
      <c r="P2227" s="10">
        <f t="shared" si="139"/>
        <v>3.8110799999999997E-3</v>
      </c>
    </row>
    <row r="2228" spans="1:16">
      <c r="A2228" s="2" t="s">
        <v>69</v>
      </c>
      <c r="B2228" s="2" t="s">
        <v>5</v>
      </c>
      <c r="C2228" s="2" t="str">
        <f t="shared" si="136"/>
        <v>Simon W.</v>
      </c>
      <c r="D2228" s="2" t="s">
        <v>9</v>
      </c>
      <c r="E2228" s="2" t="s">
        <v>10</v>
      </c>
      <c r="F2228" s="2" t="s">
        <v>11</v>
      </c>
      <c r="G2228" s="2">
        <v>25</v>
      </c>
      <c r="H2228" s="2" t="s">
        <v>37</v>
      </c>
      <c r="I2228" s="2" t="s">
        <v>41</v>
      </c>
      <c r="J2228" s="2" t="s">
        <v>143</v>
      </c>
      <c r="K2228" s="2" t="str">
        <f t="shared" si="137"/>
        <v>2015</v>
      </c>
      <c r="L2228" s="2" t="str">
        <f t="shared" si="138"/>
        <v>05</v>
      </c>
      <c r="M2228" s="2">
        <v>201505</v>
      </c>
      <c r="N2228" s="30">
        <v>22055.599999999999</v>
      </c>
      <c r="O2228" s="30">
        <v>3308.3399999999997</v>
      </c>
      <c r="P2228" s="10">
        <f t="shared" si="139"/>
        <v>3.3083399999999999E-3</v>
      </c>
    </row>
    <row r="2229" spans="1:16">
      <c r="A2229" s="2" t="s">
        <v>69</v>
      </c>
      <c r="B2229" s="2" t="s">
        <v>5</v>
      </c>
      <c r="C2229" s="2" t="str">
        <f t="shared" si="136"/>
        <v>Simon W.</v>
      </c>
      <c r="D2229" s="2" t="s">
        <v>9</v>
      </c>
      <c r="E2229" s="2" t="s">
        <v>10</v>
      </c>
      <c r="F2229" s="2" t="s">
        <v>11</v>
      </c>
      <c r="G2229" s="2">
        <v>25</v>
      </c>
      <c r="H2229" s="2" t="s">
        <v>37</v>
      </c>
      <c r="I2229" s="2" t="s">
        <v>41</v>
      </c>
      <c r="J2229" s="2" t="s">
        <v>123</v>
      </c>
      <c r="K2229" s="2" t="str">
        <f t="shared" si="137"/>
        <v>2015</v>
      </c>
      <c r="L2229" s="2" t="str">
        <f t="shared" si="138"/>
        <v>05</v>
      </c>
      <c r="M2229" s="2">
        <v>201505</v>
      </c>
      <c r="N2229" s="30">
        <v>70233.239999999991</v>
      </c>
      <c r="O2229" s="30">
        <v>10534.985999999999</v>
      </c>
      <c r="P2229" s="10">
        <f t="shared" si="139"/>
        <v>1.0534986E-2</v>
      </c>
    </row>
    <row r="2230" spans="1:16">
      <c r="A2230" s="2" t="s">
        <v>69</v>
      </c>
      <c r="B2230" s="2" t="s">
        <v>6</v>
      </c>
      <c r="C2230" s="2" t="str">
        <f t="shared" si="136"/>
        <v>Trevor P.</v>
      </c>
      <c r="D2230" s="2" t="s">
        <v>14</v>
      </c>
      <c r="E2230" s="2" t="s">
        <v>15</v>
      </c>
      <c r="F2230" s="2" t="s">
        <v>11</v>
      </c>
      <c r="G2230" s="2">
        <v>32</v>
      </c>
      <c r="H2230" s="2" t="s">
        <v>36</v>
      </c>
      <c r="I2230" s="2" t="s">
        <v>63</v>
      </c>
      <c r="J2230" s="2" t="s">
        <v>124</v>
      </c>
      <c r="K2230" s="2" t="str">
        <f t="shared" si="137"/>
        <v>2015</v>
      </c>
      <c r="L2230" s="2" t="str">
        <f t="shared" si="138"/>
        <v>05</v>
      </c>
      <c r="M2230" s="2">
        <v>201505</v>
      </c>
      <c r="N2230" s="30">
        <v>510352.6399999999</v>
      </c>
      <c r="O2230" s="30">
        <v>76552.895999999979</v>
      </c>
      <c r="P2230" s="10">
        <f t="shared" si="139"/>
        <v>7.6552895999999981E-2</v>
      </c>
    </row>
    <row r="2231" spans="1:16">
      <c r="A2231" s="2" t="s">
        <v>69</v>
      </c>
      <c r="B2231" s="2" t="s">
        <v>6</v>
      </c>
      <c r="C2231" s="2" t="str">
        <f t="shared" si="136"/>
        <v>Trevor P.</v>
      </c>
      <c r="D2231" s="2" t="s">
        <v>14</v>
      </c>
      <c r="E2231" s="2" t="s">
        <v>15</v>
      </c>
      <c r="F2231" s="2" t="s">
        <v>11</v>
      </c>
      <c r="G2231" s="2">
        <v>32</v>
      </c>
      <c r="H2231" s="2" t="s">
        <v>36</v>
      </c>
      <c r="I2231" s="2" t="s">
        <v>63</v>
      </c>
      <c r="J2231" s="2" t="s">
        <v>121</v>
      </c>
      <c r="K2231" s="2" t="str">
        <f t="shared" si="137"/>
        <v>2015</v>
      </c>
      <c r="L2231" s="2" t="str">
        <f t="shared" si="138"/>
        <v>05</v>
      </c>
      <c r="M2231" s="2">
        <v>201505</v>
      </c>
      <c r="N2231" s="30">
        <v>43069.04</v>
      </c>
      <c r="O2231" s="30">
        <v>6460.3559999999998</v>
      </c>
      <c r="P2231" s="10">
        <f t="shared" si="139"/>
        <v>6.4603559999999996E-3</v>
      </c>
    </row>
    <row r="2232" spans="1:16">
      <c r="A2232" s="2" t="s">
        <v>69</v>
      </c>
      <c r="B2232" s="2" t="s">
        <v>6</v>
      </c>
      <c r="C2232" s="2" t="str">
        <f t="shared" si="136"/>
        <v>Trevor P.</v>
      </c>
      <c r="D2232" s="2" t="s">
        <v>14</v>
      </c>
      <c r="E2232" s="2" t="s">
        <v>15</v>
      </c>
      <c r="F2232" s="2" t="s">
        <v>11</v>
      </c>
      <c r="G2232" s="2">
        <v>32</v>
      </c>
      <c r="H2232" s="2" t="s">
        <v>36</v>
      </c>
      <c r="I2232" s="2" t="s">
        <v>63</v>
      </c>
      <c r="J2232" s="2" t="s">
        <v>143</v>
      </c>
      <c r="K2232" s="2" t="str">
        <f t="shared" si="137"/>
        <v>2015</v>
      </c>
      <c r="L2232" s="2" t="str">
        <f t="shared" si="138"/>
        <v>05</v>
      </c>
      <c r="M2232" s="2">
        <v>201505</v>
      </c>
      <c r="N2232" s="30">
        <v>21857.266666666666</v>
      </c>
      <c r="O2232" s="30">
        <v>3278.5899999999997</v>
      </c>
      <c r="P2232" s="10">
        <f t="shared" si="139"/>
        <v>3.2785899999999996E-3</v>
      </c>
    </row>
    <row r="2233" spans="1:16">
      <c r="A2233" s="2" t="s">
        <v>69</v>
      </c>
      <c r="B2233" s="2" t="s">
        <v>6</v>
      </c>
      <c r="C2233" s="2" t="str">
        <f t="shared" si="136"/>
        <v>Trevor P.</v>
      </c>
      <c r="D2233" s="2" t="s">
        <v>14</v>
      </c>
      <c r="E2233" s="2" t="s">
        <v>15</v>
      </c>
      <c r="F2233" s="2" t="s">
        <v>11</v>
      </c>
      <c r="G2233" s="2">
        <v>32</v>
      </c>
      <c r="H2233" s="2" t="s">
        <v>36</v>
      </c>
      <c r="I2233" s="2" t="s">
        <v>63</v>
      </c>
      <c r="J2233" s="2" t="s">
        <v>123</v>
      </c>
      <c r="K2233" s="2" t="str">
        <f t="shared" si="137"/>
        <v>2015</v>
      </c>
      <c r="L2233" s="2" t="str">
        <f t="shared" si="138"/>
        <v>05</v>
      </c>
      <c r="M2233" s="2">
        <v>201505</v>
      </c>
      <c r="N2233" s="30">
        <v>170600.35999999996</v>
      </c>
      <c r="O2233" s="30">
        <v>25590.053999999993</v>
      </c>
      <c r="P2233" s="10">
        <f t="shared" si="139"/>
        <v>2.5590053999999994E-2</v>
      </c>
    </row>
    <row r="2234" spans="1:16">
      <c r="A2234" s="2" t="s">
        <v>68</v>
      </c>
      <c r="B2234" s="2" t="s">
        <v>24</v>
      </c>
      <c r="C2234" s="2" t="str">
        <f t="shared" si="136"/>
        <v>George C.</v>
      </c>
      <c r="D2234" s="2" t="s">
        <v>43</v>
      </c>
      <c r="E2234" s="2" t="s">
        <v>17</v>
      </c>
      <c r="F2234" s="2" t="s">
        <v>11</v>
      </c>
      <c r="G2234" s="2">
        <v>32</v>
      </c>
      <c r="H2234" s="2" t="s">
        <v>36</v>
      </c>
      <c r="I2234" s="2" t="s">
        <v>63</v>
      </c>
      <c r="J2234" s="2" t="s">
        <v>124</v>
      </c>
      <c r="K2234" s="2" t="str">
        <f t="shared" si="137"/>
        <v>2015</v>
      </c>
      <c r="L2234" s="2" t="str">
        <f t="shared" si="138"/>
        <v>05</v>
      </c>
      <c r="M2234" s="2">
        <v>201505</v>
      </c>
      <c r="N2234" s="30">
        <v>332614.61333333334</v>
      </c>
      <c r="O2234" s="30">
        <v>49892.191999999995</v>
      </c>
      <c r="P2234" s="10">
        <f t="shared" si="139"/>
        <v>4.9892191999999995E-2</v>
      </c>
    </row>
    <row r="2235" spans="1:16">
      <c r="A2235" s="2" t="s">
        <v>68</v>
      </c>
      <c r="B2235" s="2" t="s">
        <v>24</v>
      </c>
      <c r="C2235" s="2" t="str">
        <f t="shared" si="136"/>
        <v>George C.</v>
      </c>
      <c r="D2235" s="2" t="s">
        <v>43</v>
      </c>
      <c r="E2235" s="2" t="s">
        <v>17</v>
      </c>
      <c r="F2235" s="2" t="s">
        <v>11</v>
      </c>
      <c r="G2235" s="2">
        <v>32</v>
      </c>
      <c r="H2235" s="2" t="s">
        <v>36</v>
      </c>
      <c r="I2235" s="2" t="s">
        <v>63</v>
      </c>
      <c r="J2235" s="2" t="s">
        <v>121</v>
      </c>
      <c r="K2235" s="2" t="str">
        <f t="shared" si="137"/>
        <v>2015</v>
      </c>
      <c r="L2235" s="2" t="str">
        <f t="shared" si="138"/>
        <v>05</v>
      </c>
      <c r="M2235" s="2">
        <v>201505</v>
      </c>
      <c r="N2235" s="30">
        <v>129312.96000000001</v>
      </c>
      <c r="O2235" s="30">
        <v>19396.944</v>
      </c>
      <c r="P2235" s="10">
        <f t="shared" si="139"/>
        <v>1.9396943999999999E-2</v>
      </c>
    </row>
    <row r="2236" spans="1:16">
      <c r="A2236" s="2" t="s">
        <v>68</v>
      </c>
      <c r="B2236" s="2" t="s">
        <v>24</v>
      </c>
      <c r="C2236" s="2" t="str">
        <f t="shared" si="136"/>
        <v>George C.</v>
      </c>
      <c r="D2236" s="2" t="s">
        <v>43</v>
      </c>
      <c r="E2236" s="2" t="s">
        <v>17</v>
      </c>
      <c r="F2236" s="2" t="s">
        <v>11</v>
      </c>
      <c r="G2236" s="2">
        <v>32</v>
      </c>
      <c r="H2236" s="2" t="s">
        <v>36</v>
      </c>
      <c r="I2236" s="2" t="s">
        <v>63</v>
      </c>
      <c r="J2236" s="2" t="s">
        <v>143</v>
      </c>
      <c r="K2236" s="2" t="str">
        <f t="shared" si="137"/>
        <v>2015</v>
      </c>
      <c r="L2236" s="2" t="str">
        <f t="shared" si="138"/>
        <v>05</v>
      </c>
      <c r="M2236" s="2">
        <v>201505</v>
      </c>
      <c r="N2236" s="30">
        <v>113875.99999999999</v>
      </c>
      <c r="O2236" s="30">
        <v>17081.399999999998</v>
      </c>
      <c r="P2236" s="10">
        <f t="shared" si="139"/>
        <v>1.7081399999999997E-2</v>
      </c>
    </row>
    <row r="2237" spans="1:16">
      <c r="A2237" s="2" t="s">
        <v>68</v>
      </c>
      <c r="B2237" s="2" t="s">
        <v>24</v>
      </c>
      <c r="C2237" s="2" t="str">
        <f t="shared" si="136"/>
        <v>George C.</v>
      </c>
      <c r="D2237" s="2" t="s">
        <v>43</v>
      </c>
      <c r="E2237" s="2" t="s">
        <v>17</v>
      </c>
      <c r="F2237" s="2" t="s">
        <v>11</v>
      </c>
      <c r="G2237" s="2">
        <v>32</v>
      </c>
      <c r="H2237" s="2" t="s">
        <v>36</v>
      </c>
      <c r="I2237" s="2" t="s">
        <v>63</v>
      </c>
      <c r="J2237" s="2" t="s">
        <v>123</v>
      </c>
      <c r="K2237" s="2" t="str">
        <f t="shared" si="137"/>
        <v>2015</v>
      </c>
      <c r="L2237" s="2" t="str">
        <f t="shared" si="138"/>
        <v>05</v>
      </c>
      <c r="M2237" s="2">
        <v>201505</v>
      </c>
      <c r="N2237" s="30">
        <v>84630.839999999982</v>
      </c>
      <c r="O2237" s="30">
        <v>12694.625999999997</v>
      </c>
      <c r="P2237" s="10">
        <f t="shared" si="139"/>
        <v>1.2694625999999997E-2</v>
      </c>
    </row>
    <row r="2238" spans="1:16">
      <c r="A2238" s="2" t="s">
        <v>68</v>
      </c>
      <c r="B2238" s="2" t="s">
        <v>70</v>
      </c>
      <c r="C2238" s="2" t="str">
        <f t="shared" si="136"/>
        <v>Emma J.</v>
      </c>
      <c r="D2238" s="2" t="s">
        <v>20</v>
      </c>
      <c r="E2238" s="2" t="s">
        <v>0</v>
      </c>
      <c r="F2238" s="2" t="s">
        <v>12</v>
      </c>
      <c r="G2238" s="2">
        <v>28</v>
      </c>
      <c r="H2238" s="2" t="s">
        <v>37</v>
      </c>
      <c r="I2238" s="2" t="s">
        <v>41</v>
      </c>
      <c r="J2238" s="2" t="s">
        <v>124</v>
      </c>
      <c r="K2238" s="2" t="str">
        <f t="shared" si="137"/>
        <v>2015</v>
      </c>
      <c r="L2238" s="2" t="str">
        <f t="shared" si="138"/>
        <v>05</v>
      </c>
      <c r="M2238" s="2">
        <v>201505</v>
      </c>
      <c r="N2238" s="30">
        <v>155391.04000000001</v>
      </c>
      <c r="O2238" s="30">
        <v>23308.655999999999</v>
      </c>
      <c r="P2238" s="10">
        <f t="shared" si="139"/>
        <v>2.3308656000000001E-2</v>
      </c>
    </row>
    <row r="2239" spans="1:16">
      <c r="A2239" s="2" t="s">
        <v>68</v>
      </c>
      <c r="B2239" s="2" t="s">
        <v>70</v>
      </c>
      <c r="C2239" s="2" t="str">
        <f t="shared" si="136"/>
        <v>Emma J.</v>
      </c>
      <c r="D2239" s="2" t="s">
        <v>20</v>
      </c>
      <c r="E2239" s="2" t="s">
        <v>0</v>
      </c>
      <c r="F2239" s="2" t="s">
        <v>12</v>
      </c>
      <c r="G2239" s="2">
        <v>28</v>
      </c>
      <c r="H2239" s="2" t="s">
        <v>37</v>
      </c>
      <c r="I2239" s="2" t="s">
        <v>41</v>
      </c>
      <c r="J2239" s="2" t="s">
        <v>121</v>
      </c>
      <c r="K2239" s="2" t="str">
        <f t="shared" si="137"/>
        <v>2015</v>
      </c>
      <c r="L2239" s="2" t="str">
        <f t="shared" si="138"/>
        <v>05</v>
      </c>
      <c r="M2239" s="2">
        <v>201505</v>
      </c>
      <c r="N2239" s="30">
        <v>21712.880000000001</v>
      </c>
      <c r="O2239" s="30">
        <v>3256.9320000000002</v>
      </c>
      <c r="P2239" s="10">
        <f t="shared" si="139"/>
        <v>3.2569320000000001E-3</v>
      </c>
    </row>
    <row r="2240" spans="1:16">
      <c r="A2240" s="2" t="s">
        <v>68</v>
      </c>
      <c r="B2240" s="2" t="s">
        <v>70</v>
      </c>
      <c r="C2240" s="2" t="str">
        <f t="shared" si="136"/>
        <v>Emma J.</v>
      </c>
      <c r="D2240" s="2" t="s">
        <v>20</v>
      </c>
      <c r="E2240" s="2" t="s">
        <v>0</v>
      </c>
      <c r="F2240" s="2" t="s">
        <v>12</v>
      </c>
      <c r="G2240" s="2">
        <v>28</v>
      </c>
      <c r="H2240" s="2" t="s">
        <v>37</v>
      </c>
      <c r="I2240" s="2" t="s">
        <v>41</v>
      </c>
      <c r="J2240" s="2" t="s">
        <v>143</v>
      </c>
      <c r="K2240" s="2" t="str">
        <f t="shared" si="137"/>
        <v>2015</v>
      </c>
      <c r="L2240" s="2" t="str">
        <f t="shared" si="138"/>
        <v>05</v>
      </c>
      <c r="M2240" s="2">
        <v>201505</v>
      </c>
      <c r="N2240" s="30">
        <v>50847.299999999996</v>
      </c>
      <c r="O2240" s="30">
        <v>7627.0949999999993</v>
      </c>
      <c r="P2240" s="10">
        <f t="shared" si="139"/>
        <v>7.6270949999999995E-3</v>
      </c>
    </row>
    <row r="2241" spans="1:16">
      <c r="A2241" s="2" t="s">
        <v>68</v>
      </c>
      <c r="B2241" s="2" t="s">
        <v>70</v>
      </c>
      <c r="C2241" s="2" t="str">
        <f t="shared" si="136"/>
        <v>Emma J.</v>
      </c>
      <c r="D2241" s="2" t="s">
        <v>20</v>
      </c>
      <c r="E2241" s="2" t="s">
        <v>0</v>
      </c>
      <c r="F2241" s="2" t="s">
        <v>12</v>
      </c>
      <c r="G2241" s="2">
        <v>28</v>
      </c>
      <c r="H2241" s="2" t="s">
        <v>37</v>
      </c>
      <c r="I2241" s="2" t="s">
        <v>41</v>
      </c>
      <c r="J2241" s="2" t="s">
        <v>123</v>
      </c>
      <c r="K2241" s="2" t="str">
        <f t="shared" si="137"/>
        <v>2015</v>
      </c>
      <c r="L2241" s="2" t="str">
        <f t="shared" si="138"/>
        <v>05</v>
      </c>
      <c r="M2241" s="2">
        <v>201505</v>
      </c>
      <c r="N2241" s="30">
        <v>53247.6</v>
      </c>
      <c r="O2241" s="30">
        <v>7987.1399999999994</v>
      </c>
      <c r="P2241" s="10">
        <f t="shared" si="139"/>
        <v>7.9871400000000002E-3</v>
      </c>
    </row>
    <row r="2242" spans="1:16">
      <c r="A2242" s="2" t="s">
        <v>68</v>
      </c>
      <c r="B2242" s="2" t="s">
        <v>23</v>
      </c>
      <c r="C2242" s="2" t="str">
        <f t="shared" si="136"/>
        <v>Bryan K.</v>
      </c>
      <c r="D2242" s="2" t="s">
        <v>44</v>
      </c>
      <c r="E2242" s="2" t="s">
        <v>45</v>
      </c>
      <c r="F2242" s="2" t="s">
        <v>11</v>
      </c>
      <c r="G2242" s="2">
        <v>27</v>
      </c>
      <c r="H2242" s="2" t="s">
        <v>33</v>
      </c>
      <c r="I2242" s="2" t="s">
        <v>38</v>
      </c>
      <c r="J2242" s="2" t="s">
        <v>124</v>
      </c>
      <c r="K2242" s="2" t="str">
        <f t="shared" si="137"/>
        <v>2015</v>
      </c>
      <c r="L2242" s="2" t="str">
        <f t="shared" si="138"/>
        <v>05</v>
      </c>
      <c r="M2242" s="2">
        <v>201505</v>
      </c>
      <c r="N2242" s="30">
        <v>185294.592</v>
      </c>
      <c r="O2242" s="30">
        <v>27794.1888</v>
      </c>
      <c r="P2242" s="10">
        <f t="shared" si="139"/>
        <v>2.7794188800000001E-2</v>
      </c>
    </row>
    <row r="2243" spans="1:16">
      <c r="A2243" s="2" t="s">
        <v>68</v>
      </c>
      <c r="B2243" s="2" t="s">
        <v>23</v>
      </c>
      <c r="C2243" s="2" t="str">
        <f t="shared" ref="C2243:C2306" si="140">D2243&amp;" "&amp;LEFT(E2243,1)&amp;"."</f>
        <v>Bryan K.</v>
      </c>
      <c r="D2243" s="2" t="s">
        <v>44</v>
      </c>
      <c r="E2243" s="2" t="s">
        <v>45</v>
      </c>
      <c r="F2243" s="2" t="s">
        <v>11</v>
      </c>
      <c r="G2243" s="2">
        <v>27</v>
      </c>
      <c r="H2243" s="2" t="s">
        <v>33</v>
      </c>
      <c r="I2243" s="2" t="s">
        <v>38</v>
      </c>
      <c r="J2243" s="2" t="s">
        <v>121</v>
      </c>
      <c r="K2243" s="2" t="str">
        <f t="shared" ref="K2243:K2306" si="141">LEFT(M2243,4)</f>
        <v>2015</v>
      </c>
      <c r="L2243" s="2" t="str">
        <f t="shared" ref="L2243:L2306" si="142">RIGHT(M2243,2)</f>
        <v>05</v>
      </c>
      <c r="M2243" s="2">
        <v>201505</v>
      </c>
      <c r="N2243" s="30">
        <v>77568.623999999996</v>
      </c>
      <c r="O2243" s="30">
        <v>11635.293599999999</v>
      </c>
      <c r="P2243" s="10">
        <f t="shared" ref="P2243:P2306" si="143">O2243/1000000</f>
        <v>1.1635293599999999E-2</v>
      </c>
    </row>
    <row r="2244" spans="1:16">
      <c r="A2244" s="2" t="s">
        <v>68</v>
      </c>
      <c r="B2244" s="2" t="s">
        <v>23</v>
      </c>
      <c r="C2244" s="2" t="str">
        <f t="shared" si="140"/>
        <v>Bryan K.</v>
      </c>
      <c r="D2244" s="2" t="s">
        <v>44</v>
      </c>
      <c r="E2244" s="2" t="s">
        <v>45</v>
      </c>
      <c r="F2244" s="2" t="s">
        <v>11</v>
      </c>
      <c r="G2244" s="2">
        <v>27</v>
      </c>
      <c r="H2244" s="2" t="s">
        <v>33</v>
      </c>
      <c r="I2244" s="2" t="s">
        <v>38</v>
      </c>
      <c r="J2244" s="2" t="s">
        <v>143</v>
      </c>
      <c r="K2244" s="2" t="str">
        <f t="shared" si="141"/>
        <v>2015</v>
      </c>
      <c r="L2244" s="2" t="str">
        <f t="shared" si="142"/>
        <v>05</v>
      </c>
      <c r="M2244" s="2">
        <v>201505</v>
      </c>
      <c r="N2244" s="30">
        <v>101782.8</v>
      </c>
      <c r="O2244" s="30">
        <v>15267.42</v>
      </c>
      <c r="P2244" s="10">
        <f t="shared" si="143"/>
        <v>1.526742E-2</v>
      </c>
    </row>
    <row r="2245" spans="1:16">
      <c r="A2245" s="2" t="s">
        <v>68</v>
      </c>
      <c r="B2245" s="2" t="s">
        <v>23</v>
      </c>
      <c r="C2245" s="2" t="str">
        <f t="shared" si="140"/>
        <v>Bryan K.</v>
      </c>
      <c r="D2245" s="2" t="s">
        <v>44</v>
      </c>
      <c r="E2245" s="2" t="s">
        <v>45</v>
      </c>
      <c r="F2245" s="2" t="s">
        <v>11</v>
      </c>
      <c r="G2245" s="2">
        <v>27</v>
      </c>
      <c r="H2245" s="2" t="s">
        <v>33</v>
      </c>
      <c r="I2245" s="2" t="s">
        <v>38</v>
      </c>
      <c r="J2245" s="2" t="s">
        <v>123</v>
      </c>
      <c r="K2245" s="2" t="str">
        <f t="shared" si="141"/>
        <v>2015</v>
      </c>
      <c r="L2245" s="2" t="str">
        <f t="shared" si="142"/>
        <v>05</v>
      </c>
      <c r="M2245" s="2">
        <v>201505</v>
      </c>
      <c r="N2245" s="30">
        <v>47807.927999999993</v>
      </c>
      <c r="O2245" s="30">
        <v>7171.1891999999989</v>
      </c>
      <c r="P2245" s="10">
        <f t="shared" si="143"/>
        <v>7.1711891999999989E-3</v>
      </c>
    </row>
    <row r="2246" spans="1:16">
      <c r="A2246" s="2" t="s">
        <v>7</v>
      </c>
      <c r="B2246" s="2" t="s">
        <v>25</v>
      </c>
      <c r="C2246" s="2" t="str">
        <f t="shared" si="140"/>
        <v>Louis N.</v>
      </c>
      <c r="D2246" s="2" t="s">
        <v>51</v>
      </c>
      <c r="E2246" s="2" t="s">
        <v>52</v>
      </c>
      <c r="F2246" s="2" t="s">
        <v>11</v>
      </c>
      <c r="G2246" s="2">
        <v>44</v>
      </c>
      <c r="H2246" s="2" t="s">
        <v>33</v>
      </c>
      <c r="I2246" s="2" t="s">
        <v>38</v>
      </c>
      <c r="J2246" s="2" t="s">
        <v>124</v>
      </c>
      <c r="K2246" s="2" t="str">
        <f t="shared" si="141"/>
        <v>2015</v>
      </c>
      <c r="L2246" s="2" t="str">
        <f t="shared" si="142"/>
        <v>05</v>
      </c>
      <c r="M2246" s="2">
        <v>201505</v>
      </c>
      <c r="N2246" s="30">
        <v>824623.89333333331</v>
      </c>
      <c r="O2246" s="30">
        <v>123693.58399999999</v>
      </c>
      <c r="P2246" s="10">
        <f t="shared" si="143"/>
        <v>0.12369358399999998</v>
      </c>
    </row>
    <row r="2247" spans="1:16">
      <c r="A2247" s="2" t="s">
        <v>7</v>
      </c>
      <c r="B2247" s="2" t="s">
        <v>25</v>
      </c>
      <c r="C2247" s="2" t="str">
        <f t="shared" si="140"/>
        <v>Louis N.</v>
      </c>
      <c r="D2247" s="2" t="s">
        <v>51</v>
      </c>
      <c r="E2247" s="2" t="s">
        <v>52</v>
      </c>
      <c r="F2247" s="2" t="s">
        <v>11</v>
      </c>
      <c r="G2247" s="2">
        <v>44</v>
      </c>
      <c r="H2247" s="2" t="s">
        <v>33</v>
      </c>
      <c r="I2247" s="2" t="s">
        <v>38</v>
      </c>
      <c r="J2247" s="2" t="s">
        <v>121</v>
      </c>
      <c r="K2247" s="2" t="str">
        <f t="shared" si="141"/>
        <v>2015</v>
      </c>
      <c r="L2247" s="2" t="str">
        <f t="shared" si="142"/>
        <v>05</v>
      </c>
      <c r="M2247" s="2">
        <v>201505</v>
      </c>
      <c r="N2247" s="30">
        <v>197113</v>
      </c>
      <c r="O2247" s="30">
        <v>29566.95</v>
      </c>
      <c r="P2247" s="10">
        <f t="shared" si="143"/>
        <v>2.9566950000000002E-2</v>
      </c>
    </row>
    <row r="2248" spans="1:16">
      <c r="A2248" s="2" t="s">
        <v>7</v>
      </c>
      <c r="B2248" s="2" t="s">
        <v>25</v>
      </c>
      <c r="C2248" s="2" t="str">
        <f t="shared" si="140"/>
        <v>Louis N.</v>
      </c>
      <c r="D2248" s="2" t="s">
        <v>51</v>
      </c>
      <c r="E2248" s="2" t="s">
        <v>52</v>
      </c>
      <c r="F2248" s="2" t="s">
        <v>11</v>
      </c>
      <c r="G2248" s="2">
        <v>44</v>
      </c>
      <c r="H2248" s="2" t="s">
        <v>33</v>
      </c>
      <c r="I2248" s="2" t="s">
        <v>38</v>
      </c>
      <c r="J2248" s="2" t="s">
        <v>143</v>
      </c>
      <c r="K2248" s="2" t="str">
        <f t="shared" si="141"/>
        <v>2015</v>
      </c>
      <c r="L2248" s="2" t="str">
        <f t="shared" si="142"/>
        <v>05</v>
      </c>
      <c r="M2248" s="2">
        <v>201505</v>
      </c>
      <c r="N2248" s="30">
        <v>308255.49999999994</v>
      </c>
      <c r="O2248" s="30">
        <v>46238.32499999999</v>
      </c>
      <c r="P2248" s="10">
        <f t="shared" si="143"/>
        <v>4.623832499999999E-2</v>
      </c>
    </row>
    <row r="2249" spans="1:16">
      <c r="A2249" s="2" t="s">
        <v>7</v>
      </c>
      <c r="B2249" s="2" t="s">
        <v>25</v>
      </c>
      <c r="C2249" s="2" t="str">
        <f t="shared" si="140"/>
        <v>Louis N.</v>
      </c>
      <c r="D2249" s="2" t="s">
        <v>51</v>
      </c>
      <c r="E2249" s="2" t="s">
        <v>52</v>
      </c>
      <c r="F2249" s="2" t="s">
        <v>11</v>
      </c>
      <c r="G2249" s="2">
        <v>44</v>
      </c>
      <c r="H2249" s="2" t="s">
        <v>33</v>
      </c>
      <c r="I2249" s="2" t="s">
        <v>38</v>
      </c>
      <c r="J2249" s="2" t="s">
        <v>123</v>
      </c>
      <c r="K2249" s="2" t="str">
        <f t="shared" si="141"/>
        <v>2015</v>
      </c>
      <c r="L2249" s="2" t="str">
        <f t="shared" si="142"/>
        <v>05</v>
      </c>
      <c r="M2249" s="2">
        <v>201505</v>
      </c>
      <c r="N2249" s="30">
        <v>392894.31999999995</v>
      </c>
      <c r="O2249" s="30">
        <v>58934.147999999994</v>
      </c>
      <c r="P2249" s="10">
        <f t="shared" si="143"/>
        <v>5.8934147999999992E-2</v>
      </c>
    </row>
    <row r="2250" spans="1:16">
      <c r="A2250" s="2" t="s">
        <v>7</v>
      </c>
      <c r="B2250" s="2" t="s">
        <v>25</v>
      </c>
      <c r="C2250" s="2" t="str">
        <f t="shared" si="140"/>
        <v>Winnie C.</v>
      </c>
      <c r="D2250" s="2" t="s">
        <v>49</v>
      </c>
      <c r="E2250" s="2" t="s">
        <v>50</v>
      </c>
      <c r="F2250" s="2" t="s">
        <v>12</v>
      </c>
      <c r="G2250" s="2">
        <v>35</v>
      </c>
      <c r="H2250" s="2" t="s">
        <v>35</v>
      </c>
      <c r="I2250" s="2" t="s">
        <v>40</v>
      </c>
      <c r="J2250" s="2" t="s">
        <v>124</v>
      </c>
      <c r="K2250" s="2" t="str">
        <f t="shared" si="141"/>
        <v>2015</v>
      </c>
      <c r="L2250" s="2" t="str">
        <f t="shared" si="142"/>
        <v>05</v>
      </c>
      <c r="M2250" s="2">
        <v>201505</v>
      </c>
      <c r="N2250" s="30">
        <v>323112.53333333338</v>
      </c>
      <c r="O2250" s="30">
        <v>48466.880000000005</v>
      </c>
      <c r="P2250" s="10">
        <f t="shared" si="143"/>
        <v>4.8466880000000004E-2</v>
      </c>
    </row>
    <row r="2251" spans="1:16">
      <c r="A2251" s="2" t="s">
        <v>7</v>
      </c>
      <c r="B2251" s="2" t="s">
        <v>25</v>
      </c>
      <c r="C2251" s="2" t="str">
        <f t="shared" si="140"/>
        <v>Winnie C.</v>
      </c>
      <c r="D2251" s="2" t="s">
        <v>49</v>
      </c>
      <c r="E2251" s="2" t="s">
        <v>50</v>
      </c>
      <c r="F2251" s="2" t="s">
        <v>12</v>
      </c>
      <c r="G2251" s="2">
        <v>35</v>
      </c>
      <c r="H2251" s="2" t="s">
        <v>35</v>
      </c>
      <c r="I2251" s="2" t="s">
        <v>40</v>
      </c>
      <c r="J2251" s="2" t="s">
        <v>121</v>
      </c>
      <c r="K2251" s="2" t="str">
        <f t="shared" si="141"/>
        <v>2015</v>
      </c>
      <c r="L2251" s="2" t="str">
        <f t="shared" si="142"/>
        <v>05</v>
      </c>
      <c r="M2251" s="2">
        <v>201505</v>
      </c>
      <c r="N2251" s="30">
        <v>18287.733333333334</v>
      </c>
      <c r="O2251" s="30">
        <v>2743.16</v>
      </c>
      <c r="P2251" s="10">
        <f t="shared" si="143"/>
        <v>2.7431599999999997E-3</v>
      </c>
    </row>
    <row r="2252" spans="1:16">
      <c r="A2252" s="2" t="s">
        <v>7</v>
      </c>
      <c r="B2252" s="2" t="s">
        <v>25</v>
      </c>
      <c r="C2252" s="2" t="str">
        <f t="shared" si="140"/>
        <v>Winnie C.</v>
      </c>
      <c r="D2252" s="2" t="s">
        <v>49</v>
      </c>
      <c r="E2252" s="2" t="s">
        <v>50</v>
      </c>
      <c r="F2252" s="2" t="s">
        <v>12</v>
      </c>
      <c r="G2252" s="2">
        <v>35</v>
      </c>
      <c r="H2252" s="2" t="s">
        <v>35</v>
      </c>
      <c r="I2252" s="2" t="s">
        <v>40</v>
      </c>
      <c r="J2252" s="2" t="s">
        <v>143</v>
      </c>
      <c r="K2252" s="2" t="str">
        <f t="shared" si="141"/>
        <v>2015</v>
      </c>
      <c r="L2252" s="2" t="str">
        <f t="shared" si="142"/>
        <v>05</v>
      </c>
      <c r="M2252" s="2">
        <v>201505</v>
      </c>
      <c r="N2252" s="30">
        <v>74949</v>
      </c>
      <c r="O2252" s="30">
        <v>11242.349999999999</v>
      </c>
      <c r="P2252" s="10">
        <f t="shared" si="143"/>
        <v>1.1242349999999998E-2</v>
      </c>
    </row>
    <row r="2253" spans="1:16">
      <c r="A2253" s="2" t="s">
        <v>7</v>
      </c>
      <c r="B2253" s="2" t="s">
        <v>25</v>
      </c>
      <c r="C2253" s="2" t="str">
        <f t="shared" si="140"/>
        <v>Winnie C.</v>
      </c>
      <c r="D2253" s="2" t="s">
        <v>49</v>
      </c>
      <c r="E2253" s="2" t="s">
        <v>50</v>
      </c>
      <c r="F2253" s="2" t="s">
        <v>12</v>
      </c>
      <c r="G2253" s="2">
        <v>35</v>
      </c>
      <c r="H2253" s="2" t="s">
        <v>35</v>
      </c>
      <c r="I2253" s="2" t="s">
        <v>40</v>
      </c>
      <c r="J2253" s="2" t="s">
        <v>123</v>
      </c>
      <c r="K2253" s="2" t="str">
        <f t="shared" si="141"/>
        <v>2015</v>
      </c>
      <c r="L2253" s="2" t="str">
        <f t="shared" si="142"/>
        <v>05</v>
      </c>
      <c r="M2253" s="2">
        <v>201505</v>
      </c>
      <c r="N2253" s="30">
        <v>98820.4</v>
      </c>
      <c r="O2253" s="30">
        <v>14823.059999999998</v>
      </c>
      <c r="P2253" s="10">
        <f t="shared" si="143"/>
        <v>1.4823059999999997E-2</v>
      </c>
    </row>
    <row r="2254" spans="1:16">
      <c r="A2254" s="2" t="s">
        <v>7</v>
      </c>
      <c r="B2254" s="2" t="s">
        <v>25</v>
      </c>
      <c r="C2254" s="2" t="str">
        <f t="shared" si="140"/>
        <v>Edson L.</v>
      </c>
      <c r="D2254" s="2" t="s">
        <v>47</v>
      </c>
      <c r="E2254" s="2" t="s">
        <v>48</v>
      </c>
      <c r="F2254" s="2" t="s">
        <v>11</v>
      </c>
      <c r="G2254" s="2">
        <v>28</v>
      </c>
      <c r="H2254" s="2" t="s">
        <v>37</v>
      </c>
      <c r="I2254" s="2" t="s">
        <v>41</v>
      </c>
      <c r="J2254" s="2" t="s">
        <v>124</v>
      </c>
      <c r="K2254" s="2" t="str">
        <f t="shared" si="141"/>
        <v>2015</v>
      </c>
      <c r="L2254" s="2" t="str">
        <f t="shared" si="142"/>
        <v>05</v>
      </c>
      <c r="M2254" s="2">
        <v>201505</v>
      </c>
      <c r="N2254" s="30">
        <v>93625.279999999984</v>
      </c>
      <c r="O2254" s="30">
        <v>14043.791999999998</v>
      </c>
      <c r="P2254" s="10">
        <f t="shared" si="143"/>
        <v>1.4043791999999998E-2</v>
      </c>
    </row>
    <row r="2255" spans="1:16">
      <c r="A2255" s="2" t="s">
        <v>7</v>
      </c>
      <c r="B2255" s="2" t="s">
        <v>25</v>
      </c>
      <c r="C2255" s="2" t="str">
        <f t="shared" si="140"/>
        <v>Edson L.</v>
      </c>
      <c r="D2255" s="2" t="s">
        <v>47</v>
      </c>
      <c r="E2255" s="2" t="s">
        <v>48</v>
      </c>
      <c r="F2255" s="2" t="s">
        <v>11</v>
      </c>
      <c r="G2255" s="2">
        <v>28</v>
      </c>
      <c r="H2255" s="2" t="s">
        <v>37</v>
      </c>
      <c r="I2255" s="2" t="s">
        <v>41</v>
      </c>
      <c r="J2255" s="2" t="s">
        <v>121</v>
      </c>
      <c r="K2255" s="2" t="str">
        <f t="shared" si="141"/>
        <v>2015</v>
      </c>
      <c r="L2255" s="2" t="str">
        <f t="shared" si="142"/>
        <v>05</v>
      </c>
      <c r="M2255" s="2">
        <v>201505</v>
      </c>
      <c r="N2255" s="30">
        <v>20878.48</v>
      </c>
      <c r="O2255" s="30">
        <v>3131.7719999999999</v>
      </c>
      <c r="P2255" s="10">
        <f t="shared" si="143"/>
        <v>3.1317720000000001E-3</v>
      </c>
    </row>
    <row r="2256" spans="1:16">
      <c r="A2256" s="2" t="s">
        <v>7</v>
      </c>
      <c r="B2256" s="2" t="s">
        <v>25</v>
      </c>
      <c r="C2256" s="2" t="str">
        <f t="shared" si="140"/>
        <v>Edson L.</v>
      </c>
      <c r="D2256" s="2" t="s">
        <v>47</v>
      </c>
      <c r="E2256" s="2" t="s">
        <v>48</v>
      </c>
      <c r="F2256" s="2" t="s">
        <v>11</v>
      </c>
      <c r="G2256" s="2">
        <v>28</v>
      </c>
      <c r="H2256" s="2" t="s">
        <v>37</v>
      </c>
      <c r="I2256" s="2" t="s">
        <v>41</v>
      </c>
      <c r="J2256" s="2" t="s">
        <v>143</v>
      </c>
      <c r="K2256" s="2" t="str">
        <f t="shared" si="141"/>
        <v>2015</v>
      </c>
      <c r="L2256" s="2" t="str">
        <f t="shared" si="142"/>
        <v>05</v>
      </c>
      <c r="M2256" s="2">
        <v>201505</v>
      </c>
      <c r="N2256" s="30">
        <v>34712.299999999996</v>
      </c>
      <c r="O2256" s="30">
        <v>5206.8449999999993</v>
      </c>
      <c r="P2256" s="10">
        <f t="shared" si="143"/>
        <v>5.206844999999999E-3</v>
      </c>
    </row>
    <row r="2257" spans="1:16">
      <c r="A2257" s="2" t="s">
        <v>7</v>
      </c>
      <c r="B2257" s="2" t="s">
        <v>25</v>
      </c>
      <c r="C2257" s="2" t="str">
        <f t="shared" si="140"/>
        <v>Edson L.</v>
      </c>
      <c r="D2257" s="2" t="s">
        <v>47</v>
      </c>
      <c r="E2257" s="2" t="s">
        <v>48</v>
      </c>
      <c r="F2257" s="2" t="s">
        <v>11</v>
      </c>
      <c r="G2257" s="2">
        <v>28</v>
      </c>
      <c r="H2257" s="2" t="s">
        <v>37</v>
      </c>
      <c r="I2257" s="2" t="s">
        <v>41</v>
      </c>
      <c r="J2257" s="2" t="s">
        <v>123</v>
      </c>
      <c r="K2257" s="2" t="str">
        <f t="shared" si="141"/>
        <v>2015</v>
      </c>
      <c r="L2257" s="2" t="str">
        <f t="shared" si="142"/>
        <v>05</v>
      </c>
      <c r="M2257" s="2">
        <v>201505</v>
      </c>
      <c r="N2257" s="30">
        <v>41960.52</v>
      </c>
      <c r="O2257" s="30">
        <v>6294.0779999999995</v>
      </c>
      <c r="P2257" s="10">
        <f t="shared" si="143"/>
        <v>6.2940779999999998E-3</v>
      </c>
    </row>
    <row r="2258" spans="1:16">
      <c r="A2258" s="2" t="s">
        <v>7</v>
      </c>
      <c r="B2258" s="2" t="s">
        <v>26</v>
      </c>
      <c r="C2258" s="2" t="str">
        <f t="shared" si="140"/>
        <v>Toshiro T.</v>
      </c>
      <c r="D2258" s="2" t="s">
        <v>55</v>
      </c>
      <c r="E2258" s="2" t="s">
        <v>56</v>
      </c>
      <c r="F2258" s="2" t="s">
        <v>11</v>
      </c>
      <c r="G2258" s="2">
        <v>36</v>
      </c>
      <c r="H2258" s="2" t="s">
        <v>34</v>
      </c>
      <c r="I2258" s="2" t="s">
        <v>39</v>
      </c>
      <c r="J2258" s="2" t="s">
        <v>124</v>
      </c>
      <c r="K2258" s="2" t="str">
        <f t="shared" si="141"/>
        <v>2015</v>
      </c>
      <c r="L2258" s="2" t="str">
        <f t="shared" si="142"/>
        <v>05</v>
      </c>
      <c r="M2258" s="2">
        <v>201505</v>
      </c>
      <c r="N2258" s="30">
        <v>83255.155199999994</v>
      </c>
      <c r="O2258" s="30">
        <v>12488.273279999999</v>
      </c>
      <c r="P2258" s="10">
        <f t="shared" si="143"/>
        <v>1.248827328E-2</v>
      </c>
    </row>
    <row r="2259" spans="1:16">
      <c r="A2259" s="2" t="s">
        <v>7</v>
      </c>
      <c r="B2259" s="2" t="s">
        <v>26</v>
      </c>
      <c r="C2259" s="2" t="str">
        <f t="shared" si="140"/>
        <v>Toshiro T.</v>
      </c>
      <c r="D2259" s="2" t="s">
        <v>55</v>
      </c>
      <c r="E2259" s="2" t="s">
        <v>56</v>
      </c>
      <c r="F2259" s="2" t="s">
        <v>11</v>
      </c>
      <c r="G2259" s="2">
        <v>36</v>
      </c>
      <c r="H2259" s="2" t="s">
        <v>34</v>
      </c>
      <c r="I2259" s="2" t="s">
        <v>39</v>
      </c>
      <c r="J2259" s="2" t="s">
        <v>121</v>
      </c>
      <c r="K2259" s="2" t="str">
        <f t="shared" si="141"/>
        <v>2015</v>
      </c>
      <c r="L2259" s="2" t="str">
        <f t="shared" si="142"/>
        <v>05</v>
      </c>
      <c r="M2259" s="2">
        <v>201505</v>
      </c>
      <c r="N2259" s="30">
        <v>21150.477600000002</v>
      </c>
      <c r="O2259" s="30">
        <v>3172.5716400000001</v>
      </c>
      <c r="P2259" s="10">
        <f t="shared" si="143"/>
        <v>3.1725716399999999E-3</v>
      </c>
    </row>
    <row r="2260" spans="1:16">
      <c r="A2260" s="2" t="s">
        <v>7</v>
      </c>
      <c r="B2260" s="2" t="s">
        <v>26</v>
      </c>
      <c r="C2260" s="2" t="str">
        <f t="shared" si="140"/>
        <v>Toshiro T.</v>
      </c>
      <c r="D2260" s="2" t="s">
        <v>55</v>
      </c>
      <c r="E2260" s="2" t="s">
        <v>56</v>
      </c>
      <c r="F2260" s="2" t="s">
        <v>11</v>
      </c>
      <c r="G2260" s="2">
        <v>36</v>
      </c>
      <c r="H2260" s="2" t="s">
        <v>34</v>
      </c>
      <c r="I2260" s="2" t="s">
        <v>39</v>
      </c>
      <c r="J2260" s="2" t="s">
        <v>143</v>
      </c>
      <c r="K2260" s="2" t="str">
        <f t="shared" si="141"/>
        <v>2015</v>
      </c>
      <c r="L2260" s="2" t="str">
        <f t="shared" si="142"/>
        <v>05</v>
      </c>
      <c r="M2260" s="2">
        <v>201505</v>
      </c>
      <c r="N2260" s="30">
        <v>19119.848999999998</v>
      </c>
      <c r="O2260" s="30">
        <v>2867.9773499999997</v>
      </c>
      <c r="P2260" s="10">
        <f t="shared" si="143"/>
        <v>2.8679773499999998E-3</v>
      </c>
    </row>
    <row r="2261" spans="1:16">
      <c r="A2261" s="2" t="s">
        <v>7</v>
      </c>
      <c r="B2261" s="2" t="s">
        <v>26</v>
      </c>
      <c r="C2261" s="2" t="str">
        <f t="shared" si="140"/>
        <v>Toshiro T.</v>
      </c>
      <c r="D2261" s="2" t="s">
        <v>55</v>
      </c>
      <c r="E2261" s="2" t="s">
        <v>56</v>
      </c>
      <c r="F2261" s="2" t="s">
        <v>11</v>
      </c>
      <c r="G2261" s="2">
        <v>36</v>
      </c>
      <c r="H2261" s="2" t="s">
        <v>34</v>
      </c>
      <c r="I2261" s="2" t="s">
        <v>39</v>
      </c>
      <c r="J2261" s="2" t="s">
        <v>123</v>
      </c>
      <c r="K2261" s="2" t="str">
        <f t="shared" si="141"/>
        <v>2015</v>
      </c>
      <c r="L2261" s="2" t="str">
        <f t="shared" si="142"/>
        <v>05</v>
      </c>
      <c r="M2261" s="2">
        <v>201505</v>
      </c>
      <c r="N2261" s="30">
        <v>17728.023599999993</v>
      </c>
      <c r="O2261" s="30">
        <v>2659.2035399999991</v>
      </c>
      <c r="P2261" s="10">
        <f t="shared" si="143"/>
        <v>2.6592035399999989E-3</v>
      </c>
    </row>
    <row r="2262" spans="1:16">
      <c r="A2262" s="2" t="s">
        <v>7</v>
      </c>
      <c r="B2262" s="2" t="s">
        <v>26</v>
      </c>
      <c r="C2262" s="2" t="str">
        <f t="shared" si="140"/>
        <v>Yui M.</v>
      </c>
      <c r="D2262" s="2" t="s">
        <v>53</v>
      </c>
      <c r="E2262" s="2" t="s">
        <v>54</v>
      </c>
      <c r="F2262" s="2" t="s">
        <v>12</v>
      </c>
      <c r="G2262" s="2">
        <v>32</v>
      </c>
      <c r="H2262" s="2" t="s">
        <v>36</v>
      </c>
      <c r="I2262" s="2" t="s">
        <v>63</v>
      </c>
      <c r="J2262" s="2" t="s">
        <v>124</v>
      </c>
      <c r="K2262" s="2" t="str">
        <f t="shared" si="141"/>
        <v>2015</v>
      </c>
      <c r="L2262" s="2" t="str">
        <f t="shared" si="142"/>
        <v>05</v>
      </c>
      <c r="M2262" s="2">
        <v>201505</v>
      </c>
      <c r="N2262" s="30">
        <v>219313.65119999999</v>
      </c>
      <c r="O2262" s="30">
        <v>32897.047679999996</v>
      </c>
      <c r="P2262" s="10">
        <f t="shared" si="143"/>
        <v>3.2897047679999999E-2</v>
      </c>
    </row>
    <row r="2263" spans="1:16">
      <c r="A2263" s="2" t="s">
        <v>7</v>
      </c>
      <c r="B2263" s="2" t="s">
        <v>26</v>
      </c>
      <c r="C2263" s="2" t="str">
        <f t="shared" si="140"/>
        <v>Yui M.</v>
      </c>
      <c r="D2263" s="2" t="s">
        <v>53</v>
      </c>
      <c r="E2263" s="2" t="s">
        <v>54</v>
      </c>
      <c r="F2263" s="2" t="s">
        <v>12</v>
      </c>
      <c r="G2263" s="2">
        <v>32</v>
      </c>
      <c r="H2263" s="2" t="s">
        <v>36</v>
      </c>
      <c r="I2263" s="2" t="s">
        <v>63</v>
      </c>
      <c r="J2263" s="2" t="s">
        <v>121</v>
      </c>
      <c r="K2263" s="2" t="str">
        <f t="shared" si="141"/>
        <v>2015</v>
      </c>
      <c r="L2263" s="2" t="str">
        <f t="shared" si="142"/>
        <v>05</v>
      </c>
      <c r="M2263" s="2">
        <v>201505</v>
      </c>
      <c r="N2263" s="30">
        <v>45300.695999999996</v>
      </c>
      <c r="O2263" s="30">
        <v>6795.1043999999993</v>
      </c>
      <c r="P2263" s="10">
        <f t="shared" si="143"/>
        <v>6.795104399999999E-3</v>
      </c>
    </row>
    <row r="2264" spans="1:16">
      <c r="A2264" s="2" t="s">
        <v>7</v>
      </c>
      <c r="B2264" s="2" t="s">
        <v>26</v>
      </c>
      <c r="C2264" s="2" t="str">
        <f t="shared" si="140"/>
        <v>Yui M.</v>
      </c>
      <c r="D2264" s="2" t="s">
        <v>53</v>
      </c>
      <c r="E2264" s="2" t="s">
        <v>54</v>
      </c>
      <c r="F2264" s="2" t="s">
        <v>12</v>
      </c>
      <c r="G2264" s="2">
        <v>32</v>
      </c>
      <c r="H2264" s="2" t="s">
        <v>36</v>
      </c>
      <c r="I2264" s="2" t="s">
        <v>63</v>
      </c>
      <c r="J2264" s="2" t="s">
        <v>143</v>
      </c>
      <c r="K2264" s="2" t="str">
        <f t="shared" si="141"/>
        <v>2015</v>
      </c>
      <c r="L2264" s="2" t="str">
        <f t="shared" si="142"/>
        <v>05</v>
      </c>
      <c r="M2264" s="2">
        <v>201505</v>
      </c>
      <c r="N2264" s="30">
        <v>57762.571999999993</v>
      </c>
      <c r="O2264" s="30">
        <v>8664.3857999999982</v>
      </c>
      <c r="P2264" s="10">
        <f t="shared" si="143"/>
        <v>8.6643857999999987E-3</v>
      </c>
    </row>
    <row r="2265" spans="1:16">
      <c r="A2265" s="2" t="s">
        <v>7</v>
      </c>
      <c r="B2265" s="2" t="s">
        <v>26</v>
      </c>
      <c r="C2265" s="2" t="str">
        <f t="shared" si="140"/>
        <v>Yui M.</v>
      </c>
      <c r="D2265" s="2" t="s">
        <v>53</v>
      </c>
      <c r="E2265" s="2" t="s">
        <v>54</v>
      </c>
      <c r="F2265" s="2" t="s">
        <v>12</v>
      </c>
      <c r="G2265" s="2">
        <v>32</v>
      </c>
      <c r="H2265" s="2" t="s">
        <v>36</v>
      </c>
      <c r="I2265" s="2" t="s">
        <v>63</v>
      </c>
      <c r="J2265" s="2" t="s">
        <v>123</v>
      </c>
      <c r="K2265" s="2" t="str">
        <f t="shared" si="141"/>
        <v>2015</v>
      </c>
      <c r="L2265" s="2" t="str">
        <f t="shared" si="142"/>
        <v>05</v>
      </c>
      <c r="M2265" s="2">
        <v>201505</v>
      </c>
      <c r="N2265" s="30">
        <v>41794.687199999986</v>
      </c>
      <c r="O2265" s="30">
        <v>6269.2030799999975</v>
      </c>
      <c r="P2265" s="10">
        <f t="shared" si="143"/>
        <v>6.2692030799999972E-3</v>
      </c>
    </row>
    <row r="2266" spans="1:16">
      <c r="A2266" s="2" t="s">
        <v>7</v>
      </c>
      <c r="B2266" s="2" t="s">
        <v>27</v>
      </c>
      <c r="C2266" s="2" t="str">
        <f t="shared" si="140"/>
        <v>Andrew T.</v>
      </c>
      <c r="D2266" s="2" t="s">
        <v>21</v>
      </c>
      <c r="E2266" s="2" t="s">
        <v>58</v>
      </c>
      <c r="F2266" s="2" t="s">
        <v>11</v>
      </c>
      <c r="G2266" s="2">
        <v>45</v>
      </c>
      <c r="H2266" s="2" t="s">
        <v>33</v>
      </c>
      <c r="I2266" s="2" t="s">
        <v>38</v>
      </c>
      <c r="J2266" s="2" t="s">
        <v>124</v>
      </c>
      <c r="K2266" s="2" t="str">
        <f t="shared" si="141"/>
        <v>2015</v>
      </c>
      <c r="L2266" s="2" t="str">
        <f t="shared" si="142"/>
        <v>05</v>
      </c>
      <c r="M2266" s="2">
        <v>201505</v>
      </c>
      <c r="N2266" s="30">
        <v>770436.42666666664</v>
      </c>
      <c r="O2266" s="30">
        <v>115565.46399999999</v>
      </c>
      <c r="P2266" s="10">
        <f t="shared" si="143"/>
        <v>0.11556546399999999</v>
      </c>
    </row>
    <row r="2267" spans="1:16">
      <c r="A2267" s="2" t="s">
        <v>7</v>
      </c>
      <c r="B2267" s="2" t="s">
        <v>27</v>
      </c>
      <c r="C2267" s="2" t="str">
        <f t="shared" si="140"/>
        <v>Andrew T.</v>
      </c>
      <c r="D2267" s="2" t="s">
        <v>21</v>
      </c>
      <c r="E2267" s="2" t="s">
        <v>58</v>
      </c>
      <c r="F2267" s="2" t="s">
        <v>11</v>
      </c>
      <c r="G2267" s="2">
        <v>45</v>
      </c>
      <c r="H2267" s="2" t="s">
        <v>33</v>
      </c>
      <c r="I2267" s="2" t="s">
        <v>38</v>
      </c>
      <c r="J2267" s="2" t="s">
        <v>121</v>
      </c>
      <c r="K2267" s="2" t="str">
        <f t="shared" si="141"/>
        <v>2015</v>
      </c>
      <c r="L2267" s="2" t="str">
        <f t="shared" si="142"/>
        <v>05</v>
      </c>
      <c r="M2267" s="2">
        <v>201505</v>
      </c>
      <c r="N2267" s="30">
        <v>56182.280000000006</v>
      </c>
      <c r="O2267" s="30">
        <v>8427.3420000000006</v>
      </c>
      <c r="P2267" s="10">
        <f t="shared" si="143"/>
        <v>8.4273420000000009E-3</v>
      </c>
    </row>
    <row r="2268" spans="1:16">
      <c r="A2268" s="2" t="s">
        <v>7</v>
      </c>
      <c r="B2268" s="2" t="s">
        <v>27</v>
      </c>
      <c r="C2268" s="2" t="str">
        <f t="shared" si="140"/>
        <v>Andrew T.</v>
      </c>
      <c r="D2268" s="2" t="s">
        <v>21</v>
      </c>
      <c r="E2268" s="2" t="s">
        <v>58</v>
      </c>
      <c r="F2268" s="2" t="s">
        <v>11</v>
      </c>
      <c r="G2268" s="2">
        <v>45</v>
      </c>
      <c r="H2268" s="2" t="s">
        <v>33</v>
      </c>
      <c r="I2268" s="2" t="s">
        <v>38</v>
      </c>
      <c r="J2268" s="2" t="s">
        <v>143</v>
      </c>
      <c r="K2268" s="2" t="str">
        <f t="shared" si="141"/>
        <v>2015</v>
      </c>
      <c r="L2268" s="2" t="str">
        <f t="shared" si="142"/>
        <v>05</v>
      </c>
      <c r="M2268" s="2">
        <v>201505</v>
      </c>
      <c r="N2268" s="30">
        <v>257620.5333333333</v>
      </c>
      <c r="O2268" s="30">
        <v>38643.079999999994</v>
      </c>
      <c r="P2268" s="10">
        <f t="shared" si="143"/>
        <v>3.8643079999999996E-2</v>
      </c>
    </row>
    <row r="2269" spans="1:16">
      <c r="A2269" s="2" t="s">
        <v>7</v>
      </c>
      <c r="B2269" s="2" t="s">
        <v>27</v>
      </c>
      <c r="C2269" s="2" t="str">
        <f t="shared" si="140"/>
        <v>Andrew T.</v>
      </c>
      <c r="D2269" s="2" t="s">
        <v>21</v>
      </c>
      <c r="E2269" s="2" t="s">
        <v>58</v>
      </c>
      <c r="F2269" s="2" t="s">
        <v>11</v>
      </c>
      <c r="G2269" s="2">
        <v>45</v>
      </c>
      <c r="H2269" s="2" t="s">
        <v>33</v>
      </c>
      <c r="I2269" s="2" t="s">
        <v>38</v>
      </c>
      <c r="J2269" s="2" t="s">
        <v>123</v>
      </c>
      <c r="K2269" s="2" t="str">
        <f t="shared" si="141"/>
        <v>2015</v>
      </c>
      <c r="L2269" s="2" t="str">
        <f t="shared" si="142"/>
        <v>05</v>
      </c>
      <c r="M2269" s="2">
        <v>201505</v>
      </c>
      <c r="N2269" s="30">
        <v>136728.62</v>
      </c>
      <c r="O2269" s="30">
        <v>20509.292999999998</v>
      </c>
      <c r="P2269" s="10">
        <f t="shared" si="143"/>
        <v>2.0509292999999998E-2</v>
      </c>
    </row>
    <row r="2270" spans="1:16">
      <c r="A2270" s="2" t="s">
        <v>7</v>
      </c>
      <c r="B2270" s="2" t="s">
        <v>27</v>
      </c>
      <c r="C2270" s="2" t="str">
        <f t="shared" si="140"/>
        <v>Jason W.</v>
      </c>
      <c r="D2270" s="2" t="s">
        <v>18</v>
      </c>
      <c r="E2270" s="2" t="s">
        <v>62</v>
      </c>
      <c r="F2270" s="2" t="s">
        <v>11</v>
      </c>
      <c r="G2270" s="2">
        <v>38</v>
      </c>
      <c r="H2270" s="2" t="s">
        <v>34</v>
      </c>
      <c r="I2270" s="2" t="s">
        <v>39</v>
      </c>
      <c r="J2270" s="2" t="s">
        <v>124</v>
      </c>
      <c r="K2270" s="2" t="str">
        <f t="shared" si="141"/>
        <v>2015</v>
      </c>
      <c r="L2270" s="2" t="str">
        <f t="shared" si="142"/>
        <v>05</v>
      </c>
      <c r="M2270" s="2">
        <v>201505</v>
      </c>
      <c r="N2270" s="30">
        <v>752818.75199999998</v>
      </c>
      <c r="O2270" s="30">
        <v>112922.8128</v>
      </c>
      <c r="P2270" s="10">
        <f t="shared" si="143"/>
        <v>0.11292281279999999</v>
      </c>
    </row>
    <row r="2271" spans="1:16">
      <c r="A2271" s="2" t="s">
        <v>7</v>
      </c>
      <c r="B2271" s="2" t="s">
        <v>27</v>
      </c>
      <c r="C2271" s="2" t="str">
        <f t="shared" si="140"/>
        <v>Jason W.</v>
      </c>
      <c r="D2271" s="2" t="s">
        <v>18</v>
      </c>
      <c r="E2271" s="2" t="s">
        <v>62</v>
      </c>
      <c r="F2271" s="2" t="s">
        <v>11</v>
      </c>
      <c r="G2271" s="2">
        <v>38</v>
      </c>
      <c r="H2271" s="2" t="s">
        <v>34</v>
      </c>
      <c r="I2271" s="2" t="s">
        <v>39</v>
      </c>
      <c r="J2271" s="2" t="s">
        <v>121</v>
      </c>
      <c r="K2271" s="2" t="str">
        <f t="shared" si="141"/>
        <v>2015</v>
      </c>
      <c r="L2271" s="2" t="str">
        <f t="shared" si="142"/>
        <v>05</v>
      </c>
      <c r="M2271" s="2">
        <v>201505</v>
      </c>
      <c r="N2271" s="30">
        <v>75884.928</v>
      </c>
      <c r="O2271" s="30">
        <v>11382.7392</v>
      </c>
      <c r="P2271" s="10">
        <f t="shared" si="143"/>
        <v>1.13827392E-2</v>
      </c>
    </row>
    <row r="2272" spans="1:16">
      <c r="A2272" s="2" t="s">
        <v>7</v>
      </c>
      <c r="B2272" s="2" t="s">
        <v>27</v>
      </c>
      <c r="C2272" s="2" t="str">
        <f t="shared" si="140"/>
        <v>Jason W.</v>
      </c>
      <c r="D2272" s="2" t="s">
        <v>18</v>
      </c>
      <c r="E2272" s="2" t="s">
        <v>62</v>
      </c>
      <c r="F2272" s="2" t="s">
        <v>11</v>
      </c>
      <c r="G2272" s="2">
        <v>38</v>
      </c>
      <c r="H2272" s="2" t="s">
        <v>34</v>
      </c>
      <c r="I2272" s="2" t="s">
        <v>39</v>
      </c>
      <c r="J2272" s="2" t="s">
        <v>143</v>
      </c>
      <c r="K2272" s="2" t="str">
        <f t="shared" si="141"/>
        <v>2015</v>
      </c>
      <c r="L2272" s="2" t="str">
        <f t="shared" si="142"/>
        <v>05</v>
      </c>
      <c r="M2272" s="2">
        <v>201505</v>
      </c>
      <c r="N2272" s="30">
        <v>106660.26</v>
      </c>
      <c r="O2272" s="30">
        <v>15999.038999999999</v>
      </c>
      <c r="P2272" s="10">
        <f t="shared" si="143"/>
        <v>1.5999039E-2</v>
      </c>
    </row>
    <row r="2273" spans="1:16">
      <c r="A2273" s="2" t="s">
        <v>7</v>
      </c>
      <c r="B2273" s="2" t="s">
        <v>27</v>
      </c>
      <c r="C2273" s="2" t="str">
        <f t="shared" si="140"/>
        <v>Jason W.</v>
      </c>
      <c r="D2273" s="2" t="s">
        <v>18</v>
      </c>
      <c r="E2273" s="2" t="s">
        <v>62</v>
      </c>
      <c r="F2273" s="2" t="s">
        <v>11</v>
      </c>
      <c r="G2273" s="2">
        <v>38</v>
      </c>
      <c r="H2273" s="2" t="s">
        <v>34</v>
      </c>
      <c r="I2273" s="2" t="s">
        <v>39</v>
      </c>
      <c r="J2273" s="2" t="s">
        <v>123</v>
      </c>
      <c r="K2273" s="2" t="str">
        <f t="shared" si="141"/>
        <v>2015</v>
      </c>
      <c r="L2273" s="2" t="str">
        <f t="shared" si="142"/>
        <v>05</v>
      </c>
      <c r="M2273" s="2">
        <v>201505</v>
      </c>
      <c r="N2273" s="30">
        <v>38070.647999999994</v>
      </c>
      <c r="O2273" s="30">
        <v>5710.5971999999992</v>
      </c>
      <c r="P2273" s="10">
        <f t="shared" si="143"/>
        <v>5.7105971999999996E-3</v>
      </c>
    </row>
    <row r="2274" spans="1:16">
      <c r="A2274" s="2" t="s">
        <v>7</v>
      </c>
      <c r="B2274" s="2" t="s">
        <v>27</v>
      </c>
      <c r="C2274" s="2" t="str">
        <f t="shared" si="140"/>
        <v>Michelle L.</v>
      </c>
      <c r="D2274" s="2" t="s">
        <v>19</v>
      </c>
      <c r="E2274" s="2" t="s">
        <v>57</v>
      </c>
      <c r="F2274" s="2" t="s">
        <v>12</v>
      </c>
      <c r="G2274" s="2">
        <v>29</v>
      </c>
      <c r="H2274" s="2" t="s">
        <v>37</v>
      </c>
      <c r="I2274" s="2" t="s">
        <v>41</v>
      </c>
      <c r="J2274" s="2" t="s">
        <v>124</v>
      </c>
      <c r="K2274" s="2" t="str">
        <f t="shared" si="141"/>
        <v>2015</v>
      </c>
      <c r="L2274" s="2" t="str">
        <f t="shared" si="142"/>
        <v>05</v>
      </c>
      <c r="M2274" s="2">
        <v>201505</v>
      </c>
      <c r="N2274" s="30">
        <v>27713.279999999995</v>
      </c>
      <c r="O2274" s="30">
        <v>4156.9919999999993</v>
      </c>
      <c r="P2274" s="10">
        <f t="shared" si="143"/>
        <v>4.1569919999999991E-3</v>
      </c>
    </row>
    <row r="2275" spans="1:16">
      <c r="A2275" s="2" t="s">
        <v>7</v>
      </c>
      <c r="B2275" s="2" t="s">
        <v>27</v>
      </c>
      <c r="C2275" s="2" t="str">
        <f t="shared" si="140"/>
        <v>Michelle L.</v>
      </c>
      <c r="D2275" s="2" t="s">
        <v>19</v>
      </c>
      <c r="E2275" s="2" t="s">
        <v>57</v>
      </c>
      <c r="F2275" s="2" t="s">
        <v>12</v>
      </c>
      <c r="G2275" s="2">
        <v>29</v>
      </c>
      <c r="H2275" s="2" t="s">
        <v>37</v>
      </c>
      <c r="I2275" s="2" t="s">
        <v>41</v>
      </c>
      <c r="J2275" s="2" t="s">
        <v>121</v>
      </c>
      <c r="K2275" s="2" t="str">
        <f t="shared" si="141"/>
        <v>2015</v>
      </c>
      <c r="L2275" s="2" t="str">
        <f t="shared" si="142"/>
        <v>05</v>
      </c>
      <c r="M2275" s="2">
        <v>201505</v>
      </c>
      <c r="N2275" s="30">
        <v>4127.2</v>
      </c>
      <c r="O2275" s="30">
        <v>619.07999999999993</v>
      </c>
      <c r="P2275" s="10">
        <f t="shared" si="143"/>
        <v>6.1907999999999993E-4</v>
      </c>
    </row>
    <row r="2276" spans="1:16">
      <c r="A2276" s="2" t="s">
        <v>7</v>
      </c>
      <c r="B2276" s="2" t="s">
        <v>27</v>
      </c>
      <c r="C2276" s="2" t="str">
        <f t="shared" si="140"/>
        <v>Michelle L.</v>
      </c>
      <c r="D2276" s="2" t="s">
        <v>19</v>
      </c>
      <c r="E2276" s="2" t="s">
        <v>57</v>
      </c>
      <c r="F2276" s="2" t="s">
        <v>12</v>
      </c>
      <c r="G2276" s="2">
        <v>29</v>
      </c>
      <c r="H2276" s="2" t="s">
        <v>37</v>
      </c>
      <c r="I2276" s="2" t="s">
        <v>41</v>
      </c>
      <c r="J2276" s="2" t="s">
        <v>143</v>
      </c>
      <c r="K2276" s="2" t="str">
        <f t="shared" si="141"/>
        <v>2015</v>
      </c>
      <c r="L2276" s="2" t="str">
        <f t="shared" si="142"/>
        <v>05</v>
      </c>
      <c r="M2276" s="2">
        <v>201505</v>
      </c>
      <c r="N2276" s="30">
        <v>47786.2</v>
      </c>
      <c r="O2276" s="30">
        <v>7167.9299999999994</v>
      </c>
      <c r="P2276" s="10">
        <f t="shared" si="143"/>
        <v>7.1679299999999994E-3</v>
      </c>
    </row>
    <row r="2277" spans="1:16">
      <c r="A2277" s="2" t="s">
        <v>7</v>
      </c>
      <c r="B2277" s="2" t="s">
        <v>27</v>
      </c>
      <c r="C2277" s="2" t="str">
        <f t="shared" si="140"/>
        <v>Michelle L.</v>
      </c>
      <c r="D2277" s="2" t="s">
        <v>19</v>
      </c>
      <c r="E2277" s="2" t="s">
        <v>57</v>
      </c>
      <c r="F2277" s="2" t="s">
        <v>12</v>
      </c>
      <c r="G2277" s="2">
        <v>29</v>
      </c>
      <c r="H2277" s="2" t="s">
        <v>37</v>
      </c>
      <c r="I2277" s="2" t="s">
        <v>41</v>
      </c>
      <c r="J2277" s="2" t="s">
        <v>123</v>
      </c>
      <c r="K2277" s="2" t="str">
        <f t="shared" si="141"/>
        <v>2015</v>
      </c>
      <c r="L2277" s="2" t="str">
        <f t="shared" si="142"/>
        <v>05</v>
      </c>
      <c r="M2277" s="2">
        <v>201505</v>
      </c>
      <c r="N2277" s="30">
        <v>7802.7599999999984</v>
      </c>
      <c r="O2277" s="30">
        <v>1170.4139999999998</v>
      </c>
      <c r="P2277" s="10">
        <f t="shared" si="143"/>
        <v>1.1704139999999998E-3</v>
      </c>
    </row>
    <row r="2278" spans="1:16">
      <c r="A2278" s="2" t="s">
        <v>7</v>
      </c>
      <c r="B2278" s="2" t="s">
        <v>42</v>
      </c>
      <c r="C2278" s="2" t="str">
        <f t="shared" si="140"/>
        <v>Dennis C.</v>
      </c>
      <c r="D2278" s="2" t="s">
        <v>59</v>
      </c>
      <c r="E2278" s="2" t="s">
        <v>60</v>
      </c>
      <c r="F2278" s="2" t="s">
        <v>11</v>
      </c>
      <c r="G2278" s="2">
        <v>35</v>
      </c>
      <c r="H2278" s="2" t="s">
        <v>34</v>
      </c>
      <c r="I2278" s="2" t="s">
        <v>39</v>
      </c>
      <c r="J2278" s="2" t="s">
        <v>124</v>
      </c>
      <c r="K2278" s="2" t="str">
        <f t="shared" si="141"/>
        <v>2015</v>
      </c>
      <c r="L2278" s="2" t="str">
        <f t="shared" si="142"/>
        <v>05</v>
      </c>
      <c r="M2278" s="2">
        <v>201505</v>
      </c>
      <c r="N2278" s="30">
        <v>327059.712</v>
      </c>
      <c r="O2278" s="30">
        <v>49058.9568</v>
      </c>
      <c r="P2278" s="10">
        <f t="shared" si="143"/>
        <v>4.9058956799999998E-2</v>
      </c>
    </row>
    <row r="2279" spans="1:16">
      <c r="A2279" s="2" t="s">
        <v>7</v>
      </c>
      <c r="B2279" s="2" t="s">
        <v>42</v>
      </c>
      <c r="C2279" s="2" t="str">
        <f t="shared" si="140"/>
        <v>Dennis C.</v>
      </c>
      <c r="D2279" s="2" t="s">
        <v>59</v>
      </c>
      <c r="E2279" s="2" t="s">
        <v>60</v>
      </c>
      <c r="F2279" s="2" t="s">
        <v>11</v>
      </c>
      <c r="G2279" s="2">
        <v>35</v>
      </c>
      <c r="H2279" s="2" t="s">
        <v>34</v>
      </c>
      <c r="I2279" s="2" t="s">
        <v>39</v>
      </c>
      <c r="J2279" s="2" t="s">
        <v>121</v>
      </c>
      <c r="K2279" s="2" t="str">
        <f t="shared" si="141"/>
        <v>2015</v>
      </c>
      <c r="L2279" s="2" t="str">
        <f t="shared" si="142"/>
        <v>05</v>
      </c>
      <c r="M2279" s="2">
        <v>201505</v>
      </c>
      <c r="N2279" s="30">
        <v>201335.90400000001</v>
      </c>
      <c r="O2279" s="30">
        <v>30200.385600000001</v>
      </c>
      <c r="P2279" s="10">
        <f t="shared" si="143"/>
        <v>3.0200385600000001E-2</v>
      </c>
    </row>
    <row r="2280" spans="1:16">
      <c r="A2280" s="2" t="s">
        <v>7</v>
      </c>
      <c r="B2280" s="2" t="s">
        <v>42</v>
      </c>
      <c r="C2280" s="2" t="str">
        <f t="shared" si="140"/>
        <v>Dennis C.</v>
      </c>
      <c r="D2280" s="2" t="s">
        <v>59</v>
      </c>
      <c r="E2280" s="2" t="s">
        <v>60</v>
      </c>
      <c r="F2280" s="2" t="s">
        <v>11</v>
      </c>
      <c r="G2280" s="2">
        <v>35</v>
      </c>
      <c r="H2280" s="2" t="s">
        <v>34</v>
      </c>
      <c r="I2280" s="2" t="s">
        <v>39</v>
      </c>
      <c r="J2280" s="2" t="s">
        <v>143</v>
      </c>
      <c r="K2280" s="2" t="str">
        <f t="shared" si="141"/>
        <v>2015</v>
      </c>
      <c r="L2280" s="2" t="str">
        <f t="shared" si="142"/>
        <v>05</v>
      </c>
      <c r="M2280" s="2">
        <v>201505</v>
      </c>
      <c r="N2280" s="30">
        <v>246189.72</v>
      </c>
      <c r="O2280" s="30">
        <v>36928.457999999999</v>
      </c>
      <c r="P2280" s="10">
        <f t="shared" si="143"/>
        <v>3.6928457999999997E-2</v>
      </c>
    </row>
    <row r="2281" spans="1:16">
      <c r="A2281" s="2" t="s">
        <v>7</v>
      </c>
      <c r="B2281" s="2" t="s">
        <v>42</v>
      </c>
      <c r="C2281" s="2" t="str">
        <f t="shared" si="140"/>
        <v>Dennis C.</v>
      </c>
      <c r="D2281" s="2" t="s">
        <v>59</v>
      </c>
      <c r="E2281" s="2" t="s">
        <v>60</v>
      </c>
      <c r="F2281" s="2" t="s">
        <v>11</v>
      </c>
      <c r="G2281" s="2">
        <v>35</v>
      </c>
      <c r="H2281" s="2" t="s">
        <v>34</v>
      </c>
      <c r="I2281" s="2" t="s">
        <v>39</v>
      </c>
      <c r="J2281" s="2" t="s">
        <v>123</v>
      </c>
      <c r="K2281" s="2" t="str">
        <f t="shared" si="141"/>
        <v>2015</v>
      </c>
      <c r="L2281" s="2" t="str">
        <f t="shared" si="142"/>
        <v>05</v>
      </c>
      <c r="M2281" s="2">
        <v>201505</v>
      </c>
      <c r="N2281" s="30">
        <v>22843.800000000003</v>
      </c>
      <c r="O2281" s="30">
        <v>3426.57</v>
      </c>
      <c r="P2281" s="10">
        <f t="shared" si="143"/>
        <v>3.4265700000000003E-3</v>
      </c>
    </row>
    <row r="2282" spans="1:16">
      <c r="A2282" s="2" t="s">
        <v>7</v>
      </c>
      <c r="B2282" s="2" t="s">
        <v>42</v>
      </c>
      <c r="C2282" s="2" t="str">
        <f t="shared" si="140"/>
        <v>Aaron C.</v>
      </c>
      <c r="D2282" s="2" t="s">
        <v>61</v>
      </c>
      <c r="E2282" s="2" t="s">
        <v>60</v>
      </c>
      <c r="F2282" s="2" t="s">
        <v>11</v>
      </c>
      <c r="G2282" s="2">
        <v>32</v>
      </c>
      <c r="H2282" s="2" t="s">
        <v>36</v>
      </c>
      <c r="I2282" s="2" t="s">
        <v>63</v>
      </c>
      <c r="J2282" s="2" t="s">
        <v>124</v>
      </c>
      <c r="K2282" s="2" t="str">
        <f t="shared" si="141"/>
        <v>2015</v>
      </c>
      <c r="L2282" s="2" t="str">
        <f t="shared" si="142"/>
        <v>05</v>
      </c>
      <c r="M2282" s="2">
        <v>201505</v>
      </c>
      <c r="N2282" s="30">
        <v>22572.928</v>
      </c>
      <c r="O2282" s="30">
        <v>3385.9391999999998</v>
      </c>
      <c r="P2282" s="10">
        <f t="shared" si="143"/>
        <v>3.3859391999999998E-3</v>
      </c>
    </row>
    <row r="2283" spans="1:16">
      <c r="A2283" s="2" t="s">
        <v>7</v>
      </c>
      <c r="B2283" s="2" t="s">
        <v>42</v>
      </c>
      <c r="C2283" s="2" t="str">
        <f t="shared" si="140"/>
        <v>Aaron C.</v>
      </c>
      <c r="D2283" s="2" t="s">
        <v>61</v>
      </c>
      <c r="E2283" s="2" t="s">
        <v>60</v>
      </c>
      <c r="F2283" s="2" t="s">
        <v>11</v>
      </c>
      <c r="G2283" s="2">
        <v>32</v>
      </c>
      <c r="H2283" s="2" t="s">
        <v>36</v>
      </c>
      <c r="I2283" s="2" t="s">
        <v>63</v>
      </c>
      <c r="J2283" s="2" t="s">
        <v>121</v>
      </c>
      <c r="K2283" s="2" t="str">
        <f t="shared" si="141"/>
        <v>2015</v>
      </c>
      <c r="L2283" s="2" t="str">
        <f t="shared" si="142"/>
        <v>05</v>
      </c>
      <c r="M2283" s="2">
        <v>201505</v>
      </c>
      <c r="N2283" s="30">
        <v>4054.0639999999994</v>
      </c>
      <c r="O2283" s="30">
        <v>608.10959999999989</v>
      </c>
      <c r="P2283" s="10">
        <f t="shared" si="143"/>
        <v>6.0810959999999989E-4</v>
      </c>
    </row>
    <row r="2284" spans="1:16">
      <c r="A2284" s="2" t="s">
        <v>7</v>
      </c>
      <c r="B2284" s="2" t="s">
        <v>42</v>
      </c>
      <c r="C2284" s="2" t="str">
        <f t="shared" si="140"/>
        <v>Aaron C.</v>
      </c>
      <c r="D2284" s="2" t="s">
        <v>61</v>
      </c>
      <c r="E2284" s="2" t="s">
        <v>60</v>
      </c>
      <c r="F2284" s="2" t="s">
        <v>11</v>
      </c>
      <c r="G2284" s="2">
        <v>32</v>
      </c>
      <c r="H2284" s="2" t="s">
        <v>36</v>
      </c>
      <c r="I2284" s="2" t="s">
        <v>63</v>
      </c>
      <c r="J2284" s="2" t="s">
        <v>143</v>
      </c>
      <c r="K2284" s="2" t="str">
        <f t="shared" si="141"/>
        <v>2015</v>
      </c>
      <c r="L2284" s="2" t="str">
        <f t="shared" si="142"/>
        <v>05</v>
      </c>
      <c r="M2284" s="2">
        <v>201505</v>
      </c>
      <c r="N2284" s="30">
        <v>16743.789999999997</v>
      </c>
      <c r="O2284" s="30">
        <v>2511.5684999999994</v>
      </c>
      <c r="P2284" s="10">
        <f t="shared" si="143"/>
        <v>2.5115684999999994E-3</v>
      </c>
    </row>
    <row r="2285" spans="1:16">
      <c r="A2285" s="2" t="s">
        <v>7</v>
      </c>
      <c r="B2285" s="2" t="s">
        <v>42</v>
      </c>
      <c r="C2285" s="2" t="str">
        <f t="shared" si="140"/>
        <v>Aaron C.</v>
      </c>
      <c r="D2285" s="2" t="s">
        <v>61</v>
      </c>
      <c r="E2285" s="2" t="s">
        <v>60</v>
      </c>
      <c r="F2285" s="2" t="s">
        <v>11</v>
      </c>
      <c r="G2285" s="2">
        <v>32</v>
      </c>
      <c r="H2285" s="2" t="s">
        <v>36</v>
      </c>
      <c r="I2285" s="2" t="s">
        <v>63</v>
      </c>
      <c r="J2285" s="2" t="s">
        <v>123</v>
      </c>
      <c r="K2285" s="2" t="str">
        <f t="shared" si="141"/>
        <v>2015</v>
      </c>
      <c r="L2285" s="2" t="str">
        <f t="shared" si="142"/>
        <v>05</v>
      </c>
      <c r="M2285" s="2">
        <v>201505</v>
      </c>
      <c r="N2285" s="30">
        <v>58079.111999999986</v>
      </c>
      <c r="O2285" s="30">
        <v>8711.866799999998</v>
      </c>
      <c r="P2285" s="10">
        <f t="shared" si="143"/>
        <v>8.7118667999999972E-3</v>
      </c>
    </row>
    <row r="2286" spans="1:16">
      <c r="A2286" s="2" t="s">
        <v>69</v>
      </c>
      <c r="B2286" s="2" t="s">
        <v>5</v>
      </c>
      <c r="C2286" s="2" t="str">
        <f t="shared" si="140"/>
        <v>Jansen B.</v>
      </c>
      <c r="D2286" s="2" t="s">
        <v>46</v>
      </c>
      <c r="E2286" s="2" t="s">
        <v>13</v>
      </c>
      <c r="F2286" s="2" t="s">
        <v>11</v>
      </c>
      <c r="G2286" s="2">
        <v>46</v>
      </c>
      <c r="H2286" s="2" t="s">
        <v>33</v>
      </c>
      <c r="I2286" s="2" t="s">
        <v>38</v>
      </c>
      <c r="J2286" s="2" t="s">
        <v>124</v>
      </c>
      <c r="K2286" s="2" t="str">
        <f t="shared" si="141"/>
        <v>2015</v>
      </c>
      <c r="L2286" s="2" t="str">
        <f t="shared" si="142"/>
        <v>05</v>
      </c>
      <c r="M2286" s="2">
        <v>201505</v>
      </c>
      <c r="N2286" s="30">
        <v>467019.09333333338</v>
      </c>
      <c r="O2286" s="30">
        <v>70052.864000000001</v>
      </c>
      <c r="P2286" s="10">
        <f t="shared" si="143"/>
        <v>7.0052864000000006E-2</v>
      </c>
    </row>
    <row r="2287" spans="1:16">
      <c r="A2287" s="2" t="s">
        <v>69</v>
      </c>
      <c r="B2287" s="2" t="s">
        <v>5</v>
      </c>
      <c r="C2287" s="2" t="str">
        <f t="shared" si="140"/>
        <v>Jansen B.</v>
      </c>
      <c r="D2287" s="2" t="s">
        <v>46</v>
      </c>
      <c r="E2287" s="2" t="s">
        <v>13</v>
      </c>
      <c r="F2287" s="2" t="s">
        <v>11</v>
      </c>
      <c r="G2287" s="2">
        <v>46</v>
      </c>
      <c r="H2287" s="2" t="s">
        <v>33</v>
      </c>
      <c r="I2287" s="2" t="s">
        <v>38</v>
      </c>
      <c r="J2287" s="2" t="s">
        <v>121</v>
      </c>
      <c r="K2287" s="2" t="str">
        <f t="shared" si="141"/>
        <v>2015</v>
      </c>
      <c r="L2287" s="2" t="str">
        <f t="shared" si="142"/>
        <v>05</v>
      </c>
      <c r="M2287" s="2">
        <v>201505</v>
      </c>
      <c r="N2287" s="30">
        <v>108429.06666666667</v>
      </c>
      <c r="O2287" s="30">
        <v>16264.359999999999</v>
      </c>
      <c r="P2287" s="10">
        <f t="shared" si="143"/>
        <v>1.6264359999999999E-2</v>
      </c>
    </row>
    <row r="2288" spans="1:16">
      <c r="A2288" s="2" t="s">
        <v>69</v>
      </c>
      <c r="B2288" s="2" t="s">
        <v>5</v>
      </c>
      <c r="C2288" s="2" t="str">
        <f t="shared" si="140"/>
        <v>Jansen B.</v>
      </c>
      <c r="D2288" s="2" t="s">
        <v>46</v>
      </c>
      <c r="E2288" s="2" t="s">
        <v>13</v>
      </c>
      <c r="F2288" s="2" t="s">
        <v>11</v>
      </c>
      <c r="G2288" s="2">
        <v>46</v>
      </c>
      <c r="H2288" s="2" t="s">
        <v>33</v>
      </c>
      <c r="I2288" s="2" t="s">
        <v>38</v>
      </c>
      <c r="J2288" s="2" t="s">
        <v>143</v>
      </c>
      <c r="K2288" s="2" t="str">
        <f t="shared" si="141"/>
        <v>2015</v>
      </c>
      <c r="L2288" s="2" t="str">
        <f t="shared" si="142"/>
        <v>05</v>
      </c>
      <c r="M2288" s="2">
        <v>201505</v>
      </c>
      <c r="N2288" s="30">
        <v>101638.71666666665</v>
      </c>
      <c r="O2288" s="30">
        <v>15245.807499999997</v>
      </c>
      <c r="P2288" s="10">
        <f t="shared" si="143"/>
        <v>1.5245807499999996E-2</v>
      </c>
    </row>
    <row r="2289" spans="1:16">
      <c r="A2289" s="2" t="s">
        <v>69</v>
      </c>
      <c r="B2289" s="2" t="s">
        <v>5</v>
      </c>
      <c r="C2289" s="2" t="str">
        <f t="shared" si="140"/>
        <v>Jansen B.</v>
      </c>
      <c r="D2289" s="2" t="s">
        <v>46</v>
      </c>
      <c r="E2289" s="2" t="s">
        <v>13</v>
      </c>
      <c r="F2289" s="2" t="s">
        <v>11</v>
      </c>
      <c r="G2289" s="2">
        <v>46</v>
      </c>
      <c r="H2289" s="2" t="s">
        <v>33</v>
      </c>
      <c r="I2289" s="2" t="s">
        <v>38</v>
      </c>
      <c r="J2289" s="2" t="s">
        <v>123</v>
      </c>
      <c r="K2289" s="2" t="str">
        <f t="shared" si="141"/>
        <v>2015</v>
      </c>
      <c r="L2289" s="2" t="str">
        <f t="shared" si="142"/>
        <v>05</v>
      </c>
      <c r="M2289" s="2">
        <v>201505</v>
      </c>
      <c r="N2289" s="30">
        <v>121519.85999999997</v>
      </c>
      <c r="O2289" s="30">
        <v>18227.978999999996</v>
      </c>
      <c r="P2289" s="10">
        <f t="shared" si="143"/>
        <v>1.8227978999999995E-2</v>
      </c>
    </row>
    <row r="2290" spans="1:16">
      <c r="A2290" s="2" t="s">
        <v>69</v>
      </c>
      <c r="B2290" s="2" t="s">
        <v>5</v>
      </c>
      <c r="C2290" s="2" t="str">
        <f t="shared" si="140"/>
        <v>Claire P.</v>
      </c>
      <c r="D2290" s="2" t="s">
        <v>22</v>
      </c>
      <c r="E2290" s="2" t="s">
        <v>16</v>
      </c>
      <c r="F2290" s="2" t="s">
        <v>12</v>
      </c>
      <c r="G2290" s="2">
        <v>38</v>
      </c>
      <c r="H2290" s="2" t="s">
        <v>34</v>
      </c>
      <c r="I2290" s="2" t="s">
        <v>39</v>
      </c>
      <c r="J2290" s="2" t="s">
        <v>124</v>
      </c>
      <c r="K2290" s="2" t="str">
        <f t="shared" si="141"/>
        <v>2015</v>
      </c>
      <c r="L2290" s="2" t="str">
        <f t="shared" si="142"/>
        <v>05</v>
      </c>
      <c r="M2290" s="2">
        <v>201505</v>
      </c>
      <c r="N2290" s="30">
        <v>715271.424</v>
      </c>
      <c r="O2290" s="30">
        <v>107290.7136</v>
      </c>
      <c r="P2290" s="10">
        <f t="shared" si="143"/>
        <v>0.1072907136</v>
      </c>
    </row>
    <row r="2291" spans="1:16">
      <c r="A2291" s="2" t="s">
        <v>69</v>
      </c>
      <c r="B2291" s="2" t="s">
        <v>5</v>
      </c>
      <c r="C2291" s="2" t="str">
        <f t="shared" si="140"/>
        <v>Claire P.</v>
      </c>
      <c r="D2291" s="2" t="s">
        <v>22</v>
      </c>
      <c r="E2291" s="2" t="s">
        <v>16</v>
      </c>
      <c r="F2291" s="2" t="s">
        <v>12</v>
      </c>
      <c r="G2291" s="2">
        <v>38</v>
      </c>
      <c r="H2291" s="2" t="s">
        <v>34</v>
      </c>
      <c r="I2291" s="2" t="s">
        <v>39</v>
      </c>
      <c r="J2291" s="2" t="s">
        <v>121</v>
      </c>
      <c r="K2291" s="2" t="str">
        <f t="shared" si="141"/>
        <v>2015</v>
      </c>
      <c r="L2291" s="2" t="str">
        <f t="shared" si="142"/>
        <v>05</v>
      </c>
      <c r="M2291" s="2">
        <v>201505</v>
      </c>
      <c r="N2291" s="30">
        <v>50401.008000000002</v>
      </c>
      <c r="O2291" s="30">
        <v>7560.1512000000002</v>
      </c>
      <c r="P2291" s="10">
        <f t="shared" si="143"/>
        <v>7.5601512000000003E-3</v>
      </c>
    </row>
    <row r="2292" spans="1:16">
      <c r="A2292" s="2" t="s">
        <v>69</v>
      </c>
      <c r="B2292" s="2" t="s">
        <v>5</v>
      </c>
      <c r="C2292" s="2" t="str">
        <f t="shared" si="140"/>
        <v>Claire P.</v>
      </c>
      <c r="D2292" s="2" t="s">
        <v>22</v>
      </c>
      <c r="E2292" s="2" t="s">
        <v>16</v>
      </c>
      <c r="F2292" s="2" t="s">
        <v>12</v>
      </c>
      <c r="G2292" s="2">
        <v>38</v>
      </c>
      <c r="H2292" s="2" t="s">
        <v>34</v>
      </c>
      <c r="I2292" s="2" t="s">
        <v>39</v>
      </c>
      <c r="J2292" s="2" t="s">
        <v>143</v>
      </c>
      <c r="K2292" s="2" t="str">
        <f t="shared" si="141"/>
        <v>2015</v>
      </c>
      <c r="L2292" s="2" t="str">
        <f t="shared" si="142"/>
        <v>05</v>
      </c>
      <c r="M2292" s="2">
        <v>201505</v>
      </c>
      <c r="N2292" s="30">
        <v>247780.25999999998</v>
      </c>
      <c r="O2292" s="30">
        <v>37167.038999999997</v>
      </c>
      <c r="P2292" s="10">
        <f t="shared" si="143"/>
        <v>3.7167038999999999E-2</v>
      </c>
    </row>
    <row r="2293" spans="1:16">
      <c r="A2293" s="2" t="s">
        <v>69</v>
      </c>
      <c r="B2293" s="2" t="s">
        <v>5</v>
      </c>
      <c r="C2293" s="2" t="str">
        <f t="shared" si="140"/>
        <v>Claire P.</v>
      </c>
      <c r="D2293" s="2" t="s">
        <v>22</v>
      </c>
      <c r="E2293" s="2" t="s">
        <v>16</v>
      </c>
      <c r="F2293" s="2" t="s">
        <v>12</v>
      </c>
      <c r="G2293" s="2">
        <v>38</v>
      </c>
      <c r="H2293" s="2" t="s">
        <v>34</v>
      </c>
      <c r="I2293" s="2" t="s">
        <v>39</v>
      </c>
      <c r="J2293" s="2" t="s">
        <v>123</v>
      </c>
      <c r="K2293" s="2" t="str">
        <f t="shared" si="141"/>
        <v>2015</v>
      </c>
      <c r="L2293" s="2" t="str">
        <f t="shared" si="142"/>
        <v>05</v>
      </c>
      <c r="M2293" s="2">
        <v>201505</v>
      </c>
      <c r="N2293" s="30">
        <v>253109.30399999997</v>
      </c>
      <c r="O2293" s="30">
        <v>37966.395599999996</v>
      </c>
      <c r="P2293" s="10">
        <f t="shared" si="143"/>
        <v>3.7966395599999994E-2</v>
      </c>
    </row>
    <row r="2294" spans="1:16">
      <c r="A2294" s="2" t="s">
        <v>69</v>
      </c>
      <c r="B2294" s="2" t="s">
        <v>5</v>
      </c>
      <c r="C2294" s="2" t="str">
        <f t="shared" si="140"/>
        <v>Simon W.</v>
      </c>
      <c r="D2294" s="2" t="s">
        <v>9</v>
      </c>
      <c r="E2294" s="2" t="s">
        <v>10</v>
      </c>
      <c r="F2294" s="2" t="s">
        <v>11</v>
      </c>
      <c r="G2294" s="2">
        <v>25</v>
      </c>
      <c r="H2294" s="2" t="s">
        <v>37</v>
      </c>
      <c r="I2294" s="2" t="s">
        <v>41</v>
      </c>
      <c r="J2294" s="2" t="s">
        <v>124</v>
      </c>
      <c r="K2294" s="2" t="str">
        <f t="shared" si="141"/>
        <v>2015</v>
      </c>
      <c r="L2294" s="2" t="str">
        <f t="shared" si="142"/>
        <v>05</v>
      </c>
      <c r="M2294" s="2">
        <v>201505</v>
      </c>
      <c r="N2294" s="30">
        <v>67464.320000000007</v>
      </c>
      <c r="O2294" s="30">
        <v>10119.648000000001</v>
      </c>
      <c r="P2294" s="10">
        <f t="shared" si="143"/>
        <v>1.0119648E-2</v>
      </c>
    </row>
    <row r="2295" spans="1:16">
      <c r="A2295" s="2" t="s">
        <v>69</v>
      </c>
      <c r="B2295" s="2" t="s">
        <v>5</v>
      </c>
      <c r="C2295" s="2" t="str">
        <f t="shared" si="140"/>
        <v>Simon W.</v>
      </c>
      <c r="D2295" s="2" t="s">
        <v>9</v>
      </c>
      <c r="E2295" s="2" t="s">
        <v>10</v>
      </c>
      <c r="F2295" s="2" t="s">
        <v>11</v>
      </c>
      <c r="G2295" s="2">
        <v>25</v>
      </c>
      <c r="H2295" s="2" t="s">
        <v>37</v>
      </c>
      <c r="I2295" s="2" t="s">
        <v>41</v>
      </c>
      <c r="J2295" s="2" t="s">
        <v>121</v>
      </c>
      <c r="K2295" s="2" t="str">
        <f t="shared" si="141"/>
        <v>2015</v>
      </c>
      <c r="L2295" s="2" t="str">
        <f t="shared" si="142"/>
        <v>05</v>
      </c>
      <c r="M2295" s="2">
        <v>201505</v>
      </c>
      <c r="N2295" s="30">
        <v>52657.919999999998</v>
      </c>
      <c r="O2295" s="30">
        <v>7898.6879999999992</v>
      </c>
      <c r="P2295" s="10">
        <f t="shared" si="143"/>
        <v>7.8986879999999992E-3</v>
      </c>
    </row>
    <row r="2296" spans="1:16">
      <c r="A2296" s="2" t="s">
        <v>69</v>
      </c>
      <c r="B2296" s="2" t="s">
        <v>5</v>
      </c>
      <c r="C2296" s="2" t="str">
        <f t="shared" si="140"/>
        <v>Simon W.</v>
      </c>
      <c r="D2296" s="2" t="s">
        <v>9</v>
      </c>
      <c r="E2296" s="2" t="s">
        <v>10</v>
      </c>
      <c r="F2296" s="2" t="s">
        <v>11</v>
      </c>
      <c r="G2296" s="2">
        <v>25</v>
      </c>
      <c r="H2296" s="2" t="s">
        <v>37</v>
      </c>
      <c r="I2296" s="2" t="s">
        <v>41</v>
      </c>
      <c r="J2296" s="2" t="s">
        <v>143</v>
      </c>
      <c r="K2296" s="2" t="str">
        <f t="shared" si="141"/>
        <v>2015</v>
      </c>
      <c r="L2296" s="2" t="str">
        <f t="shared" si="142"/>
        <v>05</v>
      </c>
      <c r="M2296" s="2">
        <v>201505</v>
      </c>
      <c r="N2296" s="30">
        <v>5924.0999999999995</v>
      </c>
      <c r="O2296" s="30">
        <v>888.6149999999999</v>
      </c>
      <c r="P2296" s="10">
        <f t="shared" si="143"/>
        <v>8.8861499999999993E-4</v>
      </c>
    </row>
    <row r="2297" spans="1:16">
      <c r="A2297" s="2" t="s">
        <v>69</v>
      </c>
      <c r="B2297" s="2" t="s">
        <v>5</v>
      </c>
      <c r="C2297" s="2" t="str">
        <f t="shared" si="140"/>
        <v>Simon W.</v>
      </c>
      <c r="D2297" s="2" t="s">
        <v>9</v>
      </c>
      <c r="E2297" s="2" t="s">
        <v>10</v>
      </c>
      <c r="F2297" s="2" t="s">
        <v>11</v>
      </c>
      <c r="G2297" s="2">
        <v>25</v>
      </c>
      <c r="H2297" s="2" t="s">
        <v>37</v>
      </c>
      <c r="I2297" s="2" t="s">
        <v>41</v>
      </c>
      <c r="J2297" s="2" t="s">
        <v>123</v>
      </c>
      <c r="K2297" s="2" t="str">
        <f t="shared" si="141"/>
        <v>2015</v>
      </c>
      <c r="L2297" s="2" t="str">
        <f t="shared" si="142"/>
        <v>05</v>
      </c>
      <c r="M2297" s="2">
        <v>201505</v>
      </c>
      <c r="N2297" s="30">
        <v>10531.919999999998</v>
      </c>
      <c r="O2297" s="30">
        <v>1579.7879999999998</v>
      </c>
      <c r="P2297" s="10">
        <f t="shared" si="143"/>
        <v>1.5797879999999997E-3</v>
      </c>
    </row>
    <row r="2298" spans="1:16">
      <c r="A2298" s="2" t="s">
        <v>69</v>
      </c>
      <c r="B2298" s="2" t="s">
        <v>6</v>
      </c>
      <c r="C2298" s="2" t="str">
        <f t="shared" si="140"/>
        <v>Trevor P.</v>
      </c>
      <c r="D2298" s="2" t="s">
        <v>14</v>
      </c>
      <c r="E2298" s="2" t="s">
        <v>15</v>
      </c>
      <c r="F2298" s="2" t="s">
        <v>11</v>
      </c>
      <c r="G2298" s="2">
        <v>32</v>
      </c>
      <c r="H2298" s="2" t="s">
        <v>36</v>
      </c>
      <c r="I2298" s="2" t="s">
        <v>63</v>
      </c>
      <c r="J2298" s="2" t="s">
        <v>124</v>
      </c>
      <c r="K2298" s="2" t="str">
        <f t="shared" si="141"/>
        <v>2015</v>
      </c>
      <c r="L2298" s="2" t="str">
        <f t="shared" si="142"/>
        <v>05</v>
      </c>
      <c r="M2298" s="2">
        <v>201505</v>
      </c>
      <c r="N2298" s="30">
        <v>494761.49333333329</v>
      </c>
      <c r="O2298" s="30">
        <v>74214.223999999987</v>
      </c>
      <c r="P2298" s="10">
        <f t="shared" si="143"/>
        <v>7.4214223999999981E-2</v>
      </c>
    </row>
    <row r="2299" spans="1:16">
      <c r="A2299" s="2" t="s">
        <v>69</v>
      </c>
      <c r="B2299" s="2" t="s">
        <v>6</v>
      </c>
      <c r="C2299" s="2" t="str">
        <f t="shared" si="140"/>
        <v>Trevor P.</v>
      </c>
      <c r="D2299" s="2" t="s">
        <v>14</v>
      </c>
      <c r="E2299" s="2" t="s">
        <v>15</v>
      </c>
      <c r="F2299" s="2" t="s">
        <v>11</v>
      </c>
      <c r="G2299" s="2">
        <v>32</v>
      </c>
      <c r="H2299" s="2" t="s">
        <v>36</v>
      </c>
      <c r="I2299" s="2" t="s">
        <v>63</v>
      </c>
      <c r="J2299" s="2" t="s">
        <v>121</v>
      </c>
      <c r="K2299" s="2" t="str">
        <f t="shared" si="141"/>
        <v>2015</v>
      </c>
      <c r="L2299" s="2" t="str">
        <f t="shared" si="142"/>
        <v>05</v>
      </c>
      <c r="M2299" s="2">
        <v>201505</v>
      </c>
      <c r="N2299" s="30">
        <v>61191.19999999999</v>
      </c>
      <c r="O2299" s="30">
        <v>9178.6799999999985</v>
      </c>
      <c r="P2299" s="10">
        <f t="shared" si="143"/>
        <v>9.1786799999999981E-3</v>
      </c>
    </row>
    <row r="2300" spans="1:16">
      <c r="A2300" s="2" t="s">
        <v>69</v>
      </c>
      <c r="B2300" s="2" t="s">
        <v>6</v>
      </c>
      <c r="C2300" s="2" t="str">
        <f t="shared" si="140"/>
        <v>Trevor P.</v>
      </c>
      <c r="D2300" s="2" t="s">
        <v>14</v>
      </c>
      <c r="E2300" s="2" t="s">
        <v>15</v>
      </c>
      <c r="F2300" s="2" t="s">
        <v>11</v>
      </c>
      <c r="G2300" s="2">
        <v>32</v>
      </c>
      <c r="H2300" s="2" t="s">
        <v>36</v>
      </c>
      <c r="I2300" s="2" t="s">
        <v>63</v>
      </c>
      <c r="J2300" s="2" t="s">
        <v>143</v>
      </c>
      <c r="K2300" s="2" t="str">
        <f t="shared" si="141"/>
        <v>2015</v>
      </c>
      <c r="L2300" s="2" t="str">
        <f t="shared" si="142"/>
        <v>05</v>
      </c>
      <c r="M2300" s="2">
        <v>201505</v>
      </c>
      <c r="N2300" s="30">
        <v>24725.399999999994</v>
      </c>
      <c r="O2300" s="30">
        <v>3708.809999999999</v>
      </c>
      <c r="P2300" s="10">
        <f t="shared" si="143"/>
        <v>3.708809999999999E-3</v>
      </c>
    </row>
    <row r="2301" spans="1:16">
      <c r="A2301" s="2" t="s">
        <v>69</v>
      </c>
      <c r="B2301" s="2" t="s">
        <v>6</v>
      </c>
      <c r="C2301" s="2" t="str">
        <f t="shared" si="140"/>
        <v>Trevor P.</v>
      </c>
      <c r="D2301" s="2" t="s">
        <v>14</v>
      </c>
      <c r="E2301" s="2" t="s">
        <v>15</v>
      </c>
      <c r="F2301" s="2" t="s">
        <v>11</v>
      </c>
      <c r="G2301" s="2">
        <v>32</v>
      </c>
      <c r="H2301" s="2" t="s">
        <v>36</v>
      </c>
      <c r="I2301" s="2" t="s">
        <v>63</v>
      </c>
      <c r="J2301" s="2" t="s">
        <v>123</v>
      </c>
      <c r="K2301" s="2" t="str">
        <f t="shared" si="141"/>
        <v>2015</v>
      </c>
      <c r="L2301" s="2" t="str">
        <f t="shared" si="142"/>
        <v>05</v>
      </c>
      <c r="M2301" s="2">
        <v>201505</v>
      </c>
      <c r="N2301" s="30">
        <v>79458.399999999994</v>
      </c>
      <c r="O2301" s="30">
        <v>11918.759999999998</v>
      </c>
      <c r="P2301" s="10">
        <f t="shared" si="143"/>
        <v>1.1918759999999999E-2</v>
      </c>
    </row>
    <row r="2302" spans="1:16">
      <c r="A2302" s="2" t="s">
        <v>68</v>
      </c>
      <c r="B2302" s="2" t="s">
        <v>24</v>
      </c>
      <c r="C2302" s="2" t="str">
        <f t="shared" si="140"/>
        <v>George C.</v>
      </c>
      <c r="D2302" s="2" t="s">
        <v>43</v>
      </c>
      <c r="E2302" s="2" t="s">
        <v>17</v>
      </c>
      <c r="F2302" s="2" t="s">
        <v>11</v>
      </c>
      <c r="G2302" s="2">
        <v>32</v>
      </c>
      <c r="H2302" s="2" t="s">
        <v>36</v>
      </c>
      <c r="I2302" s="2" t="s">
        <v>63</v>
      </c>
      <c r="J2302" s="2" t="s">
        <v>124</v>
      </c>
      <c r="K2302" s="2" t="str">
        <f t="shared" si="141"/>
        <v>2015</v>
      </c>
      <c r="L2302" s="2" t="str">
        <f t="shared" si="142"/>
        <v>05</v>
      </c>
      <c r="M2302" s="2">
        <v>201505</v>
      </c>
      <c r="N2302" s="30">
        <v>149304.95999999999</v>
      </c>
      <c r="O2302" s="30">
        <v>22395.743999999999</v>
      </c>
      <c r="P2302" s="10">
        <f t="shared" si="143"/>
        <v>2.2395743999999999E-2</v>
      </c>
    </row>
    <row r="2303" spans="1:16">
      <c r="A2303" s="2" t="s">
        <v>68</v>
      </c>
      <c r="B2303" s="2" t="s">
        <v>24</v>
      </c>
      <c r="C2303" s="2" t="str">
        <f t="shared" si="140"/>
        <v>George C.</v>
      </c>
      <c r="D2303" s="2" t="s">
        <v>43</v>
      </c>
      <c r="E2303" s="2" t="s">
        <v>17</v>
      </c>
      <c r="F2303" s="2" t="s">
        <v>11</v>
      </c>
      <c r="G2303" s="2">
        <v>32</v>
      </c>
      <c r="H2303" s="2" t="s">
        <v>36</v>
      </c>
      <c r="I2303" s="2" t="s">
        <v>63</v>
      </c>
      <c r="J2303" s="2" t="s">
        <v>121</v>
      </c>
      <c r="K2303" s="2" t="str">
        <f t="shared" si="141"/>
        <v>2015</v>
      </c>
      <c r="L2303" s="2" t="str">
        <f t="shared" si="142"/>
        <v>05</v>
      </c>
      <c r="M2303" s="2">
        <v>201505</v>
      </c>
      <c r="N2303" s="30">
        <v>88305.840000000011</v>
      </c>
      <c r="O2303" s="30">
        <v>13245.876</v>
      </c>
      <c r="P2303" s="10">
        <f t="shared" si="143"/>
        <v>1.3245876E-2</v>
      </c>
    </row>
    <row r="2304" spans="1:16">
      <c r="A2304" s="2" t="s">
        <v>68</v>
      </c>
      <c r="B2304" s="2" t="s">
        <v>24</v>
      </c>
      <c r="C2304" s="2" t="str">
        <f t="shared" si="140"/>
        <v>George C.</v>
      </c>
      <c r="D2304" s="2" t="s">
        <v>43</v>
      </c>
      <c r="E2304" s="2" t="s">
        <v>17</v>
      </c>
      <c r="F2304" s="2" t="s">
        <v>11</v>
      </c>
      <c r="G2304" s="2">
        <v>32</v>
      </c>
      <c r="H2304" s="2" t="s">
        <v>36</v>
      </c>
      <c r="I2304" s="2" t="s">
        <v>63</v>
      </c>
      <c r="J2304" s="2" t="s">
        <v>143</v>
      </c>
      <c r="K2304" s="2" t="str">
        <f t="shared" si="141"/>
        <v>2015</v>
      </c>
      <c r="L2304" s="2" t="str">
        <f t="shared" si="142"/>
        <v>05</v>
      </c>
      <c r="M2304" s="2">
        <v>201505</v>
      </c>
      <c r="N2304" s="30">
        <v>147024.49999999997</v>
      </c>
      <c r="O2304" s="30">
        <v>22053.674999999996</v>
      </c>
      <c r="P2304" s="10">
        <f t="shared" si="143"/>
        <v>2.2053674999999995E-2</v>
      </c>
    </row>
    <row r="2305" spans="1:16">
      <c r="A2305" s="2" t="s">
        <v>68</v>
      </c>
      <c r="B2305" s="2" t="s">
        <v>24</v>
      </c>
      <c r="C2305" s="2" t="str">
        <f t="shared" si="140"/>
        <v>George C.</v>
      </c>
      <c r="D2305" s="2" t="s">
        <v>43</v>
      </c>
      <c r="E2305" s="2" t="s">
        <v>17</v>
      </c>
      <c r="F2305" s="2" t="s">
        <v>11</v>
      </c>
      <c r="G2305" s="2">
        <v>32</v>
      </c>
      <c r="H2305" s="2" t="s">
        <v>36</v>
      </c>
      <c r="I2305" s="2" t="s">
        <v>63</v>
      </c>
      <c r="J2305" s="2" t="s">
        <v>123</v>
      </c>
      <c r="K2305" s="2" t="str">
        <f t="shared" si="141"/>
        <v>2015</v>
      </c>
      <c r="L2305" s="2" t="str">
        <f t="shared" si="142"/>
        <v>05</v>
      </c>
      <c r="M2305" s="2">
        <v>201505</v>
      </c>
      <c r="N2305" s="30">
        <v>91990.639999999985</v>
      </c>
      <c r="O2305" s="30">
        <v>13798.595999999998</v>
      </c>
      <c r="P2305" s="10">
        <f t="shared" si="143"/>
        <v>1.3798595999999998E-2</v>
      </c>
    </row>
    <row r="2306" spans="1:16">
      <c r="A2306" s="2" t="s">
        <v>68</v>
      </c>
      <c r="B2306" s="2" t="s">
        <v>70</v>
      </c>
      <c r="C2306" s="2" t="str">
        <f t="shared" si="140"/>
        <v>Emma J.</v>
      </c>
      <c r="D2306" s="2" t="s">
        <v>20</v>
      </c>
      <c r="E2306" s="2" t="s">
        <v>0</v>
      </c>
      <c r="F2306" s="2" t="s">
        <v>12</v>
      </c>
      <c r="G2306" s="2">
        <v>28</v>
      </c>
      <c r="H2306" s="2" t="s">
        <v>37</v>
      </c>
      <c r="I2306" s="2" t="s">
        <v>41</v>
      </c>
      <c r="J2306" s="2" t="s">
        <v>124</v>
      </c>
      <c r="K2306" s="2" t="str">
        <f t="shared" si="141"/>
        <v>2015</v>
      </c>
      <c r="L2306" s="2" t="str">
        <f t="shared" si="142"/>
        <v>05</v>
      </c>
      <c r="M2306" s="2">
        <v>201505</v>
      </c>
      <c r="N2306" s="30">
        <v>96499.199999999997</v>
      </c>
      <c r="O2306" s="30">
        <v>14474.88</v>
      </c>
      <c r="P2306" s="10">
        <f t="shared" si="143"/>
        <v>1.4474879999999999E-2</v>
      </c>
    </row>
    <row r="2307" spans="1:16">
      <c r="A2307" s="2" t="s">
        <v>68</v>
      </c>
      <c r="B2307" s="2" t="s">
        <v>70</v>
      </c>
      <c r="C2307" s="2" t="str">
        <f t="shared" ref="C2307:C2370" si="144">D2307&amp;" "&amp;LEFT(E2307,1)&amp;"."</f>
        <v>Emma J.</v>
      </c>
      <c r="D2307" s="2" t="s">
        <v>20</v>
      </c>
      <c r="E2307" s="2" t="s">
        <v>0</v>
      </c>
      <c r="F2307" s="2" t="s">
        <v>12</v>
      </c>
      <c r="G2307" s="2">
        <v>28</v>
      </c>
      <c r="H2307" s="2" t="s">
        <v>37</v>
      </c>
      <c r="I2307" s="2" t="s">
        <v>41</v>
      </c>
      <c r="J2307" s="2" t="s">
        <v>121</v>
      </c>
      <c r="K2307" s="2" t="str">
        <f t="shared" ref="K2307:K2370" si="145">LEFT(M2307,4)</f>
        <v>2015</v>
      </c>
      <c r="L2307" s="2" t="str">
        <f t="shared" ref="L2307:L2370" si="146">RIGHT(M2307,2)</f>
        <v>05</v>
      </c>
      <c r="M2307" s="2">
        <v>201505</v>
      </c>
      <c r="N2307" s="30">
        <v>34216.559999999998</v>
      </c>
      <c r="O2307" s="30">
        <v>5132.4839999999995</v>
      </c>
      <c r="P2307" s="10">
        <f t="shared" ref="P2307:P2370" si="147">O2307/1000000</f>
        <v>5.1324839999999997E-3</v>
      </c>
    </row>
    <row r="2308" spans="1:16">
      <c r="A2308" s="2" t="s">
        <v>68</v>
      </c>
      <c r="B2308" s="2" t="s">
        <v>70</v>
      </c>
      <c r="C2308" s="2" t="str">
        <f t="shared" si="144"/>
        <v>Emma J.</v>
      </c>
      <c r="D2308" s="2" t="s">
        <v>20</v>
      </c>
      <c r="E2308" s="2" t="s">
        <v>0</v>
      </c>
      <c r="F2308" s="2" t="s">
        <v>12</v>
      </c>
      <c r="G2308" s="2">
        <v>28</v>
      </c>
      <c r="H2308" s="2" t="s">
        <v>37</v>
      </c>
      <c r="I2308" s="2" t="s">
        <v>41</v>
      </c>
      <c r="J2308" s="2" t="s">
        <v>143</v>
      </c>
      <c r="K2308" s="2" t="str">
        <f t="shared" si="145"/>
        <v>2015</v>
      </c>
      <c r="L2308" s="2" t="str">
        <f t="shared" si="146"/>
        <v>05</v>
      </c>
      <c r="M2308" s="2">
        <v>201505</v>
      </c>
      <c r="N2308" s="30">
        <v>62609.399999999987</v>
      </c>
      <c r="O2308" s="30">
        <v>9391.409999999998</v>
      </c>
      <c r="P2308" s="10">
        <f t="shared" si="147"/>
        <v>9.3914099999999976E-3</v>
      </c>
    </row>
    <row r="2309" spans="1:16">
      <c r="A2309" s="2" t="s">
        <v>68</v>
      </c>
      <c r="B2309" s="2" t="s">
        <v>70</v>
      </c>
      <c r="C2309" s="2" t="str">
        <f t="shared" si="144"/>
        <v>Emma J.</v>
      </c>
      <c r="D2309" s="2" t="s">
        <v>20</v>
      </c>
      <c r="E2309" s="2" t="s">
        <v>0</v>
      </c>
      <c r="F2309" s="2" t="s">
        <v>12</v>
      </c>
      <c r="G2309" s="2">
        <v>28</v>
      </c>
      <c r="H2309" s="2" t="s">
        <v>37</v>
      </c>
      <c r="I2309" s="2" t="s">
        <v>41</v>
      </c>
      <c r="J2309" s="2" t="s">
        <v>123</v>
      </c>
      <c r="K2309" s="2" t="str">
        <f t="shared" si="145"/>
        <v>2015</v>
      </c>
      <c r="L2309" s="2" t="str">
        <f t="shared" si="146"/>
        <v>05</v>
      </c>
      <c r="M2309" s="2">
        <v>201505</v>
      </c>
      <c r="N2309" s="30">
        <v>38498.039999999994</v>
      </c>
      <c r="O2309" s="30">
        <v>5774.7059999999992</v>
      </c>
      <c r="P2309" s="10">
        <f t="shared" si="147"/>
        <v>5.7747059999999992E-3</v>
      </c>
    </row>
    <row r="2310" spans="1:16">
      <c r="A2310" s="2" t="s">
        <v>68</v>
      </c>
      <c r="B2310" s="2" t="s">
        <v>23</v>
      </c>
      <c r="C2310" s="2" t="str">
        <f t="shared" si="144"/>
        <v>Bryan K.</v>
      </c>
      <c r="D2310" s="2" t="s">
        <v>44</v>
      </c>
      <c r="E2310" s="2" t="s">
        <v>45</v>
      </c>
      <c r="F2310" s="2" t="s">
        <v>11</v>
      </c>
      <c r="G2310" s="2">
        <v>27</v>
      </c>
      <c r="H2310" s="2" t="s">
        <v>33</v>
      </c>
      <c r="I2310" s="2" t="s">
        <v>38</v>
      </c>
      <c r="J2310" s="2" t="s">
        <v>124</v>
      </c>
      <c r="K2310" s="2" t="str">
        <f t="shared" si="145"/>
        <v>2015</v>
      </c>
      <c r="L2310" s="2" t="str">
        <f t="shared" si="146"/>
        <v>05</v>
      </c>
      <c r="M2310" s="2">
        <v>201505</v>
      </c>
      <c r="N2310" s="30">
        <v>386447.04</v>
      </c>
      <c r="O2310" s="30">
        <v>57967.055999999997</v>
      </c>
      <c r="P2310" s="10">
        <f t="shared" si="147"/>
        <v>5.7967055999999996E-2</v>
      </c>
    </row>
    <row r="2311" spans="1:16">
      <c r="A2311" s="2" t="s">
        <v>68</v>
      </c>
      <c r="B2311" s="2" t="s">
        <v>23</v>
      </c>
      <c r="C2311" s="2" t="str">
        <f t="shared" si="144"/>
        <v>Bryan K.</v>
      </c>
      <c r="D2311" s="2" t="s">
        <v>44</v>
      </c>
      <c r="E2311" s="2" t="s">
        <v>45</v>
      </c>
      <c r="F2311" s="2" t="s">
        <v>11</v>
      </c>
      <c r="G2311" s="2">
        <v>27</v>
      </c>
      <c r="H2311" s="2" t="s">
        <v>33</v>
      </c>
      <c r="I2311" s="2" t="s">
        <v>38</v>
      </c>
      <c r="J2311" s="2" t="s">
        <v>121</v>
      </c>
      <c r="K2311" s="2" t="str">
        <f t="shared" si="145"/>
        <v>2015</v>
      </c>
      <c r="L2311" s="2" t="str">
        <f t="shared" si="146"/>
        <v>05</v>
      </c>
      <c r="M2311" s="2">
        <v>201505</v>
      </c>
      <c r="N2311" s="30">
        <v>56048.832000000002</v>
      </c>
      <c r="O2311" s="30">
        <v>8407.3248000000003</v>
      </c>
      <c r="P2311" s="10">
        <f t="shared" si="147"/>
        <v>8.407324800000001E-3</v>
      </c>
    </row>
    <row r="2312" spans="1:16">
      <c r="A2312" s="2" t="s">
        <v>68</v>
      </c>
      <c r="B2312" s="2" t="s">
        <v>23</v>
      </c>
      <c r="C2312" s="2" t="str">
        <f t="shared" si="144"/>
        <v>Bryan K.</v>
      </c>
      <c r="D2312" s="2" t="s">
        <v>44</v>
      </c>
      <c r="E2312" s="2" t="s">
        <v>45</v>
      </c>
      <c r="F2312" s="2" t="s">
        <v>11</v>
      </c>
      <c r="G2312" s="2">
        <v>27</v>
      </c>
      <c r="H2312" s="2" t="s">
        <v>33</v>
      </c>
      <c r="I2312" s="2" t="s">
        <v>38</v>
      </c>
      <c r="J2312" s="2" t="s">
        <v>143</v>
      </c>
      <c r="K2312" s="2" t="str">
        <f t="shared" si="145"/>
        <v>2015</v>
      </c>
      <c r="L2312" s="2" t="str">
        <f t="shared" si="146"/>
        <v>05</v>
      </c>
      <c r="M2312" s="2">
        <v>201505</v>
      </c>
      <c r="N2312" s="30">
        <v>80372.88</v>
      </c>
      <c r="O2312" s="30">
        <v>12055.932000000001</v>
      </c>
      <c r="P2312" s="10">
        <f t="shared" si="147"/>
        <v>1.2055932E-2</v>
      </c>
    </row>
    <row r="2313" spans="1:16">
      <c r="A2313" s="2" t="s">
        <v>68</v>
      </c>
      <c r="B2313" s="2" t="s">
        <v>23</v>
      </c>
      <c r="C2313" s="2" t="str">
        <f t="shared" si="144"/>
        <v>Bryan K.</v>
      </c>
      <c r="D2313" s="2" t="s">
        <v>44</v>
      </c>
      <c r="E2313" s="2" t="s">
        <v>45</v>
      </c>
      <c r="F2313" s="2" t="s">
        <v>11</v>
      </c>
      <c r="G2313" s="2">
        <v>27</v>
      </c>
      <c r="H2313" s="2" t="s">
        <v>33</v>
      </c>
      <c r="I2313" s="2" t="s">
        <v>38</v>
      </c>
      <c r="J2313" s="2" t="s">
        <v>123</v>
      </c>
      <c r="K2313" s="2" t="str">
        <f t="shared" si="145"/>
        <v>2015</v>
      </c>
      <c r="L2313" s="2" t="str">
        <f t="shared" si="146"/>
        <v>05</v>
      </c>
      <c r="M2313" s="2">
        <v>201505</v>
      </c>
      <c r="N2313" s="30">
        <v>62190.071999999993</v>
      </c>
      <c r="O2313" s="30">
        <v>9328.5107999999982</v>
      </c>
      <c r="P2313" s="10">
        <f t="shared" si="147"/>
        <v>9.3285107999999985E-3</v>
      </c>
    </row>
    <row r="2314" spans="1:16">
      <c r="A2314" s="2" t="s">
        <v>7</v>
      </c>
      <c r="B2314" s="2" t="s">
        <v>25</v>
      </c>
      <c r="C2314" s="2" t="str">
        <f t="shared" si="144"/>
        <v>Louis N.</v>
      </c>
      <c r="D2314" s="2" t="s">
        <v>51</v>
      </c>
      <c r="E2314" s="2" t="s">
        <v>52</v>
      </c>
      <c r="F2314" s="2" t="s">
        <v>11</v>
      </c>
      <c r="G2314" s="2">
        <v>44</v>
      </c>
      <c r="H2314" s="2" t="s">
        <v>33</v>
      </c>
      <c r="I2314" s="2" t="s">
        <v>38</v>
      </c>
      <c r="J2314" s="2" t="s">
        <v>124</v>
      </c>
      <c r="K2314" s="2" t="str">
        <f t="shared" si="145"/>
        <v>2015</v>
      </c>
      <c r="L2314" s="2" t="str">
        <f t="shared" si="146"/>
        <v>06</v>
      </c>
      <c r="M2314" s="2">
        <v>201506</v>
      </c>
      <c r="N2314" s="30">
        <v>1749799.6800000004</v>
      </c>
      <c r="O2314" s="30">
        <v>262469.95200000005</v>
      </c>
      <c r="P2314" s="10">
        <f t="shared" si="147"/>
        <v>0.26246995200000006</v>
      </c>
    </row>
    <row r="2315" spans="1:16">
      <c r="A2315" s="2" t="s">
        <v>7</v>
      </c>
      <c r="B2315" s="2" t="s">
        <v>25</v>
      </c>
      <c r="C2315" s="2" t="str">
        <f t="shared" si="144"/>
        <v>Louis N.</v>
      </c>
      <c r="D2315" s="2" t="s">
        <v>51</v>
      </c>
      <c r="E2315" s="2" t="s">
        <v>52</v>
      </c>
      <c r="F2315" s="2" t="s">
        <v>11</v>
      </c>
      <c r="G2315" s="2">
        <v>44</v>
      </c>
      <c r="H2315" s="2" t="s">
        <v>33</v>
      </c>
      <c r="I2315" s="2" t="s">
        <v>38</v>
      </c>
      <c r="J2315" s="2" t="s">
        <v>121</v>
      </c>
      <c r="K2315" s="2" t="str">
        <f t="shared" si="145"/>
        <v>2015</v>
      </c>
      <c r="L2315" s="2" t="str">
        <f t="shared" si="146"/>
        <v>06</v>
      </c>
      <c r="M2315" s="2">
        <v>201506</v>
      </c>
      <c r="N2315" s="30">
        <v>206712</v>
      </c>
      <c r="O2315" s="30">
        <v>31006.799999999999</v>
      </c>
      <c r="P2315" s="10">
        <f t="shared" si="147"/>
        <v>3.1006799999999998E-2</v>
      </c>
    </row>
    <row r="2316" spans="1:16">
      <c r="A2316" s="2" t="s">
        <v>7</v>
      </c>
      <c r="B2316" s="2" t="s">
        <v>25</v>
      </c>
      <c r="C2316" s="2" t="str">
        <f t="shared" si="144"/>
        <v>Louis N.</v>
      </c>
      <c r="D2316" s="2" t="s">
        <v>51</v>
      </c>
      <c r="E2316" s="2" t="s">
        <v>52</v>
      </c>
      <c r="F2316" s="2" t="s">
        <v>11</v>
      </c>
      <c r="G2316" s="2">
        <v>44</v>
      </c>
      <c r="H2316" s="2" t="s">
        <v>33</v>
      </c>
      <c r="I2316" s="2" t="s">
        <v>38</v>
      </c>
      <c r="J2316" s="2" t="s">
        <v>143</v>
      </c>
      <c r="K2316" s="2" t="str">
        <f t="shared" si="145"/>
        <v>2015</v>
      </c>
      <c r="L2316" s="2" t="str">
        <f t="shared" si="146"/>
        <v>06</v>
      </c>
      <c r="M2316" s="2">
        <v>201506</v>
      </c>
      <c r="N2316" s="30">
        <v>759014.1</v>
      </c>
      <c r="O2316" s="30">
        <v>113852.11499999999</v>
      </c>
      <c r="P2316" s="10">
        <f t="shared" si="147"/>
        <v>0.11385211499999999</v>
      </c>
    </row>
    <row r="2317" spans="1:16">
      <c r="A2317" s="2" t="s">
        <v>7</v>
      </c>
      <c r="B2317" s="2" t="s">
        <v>25</v>
      </c>
      <c r="C2317" s="2" t="str">
        <f t="shared" si="144"/>
        <v>Louis N.</v>
      </c>
      <c r="D2317" s="2" t="s">
        <v>51</v>
      </c>
      <c r="E2317" s="2" t="s">
        <v>52</v>
      </c>
      <c r="F2317" s="2" t="s">
        <v>11</v>
      </c>
      <c r="G2317" s="2">
        <v>44</v>
      </c>
      <c r="H2317" s="2" t="s">
        <v>33</v>
      </c>
      <c r="I2317" s="2" t="s">
        <v>38</v>
      </c>
      <c r="J2317" s="2" t="s">
        <v>123</v>
      </c>
      <c r="K2317" s="2" t="str">
        <f t="shared" si="145"/>
        <v>2015</v>
      </c>
      <c r="L2317" s="2" t="str">
        <f t="shared" si="146"/>
        <v>06</v>
      </c>
      <c r="M2317" s="2">
        <v>201506</v>
      </c>
      <c r="N2317" s="30">
        <v>974406.96</v>
      </c>
      <c r="O2317" s="30">
        <v>146161.04399999999</v>
      </c>
      <c r="P2317" s="10">
        <f t="shared" si="147"/>
        <v>0.14616104399999999</v>
      </c>
    </row>
    <row r="2318" spans="1:16">
      <c r="A2318" s="2" t="s">
        <v>7</v>
      </c>
      <c r="B2318" s="2" t="s">
        <v>25</v>
      </c>
      <c r="C2318" s="2" t="str">
        <f t="shared" si="144"/>
        <v>Winnie C.</v>
      </c>
      <c r="D2318" s="2" t="s">
        <v>49</v>
      </c>
      <c r="E2318" s="2" t="s">
        <v>50</v>
      </c>
      <c r="F2318" s="2" t="s">
        <v>12</v>
      </c>
      <c r="G2318" s="2">
        <v>35</v>
      </c>
      <c r="H2318" s="2" t="s">
        <v>35</v>
      </c>
      <c r="I2318" s="2" t="s">
        <v>40</v>
      </c>
      <c r="J2318" s="2" t="s">
        <v>124</v>
      </c>
      <c r="K2318" s="2" t="str">
        <f t="shared" si="145"/>
        <v>2015</v>
      </c>
      <c r="L2318" s="2" t="str">
        <f t="shared" si="146"/>
        <v>06</v>
      </c>
      <c r="M2318" s="2">
        <v>201506</v>
      </c>
      <c r="N2318" s="30">
        <v>1510502.4000000001</v>
      </c>
      <c r="O2318" s="30">
        <v>226575.36000000002</v>
      </c>
      <c r="P2318" s="10">
        <f t="shared" si="147"/>
        <v>0.22657536</v>
      </c>
    </row>
    <row r="2319" spans="1:16">
      <c r="A2319" s="2" t="s">
        <v>7</v>
      </c>
      <c r="B2319" s="2" t="s">
        <v>25</v>
      </c>
      <c r="C2319" s="2" t="str">
        <f t="shared" si="144"/>
        <v>Winnie C.</v>
      </c>
      <c r="D2319" s="2" t="s">
        <v>49</v>
      </c>
      <c r="E2319" s="2" t="s">
        <v>50</v>
      </c>
      <c r="F2319" s="2" t="s">
        <v>12</v>
      </c>
      <c r="G2319" s="2">
        <v>35</v>
      </c>
      <c r="H2319" s="2" t="s">
        <v>35</v>
      </c>
      <c r="I2319" s="2" t="s">
        <v>40</v>
      </c>
      <c r="J2319" s="2" t="s">
        <v>121</v>
      </c>
      <c r="K2319" s="2" t="str">
        <f t="shared" si="145"/>
        <v>2015</v>
      </c>
      <c r="L2319" s="2" t="str">
        <f t="shared" si="146"/>
        <v>06</v>
      </c>
      <c r="M2319" s="2">
        <v>201506</v>
      </c>
      <c r="N2319" s="30">
        <v>93931.200000000012</v>
      </c>
      <c r="O2319" s="30">
        <v>14089.68</v>
      </c>
      <c r="P2319" s="10">
        <f t="shared" si="147"/>
        <v>1.408968E-2</v>
      </c>
    </row>
    <row r="2320" spans="1:16">
      <c r="A2320" s="2" t="s">
        <v>7</v>
      </c>
      <c r="B2320" s="2" t="s">
        <v>25</v>
      </c>
      <c r="C2320" s="2" t="str">
        <f t="shared" si="144"/>
        <v>Winnie C.</v>
      </c>
      <c r="D2320" s="2" t="s">
        <v>49</v>
      </c>
      <c r="E2320" s="2" t="s">
        <v>50</v>
      </c>
      <c r="F2320" s="2" t="s">
        <v>12</v>
      </c>
      <c r="G2320" s="2">
        <v>35</v>
      </c>
      <c r="H2320" s="2" t="s">
        <v>35</v>
      </c>
      <c r="I2320" s="2" t="s">
        <v>40</v>
      </c>
      <c r="J2320" s="2" t="s">
        <v>143</v>
      </c>
      <c r="K2320" s="2" t="str">
        <f t="shared" si="145"/>
        <v>2015</v>
      </c>
      <c r="L2320" s="2" t="str">
        <f t="shared" si="146"/>
        <v>06</v>
      </c>
      <c r="M2320" s="2">
        <v>201506</v>
      </c>
      <c r="N2320" s="30">
        <v>314208.00000000006</v>
      </c>
      <c r="O2320" s="30">
        <v>47131.200000000004</v>
      </c>
      <c r="P2320" s="10">
        <f t="shared" si="147"/>
        <v>4.7131200000000005E-2</v>
      </c>
    </row>
    <row r="2321" spans="1:16">
      <c r="A2321" s="2" t="s">
        <v>7</v>
      </c>
      <c r="B2321" s="2" t="s">
        <v>25</v>
      </c>
      <c r="C2321" s="2" t="str">
        <f t="shared" si="144"/>
        <v>Winnie C.</v>
      </c>
      <c r="D2321" s="2" t="s">
        <v>49</v>
      </c>
      <c r="E2321" s="2" t="s">
        <v>50</v>
      </c>
      <c r="F2321" s="2" t="s">
        <v>12</v>
      </c>
      <c r="G2321" s="2">
        <v>35</v>
      </c>
      <c r="H2321" s="2" t="s">
        <v>35</v>
      </c>
      <c r="I2321" s="2" t="s">
        <v>40</v>
      </c>
      <c r="J2321" s="2" t="s">
        <v>123</v>
      </c>
      <c r="K2321" s="2" t="str">
        <f t="shared" si="145"/>
        <v>2015</v>
      </c>
      <c r="L2321" s="2" t="str">
        <f t="shared" si="146"/>
        <v>06</v>
      </c>
      <c r="M2321" s="2">
        <v>201506</v>
      </c>
      <c r="N2321" s="30">
        <v>453074.4</v>
      </c>
      <c r="O2321" s="30">
        <v>67961.16</v>
      </c>
      <c r="P2321" s="10">
        <f t="shared" si="147"/>
        <v>6.7961160000000007E-2</v>
      </c>
    </row>
    <row r="2322" spans="1:16">
      <c r="A2322" s="2" t="s">
        <v>7</v>
      </c>
      <c r="B2322" s="2" t="s">
        <v>25</v>
      </c>
      <c r="C2322" s="2" t="str">
        <f t="shared" si="144"/>
        <v>Edson L.</v>
      </c>
      <c r="D2322" s="2" t="s">
        <v>47</v>
      </c>
      <c r="E2322" s="2" t="s">
        <v>48</v>
      </c>
      <c r="F2322" s="2" t="s">
        <v>11</v>
      </c>
      <c r="G2322" s="2">
        <v>28</v>
      </c>
      <c r="H2322" s="2" t="s">
        <v>37</v>
      </c>
      <c r="I2322" s="2" t="s">
        <v>41</v>
      </c>
      <c r="J2322" s="2" t="s">
        <v>124</v>
      </c>
      <c r="K2322" s="2" t="str">
        <f t="shared" si="145"/>
        <v>2015</v>
      </c>
      <c r="L2322" s="2" t="str">
        <f t="shared" si="146"/>
        <v>06</v>
      </c>
      <c r="M2322" s="2">
        <v>201506</v>
      </c>
      <c r="N2322" s="30">
        <v>308511.36000000004</v>
      </c>
      <c r="O2322" s="30">
        <v>46276.704000000005</v>
      </c>
      <c r="P2322" s="10">
        <f t="shared" si="147"/>
        <v>4.6276704000000002E-2</v>
      </c>
    </row>
    <row r="2323" spans="1:16">
      <c r="A2323" s="2" t="s">
        <v>7</v>
      </c>
      <c r="B2323" s="2" t="s">
        <v>25</v>
      </c>
      <c r="C2323" s="2" t="str">
        <f t="shared" si="144"/>
        <v>Edson L.</v>
      </c>
      <c r="D2323" s="2" t="s">
        <v>47</v>
      </c>
      <c r="E2323" s="2" t="s">
        <v>48</v>
      </c>
      <c r="F2323" s="2" t="s">
        <v>11</v>
      </c>
      <c r="G2323" s="2">
        <v>28</v>
      </c>
      <c r="H2323" s="2" t="s">
        <v>37</v>
      </c>
      <c r="I2323" s="2" t="s">
        <v>41</v>
      </c>
      <c r="J2323" s="2" t="s">
        <v>121</v>
      </c>
      <c r="K2323" s="2" t="str">
        <f t="shared" si="145"/>
        <v>2015</v>
      </c>
      <c r="L2323" s="2" t="str">
        <f t="shared" si="146"/>
        <v>06</v>
      </c>
      <c r="M2323" s="2">
        <v>201506</v>
      </c>
      <c r="N2323" s="30">
        <v>64959.840000000004</v>
      </c>
      <c r="O2323" s="30">
        <v>9743.9760000000006</v>
      </c>
      <c r="P2323" s="10">
        <f t="shared" si="147"/>
        <v>9.7439760000000014E-3</v>
      </c>
    </row>
    <row r="2324" spans="1:16">
      <c r="A2324" s="2" t="s">
        <v>7</v>
      </c>
      <c r="B2324" s="2" t="s">
        <v>25</v>
      </c>
      <c r="C2324" s="2" t="str">
        <f t="shared" si="144"/>
        <v>Edson L.</v>
      </c>
      <c r="D2324" s="2" t="s">
        <v>47</v>
      </c>
      <c r="E2324" s="2" t="s">
        <v>48</v>
      </c>
      <c r="F2324" s="2" t="s">
        <v>11</v>
      </c>
      <c r="G2324" s="2">
        <v>28</v>
      </c>
      <c r="H2324" s="2" t="s">
        <v>37</v>
      </c>
      <c r="I2324" s="2" t="s">
        <v>41</v>
      </c>
      <c r="J2324" s="2" t="s">
        <v>143</v>
      </c>
      <c r="K2324" s="2" t="str">
        <f t="shared" si="145"/>
        <v>2015</v>
      </c>
      <c r="L2324" s="2" t="str">
        <f t="shared" si="146"/>
        <v>06</v>
      </c>
      <c r="M2324" s="2">
        <v>201506</v>
      </c>
      <c r="N2324" s="30">
        <v>132602.4</v>
      </c>
      <c r="O2324" s="30">
        <v>19890.359999999997</v>
      </c>
      <c r="P2324" s="10">
        <f t="shared" si="147"/>
        <v>1.9890359999999996E-2</v>
      </c>
    </row>
    <row r="2325" spans="1:16">
      <c r="A2325" s="2" t="s">
        <v>7</v>
      </c>
      <c r="B2325" s="2" t="s">
        <v>25</v>
      </c>
      <c r="C2325" s="2" t="str">
        <f t="shared" si="144"/>
        <v>Edson L.</v>
      </c>
      <c r="D2325" s="2" t="s">
        <v>47</v>
      </c>
      <c r="E2325" s="2" t="s">
        <v>48</v>
      </c>
      <c r="F2325" s="2" t="s">
        <v>11</v>
      </c>
      <c r="G2325" s="2">
        <v>28</v>
      </c>
      <c r="H2325" s="2" t="s">
        <v>37</v>
      </c>
      <c r="I2325" s="2" t="s">
        <v>41</v>
      </c>
      <c r="J2325" s="2" t="s">
        <v>123</v>
      </c>
      <c r="K2325" s="2" t="str">
        <f t="shared" si="145"/>
        <v>2015</v>
      </c>
      <c r="L2325" s="2" t="str">
        <f t="shared" si="146"/>
        <v>06</v>
      </c>
      <c r="M2325" s="2">
        <v>201506</v>
      </c>
      <c r="N2325" s="30">
        <v>103913.28</v>
      </c>
      <c r="O2325" s="30">
        <v>15586.991999999998</v>
      </c>
      <c r="P2325" s="10">
        <f t="shared" si="147"/>
        <v>1.5586991999999999E-2</v>
      </c>
    </row>
    <row r="2326" spans="1:16">
      <c r="A2326" s="2" t="s">
        <v>7</v>
      </c>
      <c r="B2326" s="2" t="s">
        <v>26</v>
      </c>
      <c r="C2326" s="2" t="str">
        <f t="shared" si="144"/>
        <v>Toshiro T.</v>
      </c>
      <c r="D2326" s="2" t="s">
        <v>55</v>
      </c>
      <c r="E2326" s="2" t="s">
        <v>56</v>
      </c>
      <c r="F2326" s="2" t="s">
        <v>11</v>
      </c>
      <c r="G2326" s="2">
        <v>36</v>
      </c>
      <c r="H2326" s="2" t="s">
        <v>34</v>
      </c>
      <c r="I2326" s="2" t="s">
        <v>39</v>
      </c>
      <c r="J2326" s="2" t="s">
        <v>124</v>
      </c>
      <c r="K2326" s="2" t="str">
        <f t="shared" si="145"/>
        <v>2015</v>
      </c>
      <c r="L2326" s="2" t="str">
        <f t="shared" si="146"/>
        <v>06</v>
      </c>
      <c r="M2326" s="2">
        <v>201506</v>
      </c>
      <c r="N2326" s="30">
        <v>389338.79039999994</v>
      </c>
      <c r="O2326" s="30">
        <v>58400.818559999992</v>
      </c>
      <c r="P2326" s="10">
        <f t="shared" si="147"/>
        <v>5.8400818559999991E-2</v>
      </c>
    </row>
    <row r="2327" spans="1:16">
      <c r="A2327" s="2" t="s">
        <v>7</v>
      </c>
      <c r="B2327" s="2" t="s">
        <v>26</v>
      </c>
      <c r="C2327" s="2" t="str">
        <f t="shared" si="144"/>
        <v>Toshiro T.</v>
      </c>
      <c r="D2327" s="2" t="s">
        <v>55</v>
      </c>
      <c r="E2327" s="2" t="s">
        <v>56</v>
      </c>
      <c r="F2327" s="2" t="s">
        <v>11</v>
      </c>
      <c r="G2327" s="2">
        <v>36</v>
      </c>
      <c r="H2327" s="2" t="s">
        <v>34</v>
      </c>
      <c r="I2327" s="2" t="s">
        <v>39</v>
      </c>
      <c r="J2327" s="2" t="s">
        <v>121</v>
      </c>
      <c r="K2327" s="2" t="str">
        <f t="shared" si="145"/>
        <v>2015</v>
      </c>
      <c r="L2327" s="2" t="str">
        <f t="shared" si="146"/>
        <v>06</v>
      </c>
      <c r="M2327" s="2">
        <v>201506</v>
      </c>
      <c r="N2327" s="30">
        <v>182233.19519999999</v>
      </c>
      <c r="O2327" s="30">
        <v>27334.979279999996</v>
      </c>
      <c r="P2327" s="10">
        <f t="shared" si="147"/>
        <v>2.7334979279999994E-2</v>
      </c>
    </row>
    <row r="2328" spans="1:16">
      <c r="A2328" s="2" t="s">
        <v>7</v>
      </c>
      <c r="B2328" s="2" t="s">
        <v>26</v>
      </c>
      <c r="C2328" s="2" t="str">
        <f t="shared" si="144"/>
        <v>Toshiro T.</v>
      </c>
      <c r="D2328" s="2" t="s">
        <v>55</v>
      </c>
      <c r="E2328" s="2" t="s">
        <v>56</v>
      </c>
      <c r="F2328" s="2" t="s">
        <v>11</v>
      </c>
      <c r="G2328" s="2">
        <v>36</v>
      </c>
      <c r="H2328" s="2" t="s">
        <v>34</v>
      </c>
      <c r="I2328" s="2" t="s">
        <v>39</v>
      </c>
      <c r="J2328" s="2" t="s">
        <v>143</v>
      </c>
      <c r="K2328" s="2" t="str">
        <f t="shared" si="145"/>
        <v>2015</v>
      </c>
      <c r="L2328" s="2" t="str">
        <f t="shared" si="146"/>
        <v>06</v>
      </c>
      <c r="M2328" s="2">
        <v>201506</v>
      </c>
      <c r="N2328" s="30">
        <v>126410.004</v>
      </c>
      <c r="O2328" s="30">
        <v>18961.500599999999</v>
      </c>
      <c r="P2328" s="10">
        <f t="shared" si="147"/>
        <v>1.89615006E-2</v>
      </c>
    </row>
    <row r="2329" spans="1:16">
      <c r="A2329" s="2" t="s">
        <v>7</v>
      </c>
      <c r="B2329" s="2" t="s">
        <v>26</v>
      </c>
      <c r="C2329" s="2" t="str">
        <f t="shared" si="144"/>
        <v>Toshiro T.</v>
      </c>
      <c r="D2329" s="2" t="s">
        <v>55</v>
      </c>
      <c r="E2329" s="2" t="s">
        <v>56</v>
      </c>
      <c r="F2329" s="2" t="s">
        <v>11</v>
      </c>
      <c r="G2329" s="2">
        <v>36</v>
      </c>
      <c r="H2329" s="2" t="s">
        <v>34</v>
      </c>
      <c r="I2329" s="2" t="s">
        <v>39</v>
      </c>
      <c r="J2329" s="2" t="s">
        <v>123</v>
      </c>
      <c r="K2329" s="2" t="str">
        <f t="shared" si="145"/>
        <v>2015</v>
      </c>
      <c r="L2329" s="2" t="str">
        <f t="shared" si="146"/>
        <v>06</v>
      </c>
      <c r="M2329" s="2">
        <v>201506</v>
      </c>
      <c r="N2329" s="30">
        <v>211874.74559999997</v>
      </c>
      <c r="O2329" s="30">
        <v>31781.211839999993</v>
      </c>
      <c r="P2329" s="10">
        <f t="shared" si="147"/>
        <v>3.178121183999999E-2</v>
      </c>
    </row>
    <row r="2330" spans="1:16">
      <c r="A2330" s="2" t="s">
        <v>7</v>
      </c>
      <c r="B2330" s="2" t="s">
        <v>26</v>
      </c>
      <c r="C2330" s="2" t="str">
        <f t="shared" si="144"/>
        <v>Yui M.</v>
      </c>
      <c r="D2330" s="2" t="s">
        <v>53</v>
      </c>
      <c r="E2330" s="2" t="s">
        <v>54</v>
      </c>
      <c r="F2330" s="2" t="s">
        <v>12</v>
      </c>
      <c r="G2330" s="2">
        <v>32</v>
      </c>
      <c r="H2330" s="2" t="s">
        <v>36</v>
      </c>
      <c r="I2330" s="2" t="s">
        <v>63</v>
      </c>
      <c r="J2330" s="2" t="s">
        <v>124</v>
      </c>
      <c r="K2330" s="2" t="str">
        <f t="shared" si="145"/>
        <v>2015</v>
      </c>
      <c r="L2330" s="2" t="str">
        <f t="shared" si="146"/>
        <v>06</v>
      </c>
      <c r="M2330" s="2">
        <v>201506</v>
      </c>
      <c r="N2330" s="30">
        <v>143366.63039999999</v>
      </c>
      <c r="O2330" s="30">
        <v>21504.994559999999</v>
      </c>
      <c r="P2330" s="10">
        <f t="shared" si="147"/>
        <v>2.1504994560000001E-2</v>
      </c>
    </row>
    <row r="2331" spans="1:16">
      <c r="A2331" s="2" t="s">
        <v>7</v>
      </c>
      <c r="B2331" s="2" t="s">
        <v>26</v>
      </c>
      <c r="C2331" s="2" t="str">
        <f t="shared" si="144"/>
        <v>Yui M.</v>
      </c>
      <c r="D2331" s="2" t="s">
        <v>53</v>
      </c>
      <c r="E2331" s="2" t="s">
        <v>54</v>
      </c>
      <c r="F2331" s="2" t="s">
        <v>12</v>
      </c>
      <c r="G2331" s="2">
        <v>32</v>
      </c>
      <c r="H2331" s="2" t="s">
        <v>36</v>
      </c>
      <c r="I2331" s="2" t="s">
        <v>63</v>
      </c>
      <c r="J2331" s="2" t="s">
        <v>121</v>
      </c>
      <c r="K2331" s="2" t="str">
        <f t="shared" si="145"/>
        <v>2015</v>
      </c>
      <c r="L2331" s="2" t="str">
        <f t="shared" si="146"/>
        <v>06</v>
      </c>
      <c r="M2331" s="2">
        <v>201506</v>
      </c>
      <c r="N2331" s="30">
        <v>105437.80799999999</v>
      </c>
      <c r="O2331" s="30">
        <v>15815.671199999999</v>
      </c>
      <c r="P2331" s="10">
        <f t="shared" si="147"/>
        <v>1.5815671199999999E-2</v>
      </c>
    </row>
    <row r="2332" spans="1:16">
      <c r="A2332" s="2" t="s">
        <v>7</v>
      </c>
      <c r="B2332" s="2" t="s">
        <v>26</v>
      </c>
      <c r="C2332" s="2" t="str">
        <f t="shared" si="144"/>
        <v>Yui M.</v>
      </c>
      <c r="D2332" s="2" t="s">
        <v>53</v>
      </c>
      <c r="E2332" s="2" t="s">
        <v>54</v>
      </c>
      <c r="F2332" s="2" t="s">
        <v>12</v>
      </c>
      <c r="G2332" s="2">
        <v>32</v>
      </c>
      <c r="H2332" s="2" t="s">
        <v>36</v>
      </c>
      <c r="I2332" s="2" t="s">
        <v>63</v>
      </c>
      <c r="J2332" s="2" t="s">
        <v>143</v>
      </c>
      <c r="K2332" s="2" t="str">
        <f t="shared" si="145"/>
        <v>2015</v>
      </c>
      <c r="L2332" s="2" t="str">
        <f t="shared" si="146"/>
        <v>06</v>
      </c>
      <c r="M2332" s="2">
        <v>201506</v>
      </c>
      <c r="N2332" s="30">
        <v>130283.74799999998</v>
      </c>
      <c r="O2332" s="30">
        <v>19542.562199999997</v>
      </c>
      <c r="P2332" s="10">
        <f t="shared" si="147"/>
        <v>1.9542562199999995E-2</v>
      </c>
    </row>
    <row r="2333" spans="1:16">
      <c r="A2333" s="2" t="s">
        <v>7</v>
      </c>
      <c r="B2333" s="2" t="s">
        <v>26</v>
      </c>
      <c r="C2333" s="2" t="str">
        <f t="shared" si="144"/>
        <v>Yui M.</v>
      </c>
      <c r="D2333" s="2" t="s">
        <v>53</v>
      </c>
      <c r="E2333" s="2" t="s">
        <v>54</v>
      </c>
      <c r="F2333" s="2" t="s">
        <v>12</v>
      </c>
      <c r="G2333" s="2">
        <v>32</v>
      </c>
      <c r="H2333" s="2" t="s">
        <v>36</v>
      </c>
      <c r="I2333" s="2" t="s">
        <v>63</v>
      </c>
      <c r="J2333" s="2" t="s">
        <v>123</v>
      </c>
      <c r="K2333" s="2" t="str">
        <f t="shared" si="145"/>
        <v>2015</v>
      </c>
      <c r="L2333" s="2" t="str">
        <f t="shared" si="146"/>
        <v>06</v>
      </c>
      <c r="M2333" s="2">
        <v>201506</v>
      </c>
      <c r="N2333" s="30">
        <v>69196.075199999977</v>
      </c>
      <c r="O2333" s="30">
        <v>10379.411279999997</v>
      </c>
      <c r="P2333" s="10">
        <f t="shared" si="147"/>
        <v>1.0379411279999997E-2</v>
      </c>
    </row>
    <row r="2334" spans="1:16">
      <c r="A2334" s="2" t="s">
        <v>7</v>
      </c>
      <c r="B2334" s="2" t="s">
        <v>27</v>
      </c>
      <c r="C2334" s="2" t="str">
        <f t="shared" si="144"/>
        <v>Andrew T.</v>
      </c>
      <c r="D2334" s="2" t="s">
        <v>21</v>
      </c>
      <c r="E2334" s="2" t="s">
        <v>58</v>
      </c>
      <c r="F2334" s="2" t="s">
        <v>11</v>
      </c>
      <c r="G2334" s="2">
        <v>45</v>
      </c>
      <c r="H2334" s="2" t="s">
        <v>33</v>
      </c>
      <c r="I2334" s="2" t="s">
        <v>38</v>
      </c>
      <c r="J2334" s="2" t="s">
        <v>124</v>
      </c>
      <c r="K2334" s="2" t="str">
        <f t="shared" si="145"/>
        <v>2015</v>
      </c>
      <c r="L2334" s="2" t="str">
        <f t="shared" si="146"/>
        <v>06</v>
      </c>
      <c r="M2334" s="2">
        <v>201506</v>
      </c>
      <c r="N2334" s="30">
        <v>2304038.4000000004</v>
      </c>
      <c r="O2334" s="30">
        <v>345605.76</v>
      </c>
      <c r="P2334" s="10">
        <f t="shared" si="147"/>
        <v>0.34560575999999998</v>
      </c>
    </row>
    <row r="2335" spans="1:16">
      <c r="A2335" s="2" t="s">
        <v>7</v>
      </c>
      <c r="B2335" s="2" t="s">
        <v>27</v>
      </c>
      <c r="C2335" s="2" t="str">
        <f t="shared" si="144"/>
        <v>Andrew T.</v>
      </c>
      <c r="D2335" s="2" t="s">
        <v>21</v>
      </c>
      <c r="E2335" s="2" t="s">
        <v>58</v>
      </c>
      <c r="F2335" s="2" t="s">
        <v>11</v>
      </c>
      <c r="G2335" s="2">
        <v>45</v>
      </c>
      <c r="H2335" s="2" t="s">
        <v>33</v>
      </c>
      <c r="I2335" s="2" t="s">
        <v>38</v>
      </c>
      <c r="J2335" s="2" t="s">
        <v>121</v>
      </c>
      <c r="K2335" s="2" t="str">
        <f t="shared" si="145"/>
        <v>2015</v>
      </c>
      <c r="L2335" s="2" t="str">
        <f t="shared" si="146"/>
        <v>06</v>
      </c>
      <c r="M2335" s="2">
        <v>201506</v>
      </c>
      <c r="N2335" s="30">
        <v>401021.27999999997</v>
      </c>
      <c r="O2335" s="30">
        <v>60153.191999999995</v>
      </c>
      <c r="P2335" s="10">
        <f t="shared" si="147"/>
        <v>6.0153191999999994E-2</v>
      </c>
    </row>
    <row r="2336" spans="1:16">
      <c r="A2336" s="2" t="s">
        <v>7</v>
      </c>
      <c r="B2336" s="2" t="s">
        <v>27</v>
      </c>
      <c r="C2336" s="2" t="str">
        <f t="shared" si="144"/>
        <v>Andrew T.</v>
      </c>
      <c r="D2336" s="2" t="s">
        <v>21</v>
      </c>
      <c r="E2336" s="2" t="s">
        <v>58</v>
      </c>
      <c r="F2336" s="2" t="s">
        <v>11</v>
      </c>
      <c r="G2336" s="2">
        <v>45</v>
      </c>
      <c r="H2336" s="2" t="s">
        <v>33</v>
      </c>
      <c r="I2336" s="2" t="s">
        <v>38</v>
      </c>
      <c r="J2336" s="2" t="s">
        <v>143</v>
      </c>
      <c r="K2336" s="2" t="str">
        <f t="shared" si="145"/>
        <v>2015</v>
      </c>
      <c r="L2336" s="2" t="str">
        <f t="shared" si="146"/>
        <v>06</v>
      </c>
      <c r="M2336" s="2">
        <v>201506</v>
      </c>
      <c r="N2336" s="30">
        <v>657032.70000000007</v>
      </c>
      <c r="O2336" s="30">
        <v>98554.905000000013</v>
      </c>
      <c r="P2336" s="10">
        <f t="shared" si="147"/>
        <v>9.8554905000000012E-2</v>
      </c>
    </row>
    <row r="2337" spans="1:16">
      <c r="A2337" s="2" t="s">
        <v>7</v>
      </c>
      <c r="B2337" s="2" t="s">
        <v>27</v>
      </c>
      <c r="C2337" s="2" t="str">
        <f t="shared" si="144"/>
        <v>Andrew T.</v>
      </c>
      <c r="D2337" s="2" t="s">
        <v>21</v>
      </c>
      <c r="E2337" s="2" t="s">
        <v>58</v>
      </c>
      <c r="F2337" s="2" t="s">
        <v>11</v>
      </c>
      <c r="G2337" s="2">
        <v>45</v>
      </c>
      <c r="H2337" s="2" t="s">
        <v>33</v>
      </c>
      <c r="I2337" s="2" t="s">
        <v>38</v>
      </c>
      <c r="J2337" s="2" t="s">
        <v>123</v>
      </c>
      <c r="K2337" s="2" t="str">
        <f t="shared" si="145"/>
        <v>2015</v>
      </c>
      <c r="L2337" s="2" t="str">
        <f t="shared" si="146"/>
        <v>06</v>
      </c>
      <c r="M2337" s="2">
        <v>201506</v>
      </c>
      <c r="N2337" s="30">
        <v>55091.88</v>
      </c>
      <c r="O2337" s="30">
        <v>8263.7819999999992</v>
      </c>
      <c r="P2337" s="10">
        <f t="shared" si="147"/>
        <v>8.263781999999999E-3</v>
      </c>
    </row>
    <row r="2338" spans="1:16">
      <c r="A2338" s="2" t="s">
        <v>7</v>
      </c>
      <c r="B2338" s="2" t="s">
        <v>27</v>
      </c>
      <c r="C2338" s="2" t="str">
        <f t="shared" si="144"/>
        <v>Jason W.</v>
      </c>
      <c r="D2338" s="2" t="s">
        <v>18</v>
      </c>
      <c r="E2338" s="2" t="s">
        <v>62</v>
      </c>
      <c r="F2338" s="2" t="s">
        <v>11</v>
      </c>
      <c r="G2338" s="2">
        <v>38</v>
      </c>
      <c r="H2338" s="2" t="s">
        <v>34</v>
      </c>
      <c r="I2338" s="2" t="s">
        <v>39</v>
      </c>
      <c r="J2338" s="2" t="s">
        <v>124</v>
      </c>
      <c r="K2338" s="2" t="str">
        <f t="shared" si="145"/>
        <v>2015</v>
      </c>
      <c r="L2338" s="2" t="str">
        <f t="shared" si="146"/>
        <v>06</v>
      </c>
      <c r="M2338" s="2">
        <v>201506</v>
      </c>
      <c r="N2338" s="30">
        <v>1273128.192</v>
      </c>
      <c r="O2338" s="30">
        <v>190969.22880000001</v>
      </c>
      <c r="P2338" s="10">
        <f t="shared" si="147"/>
        <v>0.1909692288</v>
      </c>
    </row>
    <row r="2339" spans="1:16">
      <c r="A2339" s="2" t="s">
        <v>7</v>
      </c>
      <c r="B2339" s="2" t="s">
        <v>27</v>
      </c>
      <c r="C2339" s="2" t="str">
        <f t="shared" si="144"/>
        <v>Jason W.</v>
      </c>
      <c r="D2339" s="2" t="s">
        <v>18</v>
      </c>
      <c r="E2339" s="2" t="s">
        <v>62</v>
      </c>
      <c r="F2339" s="2" t="s">
        <v>11</v>
      </c>
      <c r="G2339" s="2">
        <v>38</v>
      </c>
      <c r="H2339" s="2" t="s">
        <v>34</v>
      </c>
      <c r="I2339" s="2" t="s">
        <v>39</v>
      </c>
      <c r="J2339" s="2" t="s">
        <v>121</v>
      </c>
      <c r="K2339" s="2" t="str">
        <f t="shared" si="145"/>
        <v>2015</v>
      </c>
      <c r="L2339" s="2" t="str">
        <f t="shared" si="146"/>
        <v>06</v>
      </c>
      <c r="M2339" s="2">
        <v>201506</v>
      </c>
      <c r="N2339" s="30">
        <v>364760.92800000007</v>
      </c>
      <c r="O2339" s="30">
        <v>54714.139200000005</v>
      </c>
      <c r="P2339" s="10">
        <f t="shared" si="147"/>
        <v>5.4714139200000005E-2</v>
      </c>
    </row>
    <row r="2340" spans="1:16">
      <c r="A2340" s="2" t="s">
        <v>7</v>
      </c>
      <c r="B2340" s="2" t="s">
        <v>27</v>
      </c>
      <c r="C2340" s="2" t="str">
        <f t="shared" si="144"/>
        <v>Jason W.</v>
      </c>
      <c r="D2340" s="2" t="s">
        <v>18</v>
      </c>
      <c r="E2340" s="2" t="s">
        <v>62</v>
      </c>
      <c r="F2340" s="2" t="s">
        <v>11</v>
      </c>
      <c r="G2340" s="2">
        <v>38</v>
      </c>
      <c r="H2340" s="2" t="s">
        <v>34</v>
      </c>
      <c r="I2340" s="2" t="s">
        <v>39</v>
      </c>
      <c r="J2340" s="2" t="s">
        <v>143</v>
      </c>
      <c r="K2340" s="2" t="str">
        <f t="shared" si="145"/>
        <v>2015</v>
      </c>
      <c r="L2340" s="2" t="str">
        <f t="shared" si="146"/>
        <v>06</v>
      </c>
      <c r="M2340" s="2">
        <v>201506</v>
      </c>
      <c r="N2340" s="30">
        <v>443318.39999999997</v>
      </c>
      <c r="O2340" s="30">
        <v>66497.759999999995</v>
      </c>
      <c r="P2340" s="10">
        <f t="shared" si="147"/>
        <v>6.6497759999999989E-2</v>
      </c>
    </row>
    <row r="2341" spans="1:16">
      <c r="A2341" s="2" t="s">
        <v>7</v>
      </c>
      <c r="B2341" s="2" t="s">
        <v>27</v>
      </c>
      <c r="C2341" s="2" t="str">
        <f t="shared" si="144"/>
        <v>Jason W.</v>
      </c>
      <c r="D2341" s="2" t="s">
        <v>18</v>
      </c>
      <c r="E2341" s="2" t="s">
        <v>62</v>
      </c>
      <c r="F2341" s="2" t="s">
        <v>11</v>
      </c>
      <c r="G2341" s="2">
        <v>38</v>
      </c>
      <c r="H2341" s="2" t="s">
        <v>34</v>
      </c>
      <c r="I2341" s="2" t="s">
        <v>39</v>
      </c>
      <c r="J2341" s="2" t="s">
        <v>123</v>
      </c>
      <c r="K2341" s="2" t="str">
        <f t="shared" si="145"/>
        <v>2015</v>
      </c>
      <c r="L2341" s="2" t="str">
        <f t="shared" si="146"/>
        <v>06</v>
      </c>
      <c r="M2341" s="2">
        <v>201506</v>
      </c>
      <c r="N2341" s="30">
        <v>199339.05600000001</v>
      </c>
      <c r="O2341" s="30">
        <v>29900.858400000001</v>
      </c>
      <c r="P2341" s="10">
        <f t="shared" si="147"/>
        <v>2.9900858400000001E-2</v>
      </c>
    </row>
    <row r="2342" spans="1:16">
      <c r="A2342" s="2" t="s">
        <v>7</v>
      </c>
      <c r="B2342" s="2" t="s">
        <v>27</v>
      </c>
      <c r="C2342" s="2" t="str">
        <f t="shared" si="144"/>
        <v>Michelle L.</v>
      </c>
      <c r="D2342" s="2" t="s">
        <v>19</v>
      </c>
      <c r="E2342" s="2" t="s">
        <v>57</v>
      </c>
      <c r="F2342" s="2" t="s">
        <v>12</v>
      </c>
      <c r="G2342" s="2">
        <v>29</v>
      </c>
      <c r="H2342" s="2" t="s">
        <v>37</v>
      </c>
      <c r="I2342" s="2" t="s">
        <v>41</v>
      </c>
      <c r="J2342" s="2" t="s">
        <v>124</v>
      </c>
      <c r="K2342" s="2" t="str">
        <f t="shared" si="145"/>
        <v>2015</v>
      </c>
      <c r="L2342" s="2" t="str">
        <f t="shared" si="146"/>
        <v>06</v>
      </c>
      <c r="M2342" s="2">
        <v>201506</v>
      </c>
      <c r="N2342" s="30">
        <v>380586.24000000005</v>
      </c>
      <c r="O2342" s="30">
        <v>57087.936000000009</v>
      </c>
      <c r="P2342" s="10">
        <f t="shared" si="147"/>
        <v>5.7087936000000006E-2</v>
      </c>
    </row>
    <row r="2343" spans="1:16">
      <c r="A2343" s="2" t="s">
        <v>7</v>
      </c>
      <c r="B2343" s="2" t="s">
        <v>27</v>
      </c>
      <c r="C2343" s="2" t="str">
        <f t="shared" si="144"/>
        <v>Michelle L.</v>
      </c>
      <c r="D2343" s="2" t="s">
        <v>19</v>
      </c>
      <c r="E2343" s="2" t="s">
        <v>57</v>
      </c>
      <c r="F2343" s="2" t="s">
        <v>12</v>
      </c>
      <c r="G2343" s="2">
        <v>29</v>
      </c>
      <c r="H2343" s="2" t="s">
        <v>37</v>
      </c>
      <c r="I2343" s="2" t="s">
        <v>41</v>
      </c>
      <c r="J2343" s="2" t="s">
        <v>121</v>
      </c>
      <c r="K2343" s="2" t="str">
        <f t="shared" si="145"/>
        <v>2015</v>
      </c>
      <c r="L2343" s="2" t="str">
        <f t="shared" si="146"/>
        <v>06</v>
      </c>
      <c r="M2343" s="2">
        <v>201506</v>
      </c>
      <c r="N2343" s="30">
        <v>11596.320000000002</v>
      </c>
      <c r="O2343" s="30">
        <v>1739.4480000000001</v>
      </c>
      <c r="P2343" s="10">
        <f t="shared" si="147"/>
        <v>1.739448E-3</v>
      </c>
    </row>
    <row r="2344" spans="1:16">
      <c r="A2344" s="2" t="s">
        <v>7</v>
      </c>
      <c r="B2344" s="2" t="s">
        <v>27</v>
      </c>
      <c r="C2344" s="2" t="str">
        <f t="shared" si="144"/>
        <v>Michelle L.</v>
      </c>
      <c r="D2344" s="2" t="s">
        <v>19</v>
      </c>
      <c r="E2344" s="2" t="s">
        <v>57</v>
      </c>
      <c r="F2344" s="2" t="s">
        <v>12</v>
      </c>
      <c r="G2344" s="2">
        <v>29</v>
      </c>
      <c r="H2344" s="2" t="s">
        <v>37</v>
      </c>
      <c r="I2344" s="2" t="s">
        <v>41</v>
      </c>
      <c r="J2344" s="2" t="s">
        <v>143</v>
      </c>
      <c r="K2344" s="2" t="str">
        <f t="shared" si="145"/>
        <v>2015</v>
      </c>
      <c r="L2344" s="2" t="str">
        <f t="shared" si="146"/>
        <v>06</v>
      </c>
      <c r="M2344" s="2">
        <v>201506</v>
      </c>
      <c r="N2344" s="30">
        <v>102571.2</v>
      </c>
      <c r="O2344" s="30">
        <v>15385.679999999998</v>
      </c>
      <c r="P2344" s="10">
        <f t="shared" si="147"/>
        <v>1.5385679999999999E-2</v>
      </c>
    </row>
    <row r="2345" spans="1:16">
      <c r="A2345" s="2" t="s">
        <v>7</v>
      </c>
      <c r="B2345" s="2" t="s">
        <v>27</v>
      </c>
      <c r="C2345" s="2" t="str">
        <f t="shared" si="144"/>
        <v>Michelle L.</v>
      </c>
      <c r="D2345" s="2" t="s">
        <v>19</v>
      </c>
      <c r="E2345" s="2" t="s">
        <v>57</v>
      </c>
      <c r="F2345" s="2" t="s">
        <v>12</v>
      </c>
      <c r="G2345" s="2">
        <v>29</v>
      </c>
      <c r="H2345" s="2" t="s">
        <v>37</v>
      </c>
      <c r="I2345" s="2" t="s">
        <v>41</v>
      </c>
      <c r="J2345" s="2" t="s">
        <v>123</v>
      </c>
      <c r="K2345" s="2" t="str">
        <f t="shared" si="145"/>
        <v>2015</v>
      </c>
      <c r="L2345" s="2" t="str">
        <f t="shared" si="146"/>
        <v>06</v>
      </c>
      <c r="M2345" s="2">
        <v>201506</v>
      </c>
      <c r="N2345" s="30">
        <v>211034.16</v>
      </c>
      <c r="O2345" s="30">
        <v>31655.124</v>
      </c>
      <c r="P2345" s="10">
        <f t="shared" si="147"/>
        <v>3.1655124E-2</v>
      </c>
    </row>
    <row r="2346" spans="1:16">
      <c r="A2346" s="2" t="s">
        <v>7</v>
      </c>
      <c r="B2346" s="2" t="s">
        <v>42</v>
      </c>
      <c r="C2346" s="2" t="str">
        <f t="shared" si="144"/>
        <v>Dennis C.</v>
      </c>
      <c r="D2346" s="2" t="s">
        <v>59</v>
      </c>
      <c r="E2346" s="2" t="s">
        <v>60</v>
      </c>
      <c r="F2346" s="2" t="s">
        <v>11</v>
      </c>
      <c r="G2346" s="2">
        <v>35</v>
      </c>
      <c r="H2346" s="2" t="s">
        <v>34</v>
      </c>
      <c r="I2346" s="2" t="s">
        <v>39</v>
      </c>
      <c r="J2346" s="2" t="s">
        <v>124</v>
      </c>
      <c r="K2346" s="2" t="str">
        <f t="shared" si="145"/>
        <v>2015</v>
      </c>
      <c r="L2346" s="2" t="str">
        <f t="shared" si="146"/>
        <v>06</v>
      </c>
      <c r="M2346" s="2">
        <v>201506</v>
      </c>
      <c r="N2346" s="30">
        <v>913078.65600000019</v>
      </c>
      <c r="O2346" s="30">
        <v>136961.79840000003</v>
      </c>
      <c r="P2346" s="10">
        <f t="shared" si="147"/>
        <v>0.13696179840000003</v>
      </c>
    </row>
    <row r="2347" spans="1:16">
      <c r="A2347" s="2" t="s">
        <v>7</v>
      </c>
      <c r="B2347" s="2" t="s">
        <v>42</v>
      </c>
      <c r="C2347" s="2" t="str">
        <f t="shared" si="144"/>
        <v>Dennis C.</v>
      </c>
      <c r="D2347" s="2" t="s">
        <v>59</v>
      </c>
      <c r="E2347" s="2" t="s">
        <v>60</v>
      </c>
      <c r="F2347" s="2" t="s">
        <v>11</v>
      </c>
      <c r="G2347" s="2">
        <v>35</v>
      </c>
      <c r="H2347" s="2" t="s">
        <v>34</v>
      </c>
      <c r="I2347" s="2" t="s">
        <v>39</v>
      </c>
      <c r="J2347" s="2" t="s">
        <v>121</v>
      </c>
      <c r="K2347" s="2" t="str">
        <f t="shared" si="145"/>
        <v>2015</v>
      </c>
      <c r="L2347" s="2" t="str">
        <f t="shared" si="146"/>
        <v>06</v>
      </c>
      <c r="M2347" s="2">
        <v>201506</v>
      </c>
      <c r="N2347" s="30">
        <v>385517.66399999999</v>
      </c>
      <c r="O2347" s="30">
        <v>57827.649599999997</v>
      </c>
      <c r="P2347" s="10">
        <f t="shared" si="147"/>
        <v>5.7827649599999996E-2</v>
      </c>
    </row>
    <row r="2348" spans="1:16">
      <c r="A2348" s="2" t="s">
        <v>7</v>
      </c>
      <c r="B2348" s="2" t="s">
        <v>42</v>
      </c>
      <c r="C2348" s="2" t="str">
        <f t="shared" si="144"/>
        <v>Dennis C.</v>
      </c>
      <c r="D2348" s="2" t="s">
        <v>59</v>
      </c>
      <c r="E2348" s="2" t="s">
        <v>60</v>
      </c>
      <c r="F2348" s="2" t="s">
        <v>11</v>
      </c>
      <c r="G2348" s="2">
        <v>35</v>
      </c>
      <c r="H2348" s="2" t="s">
        <v>34</v>
      </c>
      <c r="I2348" s="2" t="s">
        <v>39</v>
      </c>
      <c r="J2348" s="2" t="s">
        <v>143</v>
      </c>
      <c r="K2348" s="2" t="str">
        <f t="shared" si="145"/>
        <v>2015</v>
      </c>
      <c r="L2348" s="2" t="str">
        <f t="shared" si="146"/>
        <v>06</v>
      </c>
      <c r="M2348" s="2">
        <v>201506</v>
      </c>
      <c r="N2348" s="30">
        <v>231373.80000000002</v>
      </c>
      <c r="O2348" s="30">
        <v>34706.07</v>
      </c>
      <c r="P2348" s="10">
        <f t="shared" si="147"/>
        <v>3.4706069999999999E-2</v>
      </c>
    </row>
    <row r="2349" spans="1:16">
      <c r="A2349" s="2" t="s">
        <v>7</v>
      </c>
      <c r="B2349" s="2" t="s">
        <v>42</v>
      </c>
      <c r="C2349" s="2" t="str">
        <f t="shared" si="144"/>
        <v>Dennis C.</v>
      </c>
      <c r="D2349" s="2" t="s">
        <v>59</v>
      </c>
      <c r="E2349" s="2" t="s">
        <v>60</v>
      </c>
      <c r="F2349" s="2" t="s">
        <v>11</v>
      </c>
      <c r="G2349" s="2">
        <v>35</v>
      </c>
      <c r="H2349" s="2" t="s">
        <v>34</v>
      </c>
      <c r="I2349" s="2" t="s">
        <v>39</v>
      </c>
      <c r="J2349" s="2" t="s">
        <v>123</v>
      </c>
      <c r="K2349" s="2" t="str">
        <f t="shared" si="145"/>
        <v>2015</v>
      </c>
      <c r="L2349" s="2" t="str">
        <f t="shared" si="146"/>
        <v>06</v>
      </c>
      <c r="M2349" s="2">
        <v>201506</v>
      </c>
      <c r="N2349" s="30">
        <v>390458.88000000006</v>
      </c>
      <c r="O2349" s="30">
        <v>58568.832000000009</v>
      </c>
      <c r="P2349" s="10">
        <f t="shared" si="147"/>
        <v>5.8568832000000008E-2</v>
      </c>
    </row>
    <row r="2350" spans="1:16">
      <c r="A2350" s="2" t="s">
        <v>7</v>
      </c>
      <c r="B2350" s="2" t="s">
        <v>42</v>
      </c>
      <c r="C2350" s="2" t="str">
        <f t="shared" si="144"/>
        <v>Aaron C.</v>
      </c>
      <c r="D2350" s="2" t="s">
        <v>61</v>
      </c>
      <c r="E2350" s="2" t="s">
        <v>60</v>
      </c>
      <c r="F2350" s="2" t="s">
        <v>11</v>
      </c>
      <c r="G2350" s="2">
        <v>32</v>
      </c>
      <c r="H2350" s="2" t="s">
        <v>36</v>
      </c>
      <c r="I2350" s="2" t="s">
        <v>63</v>
      </c>
      <c r="J2350" s="2" t="s">
        <v>124</v>
      </c>
      <c r="K2350" s="2" t="str">
        <f t="shared" si="145"/>
        <v>2015</v>
      </c>
      <c r="L2350" s="2" t="str">
        <f t="shared" si="146"/>
        <v>06</v>
      </c>
      <c r="M2350" s="2">
        <v>201506</v>
      </c>
      <c r="N2350" s="30">
        <v>71213.184000000008</v>
      </c>
      <c r="O2350" s="30">
        <v>10681.9776</v>
      </c>
      <c r="P2350" s="10">
        <f t="shared" si="147"/>
        <v>1.06819776E-2</v>
      </c>
    </row>
    <row r="2351" spans="1:16">
      <c r="A2351" s="2" t="s">
        <v>7</v>
      </c>
      <c r="B2351" s="2" t="s">
        <v>42</v>
      </c>
      <c r="C2351" s="2" t="str">
        <f t="shared" si="144"/>
        <v>Aaron C.</v>
      </c>
      <c r="D2351" s="2" t="s">
        <v>61</v>
      </c>
      <c r="E2351" s="2" t="s">
        <v>60</v>
      </c>
      <c r="F2351" s="2" t="s">
        <v>11</v>
      </c>
      <c r="G2351" s="2">
        <v>32</v>
      </c>
      <c r="H2351" s="2" t="s">
        <v>36</v>
      </c>
      <c r="I2351" s="2" t="s">
        <v>63</v>
      </c>
      <c r="J2351" s="2" t="s">
        <v>121</v>
      </c>
      <c r="K2351" s="2" t="str">
        <f t="shared" si="145"/>
        <v>2015</v>
      </c>
      <c r="L2351" s="2" t="str">
        <f t="shared" si="146"/>
        <v>06</v>
      </c>
      <c r="M2351" s="2">
        <v>201506</v>
      </c>
      <c r="N2351" s="30">
        <v>89286.624000000011</v>
      </c>
      <c r="O2351" s="30">
        <v>13392.993600000002</v>
      </c>
      <c r="P2351" s="10">
        <f t="shared" si="147"/>
        <v>1.3392993600000002E-2</v>
      </c>
    </row>
    <row r="2352" spans="1:16">
      <c r="A2352" s="2" t="s">
        <v>7</v>
      </c>
      <c r="B2352" s="2" t="s">
        <v>42</v>
      </c>
      <c r="C2352" s="2" t="str">
        <f t="shared" si="144"/>
        <v>Aaron C.</v>
      </c>
      <c r="D2352" s="2" t="s">
        <v>61</v>
      </c>
      <c r="E2352" s="2" t="s">
        <v>60</v>
      </c>
      <c r="F2352" s="2" t="s">
        <v>11</v>
      </c>
      <c r="G2352" s="2">
        <v>32</v>
      </c>
      <c r="H2352" s="2" t="s">
        <v>36</v>
      </c>
      <c r="I2352" s="2" t="s">
        <v>63</v>
      </c>
      <c r="J2352" s="2" t="s">
        <v>143</v>
      </c>
      <c r="K2352" s="2" t="str">
        <f t="shared" si="145"/>
        <v>2015</v>
      </c>
      <c r="L2352" s="2" t="str">
        <f t="shared" si="146"/>
        <v>06</v>
      </c>
      <c r="M2352" s="2">
        <v>201506</v>
      </c>
      <c r="N2352" s="30">
        <v>124101.18000000001</v>
      </c>
      <c r="O2352" s="30">
        <v>18615.177</v>
      </c>
      <c r="P2352" s="10">
        <f t="shared" si="147"/>
        <v>1.8615177E-2</v>
      </c>
    </row>
    <row r="2353" spans="1:16">
      <c r="A2353" s="2" t="s">
        <v>7</v>
      </c>
      <c r="B2353" s="2" t="s">
        <v>42</v>
      </c>
      <c r="C2353" s="2" t="str">
        <f t="shared" si="144"/>
        <v>Aaron C.</v>
      </c>
      <c r="D2353" s="2" t="s">
        <v>61</v>
      </c>
      <c r="E2353" s="2" t="s">
        <v>60</v>
      </c>
      <c r="F2353" s="2" t="s">
        <v>11</v>
      </c>
      <c r="G2353" s="2">
        <v>32</v>
      </c>
      <c r="H2353" s="2" t="s">
        <v>36</v>
      </c>
      <c r="I2353" s="2" t="s">
        <v>63</v>
      </c>
      <c r="J2353" s="2" t="s">
        <v>123</v>
      </c>
      <c r="K2353" s="2" t="str">
        <f t="shared" si="145"/>
        <v>2015</v>
      </c>
      <c r="L2353" s="2" t="str">
        <f t="shared" si="146"/>
        <v>06</v>
      </c>
      <c r="M2353" s="2">
        <v>201506</v>
      </c>
      <c r="N2353" s="30">
        <v>109491.48</v>
      </c>
      <c r="O2353" s="30">
        <v>16423.721999999998</v>
      </c>
      <c r="P2353" s="10">
        <f t="shared" si="147"/>
        <v>1.6423721999999998E-2</v>
      </c>
    </row>
    <row r="2354" spans="1:16">
      <c r="A2354" s="2" t="s">
        <v>69</v>
      </c>
      <c r="B2354" s="2" t="s">
        <v>5</v>
      </c>
      <c r="C2354" s="2" t="str">
        <f t="shared" si="144"/>
        <v>Jansen B.</v>
      </c>
      <c r="D2354" s="2" t="s">
        <v>46</v>
      </c>
      <c r="E2354" s="2" t="s">
        <v>13</v>
      </c>
      <c r="F2354" s="2" t="s">
        <v>11</v>
      </c>
      <c r="G2354" s="2">
        <v>46</v>
      </c>
      <c r="H2354" s="2" t="s">
        <v>33</v>
      </c>
      <c r="I2354" s="2" t="s">
        <v>38</v>
      </c>
      <c r="J2354" s="2" t="s">
        <v>124</v>
      </c>
      <c r="K2354" s="2" t="str">
        <f t="shared" si="145"/>
        <v>2015</v>
      </c>
      <c r="L2354" s="2" t="str">
        <f t="shared" si="146"/>
        <v>06</v>
      </c>
      <c r="M2354" s="2">
        <v>201506</v>
      </c>
      <c r="N2354" s="30">
        <v>1402328.6400000001</v>
      </c>
      <c r="O2354" s="30">
        <v>210349.296</v>
      </c>
      <c r="P2354" s="10">
        <f t="shared" si="147"/>
        <v>0.21034929599999999</v>
      </c>
    </row>
    <row r="2355" spans="1:16">
      <c r="A2355" s="2" t="s">
        <v>69</v>
      </c>
      <c r="B2355" s="2" t="s">
        <v>5</v>
      </c>
      <c r="C2355" s="2" t="str">
        <f t="shared" si="144"/>
        <v>Jansen B.</v>
      </c>
      <c r="D2355" s="2" t="s">
        <v>46</v>
      </c>
      <c r="E2355" s="2" t="s">
        <v>13</v>
      </c>
      <c r="F2355" s="2" t="s">
        <v>11</v>
      </c>
      <c r="G2355" s="2">
        <v>46</v>
      </c>
      <c r="H2355" s="2" t="s">
        <v>33</v>
      </c>
      <c r="I2355" s="2" t="s">
        <v>38</v>
      </c>
      <c r="J2355" s="2" t="s">
        <v>121</v>
      </c>
      <c r="K2355" s="2" t="str">
        <f t="shared" si="145"/>
        <v>2015</v>
      </c>
      <c r="L2355" s="2" t="str">
        <f t="shared" si="146"/>
        <v>06</v>
      </c>
      <c r="M2355" s="2">
        <v>201506</v>
      </c>
      <c r="N2355" s="30">
        <v>578362.08000000019</v>
      </c>
      <c r="O2355" s="30">
        <v>86754.31200000002</v>
      </c>
      <c r="P2355" s="10">
        <f t="shared" si="147"/>
        <v>8.6754312000000014E-2</v>
      </c>
    </row>
    <row r="2356" spans="1:16">
      <c r="A2356" s="2" t="s">
        <v>69</v>
      </c>
      <c r="B2356" s="2" t="s">
        <v>5</v>
      </c>
      <c r="C2356" s="2" t="str">
        <f t="shared" si="144"/>
        <v>Jansen B.</v>
      </c>
      <c r="D2356" s="2" t="s">
        <v>46</v>
      </c>
      <c r="E2356" s="2" t="s">
        <v>13</v>
      </c>
      <c r="F2356" s="2" t="s">
        <v>11</v>
      </c>
      <c r="G2356" s="2">
        <v>46</v>
      </c>
      <c r="H2356" s="2" t="s">
        <v>33</v>
      </c>
      <c r="I2356" s="2" t="s">
        <v>38</v>
      </c>
      <c r="J2356" s="2" t="s">
        <v>143</v>
      </c>
      <c r="K2356" s="2" t="str">
        <f t="shared" si="145"/>
        <v>2015</v>
      </c>
      <c r="L2356" s="2" t="str">
        <f t="shared" si="146"/>
        <v>06</v>
      </c>
      <c r="M2356" s="2">
        <v>201506</v>
      </c>
      <c r="N2356" s="30">
        <v>518702.7</v>
      </c>
      <c r="O2356" s="30">
        <v>77805.404999999999</v>
      </c>
      <c r="P2356" s="10">
        <f t="shared" si="147"/>
        <v>7.7805404999999994E-2</v>
      </c>
    </row>
    <row r="2357" spans="1:16">
      <c r="A2357" s="2" t="s">
        <v>69</v>
      </c>
      <c r="B2357" s="2" t="s">
        <v>5</v>
      </c>
      <c r="C2357" s="2" t="str">
        <f t="shared" si="144"/>
        <v>Jansen B.</v>
      </c>
      <c r="D2357" s="2" t="s">
        <v>46</v>
      </c>
      <c r="E2357" s="2" t="s">
        <v>13</v>
      </c>
      <c r="F2357" s="2" t="s">
        <v>11</v>
      </c>
      <c r="G2357" s="2">
        <v>46</v>
      </c>
      <c r="H2357" s="2" t="s">
        <v>33</v>
      </c>
      <c r="I2357" s="2" t="s">
        <v>38</v>
      </c>
      <c r="J2357" s="2" t="s">
        <v>123</v>
      </c>
      <c r="K2357" s="2" t="str">
        <f t="shared" si="145"/>
        <v>2015</v>
      </c>
      <c r="L2357" s="2" t="str">
        <f t="shared" si="146"/>
        <v>06</v>
      </c>
      <c r="M2357" s="2">
        <v>201506</v>
      </c>
      <c r="N2357" s="30">
        <v>619353</v>
      </c>
      <c r="O2357" s="30">
        <v>92902.95</v>
      </c>
      <c r="P2357" s="10">
        <f t="shared" si="147"/>
        <v>9.2902949999999998E-2</v>
      </c>
    </row>
    <row r="2358" spans="1:16">
      <c r="A2358" s="2" t="s">
        <v>69</v>
      </c>
      <c r="B2358" s="2" t="s">
        <v>5</v>
      </c>
      <c r="C2358" s="2" t="str">
        <f t="shared" si="144"/>
        <v>Claire P.</v>
      </c>
      <c r="D2358" s="2" t="s">
        <v>22</v>
      </c>
      <c r="E2358" s="2" t="s">
        <v>16</v>
      </c>
      <c r="F2358" s="2" t="s">
        <v>12</v>
      </c>
      <c r="G2358" s="2">
        <v>38</v>
      </c>
      <c r="H2358" s="2" t="s">
        <v>34</v>
      </c>
      <c r="I2358" s="2" t="s">
        <v>39</v>
      </c>
      <c r="J2358" s="2" t="s">
        <v>124</v>
      </c>
      <c r="K2358" s="2" t="str">
        <f t="shared" si="145"/>
        <v>2015</v>
      </c>
      <c r="L2358" s="2" t="str">
        <f t="shared" si="146"/>
        <v>06</v>
      </c>
      <c r="M2358" s="2">
        <v>201506</v>
      </c>
      <c r="N2358" s="30">
        <v>2338640.64</v>
      </c>
      <c r="O2358" s="30">
        <v>350796.09600000002</v>
      </c>
      <c r="P2358" s="10">
        <f t="shared" si="147"/>
        <v>0.350796096</v>
      </c>
    </row>
    <row r="2359" spans="1:16">
      <c r="A2359" s="2" t="s">
        <v>69</v>
      </c>
      <c r="B2359" s="2" t="s">
        <v>5</v>
      </c>
      <c r="C2359" s="2" t="str">
        <f t="shared" si="144"/>
        <v>Claire P.</v>
      </c>
      <c r="D2359" s="2" t="s">
        <v>22</v>
      </c>
      <c r="E2359" s="2" t="s">
        <v>16</v>
      </c>
      <c r="F2359" s="2" t="s">
        <v>12</v>
      </c>
      <c r="G2359" s="2">
        <v>38</v>
      </c>
      <c r="H2359" s="2" t="s">
        <v>34</v>
      </c>
      <c r="I2359" s="2" t="s">
        <v>39</v>
      </c>
      <c r="J2359" s="2" t="s">
        <v>121</v>
      </c>
      <c r="K2359" s="2" t="str">
        <f t="shared" si="145"/>
        <v>2015</v>
      </c>
      <c r="L2359" s="2" t="str">
        <f t="shared" si="146"/>
        <v>06</v>
      </c>
      <c r="M2359" s="2">
        <v>201506</v>
      </c>
      <c r="N2359" s="30">
        <v>38894.688000000009</v>
      </c>
      <c r="O2359" s="30">
        <v>5834.2032000000008</v>
      </c>
      <c r="P2359" s="10">
        <f t="shared" si="147"/>
        <v>5.8342032000000005E-3</v>
      </c>
    </row>
    <row r="2360" spans="1:16">
      <c r="A2360" s="2" t="s">
        <v>69</v>
      </c>
      <c r="B2360" s="2" t="s">
        <v>5</v>
      </c>
      <c r="C2360" s="2" t="str">
        <f t="shared" si="144"/>
        <v>Claire P.</v>
      </c>
      <c r="D2360" s="2" t="s">
        <v>22</v>
      </c>
      <c r="E2360" s="2" t="s">
        <v>16</v>
      </c>
      <c r="F2360" s="2" t="s">
        <v>12</v>
      </c>
      <c r="G2360" s="2">
        <v>38</v>
      </c>
      <c r="H2360" s="2" t="s">
        <v>34</v>
      </c>
      <c r="I2360" s="2" t="s">
        <v>39</v>
      </c>
      <c r="J2360" s="2" t="s">
        <v>143</v>
      </c>
      <c r="K2360" s="2" t="str">
        <f t="shared" si="145"/>
        <v>2015</v>
      </c>
      <c r="L2360" s="2" t="str">
        <f t="shared" si="146"/>
        <v>06</v>
      </c>
      <c r="M2360" s="2">
        <v>201506</v>
      </c>
      <c r="N2360" s="30">
        <v>97682.76</v>
      </c>
      <c r="O2360" s="30">
        <v>14652.413999999999</v>
      </c>
      <c r="P2360" s="10">
        <f t="shared" si="147"/>
        <v>1.4652413999999999E-2</v>
      </c>
    </row>
    <row r="2361" spans="1:16">
      <c r="A2361" s="2" t="s">
        <v>69</v>
      </c>
      <c r="B2361" s="2" t="s">
        <v>5</v>
      </c>
      <c r="C2361" s="2" t="str">
        <f t="shared" si="144"/>
        <v>Claire P.</v>
      </c>
      <c r="D2361" s="2" t="s">
        <v>22</v>
      </c>
      <c r="E2361" s="2" t="s">
        <v>16</v>
      </c>
      <c r="F2361" s="2" t="s">
        <v>12</v>
      </c>
      <c r="G2361" s="2">
        <v>38</v>
      </c>
      <c r="H2361" s="2" t="s">
        <v>34</v>
      </c>
      <c r="I2361" s="2" t="s">
        <v>39</v>
      </c>
      <c r="J2361" s="2" t="s">
        <v>123</v>
      </c>
      <c r="K2361" s="2" t="str">
        <f t="shared" si="145"/>
        <v>2015</v>
      </c>
      <c r="L2361" s="2" t="str">
        <f t="shared" si="146"/>
        <v>06</v>
      </c>
      <c r="M2361" s="2">
        <v>201506</v>
      </c>
      <c r="N2361" s="30">
        <v>220640.11199999999</v>
      </c>
      <c r="O2361" s="30">
        <v>33096.016799999998</v>
      </c>
      <c r="P2361" s="10">
        <f t="shared" si="147"/>
        <v>3.3096016799999996E-2</v>
      </c>
    </row>
    <row r="2362" spans="1:16">
      <c r="A2362" s="2" t="s">
        <v>69</v>
      </c>
      <c r="B2362" s="2" t="s">
        <v>5</v>
      </c>
      <c r="C2362" s="2" t="str">
        <f t="shared" si="144"/>
        <v>Simon W.</v>
      </c>
      <c r="D2362" s="2" t="s">
        <v>9</v>
      </c>
      <c r="E2362" s="2" t="s">
        <v>10</v>
      </c>
      <c r="F2362" s="2" t="s">
        <v>11</v>
      </c>
      <c r="G2362" s="2">
        <v>25</v>
      </c>
      <c r="H2362" s="2" t="s">
        <v>37</v>
      </c>
      <c r="I2362" s="2" t="s">
        <v>41</v>
      </c>
      <c r="J2362" s="2" t="s">
        <v>124</v>
      </c>
      <c r="K2362" s="2" t="str">
        <f t="shared" si="145"/>
        <v>2015</v>
      </c>
      <c r="L2362" s="2" t="str">
        <f t="shared" si="146"/>
        <v>06</v>
      </c>
      <c r="M2362" s="2">
        <v>201506</v>
      </c>
      <c r="N2362" s="30">
        <v>451203.84000000003</v>
      </c>
      <c r="O2362" s="30">
        <v>67680.576000000001</v>
      </c>
      <c r="P2362" s="10">
        <f t="shared" si="147"/>
        <v>6.7680576000000006E-2</v>
      </c>
    </row>
    <row r="2363" spans="1:16">
      <c r="A2363" s="2" t="s">
        <v>69</v>
      </c>
      <c r="B2363" s="2" t="s">
        <v>5</v>
      </c>
      <c r="C2363" s="2" t="str">
        <f t="shared" si="144"/>
        <v>Simon W.</v>
      </c>
      <c r="D2363" s="2" t="s">
        <v>9</v>
      </c>
      <c r="E2363" s="2" t="s">
        <v>10</v>
      </c>
      <c r="F2363" s="2" t="s">
        <v>11</v>
      </c>
      <c r="G2363" s="2">
        <v>25</v>
      </c>
      <c r="H2363" s="2" t="s">
        <v>37</v>
      </c>
      <c r="I2363" s="2" t="s">
        <v>41</v>
      </c>
      <c r="J2363" s="2" t="s">
        <v>121</v>
      </c>
      <c r="K2363" s="2" t="str">
        <f t="shared" si="145"/>
        <v>2015</v>
      </c>
      <c r="L2363" s="2" t="str">
        <f t="shared" si="146"/>
        <v>06</v>
      </c>
      <c r="M2363" s="2">
        <v>201506</v>
      </c>
      <c r="N2363" s="30">
        <v>39398.400000000001</v>
      </c>
      <c r="O2363" s="30">
        <v>5909.76</v>
      </c>
      <c r="P2363" s="10">
        <f t="shared" si="147"/>
        <v>5.90976E-3</v>
      </c>
    </row>
    <row r="2364" spans="1:16">
      <c r="A2364" s="2" t="s">
        <v>69</v>
      </c>
      <c r="B2364" s="2" t="s">
        <v>5</v>
      </c>
      <c r="C2364" s="2" t="str">
        <f t="shared" si="144"/>
        <v>Simon W.</v>
      </c>
      <c r="D2364" s="2" t="s">
        <v>9</v>
      </c>
      <c r="E2364" s="2" t="s">
        <v>10</v>
      </c>
      <c r="F2364" s="2" t="s">
        <v>11</v>
      </c>
      <c r="G2364" s="2">
        <v>25</v>
      </c>
      <c r="H2364" s="2" t="s">
        <v>37</v>
      </c>
      <c r="I2364" s="2" t="s">
        <v>41</v>
      </c>
      <c r="J2364" s="2" t="s">
        <v>143</v>
      </c>
      <c r="K2364" s="2" t="str">
        <f t="shared" si="145"/>
        <v>2015</v>
      </c>
      <c r="L2364" s="2" t="str">
        <f t="shared" si="146"/>
        <v>06</v>
      </c>
      <c r="M2364" s="2">
        <v>201506</v>
      </c>
      <c r="N2364" s="30">
        <v>93940.2</v>
      </c>
      <c r="O2364" s="30">
        <v>14091.029999999999</v>
      </c>
      <c r="P2364" s="10">
        <f t="shared" si="147"/>
        <v>1.4091029999999999E-2</v>
      </c>
    </row>
    <row r="2365" spans="1:16">
      <c r="A2365" s="2" t="s">
        <v>69</v>
      </c>
      <c r="B2365" s="2" t="s">
        <v>5</v>
      </c>
      <c r="C2365" s="2" t="str">
        <f t="shared" si="144"/>
        <v>Simon W.</v>
      </c>
      <c r="D2365" s="2" t="s">
        <v>9</v>
      </c>
      <c r="E2365" s="2" t="s">
        <v>10</v>
      </c>
      <c r="F2365" s="2" t="s">
        <v>11</v>
      </c>
      <c r="G2365" s="2">
        <v>25</v>
      </c>
      <c r="H2365" s="2" t="s">
        <v>37</v>
      </c>
      <c r="I2365" s="2" t="s">
        <v>41</v>
      </c>
      <c r="J2365" s="2" t="s">
        <v>123</v>
      </c>
      <c r="K2365" s="2" t="str">
        <f t="shared" si="145"/>
        <v>2015</v>
      </c>
      <c r="L2365" s="2" t="str">
        <f t="shared" si="146"/>
        <v>06</v>
      </c>
      <c r="M2365" s="2">
        <v>201506</v>
      </c>
      <c r="N2365" s="30">
        <v>123696.71999999999</v>
      </c>
      <c r="O2365" s="30">
        <v>18554.507999999998</v>
      </c>
      <c r="P2365" s="10">
        <f t="shared" si="147"/>
        <v>1.8554507999999997E-2</v>
      </c>
    </row>
    <row r="2366" spans="1:16">
      <c r="A2366" s="2" t="s">
        <v>69</v>
      </c>
      <c r="B2366" s="2" t="s">
        <v>6</v>
      </c>
      <c r="C2366" s="2" t="str">
        <f t="shared" si="144"/>
        <v>Trevor P.</v>
      </c>
      <c r="D2366" s="2" t="s">
        <v>14</v>
      </c>
      <c r="E2366" s="2" t="s">
        <v>15</v>
      </c>
      <c r="F2366" s="2" t="s">
        <v>11</v>
      </c>
      <c r="G2366" s="2">
        <v>32</v>
      </c>
      <c r="H2366" s="2" t="s">
        <v>36</v>
      </c>
      <c r="I2366" s="2" t="s">
        <v>63</v>
      </c>
      <c r="J2366" s="2" t="s">
        <v>124</v>
      </c>
      <c r="K2366" s="2" t="str">
        <f t="shared" si="145"/>
        <v>2015</v>
      </c>
      <c r="L2366" s="2" t="str">
        <f t="shared" si="146"/>
        <v>06</v>
      </c>
      <c r="M2366" s="2">
        <v>201506</v>
      </c>
      <c r="N2366" s="30">
        <v>395458.56</v>
      </c>
      <c r="O2366" s="30">
        <v>59318.784</v>
      </c>
      <c r="P2366" s="10">
        <f t="shared" si="147"/>
        <v>5.9318783999999999E-2</v>
      </c>
    </row>
    <row r="2367" spans="1:16">
      <c r="A2367" s="2" t="s">
        <v>69</v>
      </c>
      <c r="B2367" s="2" t="s">
        <v>6</v>
      </c>
      <c r="C2367" s="2" t="str">
        <f t="shared" si="144"/>
        <v>Trevor P.</v>
      </c>
      <c r="D2367" s="2" t="s">
        <v>14</v>
      </c>
      <c r="E2367" s="2" t="s">
        <v>15</v>
      </c>
      <c r="F2367" s="2" t="s">
        <v>11</v>
      </c>
      <c r="G2367" s="2">
        <v>32</v>
      </c>
      <c r="H2367" s="2" t="s">
        <v>36</v>
      </c>
      <c r="I2367" s="2" t="s">
        <v>63</v>
      </c>
      <c r="J2367" s="2" t="s">
        <v>121</v>
      </c>
      <c r="K2367" s="2" t="str">
        <f t="shared" si="145"/>
        <v>2015</v>
      </c>
      <c r="L2367" s="2" t="str">
        <f t="shared" si="146"/>
        <v>06</v>
      </c>
      <c r="M2367" s="2">
        <v>201506</v>
      </c>
      <c r="N2367" s="30">
        <v>268050.72000000009</v>
      </c>
      <c r="O2367" s="30">
        <v>40207.608000000007</v>
      </c>
      <c r="P2367" s="10">
        <f t="shared" si="147"/>
        <v>4.0207608000000006E-2</v>
      </c>
    </row>
    <row r="2368" spans="1:16">
      <c r="A2368" s="2" t="s">
        <v>69</v>
      </c>
      <c r="B2368" s="2" t="s">
        <v>6</v>
      </c>
      <c r="C2368" s="2" t="str">
        <f t="shared" si="144"/>
        <v>Trevor P.</v>
      </c>
      <c r="D2368" s="2" t="s">
        <v>14</v>
      </c>
      <c r="E2368" s="2" t="s">
        <v>15</v>
      </c>
      <c r="F2368" s="2" t="s">
        <v>11</v>
      </c>
      <c r="G2368" s="2">
        <v>32</v>
      </c>
      <c r="H2368" s="2" t="s">
        <v>36</v>
      </c>
      <c r="I2368" s="2" t="s">
        <v>63</v>
      </c>
      <c r="J2368" s="2" t="s">
        <v>143</v>
      </c>
      <c r="K2368" s="2" t="str">
        <f t="shared" si="145"/>
        <v>2015</v>
      </c>
      <c r="L2368" s="2" t="str">
        <f t="shared" si="146"/>
        <v>06</v>
      </c>
      <c r="M2368" s="2">
        <v>201506</v>
      </c>
      <c r="N2368" s="30">
        <v>284713.8</v>
      </c>
      <c r="O2368" s="30">
        <v>42707.07</v>
      </c>
      <c r="P2368" s="10">
        <f t="shared" si="147"/>
        <v>4.270707E-2</v>
      </c>
    </row>
    <row r="2369" spans="1:16">
      <c r="A2369" s="2" t="s">
        <v>69</v>
      </c>
      <c r="B2369" s="2" t="s">
        <v>6</v>
      </c>
      <c r="C2369" s="2" t="str">
        <f t="shared" si="144"/>
        <v>Trevor P.</v>
      </c>
      <c r="D2369" s="2" t="s">
        <v>14</v>
      </c>
      <c r="E2369" s="2" t="s">
        <v>15</v>
      </c>
      <c r="F2369" s="2" t="s">
        <v>11</v>
      </c>
      <c r="G2369" s="2">
        <v>32</v>
      </c>
      <c r="H2369" s="2" t="s">
        <v>36</v>
      </c>
      <c r="I2369" s="2" t="s">
        <v>63</v>
      </c>
      <c r="J2369" s="2" t="s">
        <v>123</v>
      </c>
      <c r="K2369" s="2" t="str">
        <f t="shared" si="145"/>
        <v>2015</v>
      </c>
      <c r="L2369" s="2" t="str">
        <f t="shared" si="146"/>
        <v>06</v>
      </c>
      <c r="M2369" s="2">
        <v>201506</v>
      </c>
      <c r="N2369" s="30">
        <v>391975.92</v>
      </c>
      <c r="O2369" s="30">
        <v>58796.387999999992</v>
      </c>
      <c r="P2369" s="10">
        <f t="shared" si="147"/>
        <v>5.8796387999999991E-2</v>
      </c>
    </row>
    <row r="2370" spans="1:16">
      <c r="A2370" s="2" t="s">
        <v>68</v>
      </c>
      <c r="B2370" s="2" t="s">
        <v>24</v>
      </c>
      <c r="C2370" s="2" t="str">
        <f t="shared" si="144"/>
        <v>George C.</v>
      </c>
      <c r="D2370" s="2" t="s">
        <v>43</v>
      </c>
      <c r="E2370" s="2" t="s">
        <v>17</v>
      </c>
      <c r="F2370" s="2" t="s">
        <v>11</v>
      </c>
      <c r="G2370" s="2">
        <v>32</v>
      </c>
      <c r="H2370" s="2" t="s">
        <v>36</v>
      </c>
      <c r="I2370" s="2" t="s">
        <v>63</v>
      </c>
      <c r="J2370" s="2" t="s">
        <v>124</v>
      </c>
      <c r="K2370" s="2" t="str">
        <f t="shared" si="145"/>
        <v>2015</v>
      </c>
      <c r="L2370" s="2" t="str">
        <f t="shared" si="146"/>
        <v>06</v>
      </c>
      <c r="M2370" s="2">
        <v>201506</v>
      </c>
      <c r="N2370" s="30">
        <v>341832.95999999996</v>
      </c>
      <c r="O2370" s="30">
        <v>51274.943999999996</v>
      </c>
      <c r="P2370" s="10">
        <f t="shared" si="147"/>
        <v>5.1274943999999996E-2</v>
      </c>
    </row>
    <row r="2371" spans="1:16">
      <c r="A2371" s="2" t="s">
        <v>68</v>
      </c>
      <c r="B2371" s="2" t="s">
        <v>24</v>
      </c>
      <c r="C2371" s="2" t="str">
        <f t="shared" ref="C2371:C2434" si="148">D2371&amp;" "&amp;LEFT(E2371,1)&amp;"."</f>
        <v>George C.</v>
      </c>
      <c r="D2371" s="2" t="s">
        <v>43</v>
      </c>
      <c r="E2371" s="2" t="s">
        <v>17</v>
      </c>
      <c r="F2371" s="2" t="s">
        <v>11</v>
      </c>
      <c r="G2371" s="2">
        <v>32</v>
      </c>
      <c r="H2371" s="2" t="s">
        <v>36</v>
      </c>
      <c r="I2371" s="2" t="s">
        <v>63</v>
      </c>
      <c r="J2371" s="2" t="s">
        <v>121</v>
      </c>
      <c r="K2371" s="2" t="str">
        <f t="shared" ref="K2371:K2434" si="149">LEFT(M2371,4)</f>
        <v>2015</v>
      </c>
      <c r="L2371" s="2" t="str">
        <f t="shared" ref="L2371:L2434" si="150">RIGHT(M2371,2)</f>
        <v>06</v>
      </c>
      <c r="M2371" s="2">
        <v>201506</v>
      </c>
      <c r="N2371" s="30">
        <v>136123.68</v>
      </c>
      <c r="O2371" s="30">
        <v>20418.552</v>
      </c>
      <c r="P2371" s="10">
        <f t="shared" ref="P2371:P2434" si="151">O2371/1000000</f>
        <v>2.0418552E-2</v>
      </c>
    </row>
    <row r="2372" spans="1:16">
      <c r="A2372" s="2" t="s">
        <v>68</v>
      </c>
      <c r="B2372" s="2" t="s">
        <v>24</v>
      </c>
      <c r="C2372" s="2" t="str">
        <f t="shared" si="148"/>
        <v>George C.</v>
      </c>
      <c r="D2372" s="2" t="s">
        <v>43</v>
      </c>
      <c r="E2372" s="2" t="s">
        <v>17</v>
      </c>
      <c r="F2372" s="2" t="s">
        <v>11</v>
      </c>
      <c r="G2372" s="2">
        <v>32</v>
      </c>
      <c r="H2372" s="2" t="s">
        <v>36</v>
      </c>
      <c r="I2372" s="2" t="s">
        <v>63</v>
      </c>
      <c r="J2372" s="2" t="s">
        <v>143</v>
      </c>
      <c r="K2372" s="2" t="str">
        <f t="shared" si="149"/>
        <v>2015</v>
      </c>
      <c r="L2372" s="2" t="str">
        <f t="shared" si="150"/>
        <v>06</v>
      </c>
      <c r="M2372" s="2">
        <v>201506</v>
      </c>
      <c r="N2372" s="30">
        <v>221869.19999999998</v>
      </c>
      <c r="O2372" s="30">
        <v>33280.379999999997</v>
      </c>
      <c r="P2372" s="10">
        <f t="shared" si="151"/>
        <v>3.3280379999999998E-2</v>
      </c>
    </row>
    <row r="2373" spans="1:16">
      <c r="A2373" s="2" t="s">
        <v>68</v>
      </c>
      <c r="B2373" s="2" t="s">
        <v>24</v>
      </c>
      <c r="C2373" s="2" t="str">
        <f t="shared" si="148"/>
        <v>George C.</v>
      </c>
      <c r="D2373" s="2" t="s">
        <v>43</v>
      </c>
      <c r="E2373" s="2" t="s">
        <v>17</v>
      </c>
      <c r="F2373" s="2" t="s">
        <v>11</v>
      </c>
      <c r="G2373" s="2">
        <v>32</v>
      </c>
      <c r="H2373" s="2" t="s">
        <v>36</v>
      </c>
      <c r="I2373" s="2" t="s">
        <v>63</v>
      </c>
      <c r="J2373" s="2" t="s">
        <v>123</v>
      </c>
      <c r="K2373" s="2" t="str">
        <f t="shared" si="149"/>
        <v>2015</v>
      </c>
      <c r="L2373" s="2" t="str">
        <f t="shared" si="150"/>
        <v>06</v>
      </c>
      <c r="M2373" s="2">
        <v>201506</v>
      </c>
      <c r="N2373" s="30">
        <v>302223.60000000003</v>
      </c>
      <c r="O2373" s="30">
        <v>45333.54</v>
      </c>
      <c r="P2373" s="10">
        <f t="shared" si="151"/>
        <v>4.5333539999999999E-2</v>
      </c>
    </row>
    <row r="2374" spans="1:16">
      <c r="A2374" s="2" t="s">
        <v>68</v>
      </c>
      <c r="B2374" s="2" t="s">
        <v>70</v>
      </c>
      <c r="C2374" s="2" t="str">
        <f t="shared" si="148"/>
        <v>Emma J.</v>
      </c>
      <c r="D2374" s="2" t="s">
        <v>20</v>
      </c>
      <c r="E2374" s="2" t="s">
        <v>0</v>
      </c>
      <c r="F2374" s="2" t="s">
        <v>12</v>
      </c>
      <c r="G2374" s="2">
        <v>28</v>
      </c>
      <c r="H2374" s="2" t="s">
        <v>37</v>
      </c>
      <c r="I2374" s="2" t="s">
        <v>41</v>
      </c>
      <c r="J2374" s="2" t="s">
        <v>124</v>
      </c>
      <c r="K2374" s="2" t="str">
        <f t="shared" si="149"/>
        <v>2015</v>
      </c>
      <c r="L2374" s="2" t="str">
        <f t="shared" si="150"/>
        <v>06</v>
      </c>
      <c r="M2374" s="2">
        <v>201506</v>
      </c>
      <c r="N2374" s="30">
        <v>370944</v>
      </c>
      <c r="O2374" s="30">
        <v>55641.599999999999</v>
      </c>
      <c r="P2374" s="10">
        <f t="shared" si="151"/>
        <v>5.5641599999999999E-2</v>
      </c>
    </row>
    <row r="2375" spans="1:16">
      <c r="A2375" s="2" t="s">
        <v>68</v>
      </c>
      <c r="B2375" s="2" t="s">
        <v>70</v>
      </c>
      <c r="C2375" s="2" t="str">
        <f t="shared" si="148"/>
        <v>Emma J.</v>
      </c>
      <c r="D2375" s="2" t="s">
        <v>20</v>
      </c>
      <c r="E2375" s="2" t="s">
        <v>0</v>
      </c>
      <c r="F2375" s="2" t="s">
        <v>12</v>
      </c>
      <c r="G2375" s="2">
        <v>28</v>
      </c>
      <c r="H2375" s="2" t="s">
        <v>37</v>
      </c>
      <c r="I2375" s="2" t="s">
        <v>41</v>
      </c>
      <c r="J2375" s="2" t="s">
        <v>121</v>
      </c>
      <c r="K2375" s="2" t="str">
        <f t="shared" si="149"/>
        <v>2015</v>
      </c>
      <c r="L2375" s="2" t="str">
        <f t="shared" si="150"/>
        <v>06</v>
      </c>
      <c r="M2375" s="2">
        <v>201506</v>
      </c>
      <c r="N2375" s="30">
        <v>78128.640000000014</v>
      </c>
      <c r="O2375" s="30">
        <v>11719.296000000002</v>
      </c>
      <c r="P2375" s="10">
        <f t="shared" si="151"/>
        <v>1.1719296000000002E-2</v>
      </c>
    </row>
    <row r="2376" spans="1:16">
      <c r="A2376" s="2" t="s">
        <v>68</v>
      </c>
      <c r="B2376" s="2" t="s">
        <v>70</v>
      </c>
      <c r="C2376" s="2" t="str">
        <f t="shared" si="148"/>
        <v>Emma J.</v>
      </c>
      <c r="D2376" s="2" t="s">
        <v>20</v>
      </c>
      <c r="E2376" s="2" t="s">
        <v>0</v>
      </c>
      <c r="F2376" s="2" t="s">
        <v>12</v>
      </c>
      <c r="G2376" s="2">
        <v>28</v>
      </c>
      <c r="H2376" s="2" t="s">
        <v>37</v>
      </c>
      <c r="I2376" s="2" t="s">
        <v>41</v>
      </c>
      <c r="J2376" s="2" t="s">
        <v>143</v>
      </c>
      <c r="K2376" s="2" t="str">
        <f t="shared" si="149"/>
        <v>2015</v>
      </c>
      <c r="L2376" s="2" t="str">
        <f t="shared" si="150"/>
        <v>06</v>
      </c>
      <c r="M2376" s="2">
        <v>201506</v>
      </c>
      <c r="N2376" s="30">
        <v>131050.8</v>
      </c>
      <c r="O2376" s="30">
        <v>19657.62</v>
      </c>
      <c r="P2376" s="10">
        <f t="shared" si="151"/>
        <v>1.9657620000000001E-2</v>
      </c>
    </row>
    <row r="2377" spans="1:16">
      <c r="A2377" s="2" t="s">
        <v>68</v>
      </c>
      <c r="B2377" s="2" t="s">
        <v>70</v>
      </c>
      <c r="C2377" s="2" t="str">
        <f t="shared" si="148"/>
        <v>Emma J.</v>
      </c>
      <c r="D2377" s="2" t="s">
        <v>20</v>
      </c>
      <c r="E2377" s="2" t="s">
        <v>0</v>
      </c>
      <c r="F2377" s="2" t="s">
        <v>12</v>
      </c>
      <c r="G2377" s="2">
        <v>28</v>
      </c>
      <c r="H2377" s="2" t="s">
        <v>37</v>
      </c>
      <c r="I2377" s="2" t="s">
        <v>41</v>
      </c>
      <c r="J2377" s="2" t="s">
        <v>123</v>
      </c>
      <c r="K2377" s="2" t="str">
        <f t="shared" si="149"/>
        <v>2015</v>
      </c>
      <c r="L2377" s="2" t="str">
        <f t="shared" si="150"/>
        <v>06</v>
      </c>
      <c r="M2377" s="2">
        <v>201506</v>
      </c>
      <c r="N2377" s="30">
        <v>25961.040000000001</v>
      </c>
      <c r="O2377" s="30">
        <v>3894.1559999999999</v>
      </c>
      <c r="P2377" s="10">
        <f t="shared" si="151"/>
        <v>3.8941559999999997E-3</v>
      </c>
    </row>
    <row r="2378" spans="1:16">
      <c r="A2378" s="2" t="s">
        <v>68</v>
      </c>
      <c r="B2378" s="2" t="s">
        <v>23</v>
      </c>
      <c r="C2378" s="2" t="str">
        <f t="shared" si="148"/>
        <v>Bryan K.</v>
      </c>
      <c r="D2378" s="2" t="s">
        <v>44</v>
      </c>
      <c r="E2378" s="2" t="s">
        <v>45</v>
      </c>
      <c r="F2378" s="2" t="s">
        <v>11</v>
      </c>
      <c r="G2378" s="2">
        <v>27</v>
      </c>
      <c r="H2378" s="2" t="s">
        <v>33</v>
      </c>
      <c r="I2378" s="2" t="s">
        <v>38</v>
      </c>
      <c r="J2378" s="2" t="s">
        <v>124</v>
      </c>
      <c r="K2378" s="2" t="str">
        <f t="shared" si="149"/>
        <v>2015</v>
      </c>
      <c r="L2378" s="2" t="str">
        <f t="shared" si="150"/>
        <v>06</v>
      </c>
      <c r="M2378" s="2">
        <v>201506</v>
      </c>
      <c r="N2378" s="30">
        <v>968143.10400000017</v>
      </c>
      <c r="O2378" s="30">
        <v>145221.46560000003</v>
      </c>
      <c r="P2378" s="10">
        <f t="shared" si="151"/>
        <v>0.14522146560000002</v>
      </c>
    </row>
    <row r="2379" spans="1:16">
      <c r="A2379" s="2" t="s">
        <v>68</v>
      </c>
      <c r="B2379" s="2" t="s">
        <v>23</v>
      </c>
      <c r="C2379" s="2" t="str">
        <f t="shared" si="148"/>
        <v>Bryan K.</v>
      </c>
      <c r="D2379" s="2" t="s">
        <v>44</v>
      </c>
      <c r="E2379" s="2" t="s">
        <v>45</v>
      </c>
      <c r="F2379" s="2" t="s">
        <v>11</v>
      </c>
      <c r="G2379" s="2">
        <v>27</v>
      </c>
      <c r="H2379" s="2" t="s">
        <v>33</v>
      </c>
      <c r="I2379" s="2" t="s">
        <v>38</v>
      </c>
      <c r="J2379" s="2" t="s">
        <v>121</v>
      </c>
      <c r="K2379" s="2" t="str">
        <f t="shared" si="149"/>
        <v>2015</v>
      </c>
      <c r="L2379" s="2" t="str">
        <f t="shared" si="150"/>
        <v>06</v>
      </c>
      <c r="M2379" s="2">
        <v>201506</v>
      </c>
      <c r="N2379" s="30">
        <v>140582.304</v>
      </c>
      <c r="O2379" s="30">
        <v>21087.345600000001</v>
      </c>
      <c r="P2379" s="10">
        <f t="shared" si="151"/>
        <v>2.1087345600000001E-2</v>
      </c>
    </row>
    <row r="2380" spans="1:16">
      <c r="A2380" s="2" t="s">
        <v>68</v>
      </c>
      <c r="B2380" s="2" t="s">
        <v>23</v>
      </c>
      <c r="C2380" s="2" t="str">
        <f t="shared" si="148"/>
        <v>Bryan K.</v>
      </c>
      <c r="D2380" s="2" t="s">
        <v>44</v>
      </c>
      <c r="E2380" s="2" t="s">
        <v>45</v>
      </c>
      <c r="F2380" s="2" t="s">
        <v>11</v>
      </c>
      <c r="G2380" s="2">
        <v>27</v>
      </c>
      <c r="H2380" s="2" t="s">
        <v>33</v>
      </c>
      <c r="I2380" s="2" t="s">
        <v>38</v>
      </c>
      <c r="J2380" s="2" t="s">
        <v>143</v>
      </c>
      <c r="K2380" s="2" t="str">
        <f t="shared" si="149"/>
        <v>2015</v>
      </c>
      <c r="L2380" s="2" t="str">
        <f t="shared" si="150"/>
        <v>06</v>
      </c>
      <c r="M2380" s="2">
        <v>201506</v>
      </c>
      <c r="N2380" s="30">
        <v>44938.8</v>
      </c>
      <c r="O2380" s="30">
        <v>6740.82</v>
      </c>
      <c r="P2380" s="10">
        <f t="shared" si="151"/>
        <v>6.7408199999999998E-3</v>
      </c>
    </row>
    <row r="2381" spans="1:16">
      <c r="A2381" s="2" t="s">
        <v>68</v>
      </c>
      <c r="B2381" s="2" t="s">
        <v>23</v>
      </c>
      <c r="C2381" s="2" t="str">
        <f t="shared" si="148"/>
        <v>Bryan K.</v>
      </c>
      <c r="D2381" s="2" t="s">
        <v>44</v>
      </c>
      <c r="E2381" s="2" t="s">
        <v>45</v>
      </c>
      <c r="F2381" s="2" t="s">
        <v>11</v>
      </c>
      <c r="G2381" s="2">
        <v>27</v>
      </c>
      <c r="H2381" s="2" t="s">
        <v>33</v>
      </c>
      <c r="I2381" s="2" t="s">
        <v>38</v>
      </c>
      <c r="J2381" s="2" t="s">
        <v>123</v>
      </c>
      <c r="K2381" s="2" t="str">
        <f t="shared" si="149"/>
        <v>2015</v>
      </c>
      <c r="L2381" s="2" t="str">
        <f t="shared" si="150"/>
        <v>06</v>
      </c>
      <c r="M2381" s="2">
        <v>201506</v>
      </c>
      <c r="N2381" s="30">
        <v>219458.16000000003</v>
      </c>
      <c r="O2381" s="30">
        <v>32918.724000000002</v>
      </c>
      <c r="P2381" s="10">
        <f t="shared" si="151"/>
        <v>3.2918724000000003E-2</v>
      </c>
    </row>
    <row r="2382" spans="1:16">
      <c r="A2382" s="2" t="s">
        <v>7</v>
      </c>
      <c r="B2382" s="2" t="s">
        <v>25</v>
      </c>
      <c r="C2382" s="2" t="str">
        <f t="shared" si="148"/>
        <v>Louis N.</v>
      </c>
      <c r="D2382" s="2" t="s">
        <v>51</v>
      </c>
      <c r="E2382" s="2" t="s">
        <v>52</v>
      </c>
      <c r="F2382" s="2" t="s">
        <v>11</v>
      </c>
      <c r="G2382" s="2">
        <v>44</v>
      </c>
      <c r="H2382" s="2" t="s">
        <v>33</v>
      </c>
      <c r="I2382" s="2" t="s">
        <v>38</v>
      </c>
      <c r="J2382" s="2" t="s">
        <v>124</v>
      </c>
      <c r="K2382" s="2" t="str">
        <f t="shared" si="149"/>
        <v>2015</v>
      </c>
      <c r="L2382" s="2" t="str">
        <f t="shared" si="150"/>
        <v>06</v>
      </c>
      <c r="M2382" s="2">
        <v>201506</v>
      </c>
      <c r="N2382" s="30">
        <v>990407.99999999988</v>
      </c>
      <c r="O2382" s="30">
        <v>148561.19999999998</v>
      </c>
      <c r="P2382" s="10">
        <f t="shared" si="151"/>
        <v>0.14856119999999998</v>
      </c>
    </row>
    <row r="2383" spans="1:16">
      <c r="A2383" s="2" t="s">
        <v>7</v>
      </c>
      <c r="B2383" s="2" t="s">
        <v>25</v>
      </c>
      <c r="C2383" s="2" t="str">
        <f t="shared" si="148"/>
        <v>Louis N.</v>
      </c>
      <c r="D2383" s="2" t="s">
        <v>51</v>
      </c>
      <c r="E2383" s="2" t="s">
        <v>52</v>
      </c>
      <c r="F2383" s="2" t="s">
        <v>11</v>
      </c>
      <c r="G2383" s="2">
        <v>44</v>
      </c>
      <c r="H2383" s="2" t="s">
        <v>33</v>
      </c>
      <c r="I2383" s="2" t="s">
        <v>38</v>
      </c>
      <c r="J2383" s="2" t="s">
        <v>121</v>
      </c>
      <c r="K2383" s="2" t="str">
        <f t="shared" si="149"/>
        <v>2015</v>
      </c>
      <c r="L2383" s="2" t="str">
        <f t="shared" si="150"/>
        <v>06</v>
      </c>
      <c r="M2383" s="2">
        <v>201506</v>
      </c>
      <c r="N2383" s="30">
        <v>486559.68000000005</v>
      </c>
      <c r="O2383" s="30">
        <v>72983.952000000005</v>
      </c>
      <c r="P2383" s="10">
        <f t="shared" si="151"/>
        <v>7.2983952000000005E-2</v>
      </c>
    </row>
    <row r="2384" spans="1:16">
      <c r="A2384" s="2" t="s">
        <v>7</v>
      </c>
      <c r="B2384" s="2" t="s">
        <v>25</v>
      </c>
      <c r="C2384" s="2" t="str">
        <f t="shared" si="148"/>
        <v>Louis N.</v>
      </c>
      <c r="D2384" s="2" t="s">
        <v>51</v>
      </c>
      <c r="E2384" s="2" t="s">
        <v>52</v>
      </c>
      <c r="F2384" s="2" t="s">
        <v>11</v>
      </c>
      <c r="G2384" s="2">
        <v>44</v>
      </c>
      <c r="H2384" s="2" t="s">
        <v>33</v>
      </c>
      <c r="I2384" s="2" t="s">
        <v>38</v>
      </c>
      <c r="J2384" s="2" t="s">
        <v>143</v>
      </c>
      <c r="K2384" s="2" t="str">
        <f t="shared" si="149"/>
        <v>2015</v>
      </c>
      <c r="L2384" s="2" t="str">
        <f t="shared" si="150"/>
        <v>06</v>
      </c>
      <c r="M2384" s="2">
        <v>201506</v>
      </c>
      <c r="N2384" s="30">
        <v>813832.8</v>
      </c>
      <c r="O2384" s="30">
        <v>122074.92</v>
      </c>
      <c r="P2384" s="10">
        <f t="shared" si="151"/>
        <v>0.12207492</v>
      </c>
    </row>
    <row r="2385" spans="1:16">
      <c r="A2385" s="2" t="s">
        <v>7</v>
      </c>
      <c r="B2385" s="2" t="s">
        <v>25</v>
      </c>
      <c r="C2385" s="2" t="str">
        <f t="shared" si="148"/>
        <v>Louis N.</v>
      </c>
      <c r="D2385" s="2" t="s">
        <v>51</v>
      </c>
      <c r="E2385" s="2" t="s">
        <v>52</v>
      </c>
      <c r="F2385" s="2" t="s">
        <v>11</v>
      </c>
      <c r="G2385" s="2">
        <v>44</v>
      </c>
      <c r="H2385" s="2" t="s">
        <v>33</v>
      </c>
      <c r="I2385" s="2" t="s">
        <v>38</v>
      </c>
      <c r="J2385" s="2" t="s">
        <v>123</v>
      </c>
      <c r="K2385" s="2" t="str">
        <f t="shared" si="149"/>
        <v>2015</v>
      </c>
      <c r="L2385" s="2" t="str">
        <f t="shared" si="150"/>
        <v>06</v>
      </c>
      <c r="M2385" s="2">
        <v>201506</v>
      </c>
      <c r="N2385" s="30">
        <v>148404.6</v>
      </c>
      <c r="O2385" s="30">
        <v>22260.69</v>
      </c>
      <c r="P2385" s="10">
        <f t="shared" si="151"/>
        <v>2.226069E-2</v>
      </c>
    </row>
    <row r="2386" spans="1:16">
      <c r="A2386" s="2" t="s">
        <v>7</v>
      </c>
      <c r="B2386" s="2" t="s">
        <v>25</v>
      </c>
      <c r="C2386" s="2" t="str">
        <f t="shared" si="148"/>
        <v>Winnie C.</v>
      </c>
      <c r="D2386" s="2" t="s">
        <v>49</v>
      </c>
      <c r="E2386" s="2" t="s">
        <v>50</v>
      </c>
      <c r="F2386" s="2" t="s">
        <v>12</v>
      </c>
      <c r="G2386" s="2">
        <v>35</v>
      </c>
      <c r="H2386" s="2" t="s">
        <v>35</v>
      </c>
      <c r="I2386" s="2" t="s">
        <v>40</v>
      </c>
      <c r="J2386" s="2" t="s">
        <v>124</v>
      </c>
      <c r="K2386" s="2" t="str">
        <f t="shared" si="149"/>
        <v>2015</v>
      </c>
      <c r="L2386" s="2" t="str">
        <f t="shared" si="150"/>
        <v>06</v>
      </c>
      <c r="M2386" s="2">
        <v>201506</v>
      </c>
      <c r="N2386" s="30">
        <v>287500.80000000005</v>
      </c>
      <c r="O2386" s="30">
        <v>43125.120000000003</v>
      </c>
      <c r="P2386" s="10">
        <f t="shared" si="151"/>
        <v>4.3125120000000003E-2</v>
      </c>
    </row>
    <row r="2387" spans="1:16">
      <c r="A2387" s="2" t="s">
        <v>7</v>
      </c>
      <c r="B2387" s="2" t="s">
        <v>25</v>
      </c>
      <c r="C2387" s="2" t="str">
        <f t="shared" si="148"/>
        <v>Winnie C.</v>
      </c>
      <c r="D2387" s="2" t="s">
        <v>49</v>
      </c>
      <c r="E2387" s="2" t="s">
        <v>50</v>
      </c>
      <c r="F2387" s="2" t="s">
        <v>12</v>
      </c>
      <c r="G2387" s="2">
        <v>35</v>
      </c>
      <c r="H2387" s="2" t="s">
        <v>35</v>
      </c>
      <c r="I2387" s="2" t="s">
        <v>40</v>
      </c>
      <c r="J2387" s="2" t="s">
        <v>121</v>
      </c>
      <c r="K2387" s="2" t="str">
        <f t="shared" si="149"/>
        <v>2015</v>
      </c>
      <c r="L2387" s="2" t="str">
        <f t="shared" si="150"/>
        <v>06</v>
      </c>
      <c r="M2387" s="2">
        <v>201506</v>
      </c>
      <c r="N2387" s="30">
        <v>213883.20000000004</v>
      </c>
      <c r="O2387" s="30">
        <v>32082.480000000003</v>
      </c>
      <c r="P2387" s="10">
        <f t="shared" si="151"/>
        <v>3.2082480000000003E-2</v>
      </c>
    </row>
    <row r="2388" spans="1:16">
      <c r="A2388" s="2" t="s">
        <v>7</v>
      </c>
      <c r="B2388" s="2" t="s">
        <v>25</v>
      </c>
      <c r="C2388" s="2" t="str">
        <f t="shared" si="148"/>
        <v>Winnie C.</v>
      </c>
      <c r="D2388" s="2" t="s">
        <v>49</v>
      </c>
      <c r="E2388" s="2" t="s">
        <v>50</v>
      </c>
      <c r="F2388" s="2" t="s">
        <v>12</v>
      </c>
      <c r="G2388" s="2">
        <v>35</v>
      </c>
      <c r="H2388" s="2" t="s">
        <v>35</v>
      </c>
      <c r="I2388" s="2" t="s">
        <v>40</v>
      </c>
      <c r="J2388" s="2" t="s">
        <v>143</v>
      </c>
      <c r="K2388" s="2" t="str">
        <f t="shared" si="149"/>
        <v>2015</v>
      </c>
      <c r="L2388" s="2" t="str">
        <f t="shared" si="150"/>
        <v>06</v>
      </c>
      <c r="M2388" s="2">
        <v>201506</v>
      </c>
      <c r="N2388" s="30">
        <v>134910</v>
      </c>
      <c r="O2388" s="30">
        <v>20236.5</v>
      </c>
      <c r="P2388" s="10">
        <f t="shared" si="151"/>
        <v>2.0236500000000001E-2</v>
      </c>
    </row>
    <row r="2389" spans="1:16">
      <c r="A2389" s="2" t="s">
        <v>7</v>
      </c>
      <c r="B2389" s="2" t="s">
        <v>25</v>
      </c>
      <c r="C2389" s="2" t="str">
        <f t="shared" si="148"/>
        <v>Winnie C.</v>
      </c>
      <c r="D2389" s="2" t="s">
        <v>49</v>
      </c>
      <c r="E2389" s="2" t="s">
        <v>50</v>
      </c>
      <c r="F2389" s="2" t="s">
        <v>12</v>
      </c>
      <c r="G2389" s="2">
        <v>35</v>
      </c>
      <c r="H2389" s="2" t="s">
        <v>35</v>
      </c>
      <c r="I2389" s="2" t="s">
        <v>40</v>
      </c>
      <c r="J2389" s="2" t="s">
        <v>123</v>
      </c>
      <c r="K2389" s="2" t="str">
        <f t="shared" si="149"/>
        <v>2015</v>
      </c>
      <c r="L2389" s="2" t="str">
        <f t="shared" si="150"/>
        <v>06</v>
      </c>
      <c r="M2389" s="2">
        <v>201506</v>
      </c>
      <c r="N2389" s="30">
        <v>500774.40000000002</v>
      </c>
      <c r="O2389" s="30">
        <v>75116.160000000003</v>
      </c>
      <c r="P2389" s="10">
        <f t="shared" si="151"/>
        <v>7.5116160000000001E-2</v>
      </c>
    </row>
    <row r="2390" spans="1:16">
      <c r="A2390" s="2" t="s">
        <v>7</v>
      </c>
      <c r="B2390" s="2" t="s">
        <v>25</v>
      </c>
      <c r="C2390" s="2" t="str">
        <f t="shared" si="148"/>
        <v>Edson L.</v>
      </c>
      <c r="D2390" s="2" t="s">
        <v>47</v>
      </c>
      <c r="E2390" s="2" t="s">
        <v>48</v>
      </c>
      <c r="F2390" s="2" t="s">
        <v>11</v>
      </c>
      <c r="G2390" s="2">
        <v>28</v>
      </c>
      <c r="H2390" s="2" t="s">
        <v>37</v>
      </c>
      <c r="I2390" s="2" t="s">
        <v>41</v>
      </c>
      <c r="J2390" s="2" t="s">
        <v>124</v>
      </c>
      <c r="K2390" s="2" t="str">
        <f t="shared" si="149"/>
        <v>2015</v>
      </c>
      <c r="L2390" s="2" t="str">
        <f t="shared" si="150"/>
        <v>06</v>
      </c>
      <c r="M2390" s="2">
        <v>201506</v>
      </c>
      <c r="N2390" s="30">
        <v>418682.88</v>
      </c>
      <c r="O2390" s="30">
        <v>62802.432000000001</v>
      </c>
      <c r="P2390" s="10">
        <f t="shared" si="151"/>
        <v>6.2802432000000005E-2</v>
      </c>
    </row>
    <row r="2391" spans="1:16">
      <c r="A2391" s="2" t="s">
        <v>7</v>
      </c>
      <c r="B2391" s="2" t="s">
        <v>25</v>
      </c>
      <c r="C2391" s="2" t="str">
        <f t="shared" si="148"/>
        <v>Edson L.</v>
      </c>
      <c r="D2391" s="2" t="s">
        <v>47</v>
      </c>
      <c r="E2391" s="2" t="s">
        <v>48</v>
      </c>
      <c r="F2391" s="2" t="s">
        <v>11</v>
      </c>
      <c r="G2391" s="2">
        <v>28</v>
      </c>
      <c r="H2391" s="2" t="s">
        <v>37</v>
      </c>
      <c r="I2391" s="2" t="s">
        <v>41</v>
      </c>
      <c r="J2391" s="2" t="s">
        <v>121</v>
      </c>
      <c r="K2391" s="2" t="str">
        <f t="shared" si="149"/>
        <v>2015</v>
      </c>
      <c r="L2391" s="2" t="str">
        <f t="shared" si="150"/>
        <v>06</v>
      </c>
      <c r="M2391" s="2">
        <v>201506</v>
      </c>
      <c r="N2391" s="30">
        <v>124888.32000000002</v>
      </c>
      <c r="O2391" s="30">
        <v>18733.248000000003</v>
      </c>
      <c r="P2391" s="10">
        <f t="shared" si="151"/>
        <v>1.8733248000000004E-2</v>
      </c>
    </row>
    <row r="2392" spans="1:16">
      <c r="A2392" s="2" t="s">
        <v>7</v>
      </c>
      <c r="B2392" s="2" t="s">
        <v>25</v>
      </c>
      <c r="C2392" s="2" t="str">
        <f t="shared" si="148"/>
        <v>Edson L.</v>
      </c>
      <c r="D2392" s="2" t="s">
        <v>47</v>
      </c>
      <c r="E2392" s="2" t="s">
        <v>48</v>
      </c>
      <c r="F2392" s="2" t="s">
        <v>11</v>
      </c>
      <c r="G2392" s="2">
        <v>28</v>
      </c>
      <c r="H2392" s="2" t="s">
        <v>37</v>
      </c>
      <c r="I2392" s="2" t="s">
        <v>41</v>
      </c>
      <c r="J2392" s="2" t="s">
        <v>143</v>
      </c>
      <c r="K2392" s="2" t="str">
        <f t="shared" si="149"/>
        <v>2015</v>
      </c>
      <c r="L2392" s="2" t="str">
        <f t="shared" si="150"/>
        <v>06</v>
      </c>
      <c r="M2392" s="2">
        <v>201506</v>
      </c>
      <c r="N2392" s="30">
        <v>48380.4</v>
      </c>
      <c r="O2392" s="30">
        <v>7257.06</v>
      </c>
      <c r="P2392" s="10">
        <f t="shared" si="151"/>
        <v>7.2570600000000001E-3</v>
      </c>
    </row>
    <row r="2393" spans="1:16">
      <c r="A2393" s="2" t="s">
        <v>7</v>
      </c>
      <c r="B2393" s="2" t="s">
        <v>25</v>
      </c>
      <c r="C2393" s="2" t="str">
        <f t="shared" si="148"/>
        <v>Edson L.</v>
      </c>
      <c r="D2393" s="2" t="s">
        <v>47</v>
      </c>
      <c r="E2393" s="2" t="s">
        <v>48</v>
      </c>
      <c r="F2393" s="2" t="s">
        <v>11</v>
      </c>
      <c r="G2393" s="2">
        <v>28</v>
      </c>
      <c r="H2393" s="2" t="s">
        <v>37</v>
      </c>
      <c r="I2393" s="2" t="s">
        <v>41</v>
      </c>
      <c r="J2393" s="2" t="s">
        <v>123</v>
      </c>
      <c r="K2393" s="2" t="str">
        <f t="shared" si="149"/>
        <v>2015</v>
      </c>
      <c r="L2393" s="2" t="str">
        <f t="shared" si="150"/>
        <v>06</v>
      </c>
      <c r="M2393" s="2">
        <v>201506</v>
      </c>
      <c r="N2393" s="30">
        <v>26650.079999999998</v>
      </c>
      <c r="O2393" s="30">
        <v>3997.5119999999997</v>
      </c>
      <c r="P2393" s="10">
        <f t="shared" si="151"/>
        <v>3.9975119999999999E-3</v>
      </c>
    </row>
    <row r="2394" spans="1:16">
      <c r="A2394" s="2" t="s">
        <v>7</v>
      </c>
      <c r="B2394" s="2" t="s">
        <v>26</v>
      </c>
      <c r="C2394" s="2" t="str">
        <f t="shared" si="148"/>
        <v>Toshiro T.</v>
      </c>
      <c r="D2394" s="2" t="s">
        <v>55</v>
      </c>
      <c r="E2394" s="2" t="s">
        <v>56</v>
      </c>
      <c r="F2394" s="2" t="s">
        <v>11</v>
      </c>
      <c r="G2394" s="2">
        <v>36</v>
      </c>
      <c r="H2394" s="2" t="s">
        <v>34</v>
      </c>
      <c r="I2394" s="2" t="s">
        <v>39</v>
      </c>
      <c r="J2394" s="2" t="s">
        <v>124</v>
      </c>
      <c r="K2394" s="2" t="str">
        <f t="shared" si="149"/>
        <v>2015</v>
      </c>
      <c r="L2394" s="2" t="str">
        <f t="shared" si="150"/>
        <v>06</v>
      </c>
      <c r="M2394" s="2">
        <v>201506</v>
      </c>
      <c r="N2394" s="30">
        <v>129294.144</v>
      </c>
      <c r="O2394" s="30">
        <v>19394.121599999999</v>
      </c>
      <c r="P2394" s="10">
        <f t="shared" si="151"/>
        <v>1.9394121599999998E-2</v>
      </c>
    </row>
    <row r="2395" spans="1:16">
      <c r="A2395" s="2" t="s">
        <v>7</v>
      </c>
      <c r="B2395" s="2" t="s">
        <v>26</v>
      </c>
      <c r="C2395" s="2" t="str">
        <f t="shared" si="148"/>
        <v>Toshiro T.</v>
      </c>
      <c r="D2395" s="2" t="s">
        <v>55</v>
      </c>
      <c r="E2395" s="2" t="s">
        <v>56</v>
      </c>
      <c r="F2395" s="2" t="s">
        <v>11</v>
      </c>
      <c r="G2395" s="2">
        <v>36</v>
      </c>
      <c r="H2395" s="2" t="s">
        <v>34</v>
      </c>
      <c r="I2395" s="2" t="s">
        <v>39</v>
      </c>
      <c r="J2395" s="2" t="s">
        <v>121</v>
      </c>
      <c r="K2395" s="2" t="str">
        <f t="shared" si="149"/>
        <v>2015</v>
      </c>
      <c r="L2395" s="2" t="str">
        <f t="shared" si="150"/>
        <v>06</v>
      </c>
      <c r="M2395" s="2">
        <v>201506</v>
      </c>
      <c r="N2395" s="30">
        <v>71329.809600000008</v>
      </c>
      <c r="O2395" s="30">
        <v>10699.471440000001</v>
      </c>
      <c r="P2395" s="10">
        <f t="shared" si="151"/>
        <v>1.069947144E-2</v>
      </c>
    </row>
    <row r="2396" spans="1:16">
      <c r="A2396" s="2" t="s">
        <v>7</v>
      </c>
      <c r="B2396" s="2" t="s">
        <v>26</v>
      </c>
      <c r="C2396" s="2" t="str">
        <f t="shared" si="148"/>
        <v>Toshiro T.</v>
      </c>
      <c r="D2396" s="2" t="s">
        <v>55</v>
      </c>
      <c r="E2396" s="2" t="s">
        <v>56</v>
      </c>
      <c r="F2396" s="2" t="s">
        <v>11</v>
      </c>
      <c r="G2396" s="2">
        <v>36</v>
      </c>
      <c r="H2396" s="2" t="s">
        <v>34</v>
      </c>
      <c r="I2396" s="2" t="s">
        <v>39</v>
      </c>
      <c r="J2396" s="2" t="s">
        <v>143</v>
      </c>
      <c r="K2396" s="2" t="str">
        <f t="shared" si="149"/>
        <v>2015</v>
      </c>
      <c r="L2396" s="2" t="str">
        <f t="shared" si="150"/>
        <v>06</v>
      </c>
      <c r="M2396" s="2">
        <v>201506</v>
      </c>
      <c r="N2396" s="30">
        <v>64612.674000000006</v>
      </c>
      <c r="O2396" s="30">
        <v>9691.901100000001</v>
      </c>
      <c r="P2396" s="10">
        <f t="shared" si="151"/>
        <v>9.6919011000000006E-3</v>
      </c>
    </row>
    <row r="2397" spans="1:16">
      <c r="A2397" s="2" t="s">
        <v>7</v>
      </c>
      <c r="B2397" s="2" t="s">
        <v>26</v>
      </c>
      <c r="C2397" s="2" t="str">
        <f t="shared" si="148"/>
        <v>Toshiro T.</v>
      </c>
      <c r="D2397" s="2" t="s">
        <v>55</v>
      </c>
      <c r="E2397" s="2" t="s">
        <v>56</v>
      </c>
      <c r="F2397" s="2" t="s">
        <v>11</v>
      </c>
      <c r="G2397" s="2">
        <v>36</v>
      </c>
      <c r="H2397" s="2" t="s">
        <v>34</v>
      </c>
      <c r="I2397" s="2" t="s">
        <v>39</v>
      </c>
      <c r="J2397" s="2" t="s">
        <v>123</v>
      </c>
      <c r="K2397" s="2" t="str">
        <f t="shared" si="149"/>
        <v>2015</v>
      </c>
      <c r="L2397" s="2" t="str">
        <f t="shared" si="150"/>
        <v>06</v>
      </c>
      <c r="M2397" s="2">
        <v>201506</v>
      </c>
      <c r="N2397" s="30">
        <v>202723.81919999997</v>
      </c>
      <c r="O2397" s="30">
        <v>30408.572879999996</v>
      </c>
      <c r="P2397" s="10">
        <f t="shared" si="151"/>
        <v>3.0408572879999995E-2</v>
      </c>
    </row>
    <row r="2398" spans="1:16">
      <c r="A2398" s="2" t="s">
        <v>7</v>
      </c>
      <c r="B2398" s="2" t="s">
        <v>26</v>
      </c>
      <c r="C2398" s="2" t="str">
        <f t="shared" si="148"/>
        <v>Yui M.</v>
      </c>
      <c r="D2398" s="2" t="s">
        <v>53</v>
      </c>
      <c r="E2398" s="2" t="s">
        <v>54</v>
      </c>
      <c r="F2398" s="2" t="s">
        <v>12</v>
      </c>
      <c r="G2398" s="2">
        <v>32</v>
      </c>
      <c r="H2398" s="2" t="s">
        <v>36</v>
      </c>
      <c r="I2398" s="2" t="s">
        <v>63</v>
      </c>
      <c r="J2398" s="2" t="s">
        <v>124</v>
      </c>
      <c r="K2398" s="2" t="str">
        <f t="shared" si="149"/>
        <v>2015</v>
      </c>
      <c r="L2398" s="2" t="str">
        <f t="shared" si="150"/>
        <v>06</v>
      </c>
      <c r="M2398" s="2">
        <v>201506</v>
      </c>
      <c r="N2398" s="30">
        <v>159832.51199999999</v>
      </c>
      <c r="O2398" s="30">
        <v>23974.876799999998</v>
      </c>
      <c r="P2398" s="10">
        <f t="shared" si="151"/>
        <v>2.3974876799999999E-2</v>
      </c>
    </row>
    <row r="2399" spans="1:16">
      <c r="A2399" s="2" t="s">
        <v>7</v>
      </c>
      <c r="B2399" s="2" t="s">
        <v>26</v>
      </c>
      <c r="C2399" s="2" t="str">
        <f t="shared" si="148"/>
        <v>Yui M.</v>
      </c>
      <c r="D2399" s="2" t="s">
        <v>53</v>
      </c>
      <c r="E2399" s="2" t="s">
        <v>54</v>
      </c>
      <c r="F2399" s="2" t="s">
        <v>12</v>
      </c>
      <c r="G2399" s="2">
        <v>32</v>
      </c>
      <c r="H2399" s="2" t="s">
        <v>36</v>
      </c>
      <c r="I2399" s="2" t="s">
        <v>63</v>
      </c>
      <c r="J2399" s="2" t="s">
        <v>121</v>
      </c>
      <c r="K2399" s="2" t="str">
        <f t="shared" si="149"/>
        <v>2015</v>
      </c>
      <c r="L2399" s="2" t="str">
        <f t="shared" si="150"/>
        <v>06</v>
      </c>
      <c r="M2399" s="2">
        <v>201506</v>
      </c>
      <c r="N2399" s="30">
        <v>52966.569600000003</v>
      </c>
      <c r="O2399" s="30">
        <v>7944.9854400000004</v>
      </c>
      <c r="P2399" s="10">
        <f t="shared" si="151"/>
        <v>7.9449854399999999E-3</v>
      </c>
    </row>
    <row r="2400" spans="1:16">
      <c r="A2400" s="2" t="s">
        <v>7</v>
      </c>
      <c r="B2400" s="2" t="s">
        <v>26</v>
      </c>
      <c r="C2400" s="2" t="str">
        <f t="shared" si="148"/>
        <v>Yui M.</v>
      </c>
      <c r="D2400" s="2" t="s">
        <v>53</v>
      </c>
      <c r="E2400" s="2" t="s">
        <v>54</v>
      </c>
      <c r="F2400" s="2" t="s">
        <v>12</v>
      </c>
      <c r="G2400" s="2">
        <v>32</v>
      </c>
      <c r="H2400" s="2" t="s">
        <v>36</v>
      </c>
      <c r="I2400" s="2" t="s">
        <v>63</v>
      </c>
      <c r="J2400" s="2" t="s">
        <v>143</v>
      </c>
      <c r="K2400" s="2" t="str">
        <f t="shared" si="149"/>
        <v>2015</v>
      </c>
      <c r="L2400" s="2" t="str">
        <f t="shared" si="150"/>
        <v>06</v>
      </c>
      <c r="M2400" s="2">
        <v>201506</v>
      </c>
      <c r="N2400" s="30">
        <v>17938.116000000002</v>
      </c>
      <c r="O2400" s="30">
        <v>2690.7174</v>
      </c>
      <c r="P2400" s="10">
        <f t="shared" si="151"/>
        <v>2.6907174000000002E-3</v>
      </c>
    </row>
    <row r="2401" spans="1:16">
      <c r="A2401" s="2" t="s">
        <v>7</v>
      </c>
      <c r="B2401" s="2" t="s">
        <v>26</v>
      </c>
      <c r="C2401" s="2" t="str">
        <f t="shared" si="148"/>
        <v>Yui M.</v>
      </c>
      <c r="D2401" s="2" t="s">
        <v>53</v>
      </c>
      <c r="E2401" s="2" t="s">
        <v>54</v>
      </c>
      <c r="F2401" s="2" t="s">
        <v>12</v>
      </c>
      <c r="G2401" s="2">
        <v>32</v>
      </c>
      <c r="H2401" s="2" t="s">
        <v>36</v>
      </c>
      <c r="I2401" s="2" t="s">
        <v>63</v>
      </c>
      <c r="J2401" s="2" t="s">
        <v>123</v>
      </c>
      <c r="K2401" s="2" t="str">
        <f t="shared" si="149"/>
        <v>2015</v>
      </c>
      <c r="L2401" s="2" t="str">
        <f t="shared" si="150"/>
        <v>06</v>
      </c>
      <c r="M2401" s="2">
        <v>201506</v>
      </c>
      <c r="N2401" s="30">
        <v>55070.668799999999</v>
      </c>
      <c r="O2401" s="30">
        <v>8260.6003199999996</v>
      </c>
      <c r="P2401" s="10">
        <f t="shared" si="151"/>
        <v>8.2606003200000003E-3</v>
      </c>
    </row>
    <row r="2402" spans="1:16">
      <c r="A2402" s="2" t="s">
        <v>7</v>
      </c>
      <c r="B2402" s="2" t="s">
        <v>27</v>
      </c>
      <c r="C2402" s="2" t="str">
        <f t="shared" si="148"/>
        <v>Andrew T.</v>
      </c>
      <c r="D2402" s="2" t="s">
        <v>21</v>
      </c>
      <c r="E2402" s="2" t="s">
        <v>58</v>
      </c>
      <c r="F2402" s="2" t="s">
        <v>11</v>
      </c>
      <c r="G2402" s="2">
        <v>45</v>
      </c>
      <c r="H2402" s="2" t="s">
        <v>33</v>
      </c>
      <c r="I2402" s="2" t="s">
        <v>38</v>
      </c>
      <c r="J2402" s="2" t="s">
        <v>124</v>
      </c>
      <c r="K2402" s="2" t="str">
        <f t="shared" si="149"/>
        <v>2015</v>
      </c>
      <c r="L2402" s="2" t="str">
        <f t="shared" si="150"/>
        <v>06</v>
      </c>
      <c r="M2402" s="2">
        <v>201506</v>
      </c>
      <c r="N2402" s="30">
        <v>688817.28</v>
      </c>
      <c r="O2402" s="30">
        <v>103322.592</v>
      </c>
      <c r="P2402" s="10">
        <f t="shared" si="151"/>
        <v>0.103322592</v>
      </c>
    </row>
    <row r="2403" spans="1:16">
      <c r="A2403" s="2" t="s">
        <v>7</v>
      </c>
      <c r="B2403" s="2" t="s">
        <v>27</v>
      </c>
      <c r="C2403" s="2" t="str">
        <f t="shared" si="148"/>
        <v>Andrew T.</v>
      </c>
      <c r="D2403" s="2" t="s">
        <v>21</v>
      </c>
      <c r="E2403" s="2" t="s">
        <v>58</v>
      </c>
      <c r="F2403" s="2" t="s">
        <v>11</v>
      </c>
      <c r="G2403" s="2">
        <v>45</v>
      </c>
      <c r="H2403" s="2" t="s">
        <v>33</v>
      </c>
      <c r="I2403" s="2" t="s">
        <v>38</v>
      </c>
      <c r="J2403" s="2" t="s">
        <v>121</v>
      </c>
      <c r="K2403" s="2" t="str">
        <f t="shared" si="149"/>
        <v>2015</v>
      </c>
      <c r="L2403" s="2" t="str">
        <f t="shared" si="150"/>
        <v>06</v>
      </c>
      <c r="M2403" s="2">
        <v>201506</v>
      </c>
      <c r="N2403" s="30">
        <v>517455.12</v>
      </c>
      <c r="O2403" s="30">
        <v>77618.267999999996</v>
      </c>
      <c r="P2403" s="10">
        <f t="shared" si="151"/>
        <v>7.761826799999999E-2</v>
      </c>
    </row>
    <row r="2404" spans="1:16">
      <c r="A2404" s="2" t="s">
        <v>7</v>
      </c>
      <c r="B2404" s="2" t="s">
        <v>27</v>
      </c>
      <c r="C2404" s="2" t="str">
        <f t="shared" si="148"/>
        <v>Andrew T.</v>
      </c>
      <c r="D2404" s="2" t="s">
        <v>21</v>
      </c>
      <c r="E2404" s="2" t="s">
        <v>58</v>
      </c>
      <c r="F2404" s="2" t="s">
        <v>11</v>
      </c>
      <c r="G2404" s="2">
        <v>45</v>
      </c>
      <c r="H2404" s="2" t="s">
        <v>33</v>
      </c>
      <c r="I2404" s="2" t="s">
        <v>38</v>
      </c>
      <c r="J2404" s="2" t="s">
        <v>143</v>
      </c>
      <c r="K2404" s="2" t="str">
        <f t="shared" si="149"/>
        <v>2015</v>
      </c>
      <c r="L2404" s="2" t="str">
        <f t="shared" si="150"/>
        <v>06</v>
      </c>
      <c r="M2404" s="2">
        <v>201506</v>
      </c>
      <c r="N2404" s="30">
        <v>572686.19999999995</v>
      </c>
      <c r="O2404" s="30">
        <v>85902.93</v>
      </c>
      <c r="P2404" s="10">
        <f t="shared" si="151"/>
        <v>8.5902929999999988E-2</v>
      </c>
    </row>
    <row r="2405" spans="1:16">
      <c r="A2405" s="2" t="s">
        <v>7</v>
      </c>
      <c r="B2405" s="2" t="s">
        <v>27</v>
      </c>
      <c r="C2405" s="2" t="str">
        <f t="shared" si="148"/>
        <v>Andrew T.</v>
      </c>
      <c r="D2405" s="2" t="s">
        <v>21</v>
      </c>
      <c r="E2405" s="2" t="s">
        <v>58</v>
      </c>
      <c r="F2405" s="2" t="s">
        <v>11</v>
      </c>
      <c r="G2405" s="2">
        <v>45</v>
      </c>
      <c r="H2405" s="2" t="s">
        <v>33</v>
      </c>
      <c r="I2405" s="2" t="s">
        <v>38</v>
      </c>
      <c r="J2405" s="2" t="s">
        <v>123</v>
      </c>
      <c r="K2405" s="2" t="str">
        <f t="shared" si="149"/>
        <v>2015</v>
      </c>
      <c r="L2405" s="2" t="str">
        <f t="shared" si="150"/>
        <v>06</v>
      </c>
      <c r="M2405" s="2">
        <v>201506</v>
      </c>
      <c r="N2405" s="30">
        <v>105339.6</v>
      </c>
      <c r="O2405" s="30">
        <v>15800.94</v>
      </c>
      <c r="P2405" s="10">
        <f t="shared" si="151"/>
        <v>1.5800939999999999E-2</v>
      </c>
    </row>
    <row r="2406" spans="1:16">
      <c r="A2406" s="2" t="s">
        <v>7</v>
      </c>
      <c r="B2406" s="2" t="s">
        <v>27</v>
      </c>
      <c r="C2406" s="2" t="str">
        <f t="shared" si="148"/>
        <v>Jason W.</v>
      </c>
      <c r="D2406" s="2" t="s">
        <v>18</v>
      </c>
      <c r="E2406" s="2" t="s">
        <v>62</v>
      </c>
      <c r="F2406" s="2" t="s">
        <v>11</v>
      </c>
      <c r="G2406" s="2">
        <v>38</v>
      </c>
      <c r="H2406" s="2" t="s">
        <v>34</v>
      </c>
      <c r="I2406" s="2" t="s">
        <v>39</v>
      </c>
      <c r="J2406" s="2" t="s">
        <v>124</v>
      </c>
      <c r="K2406" s="2" t="str">
        <f t="shared" si="149"/>
        <v>2015</v>
      </c>
      <c r="L2406" s="2" t="str">
        <f t="shared" si="150"/>
        <v>06</v>
      </c>
      <c r="M2406" s="2">
        <v>201506</v>
      </c>
      <c r="N2406" s="30">
        <v>2142661.2480000001</v>
      </c>
      <c r="O2406" s="30">
        <v>321399.18719999999</v>
      </c>
      <c r="P2406" s="10">
        <f t="shared" si="151"/>
        <v>0.32139918719999999</v>
      </c>
    </row>
    <row r="2407" spans="1:16">
      <c r="A2407" s="2" t="s">
        <v>7</v>
      </c>
      <c r="B2407" s="2" t="s">
        <v>27</v>
      </c>
      <c r="C2407" s="2" t="str">
        <f t="shared" si="148"/>
        <v>Jason W.</v>
      </c>
      <c r="D2407" s="2" t="s">
        <v>18</v>
      </c>
      <c r="E2407" s="2" t="s">
        <v>62</v>
      </c>
      <c r="F2407" s="2" t="s">
        <v>11</v>
      </c>
      <c r="G2407" s="2">
        <v>38</v>
      </c>
      <c r="H2407" s="2" t="s">
        <v>34</v>
      </c>
      <c r="I2407" s="2" t="s">
        <v>39</v>
      </c>
      <c r="J2407" s="2" t="s">
        <v>121</v>
      </c>
      <c r="K2407" s="2" t="str">
        <f t="shared" si="149"/>
        <v>2015</v>
      </c>
      <c r="L2407" s="2" t="str">
        <f t="shared" si="150"/>
        <v>06</v>
      </c>
      <c r="M2407" s="2">
        <v>201506</v>
      </c>
      <c r="N2407" s="30">
        <v>136031.61600000004</v>
      </c>
      <c r="O2407" s="30">
        <v>20404.742400000003</v>
      </c>
      <c r="P2407" s="10">
        <f t="shared" si="151"/>
        <v>2.0404742400000002E-2</v>
      </c>
    </row>
    <row r="2408" spans="1:16">
      <c r="A2408" s="2" t="s">
        <v>7</v>
      </c>
      <c r="B2408" s="2" t="s">
        <v>27</v>
      </c>
      <c r="C2408" s="2" t="str">
        <f t="shared" si="148"/>
        <v>Jason W.</v>
      </c>
      <c r="D2408" s="2" t="s">
        <v>18</v>
      </c>
      <c r="E2408" s="2" t="s">
        <v>62</v>
      </c>
      <c r="F2408" s="2" t="s">
        <v>11</v>
      </c>
      <c r="G2408" s="2">
        <v>38</v>
      </c>
      <c r="H2408" s="2" t="s">
        <v>34</v>
      </c>
      <c r="I2408" s="2" t="s">
        <v>39</v>
      </c>
      <c r="J2408" s="2" t="s">
        <v>143</v>
      </c>
      <c r="K2408" s="2" t="str">
        <f t="shared" si="149"/>
        <v>2015</v>
      </c>
      <c r="L2408" s="2" t="str">
        <f t="shared" si="150"/>
        <v>06</v>
      </c>
      <c r="M2408" s="2">
        <v>201506</v>
      </c>
      <c r="N2408" s="30">
        <v>455134.68000000005</v>
      </c>
      <c r="O2408" s="30">
        <v>68270.202000000005</v>
      </c>
      <c r="P2408" s="10">
        <f t="shared" si="151"/>
        <v>6.8270202000000002E-2</v>
      </c>
    </row>
    <row r="2409" spans="1:16">
      <c r="A2409" s="2" t="s">
        <v>7</v>
      </c>
      <c r="B2409" s="2" t="s">
        <v>27</v>
      </c>
      <c r="C2409" s="2" t="str">
        <f t="shared" si="148"/>
        <v>Jason W.</v>
      </c>
      <c r="D2409" s="2" t="s">
        <v>18</v>
      </c>
      <c r="E2409" s="2" t="s">
        <v>62</v>
      </c>
      <c r="F2409" s="2" t="s">
        <v>11</v>
      </c>
      <c r="G2409" s="2">
        <v>38</v>
      </c>
      <c r="H2409" s="2" t="s">
        <v>34</v>
      </c>
      <c r="I2409" s="2" t="s">
        <v>39</v>
      </c>
      <c r="J2409" s="2" t="s">
        <v>123</v>
      </c>
      <c r="K2409" s="2" t="str">
        <f t="shared" si="149"/>
        <v>2015</v>
      </c>
      <c r="L2409" s="2" t="str">
        <f t="shared" si="150"/>
        <v>06</v>
      </c>
      <c r="M2409" s="2">
        <v>201506</v>
      </c>
      <c r="N2409" s="30">
        <v>647686.36800000013</v>
      </c>
      <c r="O2409" s="30">
        <v>97152.955200000011</v>
      </c>
      <c r="P2409" s="10">
        <f t="shared" si="151"/>
        <v>9.7152955200000016E-2</v>
      </c>
    </row>
    <row r="2410" spans="1:16">
      <c r="A2410" s="2" t="s">
        <v>7</v>
      </c>
      <c r="B2410" s="2" t="s">
        <v>27</v>
      </c>
      <c r="C2410" s="2" t="str">
        <f t="shared" si="148"/>
        <v>Michelle L.</v>
      </c>
      <c r="D2410" s="2" t="s">
        <v>19</v>
      </c>
      <c r="E2410" s="2" t="s">
        <v>57</v>
      </c>
      <c r="F2410" s="2" t="s">
        <v>12</v>
      </c>
      <c r="G2410" s="2">
        <v>29</v>
      </c>
      <c r="H2410" s="2" t="s">
        <v>37</v>
      </c>
      <c r="I2410" s="2" t="s">
        <v>41</v>
      </c>
      <c r="J2410" s="2" t="s">
        <v>124</v>
      </c>
      <c r="K2410" s="2" t="str">
        <f t="shared" si="149"/>
        <v>2015</v>
      </c>
      <c r="L2410" s="2" t="str">
        <f t="shared" si="150"/>
        <v>06</v>
      </c>
      <c r="M2410" s="2">
        <v>201506</v>
      </c>
      <c r="N2410" s="30">
        <v>76734.720000000001</v>
      </c>
      <c r="O2410" s="30">
        <v>11510.208000000001</v>
      </c>
      <c r="P2410" s="10">
        <f t="shared" si="151"/>
        <v>1.1510208000000001E-2</v>
      </c>
    </row>
    <row r="2411" spans="1:16">
      <c r="A2411" s="2" t="s">
        <v>7</v>
      </c>
      <c r="B2411" s="2" t="s">
        <v>27</v>
      </c>
      <c r="C2411" s="2" t="str">
        <f t="shared" si="148"/>
        <v>Michelle L.</v>
      </c>
      <c r="D2411" s="2" t="s">
        <v>19</v>
      </c>
      <c r="E2411" s="2" t="s">
        <v>57</v>
      </c>
      <c r="F2411" s="2" t="s">
        <v>12</v>
      </c>
      <c r="G2411" s="2">
        <v>29</v>
      </c>
      <c r="H2411" s="2" t="s">
        <v>37</v>
      </c>
      <c r="I2411" s="2" t="s">
        <v>41</v>
      </c>
      <c r="J2411" s="2" t="s">
        <v>121</v>
      </c>
      <c r="K2411" s="2" t="str">
        <f t="shared" si="149"/>
        <v>2015</v>
      </c>
      <c r="L2411" s="2" t="str">
        <f t="shared" si="150"/>
        <v>06</v>
      </c>
      <c r="M2411" s="2">
        <v>201506</v>
      </c>
      <c r="N2411" s="30">
        <v>100202.40000000001</v>
      </c>
      <c r="O2411" s="30">
        <v>15030.36</v>
      </c>
      <c r="P2411" s="10">
        <f t="shared" si="151"/>
        <v>1.5030360000000001E-2</v>
      </c>
    </row>
    <row r="2412" spans="1:16">
      <c r="A2412" s="2" t="s">
        <v>7</v>
      </c>
      <c r="B2412" s="2" t="s">
        <v>27</v>
      </c>
      <c r="C2412" s="2" t="str">
        <f t="shared" si="148"/>
        <v>Michelle L.</v>
      </c>
      <c r="D2412" s="2" t="s">
        <v>19</v>
      </c>
      <c r="E2412" s="2" t="s">
        <v>57</v>
      </c>
      <c r="F2412" s="2" t="s">
        <v>12</v>
      </c>
      <c r="G2412" s="2">
        <v>29</v>
      </c>
      <c r="H2412" s="2" t="s">
        <v>37</v>
      </c>
      <c r="I2412" s="2" t="s">
        <v>41</v>
      </c>
      <c r="J2412" s="2" t="s">
        <v>143</v>
      </c>
      <c r="K2412" s="2" t="str">
        <f t="shared" si="149"/>
        <v>2015</v>
      </c>
      <c r="L2412" s="2" t="str">
        <f t="shared" si="150"/>
        <v>06</v>
      </c>
      <c r="M2412" s="2">
        <v>201506</v>
      </c>
      <c r="N2412" s="30">
        <v>139183.20000000001</v>
      </c>
      <c r="O2412" s="30">
        <v>20877.48</v>
      </c>
      <c r="P2412" s="10">
        <f t="shared" si="151"/>
        <v>2.087748E-2</v>
      </c>
    </row>
    <row r="2413" spans="1:16">
      <c r="A2413" s="2" t="s">
        <v>7</v>
      </c>
      <c r="B2413" s="2" t="s">
        <v>27</v>
      </c>
      <c r="C2413" s="2" t="str">
        <f t="shared" si="148"/>
        <v>Michelle L.</v>
      </c>
      <c r="D2413" s="2" t="s">
        <v>19</v>
      </c>
      <c r="E2413" s="2" t="s">
        <v>57</v>
      </c>
      <c r="F2413" s="2" t="s">
        <v>12</v>
      </c>
      <c r="G2413" s="2">
        <v>29</v>
      </c>
      <c r="H2413" s="2" t="s">
        <v>37</v>
      </c>
      <c r="I2413" s="2" t="s">
        <v>41</v>
      </c>
      <c r="J2413" s="2" t="s">
        <v>123</v>
      </c>
      <c r="K2413" s="2" t="str">
        <f t="shared" si="149"/>
        <v>2015</v>
      </c>
      <c r="L2413" s="2" t="str">
        <f t="shared" si="150"/>
        <v>06</v>
      </c>
      <c r="M2413" s="2">
        <v>201506</v>
      </c>
      <c r="N2413" s="30">
        <v>113691.60000000002</v>
      </c>
      <c r="O2413" s="30">
        <v>17053.740000000002</v>
      </c>
      <c r="P2413" s="10">
        <f t="shared" si="151"/>
        <v>1.7053740000000001E-2</v>
      </c>
    </row>
    <row r="2414" spans="1:16">
      <c r="A2414" s="2" t="s">
        <v>7</v>
      </c>
      <c r="B2414" s="2" t="s">
        <v>42</v>
      </c>
      <c r="C2414" s="2" t="str">
        <f t="shared" si="148"/>
        <v>Dennis C.</v>
      </c>
      <c r="D2414" s="2" t="s">
        <v>59</v>
      </c>
      <c r="E2414" s="2" t="s">
        <v>60</v>
      </c>
      <c r="F2414" s="2" t="s">
        <v>11</v>
      </c>
      <c r="G2414" s="2">
        <v>35</v>
      </c>
      <c r="H2414" s="2" t="s">
        <v>34</v>
      </c>
      <c r="I2414" s="2" t="s">
        <v>39</v>
      </c>
      <c r="J2414" s="2" t="s">
        <v>124</v>
      </c>
      <c r="K2414" s="2" t="str">
        <f t="shared" si="149"/>
        <v>2015</v>
      </c>
      <c r="L2414" s="2" t="str">
        <f t="shared" si="150"/>
        <v>06</v>
      </c>
      <c r="M2414" s="2">
        <v>201506</v>
      </c>
      <c r="N2414" s="30">
        <v>1064206.08</v>
      </c>
      <c r="O2414" s="30">
        <v>159630.91200000001</v>
      </c>
      <c r="P2414" s="10">
        <f t="shared" si="151"/>
        <v>0.15963091200000001</v>
      </c>
    </row>
    <row r="2415" spans="1:16">
      <c r="A2415" s="2" t="s">
        <v>7</v>
      </c>
      <c r="B2415" s="2" t="s">
        <v>42</v>
      </c>
      <c r="C2415" s="2" t="str">
        <f t="shared" si="148"/>
        <v>Dennis C.</v>
      </c>
      <c r="D2415" s="2" t="s">
        <v>59</v>
      </c>
      <c r="E2415" s="2" t="s">
        <v>60</v>
      </c>
      <c r="F2415" s="2" t="s">
        <v>11</v>
      </c>
      <c r="G2415" s="2">
        <v>35</v>
      </c>
      <c r="H2415" s="2" t="s">
        <v>34</v>
      </c>
      <c r="I2415" s="2" t="s">
        <v>39</v>
      </c>
      <c r="J2415" s="2" t="s">
        <v>121</v>
      </c>
      <c r="K2415" s="2" t="str">
        <f t="shared" si="149"/>
        <v>2015</v>
      </c>
      <c r="L2415" s="2" t="str">
        <f t="shared" si="150"/>
        <v>06</v>
      </c>
      <c r="M2415" s="2">
        <v>201506</v>
      </c>
      <c r="N2415" s="30">
        <v>515029.53600000008</v>
      </c>
      <c r="O2415" s="30">
        <v>77254.430400000012</v>
      </c>
      <c r="P2415" s="10">
        <f t="shared" si="151"/>
        <v>7.7254430400000018E-2</v>
      </c>
    </row>
    <row r="2416" spans="1:16">
      <c r="A2416" s="2" t="s">
        <v>7</v>
      </c>
      <c r="B2416" s="2" t="s">
        <v>42</v>
      </c>
      <c r="C2416" s="2" t="str">
        <f t="shared" si="148"/>
        <v>Dennis C.</v>
      </c>
      <c r="D2416" s="2" t="s">
        <v>59</v>
      </c>
      <c r="E2416" s="2" t="s">
        <v>60</v>
      </c>
      <c r="F2416" s="2" t="s">
        <v>11</v>
      </c>
      <c r="G2416" s="2">
        <v>35</v>
      </c>
      <c r="H2416" s="2" t="s">
        <v>34</v>
      </c>
      <c r="I2416" s="2" t="s">
        <v>39</v>
      </c>
      <c r="J2416" s="2" t="s">
        <v>143</v>
      </c>
      <c r="K2416" s="2" t="str">
        <f t="shared" si="149"/>
        <v>2015</v>
      </c>
      <c r="L2416" s="2" t="str">
        <f t="shared" si="150"/>
        <v>06</v>
      </c>
      <c r="M2416" s="2">
        <v>201506</v>
      </c>
      <c r="N2416" s="30">
        <v>531059.76000000013</v>
      </c>
      <c r="O2416" s="30">
        <v>79658.964000000007</v>
      </c>
      <c r="P2416" s="10">
        <f t="shared" si="151"/>
        <v>7.9658964000000013E-2</v>
      </c>
    </row>
    <row r="2417" spans="1:16">
      <c r="A2417" s="2" t="s">
        <v>7</v>
      </c>
      <c r="B2417" s="2" t="s">
        <v>42</v>
      </c>
      <c r="C2417" s="2" t="str">
        <f t="shared" si="148"/>
        <v>Dennis C.</v>
      </c>
      <c r="D2417" s="2" t="s">
        <v>59</v>
      </c>
      <c r="E2417" s="2" t="s">
        <v>60</v>
      </c>
      <c r="F2417" s="2" t="s">
        <v>11</v>
      </c>
      <c r="G2417" s="2">
        <v>35</v>
      </c>
      <c r="H2417" s="2" t="s">
        <v>34</v>
      </c>
      <c r="I2417" s="2" t="s">
        <v>39</v>
      </c>
      <c r="J2417" s="2" t="s">
        <v>123</v>
      </c>
      <c r="K2417" s="2" t="str">
        <f t="shared" si="149"/>
        <v>2015</v>
      </c>
      <c r="L2417" s="2" t="str">
        <f t="shared" si="150"/>
        <v>06</v>
      </c>
      <c r="M2417" s="2">
        <v>201506</v>
      </c>
      <c r="N2417" s="30">
        <v>228369.45600000003</v>
      </c>
      <c r="O2417" s="30">
        <v>34255.418400000002</v>
      </c>
      <c r="P2417" s="10">
        <f t="shared" si="151"/>
        <v>3.4255418400000001E-2</v>
      </c>
    </row>
    <row r="2418" spans="1:16">
      <c r="A2418" s="2" t="s">
        <v>7</v>
      </c>
      <c r="B2418" s="2" t="s">
        <v>42</v>
      </c>
      <c r="C2418" s="2" t="str">
        <f t="shared" si="148"/>
        <v>Aaron C.</v>
      </c>
      <c r="D2418" s="2" t="s">
        <v>61</v>
      </c>
      <c r="E2418" s="2" t="s">
        <v>60</v>
      </c>
      <c r="F2418" s="2" t="s">
        <v>11</v>
      </c>
      <c r="G2418" s="2">
        <v>32</v>
      </c>
      <c r="H2418" s="2" t="s">
        <v>36</v>
      </c>
      <c r="I2418" s="2" t="s">
        <v>63</v>
      </c>
      <c r="J2418" s="2" t="s">
        <v>124</v>
      </c>
      <c r="K2418" s="2" t="str">
        <f t="shared" si="149"/>
        <v>2015</v>
      </c>
      <c r="L2418" s="2" t="str">
        <f t="shared" si="150"/>
        <v>06</v>
      </c>
      <c r="M2418" s="2">
        <v>201506</v>
      </c>
      <c r="N2418" s="30">
        <v>105767.424</v>
      </c>
      <c r="O2418" s="30">
        <v>15865.113599999999</v>
      </c>
      <c r="P2418" s="10">
        <f t="shared" si="151"/>
        <v>1.5865113599999998E-2</v>
      </c>
    </row>
    <row r="2419" spans="1:16">
      <c r="A2419" s="2" t="s">
        <v>7</v>
      </c>
      <c r="B2419" s="2" t="s">
        <v>42</v>
      </c>
      <c r="C2419" s="2" t="str">
        <f t="shared" si="148"/>
        <v>Aaron C.</v>
      </c>
      <c r="D2419" s="2" t="s">
        <v>61</v>
      </c>
      <c r="E2419" s="2" t="s">
        <v>60</v>
      </c>
      <c r="F2419" s="2" t="s">
        <v>11</v>
      </c>
      <c r="G2419" s="2">
        <v>32</v>
      </c>
      <c r="H2419" s="2" t="s">
        <v>36</v>
      </c>
      <c r="I2419" s="2" t="s">
        <v>63</v>
      </c>
      <c r="J2419" s="2" t="s">
        <v>121</v>
      </c>
      <c r="K2419" s="2" t="str">
        <f t="shared" si="149"/>
        <v>2015</v>
      </c>
      <c r="L2419" s="2" t="str">
        <f t="shared" si="150"/>
        <v>06</v>
      </c>
      <c r="M2419" s="2">
        <v>201506</v>
      </c>
      <c r="N2419" s="30">
        <v>47724.768000000004</v>
      </c>
      <c r="O2419" s="30">
        <v>7158.7152000000006</v>
      </c>
      <c r="P2419" s="10">
        <f t="shared" si="151"/>
        <v>7.1587152000000005E-3</v>
      </c>
    </row>
    <row r="2420" spans="1:16">
      <c r="A2420" s="2" t="s">
        <v>7</v>
      </c>
      <c r="B2420" s="2" t="s">
        <v>42</v>
      </c>
      <c r="C2420" s="2" t="str">
        <f t="shared" si="148"/>
        <v>Aaron C.</v>
      </c>
      <c r="D2420" s="2" t="s">
        <v>61</v>
      </c>
      <c r="E2420" s="2" t="s">
        <v>60</v>
      </c>
      <c r="F2420" s="2" t="s">
        <v>11</v>
      </c>
      <c r="G2420" s="2">
        <v>32</v>
      </c>
      <c r="H2420" s="2" t="s">
        <v>36</v>
      </c>
      <c r="I2420" s="2" t="s">
        <v>63</v>
      </c>
      <c r="J2420" s="2" t="s">
        <v>143</v>
      </c>
      <c r="K2420" s="2" t="str">
        <f t="shared" si="149"/>
        <v>2015</v>
      </c>
      <c r="L2420" s="2" t="str">
        <f t="shared" si="150"/>
        <v>06</v>
      </c>
      <c r="M2420" s="2">
        <v>201506</v>
      </c>
      <c r="N2420" s="30">
        <v>111023.64</v>
      </c>
      <c r="O2420" s="30">
        <v>16653.545999999998</v>
      </c>
      <c r="P2420" s="10">
        <f t="shared" si="151"/>
        <v>1.6653545999999998E-2</v>
      </c>
    </row>
    <row r="2421" spans="1:16">
      <c r="A2421" s="2" t="s">
        <v>7</v>
      </c>
      <c r="B2421" s="2" t="s">
        <v>42</v>
      </c>
      <c r="C2421" s="2" t="str">
        <f t="shared" si="148"/>
        <v>Aaron C.</v>
      </c>
      <c r="D2421" s="2" t="s">
        <v>61</v>
      </c>
      <c r="E2421" s="2" t="s">
        <v>60</v>
      </c>
      <c r="F2421" s="2" t="s">
        <v>11</v>
      </c>
      <c r="G2421" s="2">
        <v>32</v>
      </c>
      <c r="H2421" s="2" t="s">
        <v>36</v>
      </c>
      <c r="I2421" s="2" t="s">
        <v>63</v>
      </c>
      <c r="J2421" s="2" t="s">
        <v>123</v>
      </c>
      <c r="K2421" s="2" t="str">
        <f t="shared" si="149"/>
        <v>2015</v>
      </c>
      <c r="L2421" s="2" t="str">
        <f t="shared" si="150"/>
        <v>06</v>
      </c>
      <c r="M2421" s="2">
        <v>201506</v>
      </c>
      <c r="N2421" s="30">
        <v>85349.375999999989</v>
      </c>
      <c r="O2421" s="30">
        <v>12802.406399999998</v>
      </c>
      <c r="P2421" s="10">
        <f t="shared" si="151"/>
        <v>1.2802406399999997E-2</v>
      </c>
    </row>
    <row r="2422" spans="1:16">
      <c r="A2422" s="2" t="s">
        <v>69</v>
      </c>
      <c r="B2422" s="2" t="s">
        <v>5</v>
      </c>
      <c r="C2422" s="2" t="str">
        <f t="shared" si="148"/>
        <v>Jansen B.</v>
      </c>
      <c r="D2422" s="2" t="s">
        <v>46</v>
      </c>
      <c r="E2422" s="2" t="s">
        <v>13</v>
      </c>
      <c r="F2422" s="2" t="s">
        <v>11</v>
      </c>
      <c r="G2422" s="2">
        <v>46</v>
      </c>
      <c r="H2422" s="2" t="s">
        <v>33</v>
      </c>
      <c r="I2422" s="2" t="s">
        <v>38</v>
      </c>
      <c r="J2422" s="2" t="s">
        <v>124</v>
      </c>
      <c r="K2422" s="2" t="str">
        <f t="shared" si="149"/>
        <v>2015</v>
      </c>
      <c r="L2422" s="2" t="str">
        <f t="shared" si="150"/>
        <v>06</v>
      </c>
      <c r="M2422" s="2">
        <v>201506</v>
      </c>
      <c r="N2422" s="30">
        <v>1547569.92</v>
      </c>
      <c r="O2422" s="30">
        <v>232135.48799999998</v>
      </c>
      <c r="P2422" s="10">
        <f t="shared" si="151"/>
        <v>0.23213548799999997</v>
      </c>
    </row>
    <row r="2423" spans="1:16">
      <c r="A2423" s="2" t="s">
        <v>69</v>
      </c>
      <c r="B2423" s="2" t="s">
        <v>5</v>
      </c>
      <c r="C2423" s="2" t="str">
        <f t="shared" si="148"/>
        <v>Jansen B.</v>
      </c>
      <c r="D2423" s="2" t="s">
        <v>46</v>
      </c>
      <c r="E2423" s="2" t="s">
        <v>13</v>
      </c>
      <c r="F2423" s="2" t="s">
        <v>11</v>
      </c>
      <c r="G2423" s="2">
        <v>46</v>
      </c>
      <c r="H2423" s="2" t="s">
        <v>33</v>
      </c>
      <c r="I2423" s="2" t="s">
        <v>38</v>
      </c>
      <c r="J2423" s="2" t="s">
        <v>121</v>
      </c>
      <c r="K2423" s="2" t="str">
        <f t="shared" si="149"/>
        <v>2015</v>
      </c>
      <c r="L2423" s="2" t="str">
        <f t="shared" si="150"/>
        <v>06</v>
      </c>
      <c r="M2423" s="2">
        <v>201506</v>
      </c>
      <c r="N2423" s="30">
        <v>400659.36000000004</v>
      </c>
      <c r="O2423" s="30">
        <v>60098.904000000002</v>
      </c>
      <c r="P2423" s="10">
        <f t="shared" si="151"/>
        <v>6.0098904000000002E-2</v>
      </c>
    </row>
    <row r="2424" spans="1:16">
      <c r="A2424" s="2" t="s">
        <v>69</v>
      </c>
      <c r="B2424" s="2" t="s">
        <v>5</v>
      </c>
      <c r="C2424" s="2" t="str">
        <f t="shared" si="148"/>
        <v>Jansen B.</v>
      </c>
      <c r="D2424" s="2" t="s">
        <v>46</v>
      </c>
      <c r="E2424" s="2" t="s">
        <v>13</v>
      </c>
      <c r="F2424" s="2" t="s">
        <v>11</v>
      </c>
      <c r="G2424" s="2">
        <v>46</v>
      </c>
      <c r="H2424" s="2" t="s">
        <v>33</v>
      </c>
      <c r="I2424" s="2" t="s">
        <v>38</v>
      </c>
      <c r="J2424" s="2" t="s">
        <v>143</v>
      </c>
      <c r="K2424" s="2" t="str">
        <f t="shared" si="149"/>
        <v>2015</v>
      </c>
      <c r="L2424" s="2" t="str">
        <f t="shared" si="150"/>
        <v>06</v>
      </c>
      <c r="M2424" s="2">
        <v>201506</v>
      </c>
      <c r="N2424" s="30">
        <v>54079.200000000004</v>
      </c>
      <c r="O2424" s="30">
        <v>8111.88</v>
      </c>
      <c r="P2424" s="10">
        <f t="shared" si="151"/>
        <v>8.1118800000000001E-3</v>
      </c>
    </row>
    <row r="2425" spans="1:16">
      <c r="A2425" s="2" t="s">
        <v>69</v>
      </c>
      <c r="B2425" s="2" t="s">
        <v>5</v>
      </c>
      <c r="C2425" s="2" t="str">
        <f t="shared" si="148"/>
        <v>Jansen B.</v>
      </c>
      <c r="D2425" s="2" t="s">
        <v>46</v>
      </c>
      <c r="E2425" s="2" t="s">
        <v>13</v>
      </c>
      <c r="F2425" s="2" t="s">
        <v>11</v>
      </c>
      <c r="G2425" s="2">
        <v>46</v>
      </c>
      <c r="H2425" s="2" t="s">
        <v>33</v>
      </c>
      <c r="I2425" s="2" t="s">
        <v>38</v>
      </c>
      <c r="J2425" s="2" t="s">
        <v>123</v>
      </c>
      <c r="K2425" s="2" t="str">
        <f t="shared" si="149"/>
        <v>2015</v>
      </c>
      <c r="L2425" s="2" t="str">
        <f t="shared" si="150"/>
        <v>06</v>
      </c>
      <c r="M2425" s="2">
        <v>201506</v>
      </c>
      <c r="N2425" s="30">
        <v>522772.55999999994</v>
      </c>
      <c r="O2425" s="30">
        <v>78415.883999999991</v>
      </c>
      <c r="P2425" s="10">
        <f t="shared" si="151"/>
        <v>7.8415883999999991E-2</v>
      </c>
    </row>
    <row r="2426" spans="1:16">
      <c r="A2426" s="2" t="s">
        <v>69</v>
      </c>
      <c r="B2426" s="2" t="s">
        <v>5</v>
      </c>
      <c r="C2426" s="2" t="str">
        <f t="shared" si="148"/>
        <v>Claire P.</v>
      </c>
      <c r="D2426" s="2" t="s">
        <v>22</v>
      </c>
      <c r="E2426" s="2" t="s">
        <v>16</v>
      </c>
      <c r="F2426" s="2" t="s">
        <v>12</v>
      </c>
      <c r="G2426" s="2">
        <v>38</v>
      </c>
      <c r="H2426" s="2" t="s">
        <v>34</v>
      </c>
      <c r="I2426" s="2" t="s">
        <v>39</v>
      </c>
      <c r="J2426" s="2" t="s">
        <v>124</v>
      </c>
      <c r="K2426" s="2" t="str">
        <f t="shared" si="149"/>
        <v>2015</v>
      </c>
      <c r="L2426" s="2" t="str">
        <f t="shared" si="150"/>
        <v>06</v>
      </c>
      <c r="M2426" s="2">
        <v>201506</v>
      </c>
      <c r="N2426" s="30">
        <v>551263.10400000005</v>
      </c>
      <c r="O2426" s="30">
        <v>82689.46560000001</v>
      </c>
      <c r="P2426" s="10">
        <f t="shared" si="151"/>
        <v>8.2689465600000012E-2</v>
      </c>
    </row>
    <row r="2427" spans="1:16">
      <c r="A2427" s="2" t="s">
        <v>69</v>
      </c>
      <c r="B2427" s="2" t="s">
        <v>5</v>
      </c>
      <c r="C2427" s="2" t="str">
        <f t="shared" si="148"/>
        <v>Claire P.</v>
      </c>
      <c r="D2427" s="2" t="s">
        <v>22</v>
      </c>
      <c r="E2427" s="2" t="s">
        <v>16</v>
      </c>
      <c r="F2427" s="2" t="s">
        <v>12</v>
      </c>
      <c r="G2427" s="2">
        <v>38</v>
      </c>
      <c r="H2427" s="2" t="s">
        <v>34</v>
      </c>
      <c r="I2427" s="2" t="s">
        <v>39</v>
      </c>
      <c r="J2427" s="2" t="s">
        <v>121</v>
      </c>
      <c r="K2427" s="2" t="str">
        <f t="shared" si="149"/>
        <v>2015</v>
      </c>
      <c r="L2427" s="2" t="str">
        <f t="shared" si="150"/>
        <v>06</v>
      </c>
      <c r="M2427" s="2">
        <v>201506</v>
      </c>
      <c r="N2427" s="30">
        <v>497562.91200000001</v>
      </c>
      <c r="O2427" s="30">
        <v>74634.436799999996</v>
      </c>
      <c r="P2427" s="10">
        <f t="shared" si="151"/>
        <v>7.4634436799999995E-2</v>
      </c>
    </row>
    <row r="2428" spans="1:16">
      <c r="A2428" s="2" t="s">
        <v>69</v>
      </c>
      <c r="B2428" s="2" t="s">
        <v>5</v>
      </c>
      <c r="C2428" s="2" t="str">
        <f t="shared" si="148"/>
        <v>Claire P.</v>
      </c>
      <c r="D2428" s="2" t="s">
        <v>22</v>
      </c>
      <c r="E2428" s="2" t="s">
        <v>16</v>
      </c>
      <c r="F2428" s="2" t="s">
        <v>12</v>
      </c>
      <c r="G2428" s="2">
        <v>38</v>
      </c>
      <c r="H2428" s="2" t="s">
        <v>34</v>
      </c>
      <c r="I2428" s="2" t="s">
        <v>39</v>
      </c>
      <c r="J2428" s="2" t="s">
        <v>143</v>
      </c>
      <c r="K2428" s="2" t="str">
        <f t="shared" si="149"/>
        <v>2015</v>
      </c>
      <c r="L2428" s="2" t="str">
        <f t="shared" si="150"/>
        <v>06</v>
      </c>
      <c r="M2428" s="2">
        <v>201506</v>
      </c>
      <c r="N2428" s="30">
        <v>254598.12000000002</v>
      </c>
      <c r="O2428" s="30">
        <v>38189.718000000001</v>
      </c>
      <c r="P2428" s="10">
        <f t="shared" si="151"/>
        <v>3.8189717999999997E-2</v>
      </c>
    </row>
    <row r="2429" spans="1:16">
      <c r="A2429" s="2" t="s">
        <v>69</v>
      </c>
      <c r="B2429" s="2" t="s">
        <v>5</v>
      </c>
      <c r="C2429" s="2" t="str">
        <f t="shared" si="148"/>
        <v>Claire P.</v>
      </c>
      <c r="D2429" s="2" t="s">
        <v>22</v>
      </c>
      <c r="E2429" s="2" t="s">
        <v>16</v>
      </c>
      <c r="F2429" s="2" t="s">
        <v>12</v>
      </c>
      <c r="G2429" s="2">
        <v>38</v>
      </c>
      <c r="H2429" s="2" t="s">
        <v>34</v>
      </c>
      <c r="I2429" s="2" t="s">
        <v>39</v>
      </c>
      <c r="J2429" s="2" t="s">
        <v>123</v>
      </c>
      <c r="K2429" s="2" t="str">
        <f t="shared" si="149"/>
        <v>2015</v>
      </c>
      <c r="L2429" s="2" t="str">
        <f t="shared" si="150"/>
        <v>06</v>
      </c>
      <c r="M2429" s="2">
        <v>201506</v>
      </c>
      <c r="N2429" s="30">
        <v>311341.96799999999</v>
      </c>
      <c r="O2429" s="30">
        <v>46701.295199999993</v>
      </c>
      <c r="P2429" s="10">
        <f t="shared" si="151"/>
        <v>4.6701295199999993E-2</v>
      </c>
    </row>
    <row r="2430" spans="1:16">
      <c r="A2430" s="2" t="s">
        <v>69</v>
      </c>
      <c r="B2430" s="2" t="s">
        <v>5</v>
      </c>
      <c r="C2430" s="2" t="str">
        <f t="shared" si="148"/>
        <v>Simon W.</v>
      </c>
      <c r="D2430" s="2" t="s">
        <v>9</v>
      </c>
      <c r="E2430" s="2" t="s">
        <v>10</v>
      </c>
      <c r="F2430" s="2" t="s">
        <v>11</v>
      </c>
      <c r="G2430" s="2">
        <v>25</v>
      </c>
      <c r="H2430" s="2" t="s">
        <v>37</v>
      </c>
      <c r="I2430" s="2" t="s">
        <v>41</v>
      </c>
      <c r="J2430" s="2" t="s">
        <v>124</v>
      </c>
      <c r="K2430" s="2" t="str">
        <f t="shared" si="149"/>
        <v>2015</v>
      </c>
      <c r="L2430" s="2" t="str">
        <f t="shared" si="150"/>
        <v>06</v>
      </c>
      <c r="M2430" s="2">
        <v>201506</v>
      </c>
      <c r="N2430" s="30">
        <v>92113.919999999998</v>
      </c>
      <c r="O2430" s="30">
        <v>13817.088</v>
      </c>
      <c r="P2430" s="10">
        <f t="shared" si="151"/>
        <v>1.3817088E-2</v>
      </c>
    </row>
    <row r="2431" spans="1:16">
      <c r="A2431" s="2" t="s">
        <v>69</v>
      </c>
      <c r="B2431" s="2" t="s">
        <v>5</v>
      </c>
      <c r="C2431" s="2" t="str">
        <f t="shared" si="148"/>
        <v>Simon W.</v>
      </c>
      <c r="D2431" s="2" t="s">
        <v>9</v>
      </c>
      <c r="E2431" s="2" t="s">
        <v>10</v>
      </c>
      <c r="F2431" s="2" t="s">
        <v>11</v>
      </c>
      <c r="G2431" s="2">
        <v>25</v>
      </c>
      <c r="H2431" s="2" t="s">
        <v>37</v>
      </c>
      <c r="I2431" s="2" t="s">
        <v>41</v>
      </c>
      <c r="J2431" s="2" t="s">
        <v>121</v>
      </c>
      <c r="K2431" s="2" t="str">
        <f t="shared" si="149"/>
        <v>2015</v>
      </c>
      <c r="L2431" s="2" t="str">
        <f t="shared" si="150"/>
        <v>06</v>
      </c>
      <c r="M2431" s="2">
        <v>201506</v>
      </c>
      <c r="N2431" s="30">
        <v>137748.96</v>
      </c>
      <c r="O2431" s="30">
        <v>20662.343999999997</v>
      </c>
      <c r="P2431" s="10">
        <f t="shared" si="151"/>
        <v>2.0662343999999996E-2</v>
      </c>
    </row>
    <row r="2432" spans="1:16">
      <c r="A2432" s="2" t="s">
        <v>69</v>
      </c>
      <c r="B2432" s="2" t="s">
        <v>5</v>
      </c>
      <c r="C2432" s="2" t="str">
        <f t="shared" si="148"/>
        <v>Simon W.</v>
      </c>
      <c r="D2432" s="2" t="s">
        <v>9</v>
      </c>
      <c r="E2432" s="2" t="s">
        <v>10</v>
      </c>
      <c r="F2432" s="2" t="s">
        <v>11</v>
      </c>
      <c r="G2432" s="2">
        <v>25</v>
      </c>
      <c r="H2432" s="2" t="s">
        <v>37</v>
      </c>
      <c r="I2432" s="2" t="s">
        <v>41</v>
      </c>
      <c r="J2432" s="2" t="s">
        <v>143</v>
      </c>
      <c r="K2432" s="2" t="str">
        <f t="shared" si="149"/>
        <v>2015</v>
      </c>
      <c r="L2432" s="2" t="str">
        <f t="shared" si="150"/>
        <v>06</v>
      </c>
      <c r="M2432" s="2">
        <v>201506</v>
      </c>
      <c r="N2432" s="30">
        <v>111891.60000000002</v>
      </c>
      <c r="O2432" s="30">
        <v>16783.740000000002</v>
      </c>
      <c r="P2432" s="10">
        <f t="shared" si="151"/>
        <v>1.6783740000000002E-2</v>
      </c>
    </row>
    <row r="2433" spans="1:16">
      <c r="A2433" s="2" t="s">
        <v>69</v>
      </c>
      <c r="B2433" s="2" t="s">
        <v>5</v>
      </c>
      <c r="C2433" s="2" t="str">
        <f t="shared" si="148"/>
        <v>Simon W.</v>
      </c>
      <c r="D2433" s="2" t="s">
        <v>9</v>
      </c>
      <c r="E2433" s="2" t="s">
        <v>10</v>
      </c>
      <c r="F2433" s="2" t="s">
        <v>11</v>
      </c>
      <c r="G2433" s="2">
        <v>25</v>
      </c>
      <c r="H2433" s="2" t="s">
        <v>37</v>
      </c>
      <c r="I2433" s="2" t="s">
        <v>41</v>
      </c>
      <c r="J2433" s="2" t="s">
        <v>123</v>
      </c>
      <c r="K2433" s="2" t="str">
        <f t="shared" si="149"/>
        <v>2015</v>
      </c>
      <c r="L2433" s="2" t="str">
        <f t="shared" si="150"/>
        <v>06</v>
      </c>
      <c r="M2433" s="2">
        <v>201506</v>
      </c>
      <c r="N2433" s="30">
        <v>62328.959999999999</v>
      </c>
      <c r="O2433" s="30">
        <v>9349.3439999999991</v>
      </c>
      <c r="P2433" s="10">
        <f t="shared" si="151"/>
        <v>9.349343999999999E-3</v>
      </c>
    </row>
    <row r="2434" spans="1:16">
      <c r="A2434" s="2" t="s">
        <v>69</v>
      </c>
      <c r="B2434" s="2" t="s">
        <v>6</v>
      </c>
      <c r="C2434" s="2" t="str">
        <f t="shared" si="148"/>
        <v>Trevor P.</v>
      </c>
      <c r="D2434" s="2" t="s">
        <v>14</v>
      </c>
      <c r="E2434" s="2" t="s">
        <v>15</v>
      </c>
      <c r="F2434" s="2" t="s">
        <v>11</v>
      </c>
      <c r="G2434" s="2">
        <v>32</v>
      </c>
      <c r="H2434" s="2" t="s">
        <v>36</v>
      </c>
      <c r="I2434" s="2" t="s">
        <v>63</v>
      </c>
      <c r="J2434" s="2" t="s">
        <v>124</v>
      </c>
      <c r="K2434" s="2" t="str">
        <f t="shared" si="149"/>
        <v>2015</v>
      </c>
      <c r="L2434" s="2" t="str">
        <f t="shared" si="150"/>
        <v>06</v>
      </c>
      <c r="M2434" s="2">
        <v>201506</v>
      </c>
      <c r="N2434" s="30">
        <v>1304903.04</v>
      </c>
      <c r="O2434" s="30">
        <v>195735.45600000001</v>
      </c>
      <c r="P2434" s="10">
        <f t="shared" si="151"/>
        <v>0.195735456</v>
      </c>
    </row>
    <row r="2435" spans="1:16">
      <c r="A2435" s="2" t="s">
        <v>69</v>
      </c>
      <c r="B2435" s="2" t="s">
        <v>6</v>
      </c>
      <c r="C2435" s="2" t="str">
        <f t="shared" ref="C2435:C2498" si="152">D2435&amp;" "&amp;LEFT(E2435,1)&amp;"."</f>
        <v>Trevor P.</v>
      </c>
      <c r="D2435" s="2" t="s">
        <v>14</v>
      </c>
      <c r="E2435" s="2" t="s">
        <v>15</v>
      </c>
      <c r="F2435" s="2" t="s">
        <v>11</v>
      </c>
      <c r="G2435" s="2">
        <v>32</v>
      </c>
      <c r="H2435" s="2" t="s">
        <v>36</v>
      </c>
      <c r="I2435" s="2" t="s">
        <v>63</v>
      </c>
      <c r="J2435" s="2" t="s">
        <v>121</v>
      </c>
      <c r="K2435" s="2" t="str">
        <f t="shared" ref="K2435:K2449" si="153">LEFT(M2435,4)</f>
        <v>2015</v>
      </c>
      <c r="L2435" s="2" t="str">
        <f t="shared" ref="L2435:L2449" si="154">RIGHT(M2435,2)</f>
        <v>06</v>
      </c>
      <c r="M2435" s="2">
        <v>201506</v>
      </c>
      <c r="N2435" s="30">
        <v>231470.4</v>
      </c>
      <c r="O2435" s="30">
        <v>34720.559999999998</v>
      </c>
      <c r="P2435" s="10">
        <f t="shared" ref="P2435:P2498" si="155">O2435/1000000</f>
        <v>3.4720559999999998E-2</v>
      </c>
    </row>
    <row r="2436" spans="1:16">
      <c r="A2436" s="2" t="s">
        <v>69</v>
      </c>
      <c r="B2436" s="2" t="s">
        <v>6</v>
      </c>
      <c r="C2436" s="2" t="str">
        <f t="shared" si="152"/>
        <v>Trevor P.</v>
      </c>
      <c r="D2436" s="2" t="s">
        <v>14</v>
      </c>
      <c r="E2436" s="2" t="s">
        <v>15</v>
      </c>
      <c r="F2436" s="2" t="s">
        <v>11</v>
      </c>
      <c r="G2436" s="2">
        <v>32</v>
      </c>
      <c r="H2436" s="2" t="s">
        <v>36</v>
      </c>
      <c r="I2436" s="2" t="s">
        <v>63</v>
      </c>
      <c r="J2436" s="2" t="s">
        <v>143</v>
      </c>
      <c r="K2436" s="2" t="str">
        <f t="shared" si="153"/>
        <v>2015</v>
      </c>
      <c r="L2436" s="2" t="str">
        <f t="shared" si="154"/>
        <v>06</v>
      </c>
      <c r="M2436" s="2">
        <v>201506</v>
      </c>
      <c r="N2436" s="30">
        <v>349053.6</v>
      </c>
      <c r="O2436" s="30">
        <v>52358.039999999994</v>
      </c>
      <c r="P2436" s="10">
        <f t="shared" si="155"/>
        <v>5.2358039999999995E-2</v>
      </c>
    </row>
    <row r="2437" spans="1:16">
      <c r="A2437" s="2" t="s">
        <v>69</v>
      </c>
      <c r="B2437" s="2" t="s">
        <v>6</v>
      </c>
      <c r="C2437" s="2" t="str">
        <f t="shared" si="152"/>
        <v>Trevor P.</v>
      </c>
      <c r="D2437" s="2" t="s">
        <v>14</v>
      </c>
      <c r="E2437" s="2" t="s">
        <v>15</v>
      </c>
      <c r="F2437" s="2" t="s">
        <v>11</v>
      </c>
      <c r="G2437" s="2">
        <v>32</v>
      </c>
      <c r="H2437" s="2" t="s">
        <v>36</v>
      </c>
      <c r="I2437" s="2" t="s">
        <v>63</v>
      </c>
      <c r="J2437" s="2" t="s">
        <v>123</v>
      </c>
      <c r="K2437" s="2" t="str">
        <f t="shared" si="153"/>
        <v>2015</v>
      </c>
      <c r="L2437" s="2" t="str">
        <f t="shared" si="154"/>
        <v>06</v>
      </c>
      <c r="M2437" s="2">
        <v>201506</v>
      </c>
      <c r="N2437" s="30">
        <v>221563.43999999997</v>
      </c>
      <c r="O2437" s="30">
        <v>33234.515999999996</v>
      </c>
      <c r="P2437" s="10">
        <f t="shared" si="155"/>
        <v>3.3234515999999999E-2</v>
      </c>
    </row>
    <row r="2438" spans="1:16">
      <c r="A2438" s="2" t="s">
        <v>68</v>
      </c>
      <c r="B2438" s="2" t="s">
        <v>24</v>
      </c>
      <c r="C2438" s="2" t="str">
        <f t="shared" si="152"/>
        <v>George C.</v>
      </c>
      <c r="D2438" s="2" t="s">
        <v>43</v>
      </c>
      <c r="E2438" s="2" t="s">
        <v>17</v>
      </c>
      <c r="F2438" s="2" t="s">
        <v>11</v>
      </c>
      <c r="G2438" s="2">
        <v>32</v>
      </c>
      <c r="H2438" s="2" t="s">
        <v>36</v>
      </c>
      <c r="I2438" s="2" t="s">
        <v>63</v>
      </c>
      <c r="J2438" s="2" t="s">
        <v>124</v>
      </c>
      <c r="K2438" s="2" t="str">
        <f t="shared" si="153"/>
        <v>2015</v>
      </c>
      <c r="L2438" s="2" t="str">
        <f t="shared" si="154"/>
        <v>06</v>
      </c>
      <c r="M2438" s="2">
        <v>201506</v>
      </c>
      <c r="N2438" s="30">
        <v>637512.96000000008</v>
      </c>
      <c r="O2438" s="30">
        <v>95626.944000000003</v>
      </c>
      <c r="P2438" s="10">
        <f t="shared" si="155"/>
        <v>9.5626944000000005E-2</v>
      </c>
    </row>
    <row r="2439" spans="1:16">
      <c r="A2439" s="2" t="s">
        <v>68</v>
      </c>
      <c r="B2439" s="2" t="s">
        <v>24</v>
      </c>
      <c r="C2439" s="2" t="str">
        <f t="shared" si="152"/>
        <v>George C.</v>
      </c>
      <c r="D2439" s="2" t="s">
        <v>43</v>
      </c>
      <c r="E2439" s="2" t="s">
        <v>17</v>
      </c>
      <c r="F2439" s="2" t="s">
        <v>11</v>
      </c>
      <c r="G2439" s="2">
        <v>32</v>
      </c>
      <c r="H2439" s="2" t="s">
        <v>36</v>
      </c>
      <c r="I2439" s="2" t="s">
        <v>63</v>
      </c>
      <c r="J2439" s="2" t="s">
        <v>121</v>
      </c>
      <c r="K2439" s="2" t="str">
        <f t="shared" si="153"/>
        <v>2015</v>
      </c>
      <c r="L2439" s="2" t="str">
        <f t="shared" si="154"/>
        <v>06</v>
      </c>
      <c r="M2439" s="2">
        <v>201506</v>
      </c>
      <c r="N2439" s="30">
        <v>137790.24000000002</v>
      </c>
      <c r="O2439" s="30">
        <v>20668.536</v>
      </c>
      <c r="P2439" s="10">
        <f t="shared" si="155"/>
        <v>2.0668536000000001E-2</v>
      </c>
    </row>
    <row r="2440" spans="1:16">
      <c r="A2440" s="2" t="s">
        <v>68</v>
      </c>
      <c r="B2440" s="2" t="s">
        <v>24</v>
      </c>
      <c r="C2440" s="2" t="str">
        <f t="shared" si="152"/>
        <v>George C.</v>
      </c>
      <c r="D2440" s="2" t="s">
        <v>43</v>
      </c>
      <c r="E2440" s="2" t="s">
        <v>17</v>
      </c>
      <c r="F2440" s="2" t="s">
        <v>11</v>
      </c>
      <c r="G2440" s="2">
        <v>32</v>
      </c>
      <c r="H2440" s="2" t="s">
        <v>36</v>
      </c>
      <c r="I2440" s="2" t="s">
        <v>63</v>
      </c>
      <c r="J2440" s="2" t="s">
        <v>143</v>
      </c>
      <c r="K2440" s="2" t="str">
        <f t="shared" si="153"/>
        <v>2015</v>
      </c>
      <c r="L2440" s="2" t="str">
        <f t="shared" si="154"/>
        <v>06</v>
      </c>
      <c r="M2440" s="2">
        <v>201506</v>
      </c>
      <c r="N2440" s="30">
        <v>186702.60000000003</v>
      </c>
      <c r="O2440" s="30">
        <v>28005.390000000003</v>
      </c>
      <c r="P2440" s="10">
        <f t="shared" si="155"/>
        <v>2.8005390000000002E-2</v>
      </c>
    </row>
    <row r="2441" spans="1:16">
      <c r="A2441" s="2" t="s">
        <v>68</v>
      </c>
      <c r="B2441" s="2" t="s">
        <v>24</v>
      </c>
      <c r="C2441" s="2" t="str">
        <f t="shared" si="152"/>
        <v>George C.</v>
      </c>
      <c r="D2441" s="2" t="s">
        <v>43</v>
      </c>
      <c r="E2441" s="2" t="s">
        <v>17</v>
      </c>
      <c r="F2441" s="2" t="s">
        <v>11</v>
      </c>
      <c r="G2441" s="2">
        <v>32</v>
      </c>
      <c r="H2441" s="2" t="s">
        <v>36</v>
      </c>
      <c r="I2441" s="2" t="s">
        <v>63</v>
      </c>
      <c r="J2441" s="2" t="s">
        <v>123</v>
      </c>
      <c r="K2441" s="2" t="str">
        <f t="shared" si="153"/>
        <v>2015</v>
      </c>
      <c r="L2441" s="2" t="str">
        <f t="shared" si="154"/>
        <v>06</v>
      </c>
      <c r="M2441" s="2">
        <v>201506</v>
      </c>
      <c r="N2441" s="30">
        <v>212556.96</v>
      </c>
      <c r="O2441" s="30">
        <v>31883.543999999998</v>
      </c>
      <c r="P2441" s="10">
        <f t="shared" si="155"/>
        <v>3.1883544E-2</v>
      </c>
    </row>
    <row r="2442" spans="1:16">
      <c r="A2442" s="2" t="s">
        <v>68</v>
      </c>
      <c r="B2442" s="2" t="s">
        <v>70</v>
      </c>
      <c r="C2442" s="2" t="str">
        <f t="shared" si="152"/>
        <v>Emma J.</v>
      </c>
      <c r="D2442" s="2" t="s">
        <v>20</v>
      </c>
      <c r="E2442" s="2" t="s">
        <v>0</v>
      </c>
      <c r="F2442" s="2" t="s">
        <v>12</v>
      </c>
      <c r="G2442" s="2">
        <v>28</v>
      </c>
      <c r="H2442" s="2" t="s">
        <v>37</v>
      </c>
      <c r="I2442" s="2" t="s">
        <v>41</v>
      </c>
      <c r="J2442" s="2" t="s">
        <v>124</v>
      </c>
      <c r="K2442" s="2" t="str">
        <f t="shared" si="153"/>
        <v>2015</v>
      </c>
      <c r="L2442" s="2" t="str">
        <f t="shared" si="154"/>
        <v>06</v>
      </c>
      <c r="M2442" s="2">
        <v>201506</v>
      </c>
      <c r="N2442" s="30">
        <v>250519.68000000005</v>
      </c>
      <c r="O2442" s="30">
        <v>37577.952000000005</v>
      </c>
      <c r="P2442" s="10">
        <f t="shared" si="155"/>
        <v>3.7577952000000005E-2</v>
      </c>
    </row>
    <row r="2443" spans="1:16">
      <c r="A2443" s="2" t="s">
        <v>68</v>
      </c>
      <c r="B2443" s="2" t="s">
        <v>70</v>
      </c>
      <c r="C2443" s="2" t="str">
        <f t="shared" si="152"/>
        <v>Emma J.</v>
      </c>
      <c r="D2443" s="2" t="s">
        <v>20</v>
      </c>
      <c r="E2443" s="2" t="s">
        <v>0</v>
      </c>
      <c r="F2443" s="2" t="s">
        <v>12</v>
      </c>
      <c r="G2443" s="2">
        <v>28</v>
      </c>
      <c r="H2443" s="2" t="s">
        <v>37</v>
      </c>
      <c r="I2443" s="2" t="s">
        <v>41</v>
      </c>
      <c r="J2443" s="2" t="s">
        <v>121</v>
      </c>
      <c r="K2443" s="2" t="str">
        <f t="shared" si="153"/>
        <v>2015</v>
      </c>
      <c r="L2443" s="2" t="str">
        <f t="shared" si="154"/>
        <v>06</v>
      </c>
      <c r="M2443" s="2">
        <v>201506</v>
      </c>
      <c r="N2443" s="30">
        <v>138290.4</v>
      </c>
      <c r="O2443" s="30">
        <v>20743.559999999998</v>
      </c>
      <c r="P2443" s="10">
        <f t="shared" si="155"/>
        <v>2.0743559999999998E-2</v>
      </c>
    </row>
    <row r="2444" spans="1:16">
      <c r="A2444" s="2" t="s">
        <v>68</v>
      </c>
      <c r="B2444" s="2" t="s">
        <v>70</v>
      </c>
      <c r="C2444" s="2" t="str">
        <f t="shared" si="152"/>
        <v>Emma J.</v>
      </c>
      <c r="D2444" s="2" t="s">
        <v>20</v>
      </c>
      <c r="E2444" s="2" t="s">
        <v>0</v>
      </c>
      <c r="F2444" s="2" t="s">
        <v>12</v>
      </c>
      <c r="G2444" s="2">
        <v>28</v>
      </c>
      <c r="H2444" s="2" t="s">
        <v>37</v>
      </c>
      <c r="I2444" s="2" t="s">
        <v>41</v>
      </c>
      <c r="J2444" s="2" t="s">
        <v>143</v>
      </c>
      <c r="K2444" s="2" t="str">
        <f t="shared" si="153"/>
        <v>2015</v>
      </c>
      <c r="L2444" s="2" t="str">
        <f t="shared" si="154"/>
        <v>06</v>
      </c>
      <c r="M2444" s="2">
        <v>201506</v>
      </c>
      <c r="N2444" s="30">
        <v>54887.400000000009</v>
      </c>
      <c r="O2444" s="30">
        <v>8233.11</v>
      </c>
      <c r="P2444" s="10">
        <f t="shared" si="155"/>
        <v>8.2331100000000001E-3</v>
      </c>
    </row>
    <row r="2445" spans="1:16">
      <c r="A2445" s="2" t="s">
        <v>68</v>
      </c>
      <c r="B2445" s="2" t="s">
        <v>70</v>
      </c>
      <c r="C2445" s="2" t="str">
        <f t="shared" si="152"/>
        <v>Emma J.</v>
      </c>
      <c r="D2445" s="2" t="s">
        <v>20</v>
      </c>
      <c r="E2445" s="2" t="s">
        <v>0</v>
      </c>
      <c r="F2445" s="2" t="s">
        <v>12</v>
      </c>
      <c r="G2445" s="2">
        <v>28</v>
      </c>
      <c r="H2445" s="2" t="s">
        <v>37</v>
      </c>
      <c r="I2445" s="2" t="s">
        <v>41</v>
      </c>
      <c r="J2445" s="2" t="s">
        <v>123</v>
      </c>
      <c r="K2445" s="2" t="str">
        <f t="shared" si="153"/>
        <v>2015</v>
      </c>
      <c r="L2445" s="2" t="str">
        <f t="shared" si="154"/>
        <v>06</v>
      </c>
      <c r="M2445" s="2">
        <v>201506</v>
      </c>
      <c r="N2445" s="30">
        <v>69672.959999999992</v>
      </c>
      <c r="O2445" s="30">
        <v>10450.943999999998</v>
      </c>
      <c r="P2445" s="10">
        <f t="shared" si="155"/>
        <v>1.0450943999999998E-2</v>
      </c>
    </row>
    <row r="2446" spans="1:16">
      <c r="A2446" s="2" t="s">
        <v>68</v>
      </c>
      <c r="B2446" s="2" t="s">
        <v>23</v>
      </c>
      <c r="C2446" s="2" t="str">
        <f t="shared" si="152"/>
        <v>Bryan K.</v>
      </c>
      <c r="D2446" s="2" t="s">
        <v>44</v>
      </c>
      <c r="E2446" s="2" t="s">
        <v>45</v>
      </c>
      <c r="F2446" s="2" t="s">
        <v>11</v>
      </c>
      <c r="G2446" s="2">
        <v>27</v>
      </c>
      <c r="H2446" s="2" t="s">
        <v>33</v>
      </c>
      <c r="I2446" s="2" t="s">
        <v>38</v>
      </c>
      <c r="J2446" s="2" t="s">
        <v>124</v>
      </c>
      <c r="K2446" s="2" t="str">
        <f t="shared" si="153"/>
        <v>2015</v>
      </c>
      <c r="L2446" s="2" t="str">
        <f t="shared" si="154"/>
        <v>06</v>
      </c>
      <c r="M2446" s="2">
        <v>201506</v>
      </c>
      <c r="N2446" s="30">
        <v>381552.7680000001</v>
      </c>
      <c r="O2446" s="30">
        <v>57232.91520000001</v>
      </c>
      <c r="P2446" s="10">
        <f t="shared" si="155"/>
        <v>5.7232915200000012E-2</v>
      </c>
    </row>
    <row r="2447" spans="1:16">
      <c r="A2447" s="2" t="s">
        <v>68</v>
      </c>
      <c r="B2447" s="2" t="s">
        <v>23</v>
      </c>
      <c r="C2447" s="2" t="str">
        <f t="shared" si="152"/>
        <v>Bryan K.</v>
      </c>
      <c r="D2447" s="2" t="s">
        <v>44</v>
      </c>
      <c r="E2447" s="2" t="s">
        <v>45</v>
      </c>
      <c r="F2447" s="2" t="s">
        <v>11</v>
      </c>
      <c r="G2447" s="2">
        <v>27</v>
      </c>
      <c r="H2447" s="2" t="s">
        <v>33</v>
      </c>
      <c r="I2447" s="2" t="s">
        <v>38</v>
      </c>
      <c r="J2447" s="2" t="s">
        <v>121</v>
      </c>
      <c r="K2447" s="2" t="str">
        <f t="shared" si="153"/>
        <v>2015</v>
      </c>
      <c r="L2447" s="2" t="str">
        <f t="shared" si="154"/>
        <v>06</v>
      </c>
      <c r="M2447" s="2">
        <v>201506</v>
      </c>
      <c r="N2447" s="30">
        <v>165680.63999999998</v>
      </c>
      <c r="O2447" s="30">
        <v>24852.095999999998</v>
      </c>
      <c r="P2447" s="10">
        <f t="shared" si="155"/>
        <v>2.4852095999999997E-2</v>
      </c>
    </row>
    <row r="2448" spans="1:16">
      <c r="A2448" s="2" t="s">
        <v>68</v>
      </c>
      <c r="B2448" s="2" t="s">
        <v>23</v>
      </c>
      <c r="C2448" s="2" t="str">
        <f t="shared" si="152"/>
        <v>Bryan K.</v>
      </c>
      <c r="D2448" s="2" t="s">
        <v>44</v>
      </c>
      <c r="E2448" s="2" t="s">
        <v>45</v>
      </c>
      <c r="F2448" s="2" t="s">
        <v>11</v>
      </c>
      <c r="G2448" s="2">
        <v>27</v>
      </c>
      <c r="H2448" s="2" t="s">
        <v>33</v>
      </c>
      <c r="I2448" s="2" t="s">
        <v>38</v>
      </c>
      <c r="J2448" s="2" t="s">
        <v>143</v>
      </c>
      <c r="K2448" s="2" t="str">
        <f t="shared" si="153"/>
        <v>2015</v>
      </c>
      <c r="L2448" s="2" t="str">
        <f t="shared" si="154"/>
        <v>06</v>
      </c>
      <c r="M2448" s="2">
        <v>201506</v>
      </c>
      <c r="N2448" s="30">
        <v>181919.52000000002</v>
      </c>
      <c r="O2448" s="30">
        <v>27287.928000000004</v>
      </c>
      <c r="P2448" s="10">
        <f t="shared" si="155"/>
        <v>2.7287928000000003E-2</v>
      </c>
    </row>
    <row r="2449" spans="1:16">
      <c r="A2449" s="2" t="s">
        <v>68</v>
      </c>
      <c r="B2449" s="2" t="s">
        <v>23</v>
      </c>
      <c r="C2449" s="2" t="str">
        <f t="shared" si="152"/>
        <v>Bryan K.</v>
      </c>
      <c r="D2449" s="2" t="s">
        <v>44</v>
      </c>
      <c r="E2449" s="2" t="s">
        <v>45</v>
      </c>
      <c r="F2449" s="2" t="s">
        <v>11</v>
      </c>
      <c r="G2449" s="2">
        <v>27</v>
      </c>
      <c r="H2449" s="2" t="s">
        <v>33</v>
      </c>
      <c r="I2449" s="2" t="s">
        <v>38</v>
      </c>
      <c r="J2449" s="2" t="s">
        <v>123</v>
      </c>
      <c r="K2449" s="2" t="str">
        <f t="shared" si="153"/>
        <v>2015</v>
      </c>
      <c r="L2449" s="2" t="str">
        <f t="shared" si="154"/>
        <v>06</v>
      </c>
      <c r="M2449" s="2">
        <v>201506</v>
      </c>
      <c r="N2449" s="30">
        <v>75843.216</v>
      </c>
      <c r="O2449" s="30">
        <v>11376.482399999999</v>
      </c>
      <c r="P2449" s="10">
        <f t="shared" si="155"/>
        <v>1.1376482399999999E-2</v>
      </c>
    </row>
    <row r="2450" spans="1:16">
      <c r="A2450" s="2" t="s">
        <v>69</v>
      </c>
      <c r="B2450" s="2" t="s">
        <v>5</v>
      </c>
      <c r="C2450" s="2" t="str">
        <f t="shared" si="152"/>
        <v>Jansen B.</v>
      </c>
      <c r="D2450" s="2" t="s">
        <v>46</v>
      </c>
      <c r="E2450" s="2" t="s">
        <v>13</v>
      </c>
      <c r="F2450" s="2" t="s">
        <v>11</v>
      </c>
      <c r="G2450" s="2">
        <v>46</v>
      </c>
      <c r="H2450" s="2" t="s">
        <v>33</v>
      </c>
      <c r="I2450" s="2" t="s">
        <v>38</v>
      </c>
      <c r="J2450" s="2" t="s">
        <v>143</v>
      </c>
      <c r="K2450" s="2" t="str">
        <f t="shared" ref="K2450:K2481" si="156">LEFT(M2450,4)</f>
        <v>2015</v>
      </c>
      <c r="L2450" s="2" t="str">
        <f t="shared" ref="L2450:L2481" si="157">RIGHT(M2450,2)</f>
        <v>07</v>
      </c>
      <c r="M2450" s="2">
        <v>201507</v>
      </c>
      <c r="N2450" s="30">
        <v>153585.54666666669</v>
      </c>
      <c r="O2450" s="30">
        <v>23037.832000000002</v>
      </c>
      <c r="P2450" s="10">
        <f t="shared" si="155"/>
        <v>2.3037832000000001E-2</v>
      </c>
    </row>
    <row r="2451" spans="1:16">
      <c r="A2451" s="2" t="s">
        <v>69</v>
      </c>
      <c r="B2451" s="2" t="s">
        <v>5</v>
      </c>
      <c r="C2451" s="2" t="str">
        <f t="shared" si="152"/>
        <v>Jansen B.</v>
      </c>
      <c r="D2451" s="2" t="s">
        <v>46</v>
      </c>
      <c r="E2451" s="2" t="s">
        <v>13</v>
      </c>
      <c r="F2451" s="2" t="s">
        <v>11</v>
      </c>
      <c r="G2451" s="2">
        <v>46</v>
      </c>
      <c r="H2451" s="2" t="s">
        <v>33</v>
      </c>
      <c r="I2451" s="2" t="s">
        <v>38</v>
      </c>
      <c r="J2451" s="2" t="s">
        <v>124</v>
      </c>
      <c r="K2451" s="2" t="str">
        <f t="shared" si="156"/>
        <v>2015</v>
      </c>
      <c r="L2451" s="2" t="str">
        <f t="shared" si="157"/>
        <v>07</v>
      </c>
      <c r="M2451" s="2">
        <v>201507</v>
      </c>
      <c r="N2451" s="30">
        <v>501156.088888889</v>
      </c>
      <c r="O2451" s="30">
        <v>75173.413333333345</v>
      </c>
      <c r="P2451" s="10">
        <f t="shared" si="155"/>
        <v>7.5173413333333342E-2</v>
      </c>
    </row>
    <row r="2452" spans="1:16">
      <c r="A2452" s="2" t="s">
        <v>7</v>
      </c>
      <c r="B2452" s="2" t="s">
        <v>27</v>
      </c>
      <c r="C2452" s="2" t="str">
        <f t="shared" si="152"/>
        <v>Andrew T.</v>
      </c>
      <c r="D2452" s="2" t="s">
        <v>21</v>
      </c>
      <c r="E2452" s="2" t="s">
        <v>58</v>
      </c>
      <c r="F2452" s="2" t="s">
        <v>11</v>
      </c>
      <c r="G2452" s="2">
        <v>45</v>
      </c>
      <c r="H2452" s="2" t="s">
        <v>33</v>
      </c>
      <c r="I2452" s="2" t="s">
        <v>38</v>
      </c>
      <c r="J2452" s="2" t="s">
        <v>121</v>
      </c>
      <c r="K2452" s="2" t="str">
        <f t="shared" si="156"/>
        <v>2015</v>
      </c>
      <c r="L2452" s="2" t="str">
        <f t="shared" si="157"/>
        <v>07</v>
      </c>
      <c r="M2452" s="2">
        <v>201507</v>
      </c>
      <c r="N2452" s="30">
        <v>478564.4444444445</v>
      </c>
      <c r="O2452" s="30">
        <v>71784.666666666672</v>
      </c>
      <c r="P2452" s="10">
        <f t="shared" si="155"/>
        <v>7.1784666666666677E-2</v>
      </c>
    </row>
    <row r="2453" spans="1:16">
      <c r="A2453" s="2" t="s">
        <v>7</v>
      </c>
      <c r="B2453" s="2" t="s">
        <v>27</v>
      </c>
      <c r="C2453" s="2" t="str">
        <f t="shared" si="152"/>
        <v>Andrew T.</v>
      </c>
      <c r="D2453" s="2" t="s">
        <v>21</v>
      </c>
      <c r="E2453" s="2" t="s">
        <v>58</v>
      </c>
      <c r="F2453" s="2" t="s">
        <v>11</v>
      </c>
      <c r="G2453" s="2">
        <v>45</v>
      </c>
      <c r="H2453" s="2" t="s">
        <v>33</v>
      </c>
      <c r="I2453" s="2" t="s">
        <v>38</v>
      </c>
      <c r="J2453" s="2" t="s">
        <v>123</v>
      </c>
      <c r="K2453" s="2" t="str">
        <f t="shared" si="156"/>
        <v>2015</v>
      </c>
      <c r="L2453" s="2" t="str">
        <f t="shared" si="157"/>
        <v>07</v>
      </c>
      <c r="M2453" s="2">
        <v>201507</v>
      </c>
      <c r="N2453" s="30">
        <v>447708.44444444455</v>
      </c>
      <c r="O2453" s="30">
        <v>67156.266666666677</v>
      </c>
      <c r="P2453" s="10">
        <f t="shared" si="155"/>
        <v>6.7156266666666672E-2</v>
      </c>
    </row>
    <row r="2454" spans="1:16">
      <c r="A2454" s="2" t="s">
        <v>7</v>
      </c>
      <c r="B2454" s="2" t="s">
        <v>42</v>
      </c>
      <c r="C2454" s="2" t="str">
        <f t="shared" si="152"/>
        <v>Dennis C.</v>
      </c>
      <c r="D2454" s="2" t="s">
        <v>59</v>
      </c>
      <c r="E2454" s="2" t="s">
        <v>60</v>
      </c>
      <c r="F2454" s="2" t="s">
        <v>11</v>
      </c>
      <c r="G2454" s="2">
        <v>35</v>
      </c>
      <c r="H2454" s="2" t="s">
        <v>34</v>
      </c>
      <c r="I2454" s="2" t="s">
        <v>39</v>
      </c>
      <c r="J2454" s="2" t="s">
        <v>124</v>
      </c>
      <c r="K2454" s="2" t="str">
        <f t="shared" si="156"/>
        <v>2015</v>
      </c>
      <c r="L2454" s="2" t="str">
        <f t="shared" si="157"/>
        <v>07</v>
      </c>
      <c r="M2454" s="2">
        <v>201507</v>
      </c>
      <c r="N2454" s="30">
        <v>420174.72000000003</v>
      </c>
      <c r="O2454" s="30">
        <v>63026.208000000006</v>
      </c>
      <c r="P2454" s="10">
        <f t="shared" si="155"/>
        <v>6.3026208E-2</v>
      </c>
    </row>
    <row r="2455" spans="1:16">
      <c r="A2455" s="2" t="s">
        <v>7</v>
      </c>
      <c r="B2455" s="2" t="s">
        <v>25</v>
      </c>
      <c r="C2455" s="2" t="str">
        <f t="shared" si="152"/>
        <v>Louis N.</v>
      </c>
      <c r="D2455" s="2" t="s">
        <v>51</v>
      </c>
      <c r="E2455" s="2" t="s">
        <v>52</v>
      </c>
      <c r="F2455" s="2" t="s">
        <v>11</v>
      </c>
      <c r="G2455" s="2">
        <v>44</v>
      </c>
      <c r="H2455" s="2" t="s">
        <v>33</v>
      </c>
      <c r="I2455" s="2" t="s">
        <v>38</v>
      </c>
      <c r="J2455" s="2" t="s">
        <v>143</v>
      </c>
      <c r="K2455" s="2" t="str">
        <f t="shared" si="156"/>
        <v>2015</v>
      </c>
      <c r="L2455" s="2" t="str">
        <f t="shared" si="157"/>
        <v>07</v>
      </c>
      <c r="M2455" s="2">
        <v>201507</v>
      </c>
      <c r="N2455" s="30">
        <v>413001.24444444454</v>
      </c>
      <c r="O2455" s="30">
        <v>61950.186666666683</v>
      </c>
      <c r="P2455" s="10">
        <f t="shared" si="155"/>
        <v>6.1950186666666684E-2</v>
      </c>
    </row>
    <row r="2456" spans="1:16">
      <c r="A2456" s="2" t="s">
        <v>69</v>
      </c>
      <c r="B2456" s="2" t="s">
        <v>5</v>
      </c>
      <c r="C2456" s="2" t="str">
        <f t="shared" si="152"/>
        <v>Claire P.</v>
      </c>
      <c r="D2456" s="2" t="s">
        <v>22</v>
      </c>
      <c r="E2456" s="2" t="s">
        <v>16</v>
      </c>
      <c r="F2456" s="2" t="s">
        <v>12</v>
      </c>
      <c r="G2456" s="2">
        <v>38</v>
      </c>
      <c r="H2456" s="2" t="s">
        <v>34</v>
      </c>
      <c r="I2456" s="2" t="s">
        <v>39</v>
      </c>
      <c r="J2456" s="2" t="s">
        <v>121</v>
      </c>
      <c r="K2456" s="2" t="str">
        <f t="shared" si="156"/>
        <v>2015</v>
      </c>
      <c r="L2456" s="2" t="str">
        <f t="shared" si="157"/>
        <v>07</v>
      </c>
      <c r="M2456" s="2">
        <v>201507</v>
      </c>
      <c r="N2456" s="30">
        <v>410130.56000000006</v>
      </c>
      <c r="O2456" s="30">
        <v>61519.58400000001</v>
      </c>
      <c r="P2456" s="10">
        <f t="shared" si="155"/>
        <v>6.1519584000000009E-2</v>
      </c>
    </row>
    <row r="2457" spans="1:16">
      <c r="A2457" s="2" t="s">
        <v>7</v>
      </c>
      <c r="B2457" s="2" t="s">
        <v>42</v>
      </c>
      <c r="C2457" s="2" t="str">
        <f t="shared" si="152"/>
        <v>Dennis C.</v>
      </c>
      <c r="D2457" s="2" t="s">
        <v>59</v>
      </c>
      <c r="E2457" s="2" t="s">
        <v>60</v>
      </c>
      <c r="F2457" s="2" t="s">
        <v>11</v>
      </c>
      <c r="G2457" s="2">
        <v>35</v>
      </c>
      <c r="H2457" s="2" t="s">
        <v>34</v>
      </c>
      <c r="I2457" s="2" t="s">
        <v>39</v>
      </c>
      <c r="J2457" s="2" t="s">
        <v>124</v>
      </c>
      <c r="K2457" s="2" t="str">
        <f t="shared" si="156"/>
        <v>2015</v>
      </c>
      <c r="L2457" s="2" t="str">
        <f t="shared" si="157"/>
        <v>07</v>
      </c>
      <c r="M2457" s="2">
        <v>201507</v>
      </c>
      <c r="N2457" s="30">
        <v>409337.60000000003</v>
      </c>
      <c r="O2457" s="30">
        <v>61400.640000000007</v>
      </c>
      <c r="P2457" s="10">
        <f t="shared" si="155"/>
        <v>6.1400640000000006E-2</v>
      </c>
    </row>
    <row r="2458" spans="1:16">
      <c r="A2458" s="2" t="s">
        <v>7</v>
      </c>
      <c r="B2458" s="2" t="s">
        <v>27</v>
      </c>
      <c r="C2458" s="2" t="str">
        <f t="shared" si="152"/>
        <v>Andrew T.</v>
      </c>
      <c r="D2458" s="2" t="s">
        <v>21</v>
      </c>
      <c r="E2458" s="2" t="s">
        <v>58</v>
      </c>
      <c r="F2458" s="2" t="s">
        <v>11</v>
      </c>
      <c r="G2458" s="2">
        <v>45</v>
      </c>
      <c r="H2458" s="2" t="s">
        <v>33</v>
      </c>
      <c r="I2458" s="2" t="s">
        <v>38</v>
      </c>
      <c r="J2458" s="2" t="s">
        <v>124</v>
      </c>
      <c r="K2458" s="2" t="str">
        <f t="shared" si="156"/>
        <v>2015</v>
      </c>
      <c r="L2458" s="2" t="str">
        <f t="shared" si="157"/>
        <v>07</v>
      </c>
      <c r="M2458" s="2">
        <v>201507</v>
      </c>
      <c r="N2458" s="30">
        <v>374118.04444444453</v>
      </c>
      <c r="O2458" s="30">
        <v>56117.70666666668</v>
      </c>
      <c r="P2458" s="10">
        <f t="shared" si="155"/>
        <v>5.6117706666666677E-2</v>
      </c>
    </row>
    <row r="2459" spans="1:16">
      <c r="A2459" s="2" t="s">
        <v>69</v>
      </c>
      <c r="B2459" s="2" t="s">
        <v>5</v>
      </c>
      <c r="C2459" s="2" t="str">
        <f t="shared" si="152"/>
        <v>Jansen B.</v>
      </c>
      <c r="D2459" s="2" t="s">
        <v>46</v>
      </c>
      <c r="E2459" s="2" t="s">
        <v>13</v>
      </c>
      <c r="F2459" s="2" t="s">
        <v>11</v>
      </c>
      <c r="G2459" s="2">
        <v>46</v>
      </c>
      <c r="H2459" s="2" t="s">
        <v>33</v>
      </c>
      <c r="I2459" s="2" t="s">
        <v>38</v>
      </c>
      <c r="J2459" s="2" t="s">
        <v>124</v>
      </c>
      <c r="K2459" s="2" t="str">
        <f t="shared" si="156"/>
        <v>2015</v>
      </c>
      <c r="L2459" s="2" t="str">
        <f t="shared" si="157"/>
        <v>07</v>
      </c>
      <c r="M2459" s="2">
        <v>201507</v>
      </c>
      <c r="N2459" s="30">
        <v>367622.04444444453</v>
      </c>
      <c r="O2459" s="30">
        <v>55143.306666666678</v>
      </c>
      <c r="P2459" s="10">
        <f t="shared" si="155"/>
        <v>5.5143306666666676E-2</v>
      </c>
    </row>
    <row r="2460" spans="1:16">
      <c r="A2460" s="2" t="s">
        <v>69</v>
      </c>
      <c r="B2460" s="2" t="s">
        <v>5</v>
      </c>
      <c r="C2460" s="2" t="str">
        <f t="shared" si="152"/>
        <v>Claire P.</v>
      </c>
      <c r="D2460" s="2" t="s">
        <v>22</v>
      </c>
      <c r="E2460" s="2" t="s">
        <v>16</v>
      </c>
      <c r="F2460" s="2" t="s">
        <v>12</v>
      </c>
      <c r="G2460" s="2">
        <v>38</v>
      </c>
      <c r="H2460" s="2" t="s">
        <v>34</v>
      </c>
      <c r="I2460" s="2" t="s">
        <v>39</v>
      </c>
      <c r="J2460" s="2" t="s">
        <v>123</v>
      </c>
      <c r="K2460" s="2" t="str">
        <f t="shared" si="156"/>
        <v>2015</v>
      </c>
      <c r="L2460" s="2" t="str">
        <f t="shared" si="157"/>
        <v>07</v>
      </c>
      <c r="M2460" s="2">
        <v>201507</v>
      </c>
      <c r="N2460" s="30">
        <v>367539.20000000007</v>
      </c>
      <c r="O2460" s="30">
        <v>55130.880000000005</v>
      </c>
      <c r="P2460" s="10">
        <f t="shared" si="155"/>
        <v>5.5130880000000007E-2</v>
      </c>
    </row>
    <row r="2461" spans="1:16">
      <c r="A2461" s="2" t="s">
        <v>7</v>
      </c>
      <c r="B2461" s="2" t="s">
        <v>27</v>
      </c>
      <c r="C2461" s="2" t="str">
        <f t="shared" si="152"/>
        <v>Andrew T.</v>
      </c>
      <c r="D2461" s="2" t="s">
        <v>21</v>
      </c>
      <c r="E2461" s="2" t="s">
        <v>58</v>
      </c>
      <c r="F2461" s="2" t="s">
        <v>11</v>
      </c>
      <c r="G2461" s="2">
        <v>45</v>
      </c>
      <c r="H2461" s="2" t="s">
        <v>33</v>
      </c>
      <c r="I2461" s="2" t="s">
        <v>38</v>
      </c>
      <c r="J2461" s="2" t="s">
        <v>124</v>
      </c>
      <c r="K2461" s="2" t="str">
        <f t="shared" si="156"/>
        <v>2015</v>
      </c>
      <c r="L2461" s="2" t="str">
        <f t="shared" si="157"/>
        <v>07</v>
      </c>
      <c r="M2461" s="2">
        <v>201507</v>
      </c>
      <c r="N2461" s="30">
        <v>357115.02222222224</v>
      </c>
      <c r="O2461" s="30">
        <v>53567.253333333334</v>
      </c>
      <c r="P2461" s="10">
        <f t="shared" si="155"/>
        <v>5.3567253333333335E-2</v>
      </c>
    </row>
    <row r="2462" spans="1:16">
      <c r="A2462" s="2" t="s">
        <v>7</v>
      </c>
      <c r="B2462" s="2" t="s">
        <v>27</v>
      </c>
      <c r="C2462" s="2" t="str">
        <f t="shared" si="152"/>
        <v>Andrew T.</v>
      </c>
      <c r="D2462" s="2" t="s">
        <v>21</v>
      </c>
      <c r="E2462" s="2" t="s">
        <v>58</v>
      </c>
      <c r="F2462" s="2" t="s">
        <v>11</v>
      </c>
      <c r="G2462" s="2">
        <v>45</v>
      </c>
      <c r="H2462" s="2" t="s">
        <v>33</v>
      </c>
      <c r="I2462" s="2" t="s">
        <v>38</v>
      </c>
      <c r="J2462" s="2" t="s">
        <v>143</v>
      </c>
      <c r="K2462" s="2" t="str">
        <f t="shared" si="156"/>
        <v>2015</v>
      </c>
      <c r="L2462" s="2" t="str">
        <f t="shared" si="157"/>
        <v>07</v>
      </c>
      <c r="M2462" s="2">
        <v>201507</v>
      </c>
      <c r="N2462" s="30">
        <v>349701.33333333331</v>
      </c>
      <c r="O2462" s="30">
        <v>52455.199999999997</v>
      </c>
      <c r="P2462" s="10">
        <f t="shared" si="155"/>
        <v>5.24552E-2</v>
      </c>
    </row>
    <row r="2463" spans="1:16">
      <c r="A2463" s="2" t="s">
        <v>69</v>
      </c>
      <c r="B2463" s="2" t="s">
        <v>5</v>
      </c>
      <c r="C2463" s="2" t="str">
        <f t="shared" si="152"/>
        <v>Claire P.</v>
      </c>
      <c r="D2463" s="2" t="s">
        <v>22</v>
      </c>
      <c r="E2463" s="2" t="s">
        <v>16</v>
      </c>
      <c r="F2463" s="2" t="s">
        <v>12</v>
      </c>
      <c r="G2463" s="2">
        <v>38</v>
      </c>
      <c r="H2463" s="2" t="s">
        <v>34</v>
      </c>
      <c r="I2463" s="2" t="s">
        <v>39</v>
      </c>
      <c r="J2463" s="2" t="s">
        <v>121</v>
      </c>
      <c r="K2463" s="2" t="str">
        <f t="shared" si="156"/>
        <v>2015</v>
      </c>
      <c r="L2463" s="2" t="str">
        <f t="shared" si="157"/>
        <v>07</v>
      </c>
      <c r="M2463" s="2">
        <v>201507</v>
      </c>
      <c r="N2463" s="30">
        <v>349655.04000000004</v>
      </c>
      <c r="O2463" s="30">
        <v>52448.256000000001</v>
      </c>
      <c r="P2463" s="10">
        <f t="shared" si="155"/>
        <v>5.2448255999999999E-2</v>
      </c>
    </row>
    <row r="2464" spans="1:16">
      <c r="A2464" s="2" t="s">
        <v>7</v>
      </c>
      <c r="B2464" s="2" t="s">
        <v>27</v>
      </c>
      <c r="C2464" s="2" t="str">
        <f t="shared" si="152"/>
        <v>Jason W.</v>
      </c>
      <c r="D2464" s="2" t="s">
        <v>18</v>
      </c>
      <c r="E2464" s="2" t="s">
        <v>62</v>
      </c>
      <c r="F2464" s="2" t="s">
        <v>11</v>
      </c>
      <c r="G2464" s="2">
        <v>38</v>
      </c>
      <c r="H2464" s="2" t="s">
        <v>34</v>
      </c>
      <c r="I2464" s="2" t="s">
        <v>39</v>
      </c>
      <c r="J2464" s="2" t="s">
        <v>124</v>
      </c>
      <c r="K2464" s="2" t="str">
        <f t="shared" si="156"/>
        <v>2015</v>
      </c>
      <c r="L2464" s="2" t="str">
        <f t="shared" si="157"/>
        <v>07</v>
      </c>
      <c r="M2464" s="2">
        <v>201507</v>
      </c>
      <c r="N2464" s="30">
        <v>334978.56</v>
      </c>
      <c r="O2464" s="30">
        <v>50246.784</v>
      </c>
      <c r="P2464" s="10">
        <f t="shared" si="155"/>
        <v>5.0246784000000003E-2</v>
      </c>
    </row>
    <row r="2465" spans="1:16">
      <c r="A2465" s="2" t="s">
        <v>7</v>
      </c>
      <c r="B2465" s="2" t="s">
        <v>25</v>
      </c>
      <c r="C2465" s="2" t="str">
        <f t="shared" si="152"/>
        <v>Winnie C.</v>
      </c>
      <c r="D2465" s="2" t="s">
        <v>49</v>
      </c>
      <c r="E2465" s="2" t="s">
        <v>50</v>
      </c>
      <c r="F2465" s="2" t="s">
        <v>12</v>
      </c>
      <c r="G2465" s="2">
        <v>35</v>
      </c>
      <c r="H2465" s="2" t="s">
        <v>35</v>
      </c>
      <c r="I2465" s="2" t="s">
        <v>40</v>
      </c>
      <c r="J2465" s="2" t="s">
        <v>121</v>
      </c>
      <c r="K2465" s="2" t="str">
        <f t="shared" si="156"/>
        <v>2015</v>
      </c>
      <c r="L2465" s="2" t="str">
        <f t="shared" si="157"/>
        <v>07</v>
      </c>
      <c r="M2465" s="2">
        <v>201507</v>
      </c>
      <c r="N2465" s="30">
        <v>323982.22222222231</v>
      </c>
      <c r="O2465" s="30">
        <v>48597.333333333343</v>
      </c>
      <c r="P2465" s="10">
        <f t="shared" si="155"/>
        <v>4.859733333333334E-2</v>
      </c>
    </row>
    <row r="2466" spans="1:16">
      <c r="A2466" s="2" t="s">
        <v>7</v>
      </c>
      <c r="B2466" s="2" t="s">
        <v>25</v>
      </c>
      <c r="C2466" s="2" t="str">
        <f t="shared" si="152"/>
        <v>Winnie C.</v>
      </c>
      <c r="D2466" s="2" t="s">
        <v>49</v>
      </c>
      <c r="E2466" s="2" t="s">
        <v>50</v>
      </c>
      <c r="F2466" s="2" t="s">
        <v>12</v>
      </c>
      <c r="G2466" s="2">
        <v>35</v>
      </c>
      <c r="H2466" s="2" t="s">
        <v>35</v>
      </c>
      <c r="I2466" s="2" t="s">
        <v>40</v>
      </c>
      <c r="J2466" s="2" t="s">
        <v>143</v>
      </c>
      <c r="K2466" s="2" t="str">
        <f t="shared" si="156"/>
        <v>2015</v>
      </c>
      <c r="L2466" s="2" t="str">
        <f t="shared" si="157"/>
        <v>07</v>
      </c>
      <c r="M2466" s="2">
        <v>201507</v>
      </c>
      <c r="N2466" s="30">
        <v>319232.00000000006</v>
      </c>
      <c r="O2466" s="30">
        <v>47884.800000000003</v>
      </c>
      <c r="P2466" s="10">
        <f t="shared" si="155"/>
        <v>4.7884800000000005E-2</v>
      </c>
    </row>
    <row r="2467" spans="1:16">
      <c r="A2467" s="2" t="s">
        <v>69</v>
      </c>
      <c r="B2467" s="2" t="s">
        <v>5</v>
      </c>
      <c r="C2467" s="2" t="str">
        <f t="shared" si="152"/>
        <v>Claire P.</v>
      </c>
      <c r="D2467" s="2" t="s">
        <v>22</v>
      </c>
      <c r="E2467" s="2" t="s">
        <v>16</v>
      </c>
      <c r="F2467" s="2" t="s">
        <v>12</v>
      </c>
      <c r="G2467" s="2">
        <v>38</v>
      </c>
      <c r="H2467" s="2" t="s">
        <v>34</v>
      </c>
      <c r="I2467" s="2" t="s">
        <v>39</v>
      </c>
      <c r="J2467" s="2" t="s">
        <v>143</v>
      </c>
      <c r="K2467" s="2" t="str">
        <f t="shared" si="156"/>
        <v>2015</v>
      </c>
      <c r="L2467" s="2" t="str">
        <f t="shared" si="157"/>
        <v>07</v>
      </c>
      <c r="M2467" s="2">
        <v>201507</v>
      </c>
      <c r="N2467" s="30">
        <v>318805.76000000007</v>
      </c>
      <c r="O2467" s="30">
        <v>47820.864000000009</v>
      </c>
      <c r="P2467" s="10">
        <f t="shared" si="155"/>
        <v>4.7820864000000012E-2</v>
      </c>
    </row>
    <row r="2468" spans="1:16">
      <c r="A2468" s="2" t="s">
        <v>69</v>
      </c>
      <c r="B2468" s="2" t="s">
        <v>5</v>
      </c>
      <c r="C2468" s="2" t="str">
        <f t="shared" si="152"/>
        <v>Claire P.</v>
      </c>
      <c r="D2468" s="2" t="s">
        <v>22</v>
      </c>
      <c r="E2468" s="2" t="s">
        <v>16</v>
      </c>
      <c r="F2468" s="2" t="s">
        <v>12</v>
      </c>
      <c r="G2468" s="2">
        <v>38</v>
      </c>
      <c r="H2468" s="2" t="s">
        <v>34</v>
      </c>
      <c r="I2468" s="2" t="s">
        <v>39</v>
      </c>
      <c r="J2468" s="2" t="s">
        <v>143</v>
      </c>
      <c r="K2468" s="2" t="str">
        <f t="shared" si="156"/>
        <v>2015</v>
      </c>
      <c r="L2468" s="2" t="str">
        <f t="shared" si="157"/>
        <v>07</v>
      </c>
      <c r="M2468" s="2">
        <v>201507</v>
      </c>
      <c r="N2468" s="30">
        <v>314003.20000000001</v>
      </c>
      <c r="O2468" s="30">
        <v>47100.480000000003</v>
      </c>
      <c r="P2468" s="10">
        <f t="shared" si="155"/>
        <v>4.710048E-2</v>
      </c>
    </row>
    <row r="2469" spans="1:16">
      <c r="A2469" s="2" t="s">
        <v>69</v>
      </c>
      <c r="B2469" s="2" t="s">
        <v>5</v>
      </c>
      <c r="C2469" s="2" t="str">
        <f t="shared" si="152"/>
        <v>Claire P.</v>
      </c>
      <c r="D2469" s="2" t="s">
        <v>22</v>
      </c>
      <c r="E2469" s="2" t="s">
        <v>16</v>
      </c>
      <c r="F2469" s="2" t="s">
        <v>12</v>
      </c>
      <c r="G2469" s="2">
        <v>38</v>
      </c>
      <c r="H2469" s="2" t="s">
        <v>34</v>
      </c>
      <c r="I2469" s="2" t="s">
        <v>39</v>
      </c>
      <c r="J2469" s="2" t="s">
        <v>123</v>
      </c>
      <c r="K2469" s="2" t="str">
        <f t="shared" si="156"/>
        <v>2015</v>
      </c>
      <c r="L2469" s="2" t="str">
        <f t="shared" si="157"/>
        <v>07</v>
      </c>
      <c r="M2469" s="2">
        <v>201507</v>
      </c>
      <c r="N2469" s="30">
        <v>308376.32000000007</v>
      </c>
      <c r="O2469" s="30">
        <v>46256.448000000011</v>
      </c>
      <c r="P2469" s="10">
        <f t="shared" si="155"/>
        <v>4.6256448000000012E-2</v>
      </c>
    </row>
    <row r="2470" spans="1:16">
      <c r="A2470" s="2" t="s">
        <v>7</v>
      </c>
      <c r="B2470" s="2" t="s">
        <v>27</v>
      </c>
      <c r="C2470" s="2" t="str">
        <f t="shared" si="152"/>
        <v>Andrew T.</v>
      </c>
      <c r="D2470" s="2" t="s">
        <v>21</v>
      </c>
      <c r="E2470" s="2" t="s">
        <v>58</v>
      </c>
      <c r="F2470" s="2" t="s">
        <v>11</v>
      </c>
      <c r="G2470" s="2">
        <v>45</v>
      </c>
      <c r="H2470" s="2" t="s">
        <v>33</v>
      </c>
      <c r="I2470" s="2" t="s">
        <v>38</v>
      </c>
      <c r="J2470" s="2" t="s">
        <v>121</v>
      </c>
      <c r="K2470" s="2" t="str">
        <f t="shared" si="156"/>
        <v>2015</v>
      </c>
      <c r="L2470" s="2" t="str">
        <f t="shared" si="157"/>
        <v>07</v>
      </c>
      <c r="M2470" s="2">
        <v>201507</v>
      </c>
      <c r="N2470" s="30">
        <v>303724.08888888889</v>
      </c>
      <c r="O2470" s="30">
        <v>45558.613333333335</v>
      </c>
      <c r="P2470" s="10">
        <f t="shared" si="155"/>
        <v>4.5558613333333338E-2</v>
      </c>
    </row>
    <row r="2471" spans="1:16">
      <c r="A2471" s="2" t="s">
        <v>7</v>
      </c>
      <c r="B2471" s="2" t="s">
        <v>25</v>
      </c>
      <c r="C2471" s="2" t="str">
        <f t="shared" si="152"/>
        <v>Winnie C.</v>
      </c>
      <c r="D2471" s="2" t="s">
        <v>49</v>
      </c>
      <c r="E2471" s="2" t="s">
        <v>50</v>
      </c>
      <c r="F2471" s="2" t="s">
        <v>12</v>
      </c>
      <c r="G2471" s="2">
        <v>35</v>
      </c>
      <c r="H2471" s="2" t="s">
        <v>35</v>
      </c>
      <c r="I2471" s="2" t="s">
        <v>40</v>
      </c>
      <c r="J2471" s="2" t="s">
        <v>123</v>
      </c>
      <c r="K2471" s="2" t="str">
        <f t="shared" si="156"/>
        <v>2015</v>
      </c>
      <c r="L2471" s="2" t="str">
        <f t="shared" si="157"/>
        <v>07</v>
      </c>
      <c r="M2471" s="2">
        <v>201507</v>
      </c>
      <c r="N2471" s="30">
        <v>301948.44444444455</v>
      </c>
      <c r="O2471" s="30">
        <v>45292.266666666677</v>
      </c>
      <c r="P2471" s="10">
        <f t="shared" si="155"/>
        <v>4.5292266666666678E-2</v>
      </c>
    </row>
    <row r="2472" spans="1:16">
      <c r="A2472" s="2" t="s">
        <v>7</v>
      </c>
      <c r="B2472" s="2" t="s">
        <v>25</v>
      </c>
      <c r="C2472" s="2" t="str">
        <f t="shared" si="152"/>
        <v>Winnie C.</v>
      </c>
      <c r="D2472" s="2" t="s">
        <v>49</v>
      </c>
      <c r="E2472" s="2" t="s">
        <v>50</v>
      </c>
      <c r="F2472" s="2" t="s">
        <v>12</v>
      </c>
      <c r="G2472" s="2">
        <v>35</v>
      </c>
      <c r="H2472" s="2" t="s">
        <v>35</v>
      </c>
      <c r="I2472" s="2" t="s">
        <v>40</v>
      </c>
      <c r="J2472" s="2" t="s">
        <v>124</v>
      </c>
      <c r="K2472" s="2" t="str">
        <f t="shared" si="156"/>
        <v>2015</v>
      </c>
      <c r="L2472" s="2" t="str">
        <f t="shared" si="157"/>
        <v>07</v>
      </c>
      <c r="M2472" s="2">
        <v>201507</v>
      </c>
      <c r="N2472" s="30">
        <v>295768.88888888899</v>
      </c>
      <c r="O2472" s="30">
        <v>44365.333333333343</v>
      </c>
      <c r="P2472" s="10">
        <f t="shared" si="155"/>
        <v>4.436533333333334E-2</v>
      </c>
    </row>
    <row r="2473" spans="1:16">
      <c r="A2473" s="2" t="s">
        <v>7</v>
      </c>
      <c r="B2473" s="2" t="s">
        <v>42</v>
      </c>
      <c r="C2473" s="2" t="str">
        <f t="shared" si="152"/>
        <v>Dennis C.</v>
      </c>
      <c r="D2473" s="2" t="s">
        <v>59</v>
      </c>
      <c r="E2473" s="2" t="s">
        <v>60</v>
      </c>
      <c r="F2473" s="2" t="s">
        <v>11</v>
      </c>
      <c r="G2473" s="2">
        <v>35</v>
      </c>
      <c r="H2473" s="2" t="s">
        <v>34</v>
      </c>
      <c r="I2473" s="2" t="s">
        <v>39</v>
      </c>
      <c r="J2473" s="2" t="s">
        <v>121</v>
      </c>
      <c r="K2473" s="2" t="str">
        <f t="shared" si="156"/>
        <v>2015</v>
      </c>
      <c r="L2473" s="2" t="str">
        <f t="shared" si="157"/>
        <v>07</v>
      </c>
      <c r="M2473" s="2">
        <v>201507</v>
      </c>
      <c r="N2473" s="30">
        <v>294492.80000000005</v>
      </c>
      <c r="O2473" s="30">
        <v>44173.920000000006</v>
      </c>
      <c r="P2473" s="10">
        <f t="shared" si="155"/>
        <v>4.4173920000000005E-2</v>
      </c>
    </row>
    <row r="2474" spans="1:16">
      <c r="A2474" s="2" t="s">
        <v>7</v>
      </c>
      <c r="B2474" s="2" t="s">
        <v>25</v>
      </c>
      <c r="C2474" s="2" t="str">
        <f t="shared" si="152"/>
        <v>Louis N.</v>
      </c>
      <c r="D2474" s="2" t="s">
        <v>51</v>
      </c>
      <c r="E2474" s="2" t="s">
        <v>52</v>
      </c>
      <c r="F2474" s="2" t="s">
        <v>11</v>
      </c>
      <c r="G2474" s="2">
        <v>44</v>
      </c>
      <c r="H2474" s="2" t="s">
        <v>33</v>
      </c>
      <c r="I2474" s="2" t="s">
        <v>38</v>
      </c>
      <c r="J2474" s="2" t="s">
        <v>123</v>
      </c>
      <c r="K2474" s="2" t="str">
        <f t="shared" si="156"/>
        <v>2015</v>
      </c>
      <c r="L2474" s="2" t="str">
        <f t="shared" si="157"/>
        <v>07</v>
      </c>
      <c r="M2474" s="2">
        <v>201507</v>
      </c>
      <c r="N2474" s="30">
        <v>293608.88888888893</v>
      </c>
      <c r="O2474" s="30">
        <v>44041.333333333336</v>
      </c>
      <c r="P2474" s="10">
        <f t="shared" si="155"/>
        <v>4.4041333333333335E-2</v>
      </c>
    </row>
    <row r="2475" spans="1:16">
      <c r="A2475" s="2" t="s">
        <v>7</v>
      </c>
      <c r="B2475" s="2" t="s">
        <v>27</v>
      </c>
      <c r="C2475" s="2" t="str">
        <f t="shared" si="152"/>
        <v>Jason W.</v>
      </c>
      <c r="D2475" s="2" t="s">
        <v>18</v>
      </c>
      <c r="E2475" s="2" t="s">
        <v>62</v>
      </c>
      <c r="F2475" s="2" t="s">
        <v>11</v>
      </c>
      <c r="G2475" s="2">
        <v>38</v>
      </c>
      <c r="H2475" s="2" t="s">
        <v>34</v>
      </c>
      <c r="I2475" s="2" t="s">
        <v>39</v>
      </c>
      <c r="J2475" s="2" t="s">
        <v>121</v>
      </c>
      <c r="K2475" s="2" t="str">
        <f t="shared" si="156"/>
        <v>2015</v>
      </c>
      <c r="L2475" s="2" t="str">
        <f t="shared" si="157"/>
        <v>07</v>
      </c>
      <c r="M2475" s="2">
        <v>201507</v>
      </c>
      <c r="N2475" s="30">
        <v>288077.44</v>
      </c>
      <c r="O2475" s="30">
        <v>43211.616000000002</v>
      </c>
      <c r="P2475" s="10">
        <f t="shared" si="155"/>
        <v>4.3211616000000001E-2</v>
      </c>
    </row>
    <row r="2476" spans="1:16">
      <c r="A2476" s="2" t="s">
        <v>7</v>
      </c>
      <c r="B2476" s="2" t="s">
        <v>25</v>
      </c>
      <c r="C2476" s="2" t="str">
        <f t="shared" si="152"/>
        <v>Louis N.</v>
      </c>
      <c r="D2476" s="2" t="s">
        <v>51</v>
      </c>
      <c r="E2476" s="2" t="s">
        <v>52</v>
      </c>
      <c r="F2476" s="2" t="s">
        <v>11</v>
      </c>
      <c r="G2476" s="2">
        <v>44</v>
      </c>
      <c r="H2476" s="2" t="s">
        <v>33</v>
      </c>
      <c r="I2476" s="2" t="s">
        <v>38</v>
      </c>
      <c r="J2476" s="2" t="s">
        <v>143</v>
      </c>
      <c r="K2476" s="2" t="str">
        <f t="shared" si="156"/>
        <v>2015</v>
      </c>
      <c r="L2476" s="2" t="str">
        <f t="shared" si="157"/>
        <v>07</v>
      </c>
      <c r="M2476" s="2">
        <v>201507</v>
      </c>
      <c r="N2476" s="30">
        <v>285514.66666666669</v>
      </c>
      <c r="O2476" s="30">
        <v>42827.199999999997</v>
      </c>
      <c r="P2476" s="10">
        <f t="shared" si="155"/>
        <v>4.2827199999999996E-2</v>
      </c>
    </row>
    <row r="2477" spans="1:16">
      <c r="A2477" s="2" t="s">
        <v>69</v>
      </c>
      <c r="B2477" s="2" t="s">
        <v>5</v>
      </c>
      <c r="C2477" s="2" t="str">
        <f t="shared" si="152"/>
        <v>Claire P.</v>
      </c>
      <c r="D2477" s="2" t="s">
        <v>22</v>
      </c>
      <c r="E2477" s="2" t="s">
        <v>16</v>
      </c>
      <c r="F2477" s="2" t="s">
        <v>12</v>
      </c>
      <c r="G2477" s="2">
        <v>38</v>
      </c>
      <c r="H2477" s="2" t="s">
        <v>34</v>
      </c>
      <c r="I2477" s="2" t="s">
        <v>39</v>
      </c>
      <c r="J2477" s="2" t="s">
        <v>124</v>
      </c>
      <c r="K2477" s="2" t="str">
        <f t="shared" si="156"/>
        <v>2015</v>
      </c>
      <c r="L2477" s="2" t="str">
        <f t="shared" si="157"/>
        <v>07</v>
      </c>
      <c r="M2477" s="2">
        <v>201507</v>
      </c>
      <c r="N2477" s="30">
        <v>283319.68000000011</v>
      </c>
      <c r="O2477" s="30">
        <v>42497.952000000012</v>
      </c>
      <c r="P2477" s="10">
        <f t="shared" si="155"/>
        <v>4.2497952000000012E-2</v>
      </c>
    </row>
    <row r="2478" spans="1:16">
      <c r="A2478" s="2" t="s">
        <v>7</v>
      </c>
      <c r="B2478" s="2" t="s">
        <v>42</v>
      </c>
      <c r="C2478" s="2" t="str">
        <f t="shared" si="152"/>
        <v>Dennis C.</v>
      </c>
      <c r="D2478" s="2" t="s">
        <v>59</v>
      </c>
      <c r="E2478" s="2" t="s">
        <v>60</v>
      </c>
      <c r="F2478" s="2" t="s">
        <v>11</v>
      </c>
      <c r="G2478" s="2">
        <v>35</v>
      </c>
      <c r="H2478" s="2" t="s">
        <v>34</v>
      </c>
      <c r="I2478" s="2" t="s">
        <v>39</v>
      </c>
      <c r="J2478" s="2" t="s">
        <v>143</v>
      </c>
      <c r="K2478" s="2" t="str">
        <f t="shared" si="156"/>
        <v>2015</v>
      </c>
      <c r="L2478" s="2" t="str">
        <f t="shared" si="157"/>
        <v>07</v>
      </c>
      <c r="M2478" s="2">
        <v>201507</v>
      </c>
      <c r="N2478" s="30">
        <v>275291.52000000002</v>
      </c>
      <c r="O2478" s="30">
        <v>41293.728000000003</v>
      </c>
      <c r="P2478" s="10">
        <f t="shared" si="155"/>
        <v>4.1293728000000002E-2</v>
      </c>
    </row>
    <row r="2479" spans="1:16">
      <c r="A2479" s="2" t="s">
        <v>7</v>
      </c>
      <c r="B2479" s="2" t="s">
        <v>25</v>
      </c>
      <c r="C2479" s="2" t="str">
        <f t="shared" si="152"/>
        <v>Winnie C.</v>
      </c>
      <c r="D2479" s="2" t="s">
        <v>49</v>
      </c>
      <c r="E2479" s="2" t="s">
        <v>50</v>
      </c>
      <c r="F2479" s="2" t="s">
        <v>12</v>
      </c>
      <c r="G2479" s="2">
        <v>35</v>
      </c>
      <c r="H2479" s="2" t="s">
        <v>35</v>
      </c>
      <c r="I2479" s="2" t="s">
        <v>40</v>
      </c>
      <c r="J2479" s="2" t="s">
        <v>123</v>
      </c>
      <c r="K2479" s="2" t="str">
        <f t="shared" si="156"/>
        <v>2015</v>
      </c>
      <c r="L2479" s="2" t="str">
        <f t="shared" si="157"/>
        <v>07</v>
      </c>
      <c r="M2479" s="2">
        <v>201507</v>
      </c>
      <c r="N2479" s="30">
        <v>265457.77777777781</v>
      </c>
      <c r="O2479" s="30">
        <v>39818.666666666672</v>
      </c>
      <c r="P2479" s="10">
        <f t="shared" si="155"/>
        <v>3.9818666666666669E-2</v>
      </c>
    </row>
    <row r="2480" spans="1:16">
      <c r="A2480" s="2" t="s">
        <v>7</v>
      </c>
      <c r="B2480" s="2" t="s">
        <v>25</v>
      </c>
      <c r="C2480" s="2" t="str">
        <f t="shared" si="152"/>
        <v>Winnie C.</v>
      </c>
      <c r="D2480" s="2" t="s">
        <v>49</v>
      </c>
      <c r="E2480" s="2" t="s">
        <v>50</v>
      </c>
      <c r="F2480" s="2" t="s">
        <v>12</v>
      </c>
      <c r="G2480" s="2">
        <v>35</v>
      </c>
      <c r="H2480" s="2" t="s">
        <v>35</v>
      </c>
      <c r="I2480" s="2" t="s">
        <v>40</v>
      </c>
      <c r="J2480" s="2" t="s">
        <v>124</v>
      </c>
      <c r="K2480" s="2" t="str">
        <f t="shared" si="156"/>
        <v>2015</v>
      </c>
      <c r="L2480" s="2" t="str">
        <f t="shared" si="157"/>
        <v>07</v>
      </c>
      <c r="M2480" s="2">
        <v>201507</v>
      </c>
      <c r="N2480" s="30">
        <v>262698.66666666669</v>
      </c>
      <c r="O2480" s="30">
        <v>39404.800000000003</v>
      </c>
      <c r="P2480" s="10">
        <f t="shared" si="155"/>
        <v>3.9404800000000004E-2</v>
      </c>
    </row>
    <row r="2481" spans="1:16">
      <c r="A2481" s="2" t="s">
        <v>69</v>
      </c>
      <c r="B2481" s="2" t="s">
        <v>5</v>
      </c>
      <c r="C2481" s="2" t="str">
        <f t="shared" si="152"/>
        <v>Jansen B.</v>
      </c>
      <c r="D2481" s="2" t="s">
        <v>46</v>
      </c>
      <c r="E2481" s="2" t="s">
        <v>13</v>
      </c>
      <c r="F2481" s="2" t="s">
        <v>11</v>
      </c>
      <c r="G2481" s="2">
        <v>46</v>
      </c>
      <c r="H2481" s="2" t="s">
        <v>33</v>
      </c>
      <c r="I2481" s="2" t="s">
        <v>38</v>
      </c>
      <c r="J2481" s="2" t="s">
        <v>123</v>
      </c>
      <c r="K2481" s="2" t="str">
        <f t="shared" si="156"/>
        <v>2015</v>
      </c>
      <c r="L2481" s="2" t="str">
        <f t="shared" si="157"/>
        <v>07</v>
      </c>
      <c r="M2481" s="2">
        <v>201507</v>
      </c>
      <c r="N2481" s="30">
        <v>250683.73333333334</v>
      </c>
      <c r="O2481" s="30">
        <v>37602.559999999998</v>
      </c>
      <c r="P2481" s="10">
        <f t="shared" si="155"/>
        <v>3.760256E-2</v>
      </c>
    </row>
    <row r="2482" spans="1:16">
      <c r="A2482" s="2" t="s">
        <v>7</v>
      </c>
      <c r="B2482" s="2" t="s">
        <v>27</v>
      </c>
      <c r="C2482" s="2" t="str">
        <f t="shared" si="152"/>
        <v>Jason W.</v>
      </c>
      <c r="D2482" s="2" t="s">
        <v>18</v>
      </c>
      <c r="E2482" s="2" t="s">
        <v>62</v>
      </c>
      <c r="F2482" s="2" t="s">
        <v>11</v>
      </c>
      <c r="G2482" s="2">
        <v>38</v>
      </c>
      <c r="H2482" s="2" t="s">
        <v>34</v>
      </c>
      <c r="I2482" s="2" t="s">
        <v>39</v>
      </c>
      <c r="J2482" s="2" t="s">
        <v>123</v>
      </c>
      <c r="K2482" s="2" t="str">
        <f t="shared" ref="K2482:K2513" si="158">LEFT(M2482,4)</f>
        <v>2015</v>
      </c>
      <c r="L2482" s="2" t="str">
        <f t="shared" ref="L2482:L2513" si="159">RIGHT(M2482,2)</f>
        <v>07</v>
      </c>
      <c r="M2482" s="2">
        <v>201507</v>
      </c>
      <c r="N2482" s="30">
        <v>248559.36000000002</v>
      </c>
      <c r="O2482" s="30">
        <v>37283.904000000002</v>
      </c>
      <c r="P2482" s="10">
        <f t="shared" si="155"/>
        <v>3.7283904E-2</v>
      </c>
    </row>
    <row r="2483" spans="1:16">
      <c r="A2483" s="2" t="s">
        <v>7</v>
      </c>
      <c r="B2483" s="2" t="s">
        <v>25</v>
      </c>
      <c r="C2483" s="2" t="str">
        <f t="shared" si="152"/>
        <v>Louis N.</v>
      </c>
      <c r="D2483" s="2" t="s">
        <v>51</v>
      </c>
      <c r="E2483" s="2" t="s">
        <v>52</v>
      </c>
      <c r="F2483" s="2" t="s">
        <v>11</v>
      </c>
      <c r="G2483" s="2">
        <v>44</v>
      </c>
      <c r="H2483" s="2" t="s">
        <v>33</v>
      </c>
      <c r="I2483" s="2" t="s">
        <v>38</v>
      </c>
      <c r="J2483" s="2" t="s">
        <v>121</v>
      </c>
      <c r="K2483" s="2" t="str">
        <f t="shared" si="158"/>
        <v>2015</v>
      </c>
      <c r="L2483" s="2" t="str">
        <f t="shared" si="159"/>
        <v>07</v>
      </c>
      <c r="M2483" s="2">
        <v>201507</v>
      </c>
      <c r="N2483" s="30">
        <v>247466.66666666669</v>
      </c>
      <c r="O2483" s="30">
        <v>37120</v>
      </c>
      <c r="P2483" s="10">
        <f t="shared" si="155"/>
        <v>3.712E-2</v>
      </c>
    </row>
    <row r="2484" spans="1:16">
      <c r="A2484" s="2" t="s">
        <v>7</v>
      </c>
      <c r="B2484" s="2" t="s">
        <v>25</v>
      </c>
      <c r="C2484" s="2" t="str">
        <f t="shared" si="152"/>
        <v>Winnie C.</v>
      </c>
      <c r="D2484" s="2" t="s">
        <v>49</v>
      </c>
      <c r="E2484" s="2" t="s">
        <v>50</v>
      </c>
      <c r="F2484" s="2" t="s">
        <v>12</v>
      </c>
      <c r="G2484" s="2">
        <v>35</v>
      </c>
      <c r="H2484" s="2" t="s">
        <v>35</v>
      </c>
      <c r="I2484" s="2" t="s">
        <v>40</v>
      </c>
      <c r="J2484" s="2" t="s">
        <v>121</v>
      </c>
      <c r="K2484" s="2" t="str">
        <f t="shared" si="158"/>
        <v>2015</v>
      </c>
      <c r="L2484" s="2" t="str">
        <f t="shared" si="159"/>
        <v>07</v>
      </c>
      <c r="M2484" s="2">
        <v>201507</v>
      </c>
      <c r="N2484" s="30">
        <v>238094.22222222228</v>
      </c>
      <c r="O2484" s="30">
        <v>35714.133333333339</v>
      </c>
      <c r="P2484" s="10">
        <f t="shared" si="155"/>
        <v>3.5714133333333335E-2</v>
      </c>
    </row>
    <row r="2485" spans="1:16">
      <c r="A2485" s="2" t="s">
        <v>69</v>
      </c>
      <c r="B2485" s="2" t="s">
        <v>6</v>
      </c>
      <c r="C2485" s="2" t="str">
        <f t="shared" si="152"/>
        <v>Trevor P.</v>
      </c>
      <c r="D2485" s="2" t="s">
        <v>14</v>
      </c>
      <c r="E2485" s="2" t="s">
        <v>15</v>
      </c>
      <c r="F2485" s="2" t="s">
        <v>11</v>
      </c>
      <c r="G2485" s="2">
        <v>32</v>
      </c>
      <c r="H2485" s="2" t="s">
        <v>36</v>
      </c>
      <c r="I2485" s="2" t="s">
        <v>63</v>
      </c>
      <c r="J2485" s="2" t="s">
        <v>123</v>
      </c>
      <c r="K2485" s="2" t="str">
        <f t="shared" si="158"/>
        <v>2015</v>
      </c>
      <c r="L2485" s="2" t="str">
        <f t="shared" si="159"/>
        <v>07</v>
      </c>
      <c r="M2485" s="2">
        <v>201507</v>
      </c>
      <c r="N2485" s="30">
        <v>231954.48888888888</v>
      </c>
      <c r="O2485" s="30">
        <v>34793.173333333332</v>
      </c>
      <c r="P2485" s="10">
        <f t="shared" si="155"/>
        <v>3.479317333333333E-2</v>
      </c>
    </row>
    <row r="2486" spans="1:16">
      <c r="A2486" s="2" t="s">
        <v>7</v>
      </c>
      <c r="B2486" s="2" t="s">
        <v>25</v>
      </c>
      <c r="C2486" s="2" t="str">
        <f t="shared" si="152"/>
        <v>Louis N.</v>
      </c>
      <c r="D2486" s="2" t="s">
        <v>51</v>
      </c>
      <c r="E2486" s="2" t="s">
        <v>52</v>
      </c>
      <c r="F2486" s="2" t="s">
        <v>11</v>
      </c>
      <c r="G2486" s="2">
        <v>44</v>
      </c>
      <c r="H2486" s="2" t="s">
        <v>33</v>
      </c>
      <c r="I2486" s="2" t="s">
        <v>38</v>
      </c>
      <c r="J2486" s="2" t="s">
        <v>124</v>
      </c>
      <c r="K2486" s="2" t="str">
        <f t="shared" si="158"/>
        <v>2015</v>
      </c>
      <c r="L2486" s="2" t="str">
        <f t="shared" si="159"/>
        <v>07</v>
      </c>
      <c r="M2486" s="2">
        <v>201507</v>
      </c>
      <c r="N2486" s="30">
        <v>220013.33333333334</v>
      </c>
      <c r="O2486" s="30">
        <v>33002</v>
      </c>
      <c r="P2486" s="10">
        <f t="shared" si="155"/>
        <v>3.3001999999999997E-2</v>
      </c>
    </row>
    <row r="2487" spans="1:16">
      <c r="A2487" s="2" t="s">
        <v>69</v>
      </c>
      <c r="B2487" s="2" t="s">
        <v>5</v>
      </c>
      <c r="C2487" s="2" t="str">
        <f t="shared" si="152"/>
        <v>Claire P.</v>
      </c>
      <c r="D2487" s="2" t="s">
        <v>22</v>
      </c>
      <c r="E2487" s="2" t="s">
        <v>16</v>
      </c>
      <c r="F2487" s="2" t="s">
        <v>12</v>
      </c>
      <c r="G2487" s="2">
        <v>38</v>
      </c>
      <c r="H2487" s="2" t="s">
        <v>34</v>
      </c>
      <c r="I2487" s="2" t="s">
        <v>39</v>
      </c>
      <c r="J2487" s="2" t="s">
        <v>124</v>
      </c>
      <c r="K2487" s="2" t="str">
        <f t="shared" si="158"/>
        <v>2015</v>
      </c>
      <c r="L2487" s="2" t="str">
        <f t="shared" si="159"/>
        <v>07</v>
      </c>
      <c r="M2487" s="2">
        <v>201507</v>
      </c>
      <c r="N2487" s="30">
        <v>217239.68000000005</v>
      </c>
      <c r="O2487" s="30">
        <v>32585.952000000008</v>
      </c>
      <c r="P2487" s="10">
        <f t="shared" si="155"/>
        <v>3.2585952000000008E-2</v>
      </c>
    </row>
    <row r="2488" spans="1:16">
      <c r="A2488" s="2" t="s">
        <v>7</v>
      </c>
      <c r="B2488" s="2" t="s">
        <v>42</v>
      </c>
      <c r="C2488" s="2" t="str">
        <f t="shared" si="152"/>
        <v>Dennis C.</v>
      </c>
      <c r="D2488" s="2" t="s">
        <v>59</v>
      </c>
      <c r="E2488" s="2" t="s">
        <v>60</v>
      </c>
      <c r="F2488" s="2" t="s">
        <v>11</v>
      </c>
      <c r="G2488" s="2">
        <v>35</v>
      </c>
      <c r="H2488" s="2" t="s">
        <v>34</v>
      </c>
      <c r="I2488" s="2" t="s">
        <v>39</v>
      </c>
      <c r="J2488" s="2" t="s">
        <v>123</v>
      </c>
      <c r="K2488" s="2" t="str">
        <f t="shared" si="158"/>
        <v>2015</v>
      </c>
      <c r="L2488" s="2" t="str">
        <f t="shared" si="159"/>
        <v>07</v>
      </c>
      <c r="M2488" s="2">
        <v>201507</v>
      </c>
      <c r="N2488" s="30">
        <v>209686.40000000005</v>
      </c>
      <c r="O2488" s="30">
        <v>31452.960000000006</v>
      </c>
      <c r="P2488" s="10">
        <f t="shared" si="155"/>
        <v>3.1452960000000009E-2</v>
      </c>
    </row>
    <row r="2489" spans="1:16">
      <c r="A2489" s="2" t="s">
        <v>69</v>
      </c>
      <c r="B2489" s="2" t="s">
        <v>6</v>
      </c>
      <c r="C2489" s="2" t="str">
        <f t="shared" si="152"/>
        <v>Trevor P.</v>
      </c>
      <c r="D2489" s="2" t="s">
        <v>14</v>
      </c>
      <c r="E2489" s="2" t="s">
        <v>15</v>
      </c>
      <c r="F2489" s="2" t="s">
        <v>11</v>
      </c>
      <c r="G2489" s="2">
        <v>32</v>
      </c>
      <c r="H2489" s="2" t="s">
        <v>36</v>
      </c>
      <c r="I2489" s="2" t="s">
        <v>63</v>
      </c>
      <c r="J2489" s="2" t="s">
        <v>121</v>
      </c>
      <c r="K2489" s="2" t="str">
        <f t="shared" si="158"/>
        <v>2015</v>
      </c>
      <c r="L2489" s="2" t="str">
        <f t="shared" si="159"/>
        <v>07</v>
      </c>
      <c r="M2489" s="2">
        <v>201507</v>
      </c>
      <c r="N2489" s="30">
        <v>201229.1555555556</v>
      </c>
      <c r="O2489" s="30">
        <v>30184.373333333337</v>
      </c>
      <c r="P2489" s="10">
        <f t="shared" si="155"/>
        <v>3.0184373333333337E-2</v>
      </c>
    </row>
    <row r="2490" spans="1:16">
      <c r="A2490" s="2" t="s">
        <v>69</v>
      </c>
      <c r="B2490" s="2" t="s">
        <v>5</v>
      </c>
      <c r="C2490" s="2" t="str">
        <f t="shared" si="152"/>
        <v>Jansen B.</v>
      </c>
      <c r="D2490" s="2" t="s">
        <v>46</v>
      </c>
      <c r="E2490" s="2" t="s">
        <v>13</v>
      </c>
      <c r="F2490" s="2" t="s">
        <v>11</v>
      </c>
      <c r="G2490" s="2">
        <v>46</v>
      </c>
      <c r="H2490" s="2" t="s">
        <v>33</v>
      </c>
      <c r="I2490" s="2" t="s">
        <v>38</v>
      </c>
      <c r="J2490" s="2" t="s">
        <v>143</v>
      </c>
      <c r="K2490" s="2" t="str">
        <f t="shared" si="158"/>
        <v>2015</v>
      </c>
      <c r="L2490" s="2" t="str">
        <f t="shared" si="159"/>
        <v>07</v>
      </c>
      <c r="M2490" s="2">
        <v>201507</v>
      </c>
      <c r="N2490" s="30">
        <v>200102.5777777778</v>
      </c>
      <c r="O2490" s="30">
        <v>30015.386666666669</v>
      </c>
      <c r="P2490" s="10">
        <f t="shared" si="155"/>
        <v>3.0015386666666668E-2</v>
      </c>
    </row>
    <row r="2491" spans="1:16">
      <c r="A2491" s="2" t="s">
        <v>68</v>
      </c>
      <c r="B2491" s="2" t="s">
        <v>24</v>
      </c>
      <c r="C2491" s="2" t="str">
        <f t="shared" si="152"/>
        <v>George C.</v>
      </c>
      <c r="D2491" s="2" t="s">
        <v>43</v>
      </c>
      <c r="E2491" s="2" t="s">
        <v>17</v>
      </c>
      <c r="F2491" s="2" t="s">
        <v>11</v>
      </c>
      <c r="G2491" s="2">
        <v>32</v>
      </c>
      <c r="H2491" s="2" t="s">
        <v>36</v>
      </c>
      <c r="I2491" s="2" t="s">
        <v>63</v>
      </c>
      <c r="J2491" s="2" t="s">
        <v>124</v>
      </c>
      <c r="K2491" s="2" t="str">
        <f t="shared" si="158"/>
        <v>2015</v>
      </c>
      <c r="L2491" s="2" t="str">
        <f t="shared" si="159"/>
        <v>07</v>
      </c>
      <c r="M2491" s="2">
        <v>201507</v>
      </c>
      <c r="N2491" s="30">
        <v>198969.24444444448</v>
      </c>
      <c r="O2491" s="30">
        <v>29845.386666666673</v>
      </c>
      <c r="P2491" s="10">
        <f t="shared" si="155"/>
        <v>2.9845386666666671E-2</v>
      </c>
    </row>
    <row r="2492" spans="1:16">
      <c r="A2492" s="2" t="s">
        <v>7</v>
      </c>
      <c r="B2492" s="2" t="s">
        <v>25</v>
      </c>
      <c r="C2492" s="2" t="str">
        <f t="shared" si="152"/>
        <v>Winnie C.</v>
      </c>
      <c r="D2492" s="2" t="s">
        <v>49</v>
      </c>
      <c r="E2492" s="2" t="s">
        <v>50</v>
      </c>
      <c r="F2492" s="2" t="s">
        <v>12</v>
      </c>
      <c r="G2492" s="2">
        <v>35</v>
      </c>
      <c r="H2492" s="2" t="s">
        <v>35</v>
      </c>
      <c r="I2492" s="2" t="s">
        <v>40</v>
      </c>
      <c r="J2492" s="2" t="s">
        <v>143</v>
      </c>
      <c r="K2492" s="2" t="str">
        <f t="shared" si="158"/>
        <v>2015</v>
      </c>
      <c r="L2492" s="2" t="str">
        <f t="shared" si="159"/>
        <v>07</v>
      </c>
      <c r="M2492" s="2">
        <v>201507</v>
      </c>
      <c r="N2492" s="30">
        <v>197056.00000000003</v>
      </c>
      <c r="O2492" s="30">
        <v>29558.400000000001</v>
      </c>
      <c r="P2492" s="10">
        <f t="shared" si="155"/>
        <v>2.9558400000000002E-2</v>
      </c>
    </row>
    <row r="2493" spans="1:16">
      <c r="A2493" s="2" t="s">
        <v>7</v>
      </c>
      <c r="B2493" s="2" t="s">
        <v>25</v>
      </c>
      <c r="C2493" s="2" t="str">
        <f t="shared" si="152"/>
        <v>Louis N.</v>
      </c>
      <c r="D2493" s="2" t="s">
        <v>51</v>
      </c>
      <c r="E2493" s="2" t="s">
        <v>52</v>
      </c>
      <c r="F2493" s="2" t="s">
        <v>11</v>
      </c>
      <c r="G2493" s="2">
        <v>44</v>
      </c>
      <c r="H2493" s="2" t="s">
        <v>33</v>
      </c>
      <c r="I2493" s="2" t="s">
        <v>38</v>
      </c>
      <c r="J2493" s="2" t="s">
        <v>124</v>
      </c>
      <c r="K2493" s="2" t="str">
        <f t="shared" si="158"/>
        <v>2015</v>
      </c>
      <c r="L2493" s="2" t="str">
        <f t="shared" si="159"/>
        <v>07</v>
      </c>
      <c r="M2493" s="2">
        <v>201507</v>
      </c>
      <c r="N2493" s="30">
        <v>196426.66666666669</v>
      </c>
      <c r="O2493" s="30">
        <v>29464</v>
      </c>
      <c r="P2493" s="10">
        <f t="shared" si="155"/>
        <v>2.9464000000000001E-2</v>
      </c>
    </row>
    <row r="2494" spans="1:16">
      <c r="A2494" s="2" t="s">
        <v>7</v>
      </c>
      <c r="B2494" s="2" t="s">
        <v>27</v>
      </c>
      <c r="C2494" s="2" t="str">
        <f t="shared" si="152"/>
        <v>Jason W.</v>
      </c>
      <c r="D2494" s="2" t="s">
        <v>18</v>
      </c>
      <c r="E2494" s="2" t="s">
        <v>62</v>
      </c>
      <c r="F2494" s="2" t="s">
        <v>11</v>
      </c>
      <c r="G2494" s="2">
        <v>38</v>
      </c>
      <c r="H2494" s="2" t="s">
        <v>34</v>
      </c>
      <c r="I2494" s="2" t="s">
        <v>39</v>
      </c>
      <c r="J2494" s="2" t="s">
        <v>123</v>
      </c>
      <c r="K2494" s="2" t="str">
        <f t="shared" si="158"/>
        <v>2015</v>
      </c>
      <c r="L2494" s="2" t="str">
        <f t="shared" si="159"/>
        <v>07</v>
      </c>
      <c r="M2494" s="2">
        <v>201507</v>
      </c>
      <c r="N2494" s="30">
        <v>192823.67999999999</v>
      </c>
      <c r="O2494" s="30">
        <v>28923.552</v>
      </c>
      <c r="P2494" s="10">
        <f t="shared" si="155"/>
        <v>2.8923551999999998E-2</v>
      </c>
    </row>
    <row r="2495" spans="1:16">
      <c r="A2495" s="2" t="s">
        <v>7</v>
      </c>
      <c r="B2495" s="2" t="s">
        <v>27</v>
      </c>
      <c r="C2495" s="2" t="str">
        <f t="shared" si="152"/>
        <v>Jason W.</v>
      </c>
      <c r="D2495" s="2" t="s">
        <v>18</v>
      </c>
      <c r="E2495" s="2" t="s">
        <v>62</v>
      </c>
      <c r="F2495" s="2" t="s">
        <v>11</v>
      </c>
      <c r="G2495" s="2">
        <v>38</v>
      </c>
      <c r="H2495" s="2" t="s">
        <v>34</v>
      </c>
      <c r="I2495" s="2" t="s">
        <v>39</v>
      </c>
      <c r="J2495" s="2" t="s">
        <v>143</v>
      </c>
      <c r="K2495" s="2" t="str">
        <f t="shared" si="158"/>
        <v>2015</v>
      </c>
      <c r="L2495" s="2" t="str">
        <f t="shared" si="159"/>
        <v>07</v>
      </c>
      <c r="M2495" s="2">
        <v>201507</v>
      </c>
      <c r="N2495" s="30">
        <v>184284.80000000005</v>
      </c>
      <c r="O2495" s="30">
        <v>27642.720000000005</v>
      </c>
      <c r="P2495" s="10">
        <f t="shared" si="155"/>
        <v>2.7642720000000006E-2</v>
      </c>
    </row>
    <row r="2496" spans="1:16">
      <c r="A2496" s="2" t="s">
        <v>69</v>
      </c>
      <c r="B2496" s="2" t="s">
        <v>6</v>
      </c>
      <c r="C2496" s="2" t="str">
        <f t="shared" si="152"/>
        <v>Trevor P.</v>
      </c>
      <c r="D2496" s="2" t="s">
        <v>14</v>
      </c>
      <c r="E2496" s="2" t="s">
        <v>15</v>
      </c>
      <c r="F2496" s="2" t="s">
        <v>11</v>
      </c>
      <c r="G2496" s="2">
        <v>32</v>
      </c>
      <c r="H2496" s="2" t="s">
        <v>36</v>
      </c>
      <c r="I2496" s="2" t="s">
        <v>63</v>
      </c>
      <c r="J2496" s="2" t="s">
        <v>143</v>
      </c>
      <c r="K2496" s="2" t="str">
        <f t="shared" si="158"/>
        <v>2015</v>
      </c>
      <c r="L2496" s="2" t="str">
        <f t="shared" si="159"/>
        <v>07</v>
      </c>
      <c r="M2496" s="2">
        <v>201507</v>
      </c>
      <c r="N2496" s="30">
        <v>183836.79999999999</v>
      </c>
      <c r="O2496" s="30">
        <v>27575.519999999997</v>
      </c>
      <c r="P2496" s="10">
        <f t="shared" si="155"/>
        <v>2.7575519999999996E-2</v>
      </c>
    </row>
    <row r="2497" spans="1:16">
      <c r="A2497" s="2" t="s">
        <v>7</v>
      </c>
      <c r="B2497" s="2" t="s">
        <v>27</v>
      </c>
      <c r="C2497" s="2" t="str">
        <f t="shared" si="152"/>
        <v>Jason W.</v>
      </c>
      <c r="D2497" s="2" t="s">
        <v>18</v>
      </c>
      <c r="E2497" s="2" t="s">
        <v>62</v>
      </c>
      <c r="F2497" s="2" t="s">
        <v>11</v>
      </c>
      <c r="G2497" s="2">
        <v>38</v>
      </c>
      <c r="H2497" s="2" t="s">
        <v>34</v>
      </c>
      <c r="I2497" s="2" t="s">
        <v>39</v>
      </c>
      <c r="J2497" s="2" t="s">
        <v>121</v>
      </c>
      <c r="K2497" s="2" t="str">
        <f t="shared" si="158"/>
        <v>2015</v>
      </c>
      <c r="L2497" s="2" t="str">
        <f t="shared" si="159"/>
        <v>07</v>
      </c>
      <c r="M2497" s="2">
        <v>201507</v>
      </c>
      <c r="N2497" s="30">
        <v>179885.44000000006</v>
      </c>
      <c r="O2497" s="30">
        <v>26982.816000000006</v>
      </c>
      <c r="P2497" s="10">
        <f t="shared" si="155"/>
        <v>2.6982816000000007E-2</v>
      </c>
    </row>
    <row r="2498" spans="1:16">
      <c r="A2498" s="2" t="s">
        <v>68</v>
      </c>
      <c r="B2498" s="2" t="s">
        <v>23</v>
      </c>
      <c r="C2498" s="2" t="str">
        <f t="shared" si="152"/>
        <v>Bryan K.</v>
      </c>
      <c r="D2498" s="2" t="s">
        <v>44</v>
      </c>
      <c r="E2498" s="2" t="s">
        <v>45</v>
      </c>
      <c r="F2498" s="2" t="s">
        <v>11</v>
      </c>
      <c r="G2498" s="2">
        <v>27</v>
      </c>
      <c r="H2498" s="2" t="s">
        <v>33</v>
      </c>
      <c r="I2498" s="2" t="s">
        <v>38</v>
      </c>
      <c r="J2498" s="2" t="s">
        <v>121</v>
      </c>
      <c r="K2498" s="2" t="str">
        <f t="shared" si="158"/>
        <v>2015</v>
      </c>
      <c r="L2498" s="2" t="str">
        <f t="shared" si="159"/>
        <v>07</v>
      </c>
      <c r="M2498" s="2">
        <v>201507</v>
      </c>
      <c r="N2498" s="30">
        <v>162616.31999999998</v>
      </c>
      <c r="O2498" s="30">
        <v>24392.447999999997</v>
      </c>
      <c r="P2498" s="10">
        <f t="shared" si="155"/>
        <v>2.4392447999999997E-2</v>
      </c>
    </row>
    <row r="2499" spans="1:16">
      <c r="A2499" s="2" t="s">
        <v>68</v>
      </c>
      <c r="B2499" s="2" t="s">
        <v>24</v>
      </c>
      <c r="C2499" s="2" t="str">
        <f t="shared" ref="C2499:C2562" si="160">D2499&amp;" "&amp;LEFT(E2499,1)&amp;"."</f>
        <v>George C.</v>
      </c>
      <c r="D2499" s="2" t="s">
        <v>43</v>
      </c>
      <c r="E2499" s="2" t="s">
        <v>17</v>
      </c>
      <c r="F2499" s="2" t="s">
        <v>11</v>
      </c>
      <c r="G2499" s="2">
        <v>32</v>
      </c>
      <c r="H2499" s="2" t="s">
        <v>36</v>
      </c>
      <c r="I2499" s="2" t="s">
        <v>63</v>
      </c>
      <c r="J2499" s="2" t="s">
        <v>143</v>
      </c>
      <c r="K2499" s="2" t="str">
        <f t="shared" si="158"/>
        <v>2015</v>
      </c>
      <c r="L2499" s="2" t="str">
        <f t="shared" si="159"/>
        <v>07</v>
      </c>
      <c r="M2499" s="2">
        <v>201507</v>
      </c>
      <c r="N2499" s="30">
        <v>160003.20000000001</v>
      </c>
      <c r="O2499" s="30">
        <v>24000.48</v>
      </c>
      <c r="P2499" s="10">
        <f t="shared" ref="P2499:P2562" si="161">O2499/1000000</f>
        <v>2.4000480000000001E-2</v>
      </c>
    </row>
    <row r="2500" spans="1:16">
      <c r="A2500" s="2" t="s">
        <v>7</v>
      </c>
      <c r="B2500" s="2" t="s">
        <v>42</v>
      </c>
      <c r="C2500" s="2" t="str">
        <f t="shared" si="160"/>
        <v>Dennis C.</v>
      </c>
      <c r="D2500" s="2" t="s">
        <v>59</v>
      </c>
      <c r="E2500" s="2" t="s">
        <v>60</v>
      </c>
      <c r="F2500" s="2" t="s">
        <v>11</v>
      </c>
      <c r="G2500" s="2">
        <v>35</v>
      </c>
      <c r="H2500" s="2" t="s">
        <v>34</v>
      </c>
      <c r="I2500" s="2" t="s">
        <v>39</v>
      </c>
      <c r="J2500" s="2" t="s">
        <v>143</v>
      </c>
      <c r="K2500" s="2" t="str">
        <f t="shared" si="158"/>
        <v>2015</v>
      </c>
      <c r="L2500" s="2" t="str">
        <f t="shared" si="159"/>
        <v>07</v>
      </c>
      <c r="M2500" s="2">
        <v>201507</v>
      </c>
      <c r="N2500" s="30">
        <v>155953.28000000003</v>
      </c>
      <c r="O2500" s="30">
        <v>23392.992000000002</v>
      </c>
      <c r="P2500" s="10">
        <f t="shared" si="161"/>
        <v>2.3392992000000001E-2</v>
      </c>
    </row>
    <row r="2501" spans="1:16">
      <c r="A2501" s="2" t="s">
        <v>68</v>
      </c>
      <c r="B2501" s="2" t="s">
        <v>23</v>
      </c>
      <c r="C2501" s="2" t="str">
        <f t="shared" si="160"/>
        <v>Bryan K.</v>
      </c>
      <c r="D2501" s="2" t="s">
        <v>44</v>
      </c>
      <c r="E2501" s="2" t="s">
        <v>45</v>
      </c>
      <c r="F2501" s="2" t="s">
        <v>11</v>
      </c>
      <c r="G2501" s="2">
        <v>27</v>
      </c>
      <c r="H2501" s="2" t="s">
        <v>33</v>
      </c>
      <c r="I2501" s="2" t="s">
        <v>38</v>
      </c>
      <c r="J2501" s="2" t="s">
        <v>143</v>
      </c>
      <c r="K2501" s="2" t="str">
        <f t="shared" si="158"/>
        <v>2015</v>
      </c>
      <c r="L2501" s="2" t="str">
        <f t="shared" si="159"/>
        <v>07</v>
      </c>
      <c r="M2501" s="2">
        <v>201507</v>
      </c>
      <c r="N2501" s="30">
        <v>155821.44000000003</v>
      </c>
      <c r="O2501" s="30">
        <v>23373.216000000004</v>
      </c>
      <c r="P2501" s="10">
        <f t="shared" si="161"/>
        <v>2.3373216000000006E-2</v>
      </c>
    </row>
    <row r="2502" spans="1:16">
      <c r="A2502" s="2" t="s">
        <v>68</v>
      </c>
      <c r="B2502" s="2" t="s">
        <v>24</v>
      </c>
      <c r="C2502" s="2" t="str">
        <f t="shared" si="160"/>
        <v>George C.</v>
      </c>
      <c r="D2502" s="2" t="s">
        <v>43</v>
      </c>
      <c r="E2502" s="2" t="s">
        <v>17</v>
      </c>
      <c r="F2502" s="2" t="s">
        <v>11</v>
      </c>
      <c r="G2502" s="2">
        <v>32</v>
      </c>
      <c r="H2502" s="2" t="s">
        <v>36</v>
      </c>
      <c r="I2502" s="2" t="s">
        <v>63</v>
      </c>
      <c r="J2502" s="2" t="s">
        <v>121</v>
      </c>
      <c r="K2502" s="2" t="str">
        <f t="shared" si="158"/>
        <v>2015</v>
      </c>
      <c r="L2502" s="2" t="str">
        <f t="shared" si="159"/>
        <v>07</v>
      </c>
      <c r="M2502" s="2">
        <v>201507</v>
      </c>
      <c r="N2502" s="30">
        <v>155478.40000000002</v>
      </c>
      <c r="O2502" s="30">
        <v>23321.760000000002</v>
      </c>
      <c r="P2502" s="10">
        <f t="shared" si="161"/>
        <v>2.332176E-2</v>
      </c>
    </row>
    <row r="2503" spans="1:16">
      <c r="A2503" s="2" t="s">
        <v>7</v>
      </c>
      <c r="B2503" s="2" t="s">
        <v>27</v>
      </c>
      <c r="C2503" s="2" t="str">
        <f t="shared" si="160"/>
        <v>Andrew T.</v>
      </c>
      <c r="D2503" s="2" t="s">
        <v>21</v>
      </c>
      <c r="E2503" s="2" t="s">
        <v>58</v>
      </c>
      <c r="F2503" s="2" t="s">
        <v>11</v>
      </c>
      <c r="G2503" s="2">
        <v>45</v>
      </c>
      <c r="H2503" s="2" t="s">
        <v>33</v>
      </c>
      <c r="I2503" s="2" t="s">
        <v>38</v>
      </c>
      <c r="J2503" s="2" t="s">
        <v>143</v>
      </c>
      <c r="K2503" s="2" t="str">
        <f t="shared" si="158"/>
        <v>2015</v>
      </c>
      <c r="L2503" s="2" t="str">
        <f t="shared" si="159"/>
        <v>07</v>
      </c>
      <c r="M2503" s="2">
        <v>201507</v>
      </c>
      <c r="N2503" s="30">
        <v>152063.11111111112</v>
      </c>
      <c r="O2503" s="30">
        <v>22809.466666666667</v>
      </c>
      <c r="P2503" s="10">
        <f t="shared" si="161"/>
        <v>2.2809466666666667E-2</v>
      </c>
    </row>
    <row r="2504" spans="1:16">
      <c r="A2504" s="2" t="s">
        <v>7</v>
      </c>
      <c r="B2504" s="2" t="s">
        <v>25</v>
      </c>
      <c r="C2504" s="2" t="str">
        <f t="shared" si="160"/>
        <v>Louis N.</v>
      </c>
      <c r="D2504" s="2" t="s">
        <v>51</v>
      </c>
      <c r="E2504" s="2" t="s">
        <v>52</v>
      </c>
      <c r="F2504" s="2" t="s">
        <v>11</v>
      </c>
      <c r="G2504" s="2">
        <v>44</v>
      </c>
      <c r="H2504" s="2" t="s">
        <v>33</v>
      </c>
      <c r="I2504" s="2" t="s">
        <v>38</v>
      </c>
      <c r="J2504" s="2" t="s">
        <v>123</v>
      </c>
      <c r="K2504" s="2" t="str">
        <f t="shared" si="158"/>
        <v>2015</v>
      </c>
      <c r="L2504" s="2" t="str">
        <f t="shared" si="159"/>
        <v>07</v>
      </c>
      <c r="M2504" s="2">
        <v>201507</v>
      </c>
      <c r="N2504" s="30">
        <v>150562.84444444446</v>
      </c>
      <c r="O2504" s="30">
        <v>22584.42666666667</v>
      </c>
      <c r="P2504" s="10">
        <f t="shared" si="161"/>
        <v>2.2584426666666671E-2</v>
      </c>
    </row>
    <row r="2505" spans="1:16">
      <c r="A2505" s="2" t="s">
        <v>69</v>
      </c>
      <c r="B2505" s="2" t="s">
        <v>6</v>
      </c>
      <c r="C2505" s="2" t="str">
        <f t="shared" si="160"/>
        <v>Trevor P.</v>
      </c>
      <c r="D2505" s="2" t="s">
        <v>14</v>
      </c>
      <c r="E2505" s="2" t="s">
        <v>15</v>
      </c>
      <c r="F2505" s="2" t="s">
        <v>11</v>
      </c>
      <c r="G2505" s="2">
        <v>32</v>
      </c>
      <c r="H2505" s="2" t="s">
        <v>36</v>
      </c>
      <c r="I2505" s="2" t="s">
        <v>63</v>
      </c>
      <c r="J2505" s="2" t="s">
        <v>124</v>
      </c>
      <c r="K2505" s="2" t="str">
        <f t="shared" si="158"/>
        <v>2015</v>
      </c>
      <c r="L2505" s="2" t="str">
        <f t="shared" si="159"/>
        <v>07</v>
      </c>
      <c r="M2505" s="2">
        <v>201507</v>
      </c>
      <c r="N2505" s="30">
        <v>149574.75555555557</v>
      </c>
      <c r="O2505" s="30">
        <v>22436.213333333333</v>
      </c>
      <c r="P2505" s="10">
        <f t="shared" si="161"/>
        <v>2.2436213333333333E-2</v>
      </c>
    </row>
    <row r="2506" spans="1:16">
      <c r="A2506" s="2" t="s">
        <v>69</v>
      </c>
      <c r="B2506" s="2" t="s">
        <v>5</v>
      </c>
      <c r="C2506" s="2" t="str">
        <f t="shared" si="160"/>
        <v>Jansen B.</v>
      </c>
      <c r="D2506" s="2" t="s">
        <v>46</v>
      </c>
      <c r="E2506" s="2" t="s">
        <v>13</v>
      </c>
      <c r="F2506" s="2" t="s">
        <v>11</v>
      </c>
      <c r="G2506" s="2">
        <v>46</v>
      </c>
      <c r="H2506" s="2" t="s">
        <v>33</v>
      </c>
      <c r="I2506" s="2" t="s">
        <v>38</v>
      </c>
      <c r="J2506" s="2" t="s">
        <v>121</v>
      </c>
      <c r="K2506" s="2" t="str">
        <f t="shared" si="158"/>
        <v>2015</v>
      </c>
      <c r="L2506" s="2" t="str">
        <f t="shared" si="159"/>
        <v>07</v>
      </c>
      <c r="M2506" s="2">
        <v>201507</v>
      </c>
      <c r="N2506" s="30">
        <v>145675.37777777779</v>
      </c>
      <c r="O2506" s="30">
        <v>21851.306666666667</v>
      </c>
      <c r="P2506" s="10">
        <f t="shared" si="161"/>
        <v>2.1851306666666667E-2</v>
      </c>
    </row>
    <row r="2507" spans="1:16">
      <c r="A2507" s="2" t="s">
        <v>68</v>
      </c>
      <c r="B2507" s="2" t="s">
        <v>23</v>
      </c>
      <c r="C2507" s="2" t="str">
        <f t="shared" si="160"/>
        <v>Bryan K.</v>
      </c>
      <c r="D2507" s="2" t="s">
        <v>44</v>
      </c>
      <c r="E2507" s="2" t="s">
        <v>45</v>
      </c>
      <c r="F2507" s="2" t="s">
        <v>11</v>
      </c>
      <c r="G2507" s="2">
        <v>27</v>
      </c>
      <c r="H2507" s="2" t="s">
        <v>33</v>
      </c>
      <c r="I2507" s="2" t="s">
        <v>38</v>
      </c>
      <c r="J2507" s="2" t="s">
        <v>124</v>
      </c>
      <c r="K2507" s="2" t="str">
        <f t="shared" si="158"/>
        <v>2015</v>
      </c>
      <c r="L2507" s="2" t="str">
        <f t="shared" si="159"/>
        <v>07</v>
      </c>
      <c r="M2507" s="2">
        <v>201507</v>
      </c>
      <c r="N2507" s="30">
        <v>143322.24000000002</v>
      </c>
      <c r="O2507" s="30">
        <v>21498.336000000003</v>
      </c>
      <c r="P2507" s="10">
        <f t="shared" si="161"/>
        <v>2.1498336000000003E-2</v>
      </c>
    </row>
    <row r="2508" spans="1:16">
      <c r="A2508" s="2" t="s">
        <v>68</v>
      </c>
      <c r="B2508" s="2" t="s">
        <v>24</v>
      </c>
      <c r="C2508" s="2" t="str">
        <f t="shared" si="160"/>
        <v>George C.</v>
      </c>
      <c r="D2508" s="2" t="s">
        <v>43</v>
      </c>
      <c r="E2508" s="2" t="s">
        <v>17</v>
      </c>
      <c r="F2508" s="2" t="s">
        <v>11</v>
      </c>
      <c r="G2508" s="2">
        <v>32</v>
      </c>
      <c r="H2508" s="2" t="s">
        <v>36</v>
      </c>
      <c r="I2508" s="2" t="s">
        <v>63</v>
      </c>
      <c r="J2508" s="2" t="s">
        <v>123</v>
      </c>
      <c r="K2508" s="2" t="str">
        <f t="shared" si="158"/>
        <v>2015</v>
      </c>
      <c r="L2508" s="2" t="str">
        <f t="shared" si="159"/>
        <v>07</v>
      </c>
      <c r="M2508" s="2">
        <v>201507</v>
      </c>
      <c r="N2508" s="30">
        <v>127804.44444444445</v>
      </c>
      <c r="O2508" s="30">
        <v>19170.666666666668</v>
      </c>
      <c r="P2508" s="10">
        <f t="shared" si="161"/>
        <v>1.9170666666666669E-2</v>
      </c>
    </row>
    <row r="2509" spans="1:16">
      <c r="A2509" s="2" t="s">
        <v>7</v>
      </c>
      <c r="B2509" s="2" t="s">
        <v>26</v>
      </c>
      <c r="C2509" s="2" t="str">
        <f t="shared" si="160"/>
        <v>Toshiro T.</v>
      </c>
      <c r="D2509" s="2" t="s">
        <v>55</v>
      </c>
      <c r="E2509" s="2" t="s">
        <v>56</v>
      </c>
      <c r="F2509" s="2" t="s">
        <v>11</v>
      </c>
      <c r="G2509" s="2">
        <v>36</v>
      </c>
      <c r="H2509" s="2" t="s">
        <v>34</v>
      </c>
      <c r="I2509" s="2" t="s">
        <v>39</v>
      </c>
      <c r="J2509" s="2" t="s">
        <v>124</v>
      </c>
      <c r="K2509" s="2" t="str">
        <f t="shared" si="158"/>
        <v>2015</v>
      </c>
      <c r="L2509" s="2" t="str">
        <f t="shared" si="159"/>
        <v>07</v>
      </c>
      <c r="M2509" s="2">
        <v>201507</v>
      </c>
      <c r="N2509" s="30">
        <v>113361.69600000001</v>
      </c>
      <c r="O2509" s="30">
        <v>17004.254400000002</v>
      </c>
      <c r="P2509" s="10">
        <f t="shared" si="161"/>
        <v>1.7004254400000002E-2</v>
      </c>
    </row>
    <row r="2510" spans="1:16">
      <c r="A2510" s="2" t="s">
        <v>68</v>
      </c>
      <c r="B2510" s="2" t="s">
        <v>23</v>
      </c>
      <c r="C2510" s="2" t="str">
        <f t="shared" si="160"/>
        <v>Bryan K.</v>
      </c>
      <c r="D2510" s="2" t="s">
        <v>44</v>
      </c>
      <c r="E2510" s="2" t="s">
        <v>45</v>
      </c>
      <c r="F2510" s="2" t="s">
        <v>11</v>
      </c>
      <c r="G2510" s="2">
        <v>27</v>
      </c>
      <c r="H2510" s="2" t="s">
        <v>33</v>
      </c>
      <c r="I2510" s="2" t="s">
        <v>38</v>
      </c>
      <c r="J2510" s="2" t="s">
        <v>143</v>
      </c>
      <c r="K2510" s="2" t="str">
        <f t="shared" si="158"/>
        <v>2015</v>
      </c>
      <c r="L2510" s="2" t="str">
        <f t="shared" si="159"/>
        <v>07</v>
      </c>
      <c r="M2510" s="2">
        <v>201507</v>
      </c>
      <c r="N2510" s="30">
        <v>111296.64000000003</v>
      </c>
      <c r="O2510" s="30">
        <v>16694.496000000003</v>
      </c>
      <c r="P2510" s="10">
        <f t="shared" si="161"/>
        <v>1.6694496000000003E-2</v>
      </c>
    </row>
    <row r="2511" spans="1:16">
      <c r="A2511" s="2" t="s">
        <v>69</v>
      </c>
      <c r="B2511" s="2" t="s">
        <v>5</v>
      </c>
      <c r="C2511" s="2" t="str">
        <f t="shared" si="160"/>
        <v>Simon W.</v>
      </c>
      <c r="D2511" s="2" t="s">
        <v>9</v>
      </c>
      <c r="E2511" s="2" t="s">
        <v>10</v>
      </c>
      <c r="F2511" s="2" t="s">
        <v>11</v>
      </c>
      <c r="G2511" s="2">
        <v>25</v>
      </c>
      <c r="H2511" s="2" t="s">
        <v>37</v>
      </c>
      <c r="I2511" s="2" t="s">
        <v>41</v>
      </c>
      <c r="J2511" s="2" t="s">
        <v>123</v>
      </c>
      <c r="K2511" s="2" t="str">
        <f t="shared" si="158"/>
        <v>2015</v>
      </c>
      <c r="L2511" s="2" t="str">
        <f t="shared" si="159"/>
        <v>07</v>
      </c>
      <c r="M2511" s="2">
        <v>201507</v>
      </c>
      <c r="N2511" s="30">
        <v>106160</v>
      </c>
      <c r="O2511" s="30">
        <v>15924</v>
      </c>
      <c r="P2511" s="10">
        <f t="shared" si="161"/>
        <v>1.5924000000000001E-2</v>
      </c>
    </row>
    <row r="2512" spans="1:16">
      <c r="A2512" s="2" t="s">
        <v>69</v>
      </c>
      <c r="B2512" s="2" t="s">
        <v>6</v>
      </c>
      <c r="C2512" s="2" t="str">
        <f t="shared" si="160"/>
        <v>Trevor P.</v>
      </c>
      <c r="D2512" s="2" t="s">
        <v>14</v>
      </c>
      <c r="E2512" s="2" t="s">
        <v>15</v>
      </c>
      <c r="F2512" s="2" t="s">
        <v>11</v>
      </c>
      <c r="G2512" s="2">
        <v>32</v>
      </c>
      <c r="H2512" s="2" t="s">
        <v>36</v>
      </c>
      <c r="I2512" s="2" t="s">
        <v>63</v>
      </c>
      <c r="J2512" s="2" t="s">
        <v>124</v>
      </c>
      <c r="K2512" s="2" t="str">
        <f t="shared" si="158"/>
        <v>2015</v>
      </c>
      <c r="L2512" s="2" t="str">
        <f t="shared" si="159"/>
        <v>07</v>
      </c>
      <c r="M2512" s="2">
        <v>201507</v>
      </c>
      <c r="N2512" s="30">
        <v>106133.68888888891</v>
      </c>
      <c r="O2512" s="30">
        <v>15920.053333333335</v>
      </c>
      <c r="P2512" s="10">
        <f t="shared" si="161"/>
        <v>1.5920053333333337E-2</v>
      </c>
    </row>
    <row r="2513" spans="1:16">
      <c r="A2513" s="2" t="s">
        <v>68</v>
      </c>
      <c r="B2513" s="2" t="s">
        <v>23</v>
      </c>
      <c r="C2513" s="2" t="str">
        <f t="shared" si="160"/>
        <v>Bryan K.</v>
      </c>
      <c r="D2513" s="2" t="s">
        <v>44</v>
      </c>
      <c r="E2513" s="2" t="s">
        <v>45</v>
      </c>
      <c r="F2513" s="2" t="s">
        <v>11</v>
      </c>
      <c r="G2513" s="2">
        <v>27</v>
      </c>
      <c r="H2513" s="2" t="s">
        <v>33</v>
      </c>
      <c r="I2513" s="2" t="s">
        <v>38</v>
      </c>
      <c r="J2513" s="2" t="s">
        <v>123</v>
      </c>
      <c r="K2513" s="2" t="str">
        <f t="shared" si="158"/>
        <v>2015</v>
      </c>
      <c r="L2513" s="2" t="str">
        <f t="shared" si="159"/>
        <v>07</v>
      </c>
      <c r="M2513" s="2">
        <v>201507</v>
      </c>
      <c r="N2513" s="30">
        <v>105198.72</v>
      </c>
      <c r="O2513" s="30">
        <v>15779.807999999999</v>
      </c>
      <c r="P2513" s="10">
        <f t="shared" si="161"/>
        <v>1.5779807999999999E-2</v>
      </c>
    </row>
    <row r="2514" spans="1:16">
      <c r="A2514" s="2" t="s">
        <v>69</v>
      </c>
      <c r="B2514" s="2" t="s">
        <v>5</v>
      </c>
      <c r="C2514" s="2" t="str">
        <f t="shared" si="160"/>
        <v>Simon W.</v>
      </c>
      <c r="D2514" s="2" t="s">
        <v>9</v>
      </c>
      <c r="E2514" s="2" t="s">
        <v>10</v>
      </c>
      <c r="F2514" s="2" t="s">
        <v>11</v>
      </c>
      <c r="G2514" s="2">
        <v>25</v>
      </c>
      <c r="H2514" s="2" t="s">
        <v>37</v>
      </c>
      <c r="I2514" s="2" t="s">
        <v>41</v>
      </c>
      <c r="J2514" s="2" t="s">
        <v>124</v>
      </c>
      <c r="K2514" s="2" t="str">
        <f t="shared" ref="K2514:K2545" si="162">LEFT(M2514,4)</f>
        <v>2015</v>
      </c>
      <c r="L2514" s="2" t="str">
        <f t="shared" ref="L2514:L2545" si="163">RIGHT(M2514,2)</f>
        <v>07</v>
      </c>
      <c r="M2514" s="2">
        <v>201507</v>
      </c>
      <c r="N2514" s="30">
        <v>101550.93333333335</v>
      </c>
      <c r="O2514" s="30">
        <v>15232.640000000001</v>
      </c>
      <c r="P2514" s="10">
        <f t="shared" si="161"/>
        <v>1.523264E-2</v>
      </c>
    </row>
    <row r="2515" spans="1:16">
      <c r="A2515" s="2" t="s">
        <v>69</v>
      </c>
      <c r="B2515" s="2" t="s">
        <v>6</v>
      </c>
      <c r="C2515" s="2" t="str">
        <f t="shared" si="160"/>
        <v>Trevor P.</v>
      </c>
      <c r="D2515" s="2" t="s">
        <v>14</v>
      </c>
      <c r="E2515" s="2" t="s">
        <v>15</v>
      </c>
      <c r="F2515" s="2" t="s">
        <v>11</v>
      </c>
      <c r="G2515" s="2">
        <v>32</v>
      </c>
      <c r="H2515" s="2" t="s">
        <v>36</v>
      </c>
      <c r="I2515" s="2" t="s">
        <v>63</v>
      </c>
      <c r="J2515" s="2" t="s">
        <v>121</v>
      </c>
      <c r="K2515" s="2" t="str">
        <f t="shared" si="162"/>
        <v>2015</v>
      </c>
      <c r="L2515" s="2" t="str">
        <f t="shared" si="163"/>
        <v>07</v>
      </c>
      <c r="M2515" s="2">
        <v>201507</v>
      </c>
      <c r="N2515" s="30">
        <v>101352.53333333333</v>
      </c>
      <c r="O2515" s="30">
        <v>15202.88</v>
      </c>
      <c r="P2515" s="10">
        <f t="shared" si="161"/>
        <v>1.5202879999999998E-2</v>
      </c>
    </row>
    <row r="2516" spans="1:16">
      <c r="A2516" s="2" t="s">
        <v>69</v>
      </c>
      <c r="B2516" s="2" t="s">
        <v>6</v>
      </c>
      <c r="C2516" s="2" t="str">
        <f t="shared" si="160"/>
        <v>Trevor P.</v>
      </c>
      <c r="D2516" s="2" t="s">
        <v>14</v>
      </c>
      <c r="E2516" s="2" t="s">
        <v>15</v>
      </c>
      <c r="F2516" s="2" t="s">
        <v>11</v>
      </c>
      <c r="G2516" s="2">
        <v>32</v>
      </c>
      <c r="H2516" s="2" t="s">
        <v>36</v>
      </c>
      <c r="I2516" s="2" t="s">
        <v>63</v>
      </c>
      <c r="J2516" s="2" t="s">
        <v>143</v>
      </c>
      <c r="K2516" s="2" t="str">
        <f t="shared" si="162"/>
        <v>2015</v>
      </c>
      <c r="L2516" s="2" t="str">
        <f t="shared" si="163"/>
        <v>07</v>
      </c>
      <c r="M2516" s="2">
        <v>201507</v>
      </c>
      <c r="N2516" s="30">
        <v>99714.844444444461</v>
      </c>
      <c r="O2516" s="30">
        <v>14957.226666666669</v>
      </c>
      <c r="P2516" s="10">
        <f t="shared" si="161"/>
        <v>1.4957226666666669E-2</v>
      </c>
    </row>
    <row r="2517" spans="1:16">
      <c r="A2517" s="2" t="s">
        <v>7</v>
      </c>
      <c r="B2517" s="2" t="s">
        <v>26</v>
      </c>
      <c r="C2517" s="2" t="str">
        <f t="shared" si="160"/>
        <v>Yui M.</v>
      </c>
      <c r="D2517" s="2" t="s">
        <v>53</v>
      </c>
      <c r="E2517" s="2" t="s">
        <v>54</v>
      </c>
      <c r="F2517" s="2" t="s">
        <v>12</v>
      </c>
      <c r="G2517" s="2">
        <v>32</v>
      </c>
      <c r="H2517" s="2" t="s">
        <v>36</v>
      </c>
      <c r="I2517" s="2" t="s">
        <v>63</v>
      </c>
      <c r="J2517" s="2" t="s">
        <v>143</v>
      </c>
      <c r="K2517" s="2" t="str">
        <f t="shared" si="162"/>
        <v>2015</v>
      </c>
      <c r="L2517" s="2" t="str">
        <f t="shared" si="163"/>
        <v>07</v>
      </c>
      <c r="M2517" s="2">
        <v>201507</v>
      </c>
      <c r="N2517" s="30">
        <v>99502.143999999986</v>
      </c>
      <c r="O2517" s="30">
        <v>14925.321599999997</v>
      </c>
      <c r="P2517" s="10">
        <f t="shared" si="161"/>
        <v>1.4925321599999998E-2</v>
      </c>
    </row>
    <row r="2518" spans="1:16">
      <c r="A2518" s="2" t="s">
        <v>7</v>
      </c>
      <c r="B2518" s="2" t="s">
        <v>27</v>
      </c>
      <c r="C2518" s="2" t="str">
        <f t="shared" si="160"/>
        <v>Michelle L.</v>
      </c>
      <c r="D2518" s="2" t="s">
        <v>19</v>
      </c>
      <c r="E2518" s="2" t="s">
        <v>57</v>
      </c>
      <c r="F2518" s="2" t="s">
        <v>12</v>
      </c>
      <c r="G2518" s="2">
        <v>29</v>
      </c>
      <c r="H2518" s="2" t="s">
        <v>37</v>
      </c>
      <c r="I2518" s="2" t="s">
        <v>41</v>
      </c>
      <c r="J2518" s="2" t="s">
        <v>121</v>
      </c>
      <c r="K2518" s="2" t="str">
        <f t="shared" si="162"/>
        <v>2015</v>
      </c>
      <c r="L2518" s="2" t="str">
        <f t="shared" si="163"/>
        <v>07</v>
      </c>
      <c r="M2518" s="2">
        <v>201507</v>
      </c>
      <c r="N2518" s="30">
        <v>98520.533333333355</v>
      </c>
      <c r="O2518" s="30">
        <v>14778.080000000002</v>
      </c>
      <c r="P2518" s="10">
        <f t="shared" si="161"/>
        <v>1.4778080000000002E-2</v>
      </c>
    </row>
    <row r="2519" spans="1:16">
      <c r="A2519" s="2" t="s">
        <v>7</v>
      </c>
      <c r="B2519" s="2" t="s">
        <v>25</v>
      </c>
      <c r="C2519" s="2" t="str">
        <f t="shared" si="160"/>
        <v>Edson L.</v>
      </c>
      <c r="D2519" s="2" t="s">
        <v>47</v>
      </c>
      <c r="E2519" s="2" t="s">
        <v>48</v>
      </c>
      <c r="F2519" s="2" t="s">
        <v>11</v>
      </c>
      <c r="G2519" s="2">
        <v>28</v>
      </c>
      <c r="H2519" s="2" t="s">
        <v>37</v>
      </c>
      <c r="I2519" s="2" t="s">
        <v>41</v>
      </c>
      <c r="J2519" s="2" t="s">
        <v>123</v>
      </c>
      <c r="K2519" s="2" t="str">
        <f t="shared" si="162"/>
        <v>2015</v>
      </c>
      <c r="L2519" s="2" t="str">
        <f t="shared" si="163"/>
        <v>07</v>
      </c>
      <c r="M2519" s="2">
        <v>201507</v>
      </c>
      <c r="N2519" s="30">
        <v>97378.133333333346</v>
      </c>
      <c r="O2519" s="30">
        <v>14606.720000000001</v>
      </c>
      <c r="P2519" s="10">
        <f t="shared" si="161"/>
        <v>1.4606720000000002E-2</v>
      </c>
    </row>
    <row r="2520" spans="1:16">
      <c r="A2520" s="2" t="s">
        <v>7</v>
      </c>
      <c r="B2520" s="2" t="s">
        <v>42</v>
      </c>
      <c r="C2520" s="2" t="str">
        <f t="shared" si="160"/>
        <v>Dennis C.</v>
      </c>
      <c r="D2520" s="2" t="s">
        <v>59</v>
      </c>
      <c r="E2520" s="2" t="s">
        <v>60</v>
      </c>
      <c r="F2520" s="2" t="s">
        <v>11</v>
      </c>
      <c r="G2520" s="2">
        <v>35</v>
      </c>
      <c r="H2520" s="2" t="s">
        <v>34</v>
      </c>
      <c r="I2520" s="2" t="s">
        <v>39</v>
      </c>
      <c r="J2520" s="2" t="s">
        <v>121</v>
      </c>
      <c r="K2520" s="2" t="str">
        <f t="shared" si="162"/>
        <v>2015</v>
      </c>
      <c r="L2520" s="2" t="str">
        <f t="shared" si="163"/>
        <v>07</v>
      </c>
      <c r="M2520" s="2">
        <v>201507</v>
      </c>
      <c r="N2520" s="30">
        <v>95692.800000000003</v>
      </c>
      <c r="O2520" s="30">
        <v>14353.92</v>
      </c>
      <c r="P2520" s="10">
        <f t="shared" si="161"/>
        <v>1.4353920000000001E-2</v>
      </c>
    </row>
    <row r="2521" spans="1:16">
      <c r="A2521" s="2" t="s">
        <v>68</v>
      </c>
      <c r="B2521" s="2" t="s">
        <v>70</v>
      </c>
      <c r="C2521" s="2" t="str">
        <f t="shared" si="160"/>
        <v>Emma J.</v>
      </c>
      <c r="D2521" s="2" t="s">
        <v>20</v>
      </c>
      <c r="E2521" s="2" t="s">
        <v>0</v>
      </c>
      <c r="F2521" s="2" t="s">
        <v>12</v>
      </c>
      <c r="G2521" s="2">
        <v>28</v>
      </c>
      <c r="H2521" s="2" t="s">
        <v>37</v>
      </c>
      <c r="I2521" s="2" t="s">
        <v>41</v>
      </c>
      <c r="J2521" s="2" t="s">
        <v>123</v>
      </c>
      <c r="K2521" s="2" t="str">
        <f t="shared" si="162"/>
        <v>2015</v>
      </c>
      <c r="L2521" s="2" t="str">
        <f t="shared" si="163"/>
        <v>07</v>
      </c>
      <c r="M2521" s="2">
        <v>201507</v>
      </c>
      <c r="N2521" s="30">
        <v>95590.399999999994</v>
      </c>
      <c r="O2521" s="30">
        <v>14338.56</v>
      </c>
      <c r="P2521" s="10">
        <f t="shared" si="161"/>
        <v>1.433856E-2</v>
      </c>
    </row>
    <row r="2522" spans="1:16">
      <c r="A2522" s="2" t="s">
        <v>69</v>
      </c>
      <c r="B2522" s="2" t="s">
        <v>5</v>
      </c>
      <c r="C2522" s="2" t="str">
        <f t="shared" si="160"/>
        <v>Simon W.</v>
      </c>
      <c r="D2522" s="2" t="s">
        <v>9</v>
      </c>
      <c r="E2522" s="2" t="s">
        <v>10</v>
      </c>
      <c r="F2522" s="2" t="s">
        <v>11</v>
      </c>
      <c r="G2522" s="2">
        <v>25</v>
      </c>
      <c r="H2522" s="2" t="s">
        <v>37</v>
      </c>
      <c r="I2522" s="2" t="s">
        <v>41</v>
      </c>
      <c r="J2522" s="2" t="s">
        <v>143</v>
      </c>
      <c r="K2522" s="2" t="str">
        <f t="shared" si="162"/>
        <v>2015</v>
      </c>
      <c r="L2522" s="2" t="str">
        <f t="shared" si="163"/>
        <v>07</v>
      </c>
      <c r="M2522" s="2">
        <v>201507</v>
      </c>
      <c r="N2522" s="30">
        <v>92675.199999999997</v>
      </c>
      <c r="O2522" s="30">
        <v>13901.279999999999</v>
      </c>
      <c r="P2522" s="10">
        <f t="shared" si="161"/>
        <v>1.3901279999999998E-2</v>
      </c>
    </row>
    <row r="2523" spans="1:16">
      <c r="A2523" s="2" t="s">
        <v>68</v>
      </c>
      <c r="B2523" s="2" t="s">
        <v>23</v>
      </c>
      <c r="C2523" s="2" t="str">
        <f t="shared" si="160"/>
        <v>Bryan K.</v>
      </c>
      <c r="D2523" s="2" t="s">
        <v>44</v>
      </c>
      <c r="E2523" s="2" t="s">
        <v>45</v>
      </c>
      <c r="F2523" s="2" t="s">
        <v>11</v>
      </c>
      <c r="G2523" s="2">
        <v>27</v>
      </c>
      <c r="H2523" s="2" t="s">
        <v>33</v>
      </c>
      <c r="I2523" s="2" t="s">
        <v>38</v>
      </c>
      <c r="J2523" s="2" t="s">
        <v>121</v>
      </c>
      <c r="K2523" s="2" t="str">
        <f t="shared" si="162"/>
        <v>2015</v>
      </c>
      <c r="L2523" s="2" t="str">
        <f t="shared" si="163"/>
        <v>07</v>
      </c>
      <c r="M2523" s="2">
        <v>201507</v>
      </c>
      <c r="N2523" s="30">
        <v>90620.160000000018</v>
      </c>
      <c r="O2523" s="30">
        <v>13593.024000000001</v>
      </c>
      <c r="P2523" s="10">
        <f t="shared" si="161"/>
        <v>1.3593024E-2</v>
      </c>
    </row>
    <row r="2524" spans="1:16">
      <c r="A2524" s="2" t="s">
        <v>7</v>
      </c>
      <c r="B2524" s="2" t="s">
        <v>26</v>
      </c>
      <c r="C2524" s="2" t="str">
        <f t="shared" si="160"/>
        <v>Yui M.</v>
      </c>
      <c r="D2524" s="2" t="s">
        <v>53</v>
      </c>
      <c r="E2524" s="2" t="s">
        <v>54</v>
      </c>
      <c r="F2524" s="2" t="s">
        <v>12</v>
      </c>
      <c r="G2524" s="2">
        <v>32</v>
      </c>
      <c r="H2524" s="2" t="s">
        <v>36</v>
      </c>
      <c r="I2524" s="2" t="s">
        <v>63</v>
      </c>
      <c r="J2524" s="2" t="s">
        <v>143</v>
      </c>
      <c r="K2524" s="2" t="str">
        <f t="shared" si="162"/>
        <v>2015</v>
      </c>
      <c r="L2524" s="2" t="str">
        <f t="shared" si="163"/>
        <v>07</v>
      </c>
      <c r="M2524" s="2">
        <v>201507</v>
      </c>
      <c r="N2524" s="30">
        <v>90430.741333333353</v>
      </c>
      <c r="O2524" s="30">
        <v>13564.611200000003</v>
      </c>
      <c r="P2524" s="10">
        <f t="shared" si="161"/>
        <v>1.3564611200000003E-2</v>
      </c>
    </row>
    <row r="2525" spans="1:16">
      <c r="A2525" s="2" t="s">
        <v>7</v>
      </c>
      <c r="B2525" s="2" t="s">
        <v>27</v>
      </c>
      <c r="C2525" s="2" t="str">
        <f t="shared" si="160"/>
        <v>Michelle L.</v>
      </c>
      <c r="D2525" s="2" t="s">
        <v>19</v>
      </c>
      <c r="E2525" s="2" t="s">
        <v>57</v>
      </c>
      <c r="F2525" s="2" t="s">
        <v>12</v>
      </c>
      <c r="G2525" s="2">
        <v>29</v>
      </c>
      <c r="H2525" s="2" t="s">
        <v>37</v>
      </c>
      <c r="I2525" s="2" t="s">
        <v>41</v>
      </c>
      <c r="J2525" s="2" t="s">
        <v>143</v>
      </c>
      <c r="K2525" s="2" t="str">
        <f t="shared" si="162"/>
        <v>2015</v>
      </c>
      <c r="L2525" s="2" t="str">
        <f t="shared" si="163"/>
        <v>07</v>
      </c>
      <c r="M2525" s="2">
        <v>201507</v>
      </c>
      <c r="N2525" s="30">
        <v>84904.533333333355</v>
      </c>
      <c r="O2525" s="30">
        <v>12735.680000000002</v>
      </c>
      <c r="P2525" s="10">
        <f t="shared" si="161"/>
        <v>1.2735680000000003E-2</v>
      </c>
    </row>
    <row r="2526" spans="1:16">
      <c r="A2526" s="2" t="s">
        <v>7</v>
      </c>
      <c r="B2526" s="2" t="s">
        <v>27</v>
      </c>
      <c r="C2526" s="2" t="str">
        <f t="shared" si="160"/>
        <v>Michelle L.</v>
      </c>
      <c r="D2526" s="2" t="s">
        <v>19</v>
      </c>
      <c r="E2526" s="2" t="s">
        <v>57</v>
      </c>
      <c r="F2526" s="2" t="s">
        <v>12</v>
      </c>
      <c r="G2526" s="2">
        <v>29</v>
      </c>
      <c r="H2526" s="2" t="s">
        <v>37</v>
      </c>
      <c r="I2526" s="2" t="s">
        <v>41</v>
      </c>
      <c r="J2526" s="2" t="s">
        <v>121</v>
      </c>
      <c r="K2526" s="2" t="str">
        <f t="shared" si="162"/>
        <v>2015</v>
      </c>
      <c r="L2526" s="2" t="str">
        <f t="shared" si="163"/>
        <v>07</v>
      </c>
      <c r="M2526" s="2">
        <v>201507</v>
      </c>
      <c r="N2526" s="30">
        <v>84550.399999999994</v>
      </c>
      <c r="O2526" s="30">
        <v>12682.56</v>
      </c>
      <c r="P2526" s="10">
        <f t="shared" si="161"/>
        <v>1.2682559999999999E-2</v>
      </c>
    </row>
    <row r="2527" spans="1:16">
      <c r="A2527" s="2" t="s">
        <v>7</v>
      </c>
      <c r="B2527" s="2" t="s">
        <v>27</v>
      </c>
      <c r="C2527" s="2" t="str">
        <f t="shared" si="160"/>
        <v>Andrew T.</v>
      </c>
      <c r="D2527" s="2" t="s">
        <v>21</v>
      </c>
      <c r="E2527" s="2" t="s">
        <v>58</v>
      </c>
      <c r="F2527" s="2" t="s">
        <v>11</v>
      </c>
      <c r="G2527" s="2">
        <v>45</v>
      </c>
      <c r="H2527" s="2" t="s">
        <v>33</v>
      </c>
      <c r="I2527" s="2" t="s">
        <v>38</v>
      </c>
      <c r="J2527" s="2" t="s">
        <v>123</v>
      </c>
      <c r="K2527" s="2" t="str">
        <f t="shared" si="162"/>
        <v>2015</v>
      </c>
      <c r="L2527" s="2" t="str">
        <f t="shared" si="163"/>
        <v>07</v>
      </c>
      <c r="M2527" s="2">
        <v>201507</v>
      </c>
      <c r="N2527" s="30">
        <v>83509.688888888908</v>
      </c>
      <c r="O2527" s="30">
        <v>12526.453333333335</v>
      </c>
      <c r="P2527" s="10">
        <f t="shared" si="161"/>
        <v>1.2526453333333335E-2</v>
      </c>
    </row>
    <row r="2528" spans="1:16">
      <c r="A2528" s="2" t="s">
        <v>7</v>
      </c>
      <c r="B2528" s="2" t="s">
        <v>25</v>
      </c>
      <c r="C2528" s="2" t="str">
        <f t="shared" si="160"/>
        <v>Edson L.</v>
      </c>
      <c r="D2528" s="2" t="s">
        <v>47</v>
      </c>
      <c r="E2528" s="2" t="s">
        <v>48</v>
      </c>
      <c r="F2528" s="2" t="s">
        <v>11</v>
      </c>
      <c r="G2528" s="2">
        <v>28</v>
      </c>
      <c r="H2528" s="2" t="s">
        <v>37</v>
      </c>
      <c r="I2528" s="2" t="s">
        <v>41</v>
      </c>
      <c r="J2528" s="2" t="s">
        <v>123</v>
      </c>
      <c r="K2528" s="2" t="str">
        <f t="shared" si="162"/>
        <v>2015</v>
      </c>
      <c r="L2528" s="2" t="str">
        <f t="shared" si="163"/>
        <v>07</v>
      </c>
      <c r="M2528" s="2">
        <v>201507</v>
      </c>
      <c r="N2528" s="30">
        <v>82780.800000000003</v>
      </c>
      <c r="O2528" s="30">
        <v>12417.12</v>
      </c>
      <c r="P2528" s="10">
        <f t="shared" si="161"/>
        <v>1.241712E-2</v>
      </c>
    </row>
    <row r="2529" spans="1:16">
      <c r="A2529" s="2" t="s">
        <v>7</v>
      </c>
      <c r="B2529" s="2" t="s">
        <v>26</v>
      </c>
      <c r="C2529" s="2" t="str">
        <f t="shared" si="160"/>
        <v>Toshiro T.</v>
      </c>
      <c r="D2529" s="2" t="s">
        <v>55</v>
      </c>
      <c r="E2529" s="2" t="s">
        <v>56</v>
      </c>
      <c r="F2529" s="2" t="s">
        <v>11</v>
      </c>
      <c r="G2529" s="2">
        <v>36</v>
      </c>
      <c r="H2529" s="2" t="s">
        <v>34</v>
      </c>
      <c r="I2529" s="2" t="s">
        <v>39</v>
      </c>
      <c r="J2529" s="2" t="s">
        <v>123</v>
      </c>
      <c r="K2529" s="2" t="str">
        <f t="shared" si="162"/>
        <v>2015</v>
      </c>
      <c r="L2529" s="2" t="str">
        <f t="shared" si="163"/>
        <v>07</v>
      </c>
      <c r="M2529" s="2">
        <v>201507</v>
      </c>
      <c r="N2529" s="30">
        <v>78980.160000000003</v>
      </c>
      <c r="O2529" s="30">
        <v>11847.023999999999</v>
      </c>
      <c r="P2529" s="10">
        <f t="shared" si="161"/>
        <v>1.1847023999999999E-2</v>
      </c>
    </row>
    <row r="2530" spans="1:16">
      <c r="A2530" s="2" t="s">
        <v>68</v>
      </c>
      <c r="B2530" s="2" t="s">
        <v>70</v>
      </c>
      <c r="C2530" s="2" t="str">
        <f t="shared" si="160"/>
        <v>Emma J.</v>
      </c>
      <c r="D2530" s="2" t="s">
        <v>20</v>
      </c>
      <c r="E2530" s="2" t="s">
        <v>0</v>
      </c>
      <c r="F2530" s="2" t="s">
        <v>12</v>
      </c>
      <c r="G2530" s="2">
        <v>28</v>
      </c>
      <c r="H2530" s="2" t="s">
        <v>37</v>
      </c>
      <c r="I2530" s="2" t="s">
        <v>41</v>
      </c>
      <c r="J2530" s="2" t="s">
        <v>121</v>
      </c>
      <c r="K2530" s="2" t="str">
        <f t="shared" si="162"/>
        <v>2015</v>
      </c>
      <c r="L2530" s="2" t="str">
        <f t="shared" si="163"/>
        <v>07</v>
      </c>
      <c r="M2530" s="2">
        <v>201507</v>
      </c>
      <c r="N2530" s="30">
        <v>77570.133333333346</v>
      </c>
      <c r="O2530" s="30">
        <v>11635.520000000002</v>
      </c>
      <c r="P2530" s="10">
        <f t="shared" si="161"/>
        <v>1.1635520000000002E-2</v>
      </c>
    </row>
    <row r="2531" spans="1:16">
      <c r="A2531" s="2" t="s">
        <v>69</v>
      </c>
      <c r="B2531" s="2" t="s">
        <v>5</v>
      </c>
      <c r="C2531" s="2" t="str">
        <f t="shared" si="160"/>
        <v>Simon W.</v>
      </c>
      <c r="D2531" s="2" t="s">
        <v>9</v>
      </c>
      <c r="E2531" s="2" t="s">
        <v>10</v>
      </c>
      <c r="F2531" s="2" t="s">
        <v>11</v>
      </c>
      <c r="G2531" s="2">
        <v>25</v>
      </c>
      <c r="H2531" s="2" t="s">
        <v>37</v>
      </c>
      <c r="I2531" s="2" t="s">
        <v>41</v>
      </c>
      <c r="J2531" s="2" t="s">
        <v>124</v>
      </c>
      <c r="K2531" s="2" t="str">
        <f t="shared" si="162"/>
        <v>2015</v>
      </c>
      <c r="L2531" s="2" t="str">
        <f t="shared" si="163"/>
        <v>07</v>
      </c>
      <c r="M2531" s="2">
        <v>201507</v>
      </c>
      <c r="N2531" s="30">
        <v>76780.800000000003</v>
      </c>
      <c r="O2531" s="30">
        <v>11517.12</v>
      </c>
      <c r="P2531" s="10">
        <f t="shared" si="161"/>
        <v>1.151712E-2</v>
      </c>
    </row>
    <row r="2532" spans="1:16">
      <c r="A2532" s="2" t="s">
        <v>7</v>
      </c>
      <c r="B2532" s="2" t="s">
        <v>25</v>
      </c>
      <c r="C2532" s="2" t="str">
        <f t="shared" si="160"/>
        <v>Edson L.</v>
      </c>
      <c r="D2532" s="2" t="s">
        <v>47</v>
      </c>
      <c r="E2532" s="2" t="s">
        <v>48</v>
      </c>
      <c r="F2532" s="2" t="s">
        <v>11</v>
      </c>
      <c r="G2532" s="2">
        <v>28</v>
      </c>
      <c r="H2532" s="2" t="s">
        <v>37</v>
      </c>
      <c r="I2532" s="2" t="s">
        <v>41</v>
      </c>
      <c r="J2532" s="2" t="s">
        <v>143</v>
      </c>
      <c r="K2532" s="2" t="str">
        <f t="shared" si="162"/>
        <v>2015</v>
      </c>
      <c r="L2532" s="2" t="str">
        <f t="shared" si="163"/>
        <v>07</v>
      </c>
      <c r="M2532" s="2">
        <v>201507</v>
      </c>
      <c r="N2532" s="30">
        <v>76333.866666666669</v>
      </c>
      <c r="O2532" s="30">
        <v>11450.08</v>
      </c>
      <c r="P2532" s="10">
        <f t="shared" si="161"/>
        <v>1.145008E-2</v>
      </c>
    </row>
    <row r="2533" spans="1:16">
      <c r="A2533" s="2" t="s">
        <v>7</v>
      </c>
      <c r="B2533" s="2" t="s">
        <v>26</v>
      </c>
      <c r="C2533" s="2" t="str">
        <f t="shared" si="160"/>
        <v>Toshiro T.</v>
      </c>
      <c r="D2533" s="2" t="s">
        <v>55</v>
      </c>
      <c r="E2533" s="2" t="s">
        <v>56</v>
      </c>
      <c r="F2533" s="2" t="s">
        <v>11</v>
      </c>
      <c r="G2533" s="2">
        <v>36</v>
      </c>
      <c r="H2533" s="2" t="s">
        <v>34</v>
      </c>
      <c r="I2533" s="2" t="s">
        <v>39</v>
      </c>
      <c r="J2533" s="2" t="s">
        <v>121</v>
      </c>
      <c r="K2533" s="2" t="str">
        <f t="shared" si="162"/>
        <v>2015</v>
      </c>
      <c r="L2533" s="2" t="str">
        <f t="shared" si="163"/>
        <v>07</v>
      </c>
      <c r="M2533" s="2">
        <v>201507</v>
      </c>
      <c r="N2533" s="30">
        <v>74548.991999999998</v>
      </c>
      <c r="O2533" s="30">
        <v>11182.3488</v>
      </c>
      <c r="P2533" s="10">
        <f t="shared" si="161"/>
        <v>1.11823488E-2</v>
      </c>
    </row>
    <row r="2534" spans="1:16">
      <c r="A2534" s="2" t="s">
        <v>68</v>
      </c>
      <c r="B2534" s="2" t="s">
        <v>24</v>
      </c>
      <c r="C2534" s="2" t="str">
        <f t="shared" si="160"/>
        <v>George C.</v>
      </c>
      <c r="D2534" s="2" t="s">
        <v>43</v>
      </c>
      <c r="E2534" s="2" t="s">
        <v>17</v>
      </c>
      <c r="F2534" s="2" t="s">
        <v>11</v>
      </c>
      <c r="G2534" s="2">
        <v>32</v>
      </c>
      <c r="H2534" s="2" t="s">
        <v>36</v>
      </c>
      <c r="I2534" s="2" t="s">
        <v>63</v>
      </c>
      <c r="J2534" s="2" t="s">
        <v>124</v>
      </c>
      <c r="K2534" s="2" t="str">
        <f t="shared" si="162"/>
        <v>2015</v>
      </c>
      <c r="L2534" s="2" t="str">
        <f t="shared" si="163"/>
        <v>07</v>
      </c>
      <c r="M2534" s="2">
        <v>201507</v>
      </c>
      <c r="N2534" s="30">
        <v>73865.244444444455</v>
      </c>
      <c r="O2534" s="30">
        <v>11079.786666666667</v>
      </c>
      <c r="P2534" s="10">
        <f t="shared" si="161"/>
        <v>1.1079786666666668E-2</v>
      </c>
    </row>
    <row r="2535" spans="1:16">
      <c r="A2535" s="2" t="s">
        <v>7</v>
      </c>
      <c r="B2535" s="2" t="s">
        <v>27</v>
      </c>
      <c r="C2535" s="2" t="str">
        <f t="shared" si="160"/>
        <v>Michelle L.</v>
      </c>
      <c r="D2535" s="2" t="s">
        <v>19</v>
      </c>
      <c r="E2535" s="2" t="s">
        <v>57</v>
      </c>
      <c r="F2535" s="2" t="s">
        <v>12</v>
      </c>
      <c r="G2535" s="2">
        <v>29</v>
      </c>
      <c r="H2535" s="2" t="s">
        <v>37</v>
      </c>
      <c r="I2535" s="2" t="s">
        <v>41</v>
      </c>
      <c r="J2535" s="2" t="s">
        <v>123</v>
      </c>
      <c r="K2535" s="2" t="str">
        <f t="shared" si="162"/>
        <v>2015</v>
      </c>
      <c r="L2535" s="2" t="str">
        <f t="shared" si="163"/>
        <v>07</v>
      </c>
      <c r="M2535" s="2">
        <v>201507</v>
      </c>
      <c r="N2535" s="30">
        <v>73477.333333333343</v>
      </c>
      <c r="O2535" s="30">
        <v>11021.6</v>
      </c>
      <c r="P2535" s="10">
        <f t="shared" si="161"/>
        <v>1.1021600000000001E-2</v>
      </c>
    </row>
    <row r="2536" spans="1:16">
      <c r="A2536" s="2" t="s">
        <v>69</v>
      </c>
      <c r="B2536" s="2" t="s">
        <v>5</v>
      </c>
      <c r="C2536" s="2" t="str">
        <f t="shared" si="160"/>
        <v>Simon W.</v>
      </c>
      <c r="D2536" s="2" t="s">
        <v>9</v>
      </c>
      <c r="E2536" s="2" t="s">
        <v>10</v>
      </c>
      <c r="F2536" s="2" t="s">
        <v>11</v>
      </c>
      <c r="G2536" s="2">
        <v>25</v>
      </c>
      <c r="H2536" s="2" t="s">
        <v>37</v>
      </c>
      <c r="I2536" s="2" t="s">
        <v>41</v>
      </c>
      <c r="J2536" s="2" t="s">
        <v>121</v>
      </c>
      <c r="K2536" s="2" t="str">
        <f t="shared" si="162"/>
        <v>2015</v>
      </c>
      <c r="L2536" s="2" t="str">
        <f t="shared" si="163"/>
        <v>07</v>
      </c>
      <c r="M2536" s="2">
        <v>201507</v>
      </c>
      <c r="N2536" s="30">
        <v>71198.933333333349</v>
      </c>
      <c r="O2536" s="30">
        <v>10679.840000000002</v>
      </c>
      <c r="P2536" s="10">
        <f t="shared" si="161"/>
        <v>1.0679840000000001E-2</v>
      </c>
    </row>
    <row r="2537" spans="1:16">
      <c r="A2537" s="2" t="s">
        <v>7</v>
      </c>
      <c r="B2537" s="2" t="s">
        <v>26</v>
      </c>
      <c r="C2537" s="2" t="str">
        <f t="shared" si="160"/>
        <v>Yui M.</v>
      </c>
      <c r="D2537" s="2" t="s">
        <v>53</v>
      </c>
      <c r="E2537" s="2" t="s">
        <v>54</v>
      </c>
      <c r="F2537" s="2" t="s">
        <v>12</v>
      </c>
      <c r="G2537" s="2">
        <v>32</v>
      </c>
      <c r="H2537" s="2" t="s">
        <v>36</v>
      </c>
      <c r="I2537" s="2" t="s">
        <v>63</v>
      </c>
      <c r="J2537" s="2" t="s">
        <v>123</v>
      </c>
      <c r="K2537" s="2" t="str">
        <f t="shared" si="162"/>
        <v>2015</v>
      </c>
      <c r="L2537" s="2" t="str">
        <f t="shared" si="163"/>
        <v>07</v>
      </c>
      <c r="M2537" s="2">
        <v>201507</v>
      </c>
      <c r="N2537" s="30">
        <v>70154.410666666678</v>
      </c>
      <c r="O2537" s="30">
        <v>10523.161600000001</v>
      </c>
      <c r="P2537" s="10">
        <f t="shared" si="161"/>
        <v>1.0523161600000001E-2</v>
      </c>
    </row>
    <row r="2538" spans="1:16">
      <c r="A2538" s="2" t="s">
        <v>69</v>
      </c>
      <c r="B2538" s="2" t="s">
        <v>6</v>
      </c>
      <c r="C2538" s="2" t="str">
        <f t="shared" si="160"/>
        <v>Trevor P.</v>
      </c>
      <c r="D2538" s="2" t="s">
        <v>14</v>
      </c>
      <c r="E2538" s="2" t="s">
        <v>15</v>
      </c>
      <c r="F2538" s="2" t="s">
        <v>11</v>
      </c>
      <c r="G2538" s="2">
        <v>32</v>
      </c>
      <c r="H2538" s="2" t="s">
        <v>36</v>
      </c>
      <c r="I2538" s="2" t="s">
        <v>63</v>
      </c>
      <c r="J2538" s="2" t="s">
        <v>123</v>
      </c>
      <c r="K2538" s="2" t="str">
        <f t="shared" si="162"/>
        <v>2015</v>
      </c>
      <c r="L2538" s="2" t="str">
        <f t="shared" si="163"/>
        <v>07</v>
      </c>
      <c r="M2538" s="2">
        <v>201507</v>
      </c>
      <c r="N2538" s="30">
        <v>68641.066666666651</v>
      </c>
      <c r="O2538" s="30">
        <v>10296.159999999998</v>
      </c>
      <c r="P2538" s="10">
        <f t="shared" si="161"/>
        <v>1.0296159999999999E-2</v>
      </c>
    </row>
    <row r="2539" spans="1:16">
      <c r="A2539" s="2" t="s">
        <v>68</v>
      </c>
      <c r="B2539" s="2" t="s">
        <v>23</v>
      </c>
      <c r="C2539" s="2" t="str">
        <f t="shared" si="160"/>
        <v>Bryan K.</v>
      </c>
      <c r="D2539" s="2" t="s">
        <v>44</v>
      </c>
      <c r="E2539" s="2" t="s">
        <v>45</v>
      </c>
      <c r="F2539" s="2" t="s">
        <v>11</v>
      </c>
      <c r="G2539" s="2">
        <v>27</v>
      </c>
      <c r="H2539" s="2" t="s">
        <v>33</v>
      </c>
      <c r="I2539" s="2" t="s">
        <v>38</v>
      </c>
      <c r="J2539" s="2" t="s">
        <v>123</v>
      </c>
      <c r="K2539" s="2" t="str">
        <f t="shared" si="162"/>
        <v>2015</v>
      </c>
      <c r="L2539" s="2" t="str">
        <f t="shared" si="163"/>
        <v>07</v>
      </c>
      <c r="M2539" s="2">
        <v>201507</v>
      </c>
      <c r="N2539" s="30">
        <v>68280.960000000021</v>
      </c>
      <c r="O2539" s="30">
        <v>10242.144000000002</v>
      </c>
      <c r="P2539" s="10">
        <f t="shared" si="161"/>
        <v>1.0242144000000002E-2</v>
      </c>
    </row>
    <row r="2540" spans="1:16">
      <c r="A2540" s="2" t="s">
        <v>7</v>
      </c>
      <c r="B2540" s="2" t="s">
        <v>25</v>
      </c>
      <c r="C2540" s="2" t="str">
        <f t="shared" si="160"/>
        <v>Edson L.</v>
      </c>
      <c r="D2540" s="2" t="s">
        <v>47</v>
      </c>
      <c r="E2540" s="2" t="s">
        <v>48</v>
      </c>
      <c r="F2540" s="2" t="s">
        <v>11</v>
      </c>
      <c r="G2540" s="2">
        <v>28</v>
      </c>
      <c r="H2540" s="2" t="s">
        <v>37</v>
      </c>
      <c r="I2540" s="2" t="s">
        <v>41</v>
      </c>
      <c r="J2540" s="2" t="s">
        <v>124</v>
      </c>
      <c r="K2540" s="2" t="str">
        <f t="shared" si="162"/>
        <v>2015</v>
      </c>
      <c r="L2540" s="2" t="str">
        <f t="shared" si="163"/>
        <v>07</v>
      </c>
      <c r="M2540" s="2">
        <v>201507</v>
      </c>
      <c r="N2540" s="30">
        <v>67789.866666666669</v>
      </c>
      <c r="O2540" s="30">
        <v>10168.48</v>
      </c>
      <c r="P2540" s="10">
        <f t="shared" si="161"/>
        <v>1.0168479999999999E-2</v>
      </c>
    </row>
    <row r="2541" spans="1:16">
      <c r="A2541" s="2" t="s">
        <v>7</v>
      </c>
      <c r="B2541" s="2" t="s">
        <v>26</v>
      </c>
      <c r="C2541" s="2" t="str">
        <f t="shared" si="160"/>
        <v>Yui M.</v>
      </c>
      <c r="D2541" s="2" t="s">
        <v>53</v>
      </c>
      <c r="E2541" s="2" t="s">
        <v>54</v>
      </c>
      <c r="F2541" s="2" t="s">
        <v>12</v>
      </c>
      <c r="G2541" s="2">
        <v>32</v>
      </c>
      <c r="H2541" s="2" t="s">
        <v>36</v>
      </c>
      <c r="I2541" s="2" t="s">
        <v>63</v>
      </c>
      <c r="J2541" s="2" t="s">
        <v>124</v>
      </c>
      <c r="K2541" s="2" t="str">
        <f t="shared" si="162"/>
        <v>2015</v>
      </c>
      <c r="L2541" s="2" t="str">
        <f t="shared" si="163"/>
        <v>07</v>
      </c>
      <c r="M2541" s="2">
        <v>201507</v>
      </c>
      <c r="N2541" s="30">
        <v>67230.613333333342</v>
      </c>
      <c r="O2541" s="30">
        <v>10084.592000000001</v>
      </c>
      <c r="P2541" s="10">
        <f t="shared" si="161"/>
        <v>1.0084592E-2</v>
      </c>
    </row>
    <row r="2542" spans="1:16">
      <c r="A2542" s="2" t="s">
        <v>7</v>
      </c>
      <c r="B2542" s="2" t="s">
        <v>27</v>
      </c>
      <c r="C2542" s="2" t="str">
        <f t="shared" si="160"/>
        <v>Michelle L.</v>
      </c>
      <c r="D2542" s="2" t="s">
        <v>19</v>
      </c>
      <c r="E2542" s="2" t="s">
        <v>57</v>
      </c>
      <c r="F2542" s="2" t="s">
        <v>12</v>
      </c>
      <c r="G2542" s="2">
        <v>29</v>
      </c>
      <c r="H2542" s="2" t="s">
        <v>37</v>
      </c>
      <c r="I2542" s="2" t="s">
        <v>41</v>
      </c>
      <c r="J2542" s="2" t="s">
        <v>123</v>
      </c>
      <c r="K2542" s="2" t="str">
        <f t="shared" si="162"/>
        <v>2015</v>
      </c>
      <c r="L2542" s="2" t="str">
        <f t="shared" si="163"/>
        <v>07</v>
      </c>
      <c r="M2542" s="2">
        <v>201507</v>
      </c>
      <c r="N2542" s="30">
        <v>65436.800000000003</v>
      </c>
      <c r="O2542" s="30">
        <v>9815.52</v>
      </c>
      <c r="P2542" s="10">
        <f t="shared" si="161"/>
        <v>9.8155200000000012E-3</v>
      </c>
    </row>
    <row r="2543" spans="1:16">
      <c r="A2543" s="2" t="s">
        <v>7</v>
      </c>
      <c r="B2543" s="2" t="s">
        <v>25</v>
      </c>
      <c r="C2543" s="2" t="str">
        <f t="shared" si="160"/>
        <v>Louis N.</v>
      </c>
      <c r="D2543" s="2" t="s">
        <v>51</v>
      </c>
      <c r="E2543" s="2" t="s">
        <v>52</v>
      </c>
      <c r="F2543" s="2" t="s">
        <v>11</v>
      </c>
      <c r="G2543" s="2">
        <v>44</v>
      </c>
      <c r="H2543" s="2" t="s">
        <v>33</v>
      </c>
      <c r="I2543" s="2" t="s">
        <v>38</v>
      </c>
      <c r="J2543" s="2" t="s">
        <v>121</v>
      </c>
      <c r="K2543" s="2" t="str">
        <f t="shared" si="162"/>
        <v>2015</v>
      </c>
      <c r="L2543" s="2" t="str">
        <f t="shared" si="163"/>
        <v>07</v>
      </c>
      <c r="M2543" s="2">
        <v>201507</v>
      </c>
      <c r="N2543" s="30">
        <v>64042.311111111121</v>
      </c>
      <c r="O2543" s="30">
        <v>9606.3466666666682</v>
      </c>
      <c r="P2543" s="10">
        <f t="shared" si="161"/>
        <v>9.606346666666668E-3</v>
      </c>
    </row>
    <row r="2544" spans="1:16">
      <c r="A2544" s="2" t="s">
        <v>68</v>
      </c>
      <c r="B2544" s="2" t="s">
        <v>70</v>
      </c>
      <c r="C2544" s="2" t="str">
        <f t="shared" si="160"/>
        <v>Emma J.</v>
      </c>
      <c r="D2544" s="2" t="s">
        <v>20</v>
      </c>
      <c r="E2544" s="2" t="s">
        <v>0</v>
      </c>
      <c r="F2544" s="2" t="s">
        <v>12</v>
      </c>
      <c r="G2544" s="2">
        <v>28</v>
      </c>
      <c r="H2544" s="2" t="s">
        <v>37</v>
      </c>
      <c r="I2544" s="2" t="s">
        <v>41</v>
      </c>
      <c r="J2544" s="2" t="s">
        <v>121</v>
      </c>
      <c r="K2544" s="2" t="str">
        <f t="shared" si="162"/>
        <v>2015</v>
      </c>
      <c r="L2544" s="2" t="str">
        <f t="shared" si="163"/>
        <v>07</v>
      </c>
      <c r="M2544" s="2">
        <v>201507</v>
      </c>
      <c r="N2544" s="30">
        <v>64001.066666666666</v>
      </c>
      <c r="O2544" s="30">
        <v>9600.16</v>
      </c>
      <c r="P2544" s="10">
        <f t="shared" si="161"/>
        <v>9.6001599999999999E-3</v>
      </c>
    </row>
    <row r="2545" spans="1:16">
      <c r="A2545" s="2" t="s">
        <v>7</v>
      </c>
      <c r="B2545" s="2" t="s">
        <v>27</v>
      </c>
      <c r="C2545" s="2" t="str">
        <f t="shared" si="160"/>
        <v>Jason W.</v>
      </c>
      <c r="D2545" s="2" t="s">
        <v>18</v>
      </c>
      <c r="E2545" s="2" t="s">
        <v>62</v>
      </c>
      <c r="F2545" s="2" t="s">
        <v>11</v>
      </c>
      <c r="G2545" s="2">
        <v>38</v>
      </c>
      <c r="H2545" s="2" t="s">
        <v>34</v>
      </c>
      <c r="I2545" s="2" t="s">
        <v>39</v>
      </c>
      <c r="J2545" s="2" t="s">
        <v>143</v>
      </c>
      <c r="K2545" s="2" t="str">
        <f t="shared" si="162"/>
        <v>2015</v>
      </c>
      <c r="L2545" s="2" t="str">
        <f t="shared" si="163"/>
        <v>07</v>
      </c>
      <c r="M2545" s="2">
        <v>201507</v>
      </c>
      <c r="N2545" s="30">
        <v>63029.120000000003</v>
      </c>
      <c r="O2545" s="30">
        <v>9454.3680000000004</v>
      </c>
      <c r="P2545" s="10">
        <f t="shared" si="161"/>
        <v>9.4543680000000012E-3</v>
      </c>
    </row>
    <row r="2546" spans="1:16">
      <c r="A2546" s="2" t="s">
        <v>7</v>
      </c>
      <c r="B2546" s="2" t="s">
        <v>42</v>
      </c>
      <c r="C2546" s="2" t="str">
        <f t="shared" si="160"/>
        <v>Aaron C.</v>
      </c>
      <c r="D2546" s="2" t="s">
        <v>61</v>
      </c>
      <c r="E2546" s="2" t="s">
        <v>60</v>
      </c>
      <c r="F2546" s="2" t="s">
        <v>11</v>
      </c>
      <c r="G2546" s="2">
        <v>32</v>
      </c>
      <c r="H2546" s="2" t="s">
        <v>36</v>
      </c>
      <c r="I2546" s="2" t="s">
        <v>63</v>
      </c>
      <c r="J2546" s="2" t="s">
        <v>124</v>
      </c>
      <c r="K2546" s="2" t="str">
        <f t="shared" ref="K2546:K2577" si="164">LEFT(M2546,4)</f>
        <v>2015</v>
      </c>
      <c r="L2546" s="2" t="str">
        <f t="shared" ref="L2546:L2577" si="165">RIGHT(M2546,2)</f>
        <v>07</v>
      </c>
      <c r="M2546" s="2">
        <v>201507</v>
      </c>
      <c r="N2546" s="30">
        <v>62767.786666666681</v>
      </c>
      <c r="O2546" s="30">
        <v>9415.1680000000015</v>
      </c>
      <c r="P2546" s="10">
        <f t="shared" si="161"/>
        <v>9.4151680000000015E-3</v>
      </c>
    </row>
    <row r="2547" spans="1:16">
      <c r="A2547" s="2" t="s">
        <v>68</v>
      </c>
      <c r="B2547" s="2" t="s">
        <v>70</v>
      </c>
      <c r="C2547" s="2" t="str">
        <f t="shared" si="160"/>
        <v>Emma J.</v>
      </c>
      <c r="D2547" s="2" t="s">
        <v>20</v>
      </c>
      <c r="E2547" s="2" t="s">
        <v>0</v>
      </c>
      <c r="F2547" s="2" t="s">
        <v>12</v>
      </c>
      <c r="G2547" s="2">
        <v>28</v>
      </c>
      <c r="H2547" s="2" t="s">
        <v>37</v>
      </c>
      <c r="I2547" s="2" t="s">
        <v>41</v>
      </c>
      <c r="J2547" s="2" t="s">
        <v>123</v>
      </c>
      <c r="K2547" s="2" t="str">
        <f t="shared" si="164"/>
        <v>2015</v>
      </c>
      <c r="L2547" s="2" t="str">
        <f t="shared" si="165"/>
        <v>07</v>
      </c>
      <c r="M2547" s="2">
        <v>201507</v>
      </c>
      <c r="N2547" s="30">
        <v>62680.533333333333</v>
      </c>
      <c r="O2547" s="30">
        <v>9402.08</v>
      </c>
      <c r="P2547" s="10">
        <f t="shared" si="161"/>
        <v>9.4020800000000002E-3</v>
      </c>
    </row>
    <row r="2548" spans="1:16">
      <c r="A2548" s="2" t="s">
        <v>7</v>
      </c>
      <c r="B2548" s="2" t="s">
        <v>26</v>
      </c>
      <c r="C2548" s="2" t="str">
        <f t="shared" si="160"/>
        <v>Toshiro T.</v>
      </c>
      <c r="D2548" s="2" t="s">
        <v>55</v>
      </c>
      <c r="E2548" s="2" t="s">
        <v>56</v>
      </c>
      <c r="F2548" s="2" t="s">
        <v>11</v>
      </c>
      <c r="G2548" s="2">
        <v>36</v>
      </c>
      <c r="H2548" s="2" t="s">
        <v>34</v>
      </c>
      <c r="I2548" s="2" t="s">
        <v>39</v>
      </c>
      <c r="J2548" s="2" t="s">
        <v>143</v>
      </c>
      <c r="K2548" s="2" t="str">
        <f t="shared" si="164"/>
        <v>2015</v>
      </c>
      <c r="L2548" s="2" t="str">
        <f t="shared" si="165"/>
        <v>07</v>
      </c>
      <c r="M2548" s="2">
        <v>201507</v>
      </c>
      <c r="N2548" s="30">
        <v>59889.760000000002</v>
      </c>
      <c r="O2548" s="30">
        <v>8983.4639999999999</v>
      </c>
      <c r="P2548" s="10">
        <f t="shared" si="161"/>
        <v>8.983464E-3</v>
      </c>
    </row>
    <row r="2549" spans="1:16">
      <c r="A2549" s="2" t="s">
        <v>7</v>
      </c>
      <c r="B2549" s="2" t="s">
        <v>42</v>
      </c>
      <c r="C2549" s="2" t="str">
        <f t="shared" si="160"/>
        <v>Aaron C.</v>
      </c>
      <c r="D2549" s="2" t="s">
        <v>61</v>
      </c>
      <c r="E2549" s="2" t="s">
        <v>60</v>
      </c>
      <c r="F2549" s="2" t="s">
        <v>11</v>
      </c>
      <c r="G2549" s="2">
        <v>32</v>
      </c>
      <c r="H2549" s="2" t="s">
        <v>36</v>
      </c>
      <c r="I2549" s="2" t="s">
        <v>63</v>
      </c>
      <c r="J2549" s="2" t="s">
        <v>123</v>
      </c>
      <c r="K2549" s="2" t="str">
        <f t="shared" si="164"/>
        <v>2015</v>
      </c>
      <c r="L2549" s="2" t="str">
        <f t="shared" si="165"/>
        <v>07</v>
      </c>
      <c r="M2549" s="2">
        <v>201507</v>
      </c>
      <c r="N2549" s="30">
        <v>59019.520000000004</v>
      </c>
      <c r="O2549" s="30">
        <v>8852.9279999999999</v>
      </c>
      <c r="P2549" s="10">
        <f t="shared" si="161"/>
        <v>8.8529279999999995E-3</v>
      </c>
    </row>
    <row r="2550" spans="1:16">
      <c r="A2550" s="2" t="s">
        <v>7</v>
      </c>
      <c r="B2550" s="2" t="s">
        <v>42</v>
      </c>
      <c r="C2550" s="2" t="str">
        <f t="shared" si="160"/>
        <v>Aaron C.</v>
      </c>
      <c r="D2550" s="2" t="s">
        <v>61</v>
      </c>
      <c r="E2550" s="2" t="s">
        <v>60</v>
      </c>
      <c r="F2550" s="2" t="s">
        <v>11</v>
      </c>
      <c r="G2550" s="2">
        <v>32</v>
      </c>
      <c r="H2550" s="2" t="s">
        <v>36</v>
      </c>
      <c r="I2550" s="2" t="s">
        <v>63</v>
      </c>
      <c r="J2550" s="2" t="s">
        <v>123</v>
      </c>
      <c r="K2550" s="2" t="str">
        <f t="shared" si="164"/>
        <v>2015</v>
      </c>
      <c r="L2550" s="2" t="str">
        <f t="shared" si="165"/>
        <v>07</v>
      </c>
      <c r="M2550" s="2">
        <v>201507</v>
      </c>
      <c r="N2550" s="30">
        <v>58898.559999999998</v>
      </c>
      <c r="O2550" s="30">
        <v>8834.7839999999997</v>
      </c>
      <c r="P2550" s="10">
        <f t="shared" si="161"/>
        <v>8.834784E-3</v>
      </c>
    </row>
    <row r="2551" spans="1:16">
      <c r="A2551" s="2" t="s">
        <v>7</v>
      </c>
      <c r="B2551" s="2" t="s">
        <v>26</v>
      </c>
      <c r="C2551" s="2" t="str">
        <f t="shared" si="160"/>
        <v>Toshiro T.</v>
      </c>
      <c r="D2551" s="2" t="s">
        <v>55</v>
      </c>
      <c r="E2551" s="2" t="s">
        <v>56</v>
      </c>
      <c r="F2551" s="2" t="s">
        <v>11</v>
      </c>
      <c r="G2551" s="2">
        <v>36</v>
      </c>
      <c r="H2551" s="2" t="s">
        <v>34</v>
      </c>
      <c r="I2551" s="2" t="s">
        <v>39</v>
      </c>
      <c r="J2551" s="2" t="s">
        <v>123</v>
      </c>
      <c r="K2551" s="2" t="str">
        <f t="shared" si="164"/>
        <v>2015</v>
      </c>
      <c r="L2551" s="2" t="str">
        <f t="shared" si="165"/>
        <v>07</v>
      </c>
      <c r="M2551" s="2">
        <v>201507</v>
      </c>
      <c r="N2551" s="30">
        <v>58226.111999999994</v>
      </c>
      <c r="O2551" s="30">
        <v>8733.9167999999991</v>
      </c>
      <c r="P2551" s="10">
        <f t="shared" si="161"/>
        <v>8.7339167999999998E-3</v>
      </c>
    </row>
    <row r="2552" spans="1:16">
      <c r="A2552" s="2" t="s">
        <v>7</v>
      </c>
      <c r="B2552" s="2" t="s">
        <v>27</v>
      </c>
      <c r="C2552" s="2" t="str">
        <f t="shared" si="160"/>
        <v>Michelle L.</v>
      </c>
      <c r="D2552" s="2" t="s">
        <v>19</v>
      </c>
      <c r="E2552" s="2" t="s">
        <v>57</v>
      </c>
      <c r="F2552" s="2" t="s">
        <v>12</v>
      </c>
      <c r="G2552" s="2">
        <v>29</v>
      </c>
      <c r="H2552" s="2" t="s">
        <v>37</v>
      </c>
      <c r="I2552" s="2" t="s">
        <v>41</v>
      </c>
      <c r="J2552" s="2" t="s">
        <v>124</v>
      </c>
      <c r="K2552" s="2" t="str">
        <f t="shared" si="164"/>
        <v>2015</v>
      </c>
      <c r="L2552" s="2" t="str">
        <f t="shared" si="165"/>
        <v>07</v>
      </c>
      <c r="M2552" s="2">
        <v>201507</v>
      </c>
      <c r="N2552" s="30">
        <v>57638.400000000001</v>
      </c>
      <c r="O2552" s="30">
        <v>8645.76</v>
      </c>
      <c r="P2552" s="10">
        <f t="shared" si="161"/>
        <v>8.6457600000000006E-3</v>
      </c>
    </row>
    <row r="2553" spans="1:16">
      <c r="A2553" s="2" t="s">
        <v>7</v>
      </c>
      <c r="B2553" s="2" t="s">
        <v>27</v>
      </c>
      <c r="C2553" s="2" t="str">
        <f t="shared" si="160"/>
        <v>Jason W.</v>
      </c>
      <c r="D2553" s="2" t="s">
        <v>18</v>
      </c>
      <c r="E2553" s="2" t="s">
        <v>62</v>
      </c>
      <c r="F2553" s="2" t="s">
        <v>11</v>
      </c>
      <c r="G2553" s="2">
        <v>38</v>
      </c>
      <c r="H2553" s="2" t="s">
        <v>34</v>
      </c>
      <c r="I2553" s="2" t="s">
        <v>39</v>
      </c>
      <c r="J2553" s="2" t="s">
        <v>124</v>
      </c>
      <c r="K2553" s="2" t="str">
        <f t="shared" si="164"/>
        <v>2015</v>
      </c>
      <c r="L2553" s="2" t="str">
        <f t="shared" si="165"/>
        <v>07</v>
      </c>
      <c r="M2553" s="2">
        <v>201507</v>
      </c>
      <c r="N2553" s="30">
        <v>57438.080000000002</v>
      </c>
      <c r="O2553" s="30">
        <v>8615.7119999999995</v>
      </c>
      <c r="P2553" s="10">
        <f t="shared" si="161"/>
        <v>8.6157119999999993E-3</v>
      </c>
    </row>
    <row r="2554" spans="1:16">
      <c r="A2554" s="2" t="s">
        <v>69</v>
      </c>
      <c r="B2554" s="2" t="s">
        <v>5</v>
      </c>
      <c r="C2554" s="2" t="str">
        <f t="shared" si="160"/>
        <v>Jansen B.</v>
      </c>
      <c r="D2554" s="2" t="s">
        <v>46</v>
      </c>
      <c r="E2554" s="2" t="s">
        <v>13</v>
      </c>
      <c r="F2554" s="2" t="s">
        <v>11</v>
      </c>
      <c r="G2554" s="2">
        <v>46</v>
      </c>
      <c r="H2554" s="2" t="s">
        <v>33</v>
      </c>
      <c r="I2554" s="2" t="s">
        <v>38</v>
      </c>
      <c r="J2554" s="2" t="s">
        <v>123</v>
      </c>
      <c r="K2554" s="2" t="str">
        <f t="shared" si="164"/>
        <v>2015</v>
      </c>
      <c r="L2554" s="2" t="str">
        <f t="shared" si="165"/>
        <v>07</v>
      </c>
      <c r="M2554" s="2">
        <v>201507</v>
      </c>
      <c r="N2554" s="30">
        <v>55195.377777777787</v>
      </c>
      <c r="O2554" s="30">
        <v>8279.3066666666673</v>
      </c>
      <c r="P2554" s="10">
        <f t="shared" si="161"/>
        <v>8.2793066666666665E-3</v>
      </c>
    </row>
    <row r="2555" spans="1:16">
      <c r="A2555" s="2" t="s">
        <v>69</v>
      </c>
      <c r="B2555" s="2" t="s">
        <v>5</v>
      </c>
      <c r="C2555" s="2" t="str">
        <f t="shared" si="160"/>
        <v>Simon W.</v>
      </c>
      <c r="D2555" s="2" t="s">
        <v>9</v>
      </c>
      <c r="E2555" s="2" t="s">
        <v>10</v>
      </c>
      <c r="F2555" s="2" t="s">
        <v>11</v>
      </c>
      <c r="G2555" s="2">
        <v>25</v>
      </c>
      <c r="H2555" s="2" t="s">
        <v>37</v>
      </c>
      <c r="I2555" s="2" t="s">
        <v>41</v>
      </c>
      <c r="J2555" s="2" t="s">
        <v>123</v>
      </c>
      <c r="K2555" s="2" t="str">
        <f t="shared" si="164"/>
        <v>2015</v>
      </c>
      <c r="L2555" s="2" t="str">
        <f t="shared" si="165"/>
        <v>07</v>
      </c>
      <c r="M2555" s="2">
        <v>201507</v>
      </c>
      <c r="N2555" s="30">
        <v>55033.599999999999</v>
      </c>
      <c r="O2555" s="30">
        <v>8255.0399999999991</v>
      </c>
      <c r="P2555" s="10">
        <f t="shared" si="161"/>
        <v>8.2550399999999982E-3</v>
      </c>
    </row>
    <row r="2556" spans="1:16">
      <c r="A2556" s="2" t="s">
        <v>68</v>
      </c>
      <c r="B2556" s="2" t="s">
        <v>24</v>
      </c>
      <c r="C2556" s="2" t="str">
        <f t="shared" si="160"/>
        <v>George C.</v>
      </c>
      <c r="D2556" s="2" t="s">
        <v>43</v>
      </c>
      <c r="E2556" s="2" t="s">
        <v>17</v>
      </c>
      <c r="F2556" s="2" t="s">
        <v>11</v>
      </c>
      <c r="G2556" s="2">
        <v>32</v>
      </c>
      <c r="H2556" s="2" t="s">
        <v>36</v>
      </c>
      <c r="I2556" s="2" t="s">
        <v>63</v>
      </c>
      <c r="J2556" s="2" t="s">
        <v>123</v>
      </c>
      <c r="K2556" s="2" t="str">
        <f t="shared" si="164"/>
        <v>2015</v>
      </c>
      <c r="L2556" s="2" t="str">
        <f t="shared" si="165"/>
        <v>07</v>
      </c>
      <c r="M2556" s="2">
        <v>201507</v>
      </c>
      <c r="N2556" s="30">
        <v>54446.933333333334</v>
      </c>
      <c r="O2556" s="30">
        <v>8167.04</v>
      </c>
      <c r="P2556" s="10">
        <f t="shared" si="161"/>
        <v>8.1670400000000004E-3</v>
      </c>
    </row>
    <row r="2557" spans="1:16">
      <c r="A2557" s="2" t="s">
        <v>7</v>
      </c>
      <c r="B2557" s="2" t="s">
        <v>42</v>
      </c>
      <c r="C2557" s="2" t="str">
        <f t="shared" si="160"/>
        <v>Aaron C.</v>
      </c>
      <c r="D2557" s="2" t="s">
        <v>61</v>
      </c>
      <c r="E2557" s="2" t="s">
        <v>60</v>
      </c>
      <c r="F2557" s="2" t="s">
        <v>11</v>
      </c>
      <c r="G2557" s="2">
        <v>32</v>
      </c>
      <c r="H2557" s="2" t="s">
        <v>36</v>
      </c>
      <c r="I2557" s="2" t="s">
        <v>63</v>
      </c>
      <c r="J2557" s="2" t="s">
        <v>143</v>
      </c>
      <c r="K2557" s="2" t="str">
        <f t="shared" si="164"/>
        <v>2015</v>
      </c>
      <c r="L2557" s="2" t="str">
        <f t="shared" si="165"/>
        <v>07</v>
      </c>
      <c r="M2557" s="2">
        <v>201507</v>
      </c>
      <c r="N2557" s="30">
        <v>54087.039999999994</v>
      </c>
      <c r="O2557" s="30">
        <v>8113.0559999999987</v>
      </c>
      <c r="P2557" s="10">
        <f t="shared" si="161"/>
        <v>8.1130559999999987E-3</v>
      </c>
    </row>
    <row r="2558" spans="1:16">
      <c r="A2558" s="2" t="s">
        <v>7</v>
      </c>
      <c r="B2558" s="2" t="s">
        <v>25</v>
      </c>
      <c r="C2558" s="2" t="str">
        <f t="shared" si="160"/>
        <v>Edson L.</v>
      </c>
      <c r="D2558" s="2" t="s">
        <v>47</v>
      </c>
      <c r="E2558" s="2" t="s">
        <v>48</v>
      </c>
      <c r="F2558" s="2" t="s">
        <v>11</v>
      </c>
      <c r="G2558" s="2">
        <v>28</v>
      </c>
      <c r="H2558" s="2" t="s">
        <v>37</v>
      </c>
      <c r="I2558" s="2" t="s">
        <v>41</v>
      </c>
      <c r="J2558" s="2" t="s">
        <v>124</v>
      </c>
      <c r="K2558" s="2" t="str">
        <f t="shared" si="164"/>
        <v>2015</v>
      </c>
      <c r="L2558" s="2" t="str">
        <f t="shared" si="165"/>
        <v>07</v>
      </c>
      <c r="M2558" s="2">
        <v>201507</v>
      </c>
      <c r="N2558" s="30">
        <v>52259.199999999997</v>
      </c>
      <c r="O2558" s="30">
        <v>7838.8799999999992</v>
      </c>
      <c r="P2558" s="10">
        <f t="shared" si="161"/>
        <v>7.8388799999999995E-3</v>
      </c>
    </row>
    <row r="2559" spans="1:16">
      <c r="A2559" s="2" t="s">
        <v>7</v>
      </c>
      <c r="B2559" s="2" t="s">
        <v>26</v>
      </c>
      <c r="C2559" s="2" t="str">
        <f t="shared" si="160"/>
        <v>Yui M.</v>
      </c>
      <c r="D2559" s="2" t="s">
        <v>53</v>
      </c>
      <c r="E2559" s="2" t="s">
        <v>54</v>
      </c>
      <c r="F2559" s="2" t="s">
        <v>12</v>
      </c>
      <c r="G2559" s="2">
        <v>32</v>
      </c>
      <c r="H2559" s="2" t="s">
        <v>36</v>
      </c>
      <c r="I2559" s="2" t="s">
        <v>63</v>
      </c>
      <c r="J2559" s="2" t="s">
        <v>121</v>
      </c>
      <c r="K2559" s="2" t="str">
        <f t="shared" si="164"/>
        <v>2015</v>
      </c>
      <c r="L2559" s="2" t="str">
        <f t="shared" si="165"/>
        <v>07</v>
      </c>
      <c r="M2559" s="2">
        <v>201507</v>
      </c>
      <c r="N2559" s="30">
        <v>49441.130666666679</v>
      </c>
      <c r="O2559" s="30">
        <v>7416.1696000000011</v>
      </c>
      <c r="P2559" s="10">
        <f t="shared" si="161"/>
        <v>7.4161696000000013E-3</v>
      </c>
    </row>
    <row r="2560" spans="1:16">
      <c r="A2560" s="2" t="s">
        <v>7</v>
      </c>
      <c r="B2560" s="2" t="s">
        <v>42</v>
      </c>
      <c r="C2560" s="2" t="str">
        <f t="shared" si="160"/>
        <v>Aaron C.</v>
      </c>
      <c r="D2560" s="2" t="s">
        <v>61</v>
      </c>
      <c r="E2560" s="2" t="s">
        <v>60</v>
      </c>
      <c r="F2560" s="2" t="s">
        <v>11</v>
      </c>
      <c r="G2560" s="2">
        <v>32</v>
      </c>
      <c r="H2560" s="2" t="s">
        <v>36</v>
      </c>
      <c r="I2560" s="2" t="s">
        <v>63</v>
      </c>
      <c r="J2560" s="2" t="s">
        <v>121</v>
      </c>
      <c r="K2560" s="2" t="str">
        <f t="shared" si="164"/>
        <v>2015</v>
      </c>
      <c r="L2560" s="2" t="str">
        <f t="shared" si="165"/>
        <v>07</v>
      </c>
      <c r="M2560" s="2">
        <v>201507</v>
      </c>
      <c r="N2560" s="30">
        <v>46580.053333333344</v>
      </c>
      <c r="O2560" s="30">
        <v>6987.0080000000016</v>
      </c>
      <c r="P2560" s="10">
        <f t="shared" si="161"/>
        <v>6.987008000000002E-3</v>
      </c>
    </row>
    <row r="2561" spans="1:16">
      <c r="A2561" s="2" t="s">
        <v>68</v>
      </c>
      <c r="B2561" s="2" t="s">
        <v>70</v>
      </c>
      <c r="C2561" s="2" t="str">
        <f t="shared" si="160"/>
        <v>Emma J.</v>
      </c>
      <c r="D2561" s="2" t="s">
        <v>20</v>
      </c>
      <c r="E2561" s="2" t="s">
        <v>0</v>
      </c>
      <c r="F2561" s="2" t="s">
        <v>12</v>
      </c>
      <c r="G2561" s="2">
        <v>28</v>
      </c>
      <c r="H2561" s="2" t="s">
        <v>37</v>
      </c>
      <c r="I2561" s="2" t="s">
        <v>41</v>
      </c>
      <c r="J2561" s="2" t="s">
        <v>124</v>
      </c>
      <c r="K2561" s="2" t="str">
        <f t="shared" si="164"/>
        <v>2015</v>
      </c>
      <c r="L2561" s="2" t="str">
        <f t="shared" si="165"/>
        <v>07</v>
      </c>
      <c r="M2561" s="2">
        <v>201507</v>
      </c>
      <c r="N2561" s="30">
        <v>46267.733333333344</v>
      </c>
      <c r="O2561" s="30">
        <v>6940.1600000000017</v>
      </c>
      <c r="P2561" s="10">
        <f t="shared" si="161"/>
        <v>6.9401600000000016E-3</v>
      </c>
    </row>
    <row r="2562" spans="1:16">
      <c r="A2562" s="2" t="s">
        <v>68</v>
      </c>
      <c r="B2562" s="2" t="s">
        <v>70</v>
      </c>
      <c r="C2562" s="2" t="str">
        <f t="shared" si="160"/>
        <v>Emma J.</v>
      </c>
      <c r="D2562" s="2" t="s">
        <v>20</v>
      </c>
      <c r="E2562" s="2" t="s">
        <v>0</v>
      </c>
      <c r="F2562" s="2" t="s">
        <v>12</v>
      </c>
      <c r="G2562" s="2">
        <v>28</v>
      </c>
      <c r="H2562" s="2" t="s">
        <v>37</v>
      </c>
      <c r="I2562" s="2" t="s">
        <v>41</v>
      </c>
      <c r="J2562" s="2" t="s">
        <v>143</v>
      </c>
      <c r="K2562" s="2" t="str">
        <f t="shared" si="164"/>
        <v>2015</v>
      </c>
      <c r="L2562" s="2" t="str">
        <f t="shared" si="165"/>
        <v>07</v>
      </c>
      <c r="M2562" s="2">
        <v>201507</v>
      </c>
      <c r="N2562" s="30">
        <v>44537.599999999999</v>
      </c>
      <c r="O2562" s="30">
        <v>6680.6399999999994</v>
      </c>
      <c r="P2562" s="10">
        <f t="shared" si="161"/>
        <v>6.6806399999999998E-3</v>
      </c>
    </row>
    <row r="2563" spans="1:16">
      <c r="A2563" s="2" t="s">
        <v>68</v>
      </c>
      <c r="B2563" s="2" t="s">
        <v>24</v>
      </c>
      <c r="C2563" s="2" t="str">
        <f t="shared" ref="C2563:C2626" si="166">D2563&amp;" "&amp;LEFT(E2563,1)&amp;"."</f>
        <v>George C.</v>
      </c>
      <c r="D2563" s="2" t="s">
        <v>43</v>
      </c>
      <c r="E2563" s="2" t="s">
        <v>17</v>
      </c>
      <c r="F2563" s="2" t="s">
        <v>11</v>
      </c>
      <c r="G2563" s="2">
        <v>32</v>
      </c>
      <c r="H2563" s="2" t="s">
        <v>36</v>
      </c>
      <c r="I2563" s="2" t="s">
        <v>63</v>
      </c>
      <c r="J2563" s="2" t="s">
        <v>121</v>
      </c>
      <c r="K2563" s="2" t="str">
        <f t="shared" si="164"/>
        <v>2015</v>
      </c>
      <c r="L2563" s="2" t="str">
        <f t="shared" si="165"/>
        <v>07</v>
      </c>
      <c r="M2563" s="2">
        <v>201507</v>
      </c>
      <c r="N2563" s="30">
        <v>44003.555555555562</v>
      </c>
      <c r="O2563" s="30">
        <v>6600.5333333333338</v>
      </c>
      <c r="P2563" s="10">
        <f t="shared" ref="P2563:P2626" si="167">O2563/1000000</f>
        <v>6.6005333333333336E-3</v>
      </c>
    </row>
    <row r="2564" spans="1:16">
      <c r="A2564" s="2" t="s">
        <v>7</v>
      </c>
      <c r="B2564" s="2" t="s">
        <v>25</v>
      </c>
      <c r="C2564" s="2" t="str">
        <f t="shared" si="166"/>
        <v>Edson L.</v>
      </c>
      <c r="D2564" s="2" t="s">
        <v>47</v>
      </c>
      <c r="E2564" s="2" t="s">
        <v>48</v>
      </c>
      <c r="F2564" s="2" t="s">
        <v>11</v>
      </c>
      <c r="G2564" s="2">
        <v>28</v>
      </c>
      <c r="H2564" s="2" t="s">
        <v>37</v>
      </c>
      <c r="I2564" s="2" t="s">
        <v>41</v>
      </c>
      <c r="J2564" s="2" t="s">
        <v>143</v>
      </c>
      <c r="K2564" s="2" t="str">
        <f t="shared" si="164"/>
        <v>2015</v>
      </c>
      <c r="L2564" s="2" t="str">
        <f t="shared" si="165"/>
        <v>07</v>
      </c>
      <c r="M2564" s="2">
        <v>201507</v>
      </c>
      <c r="N2564" s="30">
        <v>42651.733333333344</v>
      </c>
      <c r="O2564" s="30">
        <v>6397.7600000000011</v>
      </c>
      <c r="P2564" s="10">
        <f t="shared" si="167"/>
        <v>6.3977600000000015E-3</v>
      </c>
    </row>
    <row r="2565" spans="1:16">
      <c r="A2565" s="2" t="s">
        <v>7</v>
      </c>
      <c r="B2565" s="2" t="s">
        <v>26</v>
      </c>
      <c r="C2565" s="2" t="str">
        <f t="shared" si="166"/>
        <v>Toshiro T.</v>
      </c>
      <c r="D2565" s="2" t="s">
        <v>55</v>
      </c>
      <c r="E2565" s="2" t="s">
        <v>56</v>
      </c>
      <c r="F2565" s="2" t="s">
        <v>11</v>
      </c>
      <c r="G2565" s="2">
        <v>36</v>
      </c>
      <c r="H2565" s="2" t="s">
        <v>34</v>
      </c>
      <c r="I2565" s="2" t="s">
        <v>39</v>
      </c>
      <c r="J2565" s="2" t="s">
        <v>143</v>
      </c>
      <c r="K2565" s="2" t="str">
        <f t="shared" si="164"/>
        <v>2015</v>
      </c>
      <c r="L2565" s="2" t="str">
        <f t="shared" si="165"/>
        <v>07</v>
      </c>
      <c r="M2565" s="2">
        <v>201507</v>
      </c>
      <c r="N2565" s="30">
        <v>42238.784000000007</v>
      </c>
      <c r="O2565" s="30">
        <v>6335.8176000000003</v>
      </c>
      <c r="P2565" s="10">
        <f t="shared" si="167"/>
        <v>6.3358176000000007E-3</v>
      </c>
    </row>
    <row r="2566" spans="1:16">
      <c r="A2566" s="2" t="s">
        <v>7</v>
      </c>
      <c r="B2566" s="2" t="s">
        <v>26</v>
      </c>
      <c r="C2566" s="2" t="str">
        <f t="shared" si="166"/>
        <v>Yui M.</v>
      </c>
      <c r="D2566" s="2" t="s">
        <v>53</v>
      </c>
      <c r="E2566" s="2" t="s">
        <v>54</v>
      </c>
      <c r="F2566" s="2" t="s">
        <v>12</v>
      </c>
      <c r="G2566" s="2">
        <v>32</v>
      </c>
      <c r="H2566" s="2" t="s">
        <v>36</v>
      </c>
      <c r="I2566" s="2" t="s">
        <v>63</v>
      </c>
      <c r="J2566" s="2" t="s">
        <v>121</v>
      </c>
      <c r="K2566" s="2" t="str">
        <f t="shared" si="164"/>
        <v>2015</v>
      </c>
      <c r="L2566" s="2" t="str">
        <f t="shared" si="165"/>
        <v>07</v>
      </c>
      <c r="M2566" s="2">
        <v>201507</v>
      </c>
      <c r="N2566" s="30">
        <v>41642.943999999996</v>
      </c>
      <c r="O2566" s="30">
        <v>6246.4415999999992</v>
      </c>
      <c r="P2566" s="10">
        <f t="shared" si="167"/>
        <v>6.2464415999999995E-3</v>
      </c>
    </row>
    <row r="2567" spans="1:16">
      <c r="A2567" s="2" t="s">
        <v>7</v>
      </c>
      <c r="B2567" s="2" t="s">
        <v>42</v>
      </c>
      <c r="C2567" s="2" t="str">
        <f t="shared" si="166"/>
        <v>Aaron C.</v>
      </c>
      <c r="D2567" s="2" t="s">
        <v>61</v>
      </c>
      <c r="E2567" s="2" t="s">
        <v>60</v>
      </c>
      <c r="F2567" s="2" t="s">
        <v>11</v>
      </c>
      <c r="G2567" s="2">
        <v>32</v>
      </c>
      <c r="H2567" s="2" t="s">
        <v>36</v>
      </c>
      <c r="I2567" s="2" t="s">
        <v>63</v>
      </c>
      <c r="J2567" s="2" t="s">
        <v>124</v>
      </c>
      <c r="K2567" s="2" t="str">
        <f t="shared" si="164"/>
        <v>2015</v>
      </c>
      <c r="L2567" s="2" t="str">
        <f t="shared" si="165"/>
        <v>07</v>
      </c>
      <c r="M2567" s="2">
        <v>201507</v>
      </c>
      <c r="N2567" s="30">
        <v>41106.239999999998</v>
      </c>
      <c r="O2567" s="30">
        <v>6165.9359999999997</v>
      </c>
      <c r="P2567" s="10">
        <f t="shared" si="167"/>
        <v>6.1659359999999995E-3</v>
      </c>
    </row>
    <row r="2568" spans="1:16">
      <c r="A2568" s="2" t="s">
        <v>69</v>
      </c>
      <c r="B2568" s="2" t="s">
        <v>5</v>
      </c>
      <c r="C2568" s="2" t="str">
        <f t="shared" si="166"/>
        <v>Jansen B.</v>
      </c>
      <c r="D2568" s="2" t="s">
        <v>46</v>
      </c>
      <c r="E2568" s="2" t="s">
        <v>13</v>
      </c>
      <c r="F2568" s="2" t="s">
        <v>11</v>
      </c>
      <c r="G2568" s="2">
        <v>46</v>
      </c>
      <c r="H2568" s="2" t="s">
        <v>33</v>
      </c>
      <c r="I2568" s="2" t="s">
        <v>38</v>
      </c>
      <c r="J2568" s="2" t="s">
        <v>121</v>
      </c>
      <c r="K2568" s="2" t="str">
        <f t="shared" si="164"/>
        <v>2015</v>
      </c>
      <c r="L2568" s="2" t="str">
        <f t="shared" si="165"/>
        <v>07</v>
      </c>
      <c r="M2568" s="2">
        <v>201507</v>
      </c>
      <c r="N2568" s="30">
        <v>38759.466666666667</v>
      </c>
      <c r="O2568" s="30">
        <v>5813.92</v>
      </c>
      <c r="P2568" s="10">
        <f t="shared" si="167"/>
        <v>5.8139200000000002E-3</v>
      </c>
    </row>
    <row r="2569" spans="1:16">
      <c r="A2569" s="2" t="s">
        <v>7</v>
      </c>
      <c r="B2569" s="2" t="s">
        <v>26</v>
      </c>
      <c r="C2569" s="2" t="str">
        <f t="shared" si="166"/>
        <v>Yui M.</v>
      </c>
      <c r="D2569" s="2" t="s">
        <v>53</v>
      </c>
      <c r="E2569" s="2" t="s">
        <v>54</v>
      </c>
      <c r="F2569" s="2" t="s">
        <v>12</v>
      </c>
      <c r="G2569" s="2">
        <v>32</v>
      </c>
      <c r="H2569" s="2" t="s">
        <v>36</v>
      </c>
      <c r="I2569" s="2" t="s">
        <v>63</v>
      </c>
      <c r="J2569" s="2" t="s">
        <v>123</v>
      </c>
      <c r="K2569" s="2" t="str">
        <f t="shared" si="164"/>
        <v>2015</v>
      </c>
      <c r="L2569" s="2" t="str">
        <f t="shared" si="165"/>
        <v>07</v>
      </c>
      <c r="M2569" s="2">
        <v>201507</v>
      </c>
      <c r="N2569" s="30">
        <v>38026.090666666671</v>
      </c>
      <c r="O2569" s="30">
        <v>5703.9135999999999</v>
      </c>
      <c r="P2569" s="10">
        <f t="shared" si="167"/>
        <v>5.7039135999999999E-3</v>
      </c>
    </row>
    <row r="2570" spans="1:16">
      <c r="A2570" s="2" t="s">
        <v>7</v>
      </c>
      <c r="B2570" s="2" t="s">
        <v>26</v>
      </c>
      <c r="C2570" s="2" t="str">
        <f t="shared" si="166"/>
        <v>Yui M.</v>
      </c>
      <c r="D2570" s="2" t="s">
        <v>53</v>
      </c>
      <c r="E2570" s="2" t="s">
        <v>54</v>
      </c>
      <c r="F2570" s="2" t="s">
        <v>12</v>
      </c>
      <c r="G2570" s="2">
        <v>32</v>
      </c>
      <c r="H2570" s="2" t="s">
        <v>36</v>
      </c>
      <c r="I2570" s="2" t="s">
        <v>63</v>
      </c>
      <c r="J2570" s="2" t="s">
        <v>124</v>
      </c>
      <c r="K2570" s="2" t="str">
        <f t="shared" si="164"/>
        <v>2015</v>
      </c>
      <c r="L2570" s="2" t="str">
        <f t="shared" si="165"/>
        <v>07</v>
      </c>
      <c r="M2570" s="2">
        <v>201507</v>
      </c>
      <c r="N2570" s="30">
        <v>37333.034666666666</v>
      </c>
      <c r="O2570" s="30">
        <v>5599.9551999999994</v>
      </c>
      <c r="P2570" s="10">
        <f t="shared" si="167"/>
        <v>5.5999551999999994E-3</v>
      </c>
    </row>
    <row r="2571" spans="1:16">
      <c r="A2571" s="2" t="s">
        <v>7</v>
      </c>
      <c r="B2571" s="2" t="s">
        <v>26</v>
      </c>
      <c r="C2571" s="2" t="str">
        <f t="shared" si="166"/>
        <v>Toshiro T.</v>
      </c>
      <c r="D2571" s="2" t="s">
        <v>55</v>
      </c>
      <c r="E2571" s="2" t="s">
        <v>56</v>
      </c>
      <c r="F2571" s="2" t="s">
        <v>11</v>
      </c>
      <c r="G2571" s="2">
        <v>36</v>
      </c>
      <c r="H2571" s="2" t="s">
        <v>34</v>
      </c>
      <c r="I2571" s="2" t="s">
        <v>39</v>
      </c>
      <c r="J2571" s="2" t="s">
        <v>121</v>
      </c>
      <c r="K2571" s="2" t="str">
        <f t="shared" si="164"/>
        <v>2015</v>
      </c>
      <c r="L2571" s="2" t="str">
        <f t="shared" si="165"/>
        <v>07</v>
      </c>
      <c r="M2571" s="2">
        <v>201507</v>
      </c>
      <c r="N2571" s="30">
        <v>37112.992000000006</v>
      </c>
      <c r="O2571" s="30">
        <v>5566.948800000001</v>
      </c>
      <c r="P2571" s="10">
        <f t="shared" si="167"/>
        <v>5.5669488000000007E-3</v>
      </c>
    </row>
    <row r="2572" spans="1:16">
      <c r="A2572" s="2" t="s">
        <v>7</v>
      </c>
      <c r="B2572" s="2" t="s">
        <v>42</v>
      </c>
      <c r="C2572" s="2" t="str">
        <f t="shared" si="166"/>
        <v>Dennis C.</v>
      </c>
      <c r="D2572" s="2" t="s">
        <v>59</v>
      </c>
      <c r="E2572" s="2" t="s">
        <v>60</v>
      </c>
      <c r="F2572" s="2" t="s">
        <v>11</v>
      </c>
      <c r="G2572" s="2">
        <v>35</v>
      </c>
      <c r="H2572" s="2" t="s">
        <v>34</v>
      </c>
      <c r="I2572" s="2" t="s">
        <v>39</v>
      </c>
      <c r="J2572" s="2" t="s">
        <v>123</v>
      </c>
      <c r="K2572" s="2" t="str">
        <f t="shared" si="164"/>
        <v>2015</v>
      </c>
      <c r="L2572" s="2" t="str">
        <f t="shared" si="165"/>
        <v>07</v>
      </c>
      <c r="M2572" s="2">
        <v>201507</v>
      </c>
      <c r="N2572" s="30">
        <v>36650.879999999997</v>
      </c>
      <c r="O2572" s="30">
        <v>5497.6319999999996</v>
      </c>
      <c r="P2572" s="10">
        <f t="shared" si="167"/>
        <v>5.4976319999999997E-3</v>
      </c>
    </row>
    <row r="2573" spans="1:16">
      <c r="A2573" s="2" t="s">
        <v>69</v>
      </c>
      <c r="B2573" s="2" t="s">
        <v>5</v>
      </c>
      <c r="C2573" s="2" t="str">
        <f t="shared" si="166"/>
        <v>Simon W.</v>
      </c>
      <c r="D2573" s="2" t="s">
        <v>9</v>
      </c>
      <c r="E2573" s="2" t="s">
        <v>10</v>
      </c>
      <c r="F2573" s="2" t="s">
        <v>11</v>
      </c>
      <c r="G2573" s="2">
        <v>25</v>
      </c>
      <c r="H2573" s="2" t="s">
        <v>37</v>
      </c>
      <c r="I2573" s="2" t="s">
        <v>41</v>
      </c>
      <c r="J2573" s="2" t="s">
        <v>143</v>
      </c>
      <c r="K2573" s="2" t="str">
        <f t="shared" si="164"/>
        <v>2015</v>
      </c>
      <c r="L2573" s="2" t="str">
        <f t="shared" si="165"/>
        <v>07</v>
      </c>
      <c r="M2573" s="2">
        <v>201507</v>
      </c>
      <c r="N2573" s="30">
        <v>34986.666666666672</v>
      </c>
      <c r="O2573" s="30">
        <v>5248.0000000000009</v>
      </c>
      <c r="P2573" s="10">
        <f t="shared" si="167"/>
        <v>5.2480000000000009E-3</v>
      </c>
    </row>
    <row r="2574" spans="1:16">
      <c r="A2574" s="2" t="s">
        <v>69</v>
      </c>
      <c r="B2574" s="2" t="s">
        <v>5</v>
      </c>
      <c r="C2574" s="2" t="str">
        <f t="shared" si="166"/>
        <v>Simon W.</v>
      </c>
      <c r="D2574" s="2" t="s">
        <v>9</v>
      </c>
      <c r="E2574" s="2" t="s">
        <v>10</v>
      </c>
      <c r="F2574" s="2" t="s">
        <v>11</v>
      </c>
      <c r="G2574" s="2">
        <v>25</v>
      </c>
      <c r="H2574" s="2" t="s">
        <v>37</v>
      </c>
      <c r="I2574" s="2" t="s">
        <v>41</v>
      </c>
      <c r="J2574" s="2" t="s">
        <v>121</v>
      </c>
      <c r="K2574" s="2" t="str">
        <f t="shared" si="164"/>
        <v>2015</v>
      </c>
      <c r="L2574" s="2" t="str">
        <f t="shared" si="165"/>
        <v>07</v>
      </c>
      <c r="M2574" s="2">
        <v>201507</v>
      </c>
      <c r="N2574" s="30">
        <v>34690.133333333339</v>
      </c>
      <c r="O2574" s="30">
        <v>5203.5200000000004</v>
      </c>
      <c r="P2574" s="10">
        <f t="shared" si="167"/>
        <v>5.2035200000000005E-3</v>
      </c>
    </row>
    <row r="2575" spans="1:16">
      <c r="A2575" s="2" t="s">
        <v>68</v>
      </c>
      <c r="B2575" s="2" t="s">
        <v>70</v>
      </c>
      <c r="C2575" s="2" t="str">
        <f t="shared" si="166"/>
        <v>Emma J.</v>
      </c>
      <c r="D2575" s="2" t="s">
        <v>20</v>
      </c>
      <c r="E2575" s="2" t="s">
        <v>0</v>
      </c>
      <c r="F2575" s="2" t="s">
        <v>12</v>
      </c>
      <c r="G2575" s="2">
        <v>28</v>
      </c>
      <c r="H2575" s="2" t="s">
        <v>37</v>
      </c>
      <c r="I2575" s="2" t="s">
        <v>41</v>
      </c>
      <c r="J2575" s="2" t="s">
        <v>124</v>
      </c>
      <c r="K2575" s="2" t="str">
        <f t="shared" si="164"/>
        <v>2015</v>
      </c>
      <c r="L2575" s="2" t="str">
        <f t="shared" si="165"/>
        <v>07</v>
      </c>
      <c r="M2575" s="2">
        <v>201507</v>
      </c>
      <c r="N2575" s="30">
        <v>28888.53333333334</v>
      </c>
      <c r="O2575" s="30">
        <v>4333.2800000000007</v>
      </c>
      <c r="P2575" s="10">
        <f t="shared" si="167"/>
        <v>4.333280000000001E-3</v>
      </c>
    </row>
    <row r="2576" spans="1:16">
      <c r="A2576" s="2" t="s">
        <v>7</v>
      </c>
      <c r="B2576" s="2" t="s">
        <v>25</v>
      </c>
      <c r="C2576" s="2" t="str">
        <f t="shared" si="166"/>
        <v>Edson L.</v>
      </c>
      <c r="D2576" s="2" t="s">
        <v>47</v>
      </c>
      <c r="E2576" s="2" t="s">
        <v>48</v>
      </c>
      <c r="F2576" s="2" t="s">
        <v>11</v>
      </c>
      <c r="G2576" s="2">
        <v>28</v>
      </c>
      <c r="H2576" s="2" t="s">
        <v>37</v>
      </c>
      <c r="I2576" s="2" t="s">
        <v>41</v>
      </c>
      <c r="J2576" s="2" t="s">
        <v>121</v>
      </c>
      <c r="K2576" s="2" t="str">
        <f t="shared" si="164"/>
        <v>2015</v>
      </c>
      <c r="L2576" s="2" t="str">
        <f t="shared" si="165"/>
        <v>07</v>
      </c>
      <c r="M2576" s="2">
        <v>201507</v>
      </c>
      <c r="N2576" s="30">
        <v>28656</v>
      </c>
      <c r="O2576" s="30">
        <v>4298.3999999999996</v>
      </c>
      <c r="P2576" s="10">
        <f t="shared" si="167"/>
        <v>4.2984E-3</v>
      </c>
    </row>
    <row r="2577" spans="1:16">
      <c r="A2577" s="2" t="s">
        <v>7</v>
      </c>
      <c r="B2577" s="2" t="s">
        <v>25</v>
      </c>
      <c r="C2577" s="2" t="str">
        <f t="shared" si="166"/>
        <v>Edson L.</v>
      </c>
      <c r="D2577" s="2" t="s">
        <v>47</v>
      </c>
      <c r="E2577" s="2" t="s">
        <v>48</v>
      </c>
      <c r="F2577" s="2" t="s">
        <v>11</v>
      </c>
      <c r="G2577" s="2">
        <v>28</v>
      </c>
      <c r="H2577" s="2" t="s">
        <v>37</v>
      </c>
      <c r="I2577" s="2" t="s">
        <v>41</v>
      </c>
      <c r="J2577" s="2" t="s">
        <v>121</v>
      </c>
      <c r="K2577" s="2" t="str">
        <f t="shared" si="164"/>
        <v>2015</v>
      </c>
      <c r="L2577" s="2" t="str">
        <f t="shared" si="165"/>
        <v>07</v>
      </c>
      <c r="M2577" s="2">
        <v>201507</v>
      </c>
      <c r="N2577" s="30">
        <v>27067.733333333337</v>
      </c>
      <c r="O2577" s="30">
        <v>4060.1600000000003</v>
      </c>
      <c r="P2577" s="10">
        <f t="shared" si="167"/>
        <v>4.0601600000000002E-3</v>
      </c>
    </row>
    <row r="2578" spans="1:16">
      <c r="A2578" s="2" t="s">
        <v>7</v>
      </c>
      <c r="B2578" s="2" t="s">
        <v>42</v>
      </c>
      <c r="C2578" s="2" t="str">
        <f t="shared" si="166"/>
        <v>Aaron C.</v>
      </c>
      <c r="D2578" s="2" t="s">
        <v>61</v>
      </c>
      <c r="E2578" s="2" t="s">
        <v>60</v>
      </c>
      <c r="F2578" s="2" t="s">
        <v>11</v>
      </c>
      <c r="G2578" s="2">
        <v>32</v>
      </c>
      <c r="H2578" s="2" t="s">
        <v>36</v>
      </c>
      <c r="I2578" s="2" t="s">
        <v>63</v>
      </c>
      <c r="J2578" s="2" t="s">
        <v>143</v>
      </c>
      <c r="K2578" s="2" t="str">
        <f t="shared" ref="K2578:K2585" si="168">LEFT(M2578,4)</f>
        <v>2015</v>
      </c>
      <c r="L2578" s="2" t="str">
        <f t="shared" ref="L2578:L2585" si="169">RIGHT(M2578,2)</f>
        <v>07</v>
      </c>
      <c r="M2578" s="2">
        <v>201507</v>
      </c>
      <c r="N2578" s="30">
        <v>25527.786666666674</v>
      </c>
      <c r="O2578" s="30">
        <v>3829.168000000001</v>
      </c>
      <c r="P2578" s="10">
        <f t="shared" si="167"/>
        <v>3.8291680000000008E-3</v>
      </c>
    </row>
    <row r="2579" spans="1:16">
      <c r="A2579" s="2" t="s">
        <v>7</v>
      </c>
      <c r="B2579" s="2" t="s">
        <v>27</v>
      </c>
      <c r="C2579" s="2" t="str">
        <f t="shared" si="166"/>
        <v>Michelle L.</v>
      </c>
      <c r="D2579" s="2" t="s">
        <v>19</v>
      </c>
      <c r="E2579" s="2" t="s">
        <v>57</v>
      </c>
      <c r="F2579" s="2" t="s">
        <v>12</v>
      </c>
      <c r="G2579" s="2">
        <v>29</v>
      </c>
      <c r="H2579" s="2" t="s">
        <v>37</v>
      </c>
      <c r="I2579" s="2" t="s">
        <v>41</v>
      </c>
      <c r="J2579" s="2" t="s">
        <v>143</v>
      </c>
      <c r="K2579" s="2" t="str">
        <f t="shared" si="168"/>
        <v>2015</v>
      </c>
      <c r="L2579" s="2" t="str">
        <f t="shared" si="169"/>
        <v>07</v>
      </c>
      <c r="M2579" s="2">
        <v>201507</v>
      </c>
      <c r="N2579" s="30">
        <v>24493.866666666672</v>
      </c>
      <c r="O2579" s="30">
        <v>3674.0800000000008</v>
      </c>
      <c r="P2579" s="10">
        <f t="shared" si="167"/>
        <v>3.674080000000001E-3</v>
      </c>
    </row>
    <row r="2580" spans="1:16">
      <c r="A2580" s="2" t="s">
        <v>7</v>
      </c>
      <c r="B2580" s="2" t="s">
        <v>26</v>
      </c>
      <c r="C2580" s="2" t="str">
        <f t="shared" si="166"/>
        <v>Toshiro T.</v>
      </c>
      <c r="D2580" s="2" t="s">
        <v>55</v>
      </c>
      <c r="E2580" s="2" t="s">
        <v>56</v>
      </c>
      <c r="F2580" s="2" t="s">
        <v>11</v>
      </c>
      <c r="G2580" s="2">
        <v>36</v>
      </c>
      <c r="H2580" s="2" t="s">
        <v>34</v>
      </c>
      <c r="I2580" s="2" t="s">
        <v>39</v>
      </c>
      <c r="J2580" s="2" t="s">
        <v>124</v>
      </c>
      <c r="K2580" s="2" t="str">
        <f t="shared" si="168"/>
        <v>2015</v>
      </c>
      <c r="L2580" s="2" t="str">
        <f t="shared" si="169"/>
        <v>07</v>
      </c>
      <c r="M2580" s="2">
        <v>201507</v>
      </c>
      <c r="N2580" s="30">
        <v>24158.176000000003</v>
      </c>
      <c r="O2580" s="30">
        <v>3623.7264000000005</v>
      </c>
      <c r="P2580" s="10">
        <f t="shared" si="167"/>
        <v>3.6237264000000004E-3</v>
      </c>
    </row>
    <row r="2581" spans="1:16">
      <c r="A2581" s="2" t="s">
        <v>7</v>
      </c>
      <c r="B2581" s="2" t="s">
        <v>42</v>
      </c>
      <c r="C2581" s="2" t="str">
        <f t="shared" si="166"/>
        <v>Aaron C.</v>
      </c>
      <c r="D2581" s="2" t="s">
        <v>61</v>
      </c>
      <c r="E2581" s="2" t="s">
        <v>60</v>
      </c>
      <c r="F2581" s="2" t="s">
        <v>11</v>
      </c>
      <c r="G2581" s="2">
        <v>32</v>
      </c>
      <c r="H2581" s="2" t="s">
        <v>36</v>
      </c>
      <c r="I2581" s="2" t="s">
        <v>63</v>
      </c>
      <c r="J2581" s="2" t="s">
        <v>121</v>
      </c>
      <c r="K2581" s="2" t="str">
        <f t="shared" si="168"/>
        <v>2015</v>
      </c>
      <c r="L2581" s="2" t="str">
        <f t="shared" si="169"/>
        <v>07</v>
      </c>
      <c r="M2581" s="2">
        <v>201507</v>
      </c>
      <c r="N2581" s="30">
        <v>24070.293333333335</v>
      </c>
      <c r="O2581" s="30">
        <v>3610.5440000000003</v>
      </c>
      <c r="P2581" s="10">
        <f t="shared" si="167"/>
        <v>3.6105440000000003E-3</v>
      </c>
    </row>
    <row r="2582" spans="1:16">
      <c r="A2582" s="2" t="s">
        <v>68</v>
      </c>
      <c r="B2582" s="2" t="s">
        <v>24</v>
      </c>
      <c r="C2582" s="2" t="str">
        <f t="shared" si="166"/>
        <v>George C.</v>
      </c>
      <c r="D2582" s="2" t="s">
        <v>43</v>
      </c>
      <c r="E2582" s="2" t="s">
        <v>17</v>
      </c>
      <c r="F2582" s="2" t="s">
        <v>11</v>
      </c>
      <c r="G2582" s="2">
        <v>32</v>
      </c>
      <c r="H2582" s="2" t="s">
        <v>36</v>
      </c>
      <c r="I2582" s="2" t="s">
        <v>63</v>
      </c>
      <c r="J2582" s="2" t="s">
        <v>143</v>
      </c>
      <c r="K2582" s="2" t="str">
        <f t="shared" si="168"/>
        <v>2015</v>
      </c>
      <c r="L2582" s="2" t="str">
        <f t="shared" si="169"/>
        <v>07</v>
      </c>
      <c r="M2582" s="2">
        <v>201507</v>
      </c>
      <c r="N2582" s="30">
        <v>22805.688888888893</v>
      </c>
      <c r="O2582" s="30">
        <v>3420.8533333333339</v>
      </c>
      <c r="P2582" s="10">
        <f t="shared" si="167"/>
        <v>3.4208533333333338E-3</v>
      </c>
    </row>
    <row r="2583" spans="1:16">
      <c r="A2583" s="2" t="s">
        <v>68</v>
      </c>
      <c r="B2583" s="2" t="s">
        <v>23</v>
      </c>
      <c r="C2583" s="2" t="str">
        <f t="shared" si="166"/>
        <v>Bryan K.</v>
      </c>
      <c r="D2583" s="2" t="s">
        <v>44</v>
      </c>
      <c r="E2583" s="2" t="s">
        <v>45</v>
      </c>
      <c r="F2583" s="2" t="s">
        <v>11</v>
      </c>
      <c r="G2583" s="2">
        <v>27</v>
      </c>
      <c r="H2583" s="2" t="s">
        <v>33</v>
      </c>
      <c r="I2583" s="2" t="s">
        <v>38</v>
      </c>
      <c r="J2583" s="2" t="s">
        <v>124</v>
      </c>
      <c r="K2583" s="2" t="str">
        <f t="shared" si="168"/>
        <v>2015</v>
      </c>
      <c r="L2583" s="2" t="str">
        <f t="shared" si="169"/>
        <v>07</v>
      </c>
      <c r="M2583" s="2">
        <v>201507</v>
      </c>
      <c r="N2583" s="30">
        <v>16757.760000000006</v>
      </c>
      <c r="O2583" s="30">
        <v>2513.6640000000007</v>
      </c>
      <c r="P2583" s="10">
        <f t="shared" si="167"/>
        <v>2.5136640000000005E-3</v>
      </c>
    </row>
    <row r="2584" spans="1:16">
      <c r="A2584" s="2" t="s">
        <v>68</v>
      </c>
      <c r="B2584" s="2" t="s">
        <v>70</v>
      </c>
      <c r="C2584" s="2" t="str">
        <f t="shared" si="166"/>
        <v>Emma J.</v>
      </c>
      <c r="D2584" s="2" t="s">
        <v>20</v>
      </c>
      <c r="E2584" s="2" t="s">
        <v>0</v>
      </c>
      <c r="F2584" s="2" t="s">
        <v>12</v>
      </c>
      <c r="G2584" s="2">
        <v>28</v>
      </c>
      <c r="H2584" s="2" t="s">
        <v>37</v>
      </c>
      <c r="I2584" s="2" t="s">
        <v>41</v>
      </c>
      <c r="J2584" s="2" t="s">
        <v>143</v>
      </c>
      <c r="K2584" s="2" t="str">
        <f t="shared" si="168"/>
        <v>2015</v>
      </c>
      <c r="L2584" s="2" t="str">
        <f t="shared" si="169"/>
        <v>07</v>
      </c>
      <c r="M2584" s="2">
        <v>201507</v>
      </c>
      <c r="N2584" s="30">
        <v>15214.933333333336</v>
      </c>
      <c r="O2584" s="30">
        <v>2282.2400000000002</v>
      </c>
      <c r="P2584" s="10">
        <f t="shared" si="167"/>
        <v>2.28224E-3</v>
      </c>
    </row>
    <row r="2585" spans="1:16">
      <c r="A2585" s="2" t="s">
        <v>7</v>
      </c>
      <c r="B2585" s="2" t="s">
        <v>27</v>
      </c>
      <c r="C2585" s="2" t="str">
        <f t="shared" si="166"/>
        <v>Michelle L.</v>
      </c>
      <c r="D2585" s="2" t="s">
        <v>19</v>
      </c>
      <c r="E2585" s="2" t="s">
        <v>57</v>
      </c>
      <c r="F2585" s="2" t="s">
        <v>12</v>
      </c>
      <c r="G2585" s="2">
        <v>29</v>
      </c>
      <c r="H2585" s="2" t="s">
        <v>37</v>
      </c>
      <c r="I2585" s="2" t="s">
        <v>41</v>
      </c>
      <c r="J2585" s="2" t="s">
        <v>124</v>
      </c>
      <c r="K2585" s="2" t="str">
        <f t="shared" si="168"/>
        <v>2015</v>
      </c>
      <c r="L2585" s="2" t="str">
        <f t="shared" si="169"/>
        <v>07</v>
      </c>
      <c r="M2585" s="2">
        <v>201507</v>
      </c>
      <c r="N2585" s="30">
        <v>6393.6</v>
      </c>
      <c r="O2585" s="30">
        <v>959.04</v>
      </c>
      <c r="P2585" s="10">
        <f t="shared" si="167"/>
        <v>9.5903999999999998E-4</v>
      </c>
    </row>
    <row r="2586" spans="1:16">
      <c r="A2586" s="2" t="s">
        <v>7</v>
      </c>
      <c r="B2586" s="2" t="s">
        <v>25</v>
      </c>
      <c r="C2586" s="2" t="str">
        <f t="shared" si="166"/>
        <v>Louis N.</v>
      </c>
      <c r="D2586" s="2" t="s">
        <v>51</v>
      </c>
      <c r="E2586" s="2" t="s">
        <v>52</v>
      </c>
      <c r="F2586" s="2" t="s">
        <v>11</v>
      </c>
      <c r="G2586" s="2">
        <v>44</v>
      </c>
      <c r="H2586" s="2" t="s">
        <v>33</v>
      </c>
      <c r="I2586" s="2" t="s">
        <v>38</v>
      </c>
      <c r="J2586" s="2" t="s">
        <v>124</v>
      </c>
      <c r="K2586" s="2" t="str">
        <f t="shared" ref="K2586:K2626" si="170">LEFT(M2586,4)</f>
        <v>2015</v>
      </c>
      <c r="L2586" s="2" t="str">
        <f t="shared" ref="L2586:L2626" si="171">RIGHT(M2586,2)</f>
        <v>08</v>
      </c>
      <c r="M2586" s="2">
        <v>201508</v>
      </c>
      <c r="N2586" s="30">
        <v>1316406.6666666667</v>
      </c>
      <c r="O2586" s="30">
        <v>197461</v>
      </c>
      <c r="P2586" s="10">
        <f t="shared" si="167"/>
        <v>0.197461</v>
      </c>
    </row>
    <row r="2587" spans="1:16">
      <c r="A2587" s="2" t="s">
        <v>7</v>
      </c>
      <c r="B2587" s="2" t="s">
        <v>25</v>
      </c>
      <c r="C2587" s="2" t="str">
        <f t="shared" si="166"/>
        <v>Louis N.</v>
      </c>
      <c r="D2587" s="2" t="s">
        <v>51</v>
      </c>
      <c r="E2587" s="2" t="s">
        <v>52</v>
      </c>
      <c r="F2587" s="2" t="s">
        <v>11</v>
      </c>
      <c r="G2587" s="2">
        <v>44</v>
      </c>
      <c r="H2587" s="2" t="s">
        <v>33</v>
      </c>
      <c r="I2587" s="2" t="s">
        <v>38</v>
      </c>
      <c r="J2587" s="2" t="s">
        <v>121</v>
      </c>
      <c r="K2587" s="2" t="str">
        <f t="shared" si="170"/>
        <v>2015</v>
      </c>
      <c r="L2587" s="2" t="str">
        <f t="shared" si="171"/>
        <v>08</v>
      </c>
      <c r="M2587" s="2">
        <v>201508</v>
      </c>
      <c r="N2587" s="30">
        <v>261426.88000000006</v>
      </c>
      <c r="O2587" s="30">
        <v>39214.032000000007</v>
      </c>
      <c r="P2587" s="10">
        <f t="shared" si="167"/>
        <v>3.921403200000001E-2</v>
      </c>
    </row>
    <row r="2588" spans="1:16">
      <c r="A2588" s="2" t="s">
        <v>7</v>
      </c>
      <c r="B2588" s="2" t="s">
        <v>25</v>
      </c>
      <c r="C2588" s="2" t="str">
        <f t="shared" si="166"/>
        <v>Louis N.</v>
      </c>
      <c r="D2588" s="2" t="s">
        <v>51</v>
      </c>
      <c r="E2588" s="2" t="s">
        <v>52</v>
      </c>
      <c r="F2588" s="2" t="s">
        <v>11</v>
      </c>
      <c r="G2588" s="2">
        <v>44</v>
      </c>
      <c r="H2588" s="2" t="s">
        <v>33</v>
      </c>
      <c r="I2588" s="2" t="s">
        <v>38</v>
      </c>
      <c r="J2588" s="2" t="s">
        <v>143</v>
      </c>
      <c r="K2588" s="2" t="str">
        <f t="shared" si="170"/>
        <v>2015</v>
      </c>
      <c r="L2588" s="2" t="str">
        <f t="shared" si="171"/>
        <v>08</v>
      </c>
      <c r="M2588" s="2">
        <v>201508</v>
      </c>
      <c r="N2588" s="30">
        <v>241903.01666666666</v>
      </c>
      <c r="O2588" s="30">
        <v>36285.452499999999</v>
      </c>
      <c r="P2588" s="10">
        <f t="shared" si="167"/>
        <v>3.6285452500000002E-2</v>
      </c>
    </row>
    <row r="2589" spans="1:16">
      <c r="A2589" s="2" t="s">
        <v>7</v>
      </c>
      <c r="B2589" s="2" t="s">
        <v>25</v>
      </c>
      <c r="C2589" s="2" t="str">
        <f t="shared" si="166"/>
        <v>Louis N.</v>
      </c>
      <c r="D2589" s="2" t="s">
        <v>51</v>
      </c>
      <c r="E2589" s="2" t="s">
        <v>52</v>
      </c>
      <c r="F2589" s="2" t="s">
        <v>11</v>
      </c>
      <c r="G2589" s="2">
        <v>44</v>
      </c>
      <c r="H2589" s="2" t="s">
        <v>33</v>
      </c>
      <c r="I2589" s="2" t="s">
        <v>38</v>
      </c>
      <c r="J2589" s="2" t="s">
        <v>123</v>
      </c>
      <c r="K2589" s="2" t="str">
        <f t="shared" si="170"/>
        <v>2015</v>
      </c>
      <c r="L2589" s="2" t="str">
        <f t="shared" si="171"/>
        <v>08</v>
      </c>
      <c r="M2589" s="2">
        <v>201508</v>
      </c>
      <c r="N2589" s="30">
        <v>237769.84000000003</v>
      </c>
      <c r="O2589" s="30">
        <v>35665.476000000002</v>
      </c>
      <c r="P2589" s="10">
        <f t="shared" si="167"/>
        <v>3.5665476000000002E-2</v>
      </c>
    </row>
    <row r="2590" spans="1:16">
      <c r="A2590" s="2" t="s">
        <v>7</v>
      </c>
      <c r="B2590" s="2" t="s">
        <v>25</v>
      </c>
      <c r="C2590" s="2" t="str">
        <f t="shared" si="166"/>
        <v>Winnie C.</v>
      </c>
      <c r="D2590" s="2" t="s">
        <v>49</v>
      </c>
      <c r="E2590" s="2" t="s">
        <v>50</v>
      </c>
      <c r="F2590" s="2" t="s">
        <v>12</v>
      </c>
      <c r="G2590" s="2">
        <v>35</v>
      </c>
      <c r="H2590" s="2" t="s">
        <v>35</v>
      </c>
      <c r="I2590" s="2" t="s">
        <v>40</v>
      </c>
      <c r="J2590" s="2" t="s">
        <v>124</v>
      </c>
      <c r="K2590" s="2" t="str">
        <f t="shared" si="170"/>
        <v>2015</v>
      </c>
      <c r="L2590" s="2" t="str">
        <f t="shared" si="171"/>
        <v>08</v>
      </c>
      <c r="M2590" s="2">
        <v>201508</v>
      </c>
      <c r="N2590" s="30">
        <v>526814.93333333347</v>
      </c>
      <c r="O2590" s="30">
        <v>79022.24000000002</v>
      </c>
      <c r="P2590" s="10">
        <f t="shared" si="167"/>
        <v>7.9022240000000021E-2</v>
      </c>
    </row>
    <row r="2591" spans="1:16">
      <c r="A2591" s="2" t="s">
        <v>7</v>
      </c>
      <c r="B2591" s="2" t="s">
        <v>25</v>
      </c>
      <c r="C2591" s="2" t="str">
        <f t="shared" si="166"/>
        <v>Winnie C.</v>
      </c>
      <c r="D2591" s="2" t="s">
        <v>49</v>
      </c>
      <c r="E2591" s="2" t="s">
        <v>50</v>
      </c>
      <c r="F2591" s="2" t="s">
        <v>12</v>
      </c>
      <c r="G2591" s="2">
        <v>35</v>
      </c>
      <c r="H2591" s="2" t="s">
        <v>35</v>
      </c>
      <c r="I2591" s="2" t="s">
        <v>40</v>
      </c>
      <c r="J2591" s="2" t="s">
        <v>121</v>
      </c>
      <c r="K2591" s="2" t="str">
        <f t="shared" si="170"/>
        <v>2015</v>
      </c>
      <c r="L2591" s="2" t="str">
        <f t="shared" si="171"/>
        <v>08</v>
      </c>
      <c r="M2591" s="2">
        <v>201508</v>
      </c>
      <c r="N2591" s="30">
        <v>63823.466666666682</v>
      </c>
      <c r="O2591" s="30">
        <v>9573.5200000000023</v>
      </c>
      <c r="P2591" s="10">
        <f t="shared" si="167"/>
        <v>9.573520000000002E-3</v>
      </c>
    </row>
    <row r="2592" spans="1:16">
      <c r="A2592" s="2" t="s">
        <v>7</v>
      </c>
      <c r="B2592" s="2" t="s">
        <v>25</v>
      </c>
      <c r="C2592" s="2" t="str">
        <f t="shared" si="166"/>
        <v>Winnie C.</v>
      </c>
      <c r="D2592" s="2" t="s">
        <v>49</v>
      </c>
      <c r="E2592" s="2" t="s">
        <v>50</v>
      </c>
      <c r="F2592" s="2" t="s">
        <v>12</v>
      </c>
      <c r="G2592" s="2">
        <v>35</v>
      </c>
      <c r="H2592" s="2" t="s">
        <v>35</v>
      </c>
      <c r="I2592" s="2" t="s">
        <v>40</v>
      </c>
      <c r="J2592" s="2" t="s">
        <v>143</v>
      </c>
      <c r="K2592" s="2" t="str">
        <f t="shared" si="170"/>
        <v>2015</v>
      </c>
      <c r="L2592" s="2" t="str">
        <f t="shared" si="171"/>
        <v>08</v>
      </c>
      <c r="M2592" s="2">
        <v>201508</v>
      </c>
      <c r="N2592" s="30">
        <v>292765</v>
      </c>
      <c r="O2592" s="30">
        <v>43914.75</v>
      </c>
      <c r="P2592" s="10">
        <f t="shared" si="167"/>
        <v>4.3914750000000002E-2</v>
      </c>
    </row>
    <row r="2593" spans="1:16">
      <c r="A2593" s="2" t="s">
        <v>7</v>
      </c>
      <c r="B2593" s="2" t="s">
        <v>25</v>
      </c>
      <c r="C2593" s="2" t="str">
        <f t="shared" si="166"/>
        <v>Winnie C.</v>
      </c>
      <c r="D2593" s="2" t="s">
        <v>49</v>
      </c>
      <c r="E2593" s="2" t="s">
        <v>50</v>
      </c>
      <c r="F2593" s="2" t="s">
        <v>12</v>
      </c>
      <c r="G2593" s="2">
        <v>35</v>
      </c>
      <c r="H2593" s="2" t="s">
        <v>35</v>
      </c>
      <c r="I2593" s="2" t="s">
        <v>40</v>
      </c>
      <c r="J2593" s="2" t="s">
        <v>123</v>
      </c>
      <c r="K2593" s="2" t="str">
        <f t="shared" si="170"/>
        <v>2015</v>
      </c>
      <c r="L2593" s="2" t="str">
        <f t="shared" si="171"/>
        <v>08</v>
      </c>
      <c r="M2593" s="2">
        <v>201508</v>
      </c>
      <c r="N2593" s="30">
        <v>62607.600000000013</v>
      </c>
      <c r="O2593" s="30">
        <v>9391.1400000000012</v>
      </c>
      <c r="P2593" s="10">
        <f t="shared" si="167"/>
        <v>9.3911400000000009E-3</v>
      </c>
    </row>
    <row r="2594" spans="1:16">
      <c r="A2594" s="2" t="s">
        <v>7</v>
      </c>
      <c r="B2594" s="2" t="s">
        <v>25</v>
      </c>
      <c r="C2594" s="2" t="str">
        <f t="shared" si="166"/>
        <v>Edson L.</v>
      </c>
      <c r="D2594" s="2" t="s">
        <v>47</v>
      </c>
      <c r="E2594" s="2" t="s">
        <v>48</v>
      </c>
      <c r="F2594" s="2" t="s">
        <v>11</v>
      </c>
      <c r="G2594" s="2">
        <v>28</v>
      </c>
      <c r="H2594" s="2" t="s">
        <v>37</v>
      </c>
      <c r="I2594" s="2" t="s">
        <v>41</v>
      </c>
      <c r="J2594" s="2" t="s">
        <v>124</v>
      </c>
      <c r="K2594" s="2" t="str">
        <f t="shared" si="170"/>
        <v>2015</v>
      </c>
      <c r="L2594" s="2" t="str">
        <f t="shared" si="171"/>
        <v>08</v>
      </c>
      <c r="M2594" s="2">
        <v>201508</v>
      </c>
      <c r="N2594" s="30">
        <v>321970.88</v>
      </c>
      <c r="O2594" s="30">
        <v>48295.631999999998</v>
      </c>
      <c r="P2594" s="10">
        <f t="shared" si="167"/>
        <v>4.8295631999999998E-2</v>
      </c>
    </row>
    <row r="2595" spans="1:16">
      <c r="A2595" s="2" t="s">
        <v>7</v>
      </c>
      <c r="B2595" s="2" t="s">
        <v>25</v>
      </c>
      <c r="C2595" s="2" t="str">
        <f t="shared" si="166"/>
        <v>Edson L.</v>
      </c>
      <c r="D2595" s="2" t="s">
        <v>47</v>
      </c>
      <c r="E2595" s="2" t="s">
        <v>48</v>
      </c>
      <c r="F2595" s="2" t="s">
        <v>11</v>
      </c>
      <c r="G2595" s="2">
        <v>28</v>
      </c>
      <c r="H2595" s="2" t="s">
        <v>37</v>
      </c>
      <c r="I2595" s="2" t="s">
        <v>41</v>
      </c>
      <c r="J2595" s="2" t="s">
        <v>121</v>
      </c>
      <c r="K2595" s="2" t="str">
        <f t="shared" si="170"/>
        <v>2015</v>
      </c>
      <c r="L2595" s="2" t="str">
        <f t="shared" si="171"/>
        <v>08</v>
      </c>
      <c r="M2595" s="2">
        <v>201508</v>
      </c>
      <c r="N2595" s="30">
        <v>7613.7600000000011</v>
      </c>
      <c r="O2595" s="30">
        <v>1142.0640000000001</v>
      </c>
      <c r="P2595" s="10">
        <f t="shared" si="167"/>
        <v>1.1420640000000001E-3</v>
      </c>
    </row>
    <row r="2596" spans="1:16">
      <c r="A2596" s="2" t="s">
        <v>7</v>
      </c>
      <c r="B2596" s="2" t="s">
        <v>25</v>
      </c>
      <c r="C2596" s="2" t="str">
        <f t="shared" si="166"/>
        <v>Edson L.</v>
      </c>
      <c r="D2596" s="2" t="s">
        <v>47</v>
      </c>
      <c r="E2596" s="2" t="s">
        <v>48</v>
      </c>
      <c r="F2596" s="2" t="s">
        <v>11</v>
      </c>
      <c r="G2596" s="2">
        <v>28</v>
      </c>
      <c r="H2596" s="2" t="s">
        <v>37</v>
      </c>
      <c r="I2596" s="2" t="s">
        <v>41</v>
      </c>
      <c r="J2596" s="2" t="s">
        <v>143</v>
      </c>
      <c r="K2596" s="2" t="str">
        <f t="shared" si="170"/>
        <v>2015</v>
      </c>
      <c r="L2596" s="2" t="str">
        <f t="shared" si="171"/>
        <v>08</v>
      </c>
      <c r="M2596" s="2">
        <v>201508</v>
      </c>
      <c r="N2596" s="30">
        <v>80971</v>
      </c>
      <c r="O2596" s="30">
        <v>12145.65</v>
      </c>
      <c r="P2596" s="10">
        <f t="shared" si="167"/>
        <v>1.2145649999999999E-2</v>
      </c>
    </row>
    <row r="2597" spans="1:16">
      <c r="A2597" s="2" t="s">
        <v>7</v>
      </c>
      <c r="B2597" s="2" t="s">
        <v>25</v>
      </c>
      <c r="C2597" s="2" t="str">
        <f t="shared" si="166"/>
        <v>Edson L.</v>
      </c>
      <c r="D2597" s="2" t="s">
        <v>47</v>
      </c>
      <c r="E2597" s="2" t="s">
        <v>48</v>
      </c>
      <c r="F2597" s="2" t="s">
        <v>11</v>
      </c>
      <c r="G2597" s="2">
        <v>28</v>
      </c>
      <c r="H2597" s="2" t="s">
        <v>37</v>
      </c>
      <c r="I2597" s="2" t="s">
        <v>41</v>
      </c>
      <c r="J2597" s="2" t="s">
        <v>123</v>
      </c>
      <c r="K2597" s="2" t="str">
        <f t="shared" si="170"/>
        <v>2015</v>
      </c>
      <c r="L2597" s="2" t="str">
        <f t="shared" si="171"/>
        <v>08</v>
      </c>
      <c r="M2597" s="2">
        <v>201508</v>
      </c>
      <c r="N2597" s="30">
        <v>68056.56</v>
      </c>
      <c r="O2597" s="30">
        <v>10208.483999999999</v>
      </c>
      <c r="P2597" s="10">
        <f t="shared" si="167"/>
        <v>1.0208483999999999E-2</v>
      </c>
    </row>
    <row r="2598" spans="1:16">
      <c r="A2598" s="2" t="s">
        <v>7</v>
      </c>
      <c r="B2598" s="2" t="s">
        <v>26</v>
      </c>
      <c r="C2598" s="2" t="str">
        <f t="shared" si="166"/>
        <v>Toshiro T.</v>
      </c>
      <c r="D2598" s="2" t="s">
        <v>55</v>
      </c>
      <c r="E2598" s="2" t="s">
        <v>56</v>
      </c>
      <c r="F2598" s="2" t="s">
        <v>11</v>
      </c>
      <c r="G2598" s="2">
        <v>36</v>
      </c>
      <c r="H2598" s="2" t="s">
        <v>34</v>
      </c>
      <c r="I2598" s="2" t="s">
        <v>39</v>
      </c>
      <c r="J2598" s="2" t="s">
        <v>124</v>
      </c>
      <c r="K2598" s="2" t="str">
        <f t="shared" si="170"/>
        <v>2015</v>
      </c>
      <c r="L2598" s="2" t="str">
        <f t="shared" si="171"/>
        <v>08</v>
      </c>
      <c r="M2598" s="2">
        <v>201508</v>
      </c>
      <c r="N2598" s="30">
        <v>127015.99680000002</v>
      </c>
      <c r="O2598" s="30">
        <v>19052.399520000003</v>
      </c>
      <c r="P2598" s="10">
        <f t="shared" si="167"/>
        <v>1.9052399520000003E-2</v>
      </c>
    </row>
    <row r="2599" spans="1:16">
      <c r="A2599" s="2" t="s">
        <v>7</v>
      </c>
      <c r="B2599" s="2" t="s">
        <v>26</v>
      </c>
      <c r="C2599" s="2" t="str">
        <f t="shared" si="166"/>
        <v>Toshiro T.</v>
      </c>
      <c r="D2599" s="2" t="s">
        <v>55</v>
      </c>
      <c r="E2599" s="2" t="s">
        <v>56</v>
      </c>
      <c r="F2599" s="2" t="s">
        <v>11</v>
      </c>
      <c r="G2599" s="2">
        <v>36</v>
      </c>
      <c r="H2599" s="2" t="s">
        <v>34</v>
      </c>
      <c r="I2599" s="2" t="s">
        <v>39</v>
      </c>
      <c r="J2599" s="2" t="s">
        <v>121</v>
      </c>
      <c r="K2599" s="2" t="str">
        <f t="shared" si="170"/>
        <v>2015</v>
      </c>
      <c r="L2599" s="2" t="str">
        <f t="shared" si="171"/>
        <v>08</v>
      </c>
      <c r="M2599" s="2">
        <v>201508</v>
      </c>
      <c r="N2599" s="30">
        <v>60314.1</v>
      </c>
      <c r="O2599" s="30">
        <v>9047.1149999999998</v>
      </c>
      <c r="P2599" s="10">
        <f t="shared" si="167"/>
        <v>9.0471149999999997E-3</v>
      </c>
    </row>
    <row r="2600" spans="1:16">
      <c r="A2600" s="2" t="s">
        <v>7</v>
      </c>
      <c r="B2600" s="2" t="s">
        <v>26</v>
      </c>
      <c r="C2600" s="2" t="str">
        <f t="shared" si="166"/>
        <v>Toshiro T.</v>
      </c>
      <c r="D2600" s="2" t="s">
        <v>55</v>
      </c>
      <c r="E2600" s="2" t="s">
        <v>56</v>
      </c>
      <c r="F2600" s="2" t="s">
        <v>11</v>
      </c>
      <c r="G2600" s="2">
        <v>36</v>
      </c>
      <c r="H2600" s="2" t="s">
        <v>34</v>
      </c>
      <c r="I2600" s="2" t="s">
        <v>39</v>
      </c>
      <c r="J2600" s="2" t="s">
        <v>143</v>
      </c>
      <c r="K2600" s="2" t="str">
        <f t="shared" si="170"/>
        <v>2015</v>
      </c>
      <c r="L2600" s="2" t="str">
        <f t="shared" si="171"/>
        <v>08</v>
      </c>
      <c r="M2600" s="2">
        <v>201508</v>
      </c>
      <c r="N2600" s="30">
        <v>155055.747</v>
      </c>
      <c r="O2600" s="30">
        <v>23258.36205</v>
      </c>
      <c r="P2600" s="10">
        <f t="shared" si="167"/>
        <v>2.3258362049999998E-2</v>
      </c>
    </row>
    <row r="2601" spans="1:16">
      <c r="A2601" s="2" t="s">
        <v>7</v>
      </c>
      <c r="B2601" s="2" t="s">
        <v>26</v>
      </c>
      <c r="C2601" s="2" t="str">
        <f t="shared" si="166"/>
        <v>Toshiro T.</v>
      </c>
      <c r="D2601" s="2" t="s">
        <v>55</v>
      </c>
      <c r="E2601" s="2" t="s">
        <v>56</v>
      </c>
      <c r="F2601" s="2" t="s">
        <v>11</v>
      </c>
      <c r="G2601" s="2">
        <v>36</v>
      </c>
      <c r="H2601" s="2" t="s">
        <v>34</v>
      </c>
      <c r="I2601" s="2" t="s">
        <v>39</v>
      </c>
      <c r="J2601" s="2" t="s">
        <v>123</v>
      </c>
      <c r="K2601" s="2" t="str">
        <f t="shared" si="170"/>
        <v>2015</v>
      </c>
      <c r="L2601" s="2" t="str">
        <f t="shared" si="171"/>
        <v>08</v>
      </c>
      <c r="M2601" s="2">
        <v>201508</v>
      </c>
      <c r="N2601" s="30">
        <v>178130.66040000002</v>
      </c>
      <c r="O2601" s="30">
        <v>26719.59906</v>
      </c>
      <c r="P2601" s="10">
        <f t="shared" si="167"/>
        <v>2.6719599060000002E-2</v>
      </c>
    </row>
    <row r="2602" spans="1:16">
      <c r="A2602" s="2" t="s">
        <v>7</v>
      </c>
      <c r="B2602" s="2" t="s">
        <v>26</v>
      </c>
      <c r="C2602" s="2" t="str">
        <f t="shared" si="166"/>
        <v>Yui M.</v>
      </c>
      <c r="D2602" s="2" t="s">
        <v>53</v>
      </c>
      <c r="E2602" s="2" t="s">
        <v>54</v>
      </c>
      <c r="F2602" s="2" t="s">
        <v>12</v>
      </c>
      <c r="G2602" s="2">
        <v>32</v>
      </c>
      <c r="H2602" s="2" t="s">
        <v>36</v>
      </c>
      <c r="I2602" s="2" t="s">
        <v>63</v>
      </c>
      <c r="J2602" s="2" t="s">
        <v>124</v>
      </c>
      <c r="K2602" s="2" t="str">
        <f t="shared" si="170"/>
        <v>2015</v>
      </c>
      <c r="L2602" s="2" t="str">
        <f t="shared" si="171"/>
        <v>08</v>
      </c>
      <c r="M2602" s="2">
        <v>201508</v>
      </c>
      <c r="N2602" s="30">
        <v>72669.2736</v>
      </c>
      <c r="O2602" s="30">
        <v>10900.39104</v>
      </c>
      <c r="P2602" s="10">
        <f t="shared" si="167"/>
        <v>1.090039104E-2</v>
      </c>
    </row>
    <row r="2603" spans="1:16">
      <c r="A2603" s="2" t="s">
        <v>7</v>
      </c>
      <c r="B2603" s="2" t="s">
        <v>26</v>
      </c>
      <c r="C2603" s="2" t="str">
        <f t="shared" si="166"/>
        <v>Yui M.</v>
      </c>
      <c r="D2603" s="2" t="s">
        <v>53</v>
      </c>
      <c r="E2603" s="2" t="s">
        <v>54</v>
      </c>
      <c r="F2603" s="2" t="s">
        <v>12</v>
      </c>
      <c r="G2603" s="2">
        <v>32</v>
      </c>
      <c r="H2603" s="2" t="s">
        <v>36</v>
      </c>
      <c r="I2603" s="2" t="s">
        <v>63</v>
      </c>
      <c r="J2603" s="2" t="s">
        <v>121</v>
      </c>
      <c r="K2603" s="2" t="str">
        <f t="shared" si="170"/>
        <v>2015</v>
      </c>
      <c r="L2603" s="2" t="str">
        <f t="shared" si="171"/>
        <v>08</v>
      </c>
      <c r="M2603" s="2">
        <v>201508</v>
      </c>
      <c r="N2603" s="30">
        <v>37339.332799999996</v>
      </c>
      <c r="O2603" s="30">
        <v>5600.8999199999989</v>
      </c>
      <c r="P2603" s="10">
        <f t="shared" si="167"/>
        <v>5.6008999199999993E-3</v>
      </c>
    </row>
    <row r="2604" spans="1:16">
      <c r="A2604" s="2" t="s">
        <v>7</v>
      </c>
      <c r="B2604" s="2" t="s">
        <v>26</v>
      </c>
      <c r="C2604" s="2" t="str">
        <f t="shared" si="166"/>
        <v>Yui M.</v>
      </c>
      <c r="D2604" s="2" t="s">
        <v>53</v>
      </c>
      <c r="E2604" s="2" t="s">
        <v>54</v>
      </c>
      <c r="F2604" s="2" t="s">
        <v>12</v>
      </c>
      <c r="G2604" s="2">
        <v>32</v>
      </c>
      <c r="H2604" s="2" t="s">
        <v>36</v>
      </c>
      <c r="I2604" s="2" t="s">
        <v>63</v>
      </c>
      <c r="J2604" s="2" t="s">
        <v>143</v>
      </c>
      <c r="K2604" s="2" t="str">
        <f t="shared" si="170"/>
        <v>2015</v>
      </c>
      <c r="L2604" s="2" t="str">
        <f t="shared" si="171"/>
        <v>08</v>
      </c>
      <c r="M2604" s="2">
        <v>201508</v>
      </c>
      <c r="N2604" s="30">
        <v>6277.1939999999995</v>
      </c>
      <c r="O2604" s="30">
        <v>941.57909999999993</v>
      </c>
      <c r="P2604" s="10">
        <f t="shared" si="167"/>
        <v>9.4157909999999993E-4</v>
      </c>
    </row>
    <row r="2605" spans="1:16">
      <c r="A2605" s="2" t="s">
        <v>7</v>
      </c>
      <c r="B2605" s="2" t="s">
        <v>26</v>
      </c>
      <c r="C2605" s="2" t="str">
        <f t="shared" si="166"/>
        <v>Yui M.</v>
      </c>
      <c r="D2605" s="2" t="s">
        <v>53</v>
      </c>
      <c r="E2605" s="2" t="s">
        <v>54</v>
      </c>
      <c r="F2605" s="2" t="s">
        <v>12</v>
      </c>
      <c r="G2605" s="2">
        <v>32</v>
      </c>
      <c r="H2605" s="2" t="s">
        <v>36</v>
      </c>
      <c r="I2605" s="2" t="s">
        <v>63</v>
      </c>
      <c r="J2605" s="2" t="s">
        <v>123</v>
      </c>
      <c r="K2605" s="2" t="str">
        <f t="shared" si="170"/>
        <v>2015</v>
      </c>
      <c r="L2605" s="2" t="str">
        <f t="shared" si="171"/>
        <v>08</v>
      </c>
      <c r="M2605" s="2">
        <v>201508</v>
      </c>
      <c r="N2605" s="30">
        <v>95885.512799999997</v>
      </c>
      <c r="O2605" s="30">
        <v>14382.82692</v>
      </c>
      <c r="P2605" s="10">
        <f t="shared" si="167"/>
        <v>1.4382826919999999E-2</v>
      </c>
    </row>
    <row r="2606" spans="1:16">
      <c r="A2606" s="2" t="s">
        <v>7</v>
      </c>
      <c r="B2606" s="2" t="s">
        <v>27</v>
      </c>
      <c r="C2606" s="2" t="str">
        <f t="shared" si="166"/>
        <v>Andrew T.</v>
      </c>
      <c r="D2606" s="2" t="s">
        <v>21</v>
      </c>
      <c r="E2606" s="2" t="s">
        <v>58</v>
      </c>
      <c r="F2606" s="2" t="s">
        <v>11</v>
      </c>
      <c r="G2606" s="2">
        <v>45</v>
      </c>
      <c r="H2606" s="2" t="s">
        <v>33</v>
      </c>
      <c r="I2606" s="2" t="s">
        <v>38</v>
      </c>
      <c r="J2606" s="2" t="s">
        <v>124</v>
      </c>
      <c r="K2606" s="2" t="str">
        <f t="shared" si="170"/>
        <v>2015</v>
      </c>
      <c r="L2606" s="2" t="str">
        <f t="shared" si="171"/>
        <v>08</v>
      </c>
      <c r="M2606" s="2">
        <v>201508</v>
      </c>
      <c r="N2606" s="30">
        <v>1009792.3733333335</v>
      </c>
      <c r="O2606" s="30">
        <v>151468.85600000003</v>
      </c>
      <c r="P2606" s="10">
        <f t="shared" si="167"/>
        <v>0.15146885600000004</v>
      </c>
    </row>
    <row r="2607" spans="1:16">
      <c r="A2607" s="2" t="s">
        <v>7</v>
      </c>
      <c r="B2607" s="2" t="s">
        <v>27</v>
      </c>
      <c r="C2607" s="2" t="str">
        <f t="shared" si="166"/>
        <v>Andrew T.</v>
      </c>
      <c r="D2607" s="2" t="s">
        <v>21</v>
      </c>
      <c r="E2607" s="2" t="s">
        <v>58</v>
      </c>
      <c r="F2607" s="2" t="s">
        <v>11</v>
      </c>
      <c r="G2607" s="2">
        <v>45</v>
      </c>
      <c r="H2607" s="2" t="s">
        <v>33</v>
      </c>
      <c r="I2607" s="2" t="s">
        <v>38</v>
      </c>
      <c r="J2607" s="2" t="s">
        <v>121</v>
      </c>
      <c r="K2607" s="2" t="str">
        <f t="shared" si="170"/>
        <v>2015</v>
      </c>
      <c r="L2607" s="2" t="str">
        <f t="shared" si="171"/>
        <v>08</v>
      </c>
      <c r="M2607" s="2">
        <v>201508</v>
      </c>
      <c r="N2607" s="30">
        <v>336659.84</v>
      </c>
      <c r="O2607" s="30">
        <v>50498.976000000002</v>
      </c>
      <c r="P2607" s="10">
        <f t="shared" si="167"/>
        <v>5.0498976000000001E-2</v>
      </c>
    </row>
    <row r="2608" spans="1:16">
      <c r="A2608" s="2" t="s">
        <v>7</v>
      </c>
      <c r="B2608" s="2" t="s">
        <v>27</v>
      </c>
      <c r="C2608" s="2" t="str">
        <f t="shared" si="166"/>
        <v>Andrew T.</v>
      </c>
      <c r="D2608" s="2" t="s">
        <v>21</v>
      </c>
      <c r="E2608" s="2" t="s">
        <v>58</v>
      </c>
      <c r="F2608" s="2" t="s">
        <v>11</v>
      </c>
      <c r="G2608" s="2">
        <v>45</v>
      </c>
      <c r="H2608" s="2" t="s">
        <v>33</v>
      </c>
      <c r="I2608" s="2" t="s">
        <v>38</v>
      </c>
      <c r="J2608" s="2" t="s">
        <v>143</v>
      </c>
      <c r="K2608" s="2" t="str">
        <f t="shared" si="170"/>
        <v>2015</v>
      </c>
      <c r="L2608" s="2" t="str">
        <f t="shared" si="171"/>
        <v>08</v>
      </c>
      <c r="M2608" s="2">
        <v>201508</v>
      </c>
      <c r="N2608" s="30">
        <v>514674.60000000003</v>
      </c>
      <c r="O2608" s="30">
        <v>77201.19</v>
      </c>
      <c r="P2608" s="10">
        <f t="shared" si="167"/>
        <v>7.7201190000000003E-2</v>
      </c>
    </row>
    <row r="2609" spans="1:16">
      <c r="A2609" s="2" t="s">
        <v>7</v>
      </c>
      <c r="B2609" s="2" t="s">
        <v>27</v>
      </c>
      <c r="C2609" s="2" t="str">
        <f t="shared" si="166"/>
        <v>Andrew T.</v>
      </c>
      <c r="D2609" s="2" t="s">
        <v>21</v>
      </c>
      <c r="E2609" s="2" t="s">
        <v>58</v>
      </c>
      <c r="F2609" s="2" t="s">
        <v>11</v>
      </c>
      <c r="G2609" s="2">
        <v>45</v>
      </c>
      <c r="H2609" s="2" t="s">
        <v>33</v>
      </c>
      <c r="I2609" s="2" t="s">
        <v>38</v>
      </c>
      <c r="J2609" s="2" t="s">
        <v>123</v>
      </c>
      <c r="K2609" s="2" t="str">
        <f t="shared" si="170"/>
        <v>2015</v>
      </c>
      <c r="L2609" s="2" t="str">
        <f t="shared" si="171"/>
        <v>08</v>
      </c>
      <c r="M2609" s="2">
        <v>201508</v>
      </c>
      <c r="N2609" s="30">
        <v>93786</v>
      </c>
      <c r="O2609" s="30">
        <v>14067.9</v>
      </c>
      <c r="P2609" s="10">
        <f t="shared" si="167"/>
        <v>1.40679E-2</v>
      </c>
    </row>
    <row r="2610" spans="1:16">
      <c r="A2610" s="2" t="s">
        <v>7</v>
      </c>
      <c r="B2610" s="2" t="s">
        <v>27</v>
      </c>
      <c r="C2610" s="2" t="str">
        <f t="shared" si="166"/>
        <v>Jason W.</v>
      </c>
      <c r="D2610" s="2" t="s">
        <v>18</v>
      </c>
      <c r="E2610" s="2" t="s">
        <v>62</v>
      </c>
      <c r="F2610" s="2" t="s">
        <v>11</v>
      </c>
      <c r="G2610" s="2">
        <v>38</v>
      </c>
      <c r="H2610" s="2" t="s">
        <v>34</v>
      </c>
      <c r="I2610" s="2" t="s">
        <v>39</v>
      </c>
      <c r="J2610" s="2" t="s">
        <v>124</v>
      </c>
      <c r="K2610" s="2" t="str">
        <f t="shared" si="170"/>
        <v>2015</v>
      </c>
      <c r="L2610" s="2" t="str">
        <f t="shared" si="171"/>
        <v>08</v>
      </c>
      <c r="M2610" s="2">
        <v>201508</v>
      </c>
      <c r="N2610" s="30">
        <v>816254.20800000022</v>
      </c>
      <c r="O2610" s="30">
        <v>122438.13120000003</v>
      </c>
      <c r="P2610" s="10">
        <f t="shared" si="167"/>
        <v>0.12243813120000004</v>
      </c>
    </row>
    <row r="2611" spans="1:16">
      <c r="A2611" s="2" t="s">
        <v>7</v>
      </c>
      <c r="B2611" s="2" t="s">
        <v>27</v>
      </c>
      <c r="C2611" s="2" t="str">
        <f t="shared" si="166"/>
        <v>Jason W.</v>
      </c>
      <c r="D2611" s="2" t="s">
        <v>18</v>
      </c>
      <c r="E2611" s="2" t="s">
        <v>62</v>
      </c>
      <c r="F2611" s="2" t="s">
        <v>11</v>
      </c>
      <c r="G2611" s="2">
        <v>38</v>
      </c>
      <c r="H2611" s="2" t="s">
        <v>34</v>
      </c>
      <c r="I2611" s="2" t="s">
        <v>39</v>
      </c>
      <c r="J2611" s="2" t="s">
        <v>121</v>
      </c>
      <c r="K2611" s="2" t="str">
        <f t="shared" si="170"/>
        <v>2015</v>
      </c>
      <c r="L2611" s="2" t="str">
        <f t="shared" si="171"/>
        <v>08</v>
      </c>
      <c r="M2611" s="2">
        <v>201508</v>
      </c>
      <c r="N2611" s="30">
        <v>90788.544000000024</v>
      </c>
      <c r="O2611" s="30">
        <v>13618.281600000002</v>
      </c>
      <c r="P2611" s="10">
        <f t="shared" si="167"/>
        <v>1.3618281600000002E-2</v>
      </c>
    </row>
    <row r="2612" spans="1:16">
      <c r="A2612" s="2" t="s">
        <v>7</v>
      </c>
      <c r="B2612" s="2" t="s">
        <v>27</v>
      </c>
      <c r="C2612" s="2" t="str">
        <f t="shared" si="166"/>
        <v>Jason W.</v>
      </c>
      <c r="D2612" s="2" t="s">
        <v>18</v>
      </c>
      <c r="E2612" s="2" t="s">
        <v>62</v>
      </c>
      <c r="F2612" s="2" t="s">
        <v>11</v>
      </c>
      <c r="G2612" s="2">
        <v>38</v>
      </c>
      <c r="H2612" s="2" t="s">
        <v>34</v>
      </c>
      <c r="I2612" s="2" t="s">
        <v>39</v>
      </c>
      <c r="J2612" s="2" t="s">
        <v>143</v>
      </c>
      <c r="K2612" s="2" t="str">
        <f t="shared" si="170"/>
        <v>2015</v>
      </c>
      <c r="L2612" s="2" t="str">
        <f t="shared" si="171"/>
        <v>08</v>
      </c>
      <c r="M2612" s="2">
        <v>201508</v>
      </c>
      <c r="N2612" s="30">
        <v>110806.08</v>
      </c>
      <c r="O2612" s="30">
        <v>16620.912</v>
      </c>
      <c r="P2612" s="10">
        <f t="shared" si="167"/>
        <v>1.6620912000000002E-2</v>
      </c>
    </row>
    <row r="2613" spans="1:16">
      <c r="A2613" s="2" t="s">
        <v>7</v>
      </c>
      <c r="B2613" s="2" t="s">
        <v>27</v>
      </c>
      <c r="C2613" s="2" t="str">
        <f t="shared" si="166"/>
        <v>Jason W.</v>
      </c>
      <c r="D2613" s="2" t="s">
        <v>18</v>
      </c>
      <c r="E2613" s="2" t="s">
        <v>62</v>
      </c>
      <c r="F2613" s="2" t="s">
        <v>11</v>
      </c>
      <c r="G2613" s="2">
        <v>38</v>
      </c>
      <c r="H2613" s="2" t="s">
        <v>34</v>
      </c>
      <c r="I2613" s="2" t="s">
        <v>39</v>
      </c>
      <c r="J2613" s="2" t="s">
        <v>123</v>
      </c>
      <c r="K2613" s="2" t="str">
        <f t="shared" si="170"/>
        <v>2015</v>
      </c>
      <c r="L2613" s="2" t="str">
        <f t="shared" si="171"/>
        <v>08</v>
      </c>
      <c r="M2613" s="2">
        <v>201508</v>
      </c>
      <c r="N2613" s="30">
        <v>281873.59200000006</v>
      </c>
      <c r="O2613" s="30">
        <v>42281.038800000009</v>
      </c>
      <c r="P2613" s="10">
        <f t="shared" si="167"/>
        <v>4.2281038800000011E-2</v>
      </c>
    </row>
    <row r="2614" spans="1:16">
      <c r="A2614" s="2" t="s">
        <v>7</v>
      </c>
      <c r="B2614" s="2" t="s">
        <v>27</v>
      </c>
      <c r="C2614" s="2" t="str">
        <f t="shared" si="166"/>
        <v>Michelle L.</v>
      </c>
      <c r="D2614" s="2" t="s">
        <v>19</v>
      </c>
      <c r="E2614" s="2" t="s">
        <v>57</v>
      </c>
      <c r="F2614" s="2" t="s">
        <v>12</v>
      </c>
      <c r="G2614" s="2">
        <v>29</v>
      </c>
      <c r="H2614" s="2" t="s">
        <v>37</v>
      </c>
      <c r="I2614" s="2" t="s">
        <v>41</v>
      </c>
      <c r="J2614" s="2" t="s">
        <v>124</v>
      </c>
      <c r="K2614" s="2" t="str">
        <f t="shared" si="170"/>
        <v>2015</v>
      </c>
      <c r="L2614" s="2" t="str">
        <f t="shared" si="171"/>
        <v>08</v>
      </c>
      <c r="M2614" s="2">
        <v>201508</v>
      </c>
      <c r="N2614" s="30">
        <v>292420.48000000004</v>
      </c>
      <c r="O2614" s="30">
        <v>43863.072000000007</v>
      </c>
      <c r="P2614" s="10">
        <f t="shared" si="167"/>
        <v>4.386307200000001E-2</v>
      </c>
    </row>
    <row r="2615" spans="1:16">
      <c r="A2615" s="2" t="s">
        <v>7</v>
      </c>
      <c r="B2615" s="2" t="s">
        <v>27</v>
      </c>
      <c r="C2615" s="2" t="str">
        <f t="shared" si="166"/>
        <v>Michelle L.</v>
      </c>
      <c r="D2615" s="2" t="s">
        <v>19</v>
      </c>
      <c r="E2615" s="2" t="s">
        <v>57</v>
      </c>
      <c r="F2615" s="2" t="s">
        <v>12</v>
      </c>
      <c r="G2615" s="2">
        <v>29</v>
      </c>
      <c r="H2615" s="2" t="s">
        <v>37</v>
      </c>
      <c r="I2615" s="2" t="s">
        <v>41</v>
      </c>
      <c r="J2615" s="2" t="s">
        <v>121</v>
      </c>
      <c r="K2615" s="2" t="str">
        <f t="shared" si="170"/>
        <v>2015</v>
      </c>
      <c r="L2615" s="2" t="str">
        <f t="shared" si="171"/>
        <v>08</v>
      </c>
      <c r="M2615" s="2">
        <v>201508</v>
      </c>
      <c r="N2615" s="30">
        <v>84249.440000000017</v>
      </c>
      <c r="O2615" s="30">
        <v>12637.416000000003</v>
      </c>
      <c r="P2615" s="10">
        <f t="shared" si="167"/>
        <v>1.2637416000000004E-2</v>
      </c>
    </row>
    <row r="2616" spans="1:16">
      <c r="A2616" s="2" t="s">
        <v>7</v>
      </c>
      <c r="B2616" s="2" t="s">
        <v>27</v>
      </c>
      <c r="C2616" s="2" t="str">
        <f t="shared" si="166"/>
        <v>Michelle L.</v>
      </c>
      <c r="D2616" s="2" t="s">
        <v>19</v>
      </c>
      <c r="E2616" s="2" t="s">
        <v>57</v>
      </c>
      <c r="F2616" s="2" t="s">
        <v>12</v>
      </c>
      <c r="G2616" s="2">
        <v>29</v>
      </c>
      <c r="H2616" s="2" t="s">
        <v>37</v>
      </c>
      <c r="I2616" s="2" t="s">
        <v>41</v>
      </c>
      <c r="J2616" s="2" t="s">
        <v>143</v>
      </c>
      <c r="K2616" s="2" t="str">
        <f t="shared" si="170"/>
        <v>2015</v>
      </c>
      <c r="L2616" s="2" t="str">
        <f t="shared" si="171"/>
        <v>08</v>
      </c>
      <c r="M2616" s="2">
        <v>201508</v>
      </c>
      <c r="N2616" s="30">
        <v>17185.300000000003</v>
      </c>
      <c r="O2616" s="30">
        <v>2577.7950000000005</v>
      </c>
      <c r="P2616" s="10">
        <f t="shared" si="167"/>
        <v>2.5777950000000003E-3</v>
      </c>
    </row>
    <row r="2617" spans="1:16">
      <c r="A2617" s="2" t="s">
        <v>7</v>
      </c>
      <c r="B2617" s="2" t="s">
        <v>27</v>
      </c>
      <c r="C2617" s="2" t="str">
        <f t="shared" si="166"/>
        <v>Michelle L.</v>
      </c>
      <c r="D2617" s="2" t="s">
        <v>19</v>
      </c>
      <c r="E2617" s="2" t="s">
        <v>57</v>
      </c>
      <c r="F2617" s="2" t="s">
        <v>12</v>
      </c>
      <c r="G2617" s="2">
        <v>29</v>
      </c>
      <c r="H2617" s="2" t="s">
        <v>37</v>
      </c>
      <c r="I2617" s="2" t="s">
        <v>41</v>
      </c>
      <c r="J2617" s="2" t="s">
        <v>123</v>
      </c>
      <c r="K2617" s="2" t="str">
        <f t="shared" si="170"/>
        <v>2015</v>
      </c>
      <c r="L2617" s="2" t="str">
        <f t="shared" si="171"/>
        <v>08</v>
      </c>
      <c r="M2617" s="2">
        <v>201508</v>
      </c>
      <c r="N2617" s="30">
        <v>60952.32</v>
      </c>
      <c r="O2617" s="30">
        <v>9142.848</v>
      </c>
      <c r="P2617" s="10">
        <f t="shared" si="167"/>
        <v>9.1428480000000003E-3</v>
      </c>
    </row>
    <row r="2618" spans="1:16">
      <c r="A2618" s="2" t="s">
        <v>7</v>
      </c>
      <c r="B2618" s="2" t="s">
        <v>42</v>
      </c>
      <c r="C2618" s="2" t="str">
        <f t="shared" si="166"/>
        <v>Dennis C.</v>
      </c>
      <c r="D2618" s="2" t="s">
        <v>59</v>
      </c>
      <c r="E2618" s="2" t="s">
        <v>60</v>
      </c>
      <c r="F2618" s="2" t="s">
        <v>11</v>
      </c>
      <c r="G2618" s="2">
        <v>35</v>
      </c>
      <c r="H2618" s="2" t="s">
        <v>34</v>
      </c>
      <c r="I2618" s="2" t="s">
        <v>39</v>
      </c>
      <c r="J2618" s="2" t="s">
        <v>124</v>
      </c>
      <c r="K2618" s="2" t="str">
        <f t="shared" si="170"/>
        <v>2015</v>
      </c>
      <c r="L2618" s="2" t="str">
        <f t="shared" si="171"/>
        <v>08</v>
      </c>
      <c r="M2618" s="2">
        <v>201508</v>
      </c>
      <c r="N2618" s="30">
        <v>155128.51200000002</v>
      </c>
      <c r="O2618" s="30">
        <v>23269.2768</v>
      </c>
      <c r="P2618" s="10">
        <f t="shared" si="167"/>
        <v>2.3269276799999999E-2</v>
      </c>
    </row>
    <row r="2619" spans="1:16">
      <c r="A2619" s="2" t="s">
        <v>7</v>
      </c>
      <c r="B2619" s="2" t="s">
        <v>42</v>
      </c>
      <c r="C2619" s="2" t="str">
        <f t="shared" si="166"/>
        <v>Dennis C.</v>
      </c>
      <c r="D2619" s="2" t="s">
        <v>59</v>
      </c>
      <c r="E2619" s="2" t="s">
        <v>60</v>
      </c>
      <c r="F2619" s="2" t="s">
        <v>11</v>
      </c>
      <c r="G2619" s="2">
        <v>35</v>
      </c>
      <c r="H2619" s="2" t="s">
        <v>34</v>
      </c>
      <c r="I2619" s="2" t="s">
        <v>39</v>
      </c>
      <c r="J2619" s="2" t="s">
        <v>121</v>
      </c>
      <c r="K2619" s="2" t="str">
        <f t="shared" si="170"/>
        <v>2015</v>
      </c>
      <c r="L2619" s="2" t="str">
        <f t="shared" si="171"/>
        <v>08</v>
      </c>
      <c r="M2619" s="2">
        <v>201508</v>
      </c>
      <c r="N2619" s="30">
        <v>135765.16800000003</v>
      </c>
      <c r="O2619" s="30">
        <v>20364.775200000004</v>
      </c>
      <c r="P2619" s="10">
        <f t="shared" si="167"/>
        <v>2.0364775200000004E-2</v>
      </c>
    </row>
    <row r="2620" spans="1:16">
      <c r="A2620" s="2" t="s">
        <v>7</v>
      </c>
      <c r="B2620" s="2" t="s">
        <v>42</v>
      </c>
      <c r="C2620" s="2" t="str">
        <f t="shared" si="166"/>
        <v>Dennis C.</v>
      </c>
      <c r="D2620" s="2" t="s">
        <v>59</v>
      </c>
      <c r="E2620" s="2" t="s">
        <v>60</v>
      </c>
      <c r="F2620" s="2" t="s">
        <v>11</v>
      </c>
      <c r="G2620" s="2">
        <v>35</v>
      </c>
      <c r="H2620" s="2" t="s">
        <v>34</v>
      </c>
      <c r="I2620" s="2" t="s">
        <v>39</v>
      </c>
      <c r="J2620" s="2" t="s">
        <v>143</v>
      </c>
      <c r="K2620" s="2" t="str">
        <f t="shared" si="170"/>
        <v>2015</v>
      </c>
      <c r="L2620" s="2" t="str">
        <f t="shared" si="171"/>
        <v>08</v>
      </c>
      <c r="M2620" s="2">
        <v>201508</v>
      </c>
      <c r="N2620" s="30">
        <v>210939.96000000002</v>
      </c>
      <c r="O2620" s="30">
        <v>31640.994000000002</v>
      </c>
      <c r="P2620" s="10">
        <f t="shared" si="167"/>
        <v>3.1640994000000006E-2</v>
      </c>
    </row>
    <row r="2621" spans="1:16">
      <c r="A2621" s="2" t="s">
        <v>7</v>
      </c>
      <c r="B2621" s="2" t="s">
        <v>42</v>
      </c>
      <c r="C2621" s="2" t="str">
        <f t="shared" si="166"/>
        <v>Dennis C.</v>
      </c>
      <c r="D2621" s="2" t="s">
        <v>59</v>
      </c>
      <c r="E2621" s="2" t="s">
        <v>60</v>
      </c>
      <c r="F2621" s="2" t="s">
        <v>11</v>
      </c>
      <c r="G2621" s="2">
        <v>35</v>
      </c>
      <c r="H2621" s="2" t="s">
        <v>34</v>
      </c>
      <c r="I2621" s="2" t="s">
        <v>39</v>
      </c>
      <c r="J2621" s="2" t="s">
        <v>123</v>
      </c>
      <c r="K2621" s="2" t="str">
        <f t="shared" si="170"/>
        <v>2015</v>
      </c>
      <c r="L2621" s="2" t="str">
        <f t="shared" si="171"/>
        <v>08</v>
      </c>
      <c r="M2621" s="2">
        <v>201508</v>
      </c>
      <c r="N2621" s="30">
        <v>541743.04800000007</v>
      </c>
      <c r="O2621" s="30">
        <v>81261.457200000004</v>
      </c>
      <c r="P2621" s="10">
        <f t="shared" si="167"/>
        <v>8.1261457199999998E-2</v>
      </c>
    </row>
    <row r="2622" spans="1:16">
      <c r="A2622" s="2" t="s">
        <v>7</v>
      </c>
      <c r="B2622" s="2" t="s">
        <v>42</v>
      </c>
      <c r="C2622" s="2" t="str">
        <f t="shared" si="166"/>
        <v>Aaron C.</v>
      </c>
      <c r="D2622" s="2" t="s">
        <v>61</v>
      </c>
      <c r="E2622" s="2" t="s">
        <v>60</v>
      </c>
      <c r="F2622" s="2" t="s">
        <v>11</v>
      </c>
      <c r="G2622" s="2">
        <v>32</v>
      </c>
      <c r="H2622" s="2" t="s">
        <v>36</v>
      </c>
      <c r="I2622" s="2" t="s">
        <v>63</v>
      </c>
      <c r="J2622" s="2" t="s">
        <v>124</v>
      </c>
      <c r="K2622" s="2" t="str">
        <f t="shared" si="170"/>
        <v>2015</v>
      </c>
      <c r="L2622" s="2" t="str">
        <f t="shared" si="171"/>
        <v>08</v>
      </c>
      <c r="M2622" s="2">
        <v>201508</v>
      </c>
      <c r="N2622" s="30">
        <v>99442.111999999994</v>
      </c>
      <c r="O2622" s="30">
        <v>14916.316799999999</v>
      </c>
      <c r="P2622" s="10">
        <f t="shared" si="167"/>
        <v>1.4916316799999999E-2</v>
      </c>
    </row>
    <row r="2623" spans="1:16">
      <c r="A2623" s="2" t="s">
        <v>7</v>
      </c>
      <c r="B2623" s="2" t="s">
        <v>42</v>
      </c>
      <c r="C2623" s="2" t="str">
        <f t="shared" si="166"/>
        <v>Aaron C.</v>
      </c>
      <c r="D2623" s="2" t="s">
        <v>61</v>
      </c>
      <c r="E2623" s="2" t="s">
        <v>60</v>
      </c>
      <c r="F2623" s="2" t="s">
        <v>11</v>
      </c>
      <c r="G2623" s="2">
        <v>32</v>
      </c>
      <c r="H2623" s="2" t="s">
        <v>36</v>
      </c>
      <c r="I2623" s="2" t="s">
        <v>63</v>
      </c>
      <c r="J2623" s="2" t="s">
        <v>121</v>
      </c>
      <c r="K2623" s="2" t="str">
        <f t="shared" si="170"/>
        <v>2015</v>
      </c>
      <c r="L2623" s="2" t="str">
        <f t="shared" si="171"/>
        <v>08</v>
      </c>
      <c r="M2623" s="2">
        <v>201508</v>
      </c>
      <c r="N2623" s="30">
        <v>39946.984000000004</v>
      </c>
      <c r="O2623" s="30">
        <v>5992.0476000000008</v>
      </c>
      <c r="P2623" s="10">
        <f t="shared" si="167"/>
        <v>5.9920476000000005E-3</v>
      </c>
    </row>
    <row r="2624" spans="1:16">
      <c r="A2624" s="2" t="s">
        <v>7</v>
      </c>
      <c r="B2624" s="2" t="s">
        <v>42</v>
      </c>
      <c r="C2624" s="2" t="str">
        <f t="shared" si="166"/>
        <v>Aaron C.</v>
      </c>
      <c r="D2624" s="2" t="s">
        <v>61</v>
      </c>
      <c r="E2624" s="2" t="s">
        <v>60</v>
      </c>
      <c r="F2624" s="2" t="s">
        <v>11</v>
      </c>
      <c r="G2624" s="2">
        <v>32</v>
      </c>
      <c r="H2624" s="2" t="s">
        <v>36</v>
      </c>
      <c r="I2624" s="2" t="s">
        <v>63</v>
      </c>
      <c r="J2624" s="2" t="s">
        <v>143</v>
      </c>
      <c r="K2624" s="2" t="str">
        <f t="shared" si="170"/>
        <v>2015</v>
      </c>
      <c r="L2624" s="2" t="str">
        <f t="shared" si="171"/>
        <v>08</v>
      </c>
      <c r="M2624" s="2">
        <v>201508</v>
      </c>
      <c r="N2624" s="30">
        <v>32775.050000000003</v>
      </c>
      <c r="O2624" s="30">
        <v>4916.2575000000006</v>
      </c>
      <c r="P2624" s="10">
        <f t="shared" si="167"/>
        <v>4.9162575000000009E-3</v>
      </c>
    </row>
    <row r="2625" spans="1:16">
      <c r="A2625" s="2" t="s">
        <v>7</v>
      </c>
      <c r="B2625" s="2" t="s">
        <v>42</v>
      </c>
      <c r="C2625" s="2" t="str">
        <f t="shared" si="166"/>
        <v>Aaron C.</v>
      </c>
      <c r="D2625" s="2" t="s">
        <v>61</v>
      </c>
      <c r="E2625" s="2" t="s">
        <v>60</v>
      </c>
      <c r="F2625" s="2" t="s">
        <v>11</v>
      </c>
      <c r="G2625" s="2">
        <v>32</v>
      </c>
      <c r="H2625" s="2" t="s">
        <v>36</v>
      </c>
      <c r="I2625" s="2" t="s">
        <v>63</v>
      </c>
      <c r="J2625" s="2" t="s">
        <v>123</v>
      </c>
      <c r="K2625" s="2" t="str">
        <f t="shared" si="170"/>
        <v>2015</v>
      </c>
      <c r="L2625" s="2" t="str">
        <f t="shared" si="171"/>
        <v>08</v>
      </c>
      <c r="M2625" s="2">
        <v>201508</v>
      </c>
      <c r="N2625" s="30">
        <v>4899.9719999999998</v>
      </c>
      <c r="O2625" s="30">
        <v>734.99579999999992</v>
      </c>
      <c r="P2625" s="10">
        <f t="shared" si="167"/>
        <v>7.3499579999999995E-4</v>
      </c>
    </row>
    <row r="2626" spans="1:16">
      <c r="A2626" s="2" t="s">
        <v>69</v>
      </c>
      <c r="B2626" s="2" t="s">
        <v>5</v>
      </c>
      <c r="C2626" s="2" t="str">
        <f t="shared" si="166"/>
        <v>Jansen B.</v>
      </c>
      <c r="D2626" s="2" t="s">
        <v>46</v>
      </c>
      <c r="E2626" s="2" t="s">
        <v>13</v>
      </c>
      <c r="F2626" s="2" t="s">
        <v>11</v>
      </c>
      <c r="G2626" s="2">
        <v>46</v>
      </c>
      <c r="H2626" s="2" t="s">
        <v>33</v>
      </c>
      <c r="I2626" s="2" t="s">
        <v>38</v>
      </c>
      <c r="J2626" s="2" t="s">
        <v>124</v>
      </c>
      <c r="K2626" s="2" t="str">
        <f t="shared" si="170"/>
        <v>2015</v>
      </c>
      <c r="L2626" s="2" t="str">
        <f t="shared" si="171"/>
        <v>08</v>
      </c>
      <c r="M2626" s="2">
        <v>201508</v>
      </c>
      <c r="N2626" s="30">
        <v>932398.7200000002</v>
      </c>
      <c r="O2626" s="30">
        <v>139859.80800000002</v>
      </c>
      <c r="P2626" s="10">
        <f t="shared" si="167"/>
        <v>0.13985980800000003</v>
      </c>
    </row>
    <row r="2627" spans="1:16">
      <c r="A2627" s="2" t="s">
        <v>69</v>
      </c>
      <c r="B2627" s="2" t="s">
        <v>5</v>
      </c>
      <c r="C2627" s="2" t="str">
        <f t="shared" ref="C2627:C2690" si="172">D2627&amp;" "&amp;LEFT(E2627,1)&amp;"."</f>
        <v>Jansen B.</v>
      </c>
      <c r="D2627" s="2" t="s">
        <v>46</v>
      </c>
      <c r="E2627" s="2" t="s">
        <v>13</v>
      </c>
      <c r="F2627" s="2" t="s">
        <v>11</v>
      </c>
      <c r="G2627" s="2">
        <v>46</v>
      </c>
      <c r="H2627" s="2" t="s">
        <v>33</v>
      </c>
      <c r="I2627" s="2" t="s">
        <v>38</v>
      </c>
      <c r="J2627" s="2" t="s">
        <v>121</v>
      </c>
      <c r="K2627" s="2" t="str">
        <f t="shared" ref="K2627:K2690" si="173">LEFT(M2627,4)</f>
        <v>2015</v>
      </c>
      <c r="L2627" s="2" t="str">
        <f t="shared" ref="L2627:L2690" si="174">RIGHT(M2627,2)</f>
        <v>08</v>
      </c>
      <c r="M2627" s="2">
        <v>201508</v>
      </c>
      <c r="N2627" s="30">
        <v>95887.146666666667</v>
      </c>
      <c r="O2627" s="30">
        <v>14383.072</v>
      </c>
      <c r="P2627" s="10">
        <f t="shared" ref="P2627:P2690" si="175">O2627/1000000</f>
        <v>1.4383072E-2</v>
      </c>
    </row>
    <row r="2628" spans="1:16">
      <c r="A2628" s="2" t="s">
        <v>69</v>
      </c>
      <c r="B2628" s="2" t="s">
        <v>5</v>
      </c>
      <c r="C2628" s="2" t="str">
        <f t="shared" si="172"/>
        <v>Jansen B.</v>
      </c>
      <c r="D2628" s="2" t="s">
        <v>46</v>
      </c>
      <c r="E2628" s="2" t="s">
        <v>13</v>
      </c>
      <c r="F2628" s="2" t="s">
        <v>11</v>
      </c>
      <c r="G2628" s="2">
        <v>46</v>
      </c>
      <c r="H2628" s="2" t="s">
        <v>33</v>
      </c>
      <c r="I2628" s="2" t="s">
        <v>38</v>
      </c>
      <c r="J2628" s="2" t="s">
        <v>143</v>
      </c>
      <c r="K2628" s="2" t="str">
        <f t="shared" si="173"/>
        <v>2015</v>
      </c>
      <c r="L2628" s="2" t="str">
        <f t="shared" si="174"/>
        <v>08</v>
      </c>
      <c r="M2628" s="2">
        <v>201508</v>
      </c>
      <c r="N2628" s="30">
        <v>48339.133333333331</v>
      </c>
      <c r="O2628" s="30">
        <v>7250.87</v>
      </c>
      <c r="P2628" s="10">
        <f t="shared" si="175"/>
        <v>7.2508699999999995E-3</v>
      </c>
    </row>
    <row r="2629" spans="1:16">
      <c r="A2629" s="2" t="s">
        <v>69</v>
      </c>
      <c r="B2629" s="2" t="s">
        <v>5</v>
      </c>
      <c r="C2629" s="2" t="str">
        <f t="shared" si="172"/>
        <v>Jansen B.</v>
      </c>
      <c r="D2629" s="2" t="s">
        <v>46</v>
      </c>
      <c r="E2629" s="2" t="s">
        <v>13</v>
      </c>
      <c r="F2629" s="2" t="s">
        <v>11</v>
      </c>
      <c r="G2629" s="2">
        <v>46</v>
      </c>
      <c r="H2629" s="2" t="s">
        <v>33</v>
      </c>
      <c r="I2629" s="2" t="s">
        <v>38</v>
      </c>
      <c r="J2629" s="2" t="s">
        <v>123</v>
      </c>
      <c r="K2629" s="2" t="str">
        <f t="shared" si="173"/>
        <v>2015</v>
      </c>
      <c r="L2629" s="2" t="str">
        <f t="shared" si="174"/>
        <v>08</v>
      </c>
      <c r="M2629" s="2">
        <v>201508</v>
      </c>
      <c r="N2629" s="30">
        <v>48354.020000000004</v>
      </c>
      <c r="O2629" s="30">
        <v>7253.1030000000001</v>
      </c>
      <c r="P2629" s="10">
        <f t="shared" si="175"/>
        <v>7.2531030000000003E-3</v>
      </c>
    </row>
    <row r="2630" spans="1:16">
      <c r="A2630" s="2" t="s">
        <v>69</v>
      </c>
      <c r="B2630" s="2" t="s">
        <v>5</v>
      </c>
      <c r="C2630" s="2" t="str">
        <f t="shared" si="172"/>
        <v>Claire P.</v>
      </c>
      <c r="D2630" s="2" t="s">
        <v>22</v>
      </c>
      <c r="E2630" s="2" t="s">
        <v>16</v>
      </c>
      <c r="F2630" s="2" t="s">
        <v>12</v>
      </c>
      <c r="G2630" s="2">
        <v>38</v>
      </c>
      <c r="H2630" s="2" t="s">
        <v>34</v>
      </c>
      <c r="I2630" s="2" t="s">
        <v>39</v>
      </c>
      <c r="J2630" s="2" t="s">
        <v>124</v>
      </c>
      <c r="K2630" s="2" t="str">
        <f t="shared" si="173"/>
        <v>2015</v>
      </c>
      <c r="L2630" s="2" t="str">
        <f t="shared" si="174"/>
        <v>08</v>
      </c>
      <c r="M2630" s="2">
        <v>201508</v>
      </c>
      <c r="N2630" s="30">
        <v>1270152.5760000001</v>
      </c>
      <c r="O2630" s="30">
        <v>190522.88640000002</v>
      </c>
      <c r="P2630" s="10">
        <f t="shared" si="175"/>
        <v>0.19052288640000001</v>
      </c>
    </row>
    <row r="2631" spans="1:16">
      <c r="A2631" s="2" t="s">
        <v>69</v>
      </c>
      <c r="B2631" s="2" t="s">
        <v>5</v>
      </c>
      <c r="C2631" s="2" t="str">
        <f t="shared" si="172"/>
        <v>Claire P.</v>
      </c>
      <c r="D2631" s="2" t="s">
        <v>22</v>
      </c>
      <c r="E2631" s="2" t="s">
        <v>16</v>
      </c>
      <c r="F2631" s="2" t="s">
        <v>12</v>
      </c>
      <c r="G2631" s="2">
        <v>38</v>
      </c>
      <c r="H2631" s="2" t="s">
        <v>34</v>
      </c>
      <c r="I2631" s="2" t="s">
        <v>39</v>
      </c>
      <c r="J2631" s="2" t="s">
        <v>121</v>
      </c>
      <c r="K2631" s="2" t="str">
        <f t="shared" si="173"/>
        <v>2015</v>
      </c>
      <c r="L2631" s="2" t="str">
        <f t="shared" si="174"/>
        <v>08</v>
      </c>
      <c r="M2631" s="2">
        <v>201508</v>
      </c>
      <c r="N2631" s="30">
        <v>268314.81600000005</v>
      </c>
      <c r="O2631" s="30">
        <v>40247.222400000006</v>
      </c>
      <c r="P2631" s="10">
        <f t="shared" si="175"/>
        <v>4.0247222400000005E-2</v>
      </c>
    </row>
    <row r="2632" spans="1:16">
      <c r="A2632" s="2" t="s">
        <v>69</v>
      </c>
      <c r="B2632" s="2" t="s">
        <v>5</v>
      </c>
      <c r="C2632" s="2" t="str">
        <f t="shared" si="172"/>
        <v>Claire P.</v>
      </c>
      <c r="D2632" s="2" t="s">
        <v>22</v>
      </c>
      <c r="E2632" s="2" t="s">
        <v>16</v>
      </c>
      <c r="F2632" s="2" t="s">
        <v>12</v>
      </c>
      <c r="G2632" s="2">
        <v>38</v>
      </c>
      <c r="H2632" s="2" t="s">
        <v>34</v>
      </c>
      <c r="I2632" s="2" t="s">
        <v>39</v>
      </c>
      <c r="J2632" s="2" t="s">
        <v>143</v>
      </c>
      <c r="K2632" s="2" t="str">
        <f t="shared" si="173"/>
        <v>2015</v>
      </c>
      <c r="L2632" s="2" t="str">
        <f t="shared" si="174"/>
        <v>08</v>
      </c>
      <c r="M2632" s="2">
        <v>201508</v>
      </c>
      <c r="N2632" s="30">
        <v>170514.96000000002</v>
      </c>
      <c r="O2632" s="30">
        <v>25577.244000000002</v>
      </c>
      <c r="P2632" s="10">
        <f t="shared" si="175"/>
        <v>2.5577244000000002E-2</v>
      </c>
    </row>
    <row r="2633" spans="1:16">
      <c r="A2633" s="2" t="s">
        <v>69</v>
      </c>
      <c r="B2633" s="2" t="s">
        <v>5</v>
      </c>
      <c r="C2633" s="2" t="str">
        <f t="shared" si="172"/>
        <v>Claire P.</v>
      </c>
      <c r="D2633" s="2" t="s">
        <v>22</v>
      </c>
      <c r="E2633" s="2" t="s">
        <v>16</v>
      </c>
      <c r="F2633" s="2" t="s">
        <v>12</v>
      </c>
      <c r="G2633" s="2">
        <v>38</v>
      </c>
      <c r="H2633" s="2" t="s">
        <v>34</v>
      </c>
      <c r="I2633" s="2" t="s">
        <v>39</v>
      </c>
      <c r="J2633" s="2" t="s">
        <v>123</v>
      </c>
      <c r="K2633" s="2" t="str">
        <f t="shared" si="173"/>
        <v>2015</v>
      </c>
      <c r="L2633" s="2" t="str">
        <f t="shared" si="174"/>
        <v>08</v>
      </c>
      <c r="M2633" s="2">
        <v>201508</v>
      </c>
      <c r="N2633" s="30">
        <v>314899.20000000001</v>
      </c>
      <c r="O2633" s="30">
        <v>47234.879999999997</v>
      </c>
      <c r="P2633" s="10">
        <f t="shared" si="175"/>
        <v>4.723488E-2</v>
      </c>
    </row>
    <row r="2634" spans="1:16">
      <c r="A2634" s="2" t="s">
        <v>69</v>
      </c>
      <c r="B2634" s="2" t="s">
        <v>5</v>
      </c>
      <c r="C2634" s="2" t="str">
        <f t="shared" si="172"/>
        <v>Simon W.</v>
      </c>
      <c r="D2634" s="2" t="s">
        <v>9</v>
      </c>
      <c r="E2634" s="2" t="s">
        <v>10</v>
      </c>
      <c r="F2634" s="2" t="s">
        <v>11</v>
      </c>
      <c r="G2634" s="2">
        <v>25</v>
      </c>
      <c r="H2634" s="2" t="s">
        <v>37</v>
      </c>
      <c r="I2634" s="2" t="s">
        <v>41</v>
      </c>
      <c r="J2634" s="2" t="s">
        <v>124</v>
      </c>
      <c r="K2634" s="2" t="str">
        <f t="shared" si="173"/>
        <v>2015</v>
      </c>
      <c r="L2634" s="2" t="str">
        <f t="shared" si="174"/>
        <v>08</v>
      </c>
      <c r="M2634" s="2">
        <v>201508</v>
      </c>
      <c r="N2634" s="30">
        <v>269505.28000000003</v>
      </c>
      <c r="O2634" s="30">
        <v>40425.792000000001</v>
      </c>
      <c r="P2634" s="10">
        <f t="shared" si="175"/>
        <v>4.0425792000000002E-2</v>
      </c>
    </row>
    <row r="2635" spans="1:16">
      <c r="A2635" s="2" t="s">
        <v>69</v>
      </c>
      <c r="B2635" s="2" t="s">
        <v>5</v>
      </c>
      <c r="C2635" s="2" t="str">
        <f t="shared" si="172"/>
        <v>Simon W.</v>
      </c>
      <c r="D2635" s="2" t="s">
        <v>9</v>
      </c>
      <c r="E2635" s="2" t="s">
        <v>10</v>
      </c>
      <c r="F2635" s="2" t="s">
        <v>11</v>
      </c>
      <c r="G2635" s="2">
        <v>25</v>
      </c>
      <c r="H2635" s="2" t="s">
        <v>37</v>
      </c>
      <c r="I2635" s="2" t="s">
        <v>41</v>
      </c>
      <c r="J2635" s="2" t="s">
        <v>121</v>
      </c>
      <c r="K2635" s="2" t="str">
        <f t="shared" si="173"/>
        <v>2015</v>
      </c>
      <c r="L2635" s="2" t="str">
        <f t="shared" si="174"/>
        <v>08</v>
      </c>
      <c r="M2635" s="2">
        <v>201508</v>
      </c>
      <c r="N2635" s="30">
        <v>66142.560000000012</v>
      </c>
      <c r="O2635" s="30">
        <v>9921.3840000000018</v>
      </c>
      <c r="P2635" s="10">
        <f t="shared" si="175"/>
        <v>9.9213840000000018E-3</v>
      </c>
    </row>
    <row r="2636" spans="1:16">
      <c r="A2636" s="2" t="s">
        <v>69</v>
      </c>
      <c r="B2636" s="2" t="s">
        <v>5</v>
      </c>
      <c r="C2636" s="2" t="str">
        <f t="shared" si="172"/>
        <v>Simon W.</v>
      </c>
      <c r="D2636" s="2" t="s">
        <v>9</v>
      </c>
      <c r="E2636" s="2" t="s">
        <v>10</v>
      </c>
      <c r="F2636" s="2" t="s">
        <v>11</v>
      </c>
      <c r="G2636" s="2">
        <v>25</v>
      </c>
      <c r="H2636" s="2" t="s">
        <v>37</v>
      </c>
      <c r="I2636" s="2" t="s">
        <v>41</v>
      </c>
      <c r="J2636" s="2" t="s">
        <v>143</v>
      </c>
      <c r="K2636" s="2" t="str">
        <f t="shared" si="173"/>
        <v>2015</v>
      </c>
      <c r="L2636" s="2" t="str">
        <f t="shared" si="174"/>
        <v>08</v>
      </c>
      <c r="M2636" s="2">
        <v>201508</v>
      </c>
      <c r="N2636" s="30">
        <v>32230</v>
      </c>
      <c r="O2636" s="30">
        <v>4834.5</v>
      </c>
      <c r="P2636" s="10">
        <f t="shared" si="175"/>
        <v>4.8345000000000003E-3</v>
      </c>
    </row>
    <row r="2637" spans="1:16">
      <c r="A2637" s="2" t="s">
        <v>69</v>
      </c>
      <c r="B2637" s="2" t="s">
        <v>5</v>
      </c>
      <c r="C2637" s="2" t="str">
        <f t="shared" si="172"/>
        <v>Simon W.</v>
      </c>
      <c r="D2637" s="2" t="s">
        <v>9</v>
      </c>
      <c r="E2637" s="2" t="s">
        <v>10</v>
      </c>
      <c r="F2637" s="2" t="s">
        <v>11</v>
      </c>
      <c r="G2637" s="2">
        <v>25</v>
      </c>
      <c r="H2637" s="2" t="s">
        <v>37</v>
      </c>
      <c r="I2637" s="2" t="s">
        <v>41</v>
      </c>
      <c r="J2637" s="2" t="s">
        <v>123</v>
      </c>
      <c r="K2637" s="2" t="str">
        <f t="shared" si="173"/>
        <v>2015</v>
      </c>
      <c r="L2637" s="2" t="str">
        <f t="shared" si="174"/>
        <v>08</v>
      </c>
      <c r="M2637" s="2">
        <v>201508</v>
      </c>
      <c r="N2637" s="30">
        <v>87588.6</v>
      </c>
      <c r="O2637" s="30">
        <v>13138.29</v>
      </c>
      <c r="P2637" s="10">
        <f t="shared" si="175"/>
        <v>1.313829E-2</v>
      </c>
    </row>
    <row r="2638" spans="1:16">
      <c r="A2638" s="2" t="s">
        <v>69</v>
      </c>
      <c r="B2638" s="2" t="s">
        <v>6</v>
      </c>
      <c r="C2638" s="2" t="str">
        <f t="shared" si="172"/>
        <v>Trevor P.</v>
      </c>
      <c r="D2638" s="2" t="s">
        <v>14</v>
      </c>
      <c r="E2638" s="2" t="s">
        <v>15</v>
      </c>
      <c r="F2638" s="2" t="s">
        <v>11</v>
      </c>
      <c r="G2638" s="2">
        <v>32</v>
      </c>
      <c r="H2638" s="2" t="s">
        <v>36</v>
      </c>
      <c r="I2638" s="2" t="s">
        <v>63</v>
      </c>
      <c r="J2638" s="2" t="s">
        <v>124</v>
      </c>
      <c r="K2638" s="2" t="str">
        <f t="shared" si="173"/>
        <v>2015</v>
      </c>
      <c r="L2638" s="2" t="str">
        <f t="shared" si="174"/>
        <v>08</v>
      </c>
      <c r="M2638" s="2">
        <v>201508</v>
      </c>
      <c r="N2638" s="30">
        <v>113155.09333333335</v>
      </c>
      <c r="O2638" s="30">
        <v>16973.264000000003</v>
      </c>
      <c r="P2638" s="10">
        <f t="shared" si="175"/>
        <v>1.6973264000000002E-2</v>
      </c>
    </row>
    <row r="2639" spans="1:16">
      <c r="A2639" s="2" t="s">
        <v>69</v>
      </c>
      <c r="B2639" s="2" t="s">
        <v>6</v>
      </c>
      <c r="C2639" s="2" t="str">
        <f t="shared" si="172"/>
        <v>Trevor P.</v>
      </c>
      <c r="D2639" s="2" t="s">
        <v>14</v>
      </c>
      <c r="E2639" s="2" t="s">
        <v>15</v>
      </c>
      <c r="F2639" s="2" t="s">
        <v>11</v>
      </c>
      <c r="G2639" s="2">
        <v>32</v>
      </c>
      <c r="H2639" s="2" t="s">
        <v>36</v>
      </c>
      <c r="I2639" s="2" t="s">
        <v>63</v>
      </c>
      <c r="J2639" s="2" t="s">
        <v>121</v>
      </c>
      <c r="K2639" s="2" t="str">
        <f t="shared" si="173"/>
        <v>2015</v>
      </c>
      <c r="L2639" s="2" t="str">
        <f t="shared" si="174"/>
        <v>08</v>
      </c>
      <c r="M2639" s="2">
        <v>201508</v>
      </c>
      <c r="N2639" s="30">
        <v>52318.933333333334</v>
      </c>
      <c r="O2639" s="30">
        <v>7847.84</v>
      </c>
      <c r="P2639" s="10">
        <f t="shared" si="175"/>
        <v>7.84784E-3</v>
      </c>
    </row>
    <row r="2640" spans="1:16">
      <c r="A2640" s="2" t="s">
        <v>69</v>
      </c>
      <c r="B2640" s="2" t="s">
        <v>6</v>
      </c>
      <c r="C2640" s="2" t="str">
        <f t="shared" si="172"/>
        <v>Trevor P.</v>
      </c>
      <c r="D2640" s="2" t="s">
        <v>14</v>
      </c>
      <c r="E2640" s="2" t="s">
        <v>15</v>
      </c>
      <c r="F2640" s="2" t="s">
        <v>11</v>
      </c>
      <c r="G2640" s="2">
        <v>32</v>
      </c>
      <c r="H2640" s="2" t="s">
        <v>36</v>
      </c>
      <c r="I2640" s="2" t="s">
        <v>63</v>
      </c>
      <c r="J2640" s="2" t="s">
        <v>143</v>
      </c>
      <c r="K2640" s="2" t="str">
        <f t="shared" si="173"/>
        <v>2015</v>
      </c>
      <c r="L2640" s="2" t="str">
        <f t="shared" si="174"/>
        <v>08</v>
      </c>
      <c r="M2640" s="2">
        <v>201508</v>
      </c>
      <c r="N2640" s="30">
        <v>110718.3</v>
      </c>
      <c r="O2640" s="30">
        <v>16607.744999999999</v>
      </c>
      <c r="P2640" s="10">
        <f t="shared" si="175"/>
        <v>1.6607745E-2</v>
      </c>
    </row>
    <row r="2641" spans="1:16">
      <c r="A2641" s="2" t="s">
        <v>69</v>
      </c>
      <c r="B2641" s="2" t="s">
        <v>6</v>
      </c>
      <c r="C2641" s="2" t="str">
        <f t="shared" si="172"/>
        <v>Trevor P.</v>
      </c>
      <c r="D2641" s="2" t="s">
        <v>14</v>
      </c>
      <c r="E2641" s="2" t="s">
        <v>15</v>
      </c>
      <c r="F2641" s="2" t="s">
        <v>11</v>
      </c>
      <c r="G2641" s="2">
        <v>32</v>
      </c>
      <c r="H2641" s="2" t="s">
        <v>36</v>
      </c>
      <c r="I2641" s="2" t="s">
        <v>63</v>
      </c>
      <c r="J2641" s="2" t="s">
        <v>123</v>
      </c>
      <c r="K2641" s="2" t="str">
        <f t="shared" si="173"/>
        <v>2015</v>
      </c>
      <c r="L2641" s="2" t="str">
        <f t="shared" si="174"/>
        <v>08</v>
      </c>
      <c r="M2641" s="2">
        <v>201508</v>
      </c>
      <c r="N2641" s="30">
        <v>299551.56</v>
      </c>
      <c r="O2641" s="30">
        <v>44932.733999999997</v>
      </c>
      <c r="P2641" s="10">
        <f t="shared" si="175"/>
        <v>4.4932733999999995E-2</v>
      </c>
    </row>
    <row r="2642" spans="1:16">
      <c r="A2642" s="2" t="s">
        <v>68</v>
      </c>
      <c r="B2642" s="2" t="s">
        <v>24</v>
      </c>
      <c r="C2642" s="2" t="str">
        <f t="shared" si="172"/>
        <v>George C.</v>
      </c>
      <c r="D2642" s="2" t="s">
        <v>43</v>
      </c>
      <c r="E2642" s="2" t="s">
        <v>17</v>
      </c>
      <c r="F2642" s="2" t="s">
        <v>11</v>
      </c>
      <c r="G2642" s="2">
        <v>32</v>
      </c>
      <c r="H2642" s="2" t="s">
        <v>36</v>
      </c>
      <c r="I2642" s="2" t="s">
        <v>63</v>
      </c>
      <c r="J2642" s="2" t="s">
        <v>124</v>
      </c>
      <c r="K2642" s="2" t="str">
        <f t="shared" si="173"/>
        <v>2015</v>
      </c>
      <c r="L2642" s="2" t="str">
        <f t="shared" si="174"/>
        <v>08</v>
      </c>
      <c r="M2642" s="2">
        <v>201508</v>
      </c>
      <c r="N2642" s="30">
        <v>170944.10666666669</v>
      </c>
      <c r="O2642" s="30">
        <v>25641.616000000002</v>
      </c>
      <c r="P2642" s="10">
        <f t="shared" si="175"/>
        <v>2.5641616000000002E-2</v>
      </c>
    </row>
    <row r="2643" spans="1:16">
      <c r="A2643" s="2" t="s">
        <v>68</v>
      </c>
      <c r="B2643" s="2" t="s">
        <v>24</v>
      </c>
      <c r="C2643" s="2" t="str">
        <f t="shared" si="172"/>
        <v>George C.</v>
      </c>
      <c r="D2643" s="2" t="s">
        <v>43</v>
      </c>
      <c r="E2643" s="2" t="s">
        <v>17</v>
      </c>
      <c r="F2643" s="2" t="s">
        <v>11</v>
      </c>
      <c r="G2643" s="2">
        <v>32</v>
      </c>
      <c r="H2643" s="2" t="s">
        <v>36</v>
      </c>
      <c r="I2643" s="2" t="s">
        <v>63</v>
      </c>
      <c r="J2643" s="2" t="s">
        <v>121</v>
      </c>
      <c r="K2643" s="2" t="str">
        <f t="shared" si="173"/>
        <v>2015</v>
      </c>
      <c r="L2643" s="2" t="str">
        <f t="shared" si="174"/>
        <v>08</v>
      </c>
      <c r="M2643" s="2">
        <v>201508</v>
      </c>
      <c r="N2643" s="30">
        <v>99789.946666666685</v>
      </c>
      <c r="O2643" s="30">
        <v>14968.492000000002</v>
      </c>
      <c r="P2643" s="10">
        <f t="shared" si="175"/>
        <v>1.4968492000000002E-2</v>
      </c>
    </row>
    <row r="2644" spans="1:16">
      <c r="A2644" s="2" t="s">
        <v>68</v>
      </c>
      <c r="B2644" s="2" t="s">
        <v>24</v>
      </c>
      <c r="C2644" s="2" t="str">
        <f t="shared" si="172"/>
        <v>George C.</v>
      </c>
      <c r="D2644" s="2" t="s">
        <v>43</v>
      </c>
      <c r="E2644" s="2" t="s">
        <v>17</v>
      </c>
      <c r="F2644" s="2" t="s">
        <v>11</v>
      </c>
      <c r="G2644" s="2">
        <v>32</v>
      </c>
      <c r="H2644" s="2" t="s">
        <v>36</v>
      </c>
      <c r="I2644" s="2" t="s">
        <v>63</v>
      </c>
      <c r="J2644" s="2" t="s">
        <v>143</v>
      </c>
      <c r="K2644" s="2" t="str">
        <f t="shared" si="173"/>
        <v>2015</v>
      </c>
      <c r="L2644" s="2" t="str">
        <f t="shared" si="174"/>
        <v>08</v>
      </c>
      <c r="M2644" s="2">
        <v>201508</v>
      </c>
      <c r="N2644" s="30">
        <v>210050.86666666667</v>
      </c>
      <c r="O2644" s="30">
        <v>31507.629999999997</v>
      </c>
      <c r="P2644" s="10">
        <f t="shared" si="175"/>
        <v>3.1507629999999995E-2</v>
      </c>
    </row>
    <row r="2645" spans="1:16">
      <c r="A2645" s="2" t="s">
        <v>68</v>
      </c>
      <c r="B2645" s="2" t="s">
        <v>24</v>
      </c>
      <c r="C2645" s="2" t="str">
        <f t="shared" si="172"/>
        <v>George C.</v>
      </c>
      <c r="D2645" s="2" t="s">
        <v>43</v>
      </c>
      <c r="E2645" s="2" t="s">
        <v>17</v>
      </c>
      <c r="F2645" s="2" t="s">
        <v>11</v>
      </c>
      <c r="G2645" s="2">
        <v>32</v>
      </c>
      <c r="H2645" s="2" t="s">
        <v>36</v>
      </c>
      <c r="I2645" s="2" t="s">
        <v>63</v>
      </c>
      <c r="J2645" s="2" t="s">
        <v>123</v>
      </c>
      <c r="K2645" s="2" t="str">
        <f t="shared" si="173"/>
        <v>2015</v>
      </c>
      <c r="L2645" s="2" t="str">
        <f t="shared" si="174"/>
        <v>08</v>
      </c>
      <c r="M2645" s="2">
        <v>201508</v>
      </c>
      <c r="N2645" s="30">
        <v>100611.28</v>
      </c>
      <c r="O2645" s="30">
        <v>15091.691999999999</v>
      </c>
      <c r="P2645" s="10">
        <f t="shared" si="175"/>
        <v>1.5091691999999999E-2</v>
      </c>
    </row>
    <row r="2646" spans="1:16">
      <c r="A2646" s="2" t="s">
        <v>68</v>
      </c>
      <c r="B2646" s="2" t="s">
        <v>70</v>
      </c>
      <c r="C2646" s="2" t="str">
        <f t="shared" si="172"/>
        <v>Emma J.</v>
      </c>
      <c r="D2646" s="2" t="s">
        <v>20</v>
      </c>
      <c r="E2646" s="2" t="s">
        <v>0</v>
      </c>
      <c r="F2646" s="2" t="s">
        <v>12</v>
      </c>
      <c r="G2646" s="2">
        <v>28</v>
      </c>
      <c r="H2646" s="2" t="s">
        <v>37</v>
      </c>
      <c r="I2646" s="2" t="s">
        <v>41</v>
      </c>
      <c r="J2646" s="2" t="s">
        <v>124</v>
      </c>
      <c r="K2646" s="2" t="str">
        <f t="shared" si="173"/>
        <v>2015</v>
      </c>
      <c r="L2646" s="2" t="str">
        <f t="shared" si="174"/>
        <v>08</v>
      </c>
      <c r="M2646" s="2">
        <v>201508</v>
      </c>
      <c r="N2646" s="30">
        <v>275176</v>
      </c>
      <c r="O2646" s="30">
        <v>41276.400000000001</v>
      </c>
      <c r="P2646" s="10">
        <f t="shared" si="175"/>
        <v>4.1276400000000005E-2</v>
      </c>
    </row>
    <row r="2647" spans="1:16">
      <c r="A2647" s="2" t="s">
        <v>68</v>
      </c>
      <c r="B2647" s="2" t="s">
        <v>70</v>
      </c>
      <c r="C2647" s="2" t="str">
        <f t="shared" si="172"/>
        <v>Emma J.</v>
      </c>
      <c r="D2647" s="2" t="s">
        <v>20</v>
      </c>
      <c r="E2647" s="2" t="s">
        <v>0</v>
      </c>
      <c r="F2647" s="2" t="s">
        <v>12</v>
      </c>
      <c r="G2647" s="2">
        <v>28</v>
      </c>
      <c r="H2647" s="2" t="s">
        <v>37</v>
      </c>
      <c r="I2647" s="2" t="s">
        <v>41</v>
      </c>
      <c r="J2647" s="2" t="s">
        <v>121</v>
      </c>
      <c r="K2647" s="2" t="str">
        <f t="shared" si="173"/>
        <v>2015</v>
      </c>
      <c r="L2647" s="2" t="str">
        <f t="shared" si="174"/>
        <v>08</v>
      </c>
      <c r="M2647" s="2">
        <v>201508</v>
      </c>
      <c r="N2647" s="30">
        <v>13640.880000000003</v>
      </c>
      <c r="O2647" s="30">
        <v>2046.1320000000003</v>
      </c>
      <c r="P2647" s="10">
        <f t="shared" si="175"/>
        <v>2.0461320000000004E-3</v>
      </c>
    </row>
    <row r="2648" spans="1:16">
      <c r="A2648" s="2" t="s">
        <v>68</v>
      </c>
      <c r="B2648" s="2" t="s">
        <v>70</v>
      </c>
      <c r="C2648" s="2" t="str">
        <f t="shared" si="172"/>
        <v>Emma J.</v>
      </c>
      <c r="D2648" s="2" t="s">
        <v>20</v>
      </c>
      <c r="E2648" s="2" t="s">
        <v>0</v>
      </c>
      <c r="F2648" s="2" t="s">
        <v>12</v>
      </c>
      <c r="G2648" s="2">
        <v>28</v>
      </c>
      <c r="H2648" s="2" t="s">
        <v>37</v>
      </c>
      <c r="I2648" s="2" t="s">
        <v>41</v>
      </c>
      <c r="J2648" s="2" t="s">
        <v>143</v>
      </c>
      <c r="K2648" s="2" t="str">
        <f t="shared" si="173"/>
        <v>2015</v>
      </c>
      <c r="L2648" s="2" t="str">
        <f t="shared" si="174"/>
        <v>08</v>
      </c>
      <c r="M2648" s="2">
        <v>201508</v>
      </c>
      <c r="N2648" s="30">
        <v>48083.200000000004</v>
      </c>
      <c r="O2648" s="30">
        <v>7212.4800000000005</v>
      </c>
      <c r="P2648" s="10">
        <f t="shared" si="175"/>
        <v>7.2124800000000003E-3</v>
      </c>
    </row>
    <row r="2649" spans="1:16">
      <c r="A2649" s="2" t="s">
        <v>68</v>
      </c>
      <c r="B2649" s="2" t="s">
        <v>70</v>
      </c>
      <c r="C2649" s="2" t="str">
        <f t="shared" si="172"/>
        <v>Emma J.</v>
      </c>
      <c r="D2649" s="2" t="s">
        <v>20</v>
      </c>
      <c r="E2649" s="2" t="s">
        <v>0</v>
      </c>
      <c r="F2649" s="2" t="s">
        <v>12</v>
      </c>
      <c r="G2649" s="2">
        <v>28</v>
      </c>
      <c r="H2649" s="2" t="s">
        <v>37</v>
      </c>
      <c r="I2649" s="2" t="s">
        <v>41</v>
      </c>
      <c r="J2649" s="2" t="s">
        <v>123</v>
      </c>
      <c r="K2649" s="2" t="str">
        <f t="shared" si="173"/>
        <v>2015</v>
      </c>
      <c r="L2649" s="2" t="str">
        <f t="shared" si="174"/>
        <v>08</v>
      </c>
      <c r="M2649" s="2">
        <v>201508</v>
      </c>
      <c r="N2649" s="30">
        <v>95173.32</v>
      </c>
      <c r="O2649" s="30">
        <v>14275.998000000001</v>
      </c>
      <c r="P2649" s="10">
        <f t="shared" si="175"/>
        <v>1.4275998000000002E-2</v>
      </c>
    </row>
    <row r="2650" spans="1:16">
      <c r="A2650" s="2" t="s">
        <v>68</v>
      </c>
      <c r="B2650" s="2" t="s">
        <v>23</v>
      </c>
      <c r="C2650" s="2" t="str">
        <f t="shared" si="172"/>
        <v>Bryan K.</v>
      </c>
      <c r="D2650" s="2" t="s">
        <v>44</v>
      </c>
      <c r="E2650" s="2" t="s">
        <v>45</v>
      </c>
      <c r="F2650" s="2" t="s">
        <v>11</v>
      </c>
      <c r="G2650" s="2">
        <v>27</v>
      </c>
      <c r="H2650" s="2" t="s">
        <v>33</v>
      </c>
      <c r="I2650" s="2" t="s">
        <v>38</v>
      </c>
      <c r="J2650" s="2" t="s">
        <v>124</v>
      </c>
      <c r="K2650" s="2" t="str">
        <f t="shared" si="173"/>
        <v>2015</v>
      </c>
      <c r="L2650" s="2" t="str">
        <f t="shared" si="174"/>
        <v>08</v>
      </c>
      <c r="M2650" s="2">
        <v>201508</v>
      </c>
      <c r="N2650" s="30">
        <v>310337.27999999997</v>
      </c>
      <c r="O2650" s="30">
        <v>46550.591999999997</v>
      </c>
      <c r="P2650" s="10">
        <f t="shared" si="175"/>
        <v>4.6550591999999995E-2</v>
      </c>
    </row>
    <row r="2651" spans="1:16">
      <c r="A2651" s="2" t="s">
        <v>68</v>
      </c>
      <c r="B2651" s="2" t="s">
        <v>23</v>
      </c>
      <c r="C2651" s="2" t="str">
        <f t="shared" si="172"/>
        <v>Bryan K.</v>
      </c>
      <c r="D2651" s="2" t="s">
        <v>44</v>
      </c>
      <c r="E2651" s="2" t="s">
        <v>45</v>
      </c>
      <c r="F2651" s="2" t="s">
        <v>11</v>
      </c>
      <c r="G2651" s="2">
        <v>27</v>
      </c>
      <c r="H2651" s="2" t="s">
        <v>33</v>
      </c>
      <c r="I2651" s="2" t="s">
        <v>38</v>
      </c>
      <c r="J2651" s="2" t="s">
        <v>121</v>
      </c>
      <c r="K2651" s="2" t="str">
        <f t="shared" si="173"/>
        <v>2015</v>
      </c>
      <c r="L2651" s="2" t="str">
        <f t="shared" si="174"/>
        <v>08</v>
      </c>
      <c r="M2651" s="2">
        <v>201508</v>
      </c>
      <c r="N2651" s="30">
        <v>25434.288000000008</v>
      </c>
      <c r="O2651" s="30">
        <v>3815.1432000000009</v>
      </c>
      <c r="P2651" s="10">
        <f t="shared" si="175"/>
        <v>3.8151432000000009E-3</v>
      </c>
    </row>
    <row r="2652" spans="1:16">
      <c r="A2652" s="2" t="s">
        <v>68</v>
      </c>
      <c r="B2652" s="2" t="s">
        <v>23</v>
      </c>
      <c r="C2652" s="2" t="str">
        <f t="shared" si="172"/>
        <v>Bryan K.</v>
      </c>
      <c r="D2652" s="2" t="s">
        <v>44</v>
      </c>
      <c r="E2652" s="2" t="s">
        <v>45</v>
      </c>
      <c r="F2652" s="2" t="s">
        <v>11</v>
      </c>
      <c r="G2652" s="2">
        <v>27</v>
      </c>
      <c r="H2652" s="2" t="s">
        <v>33</v>
      </c>
      <c r="I2652" s="2" t="s">
        <v>38</v>
      </c>
      <c r="J2652" s="2" t="s">
        <v>143</v>
      </c>
      <c r="K2652" s="2" t="str">
        <f t="shared" si="173"/>
        <v>2015</v>
      </c>
      <c r="L2652" s="2" t="str">
        <f t="shared" si="174"/>
        <v>08</v>
      </c>
      <c r="M2652" s="2">
        <v>201508</v>
      </c>
      <c r="N2652" s="30">
        <v>56586.42</v>
      </c>
      <c r="O2652" s="30">
        <v>8487.9629999999997</v>
      </c>
      <c r="P2652" s="10">
        <f t="shared" si="175"/>
        <v>8.4879629999999994E-3</v>
      </c>
    </row>
    <row r="2653" spans="1:16">
      <c r="A2653" s="2" t="s">
        <v>68</v>
      </c>
      <c r="B2653" s="2" t="s">
        <v>23</v>
      </c>
      <c r="C2653" s="2" t="str">
        <f t="shared" si="172"/>
        <v>Bryan K.</v>
      </c>
      <c r="D2653" s="2" t="s">
        <v>44</v>
      </c>
      <c r="E2653" s="2" t="s">
        <v>45</v>
      </c>
      <c r="F2653" s="2" t="s">
        <v>11</v>
      </c>
      <c r="G2653" s="2">
        <v>27</v>
      </c>
      <c r="H2653" s="2" t="s">
        <v>33</v>
      </c>
      <c r="I2653" s="2" t="s">
        <v>38</v>
      </c>
      <c r="J2653" s="2" t="s">
        <v>123</v>
      </c>
      <c r="K2653" s="2" t="str">
        <f t="shared" si="173"/>
        <v>2015</v>
      </c>
      <c r="L2653" s="2" t="str">
        <f t="shared" si="174"/>
        <v>08</v>
      </c>
      <c r="M2653" s="2">
        <v>201508</v>
      </c>
      <c r="N2653" s="30">
        <v>153023.90400000004</v>
      </c>
      <c r="O2653" s="30">
        <v>22953.585600000006</v>
      </c>
      <c r="P2653" s="10">
        <f t="shared" si="175"/>
        <v>2.2953585600000007E-2</v>
      </c>
    </row>
    <row r="2654" spans="1:16">
      <c r="A2654" s="2" t="s">
        <v>7</v>
      </c>
      <c r="B2654" s="2" t="s">
        <v>25</v>
      </c>
      <c r="C2654" s="2" t="str">
        <f t="shared" si="172"/>
        <v>Louis N.</v>
      </c>
      <c r="D2654" s="2" t="s">
        <v>51</v>
      </c>
      <c r="E2654" s="2" t="s">
        <v>52</v>
      </c>
      <c r="F2654" s="2" t="s">
        <v>11</v>
      </c>
      <c r="G2654" s="2">
        <v>44</v>
      </c>
      <c r="H2654" s="2" t="s">
        <v>33</v>
      </c>
      <c r="I2654" s="2" t="s">
        <v>38</v>
      </c>
      <c r="J2654" s="2" t="s">
        <v>124</v>
      </c>
      <c r="K2654" s="2" t="str">
        <f t="shared" si="173"/>
        <v>2015</v>
      </c>
      <c r="L2654" s="2" t="str">
        <f t="shared" si="174"/>
        <v>08</v>
      </c>
      <c r="M2654" s="2">
        <v>201508</v>
      </c>
      <c r="N2654" s="30">
        <v>404883.3066666667</v>
      </c>
      <c r="O2654" s="30">
        <v>60732.495999999999</v>
      </c>
      <c r="P2654" s="10">
        <f t="shared" si="175"/>
        <v>6.0732495999999997E-2</v>
      </c>
    </row>
    <row r="2655" spans="1:16">
      <c r="A2655" s="2" t="s">
        <v>7</v>
      </c>
      <c r="B2655" s="2" t="s">
        <v>25</v>
      </c>
      <c r="C2655" s="2" t="str">
        <f t="shared" si="172"/>
        <v>Louis N.</v>
      </c>
      <c r="D2655" s="2" t="s">
        <v>51</v>
      </c>
      <c r="E2655" s="2" t="s">
        <v>52</v>
      </c>
      <c r="F2655" s="2" t="s">
        <v>11</v>
      </c>
      <c r="G2655" s="2">
        <v>44</v>
      </c>
      <c r="H2655" s="2" t="s">
        <v>33</v>
      </c>
      <c r="I2655" s="2" t="s">
        <v>38</v>
      </c>
      <c r="J2655" s="2" t="s">
        <v>121</v>
      </c>
      <c r="K2655" s="2" t="str">
        <f t="shared" si="173"/>
        <v>2015</v>
      </c>
      <c r="L2655" s="2" t="str">
        <f t="shared" si="174"/>
        <v>08</v>
      </c>
      <c r="M2655" s="2">
        <v>201508</v>
      </c>
      <c r="N2655" s="30">
        <v>45489.4</v>
      </c>
      <c r="O2655" s="30">
        <v>6823.41</v>
      </c>
      <c r="P2655" s="10">
        <f t="shared" si="175"/>
        <v>6.8234100000000002E-3</v>
      </c>
    </row>
    <row r="2656" spans="1:16">
      <c r="A2656" s="2" t="s">
        <v>7</v>
      </c>
      <c r="B2656" s="2" t="s">
        <v>25</v>
      </c>
      <c r="C2656" s="2" t="str">
        <f t="shared" si="172"/>
        <v>Louis N.</v>
      </c>
      <c r="D2656" s="2" t="s">
        <v>51</v>
      </c>
      <c r="E2656" s="2" t="s">
        <v>52</v>
      </c>
      <c r="F2656" s="2" t="s">
        <v>11</v>
      </c>
      <c r="G2656" s="2">
        <v>44</v>
      </c>
      <c r="H2656" s="2" t="s">
        <v>33</v>
      </c>
      <c r="I2656" s="2" t="s">
        <v>38</v>
      </c>
      <c r="J2656" s="2" t="s">
        <v>143</v>
      </c>
      <c r="K2656" s="2" t="str">
        <f t="shared" si="173"/>
        <v>2015</v>
      </c>
      <c r="L2656" s="2" t="str">
        <f t="shared" si="174"/>
        <v>08</v>
      </c>
      <c r="M2656" s="2">
        <v>201508</v>
      </c>
      <c r="N2656" s="30">
        <v>442665.66666666674</v>
      </c>
      <c r="O2656" s="30">
        <v>66399.850000000006</v>
      </c>
      <c r="P2656" s="10">
        <f t="shared" si="175"/>
        <v>6.639985000000001E-2</v>
      </c>
    </row>
    <row r="2657" spans="1:16">
      <c r="A2657" s="2" t="s">
        <v>7</v>
      </c>
      <c r="B2657" s="2" t="s">
        <v>25</v>
      </c>
      <c r="C2657" s="2" t="str">
        <f t="shared" si="172"/>
        <v>Louis N.</v>
      </c>
      <c r="D2657" s="2" t="s">
        <v>51</v>
      </c>
      <c r="E2657" s="2" t="s">
        <v>52</v>
      </c>
      <c r="F2657" s="2" t="s">
        <v>11</v>
      </c>
      <c r="G2657" s="2">
        <v>44</v>
      </c>
      <c r="H2657" s="2" t="s">
        <v>33</v>
      </c>
      <c r="I2657" s="2" t="s">
        <v>38</v>
      </c>
      <c r="J2657" s="2" t="s">
        <v>123</v>
      </c>
      <c r="K2657" s="2" t="str">
        <f t="shared" si="173"/>
        <v>2015</v>
      </c>
      <c r="L2657" s="2" t="str">
        <f t="shared" si="174"/>
        <v>08</v>
      </c>
      <c r="M2657" s="2">
        <v>201508</v>
      </c>
      <c r="N2657" s="30">
        <v>585811.60000000009</v>
      </c>
      <c r="O2657" s="30">
        <v>87871.74</v>
      </c>
      <c r="P2657" s="10">
        <f t="shared" si="175"/>
        <v>8.7871740000000004E-2</v>
      </c>
    </row>
    <row r="2658" spans="1:16">
      <c r="A2658" s="2" t="s">
        <v>7</v>
      </c>
      <c r="B2658" s="2" t="s">
        <v>25</v>
      </c>
      <c r="C2658" s="2" t="str">
        <f t="shared" si="172"/>
        <v>Winnie C.</v>
      </c>
      <c r="D2658" s="2" t="s">
        <v>49</v>
      </c>
      <c r="E2658" s="2" t="s">
        <v>50</v>
      </c>
      <c r="F2658" s="2" t="s">
        <v>12</v>
      </c>
      <c r="G2658" s="2">
        <v>35</v>
      </c>
      <c r="H2658" s="2" t="s">
        <v>35</v>
      </c>
      <c r="I2658" s="2" t="s">
        <v>40</v>
      </c>
      <c r="J2658" s="2" t="s">
        <v>124</v>
      </c>
      <c r="K2658" s="2" t="str">
        <f t="shared" si="173"/>
        <v>2015</v>
      </c>
      <c r="L2658" s="2" t="str">
        <f t="shared" si="174"/>
        <v>08</v>
      </c>
      <c r="M2658" s="2">
        <v>201508</v>
      </c>
      <c r="N2658" s="30">
        <v>823550.93333333347</v>
      </c>
      <c r="O2658" s="30">
        <v>123532.64000000001</v>
      </c>
      <c r="P2658" s="10">
        <f t="shared" si="175"/>
        <v>0.12353264000000001</v>
      </c>
    </row>
    <row r="2659" spans="1:16">
      <c r="A2659" s="2" t="s">
        <v>7</v>
      </c>
      <c r="B2659" s="2" t="s">
        <v>25</v>
      </c>
      <c r="C2659" s="2" t="str">
        <f t="shared" si="172"/>
        <v>Winnie C.</v>
      </c>
      <c r="D2659" s="2" t="s">
        <v>49</v>
      </c>
      <c r="E2659" s="2" t="s">
        <v>50</v>
      </c>
      <c r="F2659" s="2" t="s">
        <v>12</v>
      </c>
      <c r="G2659" s="2">
        <v>35</v>
      </c>
      <c r="H2659" s="2" t="s">
        <v>35</v>
      </c>
      <c r="I2659" s="2" t="s">
        <v>40</v>
      </c>
      <c r="J2659" s="2" t="s">
        <v>121</v>
      </c>
      <c r="K2659" s="2" t="str">
        <f t="shared" si="173"/>
        <v>2015</v>
      </c>
      <c r="L2659" s="2" t="str">
        <f t="shared" si="174"/>
        <v>08</v>
      </c>
      <c r="M2659" s="2">
        <v>201508</v>
      </c>
      <c r="N2659" s="30">
        <v>168279.46666666667</v>
      </c>
      <c r="O2659" s="30">
        <v>25241.920000000002</v>
      </c>
      <c r="P2659" s="10">
        <f t="shared" si="175"/>
        <v>2.5241920000000001E-2</v>
      </c>
    </row>
    <row r="2660" spans="1:16">
      <c r="A2660" s="2" t="s">
        <v>7</v>
      </c>
      <c r="B2660" s="2" t="s">
        <v>25</v>
      </c>
      <c r="C2660" s="2" t="str">
        <f t="shared" si="172"/>
        <v>Winnie C.</v>
      </c>
      <c r="D2660" s="2" t="s">
        <v>49</v>
      </c>
      <c r="E2660" s="2" t="s">
        <v>50</v>
      </c>
      <c r="F2660" s="2" t="s">
        <v>12</v>
      </c>
      <c r="G2660" s="2">
        <v>35</v>
      </c>
      <c r="H2660" s="2" t="s">
        <v>35</v>
      </c>
      <c r="I2660" s="2" t="s">
        <v>40</v>
      </c>
      <c r="J2660" s="2" t="s">
        <v>143</v>
      </c>
      <c r="K2660" s="2" t="str">
        <f t="shared" si="173"/>
        <v>2015</v>
      </c>
      <c r="L2660" s="2" t="str">
        <f t="shared" si="174"/>
        <v>08</v>
      </c>
      <c r="M2660" s="2">
        <v>201508</v>
      </c>
      <c r="N2660" s="30">
        <v>225041.66666666669</v>
      </c>
      <c r="O2660" s="30">
        <v>33756.25</v>
      </c>
      <c r="P2660" s="10">
        <f t="shared" si="175"/>
        <v>3.3756250000000002E-2</v>
      </c>
    </row>
    <row r="2661" spans="1:16">
      <c r="A2661" s="2" t="s">
        <v>7</v>
      </c>
      <c r="B2661" s="2" t="s">
        <v>25</v>
      </c>
      <c r="C2661" s="2" t="str">
        <f t="shared" si="172"/>
        <v>Winnie C.</v>
      </c>
      <c r="D2661" s="2" t="s">
        <v>49</v>
      </c>
      <c r="E2661" s="2" t="s">
        <v>50</v>
      </c>
      <c r="F2661" s="2" t="s">
        <v>12</v>
      </c>
      <c r="G2661" s="2">
        <v>35</v>
      </c>
      <c r="H2661" s="2" t="s">
        <v>35</v>
      </c>
      <c r="I2661" s="2" t="s">
        <v>40</v>
      </c>
      <c r="J2661" s="2" t="s">
        <v>123</v>
      </c>
      <c r="K2661" s="2" t="str">
        <f t="shared" si="173"/>
        <v>2015</v>
      </c>
      <c r="L2661" s="2" t="str">
        <f t="shared" si="174"/>
        <v>08</v>
      </c>
      <c r="M2661" s="2">
        <v>201508</v>
      </c>
      <c r="N2661" s="30">
        <v>38957.600000000006</v>
      </c>
      <c r="O2661" s="30">
        <v>5843.64</v>
      </c>
      <c r="P2661" s="10">
        <f t="shared" si="175"/>
        <v>5.8436400000000006E-3</v>
      </c>
    </row>
    <row r="2662" spans="1:16">
      <c r="A2662" s="2" t="s">
        <v>7</v>
      </c>
      <c r="B2662" s="2" t="s">
        <v>25</v>
      </c>
      <c r="C2662" s="2" t="str">
        <f t="shared" si="172"/>
        <v>Edson L.</v>
      </c>
      <c r="D2662" s="2" t="s">
        <v>47</v>
      </c>
      <c r="E2662" s="2" t="s">
        <v>48</v>
      </c>
      <c r="F2662" s="2" t="s">
        <v>11</v>
      </c>
      <c r="G2662" s="2">
        <v>28</v>
      </c>
      <c r="H2662" s="2" t="s">
        <v>37</v>
      </c>
      <c r="I2662" s="2" t="s">
        <v>41</v>
      </c>
      <c r="J2662" s="2" t="s">
        <v>124</v>
      </c>
      <c r="K2662" s="2" t="str">
        <f t="shared" si="173"/>
        <v>2015</v>
      </c>
      <c r="L2662" s="2" t="str">
        <f t="shared" si="174"/>
        <v>08</v>
      </c>
      <c r="M2662" s="2">
        <v>201508</v>
      </c>
      <c r="N2662" s="30">
        <v>207894.72000000003</v>
      </c>
      <c r="O2662" s="30">
        <v>31184.208000000002</v>
      </c>
      <c r="P2662" s="10">
        <f t="shared" si="175"/>
        <v>3.1184208000000001E-2</v>
      </c>
    </row>
    <row r="2663" spans="1:16">
      <c r="A2663" s="2" t="s">
        <v>7</v>
      </c>
      <c r="B2663" s="2" t="s">
        <v>25</v>
      </c>
      <c r="C2663" s="2" t="str">
        <f t="shared" si="172"/>
        <v>Edson L.</v>
      </c>
      <c r="D2663" s="2" t="s">
        <v>47</v>
      </c>
      <c r="E2663" s="2" t="s">
        <v>48</v>
      </c>
      <c r="F2663" s="2" t="s">
        <v>11</v>
      </c>
      <c r="G2663" s="2">
        <v>28</v>
      </c>
      <c r="H2663" s="2" t="s">
        <v>37</v>
      </c>
      <c r="I2663" s="2" t="s">
        <v>41</v>
      </c>
      <c r="J2663" s="2" t="s">
        <v>121</v>
      </c>
      <c r="K2663" s="2" t="str">
        <f t="shared" si="173"/>
        <v>2015</v>
      </c>
      <c r="L2663" s="2" t="str">
        <f t="shared" si="174"/>
        <v>08</v>
      </c>
      <c r="M2663" s="2">
        <v>201508</v>
      </c>
      <c r="N2663" s="30">
        <v>80584.24000000002</v>
      </c>
      <c r="O2663" s="30">
        <v>12087.636000000002</v>
      </c>
      <c r="P2663" s="10">
        <f t="shared" si="175"/>
        <v>1.2087636000000002E-2</v>
      </c>
    </row>
    <row r="2664" spans="1:16">
      <c r="A2664" s="2" t="s">
        <v>7</v>
      </c>
      <c r="B2664" s="2" t="s">
        <v>25</v>
      </c>
      <c r="C2664" s="2" t="str">
        <f t="shared" si="172"/>
        <v>Edson L.</v>
      </c>
      <c r="D2664" s="2" t="s">
        <v>47</v>
      </c>
      <c r="E2664" s="2" t="s">
        <v>48</v>
      </c>
      <c r="F2664" s="2" t="s">
        <v>11</v>
      </c>
      <c r="G2664" s="2">
        <v>28</v>
      </c>
      <c r="H2664" s="2" t="s">
        <v>37</v>
      </c>
      <c r="I2664" s="2" t="s">
        <v>41</v>
      </c>
      <c r="J2664" s="2" t="s">
        <v>143</v>
      </c>
      <c r="K2664" s="2" t="str">
        <f t="shared" si="173"/>
        <v>2015</v>
      </c>
      <c r="L2664" s="2" t="str">
        <f t="shared" si="174"/>
        <v>08</v>
      </c>
      <c r="M2664" s="2">
        <v>201508</v>
      </c>
      <c r="N2664" s="30">
        <v>92326.3</v>
      </c>
      <c r="O2664" s="30">
        <v>13848.945</v>
      </c>
      <c r="P2664" s="10">
        <f t="shared" si="175"/>
        <v>1.3848945E-2</v>
      </c>
    </row>
    <row r="2665" spans="1:16">
      <c r="A2665" s="2" t="s">
        <v>7</v>
      </c>
      <c r="B2665" s="2" t="s">
        <v>25</v>
      </c>
      <c r="C2665" s="2" t="str">
        <f t="shared" si="172"/>
        <v>Edson L.</v>
      </c>
      <c r="D2665" s="2" t="s">
        <v>47</v>
      </c>
      <c r="E2665" s="2" t="s">
        <v>48</v>
      </c>
      <c r="F2665" s="2" t="s">
        <v>11</v>
      </c>
      <c r="G2665" s="2">
        <v>28</v>
      </c>
      <c r="H2665" s="2" t="s">
        <v>37</v>
      </c>
      <c r="I2665" s="2" t="s">
        <v>41</v>
      </c>
      <c r="J2665" s="2" t="s">
        <v>123</v>
      </c>
      <c r="K2665" s="2" t="str">
        <f t="shared" si="173"/>
        <v>2015</v>
      </c>
      <c r="L2665" s="2" t="str">
        <f t="shared" si="174"/>
        <v>08</v>
      </c>
      <c r="M2665" s="2">
        <v>201508</v>
      </c>
      <c r="N2665" s="30">
        <v>131184.24</v>
      </c>
      <c r="O2665" s="30">
        <v>19677.635999999999</v>
      </c>
      <c r="P2665" s="10">
        <f t="shared" si="175"/>
        <v>1.9677635999999998E-2</v>
      </c>
    </row>
    <row r="2666" spans="1:16">
      <c r="A2666" s="2" t="s">
        <v>7</v>
      </c>
      <c r="B2666" s="2" t="s">
        <v>26</v>
      </c>
      <c r="C2666" s="2" t="str">
        <f t="shared" si="172"/>
        <v>Toshiro T.</v>
      </c>
      <c r="D2666" s="2" t="s">
        <v>55</v>
      </c>
      <c r="E2666" s="2" t="s">
        <v>56</v>
      </c>
      <c r="F2666" s="2" t="s">
        <v>11</v>
      </c>
      <c r="G2666" s="2">
        <v>36</v>
      </c>
      <c r="H2666" s="2" t="s">
        <v>34</v>
      </c>
      <c r="I2666" s="2" t="s">
        <v>39</v>
      </c>
      <c r="J2666" s="2" t="s">
        <v>124</v>
      </c>
      <c r="K2666" s="2" t="str">
        <f t="shared" si="173"/>
        <v>2015</v>
      </c>
      <c r="L2666" s="2" t="str">
        <f t="shared" si="174"/>
        <v>08</v>
      </c>
      <c r="M2666" s="2">
        <v>201508</v>
      </c>
      <c r="N2666" s="30">
        <v>360738.47040000005</v>
      </c>
      <c r="O2666" s="30">
        <v>54110.770560000004</v>
      </c>
      <c r="P2666" s="10">
        <f t="shared" si="175"/>
        <v>5.4110770560000007E-2</v>
      </c>
    </row>
    <row r="2667" spans="1:16">
      <c r="A2667" s="2" t="s">
        <v>7</v>
      </c>
      <c r="B2667" s="2" t="s">
        <v>26</v>
      </c>
      <c r="C2667" s="2" t="str">
        <f t="shared" si="172"/>
        <v>Toshiro T.</v>
      </c>
      <c r="D2667" s="2" t="s">
        <v>55</v>
      </c>
      <c r="E2667" s="2" t="s">
        <v>56</v>
      </c>
      <c r="F2667" s="2" t="s">
        <v>11</v>
      </c>
      <c r="G2667" s="2">
        <v>36</v>
      </c>
      <c r="H2667" s="2" t="s">
        <v>34</v>
      </c>
      <c r="I2667" s="2" t="s">
        <v>39</v>
      </c>
      <c r="J2667" s="2" t="s">
        <v>121</v>
      </c>
      <c r="K2667" s="2" t="str">
        <f t="shared" si="173"/>
        <v>2015</v>
      </c>
      <c r="L2667" s="2" t="str">
        <f t="shared" si="174"/>
        <v>08</v>
      </c>
      <c r="M2667" s="2">
        <v>201508</v>
      </c>
      <c r="N2667" s="30">
        <v>26412.724800000004</v>
      </c>
      <c r="O2667" s="30">
        <v>3961.9087200000004</v>
      </c>
      <c r="P2667" s="10">
        <f t="shared" si="175"/>
        <v>3.9619087200000007E-3</v>
      </c>
    </row>
    <row r="2668" spans="1:16">
      <c r="A2668" s="2" t="s">
        <v>7</v>
      </c>
      <c r="B2668" s="2" t="s">
        <v>26</v>
      </c>
      <c r="C2668" s="2" t="str">
        <f t="shared" si="172"/>
        <v>Toshiro T.</v>
      </c>
      <c r="D2668" s="2" t="s">
        <v>55</v>
      </c>
      <c r="E2668" s="2" t="s">
        <v>56</v>
      </c>
      <c r="F2668" s="2" t="s">
        <v>11</v>
      </c>
      <c r="G2668" s="2">
        <v>36</v>
      </c>
      <c r="H2668" s="2" t="s">
        <v>34</v>
      </c>
      <c r="I2668" s="2" t="s">
        <v>39</v>
      </c>
      <c r="J2668" s="2" t="s">
        <v>143</v>
      </c>
      <c r="K2668" s="2" t="str">
        <f t="shared" si="173"/>
        <v>2015</v>
      </c>
      <c r="L2668" s="2" t="str">
        <f t="shared" si="174"/>
        <v>08</v>
      </c>
      <c r="M2668" s="2">
        <v>201508</v>
      </c>
      <c r="N2668" s="30">
        <v>48521.319000000003</v>
      </c>
      <c r="O2668" s="30">
        <v>7278.1978500000005</v>
      </c>
      <c r="P2668" s="10">
        <f t="shared" si="175"/>
        <v>7.2781978500000002E-3</v>
      </c>
    </row>
    <row r="2669" spans="1:16">
      <c r="A2669" s="2" t="s">
        <v>7</v>
      </c>
      <c r="B2669" s="2" t="s">
        <v>26</v>
      </c>
      <c r="C2669" s="2" t="str">
        <f t="shared" si="172"/>
        <v>Toshiro T.</v>
      </c>
      <c r="D2669" s="2" t="s">
        <v>55</v>
      </c>
      <c r="E2669" s="2" t="s">
        <v>56</v>
      </c>
      <c r="F2669" s="2" t="s">
        <v>11</v>
      </c>
      <c r="G2669" s="2">
        <v>36</v>
      </c>
      <c r="H2669" s="2" t="s">
        <v>34</v>
      </c>
      <c r="I2669" s="2" t="s">
        <v>39</v>
      </c>
      <c r="J2669" s="2" t="s">
        <v>123</v>
      </c>
      <c r="K2669" s="2" t="str">
        <f t="shared" si="173"/>
        <v>2015</v>
      </c>
      <c r="L2669" s="2" t="str">
        <f t="shared" si="174"/>
        <v>08</v>
      </c>
      <c r="M2669" s="2">
        <v>201508</v>
      </c>
      <c r="N2669" s="30">
        <v>170943.41880000001</v>
      </c>
      <c r="O2669" s="30">
        <v>25641.51282</v>
      </c>
      <c r="P2669" s="10">
        <f t="shared" si="175"/>
        <v>2.564151282E-2</v>
      </c>
    </row>
    <row r="2670" spans="1:16">
      <c r="A2670" s="2" t="s">
        <v>7</v>
      </c>
      <c r="B2670" s="2" t="s">
        <v>26</v>
      </c>
      <c r="C2670" s="2" t="str">
        <f t="shared" si="172"/>
        <v>Yui M.</v>
      </c>
      <c r="D2670" s="2" t="s">
        <v>53</v>
      </c>
      <c r="E2670" s="2" t="s">
        <v>54</v>
      </c>
      <c r="F2670" s="2" t="s">
        <v>12</v>
      </c>
      <c r="G2670" s="2">
        <v>32</v>
      </c>
      <c r="H2670" s="2" t="s">
        <v>36</v>
      </c>
      <c r="I2670" s="2" t="s">
        <v>63</v>
      </c>
      <c r="J2670" s="2" t="s">
        <v>124</v>
      </c>
      <c r="K2670" s="2" t="str">
        <f t="shared" si="173"/>
        <v>2015</v>
      </c>
      <c r="L2670" s="2" t="str">
        <f t="shared" si="174"/>
        <v>08</v>
      </c>
      <c r="M2670" s="2">
        <v>201508</v>
      </c>
      <c r="N2670" s="30">
        <v>78826.809600000008</v>
      </c>
      <c r="O2670" s="30">
        <v>11824.02144</v>
      </c>
      <c r="P2670" s="10">
        <f t="shared" si="175"/>
        <v>1.1824021440000001E-2</v>
      </c>
    </row>
    <row r="2671" spans="1:16">
      <c r="A2671" s="2" t="s">
        <v>7</v>
      </c>
      <c r="B2671" s="2" t="s">
        <v>26</v>
      </c>
      <c r="C2671" s="2" t="str">
        <f t="shared" si="172"/>
        <v>Yui M.</v>
      </c>
      <c r="D2671" s="2" t="s">
        <v>53</v>
      </c>
      <c r="E2671" s="2" t="s">
        <v>54</v>
      </c>
      <c r="F2671" s="2" t="s">
        <v>12</v>
      </c>
      <c r="G2671" s="2">
        <v>32</v>
      </c>
      <c r="H2671" s="2" t="s">
        <v>36</v>
      </c>
      <c r="I2671" s="2" t="s">
        <v>63</v>
      </c>
      <c r="J2671" s="2" t="s">
        <v>121</v>
      </c>
      <c r="K2671" s="2" t="str">
        <f t="shared" si="173"/>
        <v>2015</v>
      </c>
      <c r="L2671" s="2" t="str">
        <f t="shared" si="174"/>
        <v>08</v>
      </c>
      <c r="M2671" s="2">
        <v>201508</v>
      </c>
      <c r="N2671" s="30">
        <v>51081.676800000008</v>
      </c>
      <c r="O2671" s="30">
        <v>7662.2515200000007</v>
      </c>
      <c r="P2671" s="10">
        <f t="shared" si="175"/>
        <v>7.6622515200000007E-3</v>
      </c>
    </row>
    <row r="2672" spans="1:16">
      <c r="A2672" s="2" t="s">
        <v>7</v>
      </c>
      <c r="B2672" s="2" t="s">
        <v>26</v>
      </c>
      <c r="C2672" s="2" t="str">
        <f t="shared" si="172"/>
        <v>Yui M.</v>
      </c>
      <c r="D2672" s="2" t="s">
        <v>53</v>
      </c>
      <c r="E2672" s="2" t="s">
        <v>54</v>
      </c>
      <c r="F2672" s="2" t="s">
        <v>12</v>
      </c>
      <c r="G2672" s="2">
        <v>32</v>
      </c>
      <c r="H2672" s="2" t="s">
        <v>36</v>
      </c>
      <c r="I2672" s="2" t="s">
        <v>63</v>
      </c>
      <c r="J2672" s="2" t="s">
        <v>143</v>
      </c>
      <c r="K2672" s="2" t="str">
        <f t="shared" si="173"/>
        <v>2015</v>
      </c>
      <c r="L2672" s="2" t="str">
        <f t="shared" si="174"/>
        <v>08</v>
      </c>
      <c r="M2672" s="2">
        <v>201508</v>
      </c>
      <c r="N2672" s="30">
        <v>13680.898000000001</v>
      </c>
      <c r="O2672" s="30">
        <v>2052.1347000000001</v>
      </c>
      <c r="P2672" s="10">
        <f t="shared" si="175"/>
        <v>2.0521347E-3</v>
      </c>
    </row>
    <row r="2673" spans="1:16">
      <c r="A2673" s="2" t="s">
        <v>7</v>
      </c>
      <c r="B2673" s="2" t="s">
        <v>26</v>
      </c>
      <c r="C2673" s="2" t="str">
        <f t="shared" si="172"/>
        <v>Yui M.</v>
      </c>
      <c r="D2673" s="2" t="s">
        <v>53</v>
      </c>
      <c r="E2673" s="2" t="s">
        <v>54</v>
      </c>
      <c r="F2673" s="2" t="s">
        <v>12</v>
      </c>
      <c r="G2673" s="2">
        <v>32</v>
      </c>
      <c r="H2673" s="2" t="s">
        <v>36</v>
      </c>
      <c r="I2673" s="2" t="s">
        <v>63</v>
      </c>
      <c r="J2673" s="2" t="s">
        <v>123</v>
      </c>
      <c r="K2673" s="2" t="str">
        <f t="shared" si="173"/>
        <v>2015</v>
      </c>
      <c r="L2673" s="2" t="str">
        <f t="shared" si="174"/>
        <v>08</v>
      </c>
      <c r="M2673" s="2">
        <v>201508</v>
      </c>
      <c r="N2673" s="30">
        <v>44567.107199999999</v>
      </c>
      <c r="O2673" s="30">
        <v>6685.0660799999996</v>
      </c>
      <c r="P2673" s="10">
        <f t="shared" si="175"/>
        <v>6.6850660799999996E-3</v>
      </c>
    </row>
    <row r="2674" spans="1:16">
      <c r="A2674" s="2" t="s">
        <v>7</v>
      </c>
      <c r="B2674" s="2" t="s">
        <v>27</v>
      </c>
      <c r="C2674" s="2" t="str">
        <f t="shared" si="172"/>
        <v>Andrew T.</v>
      </c>
      <c r="D2674" s="2" t="s">
        <v>21</v>
      </c>
      <c r="E2674" s="2" t="s">
        <v>58</v>
      </c>
      <c r="F2674" s="2" t="s">
        <v>11</v>
      </c>
      <c r="G2674" s="2">
        <v>45</v>
      </c>
      <c r="H2674" s="2" t="s">
        <v>33</v>
      </c>
      <c r="I2674" s="2" t="s">
        <v>38</v>
      </c>
      <c r="J2674" s="2" t="s">
        <v>124</v>
      </c>
      <c r="K2674" s="2" t="str">
        <f t="shared" si="173"/>
        <v>2015</v>
      </c>
      <c r="L2674" s="2" t="str">
        <f t="shared" si="174"/>
        <v>08</v>
      </c>
      <c r="M2674" s="2">
        <v>201508</v>
      </c>
      <c r="N2674" s="30">
        <v>709626.1333333333</v>
      </c>
      <c r="O2674" s="30">
        <v>106443.92</v>
      </c>
      <c r="P2674" s="10">
        <f t="shared" si="175"/>
        <v>0.10644392</v>
      </c>
    </row>
    <row r="2675" spans="1:16">
      <c r="A2675" s="2" t="s">
        <v>7</v>
      </c>
      <c r="B2675" s="2" t="s">
        <v>27</v>
      </c>
      <c r="C2675" s="2" t="str">
        <f t="shared" si="172"/>
        <v>Andrew T.</v>
      </c>
      <c r="D2675" s="2" t="s">
        <v>21</v>
      </c>
      <c r="E2675" s="2" t="s">
        <v>58</v>
      </c>
      <c r="F2675" s="2" t="s">
        <v>11</v>
      </c>
      <c r="G2675" s="2">
        <v>45</v>
      </c>
      <c r="H2675" s="2" t="s">
        <v>33</v>
      </c>
      <c r="I2675" s="2" t="s">
        <v>38</v>
      </c>
      <c r="J2675" s="2" t="s">
        <v>121</v>
      </c>
      <c r="K2675" s="2" t="str">
        <f t="shared" si="173"/>
        <v>2015</v>
      </c>
      <c r="L2675" s="2" t="str">
        <f t="shared" si="174"/>
        <v>08</v>
      </c>
      <c r="M2675" s="2">
        <v>201508</v>
      </c>
      <c r="N2675" s="30">
        <v>241304.36000000002</v>
      </c>
      <c r="O2675" s="30">
        <v>36195.654000000002</v>
      </c>
      <c r="P2675" s="10">
        <f t="shared" si="175"/>
        <v>3.6195654000000001E-2</v>
      </c>
    </row>
    <row r="2676" spans="1:16">
      <c r="A2676" s="2" t="s">
        <v>7</v>
      </c>
      <c r="B2676" s="2" t="s">
        <v>27</v>
      </c>
      <c r="C2676" s="2" t="str">
        <f t="shared" si="172"/>
        <v>Andrew T.</v>
      </c>
      <c r="D2676" s="2" t="s">
        <v>21</v>
      </c>
      <c r="E2676" s="2" t="s">
        <v>58</v>
      </c>
      <c r="F2676" s="2" t="s">
        <v>11</v>
      </c>
      <c r="G2676" s="2">
        <v>45</v>
      </c>
      <c r="H2676" s="2" t="s">
        <v>33</v>
      </c>
      <c r="I2676" s="2" t="s">
        <v>38</v>
      </c>
      <c r="J2676" s="2" t="s">
        <v>143</v>
      </c>
      <c r="K2676" s="2" t="str">
        <f t="shared" si="173"/>
        <v>2015</v>
      </c>
      <c r="L2676" s="2" t="str">
        <f t="shared" si="174"/>
        <v>08</v>
      </c>
      <c r="M2676" s="2">
        <v>201508</v>
      </c>
      <c r="N2676" s="30">
        <v>164986.80000000005</v>
      </c>
      <c r="O2676" s="30">
        <v>24748.020000000004</v>
      </c>
      <c r="P2676" s="10">
        <f t="shared" si="175"/>
        <v>2.4748020000000003E-2</v>
      </c>
    </row>
    <row r="2677" spans="1:16">
      <c r="A2677" s="2" t="s">
        <v>7</v>
      </c>
      <c r="B2677" s="2" t="s">
        <v>27</v>
      </c>
      <c r="C2677" s="2" t="str">
        <f t="shared" si="172"/>
        <v>Andrew T.</v>
      </c>
      <c r="D2677" s="2" t="s">
        <v>21</v>
      </c>
      <c r="E2677" s="2" t="s">
        <v>58</v>
      </c>
      <c r="F2677" s="2" t="s">
        <v>11</v>
      </c>
      <c r="G2677" s="2">
        <v>45</v>
      </c>
      <c r="H2677" s="2" t="s">
        <v>33</v>
      </c>
      <c r="I2677" s="2" t="s">
        <v>38</v>
      </c>
      <c r="J2677" s="2" t="s">
        <v>123</v>
      </c>
      <c r="K2677" s="2" t="str">
        <f t="shared" si="173"/>
        <v>2015</v>
      </c>
      <c r="L2677" s="2" t="str">
        <f t="shared" si="174"/>
        <v>08</v>
      </c>
      <c r="M2677" s="2">
        <v>201508</v>
      </c>
      <c r="N2677" s="30">
        <v>289333.00000000006</v>
      </c>
      <c r="O2677" s="30">
        <v>43399.950000000004</v>
      </c>
      <c r="P2677" s="10">
        <f t="shared" si="175"/>
        <v>4.3399950000000007E-2</v>
      </c>
    </row>
    <row r="2678" spans="1:16">
      <c r="A2678" s="2" t="s">
        <v>7</v>
      </c>
      <c r="B2678" s="2" t="s">
        <v>27</v>
      </c>
      <c r="C2678" s="2" t="str">
        <f t="shared" si="172"/>
        <v>Jason W.</v>
      </c>
      <c r="D2678" s="2" t="s">
        <v>18</v>
      </c>
      <c r="E2678" s="2" t="s">
        <v>62</v>
      </c>
      <c r="F2678" s="2" t="s">
        <v>11</v>
      </c>
      <c r="G2678" s="2">
        <v>38</v>
      </c>
      <c r="H2678" s="2" t="s">
        <v>34</v>
      </c>
      <c r="I2678" s="2" t="s">
        <v>39</v>
      </c>
      <c r="J2678" s="2" t="s">
        <v>124</v>
      </c>
      <c r="K2678" s="2" t="str">
        <f t="shared" si="173"/>
        <v>2015</v>
      </c>
      <c r="L2678" s="2" t="str">
        <f t="shared" si="174"/>
        <v>08</v>
      </c>
      <c r="M2678" s="2">
        <v>201508</v>
      </c>
      <c r="N2678" s="30">
        <v>404357.18400000007</v>
      </c>
      <c r="O2678" s="30">
        <v>60653.577600000011</v>
      </c>
      <c r="P2678" s="10">
        <f t="shared" si="175"/>
        <v>6.0653577600000008E-2</v>
      </c>
    </row>
    <row r="2679" spans="1:16">
      <c r="A2679" s="2" t="s">
        <v>7</v>
      </c>
      <c r="B2679" s="2" t="s">
        <v>27</v>
      </c>
      <c r="C2679" s="2" t="str">
        <f t="shared" si="172"/>
        <v>Jason W.</v>
      </c>
      <c r="D2679" s="2" t="s">
        <v>18</v>
      </c>
      <c r="E2679" s="2" t="s">
        <v>62</v>
      </c>
      <c r="F2679" s="2" t="s">
        <v>11</v>
      </c>
      <c r="G2679" s="2">
        <v>38</v>
      </c>
      <c r="H2679" s="2" t="s">
        <v>34</v>
      </c>
      <c r="I2679" s="2" t="s">
        <v>39</v>
      </c>
      <c r="J2679" s="2" t="s">
        <v>121</v>
      </c>
      <c r="K2679" s="2" t="str">
        <f t="shared" si="173"/>
        <v>2015</v>
      </c>
      <c r="L2679" s="2" t="str">
        <f t="shared" si="174"/>
        <v>08</v>
      </c>
      <c r="M2679" s="2">
        <v>201508</v>
      </c>
      <c r="N2679" s="30">
        <v>92296.512000000017</v>
      </c>
      <c r="O2679" s="30">
        <v>13844.476800000002</v>
      </c>
      <c r="P2679" s="10">
        <f t="shared" si="175"/>
        <v>1.3844476800000002E-2</v>
      </c>
    </row>
    <row r="2680" spans="1:16">
      <c r="A2680" s="2" t="s">
        <v>7</v>
      </c>
      <c r="B2680" s="2" t="s">
        <v>27</v>
      </c>
      <c r="C2680" s="2" t="str">
        <f t="shared" si="172"/>
        <v>Jason W.</v>
      </c>
      <c r="D2680" s="2" t="s">
        <v>18</v>
      </c>
      <c r="E2680" s="2" t="s">
        <v>62</v>
      </c>
      <c r="F2680" s="2" t="s">
        <v>11</v>
      </c>
      <c r="G2680" s="2">
        <v>38</v>
      </c>
      <c r="H2680" s="2" t="s">
        <v>34</v>
      </c>
      <c r="I2680" s="2" t="s">
        <v>39</v>
      </c>
      <c r="J2680" s="2" t="s">
        <v>143</v>
      </c>
      <c r="K2680" s="2" t="str">
        <f t="shared" si="173"/>
        <v>2015</v>
      </c>
      <c r="L2680" s="2" t="str">
        <f t="shared" si="174"/>
        <v>08</v>
      </c>
      <c r="M2680" s="2">
        <v>201508</v>
      </c>
      <c r="N2680" s="30">
        <v>215499.90000000002</v>
      </c>
      <c r="O2680" s="30">
        <v>32324.985000000004</v>
      </c>
      <c r="P2680" s="10">
        <f t="shared" si="175"/>
        <v>3.2324985000000007E-2</v>
      </c>
    </row>
    <row r="2681" spans="1:16">
      <c r="A2681" s="2" t="s">
        <v>7</v>
      </c>
      <c r="B2681" s="2" t="s">
        <v>27</v>
      </c>
      <c r="C2681" s="2" t="str">
        <f t="shared" si="172"/>
        <v>Jason W.</v>
      </c>
      <c r="D2681" s="2" t="s">
        <v>18</v>
      </c>
      <c r="E2681" s="2" t="s">
        <v>62</v>
      </c>
      <c r="F2681" s="2" t="s">
        <v>11</v>
      </c>
      <c r="G2681" s="2">
        <v>38</v>
      </c>
      <c r="H2681" s="2" t="s">
        <v>34</v>
      </c>
      <c r="I2681" s="2" t="s">
        <v>39</v>
      </c>
      <c r="J2681" s="2" t="s">
        <v>123</v>
      </c>
      <c r="K2681" s="2" t="str">
        <f t="shared" si="173"/>
        <v>2015</v>
      </c>
      <c r="L2681" s="2" t="str">
        <f t="shared" si="174"/>
        <v>08</v>
      </c>
      <c r="M2681" s="2">
        <v>201508</v>
      </c>
      <c r="N2681" s="30">
        <v>78026.256000000008</v>
      </c>
      <c r="O2681" s="30">
        <v>11703.938400000001</v>
      </c>
      <c r="P2681" s="10">
        <f t="shared" si="175"/>
        <v>1.1703938400000001E-2</v>
      </c>
    </row>
    <row r="2682" spans="1:16">
      <c r="A2682" s="2" t="s">
        <v>7</v>
      </c>
      <c r="B2682" s="2" t="s">
        <v>27</v>
      </c>
      <c r="C2682" s="2" t="str">
        <f t="shared" si="172"/>
        <v>Michelle L.</v>
      </c>
      <c r="D2682" s="2" t="s">
        <v>19</v>
      </c>
      <c r="E2682" s="2" t="s">
        <v>57</v>
      </c>
      <c r="F2682" s="2" t="s">
        <v>12</v>
      </c>
      <c r="G2682" s="2">
        <v>29</v>
      </c>
      <c r="H2682" s="2" t="s">
        <v>37</v>
      </c>
      <c r="I2682" s="2" t="s">
        <v>41</v>
      </c>
      <c r="J2682" s="2" t="s">
        <v>124</v>
      </c>
      <c r="K2682" s="2" t="str">
        <f t="shared" si="173"/>
        <v>2015</v>
      </c>
      <c r="L2682" s="2" t="str">
        <f t="shared" si="174"/>
        <v>08</v>
      </c>
      <c r="M2682" s="2">
        <v>201508</v>
      </c>
      <c r="N2682" s="30">
        <v>343970.88</v>
      </c>
      <c r="O2682" s="30">
        <v>51595.631999999998</v>
      </c>
      <c r="P2682" s="10">
        <f t="shared" si="175"/>
        <v>5.1595631999999995E-2</v>
      </c>
    </row>
    <row r="2683" spans="1:16">
      <c r="A2683" s="2" t="s">
        <v>7</v>
      </c>
      <c r="B2683" s="2" t="s">
        <v>27</v>
      </c>
      <c r="C2683" s="2" t="str">
        <f t="shared" si="172"/>
        <v>Michelle L.</v>
      </c>
      <c r="D2683" s="2" t="s">
        <v>19</v>
      </c>
      <c r="E2683" s="2" t="s">
        <v>57</v>
      </c>
      <c r="F2683" s="2" t="s">
        <v>12</v>
      </c>
      <c r="G2683" s="2">
        <v>29</v>
      </c>
      <c r="H2683" s="2" t="s">
        <v>37</v>
      </c>
      <c r="I2683" s="2" t="s">
        <v>41</v>
      </c>
      <c r="J2683" s="2" t="s">
        <v>121</v>
      </c>
      <c r="K2683" s="2" t="str">
        <f t="shared" si="173"/>
        <v>2015</v>
      </c>
      <c r="L2683" s="2" t="str">
        <f t="shared" si="174"/>
        <v>08</v>
      </c>
      <c r="M2683" s="2">
        <v>201508</v>
      </c>
      <c r="N2683" s="30">
        <v>29084.000000000004</v>
      </c>
      <c r="O2683" s="30">
        <v>4362.6000000000004</v>
      </c>
      <c r="P2683" s="10">
        <f t="shared" si="175"/>
        <v>4.3626000000000003E-3</v>
      </c>
    </row>
    <row r="2684" spans="1:16">
      <c r="A2684" s="2" t="s">
        <v>7</v>
      </c>
      <c r="B2684" s="2" t="s">
        <v>27</v>
      </c>
      <c r="C2684" s="2" t="str">
        <f t="shared" si="172"/>
        <v>Michelle L.</v>
      </c>
      <c r="D2684" s="2" t="s">
        <v>19</v>
      </c>
      <c r="E2684" s="2" t="s">
        <v>57</v>
      </c>
      <c r="F2684" s="2" t="s">
        <v>12</v>
      </c>
      <c r="G2684" s="2">
        <v>29</v>
      </c>
      <c r="H2684" s="2" t="s">
        <v>37</v>
      </c>
      <c r="I2684" s="2" t="s">
        <v>41</v>
      </c>
      <c r="J2684" s="2" t="s">
        <v>143</v>
      </c>
      <c r="K2684" s="2" t="str">
        <f t="shared" si="173"/>
        <v>2015</v>
      </c>
      <c r="L2684" s="2" t="str">
        <f t="shared" si="174"/>
        <v>08</v>
      </c>
      <c r="M2684" s="2">
        <v>201508</v>
      </c>
      <c r="N2684" s="30">
        <v>40993.700000000004</v>
      </c>
      <c r="O2684" s="30">
        <v>6149.0550000000003</v>
      </c>
      <c r="P2684" s="10">
        <f t="shared" si="175"/>
        <v>6.1490550000000005E-3</v>
      </c>
    </row>
    <row r="2685" spans="1:16">
      <c r="A2685" s="2" t="s">
        <v>7</v>
      </c>
      <c r="B2685" s="2" t="s">
        <v>27</v>
      </c>
      <c r="C2685" s="2" t="str">
        <f t="shared" si="172"/>
        <v>Michelle L.</v>
      </c>
      <c r="D2685" s="2" t="s">
        <v>19</v>
      </c>
      <c r="E2685" s="2" t="s">
        <v>57</v>
      </c>
      <c r="F2685" s="2" t="s">
        <v>12</v>
      </c>
      <c r="G2685" s="2">
        <v>29</v>
      </c>
      <c r="H2685" s="2" t="s">
        <v>37</v>
      </c>
      <c r="I2685" s="2" t="s">
        <v>41</v>
      </c>
      <c r="J2685" s="2" t="s">
        <v>123</v>
      </c>
      <c r="K2685" s="2" t="str">
        <f t="shared" si="173"/>
        <v>2015</v>
      </c>
      <c r="L2685" s="2" t="str">
        <f t="shared" si="174"/>
        <v>08</v>
      </c>
      <c r="M2685" s="2">
        <v>201508</v>
      </c>
      <c r="N2685" s="30">
        <v>126000.6</v>
      </c>
      <c r="O2685" s="30">
        <v>18900.09</v>
      </c>
      <c r="P2685" s="10">
        <f t="shared" si="175"/>
        <v>1.8900090000000001E-2</v>
      </c>
    </row>
    <row r="2686" spans="1:16">
      <c r="A2686" s="2" t="s">
        <v>7</v>
      </c>
      <c r="B2686" s="2" t="s">
        <v>42</v>
      </c>
      <c r="C2686" s="2" t="str">
        <f t="shared" si="172"/>
        <v>Dennis C.</v>
      </c>
      <c r="D2686" s="2" t="s">
        <v>59</v>
      </c>
      <c r="E2686" s="2" t="s">
        <v>60</v>
      </c>
      <c r="F2686" s="2" t="s">
        <v>11</v>
      </c>
      <c r="G2686" s="2">
        <v>35</v>
      </c>
      <c r="H2686" s="2" t="s">
        <v>34</v>
      </c>
      <c r="I2686" s="2" t="s">
        <v>39</v>
      </c>
      <c r="J2686" s="2" t="s">
        <v>124</v>
      </c>
      <c r="K2686" s="2" t="str">
        <f t="shared" si="173"/>
        <v>2015</v>
      </c>
      <c r="L2686" s="2" t="str">
        <f t="shared" si="174"/>
        <v>08</v>
      </c>
      <c r="M2686" s="2">
        <v>201508</v>
      </c>
      <c r="N2686" s="30">
        <v>741639.3600000001</v>
      </c>
      <c r="O2686" s="30">
        <v>111245.90400000001</v>
      </c>
      <c r="P2686" s="10">
        <f t="shared" si="175"/>
        <v>0.11124590400000001</v>
      </c>
    </row>
    <row r="2687" spans="1:16">
      <c r="A2687" s="2" t="s">
        <v>7</v>
      </c>
      <c r="B2687" s="2" t="s">
        <v>42</v>
      </c>
      <c r="C2687" s="2" t="str">
        <f t="shared" si="172"/>
        <v>Dennis C.</v>
      </c>
      <c r="D2687" s="2" t="s">
        <v>59</v>
      </c>
      <c r="E2687" s="2" t="s">
        <v>60</v>
      </c>
      <c r="F2687" s="2" t="s">
        <v>11</v>
      </c>
      <c r="G2687" s="2">
        <v>35</v>
      </c>
      <c r="H2687" s="2" t="s">
        <v>34</v>
      </c>
      <c r="I2687" s="2" t="s">
        <v>39</v>
      </c>
      <c r="J2687" s="2" t="s">
        <v>121</v>
      </c>
      <c r="K2687" s="2" t="str">
        <f t="shared" si="173"/>
        <v>2015</v>
      </c>
      <c r="L2687" s="2" t="str">
        <f t="shared" si="174"/>
        <v>08</v>
      </c>
      <c r="M2687" s="2">
        <v>201508</v>
      </c>
      <c r="N2687" s="30">
        <v>71391.936000000016</v>
      </c>
      <c r="O2687" s="30">
        <v>10708.790400000002</v>
      </c>
      <c r="P2687" s="10">
        <f t="shared" si="175"/>
        <v>1.0708790400000001E-2</v>
      </c>
    </row>
    <row r="2688" spans="1:16">
      <c r="A2688" s="2" t="s">
        <v>7</v>
      </c>
      <c r="B2688" s="2" t="s">
        <v>42</v>
      </c>
      <c r="C2688" s="2" t="str">
        <f t="shared" si="172"/>
        <v>Dennis C.</v>
      </c>
      <c r="D2688" s="2" t="s">
        <v>59</v>
      </c>
      <c r="E2688" s="2" t="s">
        <v>60</v>
      </c>
      <c r="F2688" s="2" t="s">
        <v>11</v>
      </c>
      <c r="G2688" s="2">
        <v>35</v>
      </c>
      <c r="H2688" s="2" t="s">
        <v>34</v>
      </c>
      <c r="I2688" s="2" t="s">
        <v>39</v>
      </c>
      <c r="J2688" s="2" t="s">
        <v>143</v>
      </c>
      <c r="K2688" s="2" t="str">
        <f t="shared" si="173"/>
        <v>2015</v>
      </c>
      <c r="L2688" s="2" t="str">
        <f t="shared" si="174"/>
        <v>08</v>
      </c>
      <c r="M2688" s="2">
        <v>201508</v>
      </c>
      <c r="N2688" s="30">
        <v>307895.28000000009</v>
      </c>
      <c r="O2688" s="30">
        <v>46184.292000000009</v>
      </c>
      <c r="P2688" s="10">
        <f t="shared" si="175"/>
        <v>4.6184292000000009E-2</v>
      </c>
    </row>
    <row r="2689" spans="1:16">
      <c r="A2689" s="2" t="s">
        <v>7</v>
      </c>
      <c r="B2689" s="2" t="s">
        <v>42</v>
      </c>
      <c r="C2689" s="2" t="str">
        <f t="shared" si="172"/>
        <v>Dennis C.</v>
      </c>
      <c r="D2689" s="2" t="s">
        <v>59</v>
      </c>
      <c r="E2689" s="2" t="s">
        <v>60</v>
      </c>
      <c r="F2689" s="2" t="s">
        <v>11</v>
      </c>
      <c r="G2689" s="2">
        <v>35</v>
      </c>
      <c r="H2689" s="2" t="s">
        <v>34</v>
      </c>
      <c r="I2689" s="2" t="s">
        <v>39</v>
      </c>
      <c r="J2689" s="2" t="s">
        <v>123</v>
      </c>
      <c r="K2689" s="2" t="str">
        <f t="shared" si="173"/>
        <v>2015</v>
      </c>
      <c r="L2689" s="2" t="str">
        <f t="shared" si="174"/>
        <v>08</v>
      </c>
      <c r="M2689" s="2">
        <v>201508</v>
      </c>
      <c r="N2689" s="30">
        <v>317244.31200000003</v>
      </c>
      <c r="O2689" s="30">
        <v>47586.646800000002</v>
      </c>
      <c r="P2689" s="10">
        <f t="shared" si="175"/>
        <v>4.75866468E-2</v>
      </c>
    </row>
    <row r="2690" spans="1:16">
      <c r="A2690" s="2" t="s">
        <v>7</v>
      </c>
      <c r="B2690" s="2" t="s">
        <v>42</v>
      </c>
      <c r="C2690" s="2" t="str">
        <f t="shared" si="172"/>
        <v>Aaron C.</v>
      </c>
      <c r="D2690" s="2" t="s">
        <v>61</v>
      </c>
      <c r="E2690" s="2" t="s">
        <v>60</v>
      </c>
      <c r="F2690" s="2" t="s">
        <v>11</v>
      </c>
      <c r="G2690" s="2">
        <v>32</v>
      </c>
      <c r="H2690" s="2" t="s">
        <v>36</v>
      </c>
      <c r="I2690" s="2" t="s">
        <v>63</v>
      </c>
      <c r="J2690" s="2" t="s">
        <v>124</v>
      </c>
      <c r="K2690" s="2" t="str">
        <f t="shared" si="173"/>
        <v>2015</v>
      </c>
      <c r="L2690" s="2" t="str">
        <f t="shared" si="174"/>
        <v>08</v>
      </c>
      <c r="M2690" s="2">
        <v>201508</v>
      </c>
      <c r="N2690" s="30">
        <v>195146.33600000001</v>
      </c>
      <c r="O2690" s="30">
        <v>29271.950400000002</v>
      </c>
      <c r="P2690" s="10">
        <f t="shared" si="175"/>
        <v>2.92719504E-2</v>
      </c>
    </row>
    <row r="2691" spans="1:16">
      <c r="A2691" s="2" t="s">
        <v>7</v>
      </c>
      <c r="B2691" s="2" t="s">
        <v>42</v>
      </c>
      <c r="C2691" s="2" t="str">
        <f t="shared" ref="C2691:C2754" si="176">D2691&amp;" "&amp;LEFT(E2691,1)&amp;"."</f>
        <v>Aaron C.</v>
      </c>
      <c r="D2691" s="2" t="s">
        <v>61</v>
      </c>
      <c r="E2691" s="2" t="s">
        <v>60</v>
      </c>
      <c r="F2691" s="2" t="s">
        <v>11</v>
      </c>
      <c r="G2691" s="2">
        <v>32</v>
      </c>
      <c r="H2691" s="2" t="s">
        <v>36</v>
      </c>
      <c r="I2691" s="2" t="s">
        <v>63</v>
      </c>
      <c r="J2691" s="2" t="s">
        <v>121</v>
      </c>
      <c r="K2691" s="2" t="str">
        <f t="shared" ref="K2691:K2754" si="177">LEFT(M2691,4)</f>
        <v>2015</v>
      </c>
      <c r="L2691" s="2" t="str">
        <f t="shared" ref="L2691:L2754" si="178">RIGHT(M2691,2)</f>
        <v>08</v>
      </c>
      <c r="M2691" s="2">
        <v>201508</v>
      </c>
      <c r="N2691" s="30">
        <v>5290.2080000000005</v>
      </c>
      <c r="O2691" s="30">
        <v>793.53120000000001</v>
      </c>
      <c r="P2691" s="10">
        <f t="shared" ref="P2691:P2754" si="179">O2691/1000000</f>
        <v>7.9353120000000006E-4</v>
      </c>
    </row>
    <row r="2692" spans="1:16">
      <c r="A2692" s="2" t="s">
        <v>7</v>
      </c>
      <c r="B2692" s="2" t="s">
        <v>42</v>
      </c>
      <c r="C2692" s="2" t="str">
        <f t="shared" si="176"/>
        <v>Aaron C.</v>
      </c>
      <c r="D2692" s="2" t="s">
        <v>61</v>
      </c>
      <c r="E2692" s="2" t="s">
        <v>60</v>
      </c>
      <c r="F2692" s="2" t="s">
        <v>11</v>
      </c>
      <c r="G2692" s="2">
        <v>32</v>
      </c>
      <c r="H2692" s="2" t="s">
        <v>36</v>
      </c>
      <c r="I2692" s="2" t="s">
        <v>63</v>
      </c>
      <c r="J2692" s="2" t="s">
        <v>143</v>
      </c>
      <c r="K2692" s="2" t="str">
        <f t="shared" si="177"/>
        <v>2015</v>
      </c>
      <c r="L2692" s="2" t="str">
        <f t="shared" si="178"/>
        <v>08</v>
      </c>
      <c r="M2692" s="2">
        <v>201508</v>
      </c>
      <c r="N2692" s="30">
        <v>39371.64</v>
      </c>
      <c r="O2692" s="30">
        <v>5905.7460000000001</v>
      </c>
      <c r="P2692" s="10">
        <f t="shared" si="179"/>
        <v>5.9057459999999999E-3</v>
      </c>
    </row>
    <row r="2693" spans="1:16">
      <c r="A2693" s="2" t="s">
        <v>7</v>
      </c>
      <c r="B2693" s="2" t="s">
        <v>42</v>
      </c>
      <c r="C2693" s="2" t="str">
        <f t="shared" si="176"/>
        <v>Aaron C.</v>
      </c>
      <c r="D2693" s="2" t="s">
        <v>61</v>
      </c>
      <c r="E2693" s="2" t="s">
        <v>60</v>
      </c>
      <c r="F2693" s="2" t="s">
        <v>11</v>
      </c>
      <c r="G2693" s="2">
        <v>32</v>
      </c>
      <c r="H2693" s="2" t="s">
        <v>36</v>
      </c>
      <c r="I2693" s="2" t="s">
        <v>63</v>
      </c>
      <c r="J2693" s="2" t="s">
        <v>123</v>
      </c>
      <c r="K2693" s="2" t="str">
        <f t="shared" si="177"/>
        <v>2015</v>
      </c>
      <c r="L2693" s="2" t="str">
        <f t="shared" si="178"/>
        <v>08</v>
      </c>
      <c r="M2693" s="2">
        <v>201508</v>
      </c>
      <c r="N2693" s="30">
        <v>65075.471999999987</v>
      </c>
      <c r="O2693" s="30">
        <v>9761.3207999999977</v>
      </c>
      <c r="P2693" s="10">
        <f t="shared" si="179"/>
        <v>9.7613207999999972E-3</v>
      </c>
    </row>
    <row r="2694" spans="1:16">
      <c r="A2694" s="2" t="s">
        <v>69</v>
      </c>
      <c r="B2694" s="2" t="s">
        <v>5</v>
      </c>
      <c r="C2694" s="2" t="str">
        <f t="shared" si="176"/>
        <v>Jansen B.</v>
      </c>
      <c r="D2694" s="2" t="s">
        <v>46</v>
      </c>
      <c r="E2694" s="2" t="s">
        <v>13</v>
      </c>
      <c r="F2694" s="2" t="s">
        <v>11</v>
      </c>
      <c r="G2694" s="2">
        <v>46</v>
      </c>
      <c r="H2694" s="2" t="s">
        <v>33</v>
      </c>
      <c r="I2694" s="2" t="s">
        <v>38</v>
      </c>
      <c r="J2694" s="2" t="s">
        <v>124</v>
      </c>
      <c r="K2694" s="2" t="str">
        <f t="shared" si="177"/>
        <v>2015</v>
      </c>
      <c r="L2694" s="2" t="str">
        <f t="shared" si="178"/>
        <v>08</v>
      </c>
      <c r="M2694" s="2">
        <v>201508</v>
      </c>
      <c r="N2694" s="30">
        <v>523262.08000000013</v>
      </c>
      <c r="O2694" s="30">
        <v>78489.31200000002</v>
      </c>
      <c r="P2694" s="10">
        <f t="shared" si="179"/>
        <v>7.8489312000000019E-2</v>
      </c>
    </row>
    <row r="2695" spans="1:16">
      <c r="A2695" s="2" t="s">
        <v>69</v>
      </c>
      <c r="B2695" s="2" t="s">
        <v>5</v>
      </c>
      <c r="C2695" s="2" t="str">
        <f t="shared" si="176"/>
        <v>Jansen B.</v>
      </c>
      <c r="D2695" s="2" t="s">
        <v>46</v>
      </c>
      <c r="E2695" s="2" t="s">
        <v>13</v>
      </c>
      <c r="F2695" s="2" t="s">
        <v>11</v>
      </c>
      <c r="G2695" s="2">
        <v>46</v>
      </c>
      <c r="H2695" s="2" t="s">
        <v>33</v>
      </c>
      <c r="I2695" s="2" t="s">
        <v>38</v>
      </c>
      <c r="J2695" s="2" t="s">
        <v>121</v>
      </c>
      <c r="K2695" s="2" t="str">
        <f t="shared" si="177"/>
        <v>2015</v>
      </c>
      <c r="L2695" s="2" t="str">
        <f t="shared" si="178"/>
        <v>08</v>
      </c>
      <c r="M2695" s="2">
        <v>201508</v>
      </c>
      <c r="N2695" s="30">
        <v>82178.65333333335</v>
      </c>
      <c r="O2695" s="30">
        <v>12326.798000000003</v>
      </c>
      <c r="P2695" s="10">
        <f t="shared" si="179"/>
        <v>1.2326798000000002E-2</v>
      </c>
    </row>
    <row r="2696" spans="1:16">
      <c r="A2696" s="2" t="s">
        <v>69</v>
      </c>
      <c r="B2696" s="2" t="s">
        <v>5</v>
      </c>
      <c r="C2696" s="2" t="str">
        <f t="shared" si="176"/>
        <v>Jansen B.</v>
      </c>
      <c r="D2696" s="2" t="s">
        <v>46</v>
      </c>
      <c r="E2696" s="2" t="s">
        <v>13</v>
      </c>
      <c r="F2696" s="2" t="s">
        <v>11</v>
      </c>
      <c r="G2696" s="2">
        <v>46</v>
      </c>
      <c r="H2696" s="2" t="s">
        <v>33</v>
      </c>
      <c r="I2696" s="2" t="s">
        <v>38</v>
      </c>
      <c r="J2696" s="2" t="s">
        <v>143</v>
      </c>
      <c r="K2696" s="2" t="str">
        <f t="shared" si="177"/>
        <v>2015</v>
      </c>
      <c r="L2696" s="2" t="str">
        <f t="shared" si="178"/>
        <v>08</v>
      </c>
      <c r="M2696" s="2">
        <v>201508</v>
      </c>
      <c r="N2696" s="30">
        <v>247793.88333333336</v>
      </c>
      <c r="O2696" s="30">
        <v>37169.082500000004</v>
      </c>
      <c r="P2696" s="10">
        <f t="shared" si="179"/>
        <v>3.7169082500000006E-2</v>
      </c>
    </row>
    <row r="2697" spans="1:16">
      <c r="A2697" s="2" t="s">
        <v>69</v>
      </c>
      <c r="B2697" s="2" t="s">
        <v>5</v>
      </c>
      <c r="C2697" s="2" t="str">
        <f t="shared" si="176"/>
        <v>Jansen B.</v>
      </c>
      <c r="D2697" s="2" t="s">
        <v>46</v>
      </c>
      <c r="E2697" s="2" t="s">
        <v>13</v>
      </c>
      <c r="F2697" s="2" t="s">
        <v>11</v>
      </c>
      <c r="G2697" s="2">
        <v>46</v>
      </c>
      <c r="H2697" s="2" t="s">
        <v>33</v>
      </c>
      <c r="I2697" s="2" t="s">
        <v>38</v>
      </c>
      <c r="J2697" s="2" t="s">
        <v>123</v>
      </c>
      <c r="K2697" s="2" t="str">
        <f t="shared" si="177"/>
        <v>2015</v>
      </c>
      <c r="L2697" s="2" t="str">
        <f t="shared" si="178"/>
        <v>08</v>
      </c>
      <c r="M2697" s="2">
        <v>201508</v>
      </c>
      <c r="N2697" s="30">
        <v>245311.00000000003</v>
      </c>
      <c r="O2697" s="30">
        <v>36796.65</v>
      </c>
      <c r="P2697" s="10">
        <f t="shared" si="179"/>
        <v>3.679665E-2</v>
      </c>
    </row>
    <row r="2698" spans="1:16">
      <c r="A2698" s="2" t="s">
        <v>69</v>
      </c>
      <c r="B2698" s="2" t="s">
        <v>5</v>
      </c>
      <c r="C2698" s="2" t="str">
        <f t="shared" si="176"/>
        <v>Claire P.</v>
      </c>
      <c r="D2698" s="2" t="s">
        <v>22</v>
      </c>
      <c r="E2698" s="2" t="s">
        <v>16</v>
      </c>
      <c r="F2698" s="2" t="s">
        <v>12</v>
      </c>
      <c r="G2698" s="2">
        <v>38</v>
      </c>
      <c r="H2698" s="2" t="s">
        <v>34</v>
      </c>
      <c r="I2698" s="2" t="s">
        <v>39</v>
      </c>
      <c r="J2698" s="2" t="s">
        <v>124</v>
      </c>
      <c r="K2698" s="2" t="str">
        <f t="shared" si="177"/>
        <v>2015</v>
      </c>
      <c r="L2698" s="2" t="str">
        <f t="shared" si="178"/>
        <v>08</v>
      </c>
      <c r="M2698" s="2">
        <v>201508</v>
      </c>
      <c r="N2698" s="30">
        <v>973866.43200000015</v>
      </c>
      <c r="O2698" s="30">
        <v>146079.96480000002</v>
      </c>
      <c r="P2698" s="10">
        <f t="shared" si="179"/>
        <v>0.14607996480000002</v>
      </c>
    </row>
    <row r="2699" spans="1:16">
      <c r="A2699" s="2" t="s">
        <v>69</v>
      </c>
      <c r="B2699" s="2" t="s">
        <v>5</v>
      </c>
      <c r="C2699" s="2" t="str">
        <f t="shared" si="176"/>
        <v>Claire P.</v>
      </c>
      <c r="D2699" s="2" t="s">
        <v>22</v>
      </c>
      <c r="E2699" s="2" t="s">
        <v>16</v>
      </c>
      <c r="F2699" s="2" t="s">
        <v>12</v>
      </c>
      <c r="G2699" s="2">
        <v>38</v>
      </c>
      <c r="H2699" s="2" t="s">
        <v>34</v>
      </c>
      <c r="I2699" s="2" t="s">
        <v>39</v>
      </c>
      <c r="J2699" s="2" t="s">
        <v>121</v>
      </c>
      <c r="K2699" s="2" t="str">
        <f t="shared" si="177"/>
        <v>2015</v>
      </c>
      <c r="L2699" s="2" t="str">
        <f t="shared" si="178"/>
        <v>08</v>
      </c>
      <c r="M2699" s="2">
        <v>201508</v>
      </c>
      <c r="N2699" s="30">
        <v>266873.37600000005</v>
      </c>
      <c r="O2699" s="30">
        <v>40031.006400000006</v>
      </c>
      <c r="P2699" s="10">
        <f t="shared" si="179"/>
        <v>4.0031006400000006E-2</v>
      </c>
    </row>
    <row r="2700" spans="1:16">
      <c r="A2700" s="2" t="s">
        <v>69</v>
      </c>
      <c r="B2700" s="2" t="s">
        <v>5</v>
      </c>
      <c r="C2700" s="2" t="str">
        <f t="shared" si="176"/>
        <v>Claire P.</v>
      </c>
      <c r="D2700" s="2" t="s">
        <v>22</v>
      </c>
      <c r="E2700" s="2" t="s">
        <v>16</v>
      </c>
      <c r="F2700" s="2" t="s">
        <v>12</v>
      </c>
      <c r="G2700" s="2">
        <v>38</v>
      </c>
      <c r="H2700" s="2" t="s">
        <v>34</v>
      </c>
      <c r="I2700" s="2" t="s">
        <v>39</v>
      </c>
      <c r="J2700" s="2" t="s">
        <v>143</v>
      </c>
      <c r="K2700" s="2" t="str">
        <f t="shared" si="177"/>
        <v>2015</v>
      </c>
      <c r="L2700" s="2" t="str">
        <f t="shared" si="178"/>
        <v>08</v>
      </c>
      <c r="M2700" s="2">
        <v>201508</v>
      </c>
      <c r="N2700" s="30">
        <v>353850.42000000004</v>
      </c>
      <c r="O2700" s="30">
        <v>53077.563000000002</v>
      </c>
      <c r="P2700" s="10">
        <f t="shared" si="179"/>
        <v>5.3077563000000001E-2</v>
      </c>
    </row>
    <row r="2701" spans="1:16">
      <c r="A2701" s="2" t="s">
        <v>69</v>
      </c>
      <c r="B2701" s="2" t="s">
        <v>5</v>
      </c>
      <c r="C2701" s="2" t="str">
        <f t="shared" si="176"/>
        <v>Claire P.</v>
      </c>
      <c r="D2701" s="2" t="s">
        <v>22</v>
      </c>
      <c r="E2701" s="2" t="s">
        <v>16</v>
      </c>
      <c r="F2701" s="2" t="s">
        <v>12</v>
      </c>
      <c r="G2701" s="2">
        <v>38</v>
      </c>
      <c r="H2701" s="2" t="s">
        <v>34</v>
      </c>
      <c r="I2701" s="2" t="s">
        <v>39</v>
      </c>
      <c r="J2701" s="2" t="s">
        <v>123</v>
      </c>
      <c r="K2701" s="2" t="str">
        <f t="shared" si="177"/>
        <v>2015</v>
      </c>
      <c r="L2701" s="2" t="str">
        <f t="shared" si="178"/>
        <v>08</v>
      </c>
      <c r="M2701" s="2">
        <v>201508</v>
      </c>
      <c r="N2701" s="30">
        <v>47556.432000000008</v>
      </c>
      <c r="O2701" s="30">
        <v>7133.4648000000007</v>
      </c>
      <c r="P2701" s="10">
        <f t="shared" si="179"/>
        <v>7.1334648000000002E-3</v>
      </c>
    </row>
    <row r="2702" spans="1:16">
      <c r="A2702" s="2" t="s">
        <v>69</v>
      </c>
      <c r="B2702" s="2" t="s">
        <v>5</v>
      </c>
      <c r="C2702" s="2" t="str">
        <f t="shared" si="176"/>
        <v>Simon W.</v>
      </c>
      <c r="D2702" s="2" t="s">
        <v>9</v>
      </c>
      <c r="E2702" s="2" t="s">
        <v>10</v>
      </c>
      <c r="F2702" s="2" t="s">
        <v>11</v>
      </c>
      <c r="G2702" s="2">
        <v>25</v>
      </c>
      <c r="H2702" s="2" t="s">
        <v>37</v>
      </c>
      <c r="I2702" s="2" t="s">
        <v>41</v>
      </c>
      <c r="J2702" s="2" t="s">
        <v>124</v>
      </c>
      <c r="K2702" s="2" t="str">
        <f t="shared" si="177"/>
        <v>2015</v>
      </c>
      <c r="L2702" s="2" t="str">
        <f t="shared" si="178"/>
        <v>08</v>
      </c>
      <c r="M2702" s="2">
        <v>201508</v>
      </c>
      <c r="N2702" s="30">
        <v>189671.68000000002</v>
      </c>
      <c r="O2702" s="30">
        <v>28450.752000000004</v>
      </c>
      <c r="P2702" s="10">
        <f t="shared" si="179"/>
        <v>2.8450752000000003E-2</v>
      </c>
    </row>
    <row r="2703" spans="1:16">
      <c r="A2703" s="2" t="s">
        <v>69</v>
      </c>
      <c r="B2703" s="2" t="s">
        <v>5</v>
      </c>
      <c r="C2703" s="2" t="str">
        <f t="shared" si="176"/>
        <v>Simon W.</v>
      </c>
      <c r="D2703" s="2" t="s">
        <v>9</v>
      </c>
      <c r="E2703" s="2" t="s">
        <v>10</v>
      </c>
      <c r="F2703" s="2" t="s">
        <v>11</v>
      </c>
      <c r="G2703" s="2">
        <v>25</v>
      </c>
      <c r="H2703" s="2" t="s">
        <v>37</v>
      </c>
      <c r="I2703" s="2" t="s">
        <v>41</v>
      </c>
      <c r="J2703" s="2" t="s">
        <v>121</v>
      </c>
      <c r="K2703" s="2" t="str">
        <f t="shared" si="177"/>
        <v>2015</v>
      </c>
      <c r="L2703" s="2" t="str">
        <f t="shared" si="178"/>
        <v>08</v>
      </c>
      <c r="M2703" s="2">
        <v>201508</v>
      </c>
      <c r="N2703" s="30">
        <v>73400.800000000003</v>
      </c>
      <c r="O2703" s="30">
        <v>11010.12</v>
      </c>
      <c r="P2703" s="10">
        <f t="shared" si="179"/>
        <v>1.101012E-2</v>
      </c>
    </row>
    <row r="2704" spans="1:16">
      <c r="A2704" s="2" t="s">
        <v>69</v>
      </c>
      <c r="B2704" s="2" t="s">
        <v>5</v>
      </c>
      <c r="C2704" s="2" t="str">
        <f t="shared" si="176"/>
        <v>Simon W.</v>
      </c>
      <c r="D2704" s="2" t="s">
        <v>9</v>
      </c>
      <c r="E2704" s="2" t="s">
        <v>10</v>
      </c>
      <c r="F2704" s="2" t="s">
        <v>11</v>
      </c>
      <c r="G2704" s="2">
        <v>25</v>
      </c>
      <c r="H2704" s="2" t="s">
        <v>37</v>
      </c>
      <c r="I2704" s="2" t="s">
        <v>41</v>
      </c>
      <c r="J2704" s="2" t="s">
        <v>143</v>
      </c>
      <c r="K2704" s="2" t="str">
        <f t="shared" si="177"/>
        <v>2015</v>
      </c>
      <c r="L2704" s="2" t="str">
        <f t="shared" si="178"/>
        <v>08</v>
      </c>
      <c r="M2704" s="2">
        <v>201508</v>
      </c>
      <c r="N2704" s="30">
        <v>12285.900000000001</v>
      </c>
      <c r="O2704" s="30">
        <v>1842.8850000000002</v>
      </c>
      <c r="P2704" s="10">
        <f t="shared" si="179"/>
        <v>1.8428850000000003E-3</v>
      </c>
    </row>
    <row r="2705" spans="1:16">
      <c r="A2705" s="2" t="s">
        <v>69</v>
      </c>
      <c r="B2705" s="2" t="s">
        <v>5</v>
      </c>
      <c r="C2705" s="2" t="str">
        <f t="shared" si="176"/>
        <v>Simon W.</v>
      </c>
      <c r="D2705" s="2" t="s">
        <v>9</v>
      </c>
      <c r="E2705" s="2" t="s">
        <v>10</v>
      </c>
      <c r="F2705" s="2" t="s">
        <v>11</v>
      </c>
      <c r="G2705" s="2">
        <v>25</v>
      </c>
      <c r="H2705" s="2" t="s">
        <v>37</v>
      </c>
      <c r="I2705" s="2" t="s">
        <v>41</v>
      </c>
      <c r="J2705" s="2" t="s">
        <v>123</v>
      </c>
      <c r="K2705" s="2" t="str">
        <f t="shared" si="177"/>
        <v>2015</v>
      </c>
      <c r="L2705" s="2" t="str">
        <f t="shared" si="178"/>
        <v>08</v>
      </c>
      <c r="M2705" s="2">
        <v>201508</v>
      </c>
      <c r="N2705" s="30">
        <v>117019.32</v>
      </c>
      <c r="O2705" s="30">
        <v>17552.898000000001</v>
      </c>
      <c r="P2705" s="10">
        <f t="shared" si="179"/>
        <v>1.7552898000000001E-2</v>
      </c>
    </row>
    <row r="2706" spans="1:16">
      <c r="A2706" s="2" t="s">
        <v>69</v>
      </c>
      <c r="B2706" s="2" t="s">
        <v>6</v>
      </c>
      <c r="C2706" s="2" t="str">
        <f t="shared" si="176"/>
        <v>Trevor P.</v>
      </c>
      <c r="D2706" s="2" t="s">
        <v>14</v>
      </c>
      <c r="E2706" s="2" t="s">
        <v>15</v>
      </c>
      <c r="F2706" s="2" t="s">
        <v>11</v>
      </c>
      <c r="G2706" s="2">
        <v>32</v>
      </c>
      <c r="H2706" s="2" t="s">
        <v>36</v>
      </c>
      <c r="I2706" s="2" t="s">
        <v>63</v>
      </c>
      <c r="J2706" s="2" t="s">
        <v>124</v>
      </c>
      <c r="K2706" s="2" t="str">
        <f t="shared" si="177"/>
        <v>2015</v>
      </c>
      <c r="L2706" s="2" t="str">
        <f t="shared" si="178"/>
        <v>08</v>
      </c>
      <c r="M2706" s="2">
        <v>201508</v>
      </c>
      <c r="N2706" s="30">
        <v>303129.49333333335</v>
      </c>
      <c r="O2706" s="30">
        <v>45469.423999999999</v>
      </c>
      <c r="P2706" s="10">
        <f t="shared" si="179"/>
        <v>4.5469424000000001E-2</v>
      </c>
    </row>
    <row r="2707" spans="1:16">
      <c r="A2707" s="2" t="s">
        <v>69</v>
      </c>
      <c r="B2707" s="2" t="s">
        <v>6</v>
      </c>
      <c r="C2707" s="2" t="str">
        <f t="shared" si="176"/>
        <v>Trevor P.</v>
      </c>
      <c r="D2707" s="2" t="s">
        <v>14</v>
      </c>
      <c r="E2707" s="2" t="s">
        <v>15</v>
      </c>
      <c r="F2707" s="2" t="s">
        <v>11</v>
      </c>
      <c r="G2707" s="2">
        <v>32</v>
      </c>
      <c r="H2707" s="2" t="s">
        <v>36</v>
      </c>
      <c r="I2707" s="2" t="s">
        <v>63</v>
      </c>
      <c r="J2707" s="2" t="s">
        <v>121</v>
      </c>
      <c r="K2707" s="2" t="str">
        <f t="shared" si="177"/>
        <v>2015</v>
      </c>
      <c r="L2707" s="2" t="str">
        <f t="shared" si="178"/>
        <v>08</v>
      </c>
      <c r="M2707" s="2">
        <v>201508</v>
      </c>
      <c r="N2707" s="30">
        <v>126856.98666666669</v>
      </c>
      <c r="O2707" s="30">
        <v>19028.548000000003</v>
      </c>
      <c r="P2707" s="10">
        <f t="shared" si="179"/>
        <v>1.9028548000000003E-2</v>
      </c>
    </row>
    <row r="2708" spans="1:16">
      <c r="A2708" s="2" t="s">
        <v>69</v>
      </c>
      <c r="B2708" s="2" t="s">
        <v>6</v>
      </c>
      <c r="C2708" s="2" t="str">
        <f t="shared" si="176"/>
        <v>Trevor P.</v>
      </c>
      <c r="D2708" s="2" t="s">
        <v>14</v>
      </c>
      <c r="E2708" s="2" t="s">
        <v>15</v>
      </c>
      <c r="F2708" s="2" t="s">
        <v>11</v>
      </c>
      <c r="G2708" s="2">
        <v>32</v>
      </c>
      <c r="H2708" s="2" t="s">
        <v>36</v>
      </c>
      <c r="I2708" s="2" t="s">
        <v>63</v>
      </c>
      <c r="J2708" s="2" t="s">
        <v>143</v>
      </c>
      <c r="K2708" s="2" t="str">
        <f t="shared" si="177"/>
        <v>2015</v>
      </c>
      <c r="L2708" s="2" t="str">
        <f t="shared" si="178"/>
        <v>08</v>
      </c>
      <c r="M2708" s="2">
        <v>201508</v>
      </c>
      <c r="N2708" s="30">
        <v>43197</v>
      </c>
      <c r="O2708" s="30">
        <v>6479.5499999999993</v>
      </c>
      <c r="P2708" s="10">
        <f t="shared" si="179"/>
        <v>6.4795499999999989E-3</v>
      </c>
    </row>
    <row r="2709" spans="1:16">
      <c r="A2709" s="2" t="s">
        <v>69</v>
      </c>
      <c r="B2709" s="2" t="s">
        <v>6</v>
      </c>
      <c r="C2709" s="2" t="str">
        <f t="shared" si="176"/>
        <v>Trevor P.</v>
      </c>
      <c r="D2709" s="2" t="s">
        <v>14</v>
      </c>
      <c r="E2709" s="2" t="s">
        <v>15</v>
      </c>
      <c r="F2709" s="2" t="s">
        <v>11</v>
      </c>
      <c r="G2709" s="2">
        <v>32</v>
      </c>
      <c r="H2709" s="2" t="s">
        <v>36</v>
      </c>
      <c r="I2709" s="2" t="s">
        <v>63</v>
      </c>
      <c r="J2709" s="2" t="s">
        <v>123</v>
      </c>
      <c r="K2709" s="2" t="str">
        <f t="shared" si="177"/>
        <v>2015</v>
      </c>
      <c r="L2709" s="2" t="str">
        <f t="shared" si="178"/>
        <v>08</v>
      </c>
      <c r="M2709" s="2">
        <v>201508</v>
      </c>
      <c r="N2709" s="30">
        <v>259523.88000000003</v>
      </c>
      <c r="O2709" s="30">
        <v>38928.582000000002</v>
      </c>
      <c r="P2709" s="10">
        <f t="shared" si="179"/>
        <v>3.8928582000000003E-2</v>
      </c>
    </row>
    <row r="2710" spans="1:16">
      <c r="A2710" s="2" t="s">
        <v>68</v>
      </c>
      <c r="B2710" s="2" t="s">
        <v>24</v>
      </c>
      <c r="C2710" s="2" t="str">
        <f t="shared" si="176"/>
        <v>George C.</v>
      </c>
      <c r="D2710" s="2" t="s">
        <v>43</v>
      </c>
      <c r="E2710" s="2" t="s">
        <v>17</v>
      </c>
      <c r="F2710" s="2" t="s">
        <v>11</v>
      </c>
      <c r="G2710" s="2">
        <v>32</v>
      </c>
      <c r="H2710" s="2" t="s">
        <v>36</v>
      </c>
      <c r="I2710" s="2" t="s">
        <v>63</v>
      </c>
      <c r="J2710" s="2" t="s">
        <v>124</v>
      </c>
      <c r="K2710" s="2" t="str">
        <f t="shared" si="177"/>
        <v>2015</v>
      </c>
      <c r="L2710" s="2" t="str">
        <f t="shared" si="178"/>
        <v>08</v>
      </c>
      <c r="M2710" s="2">
        <v>201508</v>
      </c>
      <c r="N2710" s="30">
        <v>172052.90666666668</v>
      </c>
      <c r="O2710" s="30">
        <v>25807.936000000002</v>
      </c>
      <c r="P2710" s="10">
        <f t="shared" si="179"/>
        <v>2.5807936E-2</v>
      </c>
    </row>
    <row r="2711" spans="1:16">
      <c r="A2711" s="2" t="s">
        <v>68</v>
      </c>
      <c r="B2711" s="2" t="s">
        <v>24</v>
      </c>
      <c r="C2711" s="2" t="str">
        <f t="shared" si="176"/>
        <v>George C.</v>
      </c>
      <c r="D2711" s="2" t="s">
        <v>43</v>
      </c>
      <c r="E2711" s="2" t="s">
        <v>17</v>
      </c>
      <c r="F2711" s="2" t="s">
        <v>11</v>
      </c>
      <c r="G2711" s="2">
        <v>32</v>
      </c>
      <c r="H2711" s="2" t="s">
        <v>36</v>
      </c>
      <c r="I2711" s="2" t="s">
        <v>63</v>
      </c>
      <c r="J2711" s="2" t="s">
        <v>121</v>
      </c>
      <c r="K2711" s="2" t="str">
        <f t="shared" si="177"/>
        <v>2015</v>
      </c>
      <c r="L2711" s="2" t="str">
        <f t="shared" si="178"/>
        <v>08</v>
      </c>
      <c r="M2711" s="2">
        <v>201508</v>
      </c>
      <c r="N2711" s="30">
        <v>187814.29333333336</v>
      </c>
      <c r="O2711" s="30">
        <v>28172.144000000004</v>
      </c>
      <c r="P2711" s="10">
        <f t="shared" si="179"/>
        <v>2.8172144000000003E-2</v>
      </c>
    </row>
    <row r="2712" spans="1:16">
      <c r="A2712" s="2" t="s">
        <v>68</v>
      </c>
      <c r="B2712" s="2" t="s">
        <v>24</v>
      </c>
      <c r="C2712" s="2" t="str">
        <f t="shared" si="176"/>
        <v>George C.</v>
      </c>
      <c r="D2712" s="2" t="s">
        <v>43</v>
      </c>
      <c r="E2712" s="2" t="s">
        <v>17</v>
      </c>
      <c r="F2712" s="2" t="s">
        <v>11</v>
      </c>
      <c r="G2712" s="2">
        <v>32</v>
      </c>
      <c r="H2712" s="2" t="s">
        <v>36</v>
      </c>
      <c r="I2712" s="2" t="s">
        <v>63</v>
      </c>
      <c r="J2712" s="2" t="s">
        <v>143</v>
      </c>
      <c r="K2712" s="2" t="str">
        <f t="shared" si="177"/>
        <v>2015</v>
      </c>
      <c r="L2712" s="2" t="str">
        <f t="shared" si="178"/>
        <v>08</v>
      </c>
      <c r="M2712" s="2">
        <v>201508</v>
      </c>
      <c r="N2712" s="30">
        <v>106945.3</v>
      </c>
      <c r="O2712" s="30">
        <v>16041.795</v>
      </c>
      <c r="P2712" s="10">
        <f t="shared" si="179"/>
        <v>1.6041795000000001E-2</v>
      </c>
    </row>
    <row r="2713" spans="1:16">
      <c r="A2713" s="2" t="s">
        <v>68</v>
      </c>
      <c r="B2713" s="2" t="s">
        <v>24</v>
      </c>
      <c r="C2713" s="2" t="str">
        <f t="shared" si="176"/>
        <v>George C.</v>
      </c>
      <c r="D2713" s="2" t="s">
        <v>43</v>
      </c>
      <c r="E2713" s="2" t="s">
        <v>17</v>
      </c>
      <c r="F2713" s="2" t="s">
        <v>11</v>
      </c>
      <c r="G2713" s="2">
        <v>32</v>
      </c>
      <c r="H2713" s="2" t="s">
        <v>36</v>
      </c>
      <c r="I2713" s="2" t="s">
        <v>63</v>
      </c>
      <c r="J2713" s="2" t="s">
        <v>123</v>
      </c>
      <c r="K2713" s="2" t="str">
        <f t="shared" si="177"/>
        <v>2015</v>
      </c>
      <c r="L2713" s="2" t="str">
        <f t="shared" si="178"/>
        <v>08</v>
      </c>
      <c r="M2713" s="2">
        <v>201508</v>
      </c>
      <c r="N2713" s="30">
        <v>280886.76</v>
      </c>
      <c r="O2713" s="30">
        <v>42133.014000000003</v>
      </c>
      <c r="P2713" s="10">
        <f t="shared" si="179"/>
        <v>4.2133014000000003E-2</v>
      </c>
    </row>
    <row r="2714" spans="1:16">
      <c r="A2714" s="2" t="s">
        <v>68</v>
      </c>
      <c r="B2714" s="2" t="s">
        <v>70</v>
      </c>
      <c r="C2714" s="2" t="str">
        <f t="shared" si="176"/>
        <v>Emma J.</v>
      </c>
      <c r="D2714" s="2" t="s">
        <v>20</v>
      </c>
      <c r="E2714" s="2" t="s">
        <v>0</v>
      </c>
      <c r="F2714" s="2" t="s">
        <v>12</v>
      </c>
      <c r="G2714" s="2">
        <v>28</v>
      </c>
      <c r="H2714" s="2" t="s">
        <v>37</v>
      </c>
      <c r="I2714" s="2" t="s">
        <v>41</v>
      </c>
      <c r="J2714" s="2" t="s">
        <v>124</v>
      </c>
      <c r="K2714" s="2" t="str">
        <f t="shared" si="177"/>
        <v>2015</v>
      </c>
      <c r="L2714" s="2" t="str">
        <f t="shared" si="178"/>
        <v>08</v>
      </c>
      <c r="M2714" s="2">
        <v>201508</v>
      </c>
      <c r="N2714" s="30">
        <v>257614.72000000006</v>
      </c>
      <c r="O2714" s="30">
        <v>38642.208000000006</v>
      </c>
      <c r="P2714" s="10">
        <f t="shared" si="179"/>
        <v>3.8642208000000004E-2</v>
      </c>
    </row>
    <row r="2715" spans="1:16">
      <c r="A2715" s="2" t="s">
        <v>68</v>
      </c>
      <c r="B2715" s="2" t="s">
        <v>70</v>
      </c>
      <c r="C2715" s="2" t="str">
        <f t="shared" si="176"/>
        <v>Emma J.</v>
      </c>
      <c r="D2715" s="2" t="s">
        <v>20</v>
      </c>
      <c r="E2715" s="2" t="s">
        <v>0</v>
      </c>
      <c r="F2715" s="2" t="s">
        <v>12</v>
      </c>
      <c r="G2715" s="2">
        <v>28</v>
      </c>
      <c r="H2715" s="2" t="s">
        <v>37</v>
      </c>
      <c r="I2715" s="2" t="s">
        <v>41</v>
      </c>
      <c r="J2715" s="2" t="s">
        <v>121</v>
      </c>
      <c r="K2715" s="2" t="str">
        <f t="shared" si="177"/>
        <v>2015</v>
      </c>
      <c r="L2715" s="2" t="str">
        <f t="shared" si="178"/>
        <v>08</v>
      </c>
      <c r="M2715" s="2">
        <v>201508</v>
      </c>
      <c r="N2715" s="30">
        <v>29088.400000000001</v>
      </c>
      <c r="O2715" s="30">
        <v>4363.26</v>
      </c>
      <c r="P2715" s="10">
        <f t="shared" si="179"/>
        <v>4.3632599999999999E-3</v>
      </c>
    </row>
    <row r="2716" spans="1:16">
      <c r="A2716" s="2" t="s">
        <v>68</v>
      </c>
      <c r="B2716" s="2" t="s">
        <v>70</v>
      </c>
      <c r="C2716" s="2" t="str">
        <f t="shared" si="176"/>
        <v>Emma J.</v>
      </c>
      <c r="D2716" s="2" t="s">
        <v>20</v>
      </c>
      <c r="E2716" s="2" t="s">
        <v>0</v>
      </c>
      <c r="F2716" s="2" t="s">
        <v>12</v>
      </c>
      <c r="G2716" s="2">
        <v>28</v>
      </c>
      <c r="H2716" s="2" t="s">
        <v>37</v>
      </c>
      <c r="I2716" s="2" t="s">
        <v>41</v>
      </c>
      <c r="J2716" s="2" t="s">
        <v>143</v>
      </c>
      <c r="K2716" s="2" t="str">
        <f t="shared" si="177"/>
        <v>2015</v>
      </c>
      <c r="L2716" s="2" t="str">
        <f t="shared" si="178"/>
        <v>08</v>
      </c>
      <c r="M2716" s="2">
        <v>201508</v>
      </c>
      <c r="N2716" s="30">
        <v>62564.700000000004</v>
      </c>
      <c r="O2716" s="30">
        <v>9384.7049999999999</v>
      </c>
      <c r="P2716" s="10">
        <f t="shared" si="179"/>
        <v>9.3847050000000001E-3</v>
      </c>
    </row>
    <row r="2717" spans="1:16">
      <c r="A2717" s="2" t="s">
        <v>68</v>
      </c>
      <c r="B2717" s="2" t="s">
        <v>70</v>
      </c>
      <c r="C2717" s="2" t="str">
        <f t="shared" si="176"/>
        <v>Emma J.</v>
      </c>
      <c r="D2717" s="2" t="s">
        <v>20</v>
      </c>
      <c r="E2717" s="2" t="s">
        <v>0</v>
      </c>
      <c r="F2717" s="2" t="s">
        <v>12</v>
      </c>
      <c r="G2717" s="2">
        <v>28</v>
      </c>
      <c r="H2717" s="2" t="s">
        <v>37</v>
      </c>
      <c r="I2717" s="2" t="s">
        <v>41</v>
      </c>
      <c r="J2717" s="2" t="s">
        <v>123</v>
      </c>
      <c r="K2717" s="2" t="str">
        <f t="shared" si="177"/>
        <v>2015</v>
      </c>
      <c r="L2717" s="2" t="str">
        <f t="shared" si="178"/>
        <v>08</v>
      </c>
      <c r="M2717" s="2">
        <v>201508</v>
      </c>
      <c r="N2717" s="30">
        <v>20280.48</v>
      </c>
      <c r="O2717" s="30">
        <v>3042.0719999999997</v>
      </c>
      <c r="P2717" s="10">
        <f t="shared" si="179"/>
        <v>3.0420719999999998E-3</v>
      </c>
    </row>
    <row r="2718" spans="1:16">
      <c r="A2718" s="2" t="s">
        <v>68</v>
      </c>
      <c r="B2718" s="2" t="s">
        <v>23</v>
      </c>
      <c r="C2718" s="2" t="str">
        <f t="shared" si="176"/>
        <v>Bryan K.</v>
      </c>
      <c r="D2718" s="2" t="s">
        <v>44</v>
      </c>
      <c r="E2718" s="2" t="s">
        <v>45</v>
      </c>
      <c r="F2718" s="2" t="s">
        <v>11</v>
      </c>
      <c r="G2718" s="2">
        <v>27</v>
      </c>
      <c r="H2718" s="2" t="s">
        <v>33</v>
      </c>
      <c r="I2718" s="2" t="s">
        <v>38</v>
      </c>
      <c r="J2718" s="2" t="s">
        <v>124</v>
      </c>
      <c r="K2718" s="2" t="str">
        <f t="shared" si="177"/>
        <v>2015</v>
      </c>
      <c r="L2718" s="2" t="str">
        <f t="shared" si="178"/>
        <v>08</v>
      </c>
      <c r="M2718" s="2">
        <v>201508</v>
      </c>
      <c r="N2718" s="30">
        <v>465968.44800000003</v>
      </c>
      <c r="O2718" s="30">
        <v>69895.267200000002</v>
      </c>
      <c r="P2718" s="10">
        <f t="shared" si="179"/>
        <v>6.98952672E-2</v>
      </c>
    </row>
    <row r="2719" spans="1:16">
      <c r="A2719" s="2" t="s">
        <v>68</v>
      </c>
      <c r="B2719" s="2" t="s">
        <v>23</v>
      </c>
      <c r="C2719" s="2" t="str">
        <f t="shared" si="176"/>
        <v>Bryan K.</v>
      </c>
      <c r="D2719" s="2" t="s">
        <v>44</v>
      </c>
      <c r="E2719" s="2" t="s">
        <v>45</v>
      </c>
      <c r="F2719" s="2" t="s">
        <v>11</v>
      </c>
      <c r="G2719" s="2">
        <v>27</v>
      </c>
      <c r="H2719" s="2" t="s">
        <v>33</v>
      </c>
      <c r="I2719" s="2" t="s">
        <v>38</v>
      </c>
      <c r="J2719" s="2" t="s">
        <v>121</v>
      </c>
      <c r="K2719" s="2" t="str">
        <f t="shared" si="177"/>
        <v>2015</v>
      </c>
      <c r="L2719" s="2" t="str">
        <f t="shared" si="178"/>
        <v>08</v>
      </c>
      <c r="M2719" s="2">
        <v>201508</v>
      </c>
      <c r="N2719" s="30">
        <v>103208.68800000002</v>
      </c>
      <c r="O2719" s="30">
        <v>15481.303200000004</v>
      </c>
      <c r="P2719" s="10">
        <f t="shared" si="179"/>
        <v>1.5481303200000004E-2</v>
      </c>
    </row>
    <row r="2720" spans="1:16">
      <c r="A2720" s="2" t="s">
        <v>68</v>
      </c>
      <c r="B2720" s="2" t="s">
        <v>23</v>
      </c>
      <c r="C2720" s="2" t="str">
        <f t="shared" si="176"/>
        <v>Bryan K.</v>
      </c>
      <c r="D2720" s="2" t="s">
        <v>44</v>
      </c>
      <c r="E2720" s="2" t="s">
        <v>45</v>
      </c>
      <c r="F2720" s="2" t="s">
        <v>11</v>
      </c>
      <c r="G2720" s="2">
        <v>27</v>
      </c>
      <c r="H2720" s="2" t="s">
        <v>33</v>
      </c>
      <c r="I2720" s="2" t="s">
        <v>38</v>
      </c>
      <c r="J2720" s="2" t="s">
        <v>143</v>
      </c>
      <c r="K2720" s="2" t="str">
        <f t="shared" si="177"/>
        <v>2015</v>
      </c>
      <c r="L2720" s="2" t="str">
        <f t="shared" si="178"/>
        <v>08</v>
      </c>
      <c r="M2720" s="2">
        <v>201508</v>
      </c>
      <c r="N2720" s="30">
        <v>57299.220000000016</v>
      </c>
      <c r="O2720" s="30">
        <v>8594.8830000000016</v>
      </c>
      <c r="P2720" s="10">
        <f t="shared" si="179"/>
        <v>8.5948830000000011E-3</v>
      </c>
    </row>
    <row r="2721" spans="1:16">
      <c r="A2721" s="2" t="s">
        <v>68</v>
      </c>
      <c r="B2721" s="2" t="s">
        <v>23</v>
      </c>
      <c r="C2721" s="2" t="str">
        <f t="shared" si="176"/>
        <v>Bryan K.</v>
      </c>
      <c r="D2721" s="2" t="s">
        <v>44</v>
      </c>
      <c r="E2721" s="2" t="s">
        <v>45</v>
      </c>
      <c r="F2721" s="2" t="s">
        <v>11</v>
      </c>
      <c r="G2721" s="2">
        <v>27</v>
      </c>
      <c r="H2721" s="2" t="s">
        <v>33</v>
      </c>
      <c r="I2721" s="2" t="s">
        <v>38</v>
      </c>
      <c r="J2721" s="2" t="s">
        <v>123</v>
      </c>
      <c r="K2721" s="2" t="str">
        <f t="shared" si="177"/>
        <v>2015</v>
      </c>
      <c r="L2721" s="2" t="str">
        <f t="shared" si="178"/>
        <v>08</v>
      </c>
      <c r="M2721" s="2">
        <v>201508</v>
      </c>
      <c r="N2721" s="30">
        <v>160824.31200000001</v>
      </c>
      <c r="O2721" s="30">
        <v>24123.646799999999</v>
      </c>
      <c r="P2721" s="10">
        <f t="shared" si="179"/>
        <v>2.4123646799999999E-2</v>
      </c>
    </row>
    <row r="2722" spans="1:16">
      <c r="A2722" s="2" t="s">
        <v>7</v>
      </c>
      <c r="B2722" s="2" t="s">
        <v>25</v>
      </c>
      <c r="C2722" s="2" t="str">
        <f t="shared" si="176"/>
        <v>Louis N.</v>
      </c>
      <c r="D2722" s="2" t="s">
        <v>51</v>
      </c>
      <c r="E2722" s="2" t="s">
        <v>52</v>
      </c>
      <c r="F2722" s="2" t="s">
        <v>11</v>
      </c>
      <c r="G2722" s="2">
        <v>44</v>
      </c>
      <c r="H2722" s="2" t="s">
        <v>33</v>
      </c>
      <c r="I2722" s="2" t="s">
        <v>38</v>
      </c>
      <c r="J2722" s="2" t="s">
        <v>124</v>
      </c>
      <c r="K2722" s="2" t="str">
        <f t="shared" si="177"/>
        <v>2015</v>
      </c>
      <c r="L2722" s="2" t="str">
        <f t="shared" si="178"/>
        <v>09</v>
      </c>
      <c r="M2722" s="2">
        <v>201509</v>
      </c>
      <c r="N2722" s="30">
        <v>428064.74666666664</v>
      </c>
      <c r="O2722" s="30">
        <v>64209.711999999992</v>
      </c>
      <c r="P2722" s="10">
        <f t="shared" si="179"/>
        <v>6.4209711999999988E-2</v>
      </c>
    </row>
    <row r="2723" spans="1:16">
      <c r="A2723" s="2" t="s">
        <v>7</v>
      </c>
      <c r="B2723" s="2" t="s">
        <v>25</v>
      </c>
      <c r="C2723" s="2" t="str">
        <f t="shared" si="176"/>
        <v>Louis N.</v>
      </c>
      <c r="D2723" s="2" t="s">
        <v>51</v>
      </c>
      <c r="E2723" s="2" t="s">
        <v>52</v>
      </c>
      <c r="F2723" s="2" t="s">
        <v>11</v>
      </c>
      <c r="G2723" s="2">
        <v>44</v>
      </c>
      <c r="H2723" s="2" t="s">
        <v>33</v>
      </c>
      <c r="I2723" s="2" t="s">
        <v>38</v>
      </c>
      <c r="J2723" s="2" t="s">
        <v>121</v>
      </c>
      <c r="K2723" s="2" t="str">
        <f t="shared" si="177"/>
        <v>2015</v>
      </c>
      <c r="L2723" s="2" t="str">
        <f t="shared" si="178"/>
        <v>09</v>
      </c>
      <c r="M2723" s="2">
        <v>201509</v>
      </c>
      <c r="N2723" s="30">
        <v>176956.45333333334</v>
      </c>
      <c r="O2723" s="30">
        <v>26543.468000000001</v>
      </c>
      <c r="P2723" s="10">
        <f t="shared" si="179"/>
        <v>2.6543468000000001E-2</v>
      </c>
    </row>
    <row r="2724" spans="1:16">
      <c r="A2724" s="2" t="s">
        <v>7</v>
      </c>
      <c r="B2724" s="2" t="s">
        <v>25</v>
      </c>
      <c r="C2724" s="2" t="str">
        <f t="shared" si="176"/>
        <v>Louis N.</v>
      </c>
      <c r="D2724" s="2" t="s">
        <v>51</v>
      </c>
      <c r="E2724" s="2" t="s">
        <v>52</v>
      </c>
      <c r="F2724" s="2" t="s">
        <v>11</v>
      </c>
      <c r="G2724" s="2">
        <v>44</v>
      </c>
      <c r="H2724" s="2" t="s">
        <v>33</v>
      </c>
      <c r="I2724" s="2" t="s">
        <v>38</v>
      </c>
      <c r="J2724" s="2" t="s">
        <v>143</v>
      </c>
      <c r="K2724" s="2" t="str">
        <f t="shared" si="177"/>
        <v>2015</v>
      </c>
      <c r="L2724" s="2" t="str">
        <f t="shared" si="178"/>
        <v>09</v>
      </c>
      <c r="M2724" s="2">
        <v>201509</v>
      </c>
      <c r="N2724" s="30">
        <v>188949.01666666663</v>
      </c>
      <c r="O2724" s="30">
        <v>28342.352499999994</v>
      </c>
      <c r="P2724" s="10">
        <f t="shared" si="179"/>
        <v>2.8342352499999994E-2</v>
      </c>
    </row>
    <row r="2725" spans="1:16">
      <c r="A2725" s="2" t="s">
        <v>7</v>
      </c>
      <c r="B2725" s="2" t="s">
        <v>25</v>
      </c>
      <c r="C2725" s="2" t="str">
        <f t="shared" si="176"/>
        <v>Louis N.</v>
      </c>
      <c r="D2725" s="2" t="s">
        <v>51</v>
      </c>
      <c r="E2725" s="2" t="s">
        <v>52</v>
      </c>
      <c r="F2725" s="2" t="s">
        <v>11</v>
      </c>
      <c r="G2725" s="2">
        <v>44</v>
      </c>
      <c r="H2725" s="2" t="s">
        <v>33</v>
      </c>
      <c r="I2725" s="2" t="s">
        <v>38</v>
      </c>
      <c r="J2725" s="2" t="s">
        <v>123</v>
      </c>
      <c r="K2725" s="2" t="str">
        <f t="shared" si="177"/>
        <v>2015</v>
      </c>
      <c r="L2725" s="2" t="str">
        <f t="shared" si="178"/>
        <v>09</v>
      </c>
      <c r="M2725" s="2">
        <v>201509</v>
      </c>
      <c r="N2725" s="30">
        <v>98491.54</v>
      </c>
      <c r="O2725" s="30">
        <v>14773.730999999998</v>
      </c>
      <c r="P2725" s="10">
        <f t="shared" si="179"/>
        <v>1.4773730999999998E-2</v>
      </c>
    </row>
    <row r="2726" spans="1:16">
      <c r="A2726" s="2" t="s">
        <v>7</v>
      </c>
      <c r="B2726" s="2" t="s">
        <v>25</v>
      </c>
      <c r="C2726" s="2" t="str">
        <f t="shared" si="176"/>
        <v>Winnie C.</v>
      </c>
      <c r="D2726" s="2" t="s">
        <v>49</v>
      </c>
      <c r="E2726" s="2" t="s">
        <v>50</v>
      </c>
      <c r="F2726" s="2" t="s">
        <v>12</v>
      </c>
      <c r="G2726" s="2">
        <v>35</v>
      </c>
      <c r="H2726" s="2" t="s">
        <v>35</v>
      </c>
      <c r="I2726" s="2" t="s">
        <v>40</v>
      </c>
      <c r="J2726" s="2" t="s">
        <v>124</v>
      </c>
      <c r="K2726" s="2" t="str">
        <f t="shared" si="177"/>
        <v>2015</v>
      </c>
      <c r="L2726" s="2" t="str">
        <f t="shared" si="178"/>
        <v>09</v>
      </c>
      <c r="M2726" s="2">
        <v>201509</v>
      </c>
      <c r="N2726" s="30">
        <v>150012.80000000002</v>
      </c>
      <c r="O2726" s="30">
        <v>22501.920000000002</v>
      </c>
      <c r="P2726" s="10">
        <f t="shared" si="179"/>
        <v>2.2501920000000002E-2</v>
      </c>
    </row>
    <row r="2727" spans="1:16">
      <c r="A2727" s="2" t="s">
        <v>7</v>
      </c>
      <c r="B2727" s="2" t="s">
        <v>25</v>
      </c>
      <c r="C2727" s="2" t="str">
        <f t="shared" si="176"/>
        <v>Winnie C.</v>
      </c>
      <c r="D2727" s="2" t="s">
        <v>49</v>
      </c>
      <c r="E2727" s="2" t="s">
        <v>50</v>
      </c>
      <c r="F2727" s="2" t="s">
        <v>12</v>
      </c>
      <c r="G2727" s="2">
        <v>35</v>
      </c>
      <c r="H2727" s="2" t="s">
        <v>35</v>
      </c>
      <c r="I2727" s="2" t="s">
        <v>40</v>
      </c>
      <c r="J2727" s="2" t="s">
        <v>121</v>
      </c>
      <c r="K2727" s="2" t="str">
        <f t="shared" si="177"/>
        <v>2015</v>
      </c>
      <c r="L2727" s="2" t="str">
        <f t="shared" si="178"/>
        <v>09</v>
      </c>
      <c r="M2727" s="2">
        <v>201509</v>
      </c>
      <c r="N2727" s="30">
        <v>182957.60000000003</v>
      </c>
      <c r="O2727" s="30">
        <v>27443.640000000003</v>
      </c>
      <c r="P2727" s="10">
        <f t="shared" si="179"/>
        <v>2.7443640000000002E-2</v>
      </c>
    </row>
    <row r="2728" spans="1:16">
      <c r="A2728" s="2" t="s">
        <v>7</v>
      </c>
      <c r="B2728" s="2" t="s">
        <v>25</v>
      </c>
      <c r="C2728" s="2" t="str">
        <f t="shared" si="176"/>
        <v>Winnie C.</v>
      </c>
      <c r="D2728" s="2" t="s">
        <v>49</v>
      </c>
      <c r="E2728" s="2" t="s">
        <v>50</v>
      </c>
      <c r="F2728" s="2" t="s">
        <v>12</v>
      </c>
      <c r="G2728" s="2">
        <v>35</v>
      </c>
      <c r="H2728" s="2" t="s">
        <v>35</v>
      </c>
      <c r="I2728" s="2" t="s">
        <v>40</v>
      </c>
      <c r="J2728" s="2" t="s">
        <v>143</v>
      </c>
      <c r="K2728" s="2" t="str">
        <f t="shared" si="177"/>
        <v>2015</v>
      </c>
      <c r="L2728" s="2" t="str">
        <f t="shared" si="178"/>
        <v>09</v>
      </c>
      <c r="M2728" s="2">
        <v>201509</v>
      </c>
      <c r="N2728" s="30">
        <v>25104.333333333332</v>
      </c>
      <c r="O2728" s="30">
        <v>3765.6499999999996</v>
      </c>
      <c r="P2728" s="10">
        <f t="shared" si="179"/>
        <v>3.7656499999999997E-3</v>
      </c>
    </row>
    <row r="2729" spans="1:16">
      <c r="A2729" s="2" t="s">
        <v>7</v>
      </c>
      <c r="B2729" s="2" t="s">
        <v>25</v>
      </c>
      <c r="C2729" s="2" t="str">
        <f t="shared" si="176"/>
        <v>Winnie C.</v>
      </c>
      <c r="D2729" s="2" t="s">
        <v>49</v>
      </c>
      <c r="E2729" s="2" t="s">
        <v>50</v>
      </c>
      <c r="F2729" s="2" t="s">
        <v>12</v>
      </c>
      <c r="G2729" s="2">
        <v>35</v>
      </c>
      <c r="H2729" s="2" t="s">
        <v>35</v>
      </c>
      <c r="I2729" s="2" t="s">
        <v>40</v>
      </c>
      <c r="J2729" s="2" t="s">
        <v>123</v>
      </c>
      <c r="K2729" s="2" t="str">
        <f t="shared" si="177"/>
        <v>2015</v>
      </c>
      <c r="L2729" s="2" t="str">
        <f t="shared" si="178"/>
        <v>09</v>
      </c>
      <c r="M2729" s="2">
        <v>201509</v>
      </c>
      <c r="N2729" s="30">
        <v>251764.79999999996</v>
      </c>
      <c r="O2729" s="30">
        <v>37764.719999999994</v>
      </c>
      <c r="P2729" s="10">
        <f t="shared" si="179"/>
        <v>3.7764719999999995E-2</v>
      </c>
    </row>
    <row r="2730" spans="1:16">
      <c r="A2730" s="2" t="s">
        <v>7</v>
      </c>
      <c r="B2730" s="2" t="s">
        <v>25</v>
      </c>
      <c r="C2730" s="2" t="str">
        <f t="shared" si="176"/>
        <v>Edson L.</v>
      </c>
      <c r="D2730" s="2" t="s">
        <v>47</v>
      </c>
      <c r="E2730" s="2" t="s">
        <v>48</v>
      </c>
      <c r="F2730" s="2" t="s">
        <v>11</v>
      </c>
      <c r="G2730" s="2">
        <v>28</v>
      </c>
      <c r="H2730" s="2" t="s">
        <v>37</v>
      </c>
      <c r="I2730" s="2" t="s">
        <v>41</v>
      </c>
      <c r="J2730" s="2" t="s">
        <v>124</v>
      </c>
      <c r="K2730" s="2" t="str">
        <f t="shared" si="177"/>
        <v>2015</v>
      </c>
      <c r="L2730" s="2" t="str">
        <f t="shared" si="178"/>
        <v>09</v>
      </c>
      <c r="M2730" s="2">
        <v>201509</v>
      </c>
      <c r="N2730" s="30">
        <v>181233.91999999998</v>
      </c>
      <c r="O2730" s="30">
        <v>27185.087999999996</v>
      </c>
      <c r="P2730" s="10">
        <f t="shared" si="179"/>
        <v>2.7185087999999996E-2</v>
      </c>
    </row>
    <row r="2731" spans="1:16">
      <c r="A2731" s="2" t="s">
        <v>7</v>
      </c>
      <c r="B2731" s="2" t="s">
        <v>25</v>
      </c>
      <c r="C2731" s="2" t="str">
        <f t="shared" si="176"/>
        <v>Edson L.</v>
      </c>
      <c r="D2731" s="2" t="s">
        <v>47</v>
      </c>
      <c r="E2731" s="2" t="s">
        <v>48</v>
      </c>
      <c r="F2731" s="2" t="s">
        <v>11</v>
      </c>
      <c r="G2731" s="2">
        <v>28</v>
      </c>
      <c r="H2731" s="2" t="s">
        <v>37</v>
      </c>
      <c r="I2731" s="2" t="s">
        <v>41</v>
      </c>
      <c r="J2731" s="2" t="s">
        <v>121</v>
      </c>
      <c r="K2731" s="2" t="str">
        <f t="shared" si="177"/>
        <v>2015</v>
      </c>
      <c r="L2731" s="2" t="str">
        <f t="shared" si="178"/>
        <v>09</v>
      </c>
      <c r="M2731" s="2">
        <v>201509</v>
      </c>
      <c r="N2731" s="30">
        <v>32650.240000000002</v>
      </c>
      <c r="O2731" s="30">
        <v>4897.5360000000001</v>
      </c>
      <c r="P2731" s="10">
        <f t="shared" si="179"/>
        <v>4.8975360000000001E-3</v>
      </c>
    </row>
    <row r="2732" spans="1:16">
      <c r="A2732" s="2" t="s">
        <v>7</v>
      </c>
      <c r="B2732" s="2" t="s">
        <v>25</v>
      </c>
      <c r="C2732" s="2" t="str">
        <f t="shared" si="176"/>
        <v>Edson L.</v>
      </c>
      <c r="D2732" s="2" t="s">
        <v>47</v>
      </c>
      <c r="E2732" s="2" t="s">
        <v>48</v>
      </c>
      <c r="F2732" s="2" t="s">
        <v>11</v>
      </c>
      <c r="G2732" s="2">
        <v>28</v>
      </c>
      <c r="H2732" s="2" t="s">
        <v>37</v>
      </c>
      <c r="I2732" s="2" t="s">
        <v>41</v>
      </c>
      <c r="J2732" s="2" t="s">
        <v>143</v>
      </c>
      <c r="K2732" s="2" t="str">
        <f t="shared" si="177"/>
        <v>2015</v>
      </c>
      <c r="L2732" s="2" t="str">
        <f t="shared" si="178"/>
        <v>09</v>
      </c>
      <c r="M2732" s="2">
        <v>201509</v>
      </c>
      <c r="N2732" s="30">
        <v>36724.799999999996</v>
      </c>
      <c r="O2732" s="30">
        <v>5508.7199999999993</v>
      </c>
      <c r="P2732" s="10">
        <f t="shared" si="179"/>
        <v>5.5087199999999991E-3</v>
      </c>
    </row>
    <row r="2733" spans="1:16">
      <c r="A2733" s="2" t="s">
        <v>7</v>
      </c>
      <c r="B2733" s="2" t="s">
        <v>25</v>
      </c>
      <c r="C2733" s="2" t="str">
        <f t="shared" si="176"/>
        <v>Edson L.</v>
      </c>
      <c r="D2733" s="2" t="s">
        <v>47</v>
      </c>
      <c r="E2733" s="2" t="s">
        <v>48</v>
      </c>
      <c r="F2733" s="2" t="s">
        <v>11</v>
      </c>
      <c r="G2733" s="2">
        <v>28</v>
      </c>
      <c r="H2733" s="2" t="s">
        <v>37</v>
      </c>
      <c r="I2733" s="2" t="s">
        <v>41</v>
      </c>
      <c r="J2733" s="2" t="s">
        <v>123</v>
      </c>
      <c r="K2733" s="2" t="str">
        <f t="shared" si="177"/>
        <v>2015</v>
      </c>
      <c r="L2733" s="2" t="str">
        <f t="shared" si="178"/>
        <v>09</v>
      </c>
      <c r="M2733" s="2">
        <v>201509</v>
      </c>
      <c r="N2733" s="30">
        <v>31295.879999999997</v>
      </c>
      <c r="O2733" s="30">
        <v>4694.3819999999996</v>
      </c>
      <c r="P2733" s="10">
        <f t="shared" si="179"/>
        <v>4.6943819999999995E-3</v>
      </c>
    </row>
    <row r="2734" spans="1:16">
      <c r="A2734" s="2" t="s">
        <v>7</v>
      </c>
      <c r="B2734" s="2" t="s">
        <v>26</v>
      </c>
      <c r="C2734" s="2" t="str">
        <f t="shared" si="176"/>
        <v>Toshiro T.</v>
      </c>
      <c r="D2734" s="2" t="s">
        <v>55</v>
      </c>
      <c r="E2734" s="2" t="s">
        <v>56</v>
      </c>
      <c r="F2734" s="2" t="s">
        <v>11</v>
      </c>
      <c r="G2734" s="2">
        <v>36</v>
      </c>
      <c r="H2734" s="2" t="s">
        <v>34</v>
      </c>
      <c r="I2734" s="2" t="s">
        <v>39</v>
      </c>
      <c r="J2734" s="2" t="s">
        <v>124</v>
      </c>
      <c r="K2734" s="2" t="str">
        <f t="shared" si="177"/>
        <v>2015</v>
      </c>
      <c r="L2734" s="2" t="str">
        <f t="shared" si="178"/>
        <v>09</v>
      </c>
      <c r="M2734" s="2">
        <v>201509</v>
      </c>
      <c r="N2734" s="30">
        <v>78388.396799999988</v>
      </c>
      <c r="O2734" s="30">
        <v>11758.259519999998</v>
      </c>
      <c r="P2734" s="10">
        <f t="shared" si="179"/>
        <v>1.1758259519999998E-2</v>
      </c>
    </row>
    <row r="2735" spans="1:16">
      <c r="A2735" s="2" t="s">
        <v>7</v>
      </c>
      <c r="B2735" s="2" t="s">
        <v>26</v>
      </c>
      <c r="C2735" s="2" t="str">
        <f t="shared" si="176"/>
        <v>Toshiro T.</v>
      </c>
      <c r="D2735" s="2" t="s">
        <v>55</v>
      </c>
      <c r="E2735" s="2" t="s">
        <v>56</v>
      </c>
      <c r="F2735" s="2" t="s">
        <v>11</v>
      </c>
      <c r="G2735" s="2">
        <v>36</v>
      </c>
      <c r="H2735" s="2" t="s">
        <v>34</v>
      </c>
      <c r="I2735" s="2" t="s">
        <v>39</v>
      </c>
      <c r="J2735" s="2" t="s">
        <v>121</v>
      </c>
      <c r="K2735" s="2" t="str">
        <f t="shared" si="177"/>
        <v>2015</v>
      </c>
      <c r="L2735" s="2" t="str">
        <f t="shared" si="178"/>
        <v>09</v>
      </c>
      <c r="M2735" s="2">
        <v>201509</v>
      </c>
      <c r="N2735" s="30">
        <v>5182.8671999999997</v>
      </c>
      <c r="O2735" s="30">
        <v>777.43007999999986</v>
      </c>
      <c r="P2735" s="10">
        <f t="shared" si="179"/>
        <v>7.7743007999999986E-4</v>
      </c>
    </row>
    <row r="2736" spans="1:16">
      <c r="A2736" s="2" t="s">
        <v>7</v>
      </c>
      <c r="B2736" s="2" t="s">
        <v>26</v>
      </c>
      <c r="C2736" s="2" t="str">
        <f t="shared" si="176"/>
        <v>Toshiro T.</v>
      </c>
      <c r="D2736" s="2" t="s">
        <v>55</v>
      </c>
      <c r="E2736" s="2" t="s">
        <v>56</v>
      </c>
      <c r="F2736" s="2" t="s">
        <v>11</v>
      </c>
      <c r="G2736" s="2">
        <v>36</v>
      </c>
      <c r="H2736" s="2" t="s">
        <v>34</v>
      </c>
      <c r="I2736" s="2" t="s">
        <v>39</v>
      </c>
      <c r="J2736" s="2" t="s">
        <v>143</v>
      </c>
      <c r="K2736" s="2" t="str">
        <f t="shared" si="177"/>
        <v>2015</v>
      </c>
      <c r="L2736" s="2" t="str">
        <f t="shared" si="178"/>
        <v>09</v>
      </c>
      <c r="M2736" s="2">
        <v>201509</v>
      </c>
      <c r="N2736" s="30">
        <v>19493.376</v>
      </c>
      <c r="O2736" s="30">
        <v>2924.0063999999998</v>
      </c>
      <c r="P2736" s="10">
        <f t="shared" si="179"/>
        <v>2.9240064E-3</v>
      </c>
    </row>
    <row r="2737" spans="1:16">
      <c r="A2737" s="2" t="s">
        <v>7</v>
      </c>
      <c r="B2737" s="2" t="s">
        <v>26</v>
      </c>
      <c r="C2737" s="2" t="str">
        <f t="shared" si="176"/>
        <v>Toshiro T.</v>
      </c>
      <c r="D2737" s="2" t="s">
        <v>55</v>
      </c>
      <c r="E2737" s="2" t="s">
        <v>56</v>
      </c>
      <c r="F2737" s="2" t="s">
        <v>11</v>
      </c>
      <c r="G2737" s="2">
        <v>36</v>
      </c>
      <c r="H2737" s="2" t="s">
        <v>34</v>
      </c>
      <c r="I2737" s="2" t="s">
        <v>39</v>
      </c>
      <c r="J2737" s="2" t="s">
        <v>123</v>
      </c>
      <c r="K2737" s="2" t="str">
        <f t="shared" si="177"/>
        <v>2015</v>
      </c>
      <c r="L2737" s="2" t="str">
        <f t="shared" si="178"/>
        <v>09</v>
      </c>
      <c r="M2737" s="2">
        <v>201509</v>
      </c>
      <c r="N2737" s="30">
        <v>82445.126399999979</v>
      </c>
      <c r="O2737" s="30">
        <v>12366.768959999996</v>
      </c>
      <c r="P2737" s="10">
        <f t="shared" si="179"/>
        <v>1.2366768959999996E-2</v>
      </c>
    </row>
    <row r="2738" spans="1:16">
      <c r="A2738" s="2" t="s">
        <v>7</v>
      </c>
      <c r="B2738" s="2" t="s">
        <v>26</v>
      </c>
      <c r="C2738" s="2" t="str">
        <f t="shared" si="176"/>
        <v>Yui M.</v>
      </c>
      <c r="D2738" s="2" t="s">
        <v>53</v>
      </c>
      <c r="E2738" s="2" t="s">
        <v>54</v>
      </c>
      <c r="F2738" s="2" t="s">
        <v>12</v>
      </c>
      <c r="G2738" s="2">
        <v>32</v>
      </c>
      <c r="H2738" s="2" t="s">
        <v>36</v>
      </c>
      <c r="I2738" s="2" t="s">
        <v>63</v>
      </c>
      <c r="J2738" s="2" t="s">
        <v>124</v>
      </c>
      <c r="K2738" s="2" t="str">
        <f t="shared" si="177"/>
        <v>2015</v>
      </c>
      <c r="L2738" s="2" t="str">
        <f t="shared" si="178"/>
        <v>09</v>
      </c>
      <c r="M2738" s="2">
        <v>201509</v>
      </c>
      <c r="N2738" s="30">
        <v>61540.236799999999</v>
      </c>
      <c r="O2738" s="30">
        <v>9231.0355199999995</v>
      </c>
      <c r="P2738" s="10">
        <f t="shared" si="179"/>
        <v>9.2310355199999999E-3</v>
      </c>
    </row>
    <row r="2739" spans="1:16">
      <c r="A2739" s="2" t="s">
        <v>7</v>
      </c>
      <c r="B2739" s="2" t="s">
        <v>26</v>
      </c>
      <c r="C2739" s="2" t="str">
        <f t="shared" si="176"/>
        <v>Yui M.</v>
      </c>
      <c r="D2739" s="2" t="s">
        <v>53</v>
      </c>
      <c r="E2739" s="2" t="s">
        <v>54</v>
      </c>
      <c r="F2739" s="2" t="s">
        <v>12</v>
      </c>
      <c r="G2739" s="2">
        <v>32</v>
      </c>
      <c r="H2739" s="2" t="s">
        <v>36</v>
      </c>
      <c r="I2739" s="2" t="s">
        <v>63</v>
      </c>
      <c r="J2739" s="2" t="s">
        <v>121</v>
      </c>
      <c r="K2739" s="2" t="str">
        <f t="shared" si="177"/>
        <v>2015</v>
      </c>
      <c r="L2739" s="2" t="str">
        <f t="shared" si="178"/>
        <v>09</v>
      </c>
      <c r="M2739" s="2">
        <v>201509</v>
      </c>
      <c r="N2739" s="30">
        <v>30129.668799999999</v>
      </c>
      <c r="O2739" s="30">
        <v>4519.4503199999999</v>
      </c>
      <c r="P2739" s="10">
        <f t="shared" si="179"/>
        <v>4.51945032E-3</v>
      </c>
    </row>
    <row r="2740" spans="1:16">
      <c r="A2740" s="2" t="s">
        <v>7</v>
      </c>
      <c r="B2740" s="2" t="s">
        <v>26</v>
      </c>
      <c r="C2740" s="2" t="str">
        <f t="shared" si="176"/>
        <v>Yui M.</v>
      </c>
      <c r="D2740" s="2" t="s">
        <v>53</v>
      </c>
      <c r="E2740" s="2" t="s">
        <v>54</v>
      </c>
      <c r="F2740" s="2" t="s">
        <v>12</v>
      </c>
      <c r="G2740" s="2">
        <v>32</v>
      </c>
      <c r="H2740" s="2" t="s">
        <v>36</v>
      </c>
      <c r="I2740" s="2" t="s">
        <v>63</v>
      </c>
      <c r="J2740" s="2" t="s">
        <v>143</v>
      </c>
      <c r="K2740" s="2" t="str">
        <f t="shared" si="177"/>
        <v>2015</v>
      </c>
      <c r="L2740" s="2" t="str">
        <f t="shared" si="178"/>
        <v>09</v>
      </c>
      <c r="M2740" s="2">
        <v>201509</v>
      </c>
      <c r="N2740" s="30">
        <v>12456.387999999997</v>
      </c>
      <c r="O2740" s="30">
        <v>1868.4581999999996</v>
      </c>
      <c r="P2740" s="10">
        <f t="shared" si="179"/>
        <v>1.8684581999999996E-3</v>
      </c>
    </row>
    <row r="2741" spans="1:16">
      <c r="A2741" s="2" t="s">
        <v>7</v>
      </c>
      <c r="B2741" s="2" t="s">
        <v>26</v>
      </c>
      <c r="C2741" s="2" t="str">
        <f t="shared" si="176"/>
        <v>Yui M.</v>
      </c>
      <c r="D2741" s="2" t="s">
        <v>53</v>
      </c>
      <c r="E2741" s="2" t="s">
        <v>54</v>
      </c>
      <c r="F2741" s="2" t="s">
        <v>12</v>
      </c>
      <c r="G2741" s="2">
        <v>32</v>
      </c>
      <c r="H2741" s="2" t="s">
        <v>36</v>
      </c>
      <c r="I2741" s="2" t="s">
        <v>63</v>
      </c>
      <c r="J2741" s="2" t="s">
        <v>123</v>
      </c>
      <c r="K2741" s="2" t="str">
        <f t="shared" si="177"/>
        <v>2015</v>
      </c>
      <c r="L2741" s="2" t="str">
        <f t="shared" si="178"/>
        <v>09</v>
      </c>
      <c r="M2741" s="2">
        <v>201509</v>
      </c>
      <c r="N2741" s="30">
        <v>62330.234399999987</v>
      </c>
      <c r="O2741" s="30">
        <v>9349.5351599999976</v>
      </c>
      <c r="P2741" s="10">
        <f t="shared" si="179"/>
        <v>9.3495351599999985E-3</v>
      </c>
    </row>
    <row r="2742" spans="1:16">
      <c r="A2742" s="2" t="s">
        <v>7</v>
      </c>
      <c r="B2742" s="2" t="s">
        <v>27</v>
      </c>
      <c r="C2742" s="2" t="str">
        <f t="shared" si="176"/>
        <v>Andrew T.</v>
      </c>
      <c r="D2742" s="2" t="s">
        <v>21</v>
      </c>
      <c r="E2742" s="2" t="s">
        <v>58</v>
      </c>
      <c r="F2742" s="2" t="s">
        <v>11</v>
      </c>
      <c r="G2742" s="2">
        <v>45</v>
      </c>
      <c r="H2742" s="2" t="s">
        <v>33</v>
      </c>
      <c r="I2742" s="2" t="s">
        <v>38</v>
      </c>
      <c r="J2742" s="2" t="s">
        <v>124</v>
      </c>
      <c r="K2742" s="2" t="str">
        <f t="shared" si="177"/>
        <v>2015</v>
      </c>
      <c r="L2742" s="2" t="str">
        <f t="shared" si="178"/>
        <v>09</v>
      </c>
      <c r="M2742" s="2">
        <v>201509</v>
      </c>
      <c r="N2742" s="30">
        <v>860676.69333333336</v>
      </c>
      <c r="O2742" s="30">
        <v>129101.504</v>
      </c>
      <c r="P2742" s="10">
        <f t="shared" si="179"/>
        <v>0.12910150400000001</v>
      </c>
    </row>
    <row r="2743" spans="1:16">
      <c r="A2743" s="2" t="s">
        <v>7</v>
      </c>
      <c r="B2743" s="2" t="s">
        <v>27</v>
      </c>
      <c r="C2743" s="2" t="str">
        <f t="shared" si="176"/>
        <v>Andrew T.</v>
      </c>
      <c r="D2743" s="2" t="s">
        <v>21</v>
      </c>
      <c r="E2743" s="2" t="s">
        <v>58</v>
      </c>
      <c r="F2743" s="2" t="s">
        <v>11</v>
      </c>
      <c r="G2743" s="2">
        <v>45</v>
      </c>
      <c r="H2743" s="2" t="s">
        <v>33</v>
      </c>
      <c r="I2743" s="2" t="s">
        <v>38</v>
      </c>
      <c r="J2743" s="2" t="s">
        <v>121</v>
      </c>
      <c r="K2743" s="2" t="str">
        <f t="shared" si="177"/>
        <v>2015</v>
      </c>
      <c r="L2743" s="2" t="str">
        <f t="shared" si="178"/>
        <v>09</v>
      </c>
      <c r="M2743" s="2">
        <v>201509</v>
      </c>
      <c r="N2743" s="30">
        <v>38651.199999999997</v>
      </c>
      <c r="O2743" s="30">
        <v>5797.6799999999994</v>
      </c>
      <c r="P2743" s="10">
        <f t="shared" si="179"/>
        <v>5.7976799999999995E-3</v>
      </c>
    </row>
    <row r="2744" spans="1:16">
      <c r="A2744" s="2" t="s">
        <v>7</v>
      </c>
      <c r="B2744" s="2" t="s">
        <v>27</v>
      </c>
      <c r="C2744" s="2" t="str">
        <f t="shared" si="176"/>
        <v>Andrew T.</v>
      </c>
      <c r="D2744" s="2" t="s">
        <v>21</v>
      </c>
      <c r="E2744" s="2" t="s">
        <v>58</v>
      </c>
      <c r="F2744" s="2" t="s">
        <v>11</v>
      </c>
      <c r="G2744" s="2">
        <v>45</v>
      </c>
      <c r="H2744" s="2" t="s">
        <v>33</v>
      </c>
      <c r="I2744" s="2" t="s">
        <v>38</v>
      </c>
      <c r="J2744" s="2" t="s">
        <v>143</v>
      </c>
      <c r="K2744" s="2" t="str">
        <f t="shared" si="177"/>
        <v>2015</v>
      </c>
      <c r="L2744" s="2" t="str">
        <f t="shared" si="178"/>
        <v>09</v>
      </c>
      <c r="M2744" s="2">
        <v>201509</v>
      </c>
      <c r="N2744" s="30">
        <v>337402.91666666669</v>
      </c>
      <c r="O2744" s="30">
        <v>50610.4375</v>
      </c>
      <c r="P2744" s="10">
        <f t="shared" si="179"/>
        <v>5.0610437500000001E-2</v>
      </c>
    </row>
    <row r="2745" spans="1:16">
      <c r="A2745" s="2" t="s">
        <v>7</v>
      </c>
      <c r="B2745" s="2" t="s">
        <v>27</v>
      </c>
      <c r="C2745" s="2" t="str">
        <f t="shared" si="176"/>
        <v>Andrew T.</v>
      </c>
      <c r="D2745" s="2" t="s">
        <v>21</v>
      </c>
      <c r="E2745" s="2" t="s">
        <v>58</v>
      </c>
      <c r="F2745" s="2" t="s">
        <v>11</v>
      </c>
      <c r="G2745" s="2">
        <v>45</v>
      </c>
      <c r="H2745" s="2" t="s">
        <v>33</v>
      </c>
      <c r="I2745" s="2" t="s">
        <v>38</v>
      </c>
      <c r="J2745" s="2" t="s">
        <v>123</v>
      </c>
      <c r="K2745" s="2" t="str">
        <f t="shared" si="177"/>
        <v>2015</v>
      </c>
      <c r="L2745" s="2" t="str">
        <f t="shared" si="178"/>
        <v>09</v>
      </c>
      <c r="M2745" s="2">
        <v>201509</v>
      </c>
      <c r="N2745" s="30">
        <v>124369.98</v>
      </c>
      <c r="O2745" s="30">
        <v>18655.496999999999</v>
      </c>
      <c r="P2745" s="10">
        <f t="shared" si="179"/>
        <v>1.8655497E-2</v>
      </c>
    </row>
    <row r="2746" spans="1:16">
      <c r="A2746" s="2" t="s">
        <v>7</v>
      </c>
      <c r="B2746" s="2" t="s">
        <v>27</v>
      </c>
      <c r="C2746" s="2" t="str">
        <f t="shared" si="176"/>
        <v>Jason W.</v>
      </c>
      <c r="D2746" s="2" t="s">
        <v>18</v>
      </c>
      <c r="E2746" s="2" t="s">
        <v>62</v>
      </c>
      <c r="F2746" s="2" t="s">
        <v>11</v>
      </c>
      <c r="G2746" s="2">
        <v>38</v>
      </c>
      <c r="H2746" s="2" t="s">
        <v>34</v>
      </c>
      <c r="I2746" s="2" t="s">
        <v>39</v>
      </c>
      <c r="J2746" s="2" t="s">
        <v>124</v>
      </c>
      <c r="K2746" s="2" t="str">
        <f t="shared" si="177"/>
        <v>2015</v>
      </c>
      <c r="L2746" s="2" t="str">
        <f t="shared" si="178"/>
        <v>09</v>
      </c>
      <c r="M2746" s="2">
        <v>201509</v>
      </c>
      <c r="N2746" s="30">
        <v>764766.91200000013</v>
      </c>
      <c r="O2746" s="30">
        <v>114715.03680000002</v>
      </c>
      <c r="P2746" s="10">
        <f t="shared" si="179"/>
        <v>0.11471503680000002</v>
      </c>
    </row>
    <row r="2747" spans="1:16">
      <c r="A2747" s="2" t="s">
        <v>7</v>
      </c>
      <c r="B2747" s="2" t="s">
        <v>27</v>
      </c>
      <c r="C2747" s="2" t="str">
        <f t="shared" si="176"/>
        <v>Jason W.</v>
      </c>
      <c r="D2747" s="2" t="s">
        <v>18</v>
      </c>
      <c r="E2747" s="2" t="s">
        <v>62</v>
      </c>
      <c r="F2747" s="2" t="s">
        <v>11</v>
      </c>
      <c r="G2747" s="2">
        <v>38</v>
      </c>
      <c r="H2747" s="2" t="s">
        <v>34</v>
      </c>
      <c r="I2747" s="2" t="s">
        <v>39</v>
      </c>
      <c r="J2747" s="2" t="s">
        <v>121</v>
      </c>
      <c r="K2747" s="2" t="str">
        <f t="shared" si="177"/>
        <v>2015</v>
      </c>
      <c r="L2747" s="2" t="str">
        <f t="shared" si="178"/>
        <v>09</v>
      </c>
      <c r="M2747" s="2">
        <v>201509</v>
      </c>
      <c r="N2747" s="30">
        <v>44692.703999999998</v>
      </c>
      <c r="O2747" s="30">
        <v>6703.9055999999991</v>
      </c>
      <c r="P2747" s="10">
        <f t="shared" si="179"/>
        <v>6.7039055999999989E-3</v>
      </c>
    </row>
    <row r="2748" spans="1:16">
      <c r="A2748" s="2" t="s">
        <v>7</v>
      </c>
      <c r="B2748" s="2" t="s">
        <v>27</v>
      </c>
      <c r="C2748" s="2" t="str">
        <f t="shared" si="176"/>
        <v>Jason W.</v>
      </c>
      <c r="D2748" s="2" t="s">
        <v>18</v>
      </c>
      <c r="E2748" s="2" t="s">
        <v>62</v>
      </c>
      <c r="F2748" s="2" t="s">
        <v>11</v>
      </c>
      <c r="G2748" s="2">
        <v>38</v>
      </c>
      <c r="H2748" s="2" t="s">
        <v>34</v>
      </c>
      <c r="I2748" s="2" t="s">
        <v>39</v>
      </c>
      <c r="J2748" s="2" t="s">
        <v>143</v>
      </c>
      <c r="K2748" s="2" t="str">
        <f t="shared" si="177"/>
        <v>2015</v>
      </c>
      <c r="L2748" s="2" t="str">
        <f t="shared" si="178"/>
        <v>09</v>
      </c>
      <c r="M2748" s="2">
        <v>201509</v>
      </c>
      <c r="N2748" s="30">
        <v>275028.18</v>
      </c>
      <c r="O2748" s="30">
        <v>41254.226999999999</v>
      </c>
      <c r="P2748" s="10">
        <f t="shared" si="179"/>
        <v>4.1254226999999997E-2</v>
      </c>
    </row>
    <row r="2749" spans="1:16">
      <c r="A2749" s="2" t="s">
        <v>7</v>
      </c>
      <c r="B2749" s="2" t="s">
        <v>27</v>
      </c>
      <c r="C2749" s="2" t="str">
        <f t="shared" si="176"/>
        <v>Jason W.</v>
      </c>
      <c r="D2749" s="2" t="s">
        <v>18</v>
      </c>
      <c r="E2749" s="2" t="s">
        <v>62</v>
      </c>
      <c r="F2749" s="2" t="s">
        <v>11</v>
      </c>
      <c r="G2749" s="2">
        <v>38</v>
      </c>
      <c r="H2749" s="2" t="s">
        <v>34</v>
      </c>
      <c r="I2749" s="2" t="s">
        <v>39</v>
      </c>
      <c r="J2749" s="2" t="s">
        <v>123</v>
      </c>
      <c r="K2749" s="2" t="str">
        <f t="shared" si="177"/>
        <v>2015</v>
      </c>
      <c r="L2749" s="2" t="str">
        <f t="shared" si="178"/>
        <v>09</v>
      </c>
      <c r="M2749" s="2">
        <v>201509</v>
      </c>
      <c r="N2749" s="30">
        <v>232135.34400000001</v>
      </c>
      <c r="O2749" s="30">
        <v>34820.301599999999</v>
      </c>
      <c r="P2749" s="10">
        <f t="shared" si="179"/>
        <v>3.4820301599999999E-2</v>
      </c>
    </row>
    <row r="2750" spans="1:16">
      <c r="A2750" s="2" t="s">
        <v>7</v>
      </c>
      <c r="B2750" s="2" t="s">
        <v>27</v>
      </c>
      <c r="C2750" s="2" t="str">
        <f t="shared" si="176"/>
        <v>Michelle L.</v>
      </c>
      <c r="D2750" s="2" t="s">
        <v>19</v>
      </c>
      <c r="E2750" s="2" t="s">
        <v>57</v>
      </c>
      <c r="F2750" s="2" t="s">
        <v>12</v>
      </c>
      <c r="G2750" s="2">
        <v>29</v>
      </c>
      <c r="H2750" s="2" t="s">
        <v>37</v>
      </c>
      <c r="I2750" s="2" t="s">
        <v>41</v>
      </c>
      <c r="J2750" s="2" t="s">
        <v>124</v>
      </c>
      <c r="K2750" s="2" t="str">
        <f t="shared" si="177"/>
        <v>2015</v>
      </c>
      <c r="L2750" s="2" t="str">
        <f t="shared" si="178"/>
        <v>09</v>
      </c>
      <c r="M2750" s="2">
        <v>201509</v>
      </c>
      <c r="N2750" s="30">
        <v>202148.8</v>
      </c>
      <c r="O2750" s="30">
        <v>30322.319999999996</v>
      </c>
      <c r="P2750" s="10">
        <f t="shared" si="179"/>
        <v>3.0322319999999996E-2</v>
      </c>
    </row>
    <row r="2751" spans="1:16">
      <c r="A2751" s="2" t="s">
        <v>7</v>
      </c>
      <c r="B2751" s="2" t="s">
        <v>27</v>
      </c>
      <c r="C2751" s="2" t="str">
        <f t="shared" si="176"/>
        <v>Michelle L.</v>
      </c>
      <c r="D2751" s="2" t="s">
        <v>19</v>
      </c>
      <c r="E2751" s="2" t="s">
        <v>57</v>
      </c>
      <c r="F2751" s="2" t="s">
        <v>12</v>
      </c>
      <c r="G2751" s="2">
        <v>29</v>
      </c>
      <c r="H2751" s="2" t="s">
        <v>37</v>
      </c>
      <c r="I2751" s="2" t="s">
        <v>41</v>
      </c>
      <c r="J2751" s="2" t="s">
        <v>121</v>
      </c>
      <c r="K2751" s="2" t="str">
        <f t="shared" si="177"/>
        <v>2015</v>
      </c>
      <c r="L2751" s="2" t="str">
        <f t="shared" si="178"/>
        <v>09</v>
      </c>
      <c r="M2751" s="2">
        <v>201509</v>
      </c>
      <c r="N2751" s="30">
        <v>31709.999999999996</v>
      </c>
      <c r="O2751" s="30">
        <v>4756.4999999999991</v>
      </c>
      <c r="P2751" s="10">
        <f t="shared" si="179"/>
        <v>4.7564999999999994E-3</v>
      </c>
    </row>
    <row r="2752" spans="1:16">
      <c r="A2752" s="2" t="s">
        <v>7</v>
      </c>
      <c r="B2752" s="2" t="s">
        <v>27</v>
      </c>
      <c r="C2752" s="2" t="str">
        <f t="shared" si="176"/>
        <v>Michelle L.</v>
      </c>
      <c r="D2752" s="2" t="s">
        <v>19</v>
      </c>
      <c r="E2752" s="2" t="s">
        <v>57</v>
      </c>
      <c r="F2752" s="2" t="s">
        <v>12</v>
      </c>
      <c r="G2752" s="2">
        <v>29</v>
      </c>
      <c r="H2752" s="2" t="s">
        <v>37</v>
      </c>
      <c r="I2752" s="2" t="s">
        <v>41</v>
      </c>
      <c r="J2752" s="2" t="s">
        <v>143</v>
      </c>
      <c r="K2752" s="2" t="str">
        <f t="shared" si="177"/>
        <v>2015</v>
      </c>
      <c r="L2752" s="2" t="str">
        <f t="shared" si="178"/>
        <v>09</v>
      </c>
      <c r="M2752" s="2">
        <v>201509</v>
      </c>
      <c r="N2752" s="30">
        <v>46133.5</v>
      </c>
      <c r="O2752" s="30">
        <v>6920.0249999999996</v>
      </c>
      <c r="P2752" s="10">
        <f t="shared" si="179"/>
        <v>6.9200249999999998E-3</v>
      </c>
    </row>
    <row r="2753" spans="1:16">
      <c r="A2753" s="2" t="s">
        <v>7</v>
      </c>
      <c r="B2753" s="2" t="s">
        <v>27</v>
      </c>
      <c r="C2753" s="2" t="str">
        <f t="shared" si="176"/>
        <v>Michelle L.</v>
      </c>
      <c r="D2753" s="2" t="s">
        <v>19</v>
      </c>
      <c r="E2753" s="2" t="s">
        <v>57</v>
      </c>
      <c r="F2753" s="2" t="s">
        <v>12</v>
      </c>
      <c r="G2753" s="2">
        <v>29</v>
      </c>
      <c r="H2753" s="2" t="s">
        <v>37</v>
      </c>
      <c r="I2753" s="2" t="s">
        <v>41</v>
      </c>
      <c r="J2753" s="2" t="s">
        <v>123</v>
      </c>
      <c r="K2753" s="2" t="str">
        <f t="shared" si="177"/>
        <v>2015</v>
      </c>
      <c r="L2753" s="2" t="str">
        <f t="shared" si="178"/>
        <v>09</v>
      </c>
      <c r="M2753" s="2">
        <v>201509</v>
      </c>
      <c r="N2753" s="30">
        <v>76402.2</v>
      </c>
      <c r="O2753" s="30">
        <v>11460.33</v>
      </c>
      <c r="P2753" s="10">
        <f t="shared" si="179"/>
        <v>1.1460329999999999E-2</v>
      </c>
    </row>
    <row r="2754" spans="1:16">
      <c r="A2754" s="2" t="s">
        <v>7</v>
      </c>
      <c r="B2754" s="2" t="s">
        <v>42</v>
      </c>
      <c r="C2754" s="2" t="str">
        <f t="shared" si="176"/>
        <v>Dennis C.</v>
      </c>
      <c r="D2754" s="2" t="s">
        <v>59</v>
      </c>
      <c r="E2754" s="2" t="s">
        <v>60</v>
      </c>
      <c r="F2754" s="2" t="s">
        <v>11</v>
      </c>
      <c r="G2754" s="2">
        <v>35</v>
      </c>
      <c r="H2754" s="2" t="s">
        <v>34</v>
      </c>
      <c r="I2754" s="2" t="s">
        <v>39</v>
      </c>
      <c r="J2754" s="2" t="s">
        <v>124</v>
      </c>
      <c r="K2754" s="2" t="str">
        <f t="shared" si="177"/>
        <v>2015</v>
      </c>
      <c r="L2754" s="2" t="str">
        <f t="shared" si="178"/>
        <v>09</v>
      </c>
      <c r="M2754" s="2">
        <v>201509</v>
      </c>
      <c r="N2754" s="30">
        <v>433050.24</v>
      </c>
      <c r="O2754" s="30">
        <v>64957.536</v>
      </c>
      <c r="P2754" s="10">
        <f t="shared" si="179"/>
        <v>6.4957535999999996E-2</v>
      </c>
    </row>
    <row r="2755" spans="1:16">
      <c r="A2755" s="2" t="s">
        <v>7</v>
      </c>
      <c r="B2755" s="2" t="s">
        <v>42</v>
      </c>
      <c r="C2755" s="2" t="str">
        <f t="shared" ref="C2755:C2818" si="180">D2755&amp;" "&amp;LEFT(E2755,1)&amp;"."</f>
        <v>Dennis C.</v>
      </c>
      <c r="D2755" s="2" t="s">
        <v>59</v>
      </c>
      <c r="E2755" s="2" t="s">
        <v>60</v>
      </c>
      <c r="F2755" s="2" t="s">
        <v>11</v>
      </c>
      <c r="G2755" s="2">
        <v>35</v>
      </c>
      <c r="H2755" s="2" t="s">
        <v>34</v>
      </c>
      <c r="I2755" s="2" t="s">
        <v>39</v>
      </c>
      <c r="J2755" s="2" t="s">
        <v>121</v>
      </c>
      <c r="K2755" s="2" t="str">
        <f t="shared" ref="K2755:K2818" si="181">LEFT(M2755,4)</f>
        <v>2015</v>
      </c>
      <c r="L2755" s="2" t="str">
        <f t="shared" ref="L2755:L2818" si="182">RIGHT(M2755,2)</f>
        <v>09</v>
      </c>
      <c r="M2755" s="2">
        <v>201509</v>
      </c>
      <c r="N2755" s="30">
        <v>102730.656</v>
      </c>
      <c r="O2755" s="30">
        <v>15409.598400000001</v>
      </c>
      <c r="P2755" s="10">
        <f t="shared" ref="P2755:P2818" si="183">O2755/1000000</f>
        <v>1.54095984E-2</v>
      </c>
    </row>
    <row r="2756" spans="1:16">
      <c r="A2756" s="2" t="s">
        <v>7</v>
      </c>
      <c r="B2756" s="2" t="s">
        <v>42</v>
      </c>
      <c r="C2756" s="2" t="str">
        <f t="shared" si="180"/>
        <v>Dennis C.</v>
      </c>
      <c r="D2756" s="2" t="s">
        <v>59</v>
      </c>
      <c r="E2756" s="2" t="s">
        <v>60</v>
      </c>
      <c r="F2756" s="2" t="s">
        <v>11</v>
      </c>
      <c r="G2756" s="2">
        <v>35</v>
      </c>
      <c r="H2756" s="2" t="s">
        <v>34</v>
      </c>
      <c r="I2756" s="2" t="s">
        <v>39</v>
      </c>
      <c r="J2756" s="2" t="s">
        <v>143</v>
      </c>
      <c r="K2756" s="2" t="str">
        <f t="shared" si="181"/>
        <v>2015</v>
      </c>
      <c r="L2756" s="2" t="str">
        <f t="shared" si="182"/>
        <v>09</v>
      </c>
      <c r="M2756" s="2">
        <v>201509</v>
      </c>
      <c r="N2756" s="30">
        <v>183423.66</v>
      </c>
      <c r="O2756" s="30">
        <v>27513.548999999999</v>
      </c>
      <c r="P2756" s="10">
        <f t="shared" si="183"/>
        <v>2.7513548999999998E-2</v>
      </c>
    </row>
    <row r="2757" spans="1:16">
      <c r="A2757" s="2" t="s">
        <v>7</v>
      </c>
      <c r="B2757" s="2" t="s">
        <v>42</v>
      </c>
      <c r="C2757" s="2" t="str">
        <f t="shared" si="180"/>
        <v>Dennis C.</v>
      </c>
      <c r="D2757" s="2" t="s">
        <v>59</v>
      </c>
      <c r="E2757" s="2" t="s">
        <v>60</v>
      </c>
      <c r="F2757" s="2" t="s">
        <v>11</v>
      </c>
      <c r="G2757" s="2">
        <v>35</v>
      </c>
      <c r="H2757" s="2" t="s">
        <v>34</v>
      </c>
      <c r="I2757" s="2" t="s">
        <v>39</v>
      </c>
      <c r="J2757" s="2" t="s">
        <v>123</v>
      </c>
      <c r="K2757" s="2" t="str">
        <f t="shared" si="181"/>
        <v>2015</v>
      </c>
      <c r="L2757" s="2" t="str">
        <f t="shared" si="182"/>
        <v>09</v>
      </c>
      <c r="M2757" s="2">
        <v>201509</v>
      </c>
      <c r="N2757" s="30">
        <v>51798.09599999999</v>
      </c>
      <c r="O2757" s="30">
        <v>7769.714399999998</v>
      </c>
      <c r="P2757" s="10">
        <f t="shared" si="183"/>
        <v>7.769714399999998E-3</v>
      </c>
    </row>
    <row r="2758" spans="1:16">
      <c r="A2758" s="2" t="s">
        <v>7</v>
      </c>
      <c r="B2758" s="2" t="s">
        <v>42</v>
      </c>
      <c r="C2758" s="2" t="str">
        <f t="shared" si="180"/>
        <v>Aaron C.</v>
      </c>
      <c r="D2758" s="2" t="s">
        <v>61</v>
      </c>
      <c r="E2758" s="2" t="s">
        <v>60</v>
      </c>
      <c r="F2758" s="2" t="s">
        <v>11</v>
      </c>
      <c r="G2758" s="2">
        <v>32</v>
      </c>
      <c r="H2758" s="2" t="s">
        <v>36</v>
      </c>
      <c r="I2758" s="2" t="s">
        <v>63</v>
      </c>
      <c r="J2758" s="2" t="s">
        <v>124</v>
      </c>
      <c r="K2758" s="2" t="str">
        <f t="shared" si="181"/>
        <v>2015</v>
      </c>
      <c r="L2758" s="2" t="str">
        <f t="shared" si="182"/>
        <v>09</v>
      </c>
      <c r="M2758" s="2">
        <v>201509</v>
      </c>
      <c r="N2758" s="30">
        <v>113576.512</v>
      </c>
      <c r="O2758" s="30">
        <v>17036.4768</v>
      </c>
      <c r="P2758" s="10">
        <f t="shared" si="183"/>
        <v>1.7036476800000002E-2</v>
      </c>
    </row>
    <row r="2759" spans="1:16">
      <c r="A2759" s="2" t="s">
        <v>7</v>
      </c>
      <c r="B2759" s="2" t="s">
        <v>42</v>
      </c>
      <c r="C2759" s="2" t="str">
        <f t="shared" si="180"/>
        <v>Aaron C.</v>
      </c>
      <c r="D2759" s="2" t="s">
        <v>61</v>
      </c>
      <c r="E2759" s="2" t="s">
        <v>60</v>
      </c>
      <c r="F2759" s="2" t="s">
        <v>11</v>
      </c>
      <c r="G2759" s="2">
        <v>32</v>
      </c>
      <c r="H2759" s="2" t="s">
        <v>36</v>
      </c>
      <c r="I2759" s="2" t="s">
        <v>63</v>
      </c>
      <c r="J2759" s="2" t="s">
        <v>121</v>
      </c>
      <c r="K2759" s="2" t="str">
        <f t="shared" si="181"/>
        <v>2015</v>
      </c>
      <c r="L2759" s="2" t="str">
        <f t="shared" si="182"/>
        <v>09</v>
      </c>
      <c r="M2759" s="2">
        <v>201509</v>
      </c>
      <c r="N2759" s="30">
        <v>21060.984</v>
      </c>
      <c r="O2759" s="30">
        <v>3159.1475999999998</v>
      </c>
      <c r="P2759" s="10">
        <f t="shared" si="183"/>
        <v>3.1591475999999999E-3</v>
      </c>
    </row>
    <row r="2760" spans="1:16">
      <c r="A2760" s="2" t="s">
        <v>7</v>
      </c>
      <c r="B2760" s="2" t="s">
        <v>42</v>
      </c>
      <c r="C2760" s="2" t="str">
        <f t="shared" si="180"/>
        <v>Aaron C.</v>
      </c>
      <c r="D2760" s="2" t="s">
        <v>61</v>
      </c>
      <c r="E2760" s="2" t="s">
        <v>60</v>
      </c>
      <c r="F2760" s="2" t="s">
        <v>11</v>
      </c>
      <c r="G2760" s="2">
        <v>32</v>
      </c>
      <c r="H2760" s="2" t="s">
        <v>36</v>
      </c>
      <c r="I2760" s="2" t="s">
        <v>63</v>
      </c>
      <c r="J2760" s="2" t="s">
        <v>143</v>
      </c>
      <c r="K2760" s="2" t="str">
        <f t="shared" si="181"/>
        <v>2015</v>
      </c>
      <c r="L2760" s="2" t="str">
        <f t="shared" si="182"/>
        <v>09</v>
      </c>
      <c r="M2760" s="2">
        <v>201509</v>
      </c>
      <c r="N2760" s="30">
        <v>15162.069999999998</v>
      </c>
      <c r="O2760" s="30">
        <v>2274.3104999999996</v>
      </c>
      <c r="P2760" s="10">
        <f t="shared" si="183"/>
        <v>2.2743104999999996E-3</v>
      </c>
    </row>
    <row r="2761" spans="1:16">
      <c r="A2761" s="2" t="s">
        <v>7</v>
      </c>
      <c r="B2761" s="2" t="s">
        <v>42</v>
      </c>
      <c r="C2761" s="2" t="str">
        <f t="shared" si="180"/>
        <v>Aaron C.</v>
      </c>
      <c r="D2761" s="2" t="s">
        <v>61</v>
      </c>
      <c r="E2761" s="2" t="s">
        <v>60</v>
      </c>
      <c r="F2761" s="2" t="s">
        <v>11</v>
      </c>
      <c r="G2761" s="2">
        <v>32</v>
      </c>
      <c r="H2761" s="2" t="s">
        <v>36</v>
      </c>
      <c r="I2761" s="2" t="s">
        <v>63</v>
      </c>
      <c r="J2761" s="2" t="s">
        <v>123</v>
      </c>
      <c r="K2761" s="2" t="str">
        <f t="shared" si="181"/>
        <v>2015</v>
      </c>
      <c r="L2761" s="2" t="str">
        <f t="shared" si="182"/>
        <v>09</v>
      </c>
      <c r="M2761" s="2">
        <v>201509</v>
      </c>
      <c r="N2761" s="30">
        <v>13604.555999999999</v>
      </c>
      <c r="O2761" s="30">
        <v>2040.6833999999997</v>
      </c>
      <c r="P2761" s="10">
        <f t="shared" si="183"/>
        <v>2.0406833999999999E-3</v>
      </c>
    </row>
    <row r="2762" spans="1:16">
      <c r="A2762" s="2" t="s">
        <v>69</v>
      </c>
      <c r="B2762" s="2" t="s">
        <v>5</v>
      </c>
      <c r="C2762" s="2" t="str">
        <f t="shared" si="180"/>
        <v>Jansen B.</v>
      </c>
      <c r="D2762" s="2" t="s">
        <v>46</v>
      </c>
      <c r="E2762" s="2" t="s">
        <v>13</v>
      </c>
      <c r="F2762" s="2" t="s">
        <v>11</v>
      </c>
      <c r="G2762" s="2">
        <v>46</v>
      </c>
      <c r="H2762" s="2" t="s">
        <v>33</v>
      </c>
      <c r="I2762" s="2" t="s">
        <v>38</v>
      </c>
      <c r="J2762" s="2" t="s">
        <v>124</v>
      </c>
      <c r="K2762" s="2" t="str">
        <f t="shared" si="181"/>
        <v>2015</v>
      </c>
      <c r="L2762" s="2" t="str">
        <f t="shared" si="182"/>
        <v>09</v>
      </c>
      <c r="M2762" s="2">
        <v>201509</v>
      </c>
      <c r="N2762" s="30">
        <v>57338.026666666665</v>
      </c>
      <c r="O2762" s="30">
        <v>8600.7039999999997</v>
      </c>
      <c r="P2762" s="10">
        <f t="shared" si="183"/>
        <v>8.6007039999999989E-3</v>
      </c>
    </row>
    <row r="2763" spans="1:16">
      <c r="A2763" s="2" t="s">
        <v>69</v>
      </c>
      <c r="B2763" s="2" t="s">
        <v>5</v>
      </c>
      <c r="C2763" s="2" t="str">
        <f t="shared" si="180"/>
        <v>Jansen B.</v>
      </c>
      <c r="D2763" s="2" t="s">
        <v>46</v>
      </c>
      <c r="E2763" s="2" t="s">
        <v>13</v>
      </c>
      <c r="F2763" s="2" t="s">
        <v>11</v>
      </c>
      <c r="G2763" s="2">
        <v>46</v>
      </c>
      <c r="H2763" s="2" t="s">
        <v>33</v>
      </c>
      <c r="I2763" s="2" t="s">
        <v>38</v>
      </c>
      <c r="J2763" s="2" t="s">
        <v>121</v>
      </c>
      <c r="K2763" s="2" t="str">
        <f t="shared" si="181"/>
        <v>2015</v>
      </c>
      <c r="L2763" s="2" t="str">
        <f t="shared" si="182"/>
        <v>09</v>
      </c>
      <c r="M2763" s="2">
        <v>201509</v>
      </c>
      <c r="N2763" s="30">
        <v>237328.65333333335</v>
      </c>
      <c r="O2763" s="30">
        <v>35599.298000000003</v>
      </c>
      <c r="P2763" s="10">
        <f t="shared" si="183"/>
        <v>3.5599298000000001E-2</v>
      </c>
    </row>
    <row r="2764" spans="1:16">
      <c r="A2764" s="2" t="s">
        <v>69</v>
      </c>
      <c r="B2764" s="2" t="s">
        <v>5</v>
      </c>
      <c r="C2764" s="2" t="str">
        <f t="shared" si="180"/>
        <v>Jansen B.</v>
      </c>
      <c r="D2764" s="2" t="s">
        <v>46</v>
      </c>
      <c r="E2764" s="2" t="s">
        <v>13</v>
      </c>
      <c r="F2764" s="2" t="s">
        <v>11</v>
      </c>
      <c r="G2764" s="2">
        <v>46</v>
      </c>
      <c r="H2764" s="2" t="s">
        <v>33</v>
      </c>
      <c r="I2764" s="2" t="s">
        <v>38</v>
      </c>
      <c r="J2764" s="2" t="s">
        <v>143</v>
      </c>
      <c r="K2764" s="2" t="str">
        <f t="shared" si="181"/>
        <v>2015</v>
      </c>
      <c r="L2764" s="2" t="str">
        <f t="shared" si="182"/>
        <v>09</v>
      </c>
      <c r="M2764" s="2">
        <v>201509</v>
      </c>
      <c r="N2764" s="30">
        <v>58565.499999999993</v>
      </c>
      <c r="O2764" s="30">
        <v>8784.8249999999989</v>
      </c>
      <c r="P2764" s="10">
        <f t="shared" si="183"/>
        <v>8.7848249999999996E-3</v>
      </c>
    </row>
    <row r="2765" spans="1:16">
      <c r="A2765" s="2" t="s">
        <v>69</v>
      </c>
      <c r="B2765" s="2" t="s">
        <v>5</v>
      </c>
      <c r="C2765" s="2" t="str">
        <f t="shared" si="180"/>
        <v>Jansen B.</v>
      </c>
      <c r="D2765" s="2" t="s">
        <v>46</v>
      </c>
      <c r="E2765" s="2" t="s">
        <v>13</v>
      </c>
      <c r="F2765" s="2" t="s">
        <v>11</v>
      </c>
      <c r="G2765" s="2">
        <v>46</v>
      </c>
      <c r="H2765" s="2" t="s">
        <v>33</v>
      </c>
      <c r="I2765" s="2" t="s">
        <v>38</v>
      </c>
      <c r="J2765" s="2" t="s">
        <v>123</v>
      </c>
      <c r="K2765" s="2" t="str">
        <f t="shared" si="181"/>
        <v>2015</v>
      </c>
      <c r="L2765" s="2" t="str">
        <f t="shared" si="182"/>
        <v>09</v>
      </c>
      <c r="M2765" s="2">
        <v>201509</v>
      </c>
      <c r="N2765" s="30">
        <v>319444.86</v>
      </c>
      <c r="O2765" s="30">
        <v>47916.728999999992</v>
      </c>
      <c r="P2765" s="10">
        <f t="shared" si="183"/>
        <v>4.7916728999999991E-2</v>
      </c>
    </row>
    <row r="2766" spans="1:16">
      <c r="A2766" s="2" t="s">
        <v>69</v>
      </c>
      <c r="B2766" s="2" t="s">
        <v>5</v>
      </c>
      <c r="C2766" s="2" t="str">
        <f t="shared" si="180"/>
        <v>Claire P.</v>
      </c>
      <c r="D2766" s="2" t="s">
        <v>22</v>
      </c>
      <c r="E2766" s="2" t="s">
        <v>16</v>
      </c>
      <c r="F2766" s="2" t="s">
        <v>12</v>
      </c>
      <c r="G2766" s="2">
        <v>38</v>
      </c>
      <c r="H2766" s="2" t="s">
        <v>34</v>
      </c>
      <c r="I2766" s="2" t="s">
        <v>39</v>
      </c>
      <c r="J2766" s="2" t="s">
        <v>124</v>
      </c>
      <c r="K2766" s="2" t="str">
        <f t="shared" si="181"/>
        <v>2015</v>
      </c>
      <c r="L2766" s="2" t="str">
        <f t="shared" si="182"/>
        <v>09</v>
      </c>
      <c r="M2766" s="2">
        <v>201509</v>
      </c>
      <c r="N2766" s="30">
        <v>697612.60800000001</v>
      </c>
      <c r="O2766" s="30">
        <v>104641.8912</v>
      </c>
      <c r="P2766" s="10">
        <f t="shared" si="183"/>
        <v>0.1046418912</v>
      </c>
    </row>
    <row r="2767" spans="1:16">
      <c r="A2767" s="2" t="s">
        <v>69</v>
      </c>
      <c r="B2767" s="2" t="s">
        <v>5</v>
      </c>
      <c r="C2767" s="2" t="str">
        <f t="shared" si="180"/>
        <v>Claire P.</v>
      </c>
      <c r="D2767" s="2" t="s">
        <v>22</v>
      </c>
      <c r="E2767" s="2" t="s">
        <v>16</v>
      </c>
      <c r="F2767" s="2" t="s">
        <v>12</v>
      </c>
      <c r="G2767" s="2">
        <v>38</v>
      </c>
      <c r="H2767" s="2" t="s">
        <v>34</v>
      </c>
      <c r="I2767" s="2" t="s">
        <v>39</v>
      </c>
      <c r="J2767" s="2" t="s">
        <v>121</v>
      </c>
      <c r="K2767" s="2" t="str">
        <f t="shared" si="181"/>
        <v>2015</v>
      </c>
      <c r="L2767" s="2" t="str">
        <f t="shared" si="182"/>
        <v>09</v>
      </c>
      <c r="M2767" s="2">
        <v>201509</v>
      </c>
      <c r="N2767" s="30">
        <v>66378.144000000015</v>
      </c>
      <c r="O2767" s="30">
        <v>9956.7216000000008</v>
      </c>
      <c r="P2767" s="10">
        <f t="shared" si="183"/>
        <v>9.956721600000001E-3</v>
      </c>
    </row>
    <row r="2768" spans="1:16">
      <c r="A2768" s="2" t="s">
        <v>69</v>
      </c>
      <c r="B2768" s="2" t="s">
        <v>5</v>
      </c>
      <c r="C2768" s="2" t="str">
        <f t="shared" si="180"/>
        <v>Claire P.</v>
      </c>
      <c r="D2768" s="2" t="s">
        <v>22</v>
      </c>
      <c r="E2768" s="2" t="s">
        <v>16</v>
      </c>
      <c r="F2768" s="2" t="s">
        <v>12</v>
      </c>
      <c r="G2768" s="2">
        <v>38</v>
      </c>
      <c r="H2768" s="2" t="s">
        <v>34</v>
      </c>
      <c r="I2768" s="2" t="s">
        <v>39</v>
      </c>
      <c r="J2768" s="2" t="s">
        <v>143</v>
      </c>
      <c r="K2768" s="2" t="str">
        <f t="shared" si="181"/>
        <v>2015</v>
      </c>
      <c r="L2768" s="2" t="str">
        <f t="shared" si="182"/>
        <v>09</v>
      </c>
      <c r="M2768" s="2">
        <v>201509</v>
      </c>
      <c r="N2768" s="30">
        <v>15455.58</v>
      </c>
      <c r="O2768" s="30">
        <v>2318.337</v>
      </c>
      <c r="P2768" s="10">
        <f t="shared" si="183"/>
        <v>2.3183370000000002E-3</v>
      </c>
    </row>
    <row r="2769" spans="1:16">
      <c r="A2769" s="2" t="s">
        <v>69</v>
      </c>
      <c r="B2769" s="2" t="s">
        <v>5</v>
      </c>
      <c r="C2769" s="2" t="str">
        <f t="shared" si="180"/>
        <v>Claire P.</v>
      </c>
      <c r="D2769" s="2" t="s">
        <v>22</v>
      </c>
      <c r="E2769" s="2" t="s">
        <v>16</v>
      </c>
      <c r="F2769" s="2" t="s">
        <v>12</v>
      </c>
      <c r="G2769" s="2">
        <v>38</v>
      </c>
      <c r="H2769" s="2" t="s">
        <v>34</v>
      </c>
      <c r="I2769" s="2" t="s">
        <v>39</v>
      </c>
      <c r="J2769" s="2" t="s">
        <v>123</v>
      </c>
      <c r="K2769" s="2" t="str">
        <f t="shared" si="181"/>
        <v>2015</v>
      </c>
      <c r="L2769" s="2" t="str">
        <f t="shared" si="182"/>
        <v>09</v>
      </c>
      <c r="M2769" s="2">
        <v>201509</v>
      </c>
      <c r="N2769" s="30">
        <v>205625.95199999999</v>
      </c>
      <c r="O2769" s="30">
        <v>30843.892799999998</v>
      </c>
      <c r="P2769" s="10">
        <f t="shared" si="183"/>
        <v>3.0843892799999998E-2</v>
      </c>
    </row>
    <row r="2770" spans="1:16">
      <c r="A2770" s="2" t="s">
        <v>69</v>
      </c>
      <c r="B2770" s="2" t="s">
        <v>5</v>
      </c>
      <c r="C2770" s="2" t="str">
        <f t="shared" si="180"/>
        <v>Simon W.</v>
      </c>
      <c r="D2770" s="2" t="s">
        <v>9</v>
      </c>
      <c r="E2770" s="2" t="s">
        <v>10</v>
      </c>
      <c r="F2770" s="2" t="s">
        <v>11</v>
      </c>
      <c r="G2770" s="2">
        <v>25</v>
      </c>
      <c r="H2770" s="2" t="s">
        <v>37</v>
      </c>
      <c r="I2770" s="2" t="s">
        <v>41</v>
      </c>
      <c r="J2770" s="2" t="s">
        <v>124</v>
      </c>
      <c r="K2770" s="2" t="str">
        <f t="shared" si="181"/>
        <v>2015</v>
      </c>
      <c r="L2770" s="2" t="str">
        <f t="shared" si="182"/>
        <v>09</v>
      </c>
      <c r="M2770" s="2">
        <v>201509</v>
      </c>
      <c r="N2770" s="30">
        <v>155785.28</v>
      </c>
      <c r="O2770" s="30">
        <v>23367.791999999998</v>
      </c>
      <c r="P2770" s="10">
        <f t="shared" si="183"/>
        <v>2.3367791999999998E-2</v>
      </c>
    </row>
    <row r="2771" spans="1:16">
      <c r="A2771" s="2" t="s">
        <v>69</v>
      </c>
      <c r="B2771" s="2" t="s">
        <v>5</v>
      </c>
      <c r="C2771" s="2" t="str">
        <f t="shared" si="180"/>
        <v>Simon W.</v>
      </c>
      <c r="D2771" s="2" t="s">
        <v>9</v>
      </c>
      <c r="E2771" s="2" t="s">
        <v>10</v>
      </c>
      <c r="F2771" s="2" t="s">
        <v>11</v>
      </c>
      <c r="G2771" s="2">
        <v>25</v>
      </c>
      <c r="H2771" s="2" t="s">
        <v>37</v>
      </c>
      <c r="I2771" s="2" t="s">
        <v>41</v>
      </c>
      <c r="J2771" s="2" t="s">
        <v>121</v>
      </c>
      <c r="K2771" s="2" t="str">
        <f t="shared" si="181"/>
        <v>2015</v>
      </c>
      <c r="L2771" s="2" t="str">
        <f t="shared" si="182"/>
        <v>09</v>
      </c>
      <c r="M2771" s="2">
        <v>201509</v>
      </c>
      <c r="N2771" s="30">
        <v>29293.600000000002</v>
      </c>
      <c r="O2771" s="30">
        <v>4394.04</v>
      </c>
      <c r="P2771" s="10">
        <f t="shared" si="183"/>
        <v>4.3940400000000001E-3</v>
      </c>
    </row>
    <row r="2772" spans="1:16">
      <c r="A2772" s="2" t="s">
        <v>69</v>
      </c>
      <c r="B2772" s="2" t="s">
        <v>5</v>
      </c>
      <c r="C2772" s="2" t="str">
        <f t="shared" si="180"/>
        <v>Simon W.</v>
      </c>
      <c r="D2772" s="2" t="s">
        <v>9</v>
      </c>
      <c r="E2772" s="2" t="s">
        <v>10</v>
      </c>
      <c r="F2772" s="2" t="s">
        <v>11</v>
      </c>
      <c r="G2772" s="2">
        <v>25</v>
      </c>
      <c r="H2772" s="2" t="s">
        <v>37</v>
      </c>
      <c r="I2772" s="2" t="s">
        <v>41</v>
      </c>
      <c r="J2772" s="2" t="s">
        <v>143</v>
      </c>
      <c r="K2772" s="2" t="str">
        <f t="shared" si="181"/>
        <v>2015</v>
      </c>
      <c r="L2772" s="2" t="str">
        <f t="shared" si="182"/>
        <v>09</v>
      </c>
      <c r="M2772" s="2">
        <v>201509</v>
      </c>
      <c r="N2772" s="30">
        <v>37695</v>
      </c>
      <c r="O2772" s="30">
        <v>5654.25</v>
      </c>
      <c r="P2772" s="10">
        <f t="shared" si="183"/>
        <v>5.6542500000000004E-3</v>
      </c>
    </row>
    <row r="2773" spans="1:16">
      <c r="A2773" s="2" t="s">
        <v>69</v>
      </c>
      <c r="B2773" s="2" t="s">
        <v>5</v>
      </c>
      <c r="C2773" s="2" t="str">
        <f t="shared" si="180"/>
        <v>Simon W.</v>
      </c>
      <c r="D2773" s="2" t="s">
        <v>9</v>
      </c>
      <c r="E2773" s="2" t="s">
        <v>10</v>
      </c>
      <c r="F2773" s="2" t="s">
        <v>11</v>
      </c>
      <c r="G2773" s="2">
        <v>25</v>
      </c>
      <c r="H2773" s="2" t="s">
        <v>37</v>
      </c>
      <c r="I2773" s="2" t="s">
        <v>41</v>
      </c>
      <c r="J2773" s="2" t="s">
        <v>123</v>
      </c>
      <c r="K2773" s="2" t="str">
        <f t="shared" si="181"/>
        <v>2015</v>
      </c>
      <c r="L2773" s="2" t="str">
        <f t="shared" si="182"/>
        <v>09</v>
      </c>
      <c r="M2773" s="2">
        <v>201509</v>
      </c>
      <c r="N2773" s="30">
        <v>77536.2</v>
      </c>
      <c r="O2773" s="30">
        <v>11630.429999999998</v>
      </c>
      <c r="P2773" s="10">
        <f t="shared" si="183"/>
        <v>1.1630429999999999E-2</v>
      </c>
    </row>
    <row r="2774" spans="1:16">
      <c r="A2774" s="2" t="s">
        <v>69</v>
      </c>
      <c r="B2774" s="2" t="s">
        <v>6</v>
      </c>
      <c r="C2774" s="2" t="str">
        <f t="shared" si="180"/>
        <v>Trevor P.</v>
      </c>
      <c r="D2774" s="2" t="s">
        <v>14</v>
      </c>
      <c r="E2774" s="2" t="s">
        <v>15</v>
      </c>
      <c r="F2774" s="2" t="s">
        <v>11</v>
      </c>
      <c r="G2774" s="2">
        <v>32</v>
      </c>
      <c r="H2774" s="2" t="s">
        <v>36</v>
      </c>
      <c r="I2774" s="2" t="s">
        <v>63</v>
      </c>
      <c r="J2774" s="2" t="s">
        <v>124</v>
      </c>
      <c r="K2774" s="2" t="str">
        <f t="shared" si="181"/>
        <v>2015</v>
      </c>
      <c r="L2774" s="2" t="str">
        <f t="shared" si="182"/>
        <v>09</v>
      </c>
      <c r="M2774" s="2">
        <v>201509</v>
      </c>
      <c r="N2774" s="30">
        <v>425549.97333333327</v>
      </c>
      <c r="O2774" s="30">
        <v>63832.495999999992</v>
      </c>
      <c r="P2774" s="10">
        <f t="shared" si="183"/>
        <v>6.3832495999999989E-2</v>
      </c>
    </row>
    <row r="2775" spans="1:16">
      <c r="A2775" s="2" t="s">
        <v>69</v>
      </c>
      <c r="B2775" s="2" t="s">
        <v>6</v>
      </c>
      <c r="C2775" s="2" t="str">
        <f t="shared" si="180"/>
        <v>Trevor P.</v>
      </c>
      <c r="D2775" s="2" t="s">
        <v>14</v>
      </c>
      <c r="E2775" s="2" t="s">
        <v>15</v>
      </c>
      <c r="F2775" s="2" t="s">
        <v>11</v>
      </c>
      <c r="G2775" s="2">
        <v>32</v>
      </c>
      <c r="H2775" s="2" t="s">
        <v>36</v>
      </c>
      <c r="I2775" s="2" t="s">
        <v>63</v>
      </c>
      <c r="J2775" s="2" t="s">
        <v>121</v>
      </c>
      <c r="K2775" s="2" t="str">
        <f t="shared" si="181"/>
        <v>2015</v>
      </c>
      <c r="L2775" s="2" t="str">
        <f t="shared" si="182"/>
        <v>09</v>
      </c>
      <c r="M2775" s="2">
        <v>201509</v>
      </c>
      <c r="N2775" s="30">
        <v>60618.87999999999</v>
      </c>
      <c r="O2775" s="30">
        <v>9092.8319999999985</v>
      </c>
      <c r="P2775" s="10">
        <f t="shared" si="183"/>
        <v>9.0928319999999986E-3</v>
      </c>
    </row>
    <row r="2776" spans="1:16">
      <c r="A2776" s="2" t="s">
        <v>69</v>
      </c>
      <c r="B2776" s="2" t="s">
        <v>6</v>
      </c>
      <c r="C2776" s="2" t="str">
        <f t="shared" si="180"/>
        <v>Trevor P.</v>
      </c>
      <c r="D2776" s="2" t="s">
        <v>14</v>
      </c>
      <c r="E2776" s="2" t="s">
        <v>15</v>
      </c>
      <c r="F2776" s="2" t="s">
        <v>11</v>
      </c>
      <c r="G2776" s="2">
        <v>32</v>
      </c>
      <c r="H2776" s="2" t="s">
        <v>36</v>
      </c>
      <c r="I2776" s="2" t="s">
        <v>63</v>
      </c>
      <c r="J2776" s="2" t="s">
        <v>143</v>
      </c>
      <c r="K2776" s="2" t="str">
        <f t="shared" si="181"/>
        <v>2015</v>
      </c>
      <c r="L2776" s="2" t="str">
        <f t="shared" si="182"/>
        <v>09</v>
      </c>
      <c r="M2776" s="2">
        <v>201509</v>
      </c>
      <c r="N2776" s="30">
        <v>64359.866666666669</v>
      </c>
      <c r="O2776" s="30">
        <v>9653.98</v>
      </c>
      <c r="P2776" s="10">
        <f t="shared" si="183"/>
        <v>9.6539799999999995E-3</v>
      </c>
    </row>
    <row r="2777" spans="1:16">
      <c r="A2777" s="2" t="s">
        <v>69</v>
      </c>
      <c r="B2777" s="2" t="s">
        <v>6</v>
      </c>
      <c r="C2777" s="2" t="str">
        <f t="shared" si="180"/>
        <v>Trevor P.</v>
      </c>
      <c r="D2777" s="2" t="s">
        <v>14</v>
      </c>
      <c r="E2777" s="2" t="s">
        <v>15</v>
      </c>
      <c r="F2777" s="2" t="s">
        <v>11</v>
      </c>
      <c r="G2777" s="2">
        <v>32</v>
      </c>
      <c r="H2777" s="2" t="s">
        <v>36</v>
      </c>
      <c r="I2777" s="2" t="s">
        <v>63</v>
      </c>
      <c r="J2777" s="2" t="s">
        <v>123</v>
      </c>
      <c r="K2777" s="2" t="str">
        <f t="shared" si="181"/>
        <v>2015</v>
      </c>
      <c r="L2777" s="2" t="str">
        <f t="shared" si="182"/>
        <v>09</v>
      </c>
      <c r="M2777" s="2">
        <v>201509</v>
      </c>
      <c r="N2777" s="30">
        <v>35803.319999999992</v>
      </c>
      <c r="O2777" s="30">
        <v>5370.4979999999987</v>
      </c>
      <c r="P2777" s="10">
        <f t="shared" si="183"/>
        <v>5.3704979999999987E-3</v>
      </c>
    </row>
    <row r="2778" spans="1:16">
      <c r="A2778" s="2" t="s">
        <v>68</v>
      </c>
      <c r="B2778" s="2" t="s">
        <v>24</v>
      </c>
      <c r="C2778" s="2" t="str">
        <f t="shared" si="180"/>
        <v>George C.</v>
      </c>
      <c r="D2778" s="2" t="s">
        <v>43</v>
      </c>
      <c r="E2778" s="2" t="s">
        <v>17</v>
      </c>
      <c r="F2778" s="2" t="s">
        <v>11</v>
      </c>
      <c r="G2778" s="2">
        <v>32</v>
      </c>
      <c r="H2778" s="2" t="s">
        <v>36</v>
      </c>
      <c r="I2778" s="2" t="s">
        <v>63</v>
      </c>
      <c r="J2778" s="2" t="s">
        <v>124</v>
      </c>
      <c r="K2778" s="2" t="str">
        <f t="shared" si="181"/>
        <v>2015</v>
      </c>
      <c r="L2778" s="2" t="str">
        <f t="shared" si="182"/>
        <v>09</v>
      </c>
      <c r="M2778" s="2">
        <v>201509</v>
      </c>
      <c r="N2778" s="30">
        <v>65829.866666666669</v>
      </c>
      <c r="O2778" s="30">
        <v>9874.48</v>
      </c>
      <c r="P2778" s="10">
        <f t="shared" si="183"/>
        <v>9.8744799999999997E-3</v>
      </c>
    </row>
    <row r="2779" spans="1:16">
      <c r="A2779" s="2" t="s">
        <v>68</v>
      </c>
      <c r="B2779" s="2" t="s">
        <v>24</v>
      </c>
      <c r="C2779" s="2" t="str">
        <f t="shared" si="180"/>
        <v>George C.</v>
      </c>
      <c r="D2779" s="2" t="s">
        <v>43</v>
      </c>
      <c r="E2779" s="2" t="s">
        <v>17</v>
      </c>
      <c r="F2779" s="2" t="s">
        <v>11</v>
      </c>
      <c r="G2779" s="2">
        <v>32</v>
      </c>
      <c r="H2779" s="2" t="s">
        <v>36</v>
      </c>
      <c r="I2779" s="2" t="s">
        <v>63</v>
      </c>
      <c r="J2779" s="2" t="s">
        <v>121</v>
      </c>
      <c r="K2779" s="2" t="str">
        <f t="shared" si="181"/>
        <v>2015</v>
      </c>
      <c r="L2779" s="2" t="str">
        <f t="shared" si="182"/>
        <v>09</v>
      </c>
      <c r="M2779" s="2">
        <v>201509</v>
      </c>
      <c r="N2779" s="30">
        <v>22219.866666666665</v>
      </c>
      <c r="O2779" s="30">
        <v>3332.9799999999996</v>
      </c>
      <c r="P2779" s="10">
        <f t="shared" si="183"/>
        <v>3.3329799999999997E-3</v>
      </c>
    </row>
    <row r="2780" spans="1:16">
      <c r="A2780" s="2" t="s">
        <v>68</v>
      </c>
      <c r="B2780" s="2" t="s">
        <v>24</v>
      </c>
      <c r="C2780" s="2" t="str">
        <f t="shared" si="180"/>
        <v>George C.</v>
      </c>
      <c r="D2780" s="2" t="s">
        <v>43</v>
      </c>
      <c r="E2780" s="2" t="s">
        <v>17</v>
      </c>
      <c r="F2780" s="2" t="s">
        <v>11</v>
      </c>
      <c r="G2780" s="2">
        <v>32</v>
      </c>
      <c r="H2780" s="2" t="s">
        <v>36</v>
      </c>
      <c r="I2780" s="2" t="s">
        <v>63</v>
      </c>
      <c r="J2780" s="2" t="s">
        <v>143</v>
      </c>
      <c r="K2780" s="2" t="str">
        <f t="shared" si="181"/>
        <v>2015</v>
      </c>
      <c r="L2780" s="2" t="str">
        <f t="shared" si="182"/>
        <v>09</v>
      </c>
      <c r="M2780" s="2">
        <v>201509</v>
      </c>
      <c r="N2780" s="30">
        <v>123213.76666666663</v>
      </c>
      <c r="O2780" s="30">
        <v>18482.064999999995</v>
      </c>
      <c r="P2780" s="10">
        <f t="shared" si="183"/>
        <v>1.8482064999999995E-2</v>
      </c>
    </row>
    <row r="2781" spans="1:16">
      <c r="A2781" s="2" t="s">
        <v>68</v>
      </c>
      <c r="B2781" s="2" t="s">
        <v>24</v>
      </c>
      <c r="C2781" s="2" t="str">
        <f t="shared" si="180"/>
        <v>George C.</v>
      </c>
      <c r="D2781" s="2" t="s">
        <v>43</v>
      </c>
      <c r="E2781" s="2" t="s">
        <v>17</v>
      </c>
      <c r="F2781" s="2" t="s">
        <v>11</v>
      </c>
      <c r="G2781" s="2">
        <v>32</v>
      </c>
      <c r="H2781" s="2" t="s">
        <v>36</v>
      </c>
      <c r="I2781" s="2" t="s">
        <v>63</v>
      </c>
      <c r="J2781" s="2" t="s">
        <v>123</v>
      </c>
      <c r="K2781" s="2" t="str">
        <f t="shared" si="181"/>
        <v>2015</v>
      </c>
      <c r="L2781" s="2" t="str">
        <f t="shared" si="182"/>
        <v>09</v>
      </c>
      <c r="M2781" s="2">
        <v>201509</v>
      </c>
      <c r="N2781" s="30">
        <v>29427.439999999995</v>
      </c>
      <c r="O2781" s="30">
        <v>4414.1159999999991</v>
      </c>
      <c r="P2781" s="10">
        <f t="shared" si="183"/>
        <v>4.4141159999999992E-3</v>
      </c>
    </row>
    <row r="2782" spans="1:16">
      <c r="A2782" s="2" t="s">
        <v>68</v>
      </c>
      <c r="B2782" s="2" t="s">
        <v>70</v>
      </c>
      <c r="C2782" s="2" t="str">
        <f t="shared" si="180"/>
        <v>Emma J.</v>
      </c>
      <c r="D2782" s="2" t="s">
        <v>20</v>
      </c>
      <c r="E2782" s="2" t="s">
        <v>0</v>
      </c>
      <c r="F2782" s="2" t="s">
        <v>12</v>
      </c>
      <c r="G2782" s="2">
        <v>28</v>
      </c>
      <c r="H2782" s="2" t="s">
        <v>37</v>
      </c>
      <c r="I2782" s="2" t="s">
        <v>41</v>
      </c>
      <c r="J2782" s="2" t="s">
        <v>124</v>
      </c>
      <c r="K2782" s="2" t="str">
        <f t="shared" si="181"/>
        <v>2015</v>
      </c>
      <c r="L2782" s="2" t="str">
        <f t="shared" si="182"/>
        <v>09</v>
      </c>
      <c r="M2782" s="2">
        <v>201509</v>
      </c>
      <c r="N2782" s="30">
        <v>146968.63999999998</v>
      </c>
      <c r="O2782" s="30">
        <v>22045.295999999998</v>
      </c>
      <c r="P2782" s="10">
        <f t="shared" si="183"/>
        <v>2.2045295999999999E-2</v>
      </c>
    </row>
    <row r="2783" spans="1:16">
      <c r="A2783" s="2" t="s">
        <v>68</v>
      </c>
      <c r="B2783" s="2" t="s">
        <v>70</v>
      </c>
      <c r="C2783" s="2" t="str">
        <f t="shared" si="180"/>
        <v>Emma J.</v>
      </c>
      <c r="D2783" s="2" t="s">
        <v>20</v>
      </c>
      <c r="E2783" s="2" t="s">
        <v>0</v>
      </c>
      <c r="F2783" s="2" t="s">
        <v>12</v>
      </c>
      <c r="G2783" s="2">
        <v>28</v>
      </c>
      <c r="H2783" s="2" t="s">
        <v>37</v>
      </c>
      <c r="I2783" s="2" t="s">
        <v>41</v>
      </c>
      <c r="J2783" s="2" t="s">
        <v>121</v>
      </c>
      <c r="K2783" s="2" t="str">
        <f t="shared" si="181"/>
        <v>2015</v>
      </c>
      <c r="L2783" s="2" t="str">
        <f t="shared" si="182"/>
        <v>09</v>
      </c>
      <c r="M2783" s="2">
        <v>201509</v>
      </c>
      <c r="N2783" s="30">
        <v>18057.199999999997</v>
      </c>
      <c r="O2783" s="30">
        <v>2708.5799999999995</v>
      </c>
      <c r="P2783" s="10">
        <f t="shared" si="183"/>
        <v>2.7085799999999995E-3</v>
      </c>
    </row>
    <row r="2784" spans="1:16">
      <c r="A2784" s="2" t="s">
        <v>68</v>
      </c>
      <c r="B2784" s="2" t="s">
        <v>70</v>
      </c>
      <c r="C2784" s="2" t="str">
        <f t="shared" si="180"/>
        <v>Emma J.</v>
      </c>
      <c r="D2784" s="2" t="s">
        <v>20</v>
      </c>
      <c r="E2784" s="2" t="s">
        <v>0</v>
      </c>
      <c r="F2784" s="2" t="s">
        <v>12</v>
      </c>
      <c r="G2784" s="2">
        <v>28</v>
      </c>
      <c r="H2784" s="2" t="s">
        <v>37</v>
      </c>
      <c r="I2784" s="2" t="s">
        <v>41</v>
      </c>
      <c r="J2784" s="2" t="s">
        <v>143</v>
      </c>
      <c r="K2784" s="2" t="str">
        <f t="shared" si="181"/>
        <v>2015</v>
      </c>
      <c r="L2784" s="2" t="str">
        <f t="shared" si="182"/>
        <v>09</v>
      </c>
      <c r="M2784" s="2">
        <v>201509</v>
      </c>
      <c r="N2784" s="30">
        <v>69349</v>
      </c>
      <c r="O2784" s="30">
        <v>10402.35</v>
      </c>
      <c r="P2784" s="10">
        <f t="shared" si="183"/>
        <v>1.0402350000000001E-2</v>
      </c>
    </row>
    <row r="2785" spans="1:16">
      <c r="A2785" s="2" t="s">
        <v>68</v>
      </c>
      <c r="B2785" s="2" t="s">
        <v>70</v>
      </c>
      <c r="C2785" s="2" t="str">
        <f t="shared" si="180"/>
        <v>Emma J.</v>
      </c>
      <c r="D2785" s="2" t="s">
        <v>20</v>
      </c>
      <c r="E2785" s="2" t="s">
        <v>0</v>
      </c>
      <c r="F2785" s="2" t="s">
        <v>12</v>
      </c>
      <c r="G2785" s="2">
        <v>28</v>
      </c>
      <c r="H2785" s="2" t="s">
        <v>37</v>
      </c>
      <c r="I2785" s="2" t="s">
        <v>41</v>
      </c>
      <c r="J2785" s="2" t="s">
        <v>123</v>
      </c>
      <c r="K2785" s="2" t="str">
        <f t="shared" si="181"/>
        <v>2015</v>
      </c>
      <c r="L2785" s="2" t="str">
        <f t="shared" si="182"/>
        <v>09</v>
      </c>
      <c r="M2785" s="2">
        <v>201509</v>
      </c>
      <c r="N2785" s="30">
        <v>79693.319999999992</v>
      </c>
      <c r="O2785" s="30">
        <v>11953.997999999998</v>
      </c>
      <c r="P2785" s="10">
        <f t="shared" si="183"/>
        <v>1.1953997999999997E-2</v>
      </c>
    </row>
    <row r="2786" spans="1:16">
      <c r="A2786" s="2" t="s">
        <v>68</v>
      </c>
      <c r="B2786" s="2" t="s">
        <v>23</v>
      </c>
      <c r="C2786" s="2" t="str">
        <f t="shared" si="180"/>
        <v>Bryan K.</v>
      </c>
      <c r="D2786" s="2" t="s">
        <v>44</v>
      </c>
      <c r="E2786" s="2" t="s">
        <v>45</v>
      </c>
      <c r="F2786" s="2" t="s">
        <v>11</v>
      </c>
      <c r="G2786" s="2">
        <v>27</v>
      </c>
      <c r="H2786" s="2" t="s">
        <v>33</v>
      </c>
      <c r="I2786" s="2" t="s">
        <v>38</v>
      </c>
      <c r="J2786" s="2" t="s">
        <v>124</v>
      </c>
      <c r="K2786" s="2" t="str">
        <f t="shared" si="181"/>
        <v>2015</v>
      </c>
      <c r="L2786" s="2" t="str">
        <f t="shared" si="182"/>
        <v>09</v>
      </c>
      <c r="M2786" s="2">
        <v>201509</v>
      </c>
      <c r="N2786" s="30">
        <v>48436.415999999997</v>
      </c>
      <c r="O2786" s="30">
        <v>7265.4623999999994</v>
      </c>
      <c r="P2786" s="10">
        <f t="shared" si="183"/>
        <v>7.2654623999999996E-3</v>
      </c>
    </row>
    <row r="2787" spans="1:16">
      <c r="A2787" s="2" t="s">
        <v>68</v>
      </c>
      <c r="B2787" s="2" t="s">
        <v>23</v>
      </c>
      <c r="C2787" s="2" t="str">
        <f t="shared" si="180"/>
        <v>Bryan K.</v>
      </c>
      <c r="D2787" s="2" t="s">
        <v>44</v>
      </c>
      <c r="E2787" s="2" t="s">
        <v>45</v>
      </c>
      <c r="F2787" s="2" t="s">
        <v>11</v>
      </c>
      <c r="G2787" s="2">
        <v>27</v>
      </c>
      <c r="H2787" s="2" t="s">
        <v>33</v>
      </c>
      <c r="I2787" s="2" t="s">
        <v>38</v>
      </c>
      <c r="J2787" s="2" t="s">
        <v>121</v>
      </c>
      <c r="K2787" s="2" t="str">
        <f t="shared" si="181"/>
        <v>2015</v>
      </c>
      <c r="L2787" s="2" t="str">
        <f t="shared" si="182"/>
        <v>09</v>
      </c>
      <c r="M2787" s="2">
        <v>201509</v>
      </c>
      <c r="N2787" s="30">
        <v>68167.008000000002</v>
      </c>
      <c r="O2787" s="30">
        <v>10225.0512</v>
      </c>
      <c r="P2787" s="10">
        <f t="shared" si="183"/>
        <v>1.02250512E-2</v>
      </c>
    </row>
    <row r="2788" spans="1:16">
      <c r="A2788" s="2" t="s">
        <v>68</v>
      </c>
      <c r="B2788" s="2" t="s">
        <v>23</v>
      </c>
      <c r="C2788" s="2" t="str">
        <f t="shared" si="180"/>
        <v>Bryan K.</v>
      </c>
      <c r="D2788" s="2" t="s">
        <v>44</v>
      </c>
      <c r="E2788" s="2" t="s">
        <v>45</v>
      </c>
      <c r="F2788" s="2" t="s">
        <v>11</v>
      </c>
      <c r="G2788" s="2">
        <v>27</v>
      </c>
      <c r="H2788" s="2" t="s">
        <v>33</v>
      </c>
      <c r="I2788" s="2" t="s">
        <v>38</v>
      </c>
      <c r="J2788" s="2" t="s">
        <v>143</v>
      </c>
      <c r="K2788" s="2" t="str">
        <f t="shared" si="181"/>
        <v>2015</v>
      </c>
      <c r="L2788" s="2" t="str">
        <f t="shared" si="182"/>
        <v>09</v>
      </c>
      <c r="M2788" s="2">
        <v>201509</v>
      </c>
      <c r="N2788" s="30">
        <v>35920.080000000002</v>
      </c>
      <c r="O2788" s="30">
        <v>5388.0119999999997</v>
      </c>
      <c r="P2788" s="10">
        <f t="shared" si="183"/>
        <v>5.3880119999999993E-3</v>
      </c>
    </row>
    <row r="2789" spans="1:16">
      <c r="A2789" s="2" t="s">
        <v>68</v>
      </c>
      <c r="B2789" s="2" t="s">
        <v>23</v>
      </c>
      <c r="C2789" s="2" t="str">
        <f t="shared" si="180"/>
        <v>Bryan K.</v>
      </c>
      <c r="D2789" s="2" t="s">
        <v>44</v>
      </c>
      <c r="E2789" s="2" t="s">
        <v>45</v>
      </c>
      <c r="F2789" s="2" t="s">
        <v>11</v>
      </c>
      <c r="G2789" s="2">
        <v>27</v>
      </c>
      <c r="H2789" s="2" t="s">
        <v>33</v>
      </c>
      <c r="I2789" s="2" t="s">
        <v>38</v>
      </c>
      <c r="J2789" s="2" t="s">
        <v>123</v>
      </c>
      <c r="K2789" s="2" t="str">
        <f t="shared" si="181"/>
        <v>2015</v>
      </c>
      <c r="L2789" s="2" t="str">
        <f t="shared" si="182"/>
        <v>09</v>
      </c>
      <c r="M2789" s="2">
        <v>201509</v>
      </c>
      <c r="N2789" s="30">
        <v>144825.408</v>
      </c>
      <c r="O2789" s="30">
        <v>21723.8112</v>
      </c>
      <c r="P2789" s="10">
        <f t="shared" si="183"/>
        <v>2.1723811200000002E-2</v>
      </c>
    </row>
    <row r="2790" spans="1:16">
      <c r="A2790" s="2" t="s">
        <v>7</v>
      </c>
      <c r="B2790" s="2" t="s">
        <v>25</v>
      </c>
      <c r="C2790" s="2" t="str">
        <f t="shared" si="180"/>
        <v>Louis N.</v>
      </c>
      <c r="D2790" s="2" t="s">
        <v>51</v>
      </c>
      <c r="E2790" s="2" t="s">
        <v>52</v>
      </c>
      <c r="F2790" s="2" t="s">
        <v>11</v>
      </c>
      <c r="G2790" s="2">
        <v>44</v>
      </c>
      <c r="H2790" s="2" t="s">
        <v>33</v>
      </c>
      <c r="I2790" s="2" t="s">
        <v>38</v>
      </c>
      <c r="J2790" s="2" t="s">
        <v>124</v>
      </c>
      <c r="K2790" s="2" t="str">
        <f t="shared" si="181"/>
        <v>2015</v>
      </c>
      <c r="L2790" s="2" t="str">
        <f t="shared" si="182"/>
        <v>09</v>
      </c>
      <c r="M2790" s="2">
        <v>201509</v>
      </c>
      <c r="N2790" s="30">
        <v>350578.29333333333</v>
      </c>
      <c r="O2790" s="30">
        <v>52586.743999999999</v>
      </c>
      <c r="P2790" s="10">
        <f t="shared" si="183"/>
        <v>5.2586743999999998E-2</v>
      </c>
    </row>
    <row r="2791" spans="1:16">
      <c r="A2791" s="2" t="s">
        <v>7</v>
      </c>
      <c r="B2791" s="2" t="s">
        <v>25</v>
      </c>
      <c r="C2791" s="2" t="str">
        <f t="shared" si="180"/>
        <v>Louis N.</v>
      </c>
      <c r="D2791" s="2" t="s">
        <v>51</v>
      </c>
      <c r="E2791" s="2" t="s">
        <v>52</v>
      </c>
      <c r="F2791" s="2" t="s">
        <v>11</v>
      </c>
      <c r="G2791" s="2">
        <v>44</v>
      </c>
      <c r="H2791" s="2" t="s">
        <v>33</v>
      </c>
      <c r="I2791" s="2" t="s">
        <v>38</v>
      </c>
      <c r="J2791" s="2" t="s">
        <v>121</v>
      </c>
      <c r="K2791" s="2" t="str">
        <f t="shared" si="181"/>
        <v>2015</v>
      </c>
      <c r="L2791" s="2" t="str">
        <f t="shared" si="182"/>
        <v>09</v>
      </c>
      <c r="M2791" s="2">
        <v>201509</v>
      </c>
      <c r="N2791" s="30">
        <v>41604.17333333334</v>
      </c>
      <c r="O2791" s="30">
        <v>6240.6260000000002</v>
      </c>
      <c r="P2791" s="10">
        <f t="shared" si="183"/>
        <v>6.240626E-3</v>
      </c>
    </row>
    <row r="2792" spans="1:16">
      <c r="A2792" s="2" t="s">
        <v>7</v>
      </c>
      <c r="B2792" s="2" t="s">
        <v>25</v>
      </c>
      <c r="C2792" s="2" t="str">
        <f t="shared" si="180"/>
        <v>Louis N.</v>
      </c>
      <c r="D2792" s="2" t="s">
        <v>51</v>
      </c>
      <c r="E2792" s="2" t="s">
        <v>52</v>
      </c>
      <c r="F2792" s="2" t="s">
        <v>11</v>
      </c>
      <c r="G2792" s="2">
        <v>44</v>
      </c>
      <c r="H2792" s="2" t="s">
        <v>33</v>
      </c>
      <c r="I2792" s="2" t="s">
        <v>38</v>
      </c>
      <c r="J2792" s="2" t="s">
        <v>143</v>
      </c>
      <c r="K2792" s="2" t="str">
        <f t="shared" si="181"/>
        <v>2015</v>
      </c>
      <c r="L2792" s="2" t="str">
        <f t="shared" si="182"/>
        <v>09</v>
      </c>
      <c r="M2792" s="2">
        <v>201509</v>
      </c>
      <c r="N2792" s="30">
        <v>236413.80000000002</v>
      </c>
      <c r="O2792" s="30">
        <v>35462.07</v>
      </c>
      <c r="P2792" s="10">
        <f t="shared" si="183"/>
        <v>3.5462069999999998E-2</v>
      </c>
    </row>
    <row r="2793" spans="1:16">
      <c r="A2793" s="2" t="s">
        <v>7</v>
      </c>
      <c r="B2793" s="2" t="s">
        <v>25</v>
      </c>
      <c r="C2793" s="2" t="str">
        <f t="shared" si="180"/>
        <v>Louis N.</v>
      </c>
      <c r="D2793" s="2" t="s">
        <v>51</v>
      </c>
      <c r="E2793" s="2" t="s">
        <v>52</v>
      </c>
      <c r="F2793" s="2" t="s">
        <v>11</v>
      </c>
      <c r="G2793" s="2">
        <v>44</v>
      </c>
      <c r="H2793" s="2" t="s">
        <v>33</v>
      </c>
      <c r="I2793" s="2" t="s">
        <v>38</v>
      </c>
      <c r="J2793" s="2" t="s">
        <v>123</v>
      </c>
      <c r="K2793" s="2" t="str">
        <f t="shared" si="181"/>
        <v>2015</v>
      </c>
      <c r="L2793" s="2" t="str">
        <f t="shared" si="182"/>
        <v>09</v>
      </c>
      <c r="M2793" s="2">
        <v>201509</v>
      </c>
      <c r="N2793" s="30">
        <v>34237.980000000003</v>
      </c>
      <c r="O2793" s="30">
        <v>5135.6970000000001</v>
      </c>
      <c r="P2793" s="10">
        <f t="shared" si="183"/>
        <v>5.1356969999999998E-3</v>
      </c>
    </row>
    <row r="2794" spans="1:16">
      <c r="A2794" s="2" t="s">
        <v>7</v>
      </c>
      <c r="B2794" s="2" t="s">
        <v>25</v>
      </c>
      <c r="C2794" s="2" t="str">
        <f t="shared" si="180"/>
        <v>Winnie C.</v>
      </c>
      <c r="D2794" s="2" t="s">
        <v>49</v>
      </c>
      <c r="E2794" s="2" t="s">
        <v>50</v>
      </c>
      <c r="F2794" s="2" t="s">
        <v>12</v>
      </c>
      <c r="G2794" s="2">
        <v>35</v>
      </c>
      <c r="H2794" s="2" t="s">
        <v>35</v>
      </c>
      <c r="I2794" s="2" t="s">
        <v>40</v>
      </c>
      <c r="J2794" s="2" t="s">
        <v>124</v>
      </c>
      <c r="K2794" s="2" t="str">
        <f t="shared" si="181"/>
        <v>2015</v>
      </c>
      <c r="L2794" s="2" t="str">
        <f t="shared" si="182"/>
        <v>09</v>
      </c>
      <c r="M2794" s="2">
        <v>201509</v>
      </c>
      <c r="N2794" s="30">
        <v>262326.40000000002</v>
      </c>
      <c r="O2794" s="30">
        <v>39348.959999999999</v>
      </c>
      <c r="P2794" s="10">
        <f t="shared" si="183"/>
        <v>3.9348960000000002E-2</v>
      </c>
    </row>
    <row r="2795" spans="1:16">
      <c r="A2795" s="2" t="s">
        <v>7</v>
      </c>
      <c r="B2795" s="2" t="s">
        <v>25</v>
      </c>
      <c r="C2795" s="2" t="str">
        <f t="shared" si="180"/>
        <v>Winnie C.</v>
      </c>
      <c r="D2795" s="2" t="s">
        <v>49</v>
      </c>
      <c r="E2795" s="2" t="s">
        <v>50</v>
      </c>
      <c r="F2795" s="2" t="s">
        <v>12</v>
      </c>
      <c r="G2795" s="2">
        <v>35</v>
      </c>
      <c r="H2795" s="2" t="s">
        <v>35</v>
      </c>
      <c r="I2795" s="2" t="s">
        <v>40</v>
      </c>
      <c r="J2795" s="2" t="s">
        <v>121</v>
      </c>
      <c r="K2795" s="2" t="str">
        <f t="shared" si="181"/>
        <v>2015</v>
      </c>
      <c r="L2795" s="2" t="str">
        <f t="shared" si="182"/>
        <v>09</v>
      </c>
      <c r="M2795" s="2">
        <v>201509</v>
      </c>
      <c r="N2795" s="30">
        <v>16645.066666666666</v>
      </c>
      <c r="O2795" s="30">
        <v>2496.7599999999998</v>
      </c>
      <c r="P2795" s="10">
        <f t="shared" si="183"/>
        <v>2.4967599999999998E-3</v>
      </c>
    </row>
    <row r="2796" spans="1:16">
      <c r="A2796" s="2" t="s">
        <v>7</v>
      </c>
      <c r="B2796" s="2" t="s">
        <v>25</v>
      </c>
      <c r="C2796" s="2" t="str">
        <f t="shared" si="180"/>
        <v>Winnie C.</v>
      </c>
      <c r="D2796" s="2" t="s">
        <v>49</v>
      </c>
      <c r="E2796" s="2" t="s">
        <v>50</v>
      </c>
      <c r="F2796" s="2" t="s">
        <v>12</v>
      </c>
      <c r="G2796" s="2">
        <v>35</v>
      </c>
      <c r="H2796" s="2" t="s">
        <v>35</v>
      </c>
      <c r="I2796" s="2" t="s">
        <v>40</v>
      </c>
      <c r="J2796" s="2" t="s">
        <v>143</v>
      </c>
      <c r="K2796" s="2" t="str">
        <f t="shared" si="181"/>
        <v>2015</v>
      </c>
      <c r="L2796" s="2" t="str">
        <f t="shared" si="182"/>
        <v>09</v>
      </c>
      <c r="M2796" s="2">
        <v>201509</v>
      </c>
      <c r="N2796" s="30">
        <v>42861</v>
      </c>
      <c r="O2796" s="30">
        <v>6429.15</v>
      </c>
      <c r="P2796" s="10">
        <f t="shared" si="183"/>
        <v>6.4291499999999998E-3</v>
      </c>
    </row>
    <row r="2797" spans="1:16">
      <c r="A2797" s="2" t="s">
        <v>7</v>
      </c>
      <c r="B2797" s="2" t="s">
        <v>25</v>
      </c>
      <c r="C2797" s="2" t="str">
        <f t="shared" si="180"/>
        <v>Winnie C.</v>
      </c>
      <c r="D2797" s="2" t="s">
        <v>49</v>
      </c>
      <c r="E2797" s="2" t="s">
        <v>50</v>
      </c>
      <c r="F2797" s="2" t="s">
        <v>12</v>
      </c>
      <c r="G2797" s="2">
        <v>35</v>
      </c>
      <c r="H2797" s="2" t="s">
        <v>35</v>
      </c>
      <c r="I2797" s="2" t="s">
        <v>40</v>
      </c>
      <c r="J2797" s="2" t="s">
        <v>123</v>
      </c>
      <c r="K2797" s="2" t="str">
        <f t="shared" si="181"/>
        <v>2015</v>
      </c>
      <c r="L2797" s="2" t="str">
        <f t="shared" si="182"/>
        <v>09</v>
      </c>
      <c r="M2797" s="2">
        <v>201509</v>
      </c>
      <c r="N2797" s="30">
        <v>206418.8</v>
      </c>
      <c r="O2797" s="30">
        <v>30962.819999999996</v>
      </c>
      <c r="P2797" s="10">
        <f t="shared" si="183"/>
        <v>3.0962819999999995E-2</v>
      </c>
    </row>
    <row r="2798" spans="1:16">
      <c r="A2798" s="2" t="s">
        <v>7</v>
      </c>
      <c r="B2798" s="2" t="s">
        <v>25</v>
      </c>
      <c r="C2798" s="2" t="str">
        <f t="shared" si="180"/>
        <v>Edson L.</v>
      </c>
      <c r="D2798" s="2" t="s">
        <v>47</v>
      </c>
      <c r="E2798" s="2" t="s">
        <v>48</v>
      </c>
      <c r="F2798" s="2" t="s">
        <v>11</v>
      </c>
      <c r="G2798" s="2">
        <v>28</v>
      </c>
      <c r="H2798" s="2" t="s">
        <v>37</v>
      </c>
      <c r="I2798" s="2" t="s">
        <v>41</v>
      </c>
      <c r="J2798" s="2" t="s">
        <v>124</v>
      </c>
      <c r="K2798" s="2" t="str">
        <f t="shared" si="181"/>
        <v>2015</v>
      </c>
      <c r="L2798" s="2" t="str">
        <f t="shared" si="182"/>
        <v>09</v>
      </c>
      <c r="M2798" s="2">
        <v>201509</v>
      </c>
      <c r="N2798" s="30">
        <v>16775.36</v>
      </c>
      <c r="O2798" s="30">
        <v>2516.3040000000001</v>
      </c>
      <c r="P2798" s="10">
        <f t="shared" si="183"/>
        <v>2.516304E-3</v>
      </c>
    </row>
    <row r="2799" spans="1:16">
      <c r="A2799" s="2" t="s">
        <v>7</v>
      </c>
      <c r="B2799" s="2" t="s">
        <v>25</v>
      </c>
      <c r="C2799" s="2" t="str">
        <f t="shared" si="180"/>
        <v>Edson L.</v>
      </c>
      <c r="D2799" s="2" t="s">
        <v>47</v>
      </c>
      <c r="E2799" s="2" t="s">
        <v>48</v>
      </c>
      <c r="F2799" s="2" t="s">
        <v>11</v>
      </c>
      <c r="G2799" s="2">
        <v>28</v>
      </c>
      <c r="H2799" s="2" t="s">
        <v>37</v>
      </c>
      <c r="I2799" s="2" t="s">
        <v>41</v>
      </c>
      <c r="J2799" s="2" t="s">
        <v>121</v>
      </c>
      <c r="K2799" s="2" t="str">
        <f t="shared" si="181"/>
        <v>2015</v>
      </c>
      <c r="L2799" s="2" t="str">
        <f t="shared" si="182"/>
        <v>09</v>
      </c>
      <c r="M2799" s="2">
        <v>201509</v>
      </c>
      <c r="N2799" s="30">
        <v>48759.76</v>
      </c>
      <c r="O2799" s="30">
        <v>7313.9639999999999</v>
      </c>
      <c r="P2799" s="10">
        <f t="shared" si="183"/>
        <v>7.3139640000000001E-3</v>
      </c>
    </row>
    <row r="2800" spans="1:16">
      <c r="A2800" s="2" t="s">
        <v>7</v>
      </c>
      <c r="B2800" s="2" t="s">
        <v>25</v>
      </c>
      <c r="C2800" s="2" t="str">
        <f t="shared" si="180"/>
        <v>Edson L.</v>
      </c>
      <c r="D2800" s="2" t="s">
        <v>47</v>
      </c>
      <c r="E2800" s="2" t="s">
        <v>48</v>
      </c>
      <c r="F2800" s="2" t="s">
        <v>11</v>
      </c>
      <c r="G2800" s="2">
        <v>28</v>
      </c>
      <c r="H2800" s="2" t="s">
        <v>37</v>
      </c>
      <c r="I2800" s="2" t="s">
        <v>41</v>
      </c>
      <c r="J2800" s="2" t="s">
        <v>143</v>
      </c>
      <c r="K2800" s="2" t="str">
        <f t="shared" si="181"/>
        <v>2015</v>
      </c>
      <c r="L2800" s="2" t="str">
        <f t="shared" si="182"/>
        <v>09</v>
      </c>
      <c r="M2800" s="2">
        <v>201509</v>
      </c>
      <c r="N2800" s="30">
        <v>35716.1</v>
      </c>
      <c r="O2800" s="30">
        <v>5357.415</v>
      </c>
      <c r="P2800" s="10">
        <f t="shared" si="183"/>
        <v>5.3574149999999999E-3</v>
      </c>
    </row>
    <row r="2801" spans="1:16">
      <c r="A2801" s="2" t="s">
        <v>7</v>
      </c>
      <c r="B2801" s="2" t="s">
        <v>25</v>
      </c>
      <c r="C2801" s="2" t="str">
        <f t="shared" si="180"/>
        <v>Edson L.</v>
      </c>
      <c r="D2801" s="2" t="s">
        <v>47</v>
      </c>
      <c r="E2801" s="2" t="s">
        <v>48</v>
      </c>
      <c r="F2801" s="2" t="s">
        <v>11</v>
      </c>
      <c r="G2801" s="2">
        <v>28</v>
      </c>
      <c r="H2801" s="2" t="s">
        <v>37</v>
      </c>
      <c r="I2801" s="2" t="s">
        <v>41</v>
      </c>
      <c r="J2801" s="2" t="s">
        <v>123</v>
      </c>
      <c r="K2801" s="2" t="str">
        <f t="shared" si="181"/>
        <v>2015</v>
      </c>
      <c r="L2801" s="2" t="str">
        <f t="shared" si="182"/>
        <v>09</v>
      </c>
      <c r="M2801" s="2">
        <v>201509</v>
      </c>
      <c r="N2801" s="30">
        <v>8862.8399999999983</v>
      </c>
      <c r="O2801" s="30">
        <v>1329.4259999999997</v>
      </c>
      <c r="P2801" s="10">
        <f t="shared" si="183"/>
        <v>1.3294259999999997E-3</v>
      </c>
    </row>
    <row r="2802" spans="1:16">
      <c r="A2802" s="2" t="s">
        <v>7</v>
      </c>
      <c r="B2802" s="2" t="s">
        <v>26</v>
      </c>
      <c r="C2802" s="2" t="str">
        <f t="shared" si="180"/>
        <v>Toshiro T.</v>
      </c>
      <c r="D2802" s="2" t="s">
        <v>55</v>
      </c>
      <c r="E2802" s="2" t="s">
        <v>56</v>
      </c>
      <c r="F2802" s="2" t="s">
        <v>11</v>
      </c>
      <c r="G2802" s="2">
        <v>36</v>
      </c>
      <c r="H2802" s="2" t="s">
        <v>34</v>
      </c>
      <c r="I2802" s="2" t="s">
        <v>39</v>
      </c>
      <c r="J2802" s="2" t="s">
        <v>124</v>
      </c>
      <c r="K2802" s="2" t="str">
        <f t="shared" si="181"/>
        <v>2015</v>
      </c>
      <c r="L2802" s="2" t="str">
        <f t="shared" si="182"/>
        <v>09</v>
      </c>
      <c r="M2802" s="2">
        <v>201509</v>
      </c>
      <c r="N2802" s="30">
        <v>163520.448</v>
      </c>
      <c r="O2802" s="30">
        <v>24528.067199999998</v>
      </c>
      <c r="P2802" s="10">
        <f t="shared" si="183"/>
        <v>2.4528067199999996E-2</v>
      </c>
    </row>
    <row r="2803" spans="1:16">
      <c r="A2803" s="2" t="s">
        <v>7</v>
      </c>
      <c r="B2803" s="2" t="s">
        <v>26</v>
      </c>
      <c r="C2803" s="2" t="str">
        <f t="shared" si="180"/>
        <v>Toshiro T.</v>
      </c>
      <c r="D2803" s="2" t="s">
        <v>55</v>
      </c>
      <c r="E2803" s="2" t="s">
        <v>56</v>
      </c>
      <c r="F2803" s="2" t="s">
        <v>11</v>
      </c>
      <c r="G2803" s="2">
        <v>36</v>
      </c>
      <c r="H2803" s="2" t="s">
        <v>34</v>
      </c>
      <c r="I2803" s="2" t="s">
        <v>39</v>
      </c>
      <c r="J2803" s="2" t="s">
        <v>121</v>
      </c>
      <c r="K2803" s="2" t="str">
        <f t="shared" si="181"/>
        <v>2015</v>
      </c>
      <c r="L2803" s="2" t="str">
        <f t="shared" si="182"/>
        <v>09</v>
      </c>
      <c r="M2803" s="2">
        <v>201509</v>
      </c>
      <c r="N2803" s="30">
        <v>6198.6959999999999</v>
      </c>
      <c r="O2803" s="30">
        <v>929.80439999999999</v>
      </c>
      <c r="P2803" s="10">
        <f t="shared" si="183"/>
        <v>9.2980440000000003E-4</v>
      </c>
    </row>
    <row r="2804" spans="1:16">
      <c r="A2804" s="2" t="s">
        <v>7</v>
      </c>
      <c r="B2804" s="2" t="s">
        <v>26</v>
      </c>
      <c r="C2804" s="2" t="str">
        <f t="shared" si="180"/>
        <v>Toshiro T.</v>
      </c>
      <c r="D2804" s="2" t="s">
        <v>55</v>
      </c>
      <c r="E2804" s="2" t="s">
        <v>56</v>
      </c>
      <c r="F2804" s="2" t="s">
        <v>11</v>
      </c>
      <c r="G2804" s="2">
        <v>36</v>
      </c>
      <c r="H2804" s="2" t="s">
        <v>34</v>
      </c>
      <c r="I2804" s="2" t="s">
        <v>39</v>
      </c>
      <c r="J2804" s="2" t="s">
        <v>143</v>
      </c>
      <c r="K2804" s="2" t="str">
        <f t="shared" si="181"/>
        <v>2015</v>
      </c>
      <c r="L2804" s="2" t="str">
        <f t="shared" si="182"/>
        <v>09</v>
      </c>
      <c r="M2804" s="2">
        <v>201509</v>
      </c>
      <c r="N2804" s="30">
        <v>39745.125</v>
      </c>
      <c r="O2804" s="30">
        <v>5961.7687499999993</v>
      </c>
      <c r="P2804" s="10">
        <f t="shared" si="183"/>
        <v>5.9617687499999988E-3</v>
      </c>
    </row>
    <row r="2805" spans="1:16">
      <c r="A2805" s="2" t="s">
        <v>7</v>
      </c>
      <c r="B2805" s="2" t="s">
        <v>26</v>
      </c>
      <c r="C2805" s="2" t="str">
        <f t="shared" si="180"/>
        <v>Toshiro T.</v>
      </c>
      <c r="D2805" s="2" t="s">
        <v>55</v>
      </c>
      <c r="E2805" s="2" t="s">
        <v>56</v>
      </c>
      <c r="F2805" s="2" t="s">
        <v>11</v>
      </c>
      <c r="G2805" s="2">
        <v>36</v>
      </c>
      <c r="H2805" s="2" t="s">
        <v>34</v>
      </c>
      <c r="I2805" s="2" t="s">
        <v>39</v>
      </c>
      <c r="J2805" s="2" t="s">
        <v>123</v>
      </c>
      <c r="K2805" s="2" t="str">
        <f t="shared" si="181"/>
        <v>2015</v>
      </c>
      <c r="L2805" s="2" t="str">
        <f t="shared" si="182"/>
        <v>09</v>
      </c>
      <c r="M2805" s="2">
        <v>201509</v>
      </c>
      <c r="N2805" s="30">
        <v>88219.051200000002</v>
      </c>
      <c r="O2805" s="30">
        <v>13232.857679999999</v>
      </c>
      <c r="P2805" s="10">
        <f t="shared" si="183"/>
        <v>1.323285768E-2</v>
      </c>
    </row>
    <row r="2806" spans="1:16">
      <c r="A2806" s="2" t="s">
        <v>7</v>
      </c>
      <c r="B2806" s="2" t="s">
        <v>26</v>
      </c>
      <c r="C2806" s="2" t="str">
        <f t="shared" si="180"/>
        <v>Yui M.</v>
      </c>
      <c r="D2806" s="2" t="s">
        <v>53</v>
      </c>
      <c r="E2806" s="2" t="s">
        <v>54</v>
      </c>
      <c r="F2806" s="2" t="s">
        <v>12</v>
      </c>
      <c r="G2806" s="2">
        <v>32</v>
      </c>
      <c r="H2806" s="2" t="s">
        <v>36</v>
      </c>
      <c r="I2806" s="2" t="s">
        <v>63</v>
      </c>
      <c r="J2806" s="2" t="s">
        <v>124</v>
      </c>
      <c r="K2806" s="2" t="str">
        <f t="shared" si="181"/>
        <v>2015</v>
      </c>
      <c r="L2806" s="2" t="str">
        <f t="shared" si="182"/>
        <v>09</v>
      </c>
      <c r="M2806" s="2">
        <v>201509</v>
      </c>
      <c r="N2806" s="30">
        <v>151528.0704</v>
      </c>
      <c r="O2806" s="30">
        <v>22729.21056</v>
      </c>
      <c r="P2806" s="10">
        <f t="shared" si="183"/>
        <v>2.2729210560000001E-2</v>
      </c>
    </row>
    <row r="2807" spans="1:16">
      <c r="A2807" s="2" t="s">
        <v>7</v>
      </c>
      <c r="B2807" s="2" t="s">
        <v>26</v>
      </c>
      <c r="C2807" s="2" t="str">
        <f t="shared" si="180"/>
        <v>Yui M.</v>
      </c>
      <c r="D2807" s="2" t="s">
        <v>53</v>
      </c>
      <c r="E2807" s="2" t="s">
        <v>54</v>
      </c>
      <c r="F2807" s="2" t="s">
        <v>12</v>
      </c>
      <c r="G2807" s="2">
        <v>32</v>
      </c>
      <c r="H2807" s="2" t="s">
        <v>36</v>
      </c>
      <c r="I2807" s="2" t="s">
        <v>63</v>
      </c>
      <c r="J2807" s="2" t="s">
        <v>121</v>
      </c>
      <c r="K2807" s="2" t="str">
        <f t="shared" si="181"/>
        <v>2015</v>
      </c>
      <c r="L2807" s="2" t="str">
        <f t="shared" si="182"/>
        <v>09</v>
      </c>
      <c r="M2807" s="2">
        <v>201509</v>
      </c>
      <c r="N2807" s="30">
        <v>15302.739199999996</v>
      </c>
      <c r="O2807" s="30">
        <v>2295.4108799999995</v>
      </c>
      <c r="P2807" s="10">
        <f t="shared" si="183"/>
        <v>2.2954108799999994E-3</v>
      </c>
    </row>
    <row r="2808" spans="1:16">
      <c r="A2808" s="2" t="s">
        <v>7</v>
      </c>
      <c r="B2808" s="2" t="s">
        <v>26</v>
      </c>
      <c r="C2808" s="2" t="str">
        <f t="shared" si="180"/>
        <v>Yui M.</v>
      </c>
      <c r="D2808" s="2" t="s">
        <v>53</v>
      </c>
      <c r="E2808" s="2" t="s">
        <v>54</v>
      </c>
      <c r="F2808" s="2" t="s">
        <v>12</v>
      </c>
      <c r="G2808" s="2">
        <v>32</v>
      </c>
      <c r="H2808" s="2" t="s">
        <v>36</v>
      </c>
      <c r="I2808" s="2" t="s">
        <v>63</v>
      </c>
      <c r="J2808" s="2" t="s">
        <v>143</v>
      </c>
      <c r="K2808" s="2" t="str">
        <f t="shared" si="181"/>
        <v>2015</v>
      </c>
      <c r="L2808" s="2" t="str">
        <f t="shared" si="182"/>
        <v>09</v>
      </c>
      <c r="M2808" s="2">
        <v>201509</v>
      </c>
      <c r="N2808" s="30">
        <v>26769.777999999995</v>
      </c>
      <c r="O2808" s="30">
        <v>4015.466699999999</v>
      </c>
      <c r="P2808" s="10">
        <f t="shared" si="183"/>
        <v>4.0154666999999995E-3</v>
      </c>
    </row>
    <row r="2809" spans="1:16">
      <c r="A2809" s="2" t="s">
        <v>7</v>
      </c>
      <c r="B2809" s="2" t="s">
        <v>26</v>
      </c>
      <c r="C2809" s="2" t="str">
        <f t="shared" si="180"/>
        <v>Yui M.</v>
      </c>
      <c r="D2809" s="2" t="s">
        <v>53</v>
      </c>
      <c r="E2809" s="2" t="s">
        <v>54</v>
      </c>
      <c r="F2809" s="2" t="s">
        <v>12</v>
      </c>
      <c r="G2809" s="2">
        <v>32</v>
      </c>
      <c r="H2809" s="2" t="s">
        <v>36</v>
      </c>
      <c r="I2809" s="2" t="s">
        <v>63</v>
      </c>
      <c r="J2809" s="2" t="s">
        <v>123</v>
      </c>
      <c r="K2809" s="2" t="str">
        <f t="shared" si="181"/>
        <v>2015</v>
      </c>
      <c r="L2809" s="2" t="str">
        <f t="shared" si="182"/>
        <v>09</v>
      </c>
      <c r="M2809" s="2">
        <v>201509</v>
      </c>
      <c r="N2809" s="30">
        <v>7556.9759999999987</v>
      </c>
      <c r="O2809" s="30">
        <v>1133.5463999999997</v>
      </c>
      <c r="P2809" s="10">
        <f t="shared" si="183"/>
        <v>1.1335463999999997E-3</v>
      </c>
    </row>
    <row r="2810" spans="1:16">
      <c r="A2810" s="2" t="s">
        <v>7</v>
      </c>
      <c r="B2810" s="2" t="s">
        <v>27</v>
      </c>
      <c r="C2810" s="2" t="str">
        <f t="shared" si="180"/>
        <v>Andrew T.</v>
      </c>
      <c r="D2810" s="2" t="s">
        <v>21</v>
      </c>
      <c r="E2810" s="2" t="s">
        <v>58</v>
      </c>
      <c r="F2810" s="2" t="s">
        <v>11</v>
      </c>
      <c r="G2810" s="2">
        <v>45</v>
      </c>
      <c r="H2810" s="2" t="s">
        <v>33</v>
      </c>
      <c r="I2810" s="2" t="s">
        <v>38</v>
      </c>
      <c r="J2810" s="2" t="s">
        <v>124</v>
      </c>
      <c r="K2810" s="2" t="str">
        <f t="shared" si="181"/>
        <v>2015</v>
      </c>
      <c r="L2810" s="2" t="str">
        <f t="shared" si="182"/>
        <v>09</v>
      </c>
      <c r="M2810" s="2">
        <v>201509</v>
      </c>
      <c r="N2810" s="30">
        <v>1005450.8800000001</v>
      </c>
      <c r="O2810" s="30">
        <v>150817.63200000001</v>
      </c>
      <c r="P2810" s="10">
        <f t="shared" si="183"/>
        <v>0.15081763200000001</v>
      </c>
    </row>
    <row r="2811" spans="1:16">
      <c r="A2811" s="2" t="s">
        <v>7</v>
      </c>
      <c r="B2811" s="2" t="s">
        <v>27</v>
      </c>
      <c r="C2811" s="2" t="str">
        <f t="shared" si="180"/>
        <v>Andrew T.</v>
      </c>
      <c r="D2811" s="2" t="s">
        <v>21</v>
      </c>
      <c r="E2811" s="2" t="s">
        <v>58</v>
      </c>
      <c r="F2811" s="2" t="s">
        <v>11</v>
      </c>
      <c r="G2811" s="2">
        <v>45</v>
      </c>
      <c r="H2811" s="2" t="s">
        <v>33</v>
      </c>
      <c r="I2811" s="2" t="s">
        <v>38</v>
      </c>
      <c r="J2811" s="2" t="s">
        <v>121</v>
      </c>
      <c r="K2811" s="2" t="str">
        <f t="shared" si="181"/>
        <v>2015</v>
      </c>
      <c r="L2811" s="2" t="str">
        <f t="shared" si="182"/>
        <v>09</v>
      </c>
      <c r="M2811" s="2">
        <v>201509</v>
      </c>
      <c r="N2811" s="30">
        <v>241044.90666666665</v>
      </c>
      <c r="O2811" s="30">
        <v>36156.735999999997</v>
      </c>
      <c r="P2811" s="10">
        <f t="shared" si="183"/>
        <v>3.6156735999999995E-2</v>
      </c>
    </row>
    <row r="2812" spans="1:16">
      <c r="A2812" s="2" t="s">
        <v>7</v>
      </c>
      <c r="B2812" s="2" t="s">
        <v>27</v>
      </c>
      <c r="C2812" s="2" t="str">
        <f t="shared" si="180"/>
        <v>Andrew T.</v>
      </c>
      <c r="D2812" s="2" t="s">
        <v>21</v>
      </c>
      <c r="E2812" s="2" t="s">
        <v>58</v>
      </c>
      <c r="F2812" s="2" t="s">
        <v>11</v>
      </c>
      <c r="G2812" s="2">
        <v>45</v>
      </c>
      <c r="H2812" s="2" t="s">
        <v>33</v>
      </c>
      <c r="I2812" s="2" t="s">
        <v>38</v>
      </c>
      <c r="J2812" s="2" t="s">
        <v>143</v>
      </c>
      <c r="K2812" s="2" t="str">
        <f t="shared" si="181"/>
        <v>2015</v>
      </c>
      <c r="L2812" s="2" t="str">
        <f t="shared" si="182"/>
        <v>09</v>
      </c>
      <c r="M2812" s="2">
        <v>201509</v>
      </c>
      <c r="N2812" s="30">
        <v>253222.19999999998</v>
      </c>
      <c r="O2812" s="30">
        <v>37983.329999999994</v>
      </c>
      <c r="P2812" s="10">
        <f t="shared" si="183"/>
        <v>3.7983329999999996E-2</v>
      </c>
    </row>
    <row r="2813" spans="1:16">
      <c r="A2813" s="2" t="s">
        <v>7</v>
      </c>
      <c r="B2813" s="2" t="s">
        <v>27</v>
      </c>
      <c r="C2813" s="2" t="str">
        <f t="shared" si="180"/>
        <v>Andrew T.</v>
      </c>
      <c r="D2813" s="2" t="s">
        <v>21</v>
      </c>
      <c r="E2813" s="2" t="s">
        <v>58</v>
      </c>
      <c r="F2813" s="2" t="s">
        <v>11</v>
      </c>
      <c r="G2813" s="2">
        <v>45</v>
      </c>
      <c r="H2813" s="2" t="s">
        <v>33</v>
      </c>
      <c r="I2813" s="2" t="s">
        <v>38</v>
      </c>
      <c r="J2813" s="2" t="s">
        <v>123</v>
      </c>
      <c r="K2813" s="2" t="str">
        <f t="shared" si="181"/>
        <v>2015</v>
      </c>
      <c r="L2813" s="2" t="str">
        <f t="shared" si="182"/>
        <v>09</v>
      </c>
      <c r="M2813" s="2">
        <v>201509</v>
      </c>
      <c r="N2813" s="30">
        <v>59909.359999999993</v>
      </c>
      <c r="O2813" s="30">
        <v>8986.4039999999986</v>
      </c>
      <c r="P2813" s="10">
        <f t="shared" si="183"/>
        <v>8.9864039999999982E-3</v>
      </c>
    </row>
    <row r="2814" spans="1:16">
      <c r="A2814" s="2" t="s">
        <v>7</v>
      </c>
      <c r="B2814" s="2" t="s">
        <v>27</v>
      </c>
      <c r="C2814" s="2" t="str">
        <f t="shared" si="180"/>
        <v>Jason W.</v>
      </c>
      <c r="D2814" s="2" t="s">
        <v>18</v>
      </c>
      <c r="E2814" s="2" t="s">
        <v>62</v>
      </c>
      <c r="F2814" s="2" t="s">
        <v>11</v>
      </c>
      <c r="G2814" s="2">
        <v>38</v>
      </c>
      <c r="H2814" s="2" t="s">
        <v>34</v>
      </c>
      <c r="I2814" s="2" t="s">
        <v>39</v>
      </c>
      <c r="J2814" s="2" t="s">
        <v>124</v>
      </c>
      <c r="K2814" s="2" t="str">
        <f t="shared" si="181"/>
        <v>2015</v>
      </c>
      <c r="L2814" s="2" t="str">
        <f t="shared" si="182"/>
        <v>09</v>
      </c>
      <c r="M2814" s="2">
        <v>201509</v>
      </c>
      <c r="N2814" s="30">
        <v>91690.368000000002</v>
      </c>
      <c r="O2814" s="30">
        <v>13753.555200000001</v>
      </c>
      <c r="P2814" s="10">
        <f t="shared" si="183"/>
        <v>1.37535552E-2</v>
      </c>
    </row>
    <row r="2815" spans="1:16">
      <c r="A2815" s="2" t="s">
        <v>7</v>
      </c>
      <c r="B2815" s="2" t="s">
        <v>27</v>
      </c>
      <c r="C2815" s="2" t="str">
        <f t="shared" si="180"/>
        <v>Jason W.</v>
      </c>
      <c r="D2815" s="2" t="s">
        <v>18</v>
      </c>
      <c r="E2815" s="2" t="s">
        <v>62</v>
      </c>
      <c r="F2815" s="2" t="s">
        <v>11</v>
      </c>
      <c r="G2815" s="2">
        <v>38</v>
      </c>
      <c r="H2815" s="2" t="s">
        <v>34</v>
      </c>
      <c r="I2815" s="2" t="s">
        <v>39</v>
      </c>
      <c r="J2815" s="2" t="s">
        <v>121</v>
      </c>
      <c r="K2815" s="2" t="str">
        <f t="shared" si="181"/>
        <v>2015</v>
      </c>
      <c r="L2815" s="2" t="str">
        <f t="shared" si="182"/>
        <v>09</v>
      </c>
      <c r="M2815" s="2">
        <v>201509</v>
      </c>
      <c r="N2815" s="30">
        <v>50274.000000000007</v>
      </c>
      <c r="O2815" s="30">
        <v>7541.1</v>
      </c>
      <c r="P2815" s="10">
        <f t="shared" si="183"/>
        <v>7.5411000000000002E-3</v>
      </c>
    </row>
    <row r="2816" spans="1:16">
      <c r="A2816" s="2" t="s">
        <v>7</v>
      </c>
      <c r="B2816" s="2" t="s">
        <v>27</v>
      </c>
      <c r="C2816" s="2" t="str">
        <f t="shared" si="180"/>
        <v>Jason W.</v>
      </c>
      <c r="D2816" s="2" t="s">
        <v>18</v>
      </c>
      <c r="E2816" s="2" t="s">
        <v>62</v>
      </c>
      <c r="F2816" s="2" t="s">
        <v>11</v>
      </c>
      <c r="G2816" s="2">
        <v>38</v>
      </c>
      <c r="H2816" s="2" t="s">
        <v>34</v>
      </c>
      <c r="I2816" s="2" t="s">
        <v>39</v>
      </c>
      <c r="J2816" s="2" t="s">
        <v>143</v>
      </c>
      <c r="K2816" s="2" t="str">
        <f t="shared" si="181"/>
        <v>2015</v>
      </c>
      <c r="L2816" s="2" t="str">
        <f t="shared" si="182"/>
        <v>09</v>
      </c>
      <c r="M2816" s="2">
        <v>201509</v>
      </c>
      <c r="N2816" s="30">
        <v>267684.06</v>
      </c>
      <c r="O2816" s="30">
        <v>40152.608999999997</v>
      </c>
      <c r="P2816" s="10">
        <f t="shared" si="183"/>
        <v>4.0152608999999999E-2</v>
      </c>
    </row>
    <row r="2817" spans="1:16">
      <c r="A2817" s="2" t="s">
        <v>7</v>
      </c>
      <c r="B2817" s="2" t="s">
        <v>27</v>
      </c>
      <c r="C2817" s="2" t="str">
        <f t="shared" si="180"/>
        <v>Jason W.</v>
      </c>
      <c r="D2817" s="2" t="s">
        <v>18</v>
      </c>
      <c r="E2817" s="2" t="s">
        <v>62</v>
      </c>
      <c r="F2817" s="2" t="s">
        <v>11</v>
      </c>
      <c r="G2817" s="2">
        <v>38</v>
      </c>
      <c r="H2817" s="2" t="s">
        <v>34</v>
      </c>
      <c r="I2817" s="2" t="s">
        <v>39</v>
      </c>
      <c r="J2817" s="2" t="s">
        <v>123</v>
      </c>
      <c r="K2817" s="2" t="str">
        <f t="shared" si="181"/>
        <v>2015</v>
      </c>
      <c r="L2817" s="2" t="str">
        <f t="shared" si="182"/>
        <v>09</v>
      </c>
      <c r="M2817" s="2">
        <v>201509</v>
      </c>
      <c r="N2817" s="30">
        <v>262726.63200000004</v>
      </c>
      <c r="O2817" s="30">
        <v>39408.9948</v>
      </c>
      <c r="P2817" s="10">
        <f t="shared" si="183"/>
        <v>3.94089948E-2</v>
      </c>
    </row>
    <row r="2818" spans="1:16">
      <c r="A2818" s="2" t="s">
        <v>7</v>
      </c>
      <c r="B2818" s="2" t="s">
        <v>27</v>
      </c>
      <c r="C2818" s="2" t="str">
        <f t="shared" si="180"/>
        <v>Michelle L.</v>
      </c>
      <c r="D2818" s="2" t="s">
        <v>19</v>
      </c>
      <c r="E2818" s="2" t="s">
        <v>57</v>
      </c>
      <c r="F2818" s="2" t="s">
        <v>12</v>
      </c>
      <c r="G2818" s="2">
        <v>29</v>
      </c>
      <c r="H2818" s="2" t="s">
        <v>37</v>
      </c>
      <c r="I2818" s="2" t="s">
        <v>41</v>
      </c>
      <c r="J2818" s="2" t="s">
        <v>124</v>
      </c>
      <c r="K2818" s="2" t="str">
        <f t="shared" si="181"/>
        <v>2015</v>
      </c>
      <c r="L2818" s="2" t="str">
        <f t="shared" si="182"/>
        <v>09</v>
      </c>
      <c r="M2818" s="2">
        <v>201509</v>
      </c>
      <c r="N2818" s="30">
        <v>103718.72</v>
      </c>
      <c r="O2818" s="30">
        <v>15557.807999999999</v>
      </c>
      <c r="P2818" s="10">
        <f t="shared" si="183"/>
        <v>1.5557807999999999E-2</v>
      </c>
    </row>
    <row r="2819" spans="1:16">
      <c r="A2819" s="2" t="s">
        <v>7</v>
      </c>
      <c r="B2819" s="2" t="s">
        <v>27</v>
      </c>
      <c r="C2819" s="2" t="str">
        <f t="shared" ref="C2819:C2882" si="184">D2819&amp;" "&amp;LEFT(E2819,1)&amp;"."</f>
        <v>Michelle L.</v>
      </c>
      <c r="D2819" s="2" t="s">
        <v>19</v>
      </c>
      <c r="E2819" s="2" t="s">
        <v>57</v>
      </c>
      <c r="F2819" s="2" t="s">
        <v>12</v>
      </c>
      <c r="G2819" s="2">
        <v>29</v>
      </c>
      <c r="H2819" s="2" t="s">
        <v>37</v>
      </c>
      <c r="I2819" s="2" t="s">
        <v>41</v>
      </c>
      <c r="J2819" s="2" t="s">
        <v>121</v>
      </c>
      <c r="K2819" s="2" t="str">
        <f t="shared" ref="K2819:K2882" si="185">LEFT(M2819,4)</f>
        <v>2015</v>
      </c>
      <c r="L2819" s="2" t="str">
        <f t="shared" ref="L2819:L2882" si="186">RIGHT(M2819,2)</f>
        <v>09</v>
      </c>
      <c r="M2819" s="2">
        <v>201509</v>
      </c>
      <c r="N2819" s="30">
        <v>16367.68</v>
      </c>
      <c r="O2819" s="30">
        <v>2455.152</v>
      </c>
      <c r="P2819" s="10">
        <f t="shared" ref="P2819:P2882" si="187">O2819/1000000</f>
        <v>2.4551519999999999E-3</v>
      </c>
    </row>
    <row r="2820" spans="1:16">
      <c r="A2820" s="2" t="s">
        <v>7</v>
      </c>
      <c r="B2820" s="2" t="s">
        <v>27</v>
      </c>
      <c r="C2820" s="2" t="str">
        <f t="shared" si="184"/>
        <v>Michelle L.</v>
      </c>
      <c r="D2820" s="2" t="s">
        <v>19</v>
      </c>
      <c r="E2820" s="2" t="s">
        <v>57</v>
      </c>
      <c r="F2820" s="2" t="s">
        <v>12</v>
      </c>
      <c r="G2820" s="2">
        <v>29</v>
      </c>
      <c r="H2820" s="2" t="s">
        <v>37</v>
      </c>
      <c r="I2820" s="2" t="s">
        <v>41</v>
      </c>
      <c r="J2820" s="2" t="s">
        <v>143</v>
      </c>
      <c r="K2820" s="2" t="str">
        <f t="shared" si="185"/>
        <v>2015</v>
      </c>
      <c r="L2820" s="2" t="str">
        <f t="shared" si="186"/>
        <v>09</v>
      </c>
      <c r="M2820" s="2">
        <v>201509</v>
      </c>
      <c r="N2820" s="30">
        <v>24798.899999999998</v>
      </c>
      <c r="O2820" s="30">
        <v>3719.8349999999996</v>
      </c>
      <c r="P2820" s="10">
        <f t="shared" si="187"/>
        <v>3.7198349999999995E-3</v>
      </c>
    </row>
    <row r="2821" spans="1:16">
      <c r="A2821" s="2" t="s">
        <v>7</v>
      </c>
      <c r="B2821" s="2" t="s">
        <v>27</v>
      </c>
      <c r="C2821" s="2" t="str">
        <f t="shared" si="184"/>
        <v>Michelle L.</v>
      </c>
      <c r="D2821" s="2" t="s">
        <v>19</v>
      </c>
      <c r="E2821" s="2" t="s">
        <v>57</v>
      </c>
      <c r="F2821" s="2" t="s">
        <v>12</v>
      </c>
      <c r="G2821" s="2">
        <v>29</v>
      </c>
      <c r="H2821" s="2" t="s">
        <v>37</v>
      </c>
      <c r="I2821" s="2" t="s">
        <v>41</v>
      </c>
      <c r="J2821" s="2" t="s">
        <v>123</v>
      </c>
      <c r="K2821" s="2" t="str">
        <f t="shared" si="185"/>
        <v>2015</v>
      </c>
      <c r="L2821" s="2" t="str">
        <f t="shared" si="186"/>
        <v>09</v>
      </c>
      <c r="M2821" s="2">
        <v>201509</v>
      </c>
      <c r="N2821" s="30">
        <v>16800</v>
      </c>
      <c r="O2821" s="30">
        <v>2520</v>
      </c>
      <c r="P2821" s="10">
        <f t="shared" si="187"/>
        <v>2.5200000000000001E-3</v>
      </c>
    </row>
    <row r="2822" spans="1:16">
      <c r="A2822" s="2" t="s">
        <v>7</v>
      </c>
      <c r="B2822" s="2" t="s">
        <v>42</v>
      </c>
      <c r="C2822" s="2" t="str">
        <f t="shared" si="184"/>
        <v>Dennis C.</v>
      </c>
      <c r="D2822" s="2" t="s">
        <v>59</v>
      </c>
      <c r="E2822" s="2" t="s">
        <v>60</v>
      </c>
      <c r="F2822" s="2" t="s">
        <v>11</v>
      </c>
      <c r="G2822" s="2">
        <v>35</v>
      </c>
      <c r="H2822" s="2" t="s">
        <v>34</v>
      </c>
      <c r="I2822" s="2" t="s">
        <v>39</v>
      </c>
      <c r="J2822" s="2" t="s">
        <v>124</v>
      </c>
      <c r="K2822" s="2" t="str">
        <f t="shared" si="185"/>
        <v>2015</v>
      </c>
      <c r="L2822" s="2" t="str">
        <f t="shared" si="186"/>
        <v>09</v>
      </c>
      <c r="M2822" s="2">
        <v>201509</v>
      </c>
      <c r="N2822" s="30">
        <v>775435.58400000015</v>
      </c>
      <c r="O2822" s="30">
        <v>116315.33760000001</v>
      </c>
      <c r="P2822" s="10">
        <f t="shared" si="187"/>
        <v>0.11631533760000001</v>
      </c>
    </row>
    <row r="2823" spans="1:16">
      <c r="A2823" s="2" t="s">
        <v>7</v>
      </c>
      <c r="B2823" s="2" t="s">
        <v>42</v>
      </c>
      <c r="C2823" s="2" t="str">
        <f t="shared" si="184"/>
        <v>Dennis C.</v>
      </c>
      <c r="D2823" s="2" t="s">
        <v>59</v>
      </c>
      <c r="E2823" s="2" t="s">
        <v>60</v>
      </c>
      <c r="F2823" s="2" t="s">
        <v>11</v>
      </c>
      <c r="G2823" s="2">
        <v>35</v>
      </c>
      <c r="H2823" s="2" t="s">
        <v>34</v>
      </c>
      <c r="I2823" s="2" t="s">
        <v>39</v>
      </c>
      <c r="J2823" s="2" t="s">
        <v>121</v>
      </c>
      <c r="K2823" s="2" t="str">
        <f t="shared" si="185"/>
        <v>2015</v>
      </c>
      <c r="L2823" s="2" t="str">
        <f t="shared" si="186"/>
        <v>09</v>
      </c>
      <c r="M2823" s="2">
        <v>201509</v>
      </c>
      <c r="N2823" s="30">
        <v>63894.432000000008</v>
      </c>
      <c r="O2823" s="30">
        <v>9584.1648000000005</v>
      </c>
      <c r="P2823" s="10">
        <f t="shared" si="187"/>
        <v>9.5841648000000012E-3</v>
      </c>
    </row>
    <row r="2824" spans="1:16">
      <c r="A2824" s="2" t="s">
        <v>7</v>
      </c>
      <c r="B2824" s="2" t="s">
        <v>42</v>
      </c>
      <c r="C2824" s="2" t="str">
        <f t="shared" si="184"/>
        <v>Dennis C.</v>
      </c>
      <c r="D2824" s="2" t="s">
        <v>59</v>
      </c>
      <c r="E2824" s="2" t="s">
        <v>60</v>
      </c>
      <c r="F2824" s="2" t="s">
        <v>11</v>
      </c>
      <c r="G2824" s="2">
        <v>35</v>
      </c>
      <c r="H2824" s="2" t="s">
        <v>34</v>
      </c>
      <c r="I2824" s="2" t="s">
        <v>39</v>
      </c>
      <c r="J2824" s="2" t="s">
        <v>143</v>
      </c>
      <c r="K2824" s="2" t="str">
        <f t="shared" si="185"/>
        <v>2015</v>
      </c>
      <c r="L2824" s="2" t="str">
        <f t="shared" si="186"/>
        <v>09</v>
      </c>
      <c r="M2824" s="2">
        <v>201509</v>
      </c>
      <c r="N2824" s="30">
        <v>139979.28</v>
      </c>
      <c r="O2824" s="30">
        <v>20996.892</v>
      </c>
      <c r="P2824" s="10">
        <f t="shared" si="187"/>
        <v>2.0996892E-2</v>
      </c>
    </row>
    <row r="2825" spans="1:16">
      <c r="A2825" s="2" t="s">
        <v>7</v>
      </c>
      <c r="B2825" s="2" t="s">
        <v>42</v>
      </c>
      <c r="C2825" s="2" t="str">
        <f t="shared" si="184"/>
        <v>Dennis C.</v>
      </c>
      <c r="D2825" s="2" t="s">
        <v>59</v>
      </c>
      <c r="E2825" s="2" t="s">
        <v>60</v>
      </c>
      <c r="F2825" s="2" t="s">
        <v>11</v>
      </c>
      <c r="G2825" s="2">
        <v>35</v>
      </c>
      <c r="H2825" s="2" t="s">
        <v>34</v>
      </c>
      <c r="I2825" s="2" t="s">
        <v>39</v>
      </c>
      <c r="J2825" s="2" t="s">
        <v>123</v>
      </c>
      <c r="K2825" s="2" t="str">
        <f t="shared" si="185"/>
        <v>2015</v>
      </c>
      <c r="L2825" s="2" t="str">
        <f t="shared" si="186"/>
        <v>09</v>
      </c>
      <c r="M2825" s="2">
        <v>201509</v>
      </c>
      <c r="N2825" s="30">
        <v>242087.83200000002</v>
      </c>
      <c r="O2825" s="30">
        <v>36313.174800000001</v>
      </c>
      <c r="P2825" s="10">
        <f t="shared" si="187"/>
        <v>3.63131748E-2</v>
      </c>
    </row>
    <row r="2826" spans="1:16">
      <c r="A2826" s="2" t="s">
        <v>7</v>
      </c>
      <c r="B2826" s="2" t="s">
        <v>42</v>
      </c>
      <c r="C2826" s="2" t="str">
        <f t="shared" si="184"/>
        <v>Aaron C.</v>
      </c>
      <c r="D2826" s="2" t="s">
        <v>61</v>
      </c>
      <c r="E2826" s="2" t="s">
        <v>60</v>
      </c>
      <c r="F2826" s="2" t="s">
        <v>11</v>
      </c>
      <c r="G2826" s="2">
        <v>32</v>
      </c>
      <c r="H2826" s="2" t="s">
        <v>36</v>
      </c>
      <c r="I2826" s="2" t="s">
        <v>63</v>
      </c>
      <c r="J2826" s="2" t="s">
        <v>124</v>
      </c>
      <c r="K2826" s="2" t="str">
        <f t="shared" si="185"/>
        <v>2015</v>
      </c>
      <c r="L2826" s="2" t="str">
        <f t="shared" si="186"/>
        <v>09</v>
      </c>
      <c r="M2826" s="2">
        <v>201509</v>
      </c>
      <c r="N2826" s="30">
        <v>79728.096000000005</v>
      </c>
      <c r="O2826" s="30">
        <v>11959.214400000001</v>
      </c>
      <c r="P2826" s="10">
        <f t="shared" si="187"/>
        <v>1.1959214400000001E-2</v>
      </c>
    </row>
    <row r="2827" spans="1:16">
      <c r="A2827" s="2" t="s">
        <v>7</v>
      </c>
      <c r="B2827" s="2" t="s">
        <v>42</v>
      </c>
      <c r="C2827" s="2" t="str">
        <f t="shared" si="184"/>
        <v>Aaron C.</v>
      </c>
      <c r="D2827" s="2" t="s">
        <v>61</v>
      </c>
      <c r="E2827" s="2" t="s">
        <v>60</v>
      </c>
      <c r="F2827" s="2" t="s">
        <v>11</v>
      </c>
      <c r="G2827" s="2">
        <v>32</v>
      </c>
      <c r="H2827" s="2" t="s">
        <v>36</v>
      </c>
      <c r="I2827" s="2" t="s">
        <v>63</v>
      </c>
      <c r="J2827" s="2" t="s">
        <v>121</v>
      </c>
      <c r="K2827" s="2" t="str">
        <f t="shared" si="185"/>
        <v>2015</v>
      </c>
      <c r="L2827" s="2" t="str">
        <f t="shared" si="186"/>
        <v>09</v>
      </c>
      <c r="M2827" s="2">
        <v>201509</v>
      </c>
      <c r="N2827" s="30">
        <v>8915.6479999999992</v>
      </c>
      <c r="O2827" s="30">
        <v>1337.3471999999999</v>
      </c>
      <c r="P2827" s="10">
        <f t="shared" si="187"/>
        <v>1.3373471999999999E-3</v>
      </c>
    </row>
    <row r="2828" spans="1:16">
      <c r="A2828" s="2" t="s">
        <v>7</v>
      </c>
      <c r="B2828" s="2" t="s">
        <v>42</v>
      </c>
      <c r="C2828" s="2" t="str">
        <f t="shared" si="184"/>
        <v>Aaron C.</v>
      </c>
      <c r="D2828" s="2" t="s">
        <v>61</v>
      </c>
      <c r="E2828" s="2" t="s">
        <v>60</v>
      </c>
      <c r="F2828" s="2" t="s">
        <v>11</v>
      </c>
      <c r="G2828" s="2">
        <v>32</v>
      </c>
      <c r="H2828" s="2" t="s">
        <v>36</v>
      </c>
      <c r="I2828" s="2" t="s">
        <v>63</v>
      </c>
      <c r="J2828" s="2" t="s">
        <v>143</v>
      </c>
      <c r="K2828" s="2" t="str">
        <f t="shared" si="185"/>
        <v>2015</v>
      </c>
      <c r="L2828" s="2" t="str">
        <f t="shared" si="186"/>
        <v>09</v>
      </c>
      <c r="M2828" s="2">
        <v>201509</v>
      </c>
      <c r="N2828" s="30">
        <v>46883.689999999995</v>
      </c>
      <c r="O2828" s="30">
        <v>7032.5534999999991</v>
      </c>
      <c r="P2828" s="10">
        <f t="shared" si="187"/>
        <v>7.0325534999999993E-3</v>
      </c>
    </row>
    <row r="2829" spans="1:16">
      <c r="A2829" s="2" t="s">
        <v>7</v>
      </c>
      <c r="B2829" s="2" t="s">
        <v>42</v>
      </c>
      <c r="C2829" s="2" t="str">
        <f t="shared" si="184"/>
        <v>Aaron C.</v>
      </c>
      <c r="D2829" s="2" t="s">
        <v>61</v>
      </c>
      <c r="E2829" s="2" t="s">
        <v>60</v>
      </c>
      <c r="F2829" s="2" t="s">
        <v>11</v>
      </c>
      <c r="G2829" s="2">
        <v>32</v>
      </c>
      <c r="H2829" s="2" t="s">
        <v>36</v>
      </c>
      <c r="I2829" s="2" t="s">
        <v>63</v>
      </c>
      <c r="J2829" s="2" t="s">
        <v>123</v>
      </c>
      <c r="K2829" s="2" t="str">
        <f t="shared" si="185"/>
        <v>2015</v>
      </c>
      <c r="L2829" s="2" t="str">
        <f t="shared" si="186"/>
        <v>09</v>
      </c>
      <c r="M2829" s="2">
        <v>201509</v>
      </c>
      <c r="N2829" s="30">
        <v>16784.46</v>
      </c>
      <c r="O2829" s="30">
        <v>2517.6689999999999</v>
      </c>
      <c r="P2829" s="10">
        <f t="shared" si="187"/>
        <v>2.5176689999999997E-3</v>
      </c>
    </row>
    <row r="2830" spans="1:16">
      <c r="A2830" s="2" t="s">
        <v>69</v>
      </c>
      <c r="B2830" s="2" t="s">
        <v>5</v>
      </c>
      <c r="C2830" s="2" t="str">
        <f t="shared" si="184"/>
        <v>Jansen B.</v>
      </c>
      <c r="D2830" s="2" t="s">
        <v>46</v>
      </c>
      <c r="E2830" s="2" t="s">
        <v>13</v>
      </c>
      <c r="F2830" s="2" t="s">
        <v>11</v>
      </c>
      <c r="G2830" s="2">
        <v>46</v>
      </c>
      <c r="H2830" s="2" t="s">
        <v>33</v>
      </c>
      <c r="I2830" s="2" t="s">
        <v>38</v>
      </c>
      <c r="J2830" s="2" t="s">
        <v>124</v>
      </c>
      <c r="K2830" s="2" t="str">
        <f t="shared" si="185"/>
        <v>2015</v>
      </c>
      <c r="L2830" s="2" t="str">
        <f t="shared" si="186"/>
        <v>09</v>
      </c>
      <c r="M2830" s="2">
        <v>201509</v>
      </c>
      <c r="N2830" s="30">
        <v>476362.50666666671</v>
      </c>
      <c r="O2830" s="30">
        <v>71454.376000000004</v>
      </c>
      <c r="P2830" s="10">
        <f t="shared" si="187"/>
        <v>7.1454376E-2</v>
      </c>
    </row>
    <row r="2831" spans="1:16">
      <c r="A2831" s="2" t="s">
        <v>69</v>
      </c>
      <c r="B2831" s="2" t="s">
        <v>5</v>
      </c>
      <c r="C2831" s="2" t="str">
        <f t="shared" si="184"/>
        <v>Jansen B.</v>
      </c>
      <c r="D2831" s="2" t="s">
        <v>46</v>
      </c>
      <c r="E2831" s="2" t="s">
        <v>13</v>
      </c>
      <c r="F2831" s="2" t="s">
        <v>11</v>
      </c>
      <c r="G2831" s="2">
        <v>46</v>
      </c>
      <c r="H2831" s="2" t="s">
        <v>33</v>
      </c>
      <c r="I2831" s="2" t="s">
        <v>38</v>
      </c>
      <c r="J2831" s="2" t="s">
        <v>121</v>
      </c>
      <c r="K2831" s="2" t="str">
        <f t="shared" si="185"/>
        <v>2015</v>
      </c>
      <c r="L2831" s="2" t="str">
        <f t="shared" si="186"/>
        <v>09</v>
      </c>
      <c r="M2831" s="2">
        <v>201509</v>
      </c>
      <c r="N2831" s="30">
        <v>154924.18666666665</v>
      </c>
      <c r="O2831" s="30">
        <v>23238.627999999997</v>
      </c>
      <c r="P2831" s="10">
        <f t="shared" si="187"/>
        <v>2.3238627999999997E-2</v>
      </c>
    </row>
    <row r="2832" spans="1:16">
      <c r="A2832" s="2" t="s">
        <v>69</v>
      </c>
      <c r="B2832" s="2" t="s">
        <v>5</v>
      </c>
      <c r="C2832" s="2" t="str">
        <f t="shared" si="184"/>
        <v>Jansen B.</v>
      </c>
      <c r="D2832" s="2" t="s">
        <v>46</v>
      </c>
      <c r="E2832" s="2" t="s">
        <v>13</v>
      </c>
      <c r="F2832" s="2" t="s">
        <v>11</v>
      </c>
      <c r="G2832" s="2">
        <v>46</v>
      </c>
      <c r="H2832" s="2" t="s">
        <v>33</v>
      </c>
      <c r="I2832" s="2" t="s">
        <v>38</v>
      </c>
      <c r="J2832" s="2" t="s">
        <v>143</v>
      </c>
      <c r="K2832" s="2" t="str">
        <f t="shared" si="185"/>
        <v>2015</v>
      </c>
      <c r="L2832" s="2" t="str">
        <f t="shared" si="186"/>
        <v>09</v>
      </c>
      <c r="M2832" s="2">
        <v>201509</v>
      </c>
      <c r="N2832" s="30">
        <v>155044.6333333333</v>
      </c>
      <c r="O2832" s="30">
        <v>23256.694999999996</v>
      </c>
      <c r="P2832" s="10">
        <f t="shared" si="187"/>
        <v>2.3256694999999997E-2</v>
      </c>
    </row>
    <row r="2833" spans="1:16">
      <c r="A2833" s="2" t="s">
        <v>69</v>
      </c>
      <c r="B2833" s="2" t="s">
        <v>5</v>
      </c>
      <c r="C2833" s="2" t="str">
        <f t="shared" si="184"/>
        <v>Jansen B.</v>
      </c>
      <c r="D2833" s="2" t="s">
        <v>46</v>
      </c>
      <c r="E2833" s="2" t="s">
        <v>13</v>
      </c>
      <c r="F2833" s="2" t="s">
        <v>11</v>
      </c>
      <c r="G2833" s="2">
        <v>46</v>
      </c>
      <c r="H2833" s="2" t="s">
        <v>33</v>
      </c>
      <c r="I2833" s="2" t="s">
        <v>38</v>
      </c>
      <c r="J2833" s="2" t="s">
        <v>123</v>
      </c>
      <c r="K2833" s="2" t="str">
        <f t="shared" si="185"/>
        <v>2015</v>
      </c>
      <c r="L2833" s="2" t="str">
        <f t="shared" si="186"/>
        <v>09</v>
      </c>
      <c r="M2833" s="2">
        <v>201509</v>
      </c>
      <c r="N2833" s="30">
        <v>302043.69999999995</v>
      </c>
      <c r="O2833" s="30">
        <v>45306.554999999993</v>
      </c>
      <c r="P2833" s="10">
        <f t="shared" si="187"/>
        <v>4.5306554999999991E-2</v>
      </c>
    </row>
    <row r="2834" spans="1:16">
      <c r="A2834" s="2" t="s">
        <v>69</v>
      </c>
      <c r="B2834" s="2" t="s">
        <v>5</v>
      </c>
      <c r="C2834" s="2" t="str">
        <f t="shared" si="184"/>
        <v>Claire P.</v>
      </c>
      <c r="D2834" s="2" t="s">
        <v>22</v>
      </c>
      <c r="E2834" s="2" t="s">
        <v>16</v>
      </c>
      <c r="F2834" s="2" t="s">
        <v>12</v>
      </c>
      <c r="G2834" s="2">
        <v>38</v>
      </c>
      <c r="H2834" s="2" t="s">
        <v>34</v>
      </c>
      <c r="I2834" s="2" t="s">
        <v>39</v>
      </c>
      <c r="J2834" s="2" t="s">
        <v>124</v>
      </c>
      <c r="K2834" s="2" t="str">
        <f t="shared" si="185"/>
        <v>2015</v>
      </c>
      <c r="L2834" s="2" t="str">
        <f t="shared" si="186"/>
        <v>09</v>
      </c>
      <c r="M2834" s="2">
        <v>201509</v>
      </c>
      <c r="N2834" s="30">
        <v>206985.408</v>
      </c>
      <c r="O2834" s="30">
        <v>31047.8112</v>
      </c>
      <c r="P2834" s="10">
        <f t="shared" si="187"/>
        <v>3.1047811200000001E-2</v>
      </c>
    </row>
    <row r="2835" spans="1:16">
      <c r="A2835" s="2" t="s">
        <v>69</v>
      </c>
      <c r="B2835" s="2" t="s">
        <v>5</v>
      </c>
      <c r="C2835" s="2" t="str">
        <f t="shared" si="184"/>
        <v>Claire P.</v>
      </c>
      <c r="D2835" s="2" t="s">
        <v>22</v>
      </c>
      <c r="E2835" s="2" t="s">
        <v>16</v>
      </c>
      <c r="F2835" s="2" t="s">
        <v>12</v>
      </c>
      <c r="G2835" s="2">
        <v>38</v>
      </c>
      <c r="H2835" s="2" t="s">
        <v>34</v>
      </c>
      <c r="I2835" s="2" t="s">
        <v>39</v>
      </c>
      <c r="J2835" s="2" t="s">
        <v>121</v>
      </c>
      <c r="K2835" s="2" t="str">
        <f t="shared" si="185"/>
        <v>2015</v>
      </c>
      <c r="L2835" s="2" t="str">
        <f t="shared" si="186"/>
        <v>09</v>
      </c>
      <c r="M2835" s="2">
        <v>201509</v>
      </c>
      <c r="N2835" s="30">
        <v>34503.839999999997</v>
      </c>
      <c r="O2835" s="30">
        <v>5175.5759999999991</v>
      </c>
      <c r="P2835" s="10">
        <f t="shared" si="187"/>
        <v>5.1755759999999994E-3</v>
      </c>
    </row>
    <row r="2836" spans="1:16">
      <c r="A2836" s="2" t="s">
        <v>69</v>
      </c>
      <c r="B2836" s="2" t="s">
        <v>5</v>
      </c>
      <c r="C2836" s="2" t="str">
        <f t="shared" si="184"/>
        <v>Claire P.</v>
      </c>
      <c r="D2836" s="2" t="s">
        <v>22</v>
      </c>
      <c r="E2836" s="2" t="s">
        <v>16</v>
      </c>
      <c r="F2836" s="2" t="s">
        <v>12</v>
      </c>
      <c r="G2836" s="2">
        <v>38</v>
      </c>
      <c r="H2836" s="2" t="s">
        <v>34</v>
      </c>
      <c r="I2836" s="2" t="s">
        <v>39</v>
      </c>
      <c r="J2836" s="2" t="s">
        <v>143</v>
      </c>
      <c r="K2836" s="2" t="str">
        <f t="shared" si="185"/>
        <v>2015</v>
      </c>
      <c r="L2836" s="2" t="str">
        <f t="shared" si="186"/>
        <v>09</v>
      </c>
      <c r="M2836" s="2">
        <v>201509</v>
      </c>
      <c r="N2836" s="30">
        <v>114486.54000000001</v>
      </c>
      <c r="O2836" s="30">
        <v>17172.981</v>
      </c>
      <c r="P2836" s="10">
        <f t="shared" si="187"/>
        <v>1.7172981E-2</v>
      </c>
    </row>
    <row r="2837" spans="1:16">
      <c r="A2837" s="2" t="s">
        <v>69</v>
      </c>
      <c r="B2837" s="2" t="s">
        <v>5</v>
      </c>
      <c r="C2837" s="2" t="str">
        <f t="shared" si="184"/>
        <v>Claire P.</v>
      </c>
      <c r="D2837" s="2" t="s">
        <v>22</v>
      </c>
      <c r="E2837" s="2" t="s">
        <v>16</v>
      </c>
      <c r="F2837" s="2" t="s">
        <v>12</v>
      </c>
      <c r="G2837" s="2">
        <v>38</v>
      </c>
      <c r="H2837" s="2" t="s">
        <v>34</v>
      </c>
      <c r="I2837" s="2" t="s">
        <v>39</v>
      </c>
      <c r="J2837" s="2" t="s">
        <v>123</v>
      </c>
      <c r="K2837" s="2" t="str">
        <f t="shared" si="185"/>
        <v>2015</v>
      </c>
      <c r="L2837" s="2" t="str">
        <f t="shared" si="186"/>
        <v>09</v>
      </c>
      <c r="M2837" s="2">
        <v>201509</v>
      </c>
      <c r="N2837" s="30">
        <v>308255.47200000001</v>
      </c>
      <c r="O2837" s="30">
        <v>46238.320800000001</v>
      </c>
      <c r="P2837" s="10">
        <f t="shared" si="187"/>
        <v>4.6238320800000003E-2</v>
      </c>
    </row>
    <row r="2838" spans="1:16">
      <c r="A2838" s="2" t="s">
        <v>69</v>
      </c>
      <c r="B2838" s="2" t="s">
        <v>5</v>
      </c>
      <c r="C2838" s="2" t="str">
        <f t="shared" si="184"/>
        <v>Simon W.</v>
      </c>
      <c r="D2838" s="2" t="s">
        <v>9</v>
      </c>
      <c r="E2838" s="2" t="s">
        <v>10</v>
      </c>
      <c r="F2838" s="2" t="s">
        <v>11</v>
      </c>
      <c r="G2838" s="2">
        <v>25</v>
      </c>
      <c r="H2838" s="2" t="s">
        <v>37</v>
      </c>
      <c r="I2838" s="2" t="s">
        <v>41</v>
      </c>
      <c r="J2838" s="2" t="s">
        <v>124</v>
      </c>
      <c r="K2838" s="2" t="str">
        <f t="shared" si="185"/>
        <v>2015</v>
      </c>
      <c r="L2838" s="2" t="str">
        <f t="shared" si="186"/>
        <v>09</v>
      </c>
      <c r="M2838" s="2">
        <v>201509</v>
      </c>
      <c r="N2838" s="30">
        <v>26976.319999999996</v>
      </c>
      <c r="O2838" s="30">
        <v>4046.4479999999994</v>
      </c>
      <c r="P2838" s="10">
        <f t="shared" si="187"/>
        <v>4.0464479999999994E-3</v>
      </c>
    </row>
    <row r="2839" spans="1:16">
      <c r="A2839" s="2" t="s">
        <v>69</v>
      </c>
      <c r="B2839" s="2" t="s">
        <v>5</v>
      </c>
      <c r="C2839" s="2" t="str">
        <f t="shared" si="184"/>
        <v>Simon W.</v>
      </c>
      <c r="D2839" s="2" t="s">
        <v>9</v>
      </c>
      <c r="E2839" s="2" t="s">
        <v>10</v>
      </c>
      <c r="F2839" s="2" t="s">
        <v>11</v>
      </c>
      <c r="G2839" s="2">
        <v>25</v>
      </c>
      <c r="H2839" s="2" t="s">
        <v>37</v>
      </c>
      <c r="I2839" s="2" t="s">
        <v>41</v>
      </c>
      <c r="J2839" s="2" t="s">
        <v>121</v>
      </c>
      <c r="K2839" s="2" t="str">
        <f t="shared" si="185"/>
        <v>2015</v>
      </c>
      <c r="L2839" s="2" t="str">
        <f t="shared" si="186"/>
        <v>09</v>
      </c>
      <c r="M2839" s="2">
        <v>201509</v>
      </c>
      <c r="N2839" s="30">
        <v>44095.520000000004</v>
      </c>
      <c r="O2839" s="30">
        <v>6614.3280000000004</v>
      </c>
      <c r="P2839" s="10">
        <f t="shared" si="187"/>
        <v>6.614328E-3</v>
      </c>
    </row>
    <row r="2840" spans="1:16">
      <c r="A2840" s="2" t="s">
        <v>69</v>
      </c>
      <c r="B2840" s="2" t="s">
        <v>5</v>
      </c>
      <c r="C2840" s="2" t="str">
        <f t="shared" si="184"/>
        <v>Simon W.</v>
      </c>
      <c r="D2840" s="2" t="s">
        <v>9</v>
      </c>
      <c r="E2840" s="2" t="s">
        <v>10</v>
      </c>
      <c r="F2840" s="2" t="s">
        <v>11</v>
      </c>
      <c r="G2840" s="2">
        <v>25</v>
      </c>
      <c r="H2840" s="2" t="s">
        <v>37</v>
      </c>
      <c r="I2840" s="2" t="s">
        <v>41</v>
      </c>
      <c r="J2840" s="2" t="s">
        <v>143</v>
      </c>
      <c r="K2840" s="2" t="str">
        <f t="shared" si="185"/>
        <v>2015</v>
      </c>
      <c r="L2840" s="2" t="str">
        <f t="shared" si="186"/>
        <v>09</v>
      </c>
      <c r="M2840" s="2">
        <v>201509</v>
      </c>
      <c r="N2840" s="30">
        <v>14168</v>
      </c>
      <c r="O2840" s="30">
        <v>2125.1999999999998</v>
      </c>
      <c r="P2840" s="10">
        <f t="shared" si="187"/>
        <v>2.1251999999999998E-3</v>
      </c>
    </row>
    <row r="2841" spans="1:16">
      <c r="A2841" s="2" t="s">
        <v>69</v>
      </c>
      <c r="B2841" s="2" t="s">
        <v>5</v>
      </c>
      <c r="C2841" s="2" t="str">
        <f t="shared" si="184"/>
        <v>Simon W.</v>
      </c>
      <c r="D2841" s="2" t="s">
        <v>9</v>
      </c>
      <c r="E2841" s="2" t="s">
        <v>10</v>
      </c>
      <c r="F2841" s="2" t="s">
        <v>11</v>
      </c>
      <c r="G2841" s="2">
        <v>25</v>
      </c>
      <c r="H2841" s="2" t="s">
        <v>37</v>
      </c>
      <c r="I2841" s="2" t="s">
        <v>41</v>
      </c>
      <c r="J2841" s="2" t="s">
        <v>123</v>
      </c>
      <c r="K2841" s="2" t="str">
        <f t="shared" si="185"/>
        <v>2015</v>
      </c>
      <c r="L2841" s="2" t="str">
        <f t="shared" si="186"/>
        <v>09</v>
      </c>
      <c r="M2841" s="2">
        <v>201509</v>
      </c>
      <c r="N2841" s="30">
        <v>53371.079999999994</v>
      </c>
      <c r="O2841" s="30">
        <v>8005.6619999999984</v>
      </c>
      <c r="P2841" s="10">
        <f t="shared" si="187"/>
        <v>8.0056619999999985E-3</v>
      </c>
    </row>
    <row r="2842" spans="1:16">
      <c r="A2842" s="2" t="s">
        <v>69</v>
      </c>
      <c r="B2842" s="2" t="s">
        <v>6</v>
      </c>
      <c r="C2842" s="2" t="str">
        <f t="shared" si="184"/>
        <v>Trevor P.</v>
      </c>
      <c r="D2842" s="2" t="s">
        <v>14</v>
      </c>
      <c r="E2842" s="2" t="s">
        <v>15</v>
      </c>
      <c r="F2842" s="2" t="s">
        <v>11</v>
      </c>
      <c r="G2842" s="2">
        <v>32</v>
      </c>
      <c r="H2842" s="2" t="s">
        <v>36</v>
      </c>
      <c r="I2842" s="2" t="s">
        <v>63</v>
      </c>
      <c r="J2842" s="2" t="s">
        <v>124</v>
      </c>
      <c r="K2842" s="2" t="str">
        <f t="shared" si="185"/>
        <v>2015</v>
      </c>
      <c r="L2842" s="2" t="str">
        <f t="shared" si="186"/>
        <v>09</v>
      </c>
      <c r="M2842" s="2">
        <v>201509</v>
      </c>
      <c r="N2842" s="30">
        <v>215019.84</v>
      </c>
      <c r="O2842" s="30">
        <v>32252.975999999999</v>
      </c>
      <c r="P2842" s="10">
        <f t="shared" si="187"/>
        <v>3.2252975999999996E-2</v>
      </c>
    </row>
    <row r="2843" spans="1:16">
      <c r="A2843" s="2" t="s">
        <v>69</v>
      </c>
      <c r="B2843" s="2" t="s">
        <v>6</v>
      </c>
      <c r="C2843" s="2" t="str">
        <f t="shared" si="184"/>
        <v>Trevor P.</v>
      </c>
      <c r="D2843" s="2" t="s">
        <v>14</v>
      </c>
      <c r="E2843" s="2" t="s">
        <v>15</v>
      </c>
      <c r="F2843" s="2" t="s">
        <v>11</v>
      </c>
      <c r="G2843" s="2">
        <v>32</v>
      </c>
      <c r="H2843" s="2" t="s">
        <v>36</v>
      </c>
      <c r="I2843" s="2" t="s">
        <v>63</v>
      </c>
      <c r="J2843" s="2" t="s">
        <v>121</v>
      </c>
      <c r="K2843" s="2" t="str">
        <f t="shared" si="185"/>
        <v>2015</v>
      </c>
      <c r="L2843" s="2" t="str">
        <f t="shared" si="186"/>
        <v>09</v>
      </c>
      <c r="M2843" s="2">
        <v>201509</v>
      </c>
      <c r="N2843" s="30">
        <v>29060.266666666666</v>
      </c>
      <c r="O2843" s="30">
        <v>4359.04</v>
      </c>
      <c r="P2843" s="10">
        <f t="shared" si="187"/>
        <v>4.3590399999999998E-3</v>
      </c>
    </row>
    <row r="2844" spans="1:16">
      <c r="A2844" s="2" t="s">
        <v>69</v>
      </c>
      <c r="B2844" s="2" t="s">
        <v>6</v>
      </c>
      <c r="C2844" s="2" t="str">
        <f t="shared" si="184"/>
        <v>Trevor P.</v>
      </c>
      <c r="D2844" s="2" t="s">
        <v>14</v>
      </c>
      <c r="E2844" s="2" t="s">
        <v>15</v>
      </c>
      <c r="F2844" s="2" t="s">
        <v>11</v>
      </c>
      <c r="G2844" s="2">
        <v>32</v>
      </c>
      <c r="H2844" s="2" t="s">
        <v>36</v>
      </c>
      <c r="I2844" s="2" t="s">
        <v>63</v>
      </c>
      <c r="J2844" s="2" t="s">
        <v>143</v>
      </c>
      <c r="K2844" s="2" t="str">
        <f t="shared" si="185"/>
        <v>2015</v>
      </c>
      <c r="L2844" s="2" t="str">
        <f t="shared" si="186"/>
        <v>09</v>
      </c>
      <c r="M2844" s="2">
        <v>201509</v>
      </c>
      <c r="N2844" s="30">
        <v>65820.066666666666</v>
      </c>
      <c r="O2844" s="30">
        <v>9873.0099999999984</v>
      </c>
      <c r="P2844" s="10">
        <f t="shared" si="187"/>
        <v>9.873009999999998E-3</v>
      </c>
    </row>
    <row r="2845" spans="1:16">
      <c r="A2845" s="2" t="s">
        <v>69</v>
      </c>
      <c r="B2845" s="2" t="s">
        <v>6</v>
      </c>
      <c r="C2845" s="2" t="str">
        <f t="shared" si="184"/>
        <v>Trevor P.</v>
      </c>
      <c r="D2845" s="2" t="s">
        <v>14</v>
      </c>
      <c r="E2845" s="2" t="s">
        <v>15</v>
      </c>
      <c r="F2845" s="2" t="s">
        <v>11</v>
      </c>
      <c r="G2845" s="2">
        <v>32</v>
      </c>
      <c r="H2845" s="2" t="s">
        <v>36</v>
      </c>
      <c r="I2845" s="2" t="s">
        <v>63</v>
      </c>
      <c r="J2845" s="2" t="s">
        <v>123</v>
      </c>
      <c r="K2845" s="2" t="str">
        <f t="shared" si="185"/>
        <v>2015</v>
      </c>
      <c r="L2845" s="2" t="str">
        <f t="shared" si="186"/>
        <v>09</v>
      </c>
      <c r="M2845" s="2">
        <v>201509</v>
      </c>
      <c r="N2845" s="30">
        <v>101349.63999999998</v>
      </c>
      <c r="O2845" s="30">
        <v>15202.445999999998</v>
      </c>
      <c r="P2845" s="10">
        <f t="shared" si="187"/>
        <v>1.5202445999999998E-2</v>
      </c>
    </row>
    <row r="2846" spans="1:16">
      <c r="A2846" s="2" t="s">
        <v>68</v>
      </c>
      <c r="B2846" s="2" t="s">
        <v>24</v>
      </c>
      <c r="C2846" s="2" t="str">
        <f t="shared" si="184"/>
        <v>George C.</v>
      </c>
      <c r="D2846" s="2" t="s">
        <v>43</v>
      </c>
      <c r="E2846" s="2" t="s">
        <v>17</v>
      </c>
      <c r="F2846" s="2" t="s">
        <v>11</v>
      </c>
      <c r="G2846" s="2">
        <v>32</v>
      </c>
      <c r="H2846" s="2" t="s">
        <v>36</v>
      </c>
      <c r="I2846" s="2" t="s">
        <v>63</v>
      </c>
      <c r="J2846" s="2" t="s">
        <v>124</v>
      </c>
      <c r="K2846" s="2" t="str">
        <f t="shared" si="185"/>
        <v>2015</v>
      </c>
      <c r="L2846" s="2" t="str">
        <f t="shared" si="186"/>
        <v>09</v>
      </c>
      <c r="M2846" s="2">
        <v>201509</v>
      </c>
      <c r="N2846" s="30">
        <v>146691.62666666668</v>
      </c>
      <c r="O2846" s="30">
        <v>22003.743999999999</v>
      </c>
      <c r="P2846" s="10">
        <f t="shared" si="187"/>
        <v>2.2003743999999999E-2</v>
      </c>
    </row>
    <row r="2847" spans="1:16">
      <c r="A2847" s="2" t="s">
        <v>68</v>
      </c>
      <c r="B2847" s="2" t="s">
        <v>24</v>
      </c>
      <c r="C2847" s="2" t="str">
        <f t="shared" si="184"/>
        <v>George C.</v>
      </c>
      <c r="D2847" s="2" t="s">
        <v>43</v>
      </c>
      <c r="E2847" s="2" t="s">
        <v>17</v>
      </c>
      <c r="F2847" s="2" t="s">
        <v>11</v>
      </c>
      <c r="G2847" s="2">
        <v>32</v>
      </c>
      <c r="H2847" s="2" t="s">
        <v>36</v>
      </c>
      <c r="I2847" s="2" t="s">
        <v>63</v>
      </c>
      <c r="J2847" s="2" t="s">
        <v>121</v>
      </c>
      <c r="K2847" s="2" t="str">
        <f t="shared" si="185"/>
        <v>2015</v>
      </c>
      <c r="L2847" s="2" t="str">
        <f t="shared" si="186"/>
        <v>09</v>
      </c>
      <c r="M2847" s="2">
        <v>201509</v>
      </c>
      <c r="N2847" s="30">
        <v>56710.64</v>
      </c>
      <c r="O2847" s="30">
        <v>8506.5959999999995</v>
      </c>
      <c r="P2847" s="10">
        <f t="shared" si="187"/>
        <v>8.5065959999999999E-3</v>
      </c>
    </row>
    <row r="2848" spans="1:16">
      <c r="A2848" s="2" t="s">
        <v>68</v>
      </c>
      <c r="B2848" s="2" t="s">
        <v>24</v>
      </c>
      <c r="C2848" s="2" t="str">
        <f t="shared" si="184"/>
        <v>George C.</v>
      </c>
      <c r="D2848" s="2" t="s">
        <v>43</v>
      </c>
      <c r="E2848" s="2" t="s">
        <v>17</v>
      </c>
      <c r="F2848" s="2" t="s">
        <v>11</v>
      </c>
      <c r="G2848" s="2">
        <v>32</v>
      </c>
      <c r="H2848" s="2" t="s">
        <v>36</v>
      </c>
      <c r="I2848" s="2" t="s">
        <v>63</v>
      </c>
      <c r="J2848" s="2" t="s">
        <v>143</v>
      </c>
      <c r="K2848" s="2" t="str">
        <f t="shared" si="185"/>
        <v>2015</v>
      </c>
      <c r="L2848" s="2" t="str">
        <f t="shared" si="186"/>
        <v>09</v>
      </c>
      <c r="M2848" s="2">
        <v>201509</v>
      </c>
      <c r="N2848" s="30">
        <v>123297.06666666665</v>
      </c>
      <c r="O2848" s="30">
        <v>18494.559999999998</v>
      </c>
      <c r="P2848" s="10">
        <f t="shared" si="187"/>
        <v>1.8494559999999997E-2</v>
      </c>
    </row>
    <row r="2849" spans="1:16">
      <c r="A2849" s="2" t="s">
        <v>68</v>
      </c>
      <c r="B2849" s="2" t="s">
        <v>24</v>
      </c>
      <c r="C2849" s="2" t="str">
        <f t="shared" si="184"/>
        <v>George C.</v>
      </c>
      <c r="D2849" s="2" t="s">
        <v>43</v>
      </c>
      <c r="E2849" s="2" t="s">
        <v>17</v>
      </c>
      <c r="F2849" s="2" t="s">
        <v>11</v>
      </c>
      <c r="G2849" s="2">
        <v>32</v>
      </c>
      <c r="H2849" s="2" t="s">
        <v>36</v>
      </c>
      <c r="I2849" s="2" t="s">
        <v>63</v>
      </c>
      <c r="J2849" s="2" t="s">
        <v>123</v>
      </c>
      <c r="K2849" s="2" t="str">
        <f t="shared" si="185"/>
        <v>2015</v>
      </c>
      <c r="L2849" s="2" t="str">
        <f t="shared" si="186"/>
        <v>09</v>
      </c>
      <c r="M2849" s="2">
        <v>201509</v>
      </c>
      <c r="N2849" s="30">
        <v>16011.239999999998</v>
      </c>
      <c r="O2849" s="30">
        <v>2401.6859999999997</v>
      </c>
      <c r="P2849" s="10">
        <f t="shared" si="187"/>
        <v>2.4016859999999997E-3</v>
      </c>
    </row>
    <row r="2850" spans="1:16">
      <c r="A2850" s="2" t="s">
        <v>68</v>
      </c>
      <c r="B2850" s="2" t="s">
        <v>70</v>
      </c>
      <c r="C2850" s="2" t="str">
        <f t="shared" si="184"/>
        <v>Emma J.</v>
      </c>
      <c r="D2850" s="2" t="s">
        <v>20</v>
      </c>
      <c r="E2850" s="2" t="s">
        <v>0</v>
      </c>
      <c r="F2850" s="2" t="s">
        <v>12</v>
      </c>
      <c r="G2850" s="2">
        <v>28</v>
      </c>
      <c r="H2850" s="2" t="s">
        <v>37</v>
      </c>
      <c r="I2850" s="2" t="s">
        <v>41</v>
      </c>
      <c r="J2850" s="2" t="s">
        <v>124</v>
      </c>
      <c r="K2850" s="2" t="str">
        <f t="shared" si="185"/>
        <v>2015</v>
      </c>
      <c r="L2850" s="2" t="str">
        <f t="shared" si="186"/>
        <v>09</v>
      </c>
      <c r="M2850" s="2">
        <v>201509</v>
      </c>
      <c r="N2850" s="30">
        <v>37493.120000000003</v>
      </c>
      <c r="O2850" s="30">
        <v>5623.9679999999998</v>
      </c>
      <c r="P2850" s="10">
        <f t="shared" si="187"/>
        <v>5.623968E-3</v>
      </c>
    </row>
    <row r="2851" spans="1:16">
      <c r="A2851" s="2" t="s">
        <v>68</v>
      </c>
      <c r="B2851" s="2" t="s">
        <v>70</v>
      </c>
      <c r="C2851" s="2" t="str">
        <f t="shared" si="184"/>
        <v>Emma J.</v>
      </c>
      <c r="D2851" s="2" t="s">
        <v>20</v>
      </c>
      <c r="E2851" s="2" t="s">
        <v>0</v>
      </c>
      <c r="F2851" s="2" t="s">
        <v>12</v>
      </c>
      <c r="G2851" s="2">
        <v>28</v>
      </c>
      <c r="H2851" s="2" t="s">
        <v>37</v>
      </c>
      <c r="I2851" s="2" t="s">
        <v>41</v>
      </c>
      <c r="J2851" s="2" t="s">
        <v>121</v>
      </c>
      <c r="K2851" s="2" t="str">
        <f t="shared" si="185"/>
        <v>2015</v>
      </c>
      <c r="L2851" s="2" t="str">
        <f t="shared" si="186"/>
        <v>09</v>
      </c>
      <c r="M2851" s="2">
        <v>201509</v>
      </c>
      <c r="N2851" s="30">
        <v>45393.599999999999</v>
      </c>
      <c r="O2851" s="30">
        <v>6809.04</v>
      </c>
      <c r="P2851" s="10">
        <f t="shared" si="187"/>
        <v>6.8090399999999997E-3</v>
      </c>
    </row>
    <row r="2852" spans="1:16">
      <c r="A2852" s="2" t="s">
        <v>68</v>
      </c>
      <c r="B2852" s="2" t="s">
        <v>70</v>
      </c>
      <c r="C2852" s="2" t="str">
        <f t="shared" si="184"/>
        <v>Emma J.</v>
      </c>
      <c r="D2852" s="2" t="s">
        <v>20</v>
      </c>
      <c r="E2852" s="2" t="s">
        <v>0</v>
      </c>
      <c r="F2852" s="2" t="s">
        <v>12</v>
      </c>
      <c r="G2852" s="2">
        <v>28</v>
      </c>
      <c r="H2852" s="2" t="s">
        <v>37</v>
      </c>
      <c r="I2852" s="2" t="s">
        <v>41</v>
      </c>
      <c r="J2852" s="2" t="s">
        <v>143</v>
      </c>
      <c r="K2852" s="2" t="str">
        <f t="shared" si="185"/>
        <v>2015</v>
      </c>
      <c r="L2852" s="2" t="str">
        <f t="shared" si="186"/>
        <v>09</v>
      </c>
      <c r="M2852" s="2">
        <v>201509</v>
      </c>
      <c r="N2852" s="30">
        <v>65949.8</v>
      </c>
      <c r="O2852" s="30">
        <v>9892.4699999999993</v>
      </c>
      <c r="P2852" s="10">
        <f t="shared" si="187"/>
        <v>9.8924699999999987E-3</v>
      </c>
    </row>
    <row r="2853" spans="1:16">
      <c r="A2853" s="2" t="s">
        <v>68</v>
      </c>
      <c r="B2853" s="2" t="s">
        <v>70</v>
      </c>
      <c r="C2853" s="2" t="str">
        <f t="shared" si="184"/>
        <v>Emma J.</v>
      </c>
      <c r="D2853" s="2" t="s">
        <v>20</v>
      </c>
      <c r="E2853" s="2" t="s">
        <v>0</v>
      </c>
      <c r="F2853" s="2" t="s">
        <v>12</v>
      </c>
      <c r="G2853" s="2">
        <v>28</v>
      </c>
      <c r="H2853" s="2" t="s">
        <v>37</v>
      </c>
      <c r="I2853" s="2" t="s">
        <v>41</v>
      </c>
      <c r="J2853" s="2" t="s">
        <v>123</v>
      </c>
      <c r="K2853" s="2" t="str">
        <f t="shared" si="185"/>
        <v>2015</v>
      </c>
      <c r="L2853" s="2" t="str">
        <f t="shared" si="186"/>
        <v>09</v>
      </c>
      <c r="M2853" s="2">
        <v>201509</v>
      </c>
      <c r="N2853" s="30">
        <v>9401.2799999999988</v>
      </c>
      <c r="O2853" s="30">
        <v>1410.1919999999998</v>
      </c>
      <c r="P2853" s="10">
        <f t="shared" si="187"/>
        <v>1.4101919999999998E-3</v>
      </c>
    </row>
    <row r="2854" spans="1:16">
      <c r="A2854" s="2" t="s">
        <v>68</v>
      </c>
      <c r="B2854" s="2" t="s">
        <v>23</v>
      </c>
      <c r="C2854" s="2" t="str">
        <f t="shared" si="184"/>
        <v>Bryan K.</v>
      </c>
      <c r="D2854" s="2" t="s">
        <v>44</v>
      </c>
      <c r="E2854" s="2" t="s">
        <v>45</v>
      </c>
      <c r="F2854" s="2" t="s">
        <v>11</v>
      </c>
      <c r="G2854" s="2">
        <v>27</v>
      </c>
      <c r="H2854" s="2" t="s">
        <v>33</v>
      </c>
      <c r="I2854" s="2" t="s">
        <v>38</v>
      </c>
      <c r="J2854" s="2" t="s">
        <v>124</v>
      </c>
      <c r="K2854" s="2" t="str">
        <f t="shared" si="185"/>
        <v>2015</v>
      </c>
      <c r="L2854" s="2" t="str">
        <f t="shared" si="186"/>
        <v>09</v>
      </c>
      <c r="M2854" s="2">
        <v>201509</v>
      </c>
      <c r="N2854" s="30">
        <v>380395.00799999997</v>
      </c>
      <c r="O2854" s="30">
        <v>57059.251199999992</v>
      </c>
      <c r="P2854" s="10">
        <f t="shared" si="187"/>
        <v>5.7059251199999994E-2</v>
      </c>
    </row>
    <row r="2855" spans="1:16">
      <c r="A2855" s="2" t="s">
        <v>68</v>
      </c>
      <c r="B2855" s="2" t="s">
        <v>23</v>
      </c>
      <c r="C2855" s="2" t="str">
        <f t="shared" si="184"/>
        <v>Bryan K.</v>
      </c>
      <c r="D2855" s="2" t="s">
        <v>44</v>
      </c>
      <c r="E2855" s="2" t="s">
        <v>45</v>
      </c>
      <c r="F2855" s="2" t="s">
        <v>11</v>
      </c>
      <c r="G2855" s="2">
        <v>27</v>
      </c>
      <c r="H2855" s="2" t="s">
        <v>33</v>
      </c>
      <c r="I2855" s="2" t="s">
        <v>38</v>
      </c>
      <c r="J2855" s="2" t="s">
        <v>121</v>
      </c>
      <c r="K2855" s="2" t="str">
        <f t="shared" si="185"/>
        <v>2015</v>
      </c>
      <c r="L2855" s="2" t="str">
        <f t="shared" si="186"/>
        <v>09</v>
      </c>
      <c r="M2855" s="2">
        <v>201509</v>
      </c>
      <c r="N2855" s="30">
        <v>92922.48</v>
      </c>
      <c r="O2855" s="30">
        <v>13938.371999999999</v>
      </c>
      <c r="P2855" s="10">
        <f t="shared" si="187"/>
        <v>1.3938371999999999E-2</v>
      </c>
    </row>
    <row r="2856" spans="1:16">
      <c r="A2856" s="2" t="s">
        <v>68</v>
      </c>
      <c r="B2856" s="2" t="s">
        <v>23</v>
      </c>
      <c r="C2856" s="2" t="str">
        <f t="shared" si="184"/>
        <v>Bryan K.</v>
      </c>
      <c r="D2856" s="2" t="s">
        <v>44</v>
      </c>
      <c r="E2856" s="2" t="s">
        <v>45</v>
      </c>
      <c r="F2856" s="2" t="s">
        <v>11</v>
      </c>
      <c r="G2856" s="2">
        <v>27</v>
      </c>
      <c r="H2856" s="2" t="s">
        <v>33</v>
      </c>
      <c r="I2856" s="2" t="s">
        <v>38</v>
      </c>
      <c r="J2856" s="2" t="s">
        <v>143</v>
      </c>
      <c r="K2856" s="2" t="str">
        <f t="shared" si="185"/>
        <v>2015</v>
      </c>
      <c r="L2856" s="2" t="str">
        <f t="shared" si="186"/>
        <v>09</v>
      </c>
      <c r="M2856" s="2">
        <v>201509</v>
      </c>
      <c r="N2856" s="30">
        <v>59104.079999999994</v>
      </c>
      <c r="O2856" s="30">
        <v>8865.6119999999992</v>
      </c>
      <c r="P2856" s="10">
        <f t="shared" si="187"/>
        <v>8.8656119999999984E-3</v>
      </c>
    </row>
    <row r="2857" spans="1:16">
      <c r="A2857" s="2" t="s">
        <v>68</v>
      </c>
      <c r="B2857" s="2" t="s">
        <v>23</v>
      </c>
      <c r="C2857" s="2" t="str">
        <f t="shared" si="184"/>
        <v>Bryan K.</v>
      </c>
      <c r="D2857" s="2" t="s">
        <v>44</v>
      </c>
      <c r="E2857" s="2" t="s">
        <v>45</v>
      </c>
      <c r="F2857" s="2" t="s">
        <v>11</v>
      </c>
      <c r="G2857" s="2">
        <v>27</v>
      </c>
      <c r="H2857" s="2" t="s">
        <v>33</v>
      </c>
      <c r="I2857" s="2" t="s">
        <v>38</v>
      </c>
      <c r="J2857" s="2" t="s">
        <v>123</v>
      </c>
      <c r="K2857" s="2" t="str">
        <f t="shared" si="185"/>
        <v>2015</v>
      </c>
      <c r="L2857" s="2" t="str">
        <f t="shared" si="186"/>
        <v>09</v>
      </c>
      <c r="M2857" s="2">
        <v>201509</v>
      </c>
      <c r="N2857" s="30">
        <v>25492.319999999996</v>
      </c>
      <c r="O2857" s="30">
        <v>3823.8479999999995</v>
      </c>
      <c r="P2857" s="10">
        <f t="shared" si="187"/>
        <v>3.8238479999999995E-3</v>
      </c>
    </row>
    <row r="2858" spans="1:16">
      <c r="A2858" s="2" t="s">
        <v>7</v>
      </c>
      <c r="B2858" s="2" t="s">
        <v>25</v>
      </c>
      <c r="C2858" s="2" t="str">
        <f t="shared" si="184"/>
        <v>Louis N.</v>
      </c>
      <c r="D2858" s="2" t="s">
        <v>51</v>
      </c>
      <c r="E2858" s="2" t="s">
        <v>52</v>
      </c>
      <c r="F2858" s="2" t="s">
        <v>11</v>
      </c>
      <c r="G2858" s="2">
        <v>44</v>
      </c>
      <c r="H2858" s="2" t="s">
        <v>33</v>
      </c>
      <c r="I2858" s="2" t="s">
        <v>38</v>
      </c>
      <c r="J2858" s="2" t="s">
        <v>124</v>
      </c>
      <c r="K2858" s="2" t="str">
        <f t="shared" si="185"/>
        <v>2015</v>
      </c>
      <c r="L2858" s="2" t="str">
        <f t="shared" si="186"/>
        <v>10</v>
      </c>
      <c r="M2858" s="2">
        <v>201510</v>
      </c>
      <c r="N2858" s="30">
        <v>1453189.2266666668</v>
      </c>
      <c r="O2858" s="30">
        <v>217978.38400000002</v>
      </c>
      <c r="P2858" s="10">
        <f t="shared" si="187"/>
        <v>0.21797838400000003</v>
      </c>
    </row>
    <row r="2859" spans="1:16">
      <c r="A2859" s="2" t="s">
        <v>7</v>
      </c>
      <c r="B2859" s="2" t="s">
        <v>25</v>
      </c>
      <c r="C2859" s="2" t="str">
        <f t="shared" si="184"/>
        <v>Louis N.</v>
      </c>
      <c r="D2859" s="2" t="s">
        <v>51</v>
      </c>
      <c r="E2859" s="2" t="s">
        <v>52</v>
      </c>
      <c r="F2859" s="2" t="s">
        <v>11</v>
      </c>
      <c r="G2859" s="2">
        <v>44</v>
      </c>
      <c r="H2859" s="2" t="s">
        <v>33</v>
      </c>
      <c r="I2859" s="2" t="s">
        <v>38</v>
      </c>
      <c r="J2859" s="2" t="s">
        <v>121</v>
      </c>
      <c r="K2859" s="2" t="str">
        <f t="shared" si="185"/>
        <v>2015</v>
      </c>
      <c r="L2859" s="2" t="str">
        <f t="shared" si="186"/>
        <v>10</v>
      </c>
      <c r="M2859" s="2">
        <v>201510</v>
      </c>
      <c r="N2859" s="30">
        <v>401972.47999999998</v>
      </c>
      <c r="O2859" s="30">
        <v>60295.871999999996</v>
      </c>
      <c r="P2859" s="10">
        <f t="shared" si="187"/>
        <v>6.0295871999999993E-2</v>
      </c>
    </row>
    <row r="2860" spans="1:16">
      <c r="A2860" s="2" t="s">
        <v>7</v>
      </c>
      <c r="B2860" s="2" t="s">
        <v>25</v>
      </c>
      <c r="C2860" s="2" t="str">
        <f t="shared" si="184"/>
        <v>Louis N.</v>
      </c>
      <c r="D2860" s="2" t="s">
        <v>51</v>
      </c>
      <c r="E2860" s="2" t="s">
        <v>52</v>
      </c>
      <c r="F2860" s="2" t="s">
        <v>11</v>
      </c>
      <c r="G2860" s="2">
        <v>44</v>
      </c>
      <c r="H2860" s="2" t="s">
        <v>33</v>
      </c>
      <c r="I2860" s="2" t="s">
        <v>38</v>
      </c>
      <c r="J2860" s="2" t="s">
        <v>143</v>
      </c>
      <c r="K2860" s="2" t="str">
        <f t="shared" si="185"/>
        <v>2015</v>
      </c>
      <c r="L2860" s="2" t="str">
        <f t="shared" si="186"/>
        <v>10</v>
      </c>
      <c r="M2860" s="2">
        <v>201510</v>
      </c>
      <c r="N2860" s="30">
        <v>268612.5</v>
      </c>
      <c r="O2860" s="30">
        <v>40291.875</v>
      </c>
      <c r="P2860" s="10">
        <f t="shared" si="187"/>
        <v>4.0291874999999998E-2</v>
      </c>
    </row>
    <row r="2861" spans="1:16">
      <c r="A2861" s="2" t="s">
        <v>7</v>
      </c>
      <c r="B2861" s="2" t="s">
        <v>25</v>
      </c>
      <c r="C2861" s="2" t="str">
        <f t="shared" si="184"/>
        <v>Louis N.</v>
      </c>
      <c r="D2861" s="2" t="s">
        <v>51</v>
      </c>
      <c r="E2861" s="2" t="s">
        <v>52</v>
      </c>
      <c r="F2861" s="2" t="s">
        <v>11</v>
      </c>
      <c r="G2861" s="2">
        <v>44</v>
      </c>
      <c r="H2861" s="2" t="s">
        <v>33</v>
      </c>
      <c r="I2861" s="2" t="s">
        <v>38</v>
      </c>
      <c r="J2861" s="2" t="s">
        <v>123</v>
      </c>
      <c r="K2861" s="2" t="str">
        <f t="shared" si="185"/>
        <v>2015</v>
      </c>
      <c r="L2861" s="2" t="str">
        <f t="shared" si="186"/>
        <v>10</v>
      </c>
      <c r="M2861" s="2">
        <v>201510</v>
      </c>
      <c r="N2861" s="30">
        <v>581205.81999999995</v>
      </c>
      <c r="O2861" s="30">
        <v>87180.872999999992</v>
      </c>
      <c r="P2861" s="10">
        <f t="shared" si="187"/>
        <v>8.7180872999999992E-2</v>
      </c>
    </row>
    <row r="2862" spans="1:16">
      <c r="A2862" s="2" t="s">
        <v>7</v>
      </c>
      <c r="B2862" s="2" t="s">
        <v>25</v>
      </c>
      <c r="C2862" s="2" t="str">
        <f t="shared" si="184"/>
        <v>Winnie C.</v>
      </c>
      <c r="D2862" s="2" t="s">
        <v>49</v>
      </c>
      <c r="E2862" s="2" t="s">
        <v>50</v>
      </c>
      <c r="F2862" s="2" t="s">
        <v>12</v>
      </c>
      <c r="G2862" s="2">
        <v>35</v>
      </c>
      <c r="H2862" s="2" t="s">
        <v>35</v>
      </c>
      <c r="I2862" s="2" t="s">
        <v>40</v>
      </c>
      <c r="J2862" s="2" t="s">
        <v>124</v>
      </c>
      <c r="K2862" s="2" t="str">
        <f t="shared" si="185"/>
        <v>2015</v>
      </c>
      <c r="L2862" s="2" t="str">
        <f t="shared" si="186"/>
        <v>10</v>
      </c>
      <c r="M2862" s="2">
        <v>201510</v>
      </c>
      <c r="N2862" s="30">
        <v>1251633.0666666669</v>
      </c>
      <c r="O2862" s="30">
        <v>187744.96000000002</v>
      </c>
      <c r="P2862" s="10">
        <f t="shared" si="187"/>
        <v>0.18774496000000002</v>
      </c>
    </row>
    <row r="2863" spans="1:16">
      <c r="A2863" s="2" t="s">
        <v>7</v>
      </c>
      <c r="B2863" s="2" t="s">
        <v>25</v>
      </c>
      <c r="C2863" s="2" t="str">
        <f t="shared" si="184"/>
        <v>Winnie C.</v>
      </c>
      <c r="D2863" s="2" t="s">
        <v>49</v>
      </c>
      <c r="E2863" s="2" t="s">
        <v>50</v>
      </c>
      <c r="F2863" s="2" t="s">
        <v>12</v>
      </c>
      <c r="G2863" s="2">
        <v>35</v>
      </c>
      <c r="H2863" s="2" t="s">
        <v>35</v>
      </c>
      <c r="I2863" s="2" t="s">
        <v>40</v>
      </c>
      <c r="J2863" s="2" t="s">
        <v>121</v>
      </c>
      <c r="K2863" s="2" t="str">
        <f t="shared" si="185"/>
        <v>2015</v>
      </c>
      <c r="L2863" s="2" t="str">
        <f t="shared" si="186"/>
        <v>10</v>
      </c>
      <c r="M2863" s="2">
        <v>201510</v>
      </c>
      <c r="N2863" s="30">
        <v>262034.93333333338</v>
      </c>
      <c r="O2863" s="30">
        <v>39305.240000000005</v>
      </c>
      <c r="P2863" s="10">
        <f t="shared" si="187"/>
        <v>3.9305240000000005E-2</v>
      </c>
    </row>
    <row r="2864" spans="1:16">
      <c r="A2864" s="2" t="s">
        <v>7</v>
      </c>
      <c r="B2864" s="2" t="s">
        <v>25</v>
      </c>
      <c r="C2864" s="2" t="str">
        <f t="shared" si="184"/>
        <v>Winnie C.</v>
      </c>
      <c r="D2864" s="2" t="s">
        <v>49</v>
      </c>
      <c r="E2864" s="2" t="s">
        <v>50</v>
      </c>
      <c r="F2864" s="2" t="s">
        <v>12</v>
      </c>
      <c r="G2864" s="2">
        <v>35</v>
      </c>
      <c r="H2864" s="2" t="s">
        <v>35</v>
      </c>
      <c r="I2864" s="2" t="s">
        <v>40</v>
      </c>
      <c r="J2864" s="2" t="s">
        <v>143</v>
      </c>
      <c r="K2864" s="2" t="str">
        <f t="shared" si="185"/>
        <v>2015</v>
      </c>
      <c r="L2864" s="2" t="str">
        <f t="shared" si="186"/>
        <v>10</v>
      </c>
      <c r="M2864" s="2">
        <v>201510</v>
      </c>
      <c r="N2864" s="30">
        <v>214838</v>
      </c>
      <c r="O2864" s="30">
        <v>32225.7</v>
      </c>
      <c r="P2864" s="10">
        <f t="shared" si="187"/>
        <v>3.2225700000000003E-2</v>
      </c>
    </row>
    <row r="2865" spans="1:16">
      <c r="A2865" s="2" t="s">
        <v>7</v>
      </c>
      <c r="B2865" s="2" t="s">
        <v>25</v>
      </c>
      <c r="C2865" s="2" t="str">
        <f t="shared" si="184"/>
        <v>Winnie C.</v>
      </c>
      <c r="D2865" s="2" t="s">
        <v>49</v>
      </c>
      <c r="E2865" s="2" t="s">
        <v>50</v>
      </c>
      <c r="F2865" s="2" t="s">
        <v>12</v>
      </c>
      <c r="G2865" s="2">
        <v>35</v>
      </c>
      <c r="H2865" s="2" t="s">
        <v>35</v>
      </c>
      <c r="I2865" s="2" t="s">
        <v>40</v>
      </c>
      <c r="J2865" s="2" t="s">
        <v>123</v>
      </c>
      <c r="K2865" s="2" t="str">
        <f t="shared" si="185"/>
        <v>2015</v>
      </c>
      <c r="L2865" s="2" t="str">
        <f t="shared" si="186"/>
        <v>10</v>
      </c>
      <c r="M2865" s="2">
        <v>201510</v>
      </c>
      <c r="N2865" s="30">
        <v>354915.6</v>
      </c>
      <c r="O2865" s="30">
        <v>53237.34</v>
      </c>
      <c r="P2865" s="10">
        <f t="shared" si="187"/>
        <v>5.3237339999999994E-2</v>
      </c>
    </row>
    <row r="2866" spans="1:16">
      <c r="A2866" s="2" t="s">
        <v>7</v>
      </c>
      <c r="B2866" s="2" t="s">
        <v>25</v>
      </c>
      <c r="C2866" s="2" t="str">
        <f t="shared" si="184"/>
        <v>Edson L.</v>
      </c>
      <c r="D2866" s="2" t="s">
        <v>47</v>
      </c>
      <c r="E2866" s="2" t="s">
        <v>48</v>
      </c>
      <c r="F2866" s="2" t="s">
        <v>11</v>
      </c>
      <c r="G2866" s="2">
        <v>28</v>
      </c>
      <c r="H2866" s="2" t="s">
        <v>37</v>
      </c>
      <c r="I2866" s="2" t="s">
        <v>41</v>
      </c>
      <c r="J2866" s="2" t="s">
        <v>124</v>
      </c>
      <c r="K2866" s="2" t="str">
        <f t="shared" si="185"/>
        <v>2015</v>
      </c>
      <c r="L2866" s="2" t="str">
        <f t="shared" si="186"/>
        <v>10</v>
      </c>
      <c r="M2866" s="2">
        <v>201510</v>
      </c>
      <c r="N2866" s="30">
        <v>155825.28</v>
      </c>
      <c r="O2866" s="30">
        <v>23373.791999999998</v>
      </c>
      <c r="P2866" s="10">
        <f t="shared" si="187"/>
        <v>2.3373791999999997E-2</v>
      </c>
    </row>
    <row r="2867" spans="1:16">
      <c r="A2867" s="2" t="s">
        <v>7</v>
      </c>
      <c r="B2867" s="2" t="s">
        <v>25</v>
      </c>
      <c r="C2867" s="2" t="str">
        <f t="shared" si="184"/>
        <v>Edson L.</v>
      </c>
      <c r="D2867" s="2" t="s">
        <v>47</v>
      </c>
      <c r="E2867" s="2" t="s">
        <v>48</v>
      </c>
      <c r="F2867" s="2" t="s">
        <v>11</v>
      </c>
      <c r="G2867" s="2">
        <v>28</v>
      </c>
      <c r="H2867" s="2" t="s">
        <v>37</v>
      </c>
      <c r="I2867" s="2" t="s">
        <v>41</v>
      </c>
      <c r="J2867" s="2" t="s">
        <v>121</v>
      </c>
      <c r="K2867" s="2" t="str">
        <f t="shared" si="185"/>
        <v>2015</v>
      </c>
      <c r="L2867" s="2" t="str">
        <f t="shared" si="186"/>
        <v>10</v>
      </c>
      <c r="M2867" s="2">
        <v>201510</v>
      </c>
      <c r="N2867" s="30">
        <v>17488.640000000003</v>
      </c>
      <c r="O2867" s="30">
        <v>2623.2960000000003</v>
      </c>
      <c r="P2867" s="10">
        <f t="shared" si="187"/>
        <v>2.6232960000000002E-3</v>
      </c>
    </row>
    <row r="2868" spans="1:16">
      <c r="A2868" s="2" t="s">
        <v>7</v>
      </c>
      <c r="B2868" s="2" t="s">
        <v>25</v>
      </c>
      <c r="C2868" s="2" t="str">
        <f t="shared" si="184"/>
        <v>Edson L.</v>
      </c>
      <c r="D2868" s="2" t="s">
        <v>47</v>
      </c>
      <c r="E2868" s="2" t="s">
        <v>48</v>
      </c>
      <c r="F2868" s="2" t="s">
        <v>11</v>
      </c>
      <c r="G2868" s="2">
        <v>28</v>
      </c>
      <c r="H2868" s="2" t="s">
        <v>37</v>
      </c>
      <c r="I2868" s="2" t="s">
        <v>41</v>
      </c>
      <c r="J2868" s="2" t="s">
        <v>143</v>
      </c>
      <c r="K2868" s="2" t="str">
        <f t="shared" si="185"/>
        <v>2015</v>
      </c>
      <c r="L2868" s="2" t="str">
        <f t="shared" si="186"/>
        <v>10</v>
      </c>
      <c r="M2868" s="2">
        <v>201510</v>
      </c>
      <c r="N2868" s="30">
        <v>77727</v>
      </c>
      <c r="O2868" s="30">
        <v>11659.05</v>
      </c>
      <c r="P2868" s="10">
        <f t="shared" si="187"/>
        <v>1.1659049999999999E-2</v>
      </c>
    </row>
    <row r="2869" spans="1:16">
      <c r="A2869" s="2" t="s">
        <v>7</v>
      </c>
      <c r="B2869" s="2" t="s">
        <v>25</v>
      </c>
      <c r="C2869" s="2" t="str">
        <f t="shared" si="184"/>
        <v>Edson L.</v>
      </c>
      <c r="D2869" s="2" t="s">
        <v>47</v>
      </c>
      <c r="E2869" s="2" t="s">
        <v>48</v>
      </c>
      <c r="F2869" s="2" t="s">
        <v>11</v>
      </c>
      <c r="G2869" s="2">
        <v>28</v>
      </c>
      <c r="H2869" s="2" t="s">
        <v>37</v>
      </c>
      <c r="I2869" s="2" t="s">
        <v>41</v>
      </c>
      <c r="J2869" s="2" t="s">
        <v>123</v>
      </c>
      <c r="K2869" s="2" t="str">
        <f t="shared" si="185"/>
        <v>2015</v>
      </c>
      <c r="L2869" s="2" t="str">
        <f t="shared" si="186"/>
        <v>10</v>
      </c>
      <c r="M2869" s="2">
        <v>201510</v>
      </c>
      <c r="N2869" s="30">
        <v>60136.439999999995</v>
      </c>
      <c r="O2869" s="30">
        <v>9020.4659999999985</v>
      </c>
      <c r="P2869" s="10">
        <f t="shared" si="187"/>
        <v>9.0204659999999978E-3</v>
      </c>
    </row>
    <row r="2870" spans="1:16">
      <c r="A2870" s="2" t="s">
        <v>7</v>
      </c>
      <c r="B2870" s="2" t="s">
        <v>26</v>
      </c>
      <c r="C2870" s="2" t="str">
        <f t="shared" si="184"/>
        <v>Toshiro T.</v>
      </c>
      <c r="D2870" s="2" t="s">
        <v>55</v>
      </c>
      <c r="E2870" s="2" t="s">
        <v>56</v>
      </c>
      <c r="F2870" s="2" t="s">
        <v>11</v>
      </c>
      <c r="G2870" s="2">
        <v>36</v>
      </c>
      <c r="H2870" s="2" t="s">
        <v>34</v>
      </c>
      <c r="I2870" s="2" t="s">
        <v>39</v>
      </c>
      <c r="J2870" s="2" t="s">
        <v>124</v>
      </c>
      <c r="K2870" s="2" t="str">
        <f t="shared" si="185"/>
        <v>2015</v>
      </c>
      <c r="L2870" s="2" t="str">
        <f t="shared" si="186"/>
        <v>10</v>
      </c>
      <c r="M2870" s="2">
        <v>201510</v>
      </c>
      <c r="N2870" s="30">
        <v>149706.21120000002</v>
      </c>
      <c r="O2870" s="30">
        <v>22455.931680000002</v>
      </c>
      <c r="P2870" s="10">
        <f t="shared" si="187"/>
        <v>2.2455931680000003E-2</v>
      </c>
    </row>
    <row r="2871" spans="1:16">
      <c r="A2871" s="2" t="s">
        <v>7</v>
      </c>
      <c r="B2871" s="2" t="s">
        <v>26</v>
      </c>
      <c r="C2871" s="2" t="str">
        <f t="shared" si="184"/>
        <v>Toshiro T.</v>
      </c>
      <c r="D2871" s="2" t="s">
        <v>55</v>
      </c>
      <c r="E2871" s="2" t="s">
        <v>56</v>
      </c>
      <c r="F2871" s="2" t="s">
        <v>11</v>
      </c>
      <c r="G2871" s="2">
        <v>36</v>
      </c>
      <c r="H2871" s="2" t="s">
        <v>34</v>
      </c>
      <c r="I2871" s="2" t="s">
        <v>39</v>
      </c>
      <c r="J2871" s="2" t="s">
        <v>121</v>
      </c>
      <c r="K2871" s="2" t="str">
        <f t="shared" si="185"/>
        <v>2015</v>
      </c>
      <c r="L2871" s="2" t="str">
        <f t="shared" si="186"/>
        <v>10</v>
      </c>
      <c r="M2871" s="2">
        <v>201510</v>
      </c>
      <c r="N2871" s="30">
        <v>114841.92720000002</v>
      </c>
      <c r="O2871" s="30">
        <v>17226.289080000002</v>
      </c>
      <c r="P2871" s="10">
        <f t="shared" si="187"/>
        <v>1.7226289080000002E-2</v>
      </c>
    </row>
    <row r="2872" spans="1:16">
      <c r="A2872" s="2" t="s">
        <v>7</v>
      </c>
      <c r="B2872" s="2" t="s">
        <v>26</v>
      </c>
      <c r="C2872" s="2" t="str">
        <f t="shared" si="184"/>
        <v>Toshiro T.</v>
      </c>
      <c r="D2872" s="2" t="s">
        <v>55</v>
      </c>
      <c r="E2872" s="2" t="s">
        <v>56</v>
      </c>
      <c r="F2872" s="2" t="s">
        <v>11</v>
      </c>
      <c r="G2872" s="2">
        <v>36</v>
      </c>
      <c r="H2872" s="2" t="s">
        <v>34</v>
      </c>
      <c r="I2872" s="2" t="s">
        <v>39</v>
      </c>
      <c r="J2872" s="2" t="s">
        <v>143</v>
      </c>
      <c r="K2872" s="2" t="str">
        <f t="shared" si="185"/>
        <v>2015</v>
      </c>
      <c r="L2872" s="2" t="str">
        <f t="shared" si="186"/>
        <v>10</v>
      </c>
      <c r="M2872" s="2">
        <v>201510</v>
      </c>
      <c r="N2872" s="30">
        <v>80416.790999999997</v>
      </c>
      <c r="O2872" s="30">
        <v>12062.51865</v>
      </c>
      <c r="P2872" s="10">
        <f t="shared" si="187"/>
        <v>1.206251865E-2</v>
      </c>
    </row>
    <row r="2873" spans="1:16">
      <c r="A2873" s="2" t="s">
        <v>7</v>
      </c>
      <c r="B2873" s="2" t="s">
        <v>26</v>
      </c>
      <c r="C2873" s="2" t="str">
        <f t="shared" si="184"/>
        <v>Toshiro T.</v>
      </c>
      <c r="D2873" s="2" t="s">
        <v>55</v>
      </c>
      <c r="E2873" s="2" t="s">
        <v>56</v>
      </c>
      <c r="F2873" s="2" t="s">
        <v>11</v>
      </c>
      <c r="G2873" s="2">
        <v>36</v>
      </c>
      <c r="H2873" s="2" t="s">
        <v>34</v>
      </c>
      <c r="I2873" s="2" t="s">
        <v>39</v>
      </c>
      <c r="J2873" s="2" t="s">
        <v>123</v>
      </c>
      <c r="K2873" s="2" t="str">
        <f t="shared" si="185"/>
        <v>2015</v>
      </c>
      <c r="L2873" s="2" t="str">
        <f t="shared" si="186"/>
        <v>10</v>
      </c>
      <c r="M2873" s="2">
        <v>201510</v>
      </c>
      <c r="N2873" s="30">
        <v>196722.16200000001</v>
      </c>
      <c r="O2873" s="30">
        <v>29508.3243</v>
      </c>
      <c r="P2873" s="10">
        <f t="shared" si="187"/>
        <v>2.95083243E-2</v>
      </c>
    </row>
    <row r="2874" spans="1:16">
      <c r="A2874" s="2" t="s">
        <v>7</v>
      </c>
      <c r="B2874" s="2" t="s">
        <v>26</v>
      </c>
      <c r="C2874" s="2" t="str">
        <f t="shared" si="184"/>
        <v>Yui M.</v>
      </c>
      <c r="D2874" s="2" t="s">
        <v>53</v>
      </c>
      <c r="E2874" s="2" t="s">
        <v>54</v>
      </c>
      <c r="F2874" s="2" t="s">
        <v>12</v>
      </c>
      <c r="G2874" s="2">
        <v>32</v>
      </c>
      <c r="H2874" s="2" t="s">
        <v>36</v>
      </c>
      <c r="I2874" s="2" t="s">
        <v>63</v>
      </c>
      <c r="J2874" s="2" t="s">
        <v>124</v>
      </c>
      <c r="K2874" s="2" t="str">
        <f t="shared" si="185"/>
        <v>2015</v>
      </c>
      <c r="L2874" s="2" t="str">
        <f t="shared" si="186"/>
        <v>10</v>
      </c>
      <c r="M2874" s="2">
        <v>201510</v>
      </c>
      <c r="N2874" s="30">
        <v>239650.61119999998</v>
      </c>
      <c r="O2874" s="30">
        <v>35947.591679999998</v>
      </c>
      <c r="P2874" s="10">
        <f t="shared" si="187"/>
        <v>3.5947591679999995E-2</v>
      </c>
    </row>
    <row r="2875" spans="1:16">
      <c r="A2875" s="2" t="s">
        <v>7</v>
      </c>
      <c r="B2875" s="2" t="s">
        <v>26</v>
      </c>
      <c r="C2875" s="2" t="str">
        <f t="shared" si="184"/>
        <v>Yui M.</v>
      </c>
      <c r="D2875" s="2" t="s">
        <v>53</v>
      </c>
      <c r="E2875" s="2" t="s">
        <v>54</v>
      </c>
      <c r="F2875" s="2" t="s">
        <v>12</v>
      </c>
      <c r="G2875" s="2">
        <v>32</v>
      </c>
      <c r="H2875" s="2" t="s">
        <v>36</v>
      </c>
      <c r="I2875" s="2" t="s">
        <v>63</v>
      </c>
      <c r="J2875" s="2" t="s">
        <v>121</v>
      </c>
      <c r="K2875" s="2" t="str">
        <f t="shared" si="185"/>
        <v>2015</v>
      </c>
      <c r="L2875" s="2" t="str">
        <f t="shared" si="186"/>
        <v>10</v>
      </c>
      <c r="M2875" s="2">
        <v>201510</v>
      </c>
      <c r="N2875" s="30">
        <v>97588.400000000009</v>
      </c>
      <c r="O2875" s="30">
        <v>14638.26</v>
      </c>
      <c r="P2875" s="10">
        <f t="shared" si="187"/>
        <v>1.463826E-2</v>
      </c>
    </row>
    <row r="2876" spans="1:16">
      <c r="A2876" s="2" t="s">
        <v>7</v>
      </c>
      <c r="B2876" s="2" t="s">
        <v>26</v>
      </c>
      <c r="C2876" s="2" t="str">
        <f t="shared" si="184"/>
        <v>Yui M.</v>
      </c>
      <c r="D2876" s="2" t="s">
        <v>53</v>
      </c>
      <c r="E2876" s="2" t="s">
        <v>54</v>
      </c>
      <c r="F2876" s="2" t="s">
        <v>12</v>
      </c>
      <c r="G2876" s="2">
        <v>32</v>
      </c>
      <c r="H2876" s="2" t="s">
        <v>36</v>
      </c>
      <c r="I2876" s="2" t="s">
        <v>63</v>
      </c>
      <c r="J2876" s="2" t="s">
        <v>143</v>
      </c>
      <c r="K2876" s="2" t="str">
        <f t="shared" si="185"/>
        <v>2015</v>
      </c>
      <c r="L2876" s="2" t="str">
        <f t="shared" si="186"/>
        <v>10</v>
      </c>
      <c r="M2876" s="2">
        <v>201510</v>
      </c>
      <c r="N2876" s="30">
        <v>45604.103999999999</v>
      </c>
      <c r="O2876" s="30">
        <v>6840.6156000000001</v>
      </c>
      <c r="P2876" s="10">
        <f t="shared" si="187"/>
        <v>6.8406155999999997E-3</v>
      </c>
    </row>
    <row r="2877" spans="1:16">
      <c r="A2877" s="2" t="s">
        <v>7</v>
      </c>
      <c r="B2877" s="2" t="s">
        <v>26</v>
      </c>
      <c r="C2877" s="2" t="str">
        <f t="shared" si="184"/>
        <v>Yui M.</v>
      </c>
      <c r="D2877" s="2" t="s">
        <v>53</v>
      </c>
      <c r="E2877" s="2" t="s">
        <v>54</v>
      </c>
      <c r="F2877" s="2" t="s">
        <v>12</v>
      </c>
      <c r="G2877" s="2">
        <v>32</v>
      </c>
      <c r="H2877" s="2" t="s">
        <v>36</v>
      </c>
      <c r="I2877" s="2" t="s">
        <v>63</v>
      </c>
      <c r="J2877" s="2" t="s">
        <v>123</v>
      </c>
      <c r="K2877" s="2" t="str">
        <f t="shared" si="185"/>
        <v>2015</v>
      </c>
      <c r="L2877" s="2" t="str">
        <f t="shared" si="186"/>
        <v>10</v>
      </c>
      <c r="M2877" s="2">
        <v>201510</v>
      </c>
      <c r="N2877" s="30">
        <v>72459.004799999995</v>
      </c>
      <c r="O2877" s="30">
        <v>10868.850719999999</v>
      </c>
      <c r="P2877" s="10">
        <f t="shared" si="187"/>
        <v>1.0868850719999998E-2</v>
      </c>
    </row>
    <row r="2878" spans="1:16">
      <c r="A2878" s="2" t="s">
        <v>7</v>
      </c>
      <c r="B2878" s="2" t="s">
        <v>27</v>
      </c>
      <c r="C2878" s="2" t="str">
        <f t="shared" si="184"/>
        <v>Andrew T.</v>
      </c>
      <c r="D2878" s="2" t="s">
        <v>21</v>
      </c>
      <c r="E2878" s="2" t="s">
        <v>58</v>
      </c>
      <c r="F2878" s="2" t="s">
        <v>11</v>
      </c>
      <c r="G2878" s="2">
        <v>45</v>
      </c>
      <c r="H2878" s="2" t="s">
        <v>33</v>
      </c>
      <c r="I2878" s="2" t="s">
        <v>38</v>
      </c>
      <c r="J2878" s="2" t="s">
        <v>124</v>
      </c>
      <c r="K2878" s="2" t="str">
        <f t="shared" si="185"/>
        <v>2015</v>
      </c>
      <c r="L2878" s="2" t="str">
        <f t="shared" si="186"/>
        <v>10</v>
      </c>
      <c r="M2878" s="2">
        <v>201510</v>
      </c>
      <c r="N2878" s="30">
        <v>1647982.6133333335</v>
      </c>
      <c r="O2878" s="30">
        <v>247197.39200000002</v>
      </c>
      <c r="P2878" s="10">
        <f t="shared" si="187"/>
        <v>0.24719739200000002</v>
      </c>
    </row>
    <row r="2879" spans="1:16">
      <c r="A2879" s="2" t="s">
        <v>7</v>
      </c>
      <c r="B2879" s="2" t="s">
        <v>27</v>
      </c>
      <c r="C2879" s="2" t="str">
        <f t="shared" si="184"/>
        <v>Andrew T.</v>
      </c>
      <c r="D2879" s="2" t="s">
        <v>21</v>
      </c>
      <c r="E2879" s="2" t="s">
        <v>58</v>
      </c>
      <c r="F2879" s="2" t="s">
        <v>11</v>
      </c>
      <c r="G2879" s="2">
        <v>45</v>
      </c>
      <c r="H2879" s="2" t="s">
        <v>33</v>
      </c>
      <c r="I2879" s="2" t="s">
        <v>38</v>
      </c>
      <c r="J2879" s="2" t="s">
        <v>121</v>
      </c>
      <c r="K2879" s="2" t="str">
        <f t="shared" si="185"/>
        <v>2015</v>
      </c>
      <c r="L2879" s="2" t="str">
        <f t="shared" si="186"/>
        <v>10</v>
      </c>
      <c r="M2879" s="2">
        <v>201510</v>
      </c>
      <c r="N2879" s="30">
        <v>205701.25333333336</v>
      </c>
      <c r="O2879" s="30">
        <v>30855.188000000002</v>
      </c>
      <c r="P2879" s="10">
        <f t="shared" si="187"/>
        <v>3.0855188000000002E-2</v>
      </c>
    </row>
    <row r="2880" spans="1:16">
      <c r="A2880" s="2" t="s">
        <v>7</v>
      </c>
      <c r="B2880" s="2" t="s">
        <v>27</v>
      </c>
      <c r="C2880" s="2" t="str">
        <f t="shared" si="184"/>
        <v>Andrew T.</v>
      </c>
      <c r="D2880" s="2" t="s">
        <v>21</v>
      </c>
      <c r="E2880" s="2" t="s">
        <v>58</v>
      </c>
      <c r="F2880" s="2" t="s">
        <v>11</v>
      </c>
      <c r="G2880" s="2">
        <v>45</v>
      </c>
      <c r="H2880" s="2" t="s">
        <v>33</v>
      </c>
      <c r="I2880" s="2" t="s">
        <v>38</v>
      </c>
      <c r="J2880" s="2" t="s">
        <v>143</v>
      </c>
      <c r="K2880" s="2" t="str">
        <f t="shared" si="185"/>
        <v>2015</v>
      </c>
      <c r="L2880" s="2" t="str">
        <f t="shared" si="186"/>
        <v>10</v>
      </c>
      <c r="M2880" s="2">
        <v>201510</v>
      </c>
      <c r="N2880" s="30">
        <v>522276.95</v>
      </c>
      <c r="O2880" s="30">
        <v>78341.542499999996</v>
      </c>
      <c r="P2880" s="10">
        <f t="shared" si="187"/>
        <v>7.83415425E-2</v>
      </c>
    </row>
    <row r="2881" spans="1:16">
      <c r="A2881" s="2" t="s">
        <v>7</v>
      </c>
      <c r="B2881" s="2" t="s">
        <v>27</v>
      </c>
      <c r="C2881" s="2" t="str">
        <f t="shared" si="184"/>
        <v>Andrew T.</v>
      </c>
      <c r="D2881" s="2" t="s">
        <v>21</v>
      </c>
      <c r="E2881" s="2" t="s">
        <v>58</v>
      </c>
      <c r="F2881" s="2" t="s">
        <v>11</v>
      </c>
      <c r="G2881" s="2">
        <v>45</v>
      </c>
      <c r="H2881" s="2" t="s">
        <v>33</v>
      </c>
      <c r="I2881" s="2" t="s">
        <v>38</v>
      </c>
      <c r="J2881" s="2" t="s">
        <v>123</v>
      </c>
      <c r="K2881" s="2" t="str">
        <f t="shared" si="185"/>
        <v>2015</v>
      </c>
      <c r="L2881" s="2" t="str">
        <f t="shared" si="186"/>
        <v>10</v>
      </c>
      <c r="M2881" s="2">
        <v>201510</v>
      </c>
      <c r="N2881" s="30">
        <v>304465.2</v>
      </c>
      <c r="O2881" s="30">
        <v>45669.78</v>
      </c>
      <c r="P2881" s="10">
        <f t="shared" si="187"/>
        <v>4.566978E-2</v>
      </c>
    </row>
    <row r="2882" spans="1:16">
      <c r="A2882" s="2" t="s">
        <v>7</v>
      </c>
      <c r="B2882" s="2" t="s">
        <v>27</v>
      </c>
      <c r="C2882" s="2" t="str">
        <f t="shared" si="184"/>
        <v>Jason W.</v>
      </c>
      <c r="D2882" s="2" t="s">
        <v>18</v>
      </c>
      <c r="E2882" s="2" t="s">
        <v>62</v>
      </c>
      <c r="F2882" s="2" t="s">
        <v>11</v>
      </c>
      <c r="G2882" s="2">
        <v>38</v>
      </c>
      <c r="H2882" s="2" t="s">
        <v>34</v>
      </c>
      <c r="I2882" s="2" t="s">
        <v>39</v>
      </c>
      <c r="J2882" s="2" t="s">
        <v>124</v>
      </c>
      <c r="K2882" s="2" t="str">
        <f t="shared" si="185"/>
        <v>2015</v>
      </c>
      <c r="L2882" s="2" t="str">
        <f t="shared" si="186"/>
        <v>10</v>
      </c>
      <c r="M2882" s="2">
        <v>201510</v>
      </c>
      <c r="N2882" s="30">
        <v>1188917.1840000001</v>
      </c>
      <c r="O2882" s="30">
        <v>178337.57760000002</v>
      </c>
      <c r="P2882" s="10">
        <f t="shared" si="187"/>
        <v>0.17833757760000002</v>
      </c>
    </row>
    <row r="2883" spans="1:16">
      <c r="A2883" s="2" t="s">
        <v>7</v>
      </c>
      <c r="B2883" s="2" t="s">
        <v>27</v>
      </c>
      <c r="C2883" s="2" t="str">
        <f t="shared" ref="C2883:C2946" si="188">D2883&amp;" "&amp;LEFT(E2883,1)&amp;"."</f>
        <v>Jason W.</v>
      </c>
      <c r="D2883" s="2" t="s">
        <v>18</v>
      </c>
      <c r="E2883" s="2" t="s">
        <v>62</v>
      </c>
      <c r="F2883" s="2" t="s">
        <v>11</v>
      </c>
      <c r="G2883" s="2">
        <v>38</v>
      </c>
      <c r="H2883" s="2" t="s">
        <v>34</v>
      </c>
      <c r="I2883" s="2" t="s">
        <v>39</v>
      </c>
      <c r="J2883" s="2" t="s">
        <v>121</v>
      </c>
      <c r="K2883" s="2" t="str">
        <f t="shared" ref="K2883:K2946" si="189">LEFT(M2883,4)</f>
        <v>2015</v>
      </c>
      <c r="L2883" s="2" t="str">
        <f t="shared" ref="L2883:L2946" si="190">RIGHT(M2883,2)</f>
        <v>10</v>
      </c>
      <c r="M2883" s="2">
        <v>201510</v>
      </c>
      <c r="N2883" s="30">
        <v>337441.10400000005</v>
      </c>
      <c r="O2883" s="30">
        <v>50616.165600000008</v>
      </c>
      <c r="P2883" s="10">
        <f t="shared" ref="P2883:P2946" si="191">O2883/1000000</f>
        <v>5.0616165600000006E-2</v>
      </c>
    </row>
    <row r="2884" spans="1:16">
      <c r="A2884" s="2" t="s">
        <v>7</v>
      </c>
      <c r="B2884" s="2" t="s">
        <v>27</v>
      </c>
      <c r="C2884" s="2" t="str">
        <f t="shared" si="188"/>
        <v>Jason W.</v>
      </c>
      <c r="D2884" s="2" t="s">
        <v>18</v>
      </c>
      <c r="E2884" s="2" t="s">
        <v>62</v>
      </c>
      <c r="F2884" s="2" t="s">
        <v>11</v>
      </c>
      <c r="G2884" s="2">
        <v>38</v>
      </c>
      <c r="H2884" s="2" t="s">
        <v>34</v>
      </c>
      <c r="I2884" s="2" t="s">
        <v>39</v>
      </c>
      <c r="J2884" s="2" t="s">
        <v>143</v>
      </c>
      <c r="K2884" s="2" t="str">
        <f t="shared" si="189"/>
        <v>2015</v>
      </c>
      <c r="L2884" s="2" t="str">
        <f t="shared" si="190"/>
        <v>10</v>
      </c>
      <c r="M2884" s="2">
        <v>201510</v>
      </c>
      <c r="N2884" s="30">
        <v>389379.9</v>
      </c>
      <c r="O2884" s="30">
        <v>58406.985000000001</v>
      </c>
      <c r="P2884" s="10">
        <f t="shared" si="191"/>
        <v>5.8406985000000002E-2</v>
      </c>
    </row>
    <row r="2885" spans="1:16">
      <c r="A2885" s="2" t="s">
        <v>7</v>
      </c>
      <c r="B2885" s="2" t="s">
        <v>27</v>
      </c>
      <c r="C2885" s="2" t="str">
        <f t="shared" si="188"/>
        <v>Jason W.</v>
      </c>
      <c r="D2885" s="2" t="s">
        <v>18</v>
      </c>
      <c r="E2885" s="2" t="s">
        <v>62</v>
      </c>
      <c r="F2885" s="2" t="s">
        <v>11</v>
      </c>
      <c r="G2885" s="2">
        <v>38</v>
      </c>
      <c r="H2885" s="2" t="s">
        <v>34</v>
      </c>
      <c r="I2885" s="2" t="s">
        <v>39</v>
      </c>
      <c r="J2885" s="2" t="s">
        <v>123</v>
      </c>
      <c r="K2885" s="2" t="str">
        <f t="shared" si="189"/>
        <v>2015</v>
      </c>
      <c r="L2885" s="2" t="str">
        <f t="shared" si="190"/>
        <v>10</v>
      </c>
      <c r="M2885" s="2">
        <v>201510</v>
      </c>
      <c r="N2885" s="30">
        <v>333437.83199999999</v>
      </c>
      <c r="O2885" s="30">
        <v>50015.674799999993</v>
      </c>
      <c r="P2885" s="10">
        <f t="shared" si="191"/>
        <v>5.0015674799999993E-2</v>
      </c>
    </row>
    <row r="2886" spans="1:16">
      <c r="A2886" s="2" t="s">
        <v>7</v>
      </c>
      <c r="B2886" s="2" t="s">
        <v>27</v>
      </c>
      <c r="C2886" s="2" t="str">
        <f t="shared" si="188"/>
        <v>Michelle L.</v>
      </c>
      <c r="D2886" s="2" t="s">
        <v>19</v>
      </c>
      <c r="E2886" s="2" t="s">
        <v>57</v>
      </c>
      <c r="F2886" s="2" t="s">
        <v>12</v>
      </c>
      <c r="G2886" s="2">
        <v>29</v>
      </c>
      <c r="H2886" s="2" t="s">
        <v>37</v>
      </c>
      <c r="I2886" s="2" t="s">
        <v>41</v>
      </c>
      <c r="J2886" s="2" t="s">
        <v>124</v>
      </c>
      <c r="K2886" s="2" t="str">
        <f t="shared" si="189"/>
        <v>2015</v>
      </c>
      <c r="L2886" s="2" t="str">
        <f t="shared" si="190"/>
        <v>10</v>
      </c>
      <c r="M2886" s="2">
        <v>201510</v>
      </c>
      <c r="N2886" s="30">
        <v>353920.32000000007</v>
      </c>
      <c r="O2886" s="30">
        <v>53088.04800000001</v>
      </c>
      <c r="P2886" s="10">
        <f t="shared" si="191"/>
        <v>5.3088048000000013E-2</v>
      </c>
    </row>
    <row r="2887" spans="1:16">
      <c r="A2887" s="2" t="s">
        <v>7</v>
      </c>
      <c r="B2887" s="2" t="s">
        <v>27</v>
      </c>
      <c r="C2887" s="2" t="str">
        <f t="shared" si="188"/>
        <v>Michelle L.</v>
      </c>
      <c r="D2887" s="2" t="s">
        <v>19</v>
      </c>
      <c r="E2887" s="2" t="s">
        <v>57</v>
      </c>
      <c r="F2887" s="2" t="s">
        <v>12</v>
      </c>
      <c r="G2887" s="2">
        <v>29</v>
      </c>
      <c r="H2887" s="2" t="s">
        <v>37</v>
      </c>
      <c r="I2887" s="2" t="s">
        <v>41</v>
      </c>
      <c r="J2887" s="2" t="s">
        <v>121</v>
      </c>
      <c r="K2887" s="2" t="str">
        <f t="shared" si="189"/>
        <v>2015</v>
      </c>
      <c r="L2887" s="2" t="str">
        <f t="shared" si="190"/>
        <v>10</v>
      </c>
      <c r="M2887" s="2">
        <v>201510</v>
      </c>
      <c r="N2887" s="30">
        <v>28621.840000000007</v>
      </c>
      <c r="O2887" s="30">
        <v>4293.2760000000007</v>
      </c>
      <c r="P2887" s="10">
        <f t="shared" si="191"/>
        <v>4.2932760000000004E-3</v>
      </c>
    </row>
    <row r="2888" spans="1:16">
      <c r="A2888" s="2" t="s">
        <v>7</v>
      </c>
      <c r="B2888" s="2" t="s">
        <v>27</v>
      </c>
      <c r="C2888" s="2" t="str">
        <f t="shared" si="188"/>
        <v>Michelle L.</v>
      </c>
      <c r="D2888" s="2" t="s">
        <v>19</v>
      </c>
      <c r="E2888" s="2" t="s">
        <v>57</v>
      </c>
      <c r="F2888" s="2" t="s">
        <v>12</v>
      </c>
      <c r="G2888" s="2">
        <v>29</v>
      </c>
      <c r="H2888" s="2" t="s">
        <v>37</v>
      </c>
      <c r="I2888" s="2" t="s">
        <v>41</v>
      </c>
      <c r="J2888" s="2" t="s">
        <v>143</v>
      </c>
      <c r="K2888" s="2" t="str">
        <f t="shared" si="189"/>
        <v>2015</v>
      </c>
      <c r="L2888" s="2" t="str">
        <f t="shared" si="190"/>
        <v>10</v>
      </c>
      <c r="M2888" s="2">
        <v>201510</v>
      </c>
      <c r="N2888" s="30">
        <v>125872.5</v>
      </c>
      <c r="O2888" s="30">
        <v>18880.875</v>
      </c>
      <c r="P2888" s="10">
        <f t="shared" si="191"/>
        <v>1.8880874999999998E-2</v>
      </c>
    </row>
    <row r="2889" spans="1:16">
      <c r="A2889" s="2" t="s">
        <v>7</v>
      </c>
      <c r="B2889" s="2" t="s">
        <v>27</v>
      </c>
      <c r="C2889" s="2" t="str">
        <f t="shared" si="188"/>
        <v>Michelle L.</v>
      </c>
      <c r="D2889" s="2" t="s">
        <v>19</v>
      </c>
      <c r="E2889" s="2" t="s">
        <v>57</v>
      </c>
      <c r="F2889" s="2" t="s">
        <v>12</v>
      </c>
      <c r="G2889" s="2">
        <v>29</v>
      </c>
      <c r="H2889" s="2" t="s">
        <v>37</v>
      </c>
      <c r="I2889" s="2" t="s">
        <v>41</v>
      </c>
      <c r="J2889" s="2" t="s">
        <v>123</v>
      </c>
      <c r="K2889" s="2" t="str">
        <f t="shared" si="189"/>
        <v>2015</v>
      </c>
      <c r="L2889" s="2" t="str">
        <f t="shared" si="190"/>
        <v>10</v>
      </c>
      <c r="M2889" s="2">
        <v>201510</v>
      </c>
      <c r="N2889" s="30">
        <v>42187.08</v>
      </c>
      <c r="O2889" s="30">
        <v>6328.0619999999999</v>
      </c>
      <c r="P2889" s="10">
        <f t="shared" si="191"/>
        <v>6.3280619999999997E-3</v>
      </c>
    </row>
    <row r="2890" spans="1:16">
      <c r="A2890" s="2" t="s">
        <v>7</v>
      </c>
      <c r="B2890" s="2" t="s">
        <v>42</v>
      </c>
      <c r="C2890" s="2" t="str">
        <f t="shared" si="188"/>
        <v>Dennis C.</v>
      </c>
      <c r="D2890" s="2" t="s">
        <v>59</v>
      </c>
      <c r="E2890" s="2" t="s">
        <v>60</v>
      </c>
      <c r="F2890" s="2" t="s">
        <v>11</v>
      </c>
      <c r="G2890" s="2">
        <v>35</v>
      </c>
      <c r="H2890" s="2" t="s">
        <v>34</v>
      </c>
      <c r="I2890" s="2" t="s">
        <v>39</v>
      </c>
      <c r="J2890" s="2" t="s">
        <v>124</v>
      </c>
      <c r="K2890" s="2" t="str">
        <f t="shared" si="189"/>
        <v>2015</v>
      </c>
      <c r="L2890" s="2" t="str">
        <f t="shared" si="190"/>
        <v>10</v>
      </c>
      <c r="M2890" s="2">
        <v>201510</v>
      </c>
      <c r="N2890" s="30">
        <v>1431463.4880000001</v>
      </c>
      <c r="O2890" s="30">
        <v>214719.5232</v>
      </c>
      <c r="P2890" s="10">
        <f t="shared" si="191"/>
        <v>0.21471952319999998</v>
      </c>
    </row>
    <row r="2891" spans="1:16">
      <c r="A2891" s="2" t="s">
        <v>7</v>
      </c>
      <c r="B2891" s="2" t="s">
        <v>42</v>
      </c>
      <c r="C2891" s="2" t="str">
        <f t="shared" si="188"/>
        <v>Dennis C.</v>
      </c>
      <c r="D2891" s="2" t="s">
        <v>59</v>
      </c>
      <c r="E2891" s="2" t="s">
        <v>60</v>
      </c>
      <c r="F2891" s="2" t="s">
        <v>11</v>
      </c>
      <c r="G2891" s="2">
        <v>35</v>
      </c>
      <c r="H2891" s="2" t="s">
        <v>34</v>
      </c>
      <c r="I2891" s="2" t="s">
        <v>39</v>
      </c>
      <c r="J2891" s="2" t="s">
        <v>121</v>
      </c>
      <c r="K2891" s="2" t="str">
        <f t="shared" si="189"/>
        <v>2015</v>
      </c>
      <c r="L2891" s="2" t="str">
        <f t="shared" si="190"/>
        <v>10</v>
      </c>
      <c r="M2891" s="2">
        <v>201510</v>
      </c>
      <c r="N2891" s="30">
        <v>35577.360000000008</v>
      </c>
      <c r="O2891" s="30">
        <v>5336.6040000000012</v>
      </c>
      <c r="P2891" s="10">
        <f t="shared" si="191"/>
        <v>5.3366040000000009E-3</v>
      </c>
    </row>
    <row r="2892" spans="1:16">
      <c r="A2892" s="2" t="s">
        <v>7</v>
      </c>
      <c r="B2892" s="2" t="s">
        <v>42</v>
      </c>
      <c r="C2892" s="2" t="str">
        <f t="shared" si="188"/>
        <v>Dennis C.</v>
      </c>
      <c r="D2892" s="2" t="s">
        <v>59</v>
      </c>
      <c r="E2892" s="2" t="s">
        <v>60</v>
      </c>
      <c r="F2892" s="2" t="s">
        <v>11</v>
      </c>
      <c r="G2892" s="2">
        <v>35</v>
      </c>
      <c r="H2892" s="2" t="s">
        <v>34</v>
      </c>
      <c r="I2892" s="2" t="s">
        <v>39</v>
      </c>
      <c r="J2892" s="2" t="s">
        <v>143</v>
      </c>
      <c r="K2892" s="2" t="str">
        <f t="shared" si="189"/>
        <v>2015</v>
      </c>
      <c r="L2892" s="2" t="str">
        <f t="shared" si="190"/>
        <v>10</v>
      </c>
      <c r="M2892" s="2">
        <v>201510</v>
      </c>
      <c r="N2892" s="30">
        <v>198214.38000000003</v>
      </c>
      <c r="O2892" s="30">
        <v>29732.157000000003</v>
      </c>
      <c r="P2892" s="10">
        <f t="shared" si="191"/>
        <v>2.9732157000000002E-2</v>
      </c>
    </row>
    <row r="2893" spans="1:16">
      <c r="A2893" s="2" t="s">
        <v>7</v>
      </c>
      <c r="B2893" s="2" t="s">
        <v>42</v>
      </c>
      <c r="C2893" s="2" t="str">
        <f t="shared" si="188"/>
        <v>Dennis C.</v>
      </c>
      <c r="D2893" s="2" t="s">
        <v>59</v>
      </c>
      <c r="E2893" s="2" t="s">
        <v>60</v>
      </c>
      <c r="F2893" s="2" t="s">
        <v>11</v>
      </c>
      <c r="G2893" s="2">
        <v>35</v>
      </c>
      <c r="H2893" s="2" t="s">
        <v>34</v>
      </c>
      <c r="I2893" s="2" t="s">
        <v>39</v>
      </c>
      <c r="J2893" s="2" t="s">
        <v>123</v>
      </c>
      <c r="K2893" s="2" t="str">
        <f t="shared" si="189"/>
        <v>2015</v>
      </c>
      <c r="L2893" s="2" t="str">
        <f t="shared" si="190"/>
        <v>10</v>
      </c>
      <c r="M2893" s="2">
        <v>201510</v>
      </c>
      <c r="N2893" s="30">
        <v>238394.52000000002</v>
      </c>
      <c r="O2893" s="30">
        <v>35759.178</v>
      </c>
      <c r="P2893" s="10">
        <f t="shared" si="191"/>
        <v>3.5759178000000003E-2</v>
      </c>
    </row>
    <row r="2894" spans="1:16">
      <c r="A2894" s="2" t="s">
        <v>7</v>
      </c>
      <c r="B2894" s="2" t="s">
        <v>42</v>
      </c>
      <c r="C2894" s="2" t="str">
        <f t="shared" si="188"/>
        <v>Aaron C.</v>
      </c>
      <c r="D2894" s="2" t="s">
        <v>61</v>
      </c>
      <c r="E2894" s="2" t="s">
        <v>60</v>
      </c>
      <c r="F2894" s="2" t="s">
        <v>11</v>
      </c>
      <c r="G2894" s="2">
        <v>32</v>
      </c>
      <c r="H2894" s="2" t="s">
        <v>36</v>
      </c>
      <c r="I2894" s="2" t="s">
        <v>63</v>
      </c>
      <c r="J2894" s="2" t="s">
        <v>124</v>
      </c>
      <c r="K2894" s="2" t="str">
        <f t="shared" si="189"/>
        <v>2015</v>
      </c>
      <c r="L2894" s="2" t="str">
        <f t="shared" si="190"/>
        <v>10</v>
      </c>
      <c r="M2894" s="2">
        <v>201510</v>
      </c>
      <c r="N2894" s="30">
        <v>200537.79199999999</v>
      </c>
      <c r="O2894" s="30">
        <v>30080.668799999996</v>
      </c>
      <c r="P2894" s="10">
        <f t="shared" si="191"/>
        <v>3.0080668799999995E-2</v>
      </c>
    </row>
    <row r="2895" spans="1:16">
      <c r="A2895" s="2" t="s">
        <v>7</v>
      </c>
      <c r="B2895" s="2" t="s">
        <v>42</v>
      </c>
      <c r="C2895" s="2" t="str">
        <f t="shared" si="188"/>
        <v>Aaron C.</v>
      </c>
      <c r="D2895" s="2" t="s">
        <v>61</v>
      </c>
      <c r="E2895" s="2" t="s">
        <v>60</v>
      </c>
      <c r="F2895" s="2" t="s">
        <v>11</v>
      </c>
      <c r="G2895" s="2">
        <v>32</v>
      </c>
      <c r="H2895" s="2" t="s">
        <v>36</v>
      </c>
      <c r="I2895" s="2" t="s">
        <v>63</v>
      </c>
      <c r="J2895" s="2" t="s">
        <v>121</v>
      </c>
      <c r="K2895" s="2" t="str">
        <f t="shared" si="189"/>
        <v>2015</v>
      </c>
      <c r="L2895" s="2" t="str">
        <f t="shared" si="190"/>
        <v>10</v>
      </c>
      <c r="M2895" s="2">
        <v>201510</v>
      </c>
      <c r="N2895" s="30">
        <v>63117.599999999999</v>
      </c>
      <c r="O2895" s="30">
        <v>9467.64</v>
      </c>
      <c r="P2895" s="10">
        <f t="shared" si="191"/>
        <v>9.4676399999999994E-3</v>
      </c>
    </row>
    <row r="2896" spans="1:16">
      <c r="A2896" s="2" t="s">
        <v>7</v>
      </c>
      <c r="B2896" s="2" t="s">
        <v>42</v>
      </c>
      <c r="C2896" s="2" t="str">
        <f t="shared" si="188"/>
        <v>Aaron C.</v>
      </c>
      <c r="D2896" s="2" t="s">
        <v>61</v>
      </c>
      <c r="E2896" s="2" t="s">
        <v>60</v>
      </c>
      <c r="F2896" s="2" t="s">
        <v>11</v>
      </c>
      <c r="G2896" s="2">
        <v>32</v>
      </c>
      <c r="H2896" s="2" t="s">
        <v>36</v>
      </c>
      <c r="I2896" s="2" t="s">
        <v>63</v>
      </c>
      <c r="J2896" s="2" t="s">
        <v>143</v>
      </c>
      <c r="K2896" s="2" t="str">
        <f t="shared" si="189"/>
        <v>2015</v>
      </c>
      <c r="L2896" s="2" t="str">
        <f t="shared" si="190"/>
        <v>10</v>
      </c>
      <c r="M2896" s="2">
        <v>201510</v>
      </c>
      <c r="N2896" s="30">
        <v>53550.770000000004</v>
      </c>
      <c r="O2896" s="30">
        <v>8032.6154999999999</v>
      </c>
      <c r="P2896" s="10">
        <f t="shared" si="191"/>
        <v>8.0326154999999996E-3</v>
      </c>
    </row>
    <row r="2897" spans="1:16">
      <c r="A2897" s="2" t="s">
        <v>7</v>
      </c>
      <c r="B2897" s="2" t="s">
        <v>42</v>
      </c>
      <c r="C2897" s="2" t="str">
        <f t="shared" si="188"/>
        <v>Aaron C.</v>
      </c>
      <c r="D2897" s="2" t="s">
        <v>61</v>
      </c>
      <c r="E2897" s="2" t="s">
        <v>60</v>
      </c>
      <c r="F2897" s="2" t="s">
        <v>11</v>
      </c>
      <c r="G2897" s="2">
        <v>32</v>
      </c>
      <c r="H2897" s="2" t="s">
        <v>36</v>
      </c>
      <c r="I2897" s="2" t="s">
        <v>63</v>
      </c>
      <c r="J2897" s="2" t="s">
        <v>123</v>
      </c>
      <c r="K2897" s="2" t="str">
        <f t="shared" si="189"/>
        <v>2015</v>
      </c>
      <c r="L2897" s="2" t="str">
        <f t="shared" si="190"/>
        <v>10</v>
      </c>
      <c r="M2897" s="2">
        <v>201510</v>
      </c>
      <c r="N2897" s="30">
        <v>36121.175999999999</v>
      </c>
      <c r="O2897" s="30">
        <v>5418.1763999999994</v>
      </c>
      <c r="P2897" s="10">
        <f t="shared" si="191"/>
        <v>5.4181763999999995E-3</v>
      </c>
    </row>
    <row r="2898" spans="1:16">
      <c r="A2898" s="2" t="s">
        <v>69</v>
      </c>
      <c r="B2898" s="2" t="s">
        <v>5</v>
      </c>
      <c r="C2898" s="2" t="str">
        <f t="shared" si="188"/>
        <v>Jansen B.</v>
      </c>
      <c r="D2898" s="2" t="s">
        <v>46</v>
      </c>
      <c r="E2898" s="2" t="s">
        <v>13</v>
      </c>
      <c r="F2898" s="2" t="s">
        <v>11</v>
      </c>
      <c r="G2898" s="2">
        <v>46</v>
      </c>
      <c r="H2898" s="2" t="s">
        <v>33</v>
      </c>
      <c r="I2898" s="2" t="s">
        <v>38</v>
      </c>
      <c r="J2898" s="2" t="s">
        <v>124</v>
      </c>
      <c r="K2898" s="2" t="str">
        <f t="shared" si="189"/>
        <v>2015</v>
      </c>
      <c r="L2898" s="2" t="str">
        <f t="shared" si="190"/>
        <v>10</v>
      </c>
      <c r="M2898" s="2">
        <v>201510</v>
      </c>
      <c r="N2898" s="30">
        <v>805513.28</v>
      </c>
      <c r="O2898" s="30">
        <v>120826.992</v>
      </c>
      <c r="P2898" s="10">
        <f t="shared" si="191"/>
        <v>0.12082699199999999</v>
      </c>
    </row>
    <row r="2899" spans="1:16">
      <c r="A2899" s="2" t="s">
        <v>69</v>
      </c>
      <c r="B2899" s="2" t="s">
        <v>5</v>
      </c>
      <c r="C2899" s="2" t="str">
        <f t="shared" si="188"/>
        <v>Jansen B.</v>
      </c>
      <c r="D2899" s="2" t="s">
        <v>46</v>
      </c>
      <c r="E2899" s="2" t="s">
        <v>13</v>
      </c>
      <c r="F2899" s="2" t="s">
        <v>11</v>
      </c>
      <c r="G2899" s="2">
        <v>46</v>
      </c>
      <c r="H2899" s="2" t="s">
        <v>33</v>
      </c>
      <c r="I2899" s="2" t="s">
        <v>38</v>
      </c>
      <c r="J2899" s="2" t="s">
        <v>121</v>
      </c>
      <c r="K2899" s="2" t="str">
        <f t="shared" si="189"/>
        <v>2015</v>
      </c>
      <c r="L2899" s="2" t="str">
        <f t="shared" si="190"/>
        <v>10</v>
      </c>
      <c r="M2899" s="2">
        <v>201510</v>
      </c>
      <c r="N2899" s="30">
        <v>407919.02666666673</v>
      </c>
      <c r="O2899" s="30">
        <v>61187.854000000007</v>
      </c>
      <c r="P2899" s="10">
        <f t="shared" si="191"/>
        <v>6.1187854000000007E-2</v>
      </c>
    </row>
    <row r="2900" spans="1:16">
      <c r="A2900" s="2" t="s">
        <v>69</v>
      </c>
      <c r="B2900" s="2" t="s">
        <v>5</v>
      </c>
      <c r="C2900" s="2" t="str">
        <f t="shared" si="188"/>
        <v>Jansen B.</v>
      </c>
      <c r="D2900" s="2" t="s">
        <v>46</v>
      </c>
      <c r="E2900" s="2" t="s">
        <v>13</v>
      </c>
      <c r="F2900" s="2" t="s">
        <v>11</v>
      </c>
      <c r="G2900" s="2">
        <v>46</v>
      </c>
      <c r="H2900" s="2" t="s">
        <v>33</v>
      </c>
      <c r="I2900" s="2" t="s">
        <v>38</v>
      </c>
      <c r="J2900" s="2" t="s">
        <v>143</v>
      </c>
      <c r="K2900" s="2" t="str">
        <f t="shared" si="189"/>
        <v>2015</v>
      </c>
      <c r="L2900" s="2" t="str">
        <f t="shared" si="190"/>
        <v>10</v>
      </c>
      <c r="M2900" s="2">
        <v>201510</v>
      </c>
      <c r="N2900" s="30">
        <v>222744.16666666669</v>
      </c>
      <c r="O2900" s="30">
        <v>33411.625</v>
      </c>
      <c r="P2900" s="10">
        <f t="shared" si="191"/>
        <v>3.3411625E-2</v>
      </c>
    </row>
    <row r="2901" spans="1:16">
      <c r="A2901" s="2" t="s">
        <v>69</v>
      </c>
      <c r="B2901" s="2" t="s">
        <v>5</v>
      </c>
      <c r="C2901" s="2" t="str">
        <f t="shared" si="188"/>
        <v>Jansen B.</v>
      </c>
      <c r="D2901" s="2" t="s">
        <v>46</v>
      </c>
      <c r="E2901" s="2" t="s">
        <v>13</v>
      </c>
      <c r="F2901" s="2" t="s">
        <v>11</v>
      </c>
      <c r="G2901" s="2">
        <v>46</v>
      </c>
      <c r="H2901" s="2" t="s">
        <v>33</v>
      </c>
      <c r="I2901" s="2" t="s">
        <v>38</v>
      </c>
      <c r="J2901" s="2" t="s">
        <v>123</v>
      </c>
      <c r="K2901" s="2" t="str">
        <f t="shared" si="189"/>
        <v>2015</v>
      </c>
      <c r="L2901" s="2" t="str">
        <f t="shared" si="190"/>
        <v>10</v>
      </c>
      <c r="M2901" s="2">
        <v>201510</v>
      </c>
      <c r="N2901" s="30">
        <v>749883.15999999992</v>
      </c>
      <c r="O2901" s="30">
        <v>112482.47399999999</v>
      </c>
      <c r="P2901" s="10">
        <f t="shared" si="191"/>
        <v>0.11248247399999999</v>
      </c>
    </row>
    <row r="2902" spans="1:16">
      <c r="A2902" s="2" t="s">
        <v>69</v>
      </c>
      <c r="B2902" s="2" t="s">
        <v>5</v>
      </c>
      <c r="C2902" s="2" t="str">
        <f t="shared" si="188"/>
        <v>Claire P.</v>
      </c>
      <c r="D2902" s="2" t="s">
        <v>22</v>
      </c>
      <c r="E2902" s="2" t="s">
        <v>16</v>
      </c>
      <c r="F2902" s="2" t="s">
        <v>12</v>
      </c>
      <c r="G2902" s="2">
        <v>38</v>
      </c>
      <c r="H2902" s="2" t="s">
        <v>34</v>
      </c>
      <c r="I2902" s="2" t="s">
        <v>39</v>
      </c>
      <c r="J2902" s="2" t="s">
        <v>124</v>
      </c>
      <c r="K2902" s="2" t="str">
        <f t="shared" si="189"/>
        <v>2015</v>
      </c>
      <c r="L2902" s="2" t="str">
        <f t="shared" si="190"/>
        <v>10</v>
      </c>
      <c r="M2902" s="2">
        <v>201510</v>
      </c>
      <c r="N2902" s="30">
        <v>98349.888000000006</v>
      </c>
      <c r="O2902" s="30">
        <v>14752.483200000001</v>
      </c>
      <c r="P2902" s="10">
        <f t="shared" si="191"/>
        <v>1.4752483200000001E-2</v>
      </c>
    </row>
    <row r="2903" spans="1:16">
      <c r="A2903" s="2" t="s">
        <v>69</v>
      </c>
      <c r="B2903" s="2" t="s">
        <v>5</v>
      </c>
      <c r="C2903" s="2" t="str">
        <f t="shared" si="188"/>
        <v>Claire P.</v>
      </c>
      <c r="D2903" s="2" t="s">
        <v>22</v>
      </c>
      <c r="E2903" s="2" t="s">
        <v>16</v>
      </c>
      <c r="F2903" s="2" t="s">
        <v>12</v>
      </c>
      <c r="G2903" s="2">
        <v>38</v>
      </c>
      <c r="H2903" s="2" t="s">
        <v>34</v>
      </c>
      <c r="I2903" s="2" t="s">
        <v>39</v>
      </c>
      <c r="J2903" s="2" t="s">
        <v>121</v>
      </c>
      <c r="K2903" s="2" t="str">
        <f t="shared" si="189"/>
        <v>2015</v>
      </c>
      <c r="L2903" s="2" t="str">
        <f t="shared" si="190"/>
        <v>10</v>
      </c>
      <c r="M2903" s="2">
        <v>201510</v>
      </c>
      <c r="N2903" s="30">
        <v>393709.68000000005</v>
      </c>
      <c r="O2903" s="30">
        <v>59056.452000000005</v>
      </c>
      <c r="P2903" s="10">
        <f t="shared" si="191"/>
        <v>5.9056452000000002E-2</v>
      </c>
    </row>
    <row r="2904" spans="1:16">
      <c r="A2904" s="2" t="s">
        <v>69</v>
      </c>
      <c r="B2904" s="2" t="s">
        <v>5</v>
      </c>
      <c r="C2904" s="2" t="str">
        <f t="shared" si="188"/>
        <v>Claire P.</v>
      </c>
      <c r="D2904" s="2" t="s">
        <v>22</v>
      </c>
      <c r="E2904" s="2" t="s">
        <v>16</v>
      </c>
      <c r="F2904" s="2" t="s">
        <v>12</v>
      </c>
      <c r="G2904" s="2">
        <v>38</v>
      </c>
      <c r="H2904" s="2" t="s">
        <v>34</v>
      </c>
      <c r="I2904" s="2" t="s">
        <v>39</v>
      </c>
      <c r="J2904" s="2" t="s">
        <v>143</v>
      </c>
      <c r="K2904" s="2" t="str">
        <f t="shared" si="189"/>
        <v>2015</v>
      </c>
      <c r="L2904" s="2" t="str">
        <f t="shared" si="190"/>
        <v>10</v>
      </c>
      <c r="M2904" s="2">
        <v>201510</v>
      </c>
      <c r="N2904" s="30">
        <v>151187.40000000002</v>
      </c>
      <c r="O2904" s="30">
        <v>22678.11</v>
      </c>
      <c r="P2904" s="10">
        <f t="shared" si="191"/>
        <v>2.2678110000000001E-2</v>
      </c>
    </row>
    <row r="2905" spans="1:16">
      <c r="A2905" s="2" t="s">
        <v>69</v>
      </c>
      <c r="B2905" s="2" t="s">
        <v>5</v>
      </c>
      <c r="C2905" s="2" t="str">
        <f t="shared" si="188"/>
        <v>Claire P.</v>
      </c>
      <c r="D2905" s="2" t="s">
        <v>22</v>
      </c>
      <c r="E2905" s="2" t="s">
        <v>16</v>
      </c>
      <c r="F2905" s="2" t="s">
        <v>12</v>
      </c>
      <c r="G2905" s="2">
        <v>38</v>
      </c>
      <c r="H2905" s="2" t="s">
        <v>34</v>
      </c>
      <c r="I2905" s="2" t="s">
        <v>39</v>
      </c>
      <c r="J2905" s="2" t="s">
        <v>123</v>
      </c>
      <c r="K2905" s="2" t="str">
        <f t="shared" si="189"/>
        <v>2015</v>
      </c>
      <c r="L2905" s="2" t="str">
        <f t="shared" si="190"/>
        <v>10</v>
      </c>
      <c r="M2905" s="2">
        <v>201510</v>
      </c>
      <c r="N2905" s="30">
        <v>206669.736</v>
      </c>
      <c r="O2905" s="30">
        <v>31000.4604</v>
      </c>
      <c r="P2905" s="10">
        <f t="shared" si="191"/>
        <v>3.1000460399999999E-2</v>
      </c>
    </row>
    <row r="2906" spans="1:16">
      <c r="A2906" s="2" t="s">
        <v>69</v>
      </c>
      <c r="B2906" s="2" t="s">
        <v>5</v>
      </c>
      <c r="C2906" s="2" t="str">
        <f t="shared" si="188"/>
        <v>Simon W.</v>
      </c>
      <c r="D2906" s="2" t="s">
        <v>9</v>
      </c>
      <c r="E2906" s="2" t="s">
        <v>10</v>
      </c>
      <c r="F2906" s="2" t="s">
        <v>11</v>
      </c>
      <c r="G2906" s="2">
        <v>25</v>
      </c>
      <c r="H2906" s="2" t="s">
        <v>37</v>
      </c>
      <c r="I2906" s="2" t="s">
        <v>41</v>
      </c>
      <c r="J2906" s="2" t="s">
        <v>124</v>
      </c>
      <c r="K2906" s="2" t="str">
        <f t="shared" si="189"/>
        <v>2015</v>
      </c>
      <c r="L2906" s="2" t="str">
        <f t="shared" si="190"/>
        <v>10</v>
      </c>
      <c r="M2906" s="2">
        <v>201510</v>
      </c>
      <c r="N2906" s="30">
        <v>84127.680000000008</v>
      </c>
      <c r="O2906" s="30">
        <v>12619.152</v>
      </c>
      <c r="P2906" s="10">
        <f t="shared" si="191"/>
        <v>1.2619152E-2</v>
      </c>
    </row>
    <row r="2907" spans="1:16">
      <c r="A2907" s="2" t="s">
        <v>69</v>
      </c>
      <c r="B2907" s="2" t="s">
        <v>5</v>
      </c>
      <c r="C2907" s="2" t="str">
        <f t="shared" si="188"/>
        <v>Simon W.</v>
      </c>
      <c r="D2907" s="2" t="s">
        <v>9</v>
      </c>
      <c r="E2907" s="2" t="s">
        <v>10</v>
      </c>
      <c r="F2907" s="2" t="s">
        <v>11</v>
      </c>
      <c r="G2907" s="2">
        <v>25</v>
      </c>
      <c r="H2907" s="2" t="s">
        <v>37</v>
      </c>
      <c r="I2907" s="2" t="s">
        <v>41</v>
      </c>
      <c r="J2907" s="2" t="s">
        <v>121</v>
      </c>
      <c r="K2907" s="2" t="str">
        <f t="shared" si="189"/>
        <v>2015</v>
      </c>
      <c r="L2907" s="2" t="str">
        <f t="shared" si="190"/>
        <v>10</v>
      </c>
      <c r="M2907" s="2">
        <v>201510</v>
      </c>
      <c r="N2907" s="30">
        <v>61716.72</v>
      </c>
      <c r="O2907" s="30">
        <v>9257.5079999999998</v>
      </c>
      <c r="P2907" s="10">
        <f t="shared" si="191"/>
        <v>9.2575079999999994E-3</v>
      </c>
    </row>
    <row r="2908" spans="1:16">
      <c r="A2908" s="2" t="s">
        <v>69</v>
      </c>
      <c r="B2908" s="2" t="s">
        <v>5</v>
      </c>
      <c r="C2908" s="2" t="str">
        <f t="shared" si="188"/>
        <v>Simon W.</v>
      </c>
      <c r="D2908" s="2" t="s">
        <v>9</v>
      </c>
      <c r="E2908" s="2" t="s">
        <v>10</v>
      </c>
      <c r="F2908" s="2" t="s">
        <v>11</v>
      </c>
      <c r="G2908" s="2">
        <v>25</v>
      </c>
      <c r="H2908" s="2" t="s">
        <v>37</v>
      </c>
      <c r="I2908" s="2" t="s">
        <v>41</v>
      </c>
      <c r="J2908" s="2" t="s">
        <v>143</v>
      </c>
      <c r="K2908" s="2" t="str">
        <f t="shared" si="189"/>
        <v>2015</v>
      </c>
      <c r="L2908" s="2" t="str">
        <f t="shared" si="190"/>
        <v>10</v>
      </c>
      <c r="M2908" s="2">
        <v>201510</v>
      </c>
      <c r="N2908" s="30">
        <v>44567.9</v>
      </c>
      <c r="O2908" s="30">
        <v>6685.1850000000004</v>
      </c>
      <c r="P2908" s="10">
        <f t="shared" si="191"/>
        <v>6.6851850000000006E-3</v>
      </c>
    </row>
    <row r="2909" spans="1:16">
      <c r="A2909" s="2" t="s">
        <v>69</v>
      </c>
      <c r="B2909" s="2" t="s">
        <v>5</v>
      </c>
      <c r="C2909" s="2" t="str">
        <f t="shared" si="188"/>
        <v>Simon W.</v>
      </c>
      <c r="D2909" s="2" t="s">
        <v>9</v>
      </c>
      <c r="E2909" s="2" t="s">
        <v>10</v>
      </c>
      <c r="F2909" s="2" t="s">
        <v>11</v>
      </c>
      <c r="G2909" s="2">
        <v>25</v>
      </c>
      <c r="H2909" s="2" t="s">
        <v>37</v>
      </c>
      <c r="I2909" s="2" t="s">
        <v>41</v>
      </c>
      <c r="J2909" s="2" t="s">
        <v>123</v>
      </c>
      <c r="K2909" s="2" t="str">
        <f t="shared" si="189"/>
        <v>2015</v>
      </c>
      <c r="L2909" s="2" t="str">
        <f t="shared" si="190"/>
        <v>10</v>
      </c>
      <c r="M2909" s="2">
        <v>201510</v>
      </c>
      <c r="N2909" s="30">
        <v>83614.44</v>
      </c>
      <c r="O2909" s="30">
        <v>12542.165999999999</v>
      </c>
      <c r="P2909" s="10">
        <f t="shared" si="191"/>
        <v>1.2542165999999999E-2</v>
      </c>
    </row>
    <row r="2910" spans="1:16">
      <c r="A2910" s="2" t="s">
        <v>69</v>
      </c>
      <c r="B2910" s="2" t="s">
        <v>6</v>
      </c>
      <c r="C2910" s="2" t="str">
        <f t="shared" si="188"/>
        <v>Trevor P.</v>
      </c>
      <c r="D2910" s="2" t="s">
        <v>14</v>
      </c>
      <c r="E2910" s="2" t="s">
        <v>15</v>
      </c>
      <c r="F2910" s="2" t="s">
        <v>11</v>
      </c>
      <c r="G2910" s="2">
        <v>32</v>
      </c>
      <c r="H2910" s="2" t="s">
        <v>36</v>
      </c>
      <c r="I2910" s="2" t="s">
        <v>63</v>
      </c>
      <c r="J2910" s="2" t="s">
        <v>124</v>
      </c>
      <c r="K2910" s="2" t="str">
        <f t="shared" si="189"/>
        <v>2015</v>
      </c>
      <c r="L2910" s="2" t="str">
        <f t="shared" si="190"/>
        <v>10</v>
      </c>
      <c r="M2910" s="2">
        <v>201510</v>
      </c>
      <c r="N2910" s="30">
        <v>109918.29333333333</v>
      </c>
      <c r="O2910" s="30">
        <v>16487.743999999999</v>
      </c>
      <c r="P2910" s="10">
        <f t="shared" si="191"/>
        <v>1.6487743999999999E-2</v>
      </c>
    </row>
    <row r="2911" spans="1:16">
      <c r="A2911" s="2" t="s">
        <v>69</v>
      </c>
      <c r="B2911" s="2" t="s">
        <v>6</v>
      </c>
      <c r="C2911" s="2" t="str">
        <f t="shared" si="188"/>
        <v>Trevor P.</v>
      </c>
      <c r="D2911" s="2" t="s">
        <v>14</v>
      </c>
      <c r="E2911" s="2" t="s">
        <v>15</v>
      </c>
      <c r="F2911" s="2" t="s">
        <v>11</v>
      </c>
      <c r="G2911" s="2">
        <v>32</v>
      </c>
      <c r="H2911" s="2" t="s">
        <v>36</v>
      </c>
      <c r="I2911" s="2" t="s">
        <v>63</v>
      </c>
      <c r="J2911" s="2" t="s">
        <v>121</v>
      </c>
      <c r="K2911" s="2" t="str">
        <f t="shared" si="189"/>
        <v>2015</v>
      </c>
      <c r="L2911" s="2" t="str">
        <f t="shared" si="190"/>
        <v>10</v>
      </c>
      <c r="M2911" s="2">
        <v>201510</v>
      </c>
      <c r="N2911" s="30">
        <v>86697.52</v>
      </c>
      <c r="O2911" s="30">
        <v>13004.628000000001</v>
      </c>
      <c r="P2911" s="10">
        <f t="shared" si="191"/>
        <v>1.3004628000000001E-2</v>
      </c>
    </row>
    <row r="2912" spans="1:16">
      <c r="A2912" s="2" t="s">
        <v>69</v>
      </c>
      <c r="B2912" s="2" t="s">
        <v>6</v>
      </c>
      <c r="C2912" s="2" t="str">
        <f t="shared" si="188"/>
        <v>Trevor P.</v>
      </c>
      <c r="D2912" s="2" t="s">
        <v>14</v>
      </c>
      <c r="E2912" s="2" t="s">
        <v>15</v>
      </c>
      <c r="F2912" s="2" t="s">
        <v>11</v>
      </c>
      <c r="G2912" s="2">
        <v>32</v>
      </c>
      <c r="H2912" s="2" t="s">
        <v>36</v>
      </c>
      <c r="I2912" s="2" t="s">
        <v>63</v>
      </c>
      <c r="J2912" s="2" t="s">
        <v>143</v>
      </c>
      <c r="K2912" s="2" t="str">
        <f t="shared" si="189"/>
        <v>2015</v>
      </c>
      <c r="L2912" s="2" t="str">
        <f t="shared" si="190"/>
        <v>10</v>
      </c>
      <c r="M2912" s="2">
        <v>201510</v>
      </c>
      <c r="N2912" s="30">
        <v>37464.700000000004</v>
      </c>
      <c r="O2912" s="30">
        <v>5619.7049999999999</v>
      </c>
      <c r="P2912" s="10">
        <f t="shared" si="191"/>
        <v>5.619705E-3</v>
      </c>
    </row>
    <row r="2913" spans="1:16">
      <c r="A2913" s="2" t="s">
        <v>69</v>
      </c>
      <c r="B2913" s="2" t="s">
        <v>6</v>
      </c>
      <c r="C2913" s="2" t="str">
        <f t="shared" si="188"/>
        <v>Trevor P.</v>
      </c>
      <c r="D2913" s="2" t="s">
        <v>14</v>
      </c>
      <c r="E2913" s="2" t="s">
        <v>15</v>
      </c>
      <c r="F2913" s="2" t="s">
        <v>11</v>
      </c>
      <c r="G2913" s="2">
        <v>32</v>
      </c>
      <c r="H2913" s="2" t="s">
        <v>36</v>
      </c>
      <c r="I2913" s="2" t="s">
        <v>63</v>
      </c>
      <c r="J2913" s="2" t="s">
        <v>123</v>
      </c>
      <c r="K2913" s="2" t="str">
        <f t="shared" si="189"/>
        <v>2015</v>
      </c>
      <c r="L2913" s="2" t="str">
        <f t="shared" si="190"/>
        <v>10</v>
      </c>
      <c r="M2913" s="2">
        <v>201510</v>
      </c>
      <c r="N2913" s="30">
        <v>50392.159999999996</v>
      </c>
      <c r="O2913" s="30">
        <v>7558.8239999999996</v>
      </c>
      <c r="P2913" s="10">
        <f t="shared" si="191"/>
        <v>7.5588239999999996E-3</v>
      </c>
    </row>
    <row r="2914" spans="1:16">
      <c r="A2914" s="2" t="s">
        <v>68</v>
      </c>
      <c r="B2914" s="2" t="s">
        <v>24</v>
      </c>
      <c r="C2914" s="2" t="str">
        <f t="shared" si="188"/>
        <v>George C.</v>
      </c>
      <c r="D2914" s="2" t="s">
        <v>43</v>
      </c>
      <c r="E2914" s="2" t="s">
        <v>17</v>
      </c>
      <c r="F2914" s="2" t="s">
        <v>11</v>
      </c>
      <c r="G2914" s="2">
        <v>32</v>
      </c>
      <c r="H2914" s="2" t="s">
        <v>36</v>
      </c>
      <c r="I2914" s="2" t="s">
        <v>63</v>
      </c>
      <c r="J2914" s="2" t="s">
        <v>124</v>
      </c>
      <c r="K2914" s="2" t="str">
        <f t="shared" si="189"/>
        <v>2015</v>
      </c>
      <c r="L2914" s="2" t="str">
        <f t="shared" si="190"/>
        <v>10</v>
      </c>
      <c r="M2914" s="2">
        <v>201510</v>
      </c>
      <c r="N2914" s="30">
        <v>174108.47999999998</v>
      </c>
      <c r="O2914" s="30">
        <v>26116.271999999997</v>
      </c>
      <c r="P2914" s="10">
        <f t="shared" si="191"/>
        <v>2.6116271999999996E-2</v>
      </c>
    </row>
    <row r="2915" spans="1:16">
      <c r="A2915" s="2" t="s">
        <v>68</v>
      </c>
      <c r="B2915" s="2" t="s">
        <v>24</v>
      </c>
      <c r="C2915" s="2" t="str">
        <f t="shared" si="188"/>
        <v>George C.</v>
      </c>
      <c r="D2915" s="2" t="s">
        <v>43</v>
      </c>
      <c r="E2915" s="2" t="s">
        <v>17</v>
      </c>
      <c r="F2915" s="2" t="s">
        <v>11</v>
      </c>
      <c r="G2915" s="2">
        <v>32</v>
      </c>
      <c r="H2915" s="2" t="s">
        <v>36</v>
      </c>
      <c r="I2915" s="2" t="s">
        <v>63</v>
      </c>
      <c r="J2915" s="2" t="s">
        <v>121</v>
      </c>
      <c r="K2915" s="2" t="str">
        <f t="shared" si="189"/>
        <v>2015</v>
      </c>
      <c r="L2915" s="2" t="str">
        <f t="shared" si="190"/>
        <v>10</v>
      </c>
      <c r="M2915" s="2">
        <v>201510</v>
      </c>
      <c r="N2915" s="30">
        <v>56364.186666666676</v>
      </c>
      <c r="O2915" s="30">
        <v>8454.6280000000006</v>
      </c>
      <c r="P2915" s="10">
        <f t="shared" si="191"/>
        <v>8.4546280000000005E-3</v>
      </c>
    </row>
    <row r="2916" spans="1:16">
      <c r="A2916" s="2" t="s">
        <v>68</v>
      </c>
      <c r="B2916" s="2" t="s">
        <v>24</v>
      </c>
      <c r="C2916" s="2" t="str">
        <f t="shared" si="188"/>
        <v>George C.</v>
      </c>
      <c r="D2916" s="2" t="s">
        <v>43</v>
      </c>
      <c r="E2916" s="2" t="s">
        <v>17</v>
      </c>
      <c r="F2916" s="2" t="s">
        <v>11</v>
      </c>
      <c r="G2916" s="2">
        <v>32</v>
      </c>
      <c r="H2916" s="2" t="s">
        <v>36</v>
      </c>
      <c r="I2916" s="2" t="s">
        <v>63</v>
      </c>
      <c r="J2916" s="2" t="s">
        <v>143</v>
      </c>
      <c r="K2916" s="2" t="str">
        <f t="shared" si="189"/>
        <v>2015</v>
      </c>
      <c r="L2916" s="2" t="str">
        <f t="shared" si="190"/>
        <v>10</v>
      </c>
      <c r="M2916" s="2">
        <v>201510</v>
      </c>
      <c r="N2916" s="30">
        <v>132441.4</v>
      </c>
      <c r="O2916" s="30">
        <v>19866.21</v>
      </c>
      <c r="P2916" s="10">
        <f t="shared" si="191"/>
        <v>1.9866209999999999E-2</v>
      </c>
    </row>
    <row r="2917" spans="1:16">
      <c r="A2917" s="2" t="s">
        <v>68</v>
      </c>
      <c r="B2917" s="2" t="s">
        <v>24</v>
      </c>
      <c r="C2917" s="2" t="str">
        <f t="shared" si="188"/>
        <v>George C.</v>
      </c>
      <c r="D2917" s="2" t="s">
        <v>43</v>
      </c>
      <c r="E2917" s="2" t="s">
        <v>17</v>
      </c>
      <c r="F2917" s="2" t="s">
        <v>11</v>
      </c>
      <c r="G2917" s="2">
        <v>32</v>
      </c>
      <c r="H2917" s="2" t="s">
        <v>36</v>
      </c>
      <c r="I2917" s="2" t="s">
        <v>63</v>
      </c>
      <c r="J2917" s="2" t="s">
        <v>123</v>
      </c>
      <c r="K2917" s="2" t="str">
        <f t="shared" si="189"/>
        <v>2015</v>
      </c>
      <c r="L2917" s="2" t="str">
        <f t="shared" si="190"/>
        <v>10</v>
      </c>
      <c r="M2917" s="2">
        <v>201510</v>
      </c>
      <c r="N2917" s="30">
        <v>145505.35999999999</v>
      </c>
      <c r="O2917" s="30">
        <v>21825.803999999996</v>
      </c>
      <c r="P2917" s="10">
        <f t="shared" si="191"/>
        <v>2.1825803999999997E-2</v>
      </c>
    </row>
    <row r="2918" spans="1:16">
      <c r="A2918" s="2" t="s">
        <v>68</v>
      </c>
      <c r="B2918" s="2" t="s">
        <v>70</v>
      </c>
      <c r="C2918" s="2" t="str">
        <f t="shared" si="188"/>
        <v>Emma J.</v>
      </c>
      <c r="D2918" s="2" t="s">
        <v>20</v>
      </c>
      <c r="E2918" s="2" t="s">
        <v>0</v>
      </c>
      <c r="F2918" s="2" t="s">
        <v>12</v>
      </c>
      <c r="G2918" s="2">
        <v>28</v>
      </c>
      <c r="H2918" s="2" t="s">
        <v>37</v>
      </c>
      <c r="I2918" s="2" t="s">
        <v>41</v>
      </c>
      <c r="J2918" s="2" t="s">
        <v>124</v>
      </c>
      <c r="K2918" s="2" t="str">
        <f t="shared" si="189"/>
        <v>2015</v>
      </c>
      <c r="L2918" s="2" t="str">
        <f t="shared" si="190"/>
        <v>10</v>
      </c>
      <c r="M2918" s="2">
        <v>201510</v>
      </c>
      <c r="N2918" s="30">
        <v>223458.56</v>
      </c>
      <c r="O2918" s="30">
        <v>33518.784</v>
      </c>
      <c r="P2918" s="10">
        <f t="shared" si="191"/>
        <v>3.3518784000000003E-2</v>
      </c>
    </row>
    <row r="2919" spans="1:16">
      <c r="A2919" s="2" t="s">
        <v>68</v>
      </c>
      <c r="B2919" s="2" t="s">
        <v>70</v>
      </c>
      <c r="C2919" s="2" t="str">
        <f t="shared" si="188"/>
        <v>Emma J.</v>
      </c>
      <c r="D2919" s="2" t="s">
        <v>20</v>
      </c>
      <c r="E2919" s="2" t="s">
        <v>0</v>
      </c>
      <c r="F2919" s="2" t="s">
        <v>12</v>
      </c>
      <c r="G2919" s="2">
        <v>28</v>
      </c>
      <c r="H2919" s="2" t="s">
        <v>37</v>
      </c>
      <c r="I2919" s="2" t="s">
        <v>41</v>
      </c>
      <c r="J2919" s="2" t="s">
        <v>121</v>
      </c>
      <c r="K2919" s="2" t="str">
        <f t="shared" si="189"/>
        <v>2015</v>
      </c>
      <c r="L2919" s="2" t="str">
        <f t="shared" si="190"/>
        <v>10</v>
      </c>
      <c r="M2919" s="2">
        <v>201510</v>
      </c>
      <c r="N2919" s="30">
        <v>86235.76</v>
      </c>
      <c r="O2919" s="30">
        <v>12935.364</v>
      </c>
      <c r="P2919" s="10">
        <f t="shared" si="191"/>
        <v>1.2935364E-2</v>
      </c>
    </row>
    <row r="2920" spans="1:16">
      <c r="A2920" s="2" t="s">
        <v>68</v>
      </c>
      <c r="B2920" s="2" t="s">
        <v>70</v>
      </c>
      <c r="C2920" s="2" t="str">
        <f t="shared" si="188"/>
        <v>Emma J.</v>
      </c>
      <c r="D2920" s="2" t="s">
        <v>20</v>
      </c>
      <c r="E2920" s="2" t="s">
        <v>0</v>
      </c>
      <c r="F2920" s="2" t="s">
        <v>12</v>
      </c>
      <c r="G2920" s="2">
        <v>28</v>
      </c>
      <c r="H2920" s="2" t="s">
        <v>37</v>
      </c>
      <c r="I2920" s="2" t="s">
        <v>41</v>
      </c>
      <c r="J2920" s="2" t="s">
        <v>143</v>
      </c>
      <c r="K2920" s="2" t="str">
        <f t="shared" si="189"/>
        <v>2015</v>
      </c>
      <c r="L2920" s="2" t="str">
        <f t="shared" si="190"/>
        <v>10</v>
      </c>
      <c r="M2920" s="2">
        <v>201510</v>
      </c>
      <c r="N2920" s="30">
        <v>81524.3</v>
      </c>
      <c r="O2920" s="30">
        <v>12228.645</v>
      </c>
      <c r="P2920" s="10">
        <f t="shared" si="191"/>
        <v>1.2228645E-2</v>
      </c>
    </row>
    <row r="2921" spans="1:16">
      <c r="A2921" s="2" t="s">
        <v>68</v>
      </c>
      <c r="B2921" s="2" t="s">
        <v>70</v>
      </c>
      <c r="C2921" s="2" t="str">
        <f t="shared" si="188"/>
        <v>Emma J.</v>
      </c>
      <c r="D2921" s="2" t="s">
        <v>20</v>
      </c>
      <c r="E2921" s="2" t="s">
        <v>0</v>
      </c>
      <c r="F2921" s="2" t="s">
        <v>12</v>
      </c>
      <c r="G2921" s="2">
        <v>28</v>
      </c>
      <c r="H2921" s="2" t="s">
        <v>37</v>
      </c>
      <c r="I2921" s="2" t="s">
        <v>41</v>
      </c>
      <c r="J2921" s="2" t="s">
        <v>123</v>
      </c>
      <c r="K2921" s="2" t="str">
        <f t="shared" si="189"/>
        <v>2015</v>
      </c>
      <c r="L2921" s="2" t="str">
        <f t="shared" si="190"/>
        <v>10</v>
      </c>
      <c r="M2921" s="2">
        <v>201510</v>
      </c>
      <c r="N2921" s="30">
        <v>129955.8</v>
      </c>
      <c r="O2921" s="30">
        <v>19493.37</v>
      </c>
      <c r="P2921" s="10">
        <f t="shared" si="191"/>
        <v>1.9493369999999999E-2</v>
      </c>
    </row>
    <row r="2922" spans="1:16">
      <c r="A2922" s="2" t="s">
        <v>68</v>
      </c>
      <c r="B2922" s="2" t="s">
        <v>23</v>
      </c>
      <c r="C2922" s="2" t="str">
        <f t="shared" si="188"/>
        <v>Bryan K.</v>
      </c>
      <c r="D2922" s="2" t="s">
        <v>44</v>
      </c>
      <c r="E2922" s="2" t="s">
        <v>45</v>
      </c>
      <c r="F2922" s="2" t="s">
        <v>11</v>
      </c>
      <c r="G2922" s="2">
        <v>27</v>
      </c>
      <c r="H2922" s="2" t="s">
        <v>33</v>
      </c>
      <c r="I2922" s="2" t="s">
        <v>38</v>
      </c>
      <c r="J2922" s="2" t="s">
        <v>124</v>
      </c>
      <c r="K2922" s="2" t="str">
        <f t="shared" si="189"/>
        <v>2015</v>
      </c>
      <c r="L2922" s="2" t="str">
        <f t="shared" si="190"/>
        <v>10</v>
      </c>
      <c r="M2922" s="2">
        <v>201510</v>
      </c>
      <c r="N2922" s="30">
        <v>551760.76800000004</v>
      </c>
      <c r="O2922" s="30">
        <v>82764.1152</v>
      </c>
      <c r="P2922" s="10">
        <f t="shared" si="191"/>
        <v>8.2764115200000002E-2</v>
      </c>
    </row>
    <row r="2923" spans="1:16">
      <c r="A2923" s="2" t="s">
        <v>68</v>
      </c>
      <c r="B2923" s="2" t="s">
        <v>23</v>
      </c>
      <c r="C2923" s="2" t="str">
        <f t="shared" si="188"/>
        <v>Bryan K.</v>
      </c>
      <c r="D2923" s="2" t="s">
        <v>44</v>
      </c>
      <c r="E2923" s="2" t="s">
        <v>45</v>
      </c>
      <c r="F2923" s="2" t="s">
        <v>11</v>
      </c>
      <c r="G2923" s="2">
        <v>27</v>
      </c>
      <c r="H2923" s="2" t="s">
        <v>33</v>
      </c>
      <c r="I2923" s="2" t="s">
        <v>38</v>
      </c>
      <c r="J2923" s="2" t="s">
        <v>121</v>
      </c>
      <c r="K2923" s="2" t="str">
        <f t="shared" si="189"/>
        <v>2015</v>
      </c>
      <c r="L2923" s="2" t="str">
        <f t="shared" si="190"/>
        <v>10</v>
      </c>
      <c r="M2923" s="2">
        <v>201510</v>
      </c>
      <c r="N2923" s="30">
        <v>66807.936000000016</v>
      </c>
      <c r="O2923" s="30">
        <v>10021.190400000001</v>
      </c>
      <c r="P2923" s="10">
        <f t="shared" si="191"/>
        <v>1.0021190400000001E-2</v>
      </c>
    </row>
    <row r="2924" spans="1:16">
      <c r="A2924" s="2" t="s">
        <v>68</v>
      </c>
      <c r="B2924" s="2" t="s">
        <v>23</v>
      </c>
      <c r="C2924" s="2" t="str">
        <f t="shared" si="188"/>
        <v>Bryan K.</v>
      </c>
      <c r="D2924" s="2" t="s">
        <v>44</v>
      </c>
      <c r="E2924" s="2" t="s">
        <v>45</v>
      </c>
      <c r="F2924" s="2" t="s">
        <v>11</v>
      </c>
      <c r="G2924" s="2">
        <v>27</v>
      </c>
      <c r="H2924" s="2" t="s">
        <v>33</v>
      </c>
      <c r="I2924" s="2" t="s">
        <v>38</v>
      </c>
      <c r="J2924" s="2" t="s">
        <v>143</v>
      </c>
      <c r="K2924" s="2" t="str">
        <f t="shared" si="189"/>
        <v>2015</v>
      </c>
      <c r="L2924" s="2" t="str">
        <f t="shared" si="190"/>
        <v>10</v>
      </c>
      <c r="M2924" s="2">
        <v>201510</v>
      </c>
      <c r="N2924" s="30">
        <v>117102.96</v>
      </c>
      <c r="O2924" s="30">
        <v>17565.444</v>
      </c>
      <c r="P2924" s="10">
        <f t="shared" si="191"/>
        <v>1.7565444E-2</v>
      </c>
    </row>
    <row r="2925" spans="1:16">
      <c r="A2925" s="2" t="s">
        <v>68</v>
      </c>
      <c r="B2925" s="2" t="s">
        <v>23</v>
      </c>
      <c r="C2925" s="2" t="str">
        <f t="shared" si="188"/>
        <v>Bryan K.</v>
      </c>
      <c r="D2925" s="2" t="s">
        <v>44</v>
      </c>
      <c r="E2925" s="2" t="s">
        <v>45</v>
      </c>
      <c r="F2925" s="2" t="s">
        <v>11</v>
      </c>
      <c r="G2925" s="2">
        <v>27</v>
      </c>
      <c r="H2925" s="2" t="s">
        <v>33</v>
      </c>
      <c r="I2925" s="2" t="s">
        <v>38</v>
      </c>
      <c r="J2925" s="2" t="s">
        <v>123</v>
      </c>
      <c r="K2925" s="2" t="str">
        <f t="shared" si="189"/>
        <v>2015</v>
      </c>
      <c r="L2925" s="2" t="str">
        <f t="shared" si="190"/>
        <v>10</v>
      </c>
      <c r="M2925" s="2">
        <v>201510</v>
      </c>
      <c r="N2925" s="30">
        <v>151921.22400000002</v>
      </c>
      <c r="O2925" s="30">
        <v>22788.1836</v>
      </c>
      <c r="P2925" s="10">
        <f t="shared" si="191"/>
        <v>2.2788183600000001E-2</v>
      </c>
    </row>
    <row r="2926" spans="1:16">
      <c r="A2926" s="2" t="s">
        <v>7</v>
      </c>
      <c r="B2926" s="2" t="s">
        <v>25</v>
      </c>
      <c r="C2926" s="2" t="str">
        <f t="shared" si="188"/>
        <v>Louis N.</v>
      </c>
      <c r="D2926" s="2" t="s">
        <v>51</v>
      </c>
      <c r="E2926" s="2" t="s">
        <v>52</v>
      </c>
      <c r="F2926" s="2" t="s">
        <v>11</v>
      </c>
      <c r="G2926" s="2">
        <v>44</v>
      </c>
      <c r="H2926" s="2" t="s">
        <v>33</v>
      </c>
      <c r="I2926" s="2" t="s">
        <v>38</v>
      </c>
      <c r="J2926" s="2" t="s">
        <v>124</v>
      </c>
      <c r="K2926" s="2" t="str">
        <f t="shared" si="189"/>
        <v>2015</v>
      </c>
      <c r="L2926" s="2" t="str">
        <f t="shared" si="190"/>
        <v>10</v>
      </c>
      <c r="M2926" s="2">
        <v>201510</v>
      </c>
      <c r="N2926" s="30">
        <v>1393733.8133333335</v>
      </c>
      <c r="O2926" s="30">
        <v>209060.07200000001</v>
      </c>
      <c r="P2926" s="10">
        <f t="shared" si="191"/>
        <v>0.20906007200000001</v>
      </c>
    </row>
    <row r="2927" spans="1:16">
      <c r="A2927" s="2" t="s">
        <v>7</v>
      </c>
      <c r="B2927" s="2" t="s">
        <v>25</v>
      </c>
      <c r="C2927" s="2" t="str">
        <f t="shared" si="188"/>
        <v>Louis N.</v>
      </c>
      <c r="D2927" s="2" t="s">
        <v>51</v>
      </c>
      <c r="E2927" s="2" t="s">
        <v>52</v>
      </c>
      <c r="F2927" s="2" t="s">
        <v>11</v>
      </c>
      <c r="G2927" s="2">
        <v>44</v>
      </c>
      <c r="H2927" s="2" t="s">
        <v>33</v>
      </c>
      <c r="I2927" s="2" t="s">
        <v>38</v>
      </c>
      <c r="J2927" s="2" t="s">
        <v>121</v>
      </c>
      <c r="K2927" s="2" t="str">
        <f t="shared" si="189"/>
        <v>2015</v>
      </c>
      <c r="L2927" s="2" t="str">
        <f t="shared" si="190"/>
        <v>10</v>
      </c>
      <c r="M2927" s="2">
        <v>201510</v>
      </c>
      <c r="N2927" s="30">
        <v>351464.53333333333</v>
      </c>
      <c r="O2927" s="30">
        <v>52719.68</v>
      </c>
      <c r="P2927" s="10">
        <f t="shared" si="191"/>
        <v>5.2719679999999998E-2</v>
      </c>
    </row>
    <row r="2928" spans="1:16">
      <c r="A2928" s="2" t="s">
        <v>7</v>
      </c>
      <c r="B2928" s="2" t="s">
        <v>25</v>
      </c>
      <c r="C2928" s="2" t="str">
        <f t="shared" si="188"/>
        <v>Louis N.</v>
      </c>
      <c r="D2928" s="2" t="s">
        <v>51</v>
      </c>
      <c r="E2928" s="2" t="s">
        <v>52</v>
      </c>
      <c r="F2928" s="2" t="s">
        <v>11</v>
      </c>
      <c r="G2928" s="2">
        <v>44</v>
      </c>
      <c r="H2928" s="2" t="s">
        <v>33</v>
      </c>
      <c r="I2928" s="2" t="s">
        <v>38</v>
      </c>
      <c r="J2928" s="2" t="s">
        <v>143</v>
      </c>
      <c r="K2928" s="2" t="str">
        <f t="shared" si="189"/>
        <v>2015</v>
      </c>
      <c r="L2928" s="2" t="str">
        <f t="shared" si="190"/>
        <v>10</v>
      </c>
      <c r="M2928" s="2">
        <v>201510</v>
      </c>
      <c r="N2928" s="30">
        <v>222304.33333333334</v>
      </c>
      <c r="O2928" s="30">
        <v>33345.65</v>
      </c>
      <c r="P2928" s="10">
        <f t="shared" si="191"/>
        <v>3.3345650000000004E-2</v>
      </c>
    </row>
    <row r="2929" spans="1:16">
      <c r="A2929" s="2" t="s">
        <v>7</v>
      </c>
      <c r="B2929" s="2" t="s">
        <v>25</v>
      </c>
      <c r="C2929" s="2" t="str">
        <f t="shared" si="188"/>
        <v>Louis N.</v>
      </c>
      <c r="D2929" s="2" t="s">
        <v>51</v>
      </c>
      <c r="E2929" s="2" t="s">
        <v>52</v>
      </c>
      <c r="F2929" s="2" t="s">
        <v>11</v>
      </c>
      <c r="G2929" s="2">
        <v>44</v>
      </c>
      <c r="H2929" s="2" t="s">
        <v>33</v>
      </c>
      <c r="I2929" s="2" t="s">
        <v>38</v>
      </c>
      <c r="J2929" s="2" t="s">
        <v>123</v>
      </c>
      <c r="K2929" s="2" t="str">
        <f t="shared" si="189"/>
        <v>2015</v>
      </c>
      <c r="L2929" s="2" t="str">
        <f t="shared" si="190"/>
        <v>10</v>
      </c>
      <c r="M2929" s="2">
        <v>201510</v>
      </c>
      <c r="N2929" s="30">
        <v>69390.62000000001</v>
      </c>
      <c r="O2929" s="30">
        <v>10408.593000000001</v>
      </c>
      <c r="P2929" s="10">
        <f t="shared" si="191"/>
        <v>1.0408593000000001E-2</v>
      </c>
    </row>
    <row r="2930" spans="1:16">
      <c r="A2930" s="2" t="s">
        <v>7</v>
      </c>
      <c r="B2930" s="2" t="s">
        <v>25</v>
      </c>
      <c r="C2930" s="2" t="str">
        <f t="shared" si="188"/>
        <v>Winnie C.</v>
      </c>
      <c r="D2930" s="2" t="s">
        <v>49</v>
      </c>
      <c r="E2930" s="2" t="s">
        <v>50</v>
      </c>
      <c r="F2930" s="2" t="s">
        <v>12</v>
      </c>
      <c r="G2930" s="2">
        <v>35</v>
      </c>
      <c r="H2930" s="2" t="s">
        <v>35</v>
      </c>
      <c r="I2930" s="2" t="s">
        <v>40</v>
      </c>
      <c r="J2930" s="2" t="s">
        <v>124</v>
      </c>
      <c r="K2930" s="2" t="str">
        <f t="shared" si="189"/>
        <v>2015</v>
      </c>
      <c r="L2930" s="2" t="str">
        <f t="shared" si="190"/>
        <v>10</v>
      </c>
      <c r="M2930" s="2">
        <v>201510</v>
      </c>
      <c r="N2930" s="30">
        <v>645992.53333333344</v>
      </c>
      <c r="O2930" s="30">
        <v>96898.880000000005</v>
      </c>
      <c r="P2930" s="10">
        <f t="shared" si="191"/>
        <v>9.6898880000000007E-2</v>
      </c>
    </row>
    <row r="2931" spans="1:16">
      <c r="A2931" s="2" t="s">
        <v>7</v>
      </c>
      <c r="B2931" s="2" t="s">
        <v>25</v>
      </c>
      <c r="C2931" s="2" t="str">
        <f t="shared" si="188"/>
        <v>Winnie C.</v>
      </c>
      <c r="D2931" s="2" t="s">
        <v>49</v>
      </c>
      <c r="E2931" s="2" t="s">
        <v>50</v>
      </c>
      <c r="F2931" s="2" t="s">
        <v>12</v>
      </c>
      <c r="G2931" s="2">
        <v>35</v>
      </c>
      <c r="H2931" s="2" t="s">
        <v>35</v>
      </c>
      <c r="I2931" s="2" t="s">
        <v>40</v>
      </c>
      <c r="J2931" s="2" t="s">
        <v>121</v>
      </c>
      <c r="K2931" s="2" t="str">
        <f t="shared" si="189"/>
        <v>2015</v>
      </c>
      <c r="L2931" s="2" t="str">
        <f t="shared" si="190"/>
        <v>10</v>
      </c>
      <c r="M2931" s="2">
        <v>201510</v>
      </c>
      <c r="N2931" s="30">
        <v>19305.866666666669</v>
      </c>
      <c r="O2931" s="30">
        <v>2895.88</v>
      </c>
      <c r="P2931" s="10">
        <f t="shared" si="191"/>
        <v>2.89588E-3</v>
      </c>
    </row>
    <row r="2932" spans="1:16">
      <c r="A2932" s="2" t="s">
        <v>7</v>
      </c>
      <c r="B2932" s="2" t="s">
        <v>25</v>
      </c>
      <c r="C2932" s="2" t="str">
        <f t="shared" si="188"/>
        <v>Winnie C.</v>
      </c>
      <c r="D2932" s="2" t="s">
        <v>49</v>
      </c>
      <c r="E2932" s="2" t="s">
        <v>50</v>
      </c>
      <c r="F2932" s="2" t="s">
        <v>12</v>
      </c>
      <c r="G2932" s="2">
        <v>35</v>
      </c>
      <c r="H2932" s="2" t="s">
        <v>35</v>
      </c>
      <c r="I2932" s="2" t="s">
        <v>40</v>
      </c>
      <c r="J2932" s="2" t="s">
        <v>143</v>
      </c>
      <c r="K2932" s="2" t="str">
        <f t="shared" si="189"/>
        <v>2015</v>
      </c>
      <c r="L2932" s="2" t="str">
        <f t="shared" si="190"/>
        <v>10</v>
      </c>
      <c r="M2932" s="2">
        <v>201510</v>
      </c>
      <c r="N2932" s="30">
        <v>103974</v>
      </c>
      <c r="O2932" s="30">
        <v>15596.1</v>
      </c>
      <c r="P2932" s="10">
        <f t="shared" si="191"/>
        <v>1.55961E-2</v>
      </c>
    </row>
    <row r="2933" spans="1:16">
      <c r="A2933" s="2" t="s">
        <v>7</v>
      </c>
      <c r="B2933" s="2" t="s">
        <v>25</v>
      </c>
      <c r="C2933" s="2" t="str">
        <f t="shared" si="188"/>
        <v>Winnie C.</v>
      </c>
      <c r="D2933" s="2" t="s">
        <v>49</v>
      </c>
      <c r="E2933" s="2" t="s">
        <v>50</v>
      </c>
      <c r="F2933" s="2" t="s">
        <v>12</v>
      </c>
      <c r="G2933" s="2">
        <v>35</v>
      </c>
      <c r="H2933" s="2" t="s">
        <v>35</v>
      </c>
      <c r="I2933" s="2" t="s">
        <v>40</v>
      </c>
      <c r="J2933" s="2" t="s">
        <v>123</v>
      </c>
      <c r="K2933" s="2" t="str">
        <f t="shared" si="189"/>
        <v>2015</v>
      </c>
      <c r="L2933" s="2" t="str">
        <f t="shared" si="190"/>
        <v>10</v>
      </c>
      <c r="M2933" s="2">
        <v>201510</v>
      </c>
      <c r="N2933" s="30">
        <v>146031.6</v>
      </c>
      <c r="O2933" s="30">
        <v>21904.74</v>
      </c>
      <c r="P2933" s="10">
        <f t="shared" si="191"/>
        <v>2.1904740000000002E-2</v>
      </c>
    </row>
    <row r="2934" spans="1:16">
      <c r="A2934" s="2" t="s">
        <v>7</v>
      </c>
      <c r="B2934" s="2" t="s">
        <v>25</v>
      </c>
      <c r="C2934" s="2" t="str">
        <f t="shared" si="188"/>
        <v>Edson L.</v>
      </c>
      <c r="D2934" s="2" t="s">
        <v>47</v>
      </c>
      <c r="E2934" s="2" t="s">
        <v>48</v>
      </c>
      <c r="F2934" s="2" t="s">
        <v>11</v>
      </c>
      <c r="G2934" s="2">
        <v>28</v>
      </c>
      <c r="H2934" s="2" t="s">
        <v>37</v>
      </c>
      <c r="I2934" s="2" t="s">
        <v>41</v>
      </c>
      <c r="J2934" s="2" t="s">
        <v>124</v>
      </c>
      <c r="K2934" s="2" t="str">
        <f t="shared" si="189"/>
        <v>2015</v>
      </c>
      <c r="L2934" s="2" t="str">
        <f t="shared" si="190"/>
        <v>10</v>
      </c>
      <c r="M2934" s="2">
        <v>201510</v>
      </c>
      <c r="N2934" s="30">
        <v>74904.960000000006</v>
      </c>
      <c r="O2934" s="30">
        <v>11235.744000000001</v>
      </c>
      <c r="P2934" s="10">
        <f t="shared" si="191"/>
        <v>1.1235744000000001E-2</v>
      </c>
    </row>
    <row r="2935" spans="1:16">
      <c r="A2935" s="2" t="s">
        <v>7</v>
      </c>
      <c r="B2935" s="2" t="s">
        <v>25</v>
      </c>
      <c r="C2935" s="2" t="str">
        <f t="shared" si="188"/>
        <v>Edson L.</v>
      </c>
      <c r="D2935" s="2" t="s">
        <v>47</v>
      </c>
      <c r="E2935" s="2" t="s">
        <v>48</v>
      </c>
      <c r="F2935" s="2" t="s">
        <v>11</v>
      </c>
      <c r="G2935" s="2">
        <v>28</v>
      </c>
      <c r="H2935" s="2" t="s">
        <v>37</v>
      </c>
      <c r="I2935" s="2" t="s">
        <v>41</v>
      </c>
      <c r="J2935" s="2" t="s">
        <v>121</v>
      </c>
      <c r="K2935" s="2" t="str">
        <f t="shared" si="189"/>
        <v>2015</v>
      </c>
      <c r="L2935" s="2" t="str">
        <f t="shared" si="190"/>
        <v>10</v>
      </c>
      <c r="M2935" s="2">
        <v>201510</v>
      </c>
      <c r="N2935" s="30">
        <v>84973.2</v>
      </c>
      <c r="O2935" s="30">
        <v>12745.98</v>
      </c>
      <c r="P2935" s="10">
        <f t="shared" si="191"/>
        <v>1.2745979999999999E-2</v>
      </c>
    </row>
    <row r="2936" spans="1:16">
      <c r="A2936" s="2" t="s">
        <v>7</v>
      </c>
      <c r="B2936" s="2" t="s">
        <v>25</v>
      </c>
      <c r="C2936" s="2" t="str">
        <f t="shared" si="188"/>
        <v>Edson L.</v>
      </c>
      <c r="D2936" s="2" t="s">
        <v>47</v>
      </c>
      <c r="E2936" s="2" t="s">
        <v>48</v>
      </c>
      <c r="F2936" s="2" t="s">
        <v>11</v>
      </c>
      <c r="G2936" s="2">
        <v>28</v>
      </c>
      <c r="H2936" s="2" t="s">
        <v>37</v>
      </c>
      <c r="I2936" s="2" t="s">
        <v>41</v>
      </c>
      <c r="J2936" s="2" t="s">
        <v>143</v>
      </c>
      <c r="K2936" s="2" t="str">
        <f t="shared" si="189"/>
        <v>2015</v>
      </c>
      <c r="L2936" s="2" t="str">
        <f t="shared" si="190"/>
        <v>10</v>
      </c>
      <c r="M2936" s="2">
        <v>201510</v>
      </c>
      <c r="N2936" s="30">
        <v>73512.400000000009</v>
      </c>
      <c r="O2936" s="30">
        <v>11026.86</v>
      </c>
      <c r="P2936" s="10">
        <f t="shared" si="191"/>
        <v>1.1026860000000001E-2</v>
      </c>
    </row>
    <row r="2937" spans="1:16">
      <c r="A2937" s="2" t="s">
        <v>7</v>
      </c>
      <c r="B2937" s="2" t="s">
        <v>25</v>
      </c>
      <c r="C2937" s="2" t="str">
        <f t="shared" si="188"/>
        <v>Edson L.</v>
      </c>
      <c r="D2937" s="2" t="s">
        <v>47</v>
      </c>
      <c r="E2937" s="2" t="s">
        <v>48</v>
      </c>
      <c r="F2937" s="2" t="s">
        <v>11</v>
      </c>
      <c r="G2937" s="2">
        <v>28</v>
      </c>
      <c r="H2937" s="2" t="s">
        <v>37</v>
      </c>
      <c r="I2937" s="2" t="s">
        <v>41</v>
      </c>
      <c r="J2937" s="2" t="s">
        <v>123</v>
      </c>
      <c r="K2937" s="2" t="str">
        <f t="shared" si="189"/>
        <v>2015</v>
      </c>
      <c r="L2937" s="2" t="str">
        <f t="shared" si="190"/>
        <v>10</v>
      </c>
      <c r="M2937" s="2">
        <v>201510</v>
      </c>
      <c r="N2937" s="30">
        <v>68374.8</v>
      </c>
      <c r="O2937" s="30">
        <v>10256.219999999999</v>
      </c>
      <c r="P2937" s="10">
        <f t="shared" si="191"/>
        <v>1.025622E-2</v>
      </c>
    </row>
    <row r="2938" spans="1:16">
      <c r="A2938" s="2" t="s">
        <v>7</v>
      </c>
      <c r="B2938" s="2" t="s">
        <v>26</v>
      </c>
      <c r="C2938" s="2" t="str">
        <f t="shared" si="188"/>
        <v>Toshiro T.</v>
      </c>
      <c r="D2938" s="2" t="s">
        <v>55</v>
      </c>
      <c r="E2938" s="2" t="s">
        <v>56</v>
      </c>
      <c r="F2938" s="2" t="s">
        <v>11</v>
      </c>
      <c r="G2938" s="2">
        <v>36</v>
      </c>
      <c r="H2938" s="2" t="s">
        <v>34</v>
      </c>
      <c r="I2938" s="2" t="s">
        <v>39</v>
      </c>
      <c r="J2938" s="2" t="s">
        <v>124</v>
      </c>
      <c r="K2938" s="2" t="str">
        <f t="shared" si="189"/>
        <v>2015</v>
      </c>
      <c r="L2938" s="2" t="str">
        <f t="shared" si="190"/>
        <v>10</v>
      </c>
      <c r="M2938" s="2">
        <v>201510</v>
      </c>
      <c r="N2938" s="30">
        <v>330661.09440000006</v>
      </c>
      <c r="O2938" s="30">
        <v>49599.164160000008</v>
      </c>
      <c r="P2938" s="10">
        <f t="shared" si="191"/>
        <v>4.9599164160000007E-2</v>
      </c>
    </row>
    <row r="2939" spans="1:16">
      <c r="A2939" s="2" t="s">
        <v>7</v>
      </c>
      <c r="B2939" s="2" t="s">
        <v>26</v>
      </c>
      <c r="C2939" s="2" t="str">
        <f t="shared" si="188"/>
        <v>Toshiro T.</v>
      </c>
      <c r="D2939" s="2" t="s">
        <v>55</v>
      </c>
      <c r="E2939" s="2" t="s">
        <v>56</v>
      </c>
      <c r="F2939" s="2" t="s">
        <v>11</v>
      </c>
      <c r="G2939" s="2">
        <v>36</v>
      </c>
      <c r="H2939" s="2" t="s">
        <v>34</v>
      </c>
      <c r="I2939" s="2" t="s">
        <v>39</v>
      </c>
      <c r="J2939" s="2" t="s">
        <v>121</v>
      </c>
      <c r="K2939" s="2" t="str">
        <f t="shared" si="189"/>
        <v>2015</v>
      </c>
      <c r="L2939" s="2" t="str">
        <f t="shared" si="190"/>
        <v>10</v>
      </c>
      <c r="M2939" s="2">
        <v>201510</v>
      </c>
      <c r="N2939" s="30">
        <v>119578.14960000002</v>
      </c>
      <c r="O2939" s="30">
        <v>17936.722440000001</v>
      </c>
      <c r="P2939" s="10">
        <f t="shared" si="191"/>
        <v>1.793672244E-2</v>
      </c>
    </row>
    <row r="2940" spans="1:16">
      <c r="A2940" s="2" t="s">
        <v>7</v>
      </c>
      <c r="B2940" s="2" t="s">
        <v>26</v>
      </c>
      <c r="C2940" s="2" t="str">
        <f t="shared" si="188"/>
        <v>Toshiro T.</v>
      </c>
      <c r="D2940" s="2" t="s">
        <v>55</v>
      </c>
      <c r="E2940" s="2" t="s">
        <v>56</v>
      </c>
      <c r="F2940" s="2" t="s">
        <v>11</v>
      </c>
      <c r="G2940" s="2">
        <v>36</v>
      </c>
      <c r="H2940" s="2" t="s">
        <v>34</v>
      </c>
      <c r="I2940" s="2" t="s">
        <v>39</v>
      </c>
      <c r="J2940" s="2" t="s">
        <v>143</v>
      </c>
      <c r="K2940" s="2" t="str">
        <f t="shared" si="189"/>
        <v>2015</v>
      </c>
      <c r="L2940" s="2" t="str">
        <f t="shared" si="190"/>
        <v>10</v>
      </c>
      <c r="M2940" s="2">
        <v>201510</v>
      </c>
      <c r="N2940" s="30">
        <v>43998.863999999994</v>
      </c>
      <c r="O2940" s="30">
        <v>6599.8295999999991</v>
      </c>
      <c r="P2940" s="10">
        <f t="shared" si="191"/>
        <v>6.5998295999999991E-3</v>
      </c>
    </row>
    <row r="2941" spans="1:16">
      <c r="A2941" s="2" t="s">
        <v>7</v>
      </c>
      <c r="B2941" s="2" t="s">
        <v>26</v>
      </c>
      <c r="C2941" s="2" t="str">
        <f t="shared" si="188"/>
        <v>Toshiro T.</v>
      </c>
      <c r="D2941" s="2" t="s">
        <v>55</v>
      </c>
      <c r="E2941" s="2" t="s">
        <v>56</v>
      </c>
      <c r="F2941" s="2" t="s">
        <v>11</v>
      </c>
      <c r="G2941" s="2">
        <v>36</v>
      </c>
      <c r="H2941" s="2" t="s">
        <v>34</v>
      </c>
      <c r="I2941" s="2" t="s">
        <v>39</v>
      </c>
      <c r="J2941" s="2" t="s">
        <v>123</v>
      </c>
      <c r="K2941" s="2" t="str">
        <f t="shared" si="189"/>
        <v>2015</v>
      </c>
      <c r="L2941" s="2" t="str">
        <f t="shared" si="190"/>
        <v>10</v>
      </c>
      <c r="M2941" s="2">
        <v>201510</v>
      </c>
      <c r="N2941" s="30">
        <v>151186.08959999998</v>
      </c>
      <c r="O2941" s="30">
        <v>22677.913439999997</v>
      </c>
      <c r="P2941" s="10">
        <f t="shared" si="191"/>
        <v>2.2677913439999996E-2</v>
      </c>
    </row>
    <row r="2942" spans="1:16">
      <c r="A2942" s="2" t="s">
        <v>7</v>
      </c>
      <c r="B2942" s="2" t="s">
        <v>26</v>
      </c>
      <c r="C2942" s="2" t="str">
        <f t="shared" si="188"/>
        <v>Yui M.</v>
      </c>
      <c r="D2942" s="2" t="s">
        <v>53</v>
      </c>
      <c r="E2942" s="2" t="s">
        <v>54</v>
      </c>
      <c r="F2942" s="2" t="s">
        <v>12</v>
      </c>
      <c r="G2942" s="2">
        <v>32</v>
      </c>
      <c r="H2942" s="2" t="s">
        <v>36</v>
      </c>
      <c r="I2942" s="2" t="s">
        <v>63</v>
      </c>
      <c r="J2942" s="2" t="s">
        <v>124</v>
      </c>
      <c r="K2942" s="2" t="str">
        <f t="shared" si="189"/>
        <v>2015</v>
      </c>
      <c r="L2942" s="2" t="str">
        <f t="shared" si="190"/>
        <v>10</v>
      </c>
      <c r="M2942" s="2">
        <v>201510</v>
      </c>
      <c r="N2942" s="30">
        <v>287593.77920000005</v>
      </c>
      <c r="O2942" s="30">
        <v>43139.066880000006</v>
      </c>
      <c r="P2942" s="10">
        <f t="shared" si="191"/>
        <v>4.3139066880000007E-2</v>
      </c>
    </row>
    <row r="2943" spans="1:16">
      <c r="A2943" s="2" t="s">
        <v>7</v>
      </c>
      <c r="B2943" s="2" t="s">
        <v>26</v>
      </c>
      <c r="C2943" s="2" t="str">
        <f t="shared" si="188"/>
        <v>Yui M.</v>
      </c>
      <c r="D2943" s="2" t="s">
        <v>53</v>
      </c>
      <c r="E2943" s="2" t="s">
        <v>54</v>
      </c>
      <c r="F2943" s="2" t="s">
        <v>12</v>
      </c>
      <c r="G2943" s="2">
        <v>32</v>
      </c>
      <c r="H2943" s="2" t="s">
        <v>36</v>
      </c>
      <c r="I2943" s="2" t="s">
        <v>63</v>
      </c>
      <c r="J2943" s="2" t="s">
        <v>121</v>
      </c>
      <c r="K2943" s="2" t="str">
        <f t="shared" si="189"/>
        <v>2015</v>
      </c>
      <c r="L2943" s="2" t="str">
        <f t="shared" si="190"/>
        <v>10</v>
      </c>
      <c r="M2943" s="2">
        <v>201510</v>
      </c>
      <c r="N2943" s="30">
        <v>90343.926400000011</v>
      </c>
      <c r="O2943" s="30">
        <v>13551.588960000001</v>
      </c>
      <c r="P2943" s="10">
        <f t="shared" si="191"/>
        <v>1.3551588960000001E-2</v>
      </c>
    </row>
    <row r="2944" spans="1:16">
      <c r="A2944" s="2" t="s">
        <v>7</v>
      </c>
      <c r="B2944" s="2" t="s">
        <v>26</v>
      </c>
      <c r="C2944" s="2" t="str">
        <f t="shared" si="188"/>
        <v>Yui M.</v>
      </c>
      <c r="D2944" s="2" t="s">
        <v>53</v>
      </c>
      <c r="E2944" s="2" t="s">
        <v>54</v>
      </c>
      <c r="F2944" s="2" t="s">
        <v>12</v>
      </c>
      <c r="G2944" s="2">
        <v>32</v>
      </c>
      <c r="H2944" s="2" t="s">
        <v>36</v>
      </c>
      <c r="I2944" s="2" t="s">
        <v>63</v>
      </c>
      <c r="J2944" s="2" t="s">
        <v>143</v>
      </c>
      <c r="K2944" s="2" t="str">
        <f t="shared" si="189"/>
        <v>2015</v>
      </c>
      <c r="L2944" s="2" t="str">
        <f t="shared" si="190"/>
        <v>10</v>
      </c>
      <c r="M2944" s="2">
        <v>201510</v>
      </c>
      <c r="N2944" s="30">
        <v>18181.254000000001</v>
      </c>
      <c r="O2944" s="30">
        <v>2727.1880999999998</v>
      </c>
      <c r="P2944" s="10">
        <f t="shared" si="191"/>
        <v>2.7271880999999998E-3</v>
      </c>
    </row>
    <row r="2945" spans="1:16">
      <c r="A2945" s="2" t="s">
        <v>7</v>
      </c>
      <c r="B2945" s="2" t="s">
        <v>26</v>
      </c>
      <c r="C2945" s="2" t="str">
        <f t="shared" si="188"/>
        <v>Yui M.</v>
      </c>
      <c r="D2945" s="2" t="s">
        <v>53</v>
      </c>
      <c r="E2945" s="2" t="s">
        <v>54</v>
      </c>
      <c r="F2945" s="2" t="s">
        <v>12</v>
      </c>
      <c r="G2945" s="2">
        <v>32</v>
      </c>
      <c r="H2945" s="2" t="s">
        <v>36</v>
      </c>
      <c r="I2945" s="2" t="s">
        <v>63</v>
      </c>
      <c r="J2945" s="2" t="s">
        <v>123</v>
      </c>
      <c r="K2945" s="2" t="str">
        <f t="shared" si="189"/>
        <v>2015</v>
      </c>
      <c r="L2945" s="2" t="str">
        <f t="shared" si="190"/>
        <v>10</v>
      </c>
      <c r="M2945" s="2">
        <v>201510</v>
      </c>
      <c r="N2945" s="30">
        <v>76345.214399999997</v>
      </c>
      <c r="O2945" s="30">
        <v>11451.782159999999</v>
      </c>
      <c r="P2945" s="10">
        <f t="shared" si="191"/>
        <v>1.1451782159999998E-2</v>
      </c>
    </row>
    <row r="2946" spans="1:16">
      <c r="A2946" s="2" t="s">
        <v>7</v>
      </c>
      <c r="B2946" s="2" t="s">
        <v>27</v>
      </c>
      <c r="C2946" s="2" t="str">
        <f t="shared" si="188"/>
        <v>Andrew T.</v>
      </c>
      <c r="D2946" s="2" t="s">
        <v>21</v>
      </c>
      <c r="E2946" s="2" t="s">
        <v>58</v>
      </c>
      <c r="F2946" s="2" t="s">
        <v>11</v>
      </c>
      <c r="G2946" s="2">
        <v>45</v>
      </c>
      <c r="H2946" s="2" t="s">
        <v>33</v>
      </c>
      <c r="I2946" s="2" t="s">
        <v>38</v>
      </c>
      <c r="J2946" s="2" t="s">
        <v>124</v>
      </c>
      <c r="K2946" s="2" t="str">
        <f t="shared" si="189"/>
        <v>2015</v>
      </c>
      <c r="L2946" s="2" t="str">
        <f t="shared" si="190"/>
        <v>10</v>
      </c>
      <c r="M2946" s="2">
        <v>201510</v>
      </c>
      <c r="N2946" s="30">
        <v>1143244.9600000002</v>
      </c>
      <c r="O2946" s="30">
        <v>171486.74400000001</v>
      </c>
      <c r="P2946" s="10">
        <f t="shared" si="191"/>
        <v>0.171486744</v>
      </c>
    </row>
    <row r="2947" spans="1:16">
      <c r="A2947" s="2" t="s">
        <v>7</v>
      </c>
      <c r="B2947" s="2" t="s">
        <v>27</v>
      </c>
      <c r="C2947" s="2" t="str">
        <f t="shared" ref="C2947:C3010" si="192">D2947&amp;" "&amp;LEFT(E2947,1)&amp;"."</f>
        <v>Andrew T.</v>
      </c>
      <c r="D2947" s="2" t="s">
        <v>21</v>
      </c>
      <c r="E2947" s="2" t="s">
        <v>58</v>
      </c>
      <c r="F2947" s="2" t="s">
        <v>11</v>
      </c>
      <c r="G2947" s="2">
        <v>45</v>
      </c>
      <c r="H2947" s="2" t="s">
        <v>33</v>
      </c>
      <c r="I2947" s="2" t="s">
        <v>38</v>
      </c>
      <c r="J2947" s="2" t="s">
        <v>121</v>
      </c>
      <c r="K2947" s="2" t="str">
        <f t="shared" ref="K2947:K3010" si="193">LEFT(M2947,4)</f>
        <v>2015</v>
      </c>
      <c r="L2947" s="2" t="str">
        <f t="shared" ref="L2947:L3010" si="194">RIGHT(M2947,2)</f>
        <v>10</v>
      </c>
      <c r="M2947" s="2">
        <v>201510</v>
      </c>
      <c r="N2947" s="30">
        <v>357466.37333333341</v>
      </c>
      <c r="O2947" s="30">
        <v>53619.956000000006</v>
      </c>
      <c r="P2947" s="10">
        <f t="shared" ref="P2947:P3010" si="195">O2947/1000000</f>
        <v>5.3619956000000003E-2</v>
      </c>
    </row>
    <row r="2948" spans="1:16">
      <c r="A2948" s="2" t="s">
        <v>7</v>
      </c>
      <c r="B2948" s="2" t="s">
        <v>27</v>
      </c>
      <c r="C2948" s="2" t="str">
        <f t="shared" si="192"/>
        <v>Andrew T.</v>
      </c>
      <c r="D2948" s="2" t="s">
        <v>21</v>
      </c>
      <c r="E2948" s="2" t="s">
        <v>58</v>
      </c>
      <c r="F2948" s="2" t="s">
        <v>11</v>
      </c>
      <c r="G2948" s="2">
        <v>45</v>
      </c>
      <c r="H2948" s="2" t="s">
        <v>33</v>
      </c>
      <c r="I2948" s="2" t="s">
        <v>38</v>
      </c>
      <c r="J2948" s="2" t="s">
        <v>143</v>
      </c>
      <c r="K2948" s="2" t="str">
        <f t="shared" si="193"/>
        <v>2015</v>
      </c>
      <c r="L2948" s="2" t="str">
        <f t="shared" si="194"/>
        <v>10</v>
      </c>
      <c r="M2948" s="2">
        <v>201510</v>
      </c>
      <c r="N2948" s="30">
        <v>432023.15</v>
      </c>
      <c r="O2948" s="30">
        <v>64803.472500000003</v>
      </c>
      <c r="P2948" s="10">
        <f t="shared" si="195"/>
        <v>6.4803472500000001E-2</v>
      </c>
    </row>
    <row r="2949" spans="1:16">
      <c r="A2949" s="2" t="s">
        <v>7</v>
      </c>
      <c r="B2949" s="2" t="s">
        <v>27</v>
      </c>
      <c r="C2949" s="2" t="str">
        <f t="shared" si="192"/>
        <v>Andrew T.</v>
      </c>
      <c r="D2949" s="2" t="s">
        <v>21</v>
      </c>
      <c r="E2949" s="2" t="s">
        <v>58</v>
      </c>
      <c r="F2949" s="2" t="s">
        <v>11</v>
      </c>
      <c r="G2949" s="2">
        <v>45</v>
      </c>
      <c r="H2949" s="2" t="s">
        <v>33</v>
      </c>
      <c r="I2949" s="2" t="s">
        <v>38</v>
      </c>
      <c r="J2949" s="2" t="s">
        <v>123</v>
      </c>
      <c r="K2949" s="2" t="str">
        <f t="shared" si="193"/>
        <v>2015</v>
      </c>
      <c r="L2949" s="2" t="str">
        <f t="shared" si="194"/>
        <v>10</v>
      </c>
      <c r="M2949" s="2">
        <v>201510</v>
      </c>
      <c r="N2949" s="30">
        <v>616613.66</v>
      </c>
      <c r="O2949" s="30">
        <v>92492.048999999999</v>
      </c>
      <c r="P2949" s="10">
        <f t="shared" si="195"/>
        <v>9.2492048999999993E-2</v>
      </c>
    </row>
    <row r="2950" spans="1:16">
      <c r="A2950" s="2" t="s">
        <v>7</v>
      </c>
      <c r="B2950" s="2" t="s">
        <v>27</v>
      </c>
      <c r="C2950" s="2" t="str">
        <f t="shared" si="192"/>
        <v>Jason W.</v>
      </c>
      <c r="D2950" s="2" t="s">
        <v>18</v>
      </c>
      <c r="E2950" s="2" t="s">
        <v>62</v>
      </c>
      <c r="F2950" s="2" t="s">
        <v>11</v>
      </c>
      <c r="G2950" s="2">
        <v>38</v>
      </c>
      <c r="H2950" s="2" t="s">
        <v>34</v>
      </c>
      <c r="I2950" s="2" t="s">
        <v>39</v>
      </c>
      <c r="J2950" s="2" t="s">
        <v>124</v>
      </c>
      <c r="K2950" s="2" t="str">
        <f t="shared" si="193"/>
        <v>2015</v>
      </c>
      <c r="L2950" s="2" t="str">
        <f t="shared" si="194"/>
        <v>10</v>
      </c>
      <c r="M2950" s="2">
        <v>201510</v>
      </c>
      <c r="N2950" s="30">
        <v>660284.35200000007</v>
      </c>
      <c r="O2950" s="30">
        <v>99042.652800000011</v>
      </c>
      <c r="P2950" s="10">
        <f t="shared" si="195"/>
        <v>9.9042652800000006E-2</v>
      </c>
    </row>
    <row r="2951" spans="1:16">
      <c r="A2951" s="2" t="s">
        <v>7</v>
      </c>
      <c r="B2951" s="2" t="s">
        <v>27</v>
      </c>
      <c r="C2951" s="2" t="str">
        <f t="shared" si="192"/>
        <v>Jason W.</v>
      </c>
      <c r="D2951" s="2" t="s">
        <v>18</v>
      </c>
      <c r="E2951" s="2" t="s">
        <v>62</v>
      </c>
      <c r="F2951" s="2" t="s">
        <v>11</v>
      </c>
      <c r="G2951" s="2">
        <v>38</v>
      </c>
      <c r="H2951" s="2" t="s">
        <v>34</v>
      </c>
      <c r="I2951" s="2" t="s">
        <v>39</v>
      </c>
      <c r="J2951" s="2" t="s">
        <v>121</v>
      </c>
      <c r="K2951" s="2" t="str">
        <f t="shared" si="193"/>
        <v>2015</v>
      </c>
      <c r="L2951" s="2" t="str">
        <f t="shared" si="194"/>
        <v>10</v>
      </c>
      <c r="M2951" s="2">
        <v>201510</v>
      </c>
      <c r="N2951" s="30">
        <v>143742.144</v>
      </c>
      <c r="O2951" s="30">
        <v>21561.321599999999</v>
      </c>
      <c r="P2951" s="10">
        <f t="shared" si="195"/>
        <v>2.1561321599999999E-2</v>
      </c>
    </row>
    <row r="2952" spans="1:16">
      <c r="A2952" s="2" t="s">
        <v>7</v>
      </c>
      <c r="B2952" s="2" t="s">
        <v>27</v>
      </c>
      <c r="C2952" s="2" t="str">
        <f t="shared" si="192"/>
        <v>Jason W.</v>
      </c>
      <c r="D2952" s="2" t="s">
        <v>18</v>
      </c>
      <c r="E2952" s="2" t="s">
        <v>62</v>
      </c>
      <c r="F2952" s="2" t="s">
        <v>11</v>
      </c>
      <c r="G2952" s="2">
        <v>38</v>
      </c>
      <c r="H2952" s="2" t="s">
        <v>34</v>
      </c>
      <c r="I2952" s="2" t="s">
        <v>39</v>
      </c>
      <c r="J2952" s="2" t="s">
        <v>143</v>
      </c>
      <c r="K2952" s="2" t="str">
        <f t="shared" si="193"/>
        <v>2015</v>
      </c>
      <c r="L2952" s="2" t="str">
        <f t="shared" si="194"/>
        <v>10</v>
      </c>
      <c r="M2952" s="2">
        <v>201510</v>
      </c>
      <c r="N2952" s="30">
        <v>420305.34</v>
      </c>
      <c r="O2952" s="30">
        <v>63045.800999999999</v>
      </c>
      <c r="P2952" s="10">
        <f t="shared" si="195"/>
        <v>6.3045800999999999E-2</v>
      </c>
    </row>
    <row r="2953" spans="1:16">
      <c r="A2953" s="2" t="s">
        <v>7</v>
      </c>
      <c r="B2953" s="2" t="s">
        <v>27</v>
      </c>
      <c r="C2953" s="2" t="str">
        <f t="shared" si="192"/>
        <v>Jason W.</v>
      </c>
      <c r="D2953" s="2" t="s">
        <v>18</v>
      </c>
      <c r="E2953" s="2" t="s">
        <v>62</v>
      </c>
      <c r="F2953" s="2" t="s">
        <v>11</v>
      </c>
      <c r="G2953" s="2">
        <v>38</v>
      </c>
      <c r="H2953" s="2" t="s">
        <v>34</v>
      </c>
      <c r="I2953" s="2" t="s">
        <v>39</v>
      </c>
      <c r="J2953" s="2" t="s">
        <v>123</v>
      </c>
      <c r="K2953" s="2" t="str">
        <f t="shared" si="193"/>
        <v>2015</v>
      </c>
      <c r="L2953" s="2" t="str">
        <f t="shared" si="194"/>
        <v>10</v>
      </c>
      <c r="M2953" s="2">
        <v>201510</v>
      </c>
      <c r="N2953" s="30">
        <v>205863.84000000003</v>
      </c>
      <c r="O2953" s="30">
        <v>30879.576000000005</v>
      </c>
      <c r="P2953" s="10">
        <f t="shared" si="195"/>
        <v>3.0879576000000006E-2</v>
      </c>
    </row>
    <row r="2954" spans="1:16">
      <c r="A2954" s="2" t="s">
        <v>7</v>
      </c>
      <c r="B2954" s="2" t="s">
        <v>27</v>
      </c>
      <c r="C2954" s="2" t="str">
        <f t="shared" si="192"/>
        <v>Michelle L.</v>
      </c>
      <c r="D2954" s="2" t="s">
        <v>19</v>
      </c>
      <c r="E2954" s="2" t="s">
        <v>57</v>
      </c>
      <c r="F2954" s="2" t="s">
        <v>12</v>
      </c>
      <c r="G2954" s="2">
        <v>29</v>
      </c>
      <c r="H2954" s="2" t="s">
        <v>37</v>
      </c>
      <c r="I2954" s="2" t="s">
        <v>41</v>
      </c>
      <c r="J2954" s="2" t="s">
        <v>124</v>
      </c>
      <c r="K2954" s="2" t="str">
        <f t="shared" si="193"/>
        <v>2015</v>
      </c>
      <c r="L2954" s="2" t="str">
        <f t="shared" si="194"/>
        <v>10</v>
      </c>
      <c r="M2954" s="2">
        <v>201510</v>
      </c>
      <c r="N2954" s="30">
        <v>38925.120000000003</v>
      </c>
      <c r="O2954" s="30">
        <v>5838.768</v>
      </c>
      <c r="P2954" s="10">
        <f t="shared" si="195"/>
        <v>5.8387680000000003E-3</v>
      </c>
    </row>
    <row r="2955" spans="1:16">
      <c r="A2955" s="2" t="s">
        <v>7</v>
      </c>
      <c r="B2955" s="2" t="s">
        <v>27</v>
      </c>
      <c r="C2955" s="2" t="str">
        <f t="shared" si="192"/>
        <v>Michelle L.</v>
      </c>
      <c r="D2955" s="2" t="s">
        <v>19</v>
      </c>
      <c r="E2955" s="2" t="s">
        <v>57</v>
      </c>
      <c r="F2955" s="2" t="s">
        <v>12</v>
      </c>
      <c r="G2955" s="2">
        <v>29</v>
      </c>
      <c r="H2955" s="2" t="s">
        <v>37</v>
      </c>
      <c r="I2955" s="2" t="s">
        <v>41</v>
      </c>
      <c r="J2955" s="2" t="s">
        <v>121</v>
      </c>
      <c r="K2955" s="2" t="str">
        <f t="shared" si="193"/>
        <v>2015</v>
      </c>
      <c r="L2955" s="2" t="str">
        <f t="shared" si="194"/>
        <v>10</v>
      </c>
      <c r="M2955" s="2">
        <v>201510</v>
      </c>
      <c r="N2955" s="30">
        <v>75883.600000000006</v>
      </c>
      <c r="O2955" s="30">
        <v>11382.54</v>
      </c>
      <c r="P2955" s="10">
        <f t="shared" si="195"/>
        <v>1.138254E-2</v>
      </c>
    </row>
    <row r="2956" spans="1:16">
      <c r="A2956" s="2" t="s">
        <v>7</v>
      </c>
      <c r="B2956" s="2" t="s">
        <v>27</v>
      </c>
      <c r="C2956" s="2" t="str">
        <f t="shared" si="192"/>
        <v>Michelle L.</v>
      </c>
      <c r="D2956" s="2" t="s">
        <v>19</v>
      </c>
      <c r="E2956" s="2" t="s">
        <v>57</v>
      </c>
      <c r="F2956" s="2" t="s">
        <v>12</v>
      </c>
      <c r="G2956" s="2">
        <v>29</v>
      </c>
      <c r="H2956" s="2" t="s">
        <v>37</v>
      </c>
      <c r="I2956" s="2" t="s">
        <v>41</v>
      </c>
      <c r="J2956" s="2" t="s">
        <v>143</v>
      </c>
      <c r="K2956" s="2" t="str">
        <f t="shared" si="193"/>
        <v>2015</v>
      </c>
      <c r="L2956" s="2" t="str">
        <f t="shared" si="194"/>
        <v>10</v>
      </c>
      <c r="M2956" s="2">
        <v>201510</v>
      </c>
      <c r="N2956" s="30">
        <v>121184.7</v>
      </c>
      <c r="O2956" s="30">
        <v>18177.704999999998</v>
      </c>
      <c r="P2956" s="10">
        <f t="shared" si="195"/>
        <v>1.8177704999999999E-2</v>
      </c>
    </row>
    <row r="2957" spans="1:16">
      <c r="A2957" s="2" t="s">
        <v>7</v>
      </c>
      <c r="B2957" s="2" t="s">
        <v>27</v>
      </c>
      <c r="C2957" s="2" t="str">
        <f t="shared" si="192"/>
        <v>Michelle L.</v>
      </c>
      <c r="D2957" s="2" t="s">
        <v>19</v>
      </c>
      <c r="E2957" s="2" t="s">
        <v>57</v>
      </c>
      <c r="F2957" s="2" t="s">
        <v>12</v>
      </c>
      <c r="G2957" s="2">
        <v>29</v>
      </c>
      <c r="H2957" s="2" t="s">
        <v>37</v>
      </c>
      <c r="I2957" s="2" t="s">
        <v>41</v>
      </c>
      <c r="J2957" s="2" t="s">
        <v>123</v>
      </c>
      <c r="K2957" s="2" t="str">
        <f t="shared" si="193"/>
        <v>2015</v>
      </c>
      <c r="L2957" s="2" t="str">
        <f t="shared" si="194"/>
        <v>10</v>
      </c>
      <c r="M2957" s="2">
        <v>201510</v>
      </c>
      <c r="N2957" s="30">
        <v>10930.92</v>
      </c>
      <c r="O2957" s="30">
        <v>1639.6379999999999</v>
      </c>
      <c r="P2957" s="10">
        <f t="shared" si="195"/>
        <v>1.6396379999999999E-3</v>
      </c>
    </row>
    <row r="2958" spans="1:16">
      <c r="A2958" s="2" t="s">
        <v>7</v>
      </c>
      <c r="B2958" s="2" t="s">
        <v>42</v>
      </c>
      <c r="C2958" s="2" t="str">
        <f t="shared" si="192"/>
        <v>Dennis C.</v>
      </c>
      <c r="D2958" s="2" t="s">
        <v>59</v>
      </c>
      <c r="E2958" s="2" t="s">
        <v>60</v>
      </c>
      <c r="F2958" s="2" t="s">
        <v>11</v>
      </c>
      <c r="G2958" s="2">
        <v>35</v>
      </c>
      <c r="H2958" s="2" t="s">
        <v>34</v>
      </c>
      <c r="I2958" s="2" t="s">
        <v>39</v>
      </c>
      <c r="J2958" s="2" t="s">
        <v>124</v>
      </c>
      <c r="K2958" s="2" t="str">
        <f t="shared" si="193"/>
        <v>2015</v>
      </c>
      <c r="L2958" s="2" t="str">
        <f t="shared" si="194"/>
        <v>10</v>
      </c>
      <c r="M2958" s="2">
        <v>201510</v>
      </c>
      <c r="N2958" s="30">
        <v>1682413.8240000003</v>
      </c>
      <c r="O2958" s="30">
        <v>252362.07360000003</v>
      </c>
      <c r="P2958" s="10">
        <f t="shared" si="195"/>
        <v>0.25236207360000001</v>
      </c>
    </row>
    <row r="2959" spans="1:16">
      <c r="A2959" s="2" t="s">
        <v>7</v>
      </c>
      <c r="B2959" s="2" t="s">
        <v>42</v>
      </c>
      <c r="C2959" s="2" t="str">
        <f t="shared" si="192"/>
        <v>Dennis C.</v>
      </c>
      <c r="D2959" s="2" t="s">
        <v>59</v>
      </c>
      <c r="E2959" s="2" t="s">
        <v>60</v>
      </c>
      <c r="F2959" s="2" t="s">
        <v>11</v>
      </c>
      <c r="G2959" s="2">
        <v>35</v>
      </c>
      <c r="H2959" s="2" t="s">
        <v>34</v>
      </c>
      <c r="I2959" s="2" t="s">
        <v>39</v>
      </c>
      <c r="J2959" s="2" t="s">
        <v>121</v>
      </c>
      <c r="K2959" s="2" t="str">
        <f t="shared" si="193"/>
        <v>2015</v>
      </c>
      <c r="L2959" s="2" t="str">
        <f t="shared" si="194"/>
        <v>10</v>
      </c>
      <c r="M2959" s="2">
        <v>201510</v>
      </c>
      <c r="N2959" s="30">
        <v>330225.16800000006</v>
      </c>
      <c r="O2959" s="30">
        <v>49533.775200000004</v>
      </c>
      <c r="P2959" s="10">
        <f t="shared" si="195"/>
        <v>4.9533775200000005E-2</v>
      </c>
    </row>
    <row r="2960" spans="1:16">
      <c r="A2960" s="2" t="s">
        <v>7</v>
      </c>
      <c r="B2960" s="2" t="s">
        <v>42</v>
      </c>
      <c r="C2960" s="2" t="str">
        <f t="shared" si="192"/>
        <v>Dennis C.</v>
      </c>
      <c r="D2960" s="2" t="s">
        <v>59</v>
      </c>
      <c r="E2960" s="2" t="s">
        <v>60</v>
      </c>
      <c r="F2960" s="2" t="s">
        <v>11</v>
      </c>
      <c r="G2960" s="2">
        <v>35</v>
      </c>
      <c r="H2960" s="2" t="s">
        <v>34</v>
      </c>
      <c r="I2960" s="2" t="s">
        <v>39</v>
      </c>
      <c r="J2960" s="2" t="s">
        <v>143</v>
      </c>
      <c r="K2960" s="2" t="str">
        <f t="shared" si="193"/>
        <v>2015</v>
      </c>
      <c r="L2960" s="2" t="str">
        <f t="shared" si="194"/>
        <v>10</v>
      </c>
      <c r="M2960" s="2">
        <v>201510</v>
      </c>
      <c r="N2960" s="30">
        <v>249232.62</v>
      </c>
      <c r="O2960" s="30">
        <v>37384.892999999996</v>
      </c>
      <c r="P2960" s="10">
        <f t="shared" si="195"/>
        <v>3.7384892999999995E-2</v>
      </c>
    </row>
    <row r="2961" spans="1:16">
      <c r="A2961" s="2" t="s">
        <v>7</v>
      </c>
      <c r="B2961" s="2" t="s">
        <v>42</v>
      </c>
      <c r="C2961" s="2" t="str">
        <f t="shared" si="192"/>
        <v>Dennis C.</v>
      </c>
      <c r="D2961" s="2" t="s">
        <v>59</v>
      </c>
      <c r="E2961" s="2" t="s">
        <v>60</v>
      </c>
      <c r="F2961" s="2" t="s">
        <v>11</v>
      </c>
      <c r="G2961" s="2">
        <v>35</v>
      </c>
      <c r="H2961" s="2" t="s">
        <v>34</v>
      </c>
      <c r="I2961" s="2" t="s">
        <v>39</v>
      </c>
      <c r="J2961" s="2" t="s">
        <v>123</v>
      </c>
      <c r="K2961" s="2" t="str">
        <f t="shared" si="193"/>
        <v>2015</v>
      </c>
      <c r="L2961" s="2" t="str">
        <f t="shared" si="194"/>
        <v>10</v>
      </c>
      <c r="M2961" s="2">
        <v>201510</v>
      </c>
      <c r="N2961" s="30">
        <v>200713.96799999999</v>
      </c>
      <c r="O2961" s="30">
        <v>30107.095199999996</v>
      </c>
      <c r="P2961" s="10">
        <f t="shared" si="195"/>
        <v>3.0107095199999996E-2</v>
      </c>
    </row>
    <row r="2962" spans="1:16">
      <c r="A2962" s="2" t="s">
        <v>7</v>
      </c>
      <c r="B2962" s="2" t="s">
        <v>42</v>
      </c>
      <c r="C2962" s="2" t="str">
        <f t="shared" si="192"/>
        <v>Aaron C.</v>
      </c>
      <c r="D2962" s="2" t="s">
        <v>61</v>
      </c>
      <c r="E2962" s="2" t="s">
        <v>60</v>
      </c>
      <c r="F2962" s="2" t="s">
        <v>11</v>
      </c>
      <c r="G2962" s="2">
        <v>32</v>
      </c>
      <c r="H2962" s="2" t="s">
        <v>36</v>
      </c>
      <c r="I2962" s="2" t="s">
        <v>63</v>
      </c>
      <c r="J2962" s="2" t="s">
        <v>124</v>
      </c>
      <c r="K2962" s="2" t="str">
        <f t="shared" si="193"/>
        <v>2015</v>
      </c>
      <c r="L2962" s="2" t="str">
        <f t="shared" si="194"/>
        <v>10</v>
      </c>
      <c r="M2962" s="2">
        <v>201510</v>
      </c>
      <c r="N2962" s="30">
        <v>15867.488000000001</v>
      </c>
      <c r="O2962" s="30">
        <v>2380.1232</v>
      </c>
      <c r="P2962" s="10">
        <f t="shared" si="195"/>
        <v>2.3801232000000001E-3</v>
      </c>
    </row>
    <row r="2963" spans="1:16">
      <c r="A2963" s="2" t="s">
        <v>7</v>
      </c>
      <c r="B2963" s="2" t="s">
        <v>42</v>
      </c>
      <c r="C2963" s="2" t="str">
        <f t="shared" si="192"/>
        <v>Aaron C.</v>
      </c>
      <c r="D2963" s="2" t="s">
        <v>61</v>
      </c>
      <c r="E2963" s="2" t="s">
        <v>60</v>
      </c>
      <c r="F2963" s="2" t="s">
        <v>11</v>
      </c>
      <c r="G2963" s="2">
        <v>32</v>
      </c>
      <c r="H2963" s="2" t="s">
        <v>36</v>
      </c>
      <c r="I2963" s="2" t="s">
        <v>63</v>
      </c>
      <c r="J2963" s="2" t="s">
        <v>121</v>
      </c>
      <c r="K2963" s="2" t="str">
        <f t="shared" si="193"/>
        <v>2015</v>
      </c>
      <c r="L2963" s="2" t="str">
        <f t="shared" si="194"/>
        <v>10</v>
      </c>
      <c r="M2963" s="2">
        <v>201510</v>
      </c>
      <c r="N2963" s="30">
        <v>49126.167999999998</v>
      </c>
      <c r="O2963" s="30">
        <v>7368.9251999999997</v>
      </c>
      <c r="P2963" s="10">
        <f t="shared" si="195"/>
        <v>7.3689251999999993E-3</v>
      </c>
    </row>
    <row r="2964" spans="1:16">
      <c r="A2964" s="2" t="s">
        <v>7</v>
      </c>
      <c r="B2964" s="2" t="s">
        <v>42</v>
      </c>
      <c r="C2964" s="2" t="str">
        <f t="shared" si="192"/>
        <v>Aaron C.</v>
      </c>
      <c r="D2964" s="2" t="s">
        <v>61</v>
      </c>
      <c r="E2964" s="2" t="s">
        <v>60</v>
      </c>
      <c r="F2964" s="2" t="s">
        <v>11</v>
      </c>
      <c r="G2964" s="2">
        <v>32</v>
      </c>
      <c r="H2964" s="2" t="s">
        <v>36</v>
      </c>
      <c r="I2964" s="2" t="s">
        <v>63</v>
      </c>
      <c r="J2964" s="2" t="s">
        <v>143</v>
      </c>
      <c r="K2964" s="2" t="str">
        <f t="shared" si="193"/>
        <v>2015</v>
      </c>
      <c r="L2964" s="2" t="str">
        <f t="shared" si="194"/>
        <v>10</v>
      </c>
      <c r="M2964" s="2">
        <v>201510</v>
      </c>
      <c r="N2964" s="30">
        <v>34257.86</v>
      </c>
      <c r="O2964" s="30">
        <v>5138.6790000000001</v>
      </c>
      <c r="P2964" s="10">
        <f t="shared" si="195"/>
        <v>5.1386790000000002E-3</v>
      </c>
    </row>
    <row r="2965" spans="1:16">
      <c r="A2965" s="2" t="s">
        <v>7</v>
      </c>
      <c r="B2965" s="2" t="s">
        <v>42</v>
      </c>
      <c r="C2965" s="2" t="str">
        <f t="shared" si="192"/>
        <v>Aaron C.</v>
      </c>
      <c r="D2965" s="2" t="s">
        <v>61</v>
      </c>
      <c r="E2965" s="2" t="s">
        <v>60</v>
      </c>
      <c r="F2965" s="2" t="s">
        <v>11</v>
      </c>
      <c r="G2965" s="2">
        <v>32</v>
      </c>
      <c r="H2965" s="2" t="s">
        <v>36</v>
      </c>
      <c r="I2965" s="2" t="s">
        <v>63</v>
      </c>
      <c r="J2965" s="2" t="s">
        <v>123</v>
      </c>
      <c r="K2965" s="2" t="str">
        <f t="shared" si="193"/>
        <v>2015</v>
      </c>
      <c r="L2965" s="2" t="str">
        <f t="shared" si="194"/>
        <v>10</v>
      </c>
      <c r="M2965" s="2">
        <v>201510</v>
      </c>
      <c r="N2965" s="30">
        <v>78205.763999999981</v>
      </c>
      <c r="O2965" s="30">
        <v>11730.864599999997</v>
      </c>
      <c r="P2965" s="10">
        <f t="shared" si="195"/>
        <v>1.1730864599999996E-2</v>
      </c>
    </row>
    <row r="2966" spans="1:16">
      <c r="A2966" s="2" t="s">
        <v>69</v>
      </c>
      <c r="B2966" s="2" t="s">
        <v>5</v>
      </c>
      <c r="C2966" s="2" t="str">
        <f t="shared" si="192"/>
        <v>Jansen B.</v>
      </c>
      <c r="D2966" s="2" t="s">
        <v>46</v>
      </c>
      <c r="E2966" s="2" t="s">
        <v>13</v>
      </c>
      <c r="F2966" s="2" t="s">
        <v>11</v>
      </c>
      <c r="G2966" s="2">
        <v>46</v>
      </c>
      <c r="H2966" s="2" t="s">
        <v>33</v>
      </c>
      <c r="I2966" s="2" t="s">
        <v>38</v>
      </c>
      <c r="J2966" s="2" t="s">
        <v>124</v>
      </c>
      <c r="K2966" s="2" t="str">
        <f t="shared" si="193"/>
        <v>2015</v>
      </c>
      <c r="L2966" s="2" t="str">
        <f t="shared" si="194"/>
        <v>10</v>
      </c>
      <c r="M2966" s="2">
        <v>201510</v>
      </c>
      <c r="N2966" s="30">
        <v>894867.30666666687</v>
      </c>
      <c r="O2966" s="30">
        <v>134230.09600000002</v>
      </c>
      <c r="P2966" s="10">
        <f t="shared" si="195"/>
        <v>0.13423009600000002</v>
      </c>
    </row>
    <row r="2967" spans="1:16">
      <c r="A2967" s="2" t="s">
        <v>69</v>
      </c>
      <c r="B2967" s="2" t="s">
        <v>5</v>
      </c>
      <c r="C2967" s="2" t="str">
        <f t="shared" si="192"/>
        <v>Jansen B.</v>
      </c>
      <c r="D2967" s="2" t="s">
        <v>46</v>
      </c>
      <c r="E2967" s="2" t="s">
        <v>13</v>
      </c>
      <c r="F2967" s="2" t="s">
        <v>11</v>
      </c>
      <c r="G2967" s="2">
        <v>46</v>
      </c>
      <c r="H2967" s="2" t="s">
        <v>33</v>
      </c>
      <c r="I2967" s="2" t="s">
        <v>38</v>
      </c>
      <c r="J2967" s="2" t="s">
        <v>121</v>
      </c>
      <c r="K2967" s="2" t="str">
        <f t="shared" si="193"/>
        <v>2015</v>
      </c>
      <c r="L2967" s="2" t="str">
        <f t="shared" si="194"/>
        <v>10</v>
      </c>
      <c r="M2967" s="2">
        <v>201510</v>
      </c>
      <c r="N2967" s="30">
        <v>65814.146666666682</v>
      </c>
      <c r="O2967" s="30">
        <v>9872.1220000000012</v>
      </c>
      <c r="P2967" s="10">
        <f t="shared" si="195"/>
        <v>9.8721220000000005E-3</v>
      </c>
    </row>
    <row r="2968" spans="1:16">
      <c r="A2968" s="2" t="s">
        <v>69</v>
      </c>
      <c r="B2968" s="2" t="s">
        <v>5</v>
      </c>
      <c r="C2968" s="2" t="str">
        <f t="shared" si="192"/>
        <v>Jansen B.</v>
      </c>
      <c r="D2968" s="2" t="s">
        <v>46</v>
      </c>
      <c r="E2968" s="2" t="s">
        <v>13</v>
      </c>
      <c r="F2968" s="2" t="s">
        <v>11</v>
      </c>
      <c r="G2968" s="2">
        <v>46</v>
      </c>
      <c r="H2968" s="2" t="s">
        <v>33</v>
      </c>
      <c r="I2968" s="2" t="s">
        <v>38</v>
      </c>
      <c r="J2968" s="2" t="s">
        <v>143</v>
      </c>
      <c r="K2968" s="2" t="str">
        <f t="shared" si="193"/>
        <v>2015</v>
      </c>
      <c r="L2968" s="2" t="str">
        <f t="shared" si="194"/>
        <v>10</v>
      </c>
      <c r="M2968" s="2">
        <v>201510</v>
      </c>
      <c r="N2968" s="30">
        <v>263856.01666666666</v>
      </c>
      <c r="O2968" s="30">
        <v>39578.402499999997</v>
      </c>
      <c r="P2968" s="10">
        <f t="shared" si="195"/>
        <v>3.9578402499999998E-2</v>
      </c>
    </row>
    <row r="2969" spans="1:16">
      <c r="A2969" s="2" t="s">
        <v>69</v>
      </c>
      <c r="B2969" s="2" t="s">
        <v>5</v>
      </c>
      <c r="C2969" s="2" t="str">
        <f t="shared" si="192"/>
        <v>Jansen B.</v>
      </c>
      <c r="D2969" s="2" t="s">
        <v>46</v>
      </c>
      <c r="E2969" s="2" t="s">
        <v>13</v>
      </c>
      <c r="F2969" s="2" t="s">
        <v>11</v>
      </c>
      <c r="G2969" s="2">
        <v>46</v>
      </c>
      <c r="H2969" s="2" t="s">
        <v>33</v>
      </c>
      <c r="I2969" s="2" t="s">
        <v>38</v>
      </c>
      <c r="J2969" s="2" t="s">
        <v>123</v>
      </c>
      <c r="K2969" s="2" t="str">
        <f t="shared" si="193"/>
        <v>2015</v>
      </c>
      <c r="L2969" s="2" t="str">
        <f t="shared" si="194"/>
        <v>10</v>
      </c>
      <c r="M2969" s="2">
        <v>201510</v>
      </c>
      <c r="N2969" s="30">
        <v>647143.12</v>
      </c>
      <c r="O2969" s="30">
        <v>97071.467999999993</v>
      </c>
      <c r="P2969" s="10">
        <f t="shared" si="195"/>
        <v>9.7071467999999994E-2</v>
      </c>
    </row>
    <row r="2970" spans="1:16">
      <c r="A2970" s="2" t="s">
        <v>69</v>
      </c>
      <c r="B2970" s="2" t="s">
        <v>5</v>
      </c>
      <c r="C2970" s="2" t="str">
        <f t="shared" si="192"/>
        <v>Claire P.</v>
      </c>
      <c r="D2970" s="2" t="s">
        <v>22</v>
      </c>
      <c r="E2970" s="2" t="s">
        <v>16</v>
      </c>
      <c r="F2970" s="2" t="s">
        <v>12</v>
      </c>
      <c r="G2970" s="2">
        <v>38</v>
      </c>
      <c r="H2970" s="2" t="s">
        <v>34</v>
      </c>
      <c r="I2970" s="2" t="s">
        <v>39</v>
      </c>
      <c r="J2970" s="2" t="s">
        <v>124</v>
      </c>
      <c r="K2970" s="2" t="str">
        <f t="shared" si="193"/>
        <v>2015</v>
      </c>
      <c r="L2970" s="2" t="str">
        <f t="shared" si="194"/>
        <v>10</v>
      </c>
      <c r="M2970" s="2">
        <v>201510</v>
      </c>
      <c r="N2970" s="30">
        <v>1151125.2480000004</v>
      </c>
      <c r="O2970" s="30">
        <v>172668.78720000005</v>
      </c>
      <c r="P2970" s="10">
        <f t="shared" si="195"/>
        <v>0.17266878720000006</v>
      </c>
    </row>
    <row r="2971" spans="1:16">
      <c r="A2971" s="2" t="s">
        <v>69</v>
      </c>
      <c r="B2971" s="2" t="s">
        <v>5</v>
      </c>
      <c r="C2971" s="2" t="str">
        <f t="shared" si="192"/>
        <v>Claire P.</v>
      </c>
      <c r="D2971" s="2" t="s">
        <v>22</v>
      </c>
      <c r="E2971" s="2" t="s">
        <v>16</v>
      </c>
      <c r="F2971" s="2" t="s">
        <v>12</v>
      </c>
      <c r="G2971" s="2">
        <v>38</v>
      </c>
      <c r="H2971" s="2" t="s">
        <v>34</v>
      </c>
      <c r="I2971" s="2" t="s">
        <v>39</v>
      </c>
      <c r="J2971" s="2" t="s">
        <v>121</v>
      </c>
      <c r="K2971" s="2" t="str">
        <f t="shared" si="193"/>
        <v>2015</v>
      </c>
      <c r="L2971" s="2" t="str">
        <f t="shared" si="194"/>
        <v>10</v>
      </c>
      <c r="M2971" s="2">
        <v>201510</v>
      </c>
      <c r="N2971" s="30">
        <v>365531.71200000006</v>
      </c>
      <c r="O2971" s="30">
        <v>54829.756800000003</v>
      </c>
      <c r="P2971" s="10">
        <f t="shared" si="195"/>
        <v>5.4829756800000004E-2</v>
      </c>
    </row>
    <row r="2972" spans="1:16">
      <c r="A2972" s="2" t="s">
        <v>69</v>
      </c>
      <c r="B2972" s="2" t="s">
        <v>5</v>
      </c>
      <c r="C2972" s="2" t="str">
        <f t="shared" si="192"/>
        <v>Claire P.</v>
      </c>
      <c r="D2972" s="2" t="s">
        <v>22</v>
      </c>
      <c r="E2972" s="2" t="s">
        <v>16</v>
      </c>
      <c r="F2972" s="2" t="s">
        <v>12</v>
      </c>
      <c r="G2972" s="2">
        <v>38</v>
      </c>
      <c r="H2972" s="2" t="s">
        <v>34</v>
      </c>
      <c r="I2972" s="2" t="s">
        <v>39</v>
      </c>
      <c r="J2972" s="2" t="s">
        <v>143</v>
      </c>
      <c r="K2972" s="2" t="str">
        <f t="shared" si="193"/>
        <v>2015</v>
      </c>
      <c r="L2972" s="2" t="str">
        <f t="shared" si="194"/>
        <v>10</v>
      </c>
      <c r="M2972" s="2">
        <v>201510</v>
      </c>
      <c r="N2972" s="30">
        <v>335396.88000000006</v>
      </c>
      <c r="O2972" s="30">
        <v>50309.532000000007</v>
      </c>
      <c r="P2972" s="10">
        <f t="shared" si="195"/>
        <v>5.0309532000000004E-2</v>
      </c>
    </row>
    <row r="2973" spans="1:16">
      <c r="A2973" s="2" t="s">
        <v>69</v>
      </c>
      <c r="B2973" s="2" t="s">
        <v>5</v>
      </c>
      <c r="C2973" s="2" t="str">
        <f t="shared" si="192"/>
        <v>Claire P.</v>
      </c>
      <c r="D2973" s="2" t="s">
        <v>22</v>
      </c>
      <c r="E2973" s="2" t="s">
        <v>16</v>
      </c>
      <c r="F2973" s="2" t="s">
        <v>12</v>
      </c>
      <c r="G2973" s="2">
        <v>38</v>
      </c>
      <c r="H2973" s="2" t="s">
        <v>34</v>
      </c>
      <c r="I2973" s="2" t="s">
        <v>39</v>
      </c>
      <c r="J2973" s="2" t="s">
        <v>123</v>
      </c>
      <c r="K2973" s="2" t="str">
        <f t="shared" si="193"/>
        <v>2015</v>
      </c>
      <c r="L2973" s="2" t="str">
        <f t="shared" si="194"/>
        <v>10</v>
      </c>
      <c r="M2973" s="2">
        <v>201510</v>
      </c>
      <c r="N2973" s="30">
        <v>376104.45600000001</v>
      </c>
      <c r="O2973" s="30">
        <v>56415.668399999995</v>
      </c>
      <c r="P2973" s="10">
        <f t="shared" si="195"/>
        <v>5.6415668399999994E-2</v>
      </c>
    </row>
    <row r="2974" spans="1:16">
      <c r="A2974" s="2" t="s">
        <v>69</v>
      </c>
      <c r="B2974" s="2" t="s">
        <v>5</v>
      </c>
      <c r="C2974" s="2" t="str">
        <f t="shared" si="192"/>
        <v>Simon W.</v>
      </c>
      <c r="D2974" s="2" t="s">
        <v>9</v>
      </c>
      <c r="E2974" s="2" t="s">
        <v>10</v>
      </c>
      <c r="F2974" s="2" t="s">
        <v>11</v>
      </c>
      <c r="G2974" s="2">
        <v>25</v>
      </c>
      <c r="H2974" s="2" t="s">
        <v>37</v>
      </c>
      <c r="I2974" s="2" t="s">
        <v>41</v>
      </c>
      <c r="J2974" s="2" t="s">
        <v>124</v>
      </c>
      <c r="K2974" s="2" t="str">
        <f t="shared" si="193"/>
        <v>2015</v>
      </c>
      <c r="L2974" s="2" t="str">
        <f t="shared" si="194"/>
        <v>10</v>
      </c>
      <c r="M2974" s="2">
        <v>201510</v>
      </c>
      <c r="N2974" s="30">
        <v>279023.68</v>
      </c>
      <c r="O2974" s="30">
        <v>41853.551999999996</v>
      </c>
      <c r="P2974" s="10">
        <f t="shared" si="195"/>
        <v>4.1853551999999995E-2</v>
      </c>
    </row>
    <row r="2975" spans="1:16">
      <c r="A2975" s="2" t="s">
        <v>69</v>
      </c>
      <c r="B2975" s="2" t="s">
        <v>5</v>
      </c>
      <c r="C2975" s="2" t="str">
        <f t="shared" si="192"/>
        <v>Simon W.</v>
      </c>
      <c r="D2975" s="2" t="s">
        <v>9</v>
      </c>
      <c r="E2975" s="2" t="s">
        <v>10</v>
      </c>
      <c r="F2975" s="2" t="s">
        <v>11</v>
      </c>
      <c r="G2975" s="2">
        <v>25</v>
      </c>
      <c r="H2975" s="2" t="s">
        <v>37</v>
      </c>
      <c r="I2975" s="2" t="s">
        <v>41</v>
      </c>
      <c r="J2975" s="2" t="s">
        <v>121</v>
      </c>
      <c r="K2975" s="2" t="str">
        <f t="shared" si="193"/>
        <v>2015</v>
      </c>
      <c r="L2975" s="2" t="str">
        <f t="shared" si="194"/>
        <v>10</v>
      </c>
      <c r="M2975" s="2">
        <v>201510</v>
      </c>
      <c r="N2975" s="30">
        <v>80769.52</v>
      </c>
      <c r="O2975" s="30">
        <v>12115.428</v>
      </c>
      <c r="P2975" s="10">
        <f t="shared" si="195"/>
        <v>1.2115427999999999E-2</v>
      </c>
    </row>
    <row r="2976" spans="1:16">
      <c r="A2976" s="2" t="s">
        <v>69</v>
      </c>
      <c r="B2976" s="2" t="s">
        <v>5</v>
      </c>
      <c r="C2976" s="2" t="str">
        <f t="shared" si="192"/>
        <v>Simon W.</v>
      </c>
      <c r="D2976" s="2" t="s">
        <v>9</v>
      </c>
      <c r="E2976" s="2" t="s">
        <v>10</v>
      </c>
      <c r="F2976" s="2" t="s">
        <v>11</v>
      </c>
      <c r="G2976" s="2">
        <v>25</v>
      </c>
      <c r="H2976" s="2" t="s">
        <v>37</v>
      </c>
      <c r="I2976" s="2" t="s">
        <v>41</v>
      </c>
      <c r="J2976" s="2" t="s">
        <v>143</v>
      </c>
      <c r="K2976" s="2" t="str">
        <f t="shared" si="193"/>
        <v>2015</v>
      </c>
      <c r="L2976" s="2" t="str">
        <f t="shared" si="194"/>
        <v>10</v>
      </c>
      <c r="M2976" s="2">
        <v>201510</v>
      </c>
      <c r="N2976" s="30">
        <v>113937.2</v>
      </c>
      <c r="O2976" s="30">
        <v>17090.579999999998</v>
      </c>
      <c r="P2976" s="10">
        <f t="shared" si="195"/>
        <v>1.7090579999999998E-2</v>
      </c>
    </row>
    <row r="2977" spans="1:16">
      <c r="A2977" s="2" t="s">
        <v>69</v>
      </c>
      <c r="B2977" s="2" t="s">
        <v>5</v>
      </c>
      <c r="C2977" s="2" t="str">
        <f t="shared" si="192"/>
        <v>Simon W.</v>
      </c>
      <c r="D2977" s="2" t="s">
        <v>9</v>
      </c>
      <c r="E2977" s="2" t="s">
        <v>10</v>
      </c>
      <c r="F2977" s="2" t="s">
        <v>11</v>
      </c>
      <c r="G2977" s="2">
        <v>25</v>
      </c>
      <c r="H2977" s="2" t="s">
        <v>37</v>
      </c>
      <c r="I2977" s="2" t="s">
        <v>41</v>
      </c>
      <c r="J2977" s="2" t="s">
        <v>123</v>
      </c>
      <c r="K2977" s="2" t="str">
        <f t="shared" si="193"/>
        <v>2015</v>
      </c>
      <c r="L2977" s="2" t="str">
        <f t="shared" si="194"/>
        <v>10</v>
      </c>
      <c r="M2977" s="2">
        <v>201510</v>
      </c>
      <c r="N2977" s="30">
        <v>78241.8</v>
      </c>
      <c r="O2977" s="30">
        <v>11736.27</v>
      </c>
      <c r="P2977" s="10">
        <f t="shared" si="195"/>
        <v>1.173627E-2</v>
      </c>
    </row>
    <row r="2978" spans="1:16">
      <c r="A2978" s="2" t="s">
        <v>69</v>
      </c>
      <c r="B2978" s="2" t="s">
        <v>6</v>
      </c>
      <c r="C2978" s="2" t="str">
        <f t="shared" si="192"/>
        <v>Trevor P.</v>
      </c>
      <c r="D2978" s="2" t="s">
        <v>14</v>
      </c>
      <c r="E2978" s="2" t="s">
        <v>15</v>
      </c>
      <c r="F2978" s="2" t="s">
        <v>11</v>
      </c>
      <c r="G2978" s="2">
        <v>32</v>
      </c>
      <c r="H2978" s="2" t="s">
        <v>36</v>
      </c>
      <c r="I2978" s="2" t="s">
        <v>63</v>
      </c>
      <c r="J2978" s="2" t="s">
        <v>124</v>
      </c>
      <c r="K2978" s="2" t="str">
        <f t="shared" si="193"/>
        <v>2015</v>
      </c>
      <c r="L2978" s="2" t="str">
        <f t="shared" si="194"/>
        <v>10</v>
      </c>
      <c r="M2978" s="2">
        <v>201510</v>
      </c>
      <c r="N2978" s="30">
        <v>710790.08000000019</v>
      </c>
      <c r="O2978" s="30">
        <v>106618.51200000002</v>
      </c>
      <c r="P2978" s="10">
        <f t="shared" si="195"/>
        <v>0.10661851200000001</v>
      </c>
    </row>
    <row r="2979" spans="1:16">
      <c r="A2979" s="2" t="s">
        <v>69</v>
      </c>
      <c r="B2979" s="2" t="s">
        <v>6</v>
      </c>
      <c r="C2979" s="2" t="str">
        <f t="shared" si="192"/>
        <v>Trevor P.</v>
      </c>
      <c r="D2979" s="2" t="s">
        <v>14</v>
      </c>
      <c r="E2979" s="2" t="s">
        <v>15</v>
      </c>
      <c r="F2979" s="2" t="s">
        <v>11</v>
      </c>
      <c r="G2979" s="2">
        <v>32</v>
      </c>
      <c r="H2979" s="2" t="s">
        <v>36</v>
      </c>
      <c r="I2979" s="2" t="s">
        <v>63</v>
      </c>
      <c r="J2979" s="2" t="s">
        <v>121</v>
      </c>
      <c r="K2979" s="2" t="str">
        <f t="shared" si="193"/>
        <v>2015</v>
      </c>
      <c r="L2979" s="2" t="str">
        <f t="shared" si="194"/>
        <v>10</v>
      </c>
      <c r="M2979" s="2">
        <v>201510</v>
      </c>
      <c r="N2979" s="30">
        <v>149703.49333333335</v>
      </c>
      <c r="O2979" s="30">
        <v>22455.524000000001</v>
      </c>
      <c r="P2979" s="10">
        <f t="shared" si="195"/>
        <v>2.2455524000000001E-2</v>
      </c>
    </row>
    <row r="2980" spans="1:16">
      <c r="A2980" s="2" t="s">
        <v>69</v>
      </c>
      <c r="B2980" s="2" t="s">
        <v>6</v>
      </c>
      <c r="C2980" s="2" t="str">
        <f t="shared" si="192"/>
        <v>Trevor P.</v>
      </c>
      <c r="D2980" s="2" t="s">
        <v>14</v>
      </c>
      <c r="E2980" s="2" t="s">
        <v>15</v>
      </c>
      <c r="F2980" s="2" t="s">
        <v>11</v>
      </c>
      <c r="G2980" s="2">
        <v>32</v>
      </c>
      <c r="H2980" s="2" t="s">
        <v>36</v>
      </c>
      <c r="I2980" s="2" t="s">
        <v>63</v>
      </c>
      <c r="J2980" s="2" t="s">
        <v>143</v>
      </c>
      <c r="K2980" s="2" t="str">
        <f t="shared" si="193"/>
        <v>2015</v>
      </c>
      <c r="L2980" s="2" t="str">
        <f t="shared" si="194"/>
        <v>10</v>
      </c>
      <c r="M2980" s="2">
        <v>201510</v>
      </c>
      <c r="N2980" s="30">
        <v>197163.63333333333</v>
      </c>
      <c r="O2980" s="30">
        <v>29574.544999999998</v>
      </c>
      <c r="P2980" s="10">
        <f t="shared" si="195"/>
        <v>2.9574544999999997E-2</v>
      </c>
    </row>
    <row r="2981" spans="1:16">
      <c r="A2981" s="2" t="s">
        <v>69</v>
      </c>
      <c r="B2981" s="2" t="s">
        <v>6</v>
      </c>
      <c r="C2981" s="2" t="str">
        <f t="shared" si="192"/>
        <v>Trevor P.</v>
      </c>
      <c r="D2981" s="2" t="s">
        <v>14</v>
      </c>
      <c r="E2981" s="2" t="s">
        <v>15</v>
      </c>
      <c r="F2981" s="2" t="s">
        <v>11</v>
      </c>
      <c r="G2981" s="2">
        <v>32</v>
      </c>
      <c r="H2981" s="2" t="s">
        <v>36</v>
      </c>
      <c r="I2981" s="2" t="s">
        <v>63</v>
      </c>
      <c r="J2981" s="2" t="s">
        <v>123</v>
      </c>
      <c r="K2981" s="2" t="str">
        <f t="shared" si="193"/>
        <v>2015</v>
      </c>
      <c r="L2981" s="2" t="str">
        <f t="shared" si="194"/>
        <v>10</v>
      </c>
      <c r="M2981" s="2">
        <v>201510</v>
      </c>
      <c r="N2981" s="30">
        <v>183758.12</v>
      </c>
      <c r="O2981" s="30">
        <v>27563.717999999997</v>
      </c>
      <c r="P2981" s="10">
        <f t="shared" si="195"/>
        <v>2.7563717999999997E-2</v>
      </c>
    </row>
    <row r="2982" spans="1:16">
      <c r="A2982" s="2" t="s">
        <v>68</v>
      </c>
      <c r="B2982" s="2" t="s">
        <v>24</v>
      </c>
      <c r="C2982" s="2" t="str">
        <f t="shared" si="192"/>
        <v>George C.</v>
      </c>
      <c r="D2982" s="2" t="s">
        <v>43</v>
      </c>
      <c r="E2982" s="2" t="s">
        <v>17</v>
      </c>
      <c r="F2982" s="2" t="s">
        <v>11</v>
      </c>
      <c r="G2982" s="2">
        <v>32</v>
      </c>
      <c r="H2982" s="2" t="s">
        <v>36</v>
      </c>
      <c r="I2982" s="2" t="s">
        <v>63</v>
      </c>
      <c r="J2982" s="2" t="s">
        <v>124</v>
      </c>
      <c r="K2982" s="2" t="str">
        <f t="shared" si="193"/>
        <v>2015</v>
      </c>
      <c r="L2982" s="2" t="str">
        <f t="shared" si="194"/>
        <v>10</v>
      </c>
      <c r="M2982" s="2">
        <v>201510</v>
      </c>
      <c r="N2982" s="30">
        <v>257682.88</v>
      </c>
      <c r="O2982" s="30">
        <v>38652.432000000001</v>
      </c>
      <c r="P2982" s="10">
        <f t="shared" si="195"/>
        <v>3.8652432E-2</v>
      </c>
    </row>
    <row r="2983" spans="1:16">
      <c r="A2983" s="2" t="s">
        <v>68</v>
      </c>
      <c r="B2983" s="2" t="s">
        <v>24</v>
      </c>
      <c r="C2983" s="2" t="str">
        <f t="shared" si="192"/>
        <v>George C.</v>
      </c>
      <c r="D2983" s="2" t="s">
        <v>43</v>
      </c>
      <c r="E2983" s="2" t="s">
        <v>17</v>
      </c>
      <c r="F2983" s="2" t="s">
        <v>11</v>
      </c>
      <c r="G2983" s="2">
        <v>32</v>
      </c>
      <c r="H2983" s="2" t="s">
        <v>36</v>
      </c>
      <c r="I2983" s="2" t="s">
        <v>63</v>
      </c>
      <c r="J2983" s="2" t="s">
        <v>121</v>
      </c>
      <c r="K2983" s="2" t="str">
        <f t="shared" si="193"/>
        <v>2015</v>
      </c>
      <c r="L2983" s="2" t="str">
        <f t="shared" si="194"/>
        <v>10</v>
      </c>
      <c r="M2983" s="2">
        <v>201510</v>
      </c>
      <c r="N2983" s="30">
        <v>169626.42666666667</v>
      </c>
      <c r="O2983" s="30">
        <v>25443.964</v>
      </c>
      <c r="P2983" s="10">
        <f t="shared" si="195"/>
        <v>2.5443963999999999E-2</v>
      </c>
    </row>
    <row r="2984" spans="1:16">
      <c r="A2984" s="2" t="s">
        <v>68</v>
      </c>
      <c r="B2984" s="2" t="s">
        <v>24</v>
      </c>
      <c r="C2984" s="2" t="str">
        <f t="shared" si="192"/>
        <v>George C.</v>
      </c>
      <c r="D2984" s="2" t="s">
        <v>43</v>
      </c>
      <c r="E2984" s="2" t="s">
        <v>17</v>
      </c>
      <c r="F2984" s="2" t="s">
        <v>11</v>
      </c>
      <c r="G2984" s="2">
        <v>32</v>
      </c>
      <c r="H2984" s="2" t="s">
        <v>36</v>
      </c>
      <c r="I2984" s="2" t="s">
        <v>63</v>
      </c>
      <c r="J2984" s="2" t="s">
        <v>143</v>
      </c>
      <c r="K2984" s="2" t="str">
        <f t="shared" si="193"/>
        <v>2015</v>
      </c>
      <c r="L2984" s="2" t="str">
        <f t="shared" si="194"/>
        <v>10</v>
      </c>
      <c r="M2984" s="2">
        <v>201510</v>
      </c>
      <c r="N2984" s="30">
        <v>284869.43333333335</v>
      </c>
      <c r="O2984" s="30">
        <v>42730.415000000001</v>
      </c>
      <c r="P2984" s="10">
        <f t="shared" si="195"/>
        <v>4.2730415000000001E-2</v>
      </c>
    </row>
    <row r="2985" spans="1:16">
      <c r="A2985" s="2" t="s">
        <v>68</v>
      </c>
      <c r="B2985" s="2" t="s">
        <v>24</v>
      </c>
      <c r="C2985" s="2" t="str">
        <f t="shared" si="192"/>
        <v>George C.</v>
      </c>
      <c r="D2985" s="2" t="s">
        <v>43</v>
      </c>
      <c r="E2985" s="2" t="s">
        <v>17</v>
      </c>
      <c r="F2985" s="2" t="s">
        <v>11</v>
      </c>
      <c r="G2985" s="2">
        <v>32</v>
      </c>
      <c r="H2985" s="2" t="s">
        <v>36</v>
      </c>
      <c r="I2985" s="2" t="s">
        <v>63</v>
      </c>
      <c r="J2985" s="2" t="s">
        <v>123</v>
      </c>
      <c r="K2985" s="2" t="str">
        <f t="shared" si="193"/>
        <v>2015</v>
      </c>
      <c r="L2985" s="2" t="str">
        <f t="shared" si="194"/>
        <v>10</v>
      </c>
      <c r="M2985" s="2">
        <v>201510</v>
      </c>
      <c r="N2985" s="30">
        <v>299713.96000000002</v>
      </c>
      <c r="O2985" s="30">
        <v>44957.094000000005</v>
      </c>
      <c r="P2985" s="10">
        <f t="shared" si="195"/>
        <v>4.4957094000000003E-2</v>
      </c>
    </row>
    <row r="2986" spans="1:16">
      <c r="A2986" s="2" t="s">
        <v>68</v>
      </c>
      <c r="B2986" s="2" t="s">
        <v>70</v>
      </c>
      <c r="C2986" s="2" t="str">
        <f t="shared" si="192"/>
        <v>Emma J.</v>
      </c>
      <c r="D2986" s="2" t="s">
        <v>20</v>
      </c>
      <c r="E2986" s="2" t="s">
        <v>0</v>
      </c>
      <c r="F2986" s="2" t="s">
        <v>12</v>
      </c>
      <c r="G2986" s="2">
        <v>28</v>
      </c>
      <c r="H2986" s="2" t="s">
        <v>37</v>
      </c>
      <c r="I2986" s="2" t="s">
        <v>41</v>
      </c>
      <c r="J2986" s="2" t="s">
        <v>124</v>
      </c>
      <c r="K2986" s="2" t="str">
        <f t="shared" si="193"/>
        <v>2015</v>
      </c>
      <c r="L2986" s="2" t="str">
        <f t="shared" si="194"/>
        <v>10</v>
      </c>
      <c r="M2986" s="2">
        <v>201510</v>
      </c>
      <c r="N2986" s="30">
        <v>413258.56000000006</v>
      </c>
      <c r="O2986" s="30">
        <v>61988.784000000007</v>
      </c>
      <c r="P2986" s="10">
        <f t="shared" si="195"/>
        <v>6.1988784000000005E-2</v>
      </c>
    </row>
    <row r="2987" spans="1:16">
      <c r="A2987" s="2" t="s">
        <v>68</v>
      </c>
      <c r="B2987" s="2" t="s">
        <v>70</v>
      </c>
      <c r="C2987" s="2" t="str">
        <f t="shared" si="192"/>
        <v>Emma J.</v>
      </c>
      <c r="D2987" s="2" t="s">
        <v>20</v>
      </c>
      <c r="E2987" s="2" t="s">
        <v>0</v>
      </c>
      <c r="F2987" s="2" t="s">
        <v>12</v>
      </c>
      <c r="G2987" s="2">
        <v>28</v>
      </c>
      <c r="H2987" s="2" t="s">
        <v>37</v>
      </c>
      <c r="I2987" s="2" t="s">
        <v>41</v>
      </c>
      <c r="J2987" s="2" t="s">
        <v>121</v>
      </c>
      <c r="K2987" s="2" t="str">
        <f t="shared" si="193"/>
        <v>2015</v>
      </c>
      <c r="L2987" s="2" t="str">
        <f t="shared" si="194"/>
        <v>10</v>
      </c>
      <c r="M2987" s="2">
        <v>201510</v>
      </c>
      <c r="N2987" s="30">
        <v>85516.080000000016</v>
      </c>
      <c r="O2987" s="30">
        <v>12827.412000000002</v>
      </c>
      <c r="P2987" s="10">
        <f t="shared" si="195"/>
        <v>1.2827412000000002E-2</v>
      </c>
    </row>
    <row r="2988" spans="1:16">
      <c r="A2988" s="2" t="s">
        <v>68</v>
      </c>
      <c r="B2988" s="2" t="s">
        <v>70</v>
      </c>
      <c r="C2988" s="2" t="str">
        <f t="shared" si="192"/>
        <v>Emma J.</v>
      </c>
      <c r="D2988" s="2" t="s">
        <v>20</v>
      </c>
      <c r="E2988" s="2" t="s">
        <v>0</v>
      </c>
      <c r="F2988" s="2" t="s">
        <v>12</v>
      </c>
      <c r="G2988" s="2">
        <v>28</v>
      </c>
      <c r="H2988" s="2" t="s">
        <v>37</v>
      </c>
      <c r="I2988" s="2" t="s">
        <v>41</v>
      </c>
      <c r="J2988" s="2" t="s">
        <v>143</v>
      </c>
      <c r="K2988" s="2" t="str">
        <f t="shared" si="193"/>
        <v>2015</v>
      </c>
      <c r="L2988" s="2" t="str">
        <f t="shared" si="194"/>
        <v>10</v>
      </c>
      <c r="M2988" s="2">
        <v>201510</v>
      </c>
      <c r="N2988" s="30">
        <v>61430.200000000004</v>
      </c>
      <c r="O2988" s="30">
        <v>9214.5300000000007</v>
      </c>
      <c r="P2988" s="10">
        <f t="shared" si="195"/>
        <v>9.2145300000000003E-3</v>
      </c>
    </row>
    <row r="2989" spans="1:16">
      <c r="A2989" s="2" t="s">
        <v>68</v>
      </c>
      <c r="B2989" s="2" t="s">
        <v>70</v>
      </c>
      <c r="C2989" s="2" t="str">
        <f t="shared" si="192"/>
        <v>Emma J.</v>
      </c>
      <c r="D2989" s="2" t="s">
        <v>20</v>
      </c>
      <c r="E2989" s="2" t="s">
        <v>0</v>
      </c>
      <c r="F2989" s="2" t="s">
        <v>12</v>
      </c>
      <c r="G2989" s="2">
        <v>28</v>
      </c>
      <c r="H2989" s="2" t="s">
        <v>37</v>
      </c>
      <c r="I2989" s="2" t="s">
        <v>41</v>
      </c>
      <c r="J2989" s="2" t="s">
        <v>123</v>
      </c>
      <c r="K2989" s="2" t="str">
        <f t="shared" si="193"/>
        <v>2015</v>
      </c>
      <c r="L2989" s="2" t="str">
        <f t="shared" si="194"/>
        <v>10</v>
      </c>
      <c r="M2989" s="2">
        <v>201510</v>
      </c>
      <c r="N2989" s="30">
        <v>53765.4</v>
      </c>
      <c r="O2989" s="30">
        <v>8064.8099999999995</v>
      </c>
      <c r="P2989" s="10">
        <f t="shared" si="195"/>
        <v>8.0648099999999986E-3</v>
      </c>
    </row>
    <row r="2990" spans="1:16">
      <c r="A2990" s="2" t="s">
        <v>68</v>
      </c>
      <c r="B2990" s="2" t="s">
        <v>23</v>
      </c>
      <c r="C2990" s="2" t="str">
        <f t="shared" si="192"/>
        <v>Bryan K.</v>
      </c>
      <c r="D2990" s="2" t="s">
        <v>44</v>
      </c>
      <c r="E2990" s="2" t="s">
        <v>45</v>
      </c>
      <c r="F2990" s="2" t="s">
        <v>11</v>
      </c>
      <c r="G2990" s="2">
        <v>27</v>
      </c>
      <c r="H2990" s="2" t="s">
        <v>33</v>
      </c>
      <c r="I2990" s="2" t="s">
        <v>38</v>
      </c>
      <c r="J2990" s="2" t="s">
        <v>124</v>
      </c>
      <c r="K2990" s="2" t="str">
        <f t="shared" si="193"/>
        <v>2015</v>
      </c>
      <c r="L2990" s="2" t="str">
        <f t="shared" si="194"/>
        <v>10</v>
      </c>
      <c r="M2990" s="2">
        <v>201510</v>
      </c>
      <c r="N2990" s="30">
        <v>601046.78399999999</v>
      </c>
      <c r="O2990" s="30">
        <v>90157.017599999992</v>
      </c>
      <c r="P2990" s="10">
        <f t="shared" si="195"/>
        <v>9.0157017599999986E-2</v>
      </c>
    </row>
    <row r="2991" spans="1:16">
      <c r="A2991" s="2" t="s">
        <v>68</v>
      </c>
      <c r="B2991" s="2" t="s">
        <v>23</v>
      </c>
      <c r="C2991" s="2" t="str">
        <f t="shared" si="192"/>
        <v>Bryan K.</v>
      </c>
      <c r="D2991" s="2" t="s">
        <v>44</v>
      </c>
      <c r="E2991" s="2" t="s">
        <v>45</v>
      </c>
      <c r="F2991" s="2" t="s">
        <v>11</v>
      </c>
      <c r="G2991" s="2">
        <v>27</v>
      </c>
      <c r="H2991" s="2" t="s">
        <v>33</v>
      </c>
      <c r="I2991" s="2" t="s">
        <v>38</v>
      </c>
      <c r="J2991" s="2" t="s">
        <v>121</v>
      </c>
      <c r="K2991" s="2" t="str">
        <f t="shared" si="193"/>
        <v>2015</v>
      </c>
      <c r="L2991" s="2" t="str">
        <f t="shared" si="194"/>
        <v>10</v>
      </c>
      <c r="M2991" s="2">
        <v>201510</v>
      </c>
      <c r="N2991" s="30">
        <v>34555.248</v>
      </c>
      <c r="O2991" s="30">
        <v>5183.2871999999998</v>
      </c>
      <c r="P2991" s="10">
        <f t="shared" si="195"/>
        <v>5.1832872E-3</v>
      </c>
    </row>
    <row r="2992" spans="1:16">
      <c r="A2992" s="2" t="s">
        <v>68</v>
      </c>
      <c r="B2992" s="2" t="s">
        <v>23</v>
      </c>
      <c r="C2992" s="2" t="str">
        <f t="shared" si="192"/>
        <v>Bryan K.</v>
      </c>
      <c r="D2992" s="2" t="s">
        <v>44</v>
      </c>
      <c r="E2992" s="2" t="s">
        <v>45</v>
      </c>
      <c r="F2992" s="2" t="s">
        <v>11</v>
      </c>
      <c r="G2992" s="2">
        <v>27</v>
      </c>
      <c r="H2992" s="2" t="s">
        <v>33</v>
      </c>
      <c r="I2992" s="2" t="s">
        <v>38</v>
      </c>
      <c r="J2992" s="2" t="s">
        <v>143</v>
      </c>
      <c r="K2992" s="2" t="str">
        <f t="shared" si="193"/>
        <v>2015</v>
      </c>
      <c r="L2992" s="2" t="str">
        <f t="shared" si="194"/>
        <v>10</v>
      </c>
      <c r="M2992" s="2">
        <v>201510</v>
      </c>
      <c r="N2992" s="30">
        <v>43065.36</v>
      </c>
      <c r="O2992" s="30">
        <v>6459.8040000000001</v>
      </c>
      <c r="P2992" s="10">
        <f t="shared" si="195"/>
        <v>6.4598040000000004E-3</v>
      </c>
    </row>
    <row r="2993" spans="1:16">
      <c r="A2993" s="2" t="s">
        <v>68</v>
      </c>
      <c r="B2993" s="2" t="s">
        <v>23</v>
      </c>
      <c r="C2993" s="2" t="str">
        <f t="shared" si="192"/>
        <v>Bryan K.</v>
      </c>
      <c r="D2993" s="2" t="s">
        <v>44</v>
      </c>
      <c r="E2993" s="2" t="s">
        <v>45</v>
      </c>
      <c r="F2993" s="2" t="s">
        <v>11</v>
      </c>
      <c r="G2993" s="2">
        <v>27</v>
      </c>
      <c r="H2993" s="2" t="s">
        <v>33</v>
      </c>
      <c r="I2993" s="2" t="s">
        <v>38</v>
      </c>
      <c r="J2993" s="2" t="s">
        <v>123</v>
      </c>
      <c r="K2993" s="2" t="str">
        <f t="shared" si="193"/>
        <v>2015</v>
      </c>
      <c r="L2993" s="2" t="str">
        <f t="shared" si="194"/>
        <v>10</v>
      </c>
      <c r="M2993" s="2">
        <v>201510</v>
      </c>
      <c r="N2993" s="30">
        <v>200384.49600000001</v>
      </c>
      <c r="O2993" s="30">
        <v>30057.6744</v>
      </c>
      <c r="P2993" s="10">
        <f t="shared" si="195"/>
        <v>3.0057674400000001E-2</v>
      </c>
    </row>
    <row r="2994" spans="1:16">
      <c r="A2994" s="2" t="s">
        <v>7</v>
      </c>
      <c r="B2994" s="2" t="s">
        <v>25</v>
      </c>
      <c r="C2994" s="2" t="str">
        <f t="shared" si="192"/>
        <v>Louis N.</v>
      </c>
      <c r="D2994" s="2" t="s">
        <v>51</v>
      </c>
      <c r="E2994" s="2" t="s">
        <v>52</v>
      </c>
      <c r="F2994" s="2" t="s">
        <v>11</v>
      </c>
      <c r="G2994" s="2">
        <v>44</v>
      </c>
      <c r="H2994" s="2" t="s">
        <v>33</v>
      </c>
      <c r="I2994" s="2" t="s">
        <v>38</v>
      </c>
      <c r="J2994" s="2" t="s">
        <v>124</v>
      </c>
      <c r="K2994" s="2" t="str">
        <f t="shared" si="193"/>
        <v>2015</v>
      </c>
      <c r="L2994" s="2" t="str">
        <f t="shared" si="194"/>
        <v>11</v>
      </c>
      <c r="M2994" s="2">
        <v>201511</v>
      </c>
      <c r="N2994" s="30">
        <v>928538.23999999987</v>
      </c>
      <c r="O2994" s="30">
        <v>139280.73599999998</v>
      </c>
      <c r="P2994" s="10">
        <f t="shared" si="195"/>
        <v>0.13928073599999999</v>
      </c>
    </row>
    <row r="2995" spans="1:16">
      <c r="A2995" s="2" t="s">
        <v>7</v>
      </c>
      <c r="B2995" s="2" t="s">
        <v>25</v>
      </c>
      <c r="C2995" s="2" t="str">
        <f t="shared" si="192"/>
        <v>Louis N.</v>
      </c>
      <c r="D2995" s="2" t="s">
        <v>51</v>
      </c>
      <c r="E2995" s="2" t="s">
        <v>52</v>
      </c>
      <c r="F2995" s="2" t="s">
        <v>11</v>
      </c>
      <c r="G2995" s="2">
        <v>44</v>
      </c>
      <c r="H2995" s="2" t="s">
        <v>33</v>
      </c>
      <c r="I2995" s="2" t="s">
        <v>38</v>
      </c>
      <c r="J2995" s="2" t="s">
        <v>121</v>
      </c>
      <c r="K2995" s="2" t="str">
        <f t="shared" si="193"/>
        <v>2015</v>
      </c>
      <c r="L2995" s="2" t="str">
        <f t="shared" si="194"/>
        <v>11</v>
      </c>
      <c r="M2995" s="2">
        <v>201511</v>
      </c>
      <c r="N2995" s="30">
        <v>161100.79999999999</v>
      </c>
      <c r="O2995" s="30">
        <v>24165.119999999995</v>
      </c>
      <c r="P2995" s="10">
        <f t="shared" si="195"/>
        <v>2.4165119999999995E-2</v>
      </c>
    </row>
    <row r="2996" spans="1:16">
      <c r="A2996" s="2" t="s">
        <v>7</v>
      </c>
      <c r="B2996" s="2" t="s">
        <v>25</v>
      </c>
      <c r="C2996" s="2" t="str">
        <f t="shared" si="192"/>
        <v>Louis N.</v>
      </c>
      <c r="D2996" s="2" t="s">
        <v>51</v>
      </c>
      <c r="E2996" s="2" t="s">
        <v>52</v>
      </c>
      <c r="F2996" s="2" t="s">
        <v>11</v>
      </c>
      <c r="G2996" s="2">
        <v>44</v>
      </c>
      <c r="H2996" s="2" t="s">
        <v>33</v>
      </c>
      <c r="I2996" s="2" t="s">
        <v>38</v>
      </c>
      <c r="J2996" s="2" t="s">
        <v>143</v>
      </c>
      <c r="K2996" s="2" t="str">
        <f t="shared" si="193"/>
        <v>2015</v>
      </c>
      <c r="L2996" s="2" t="str">
        <f t="shared" si="194"/>
        <v>11</v>
      </c>
      <c r="M2996" s="2">
        <v>201511</v>
      </c>
      <c r="N2996" s="30">
        <v>154347.66666666666</v>
      </c>
      <c r="O2996" s="30">
        <v>23152.149999999998</v>
      </c>
      <c r="P2996" s="10">
        <f t="shared" si="195"/>
        <v>2.3152149999999996E-2</v>
      </c>
    </row>
    <row r="2997" spans="1:16">
      <c r="A2997" s="2" t="s">
        <v>7</v>
      </c>
      <c r="B2997" s="2" t="s">
        <v>25</v>
      </c>
      <c r="C2997" s="2" t="str">
        <f t="shared" si="192"/>
        <v>Louis N.</v>
      </c>
      <c r="D2997" s="2" t="s">
        <v>51</v>
      </c>
      <c r="E2997" s="2" t="s">
        <v>52</v>
      </c>
      <c r="F2997" s="2" t="s">
        <v>11</v>
      </c>
      <c r="G2997" s="2">
        <v>44</v>
      </c>
      <c r="H2997" s="2" t="s">
        <v>33</v>
      </c>
      <c r="I2997" s="2" t="s">
        <v>38</v>
      </c>
      <c r="J2997" s="2" t="s">
        <v>123</v>
      </c>
      <c r="K2997" s="2" t="str">
        <f t="shared" si="193"/>
        <v>2015</v>
      </c>
      <c r="L2997" s="2" t="str">
        <f t="shared" si="194"/>
        <v>11</v>
      </c>
      <c r="M2997" s="2">
        <v>201511</v>
      </c>
      <c r="N2997" s="30">
        <v>794176.6</v>
      </c>
      <c r="O2997" s="30">
        <v>119126.48999999999</v>
      </c>
      <c r="P2997" s="10">
        <f t="shared" si="195"/>
        <v>0.11912648999999999</v>
      </c>
    </row>
    <row r="2998" spans="1:16">
      <c r="A2998" s="2" t="s">
        <v>7</v>
      </c>
      <c r="B2998" s="2" t="s">
        <v>25</v>
      </c>
      <c r="C2998" s="2" t="str">
        <f t="shared" si="192"/>
        <v>Winnie C.</v>
      </c>
      <c r="D2998" s="2" t="s">
        <v>49</v>
      </c>
      <c r="E2998" s="2" t="s">
        <v>50</v>
      </c>
      <c r="F2998" s="2" t="s">
        <v>12</v>
      </c>
      <c r="G2998" s="2">
        <v>35</v>
      </c>
      <c r="H2998" s="2" t="s">
        <v>35</v>
      </c>
      <c r="I2998" s="2" t="s">
        <v>40</v>
      </c>
      <c r="J2998" s="2" t="s">
        <v>124</v>
      </c>
      <c r="K2998" s="2" t="str">
        <f t="shared" si="193"/>
        <v>2015</v>
      </c>
      <c r="L2998" s="2" t="str">
        <f t="shared" si="194"/>
        <v>11</v>
      </c>
      <c r="M2998" s="2">
        <v>201511</v>
      </c>
      <c r="N2998" s="30">
        <v>644044.80000000005</v>
      </c>
      <c r="O2998" s="30">
        <v>96606.720000000001</v>
      </c>
      <c r="P2998" s="10">
        <f t="shared" si="195"/>
        <v>9.6606720000000007E-2</v>
      </c>
    </row>
    <row r="2999" spans="1:16">
      <c r="A2999" s="2" t="s">
        <v>7</v>
      </c>
      <c r="B2999" s="2" t="s">
        <v>25</v>
      </c>
      <c r="C2999" s="2" t="str">
        <f t="shared" si="192"/>
        <v>Winnie C.</v>
      </c>
      <c r="D2999" s="2" t="s">
        <v>49</v>
      </c>
      <c r="E2999" s="2" t="s">
        <v>50</v>
      </c>
      <c r="F2999" s="2" t="s">
        <v>12</v>
      </c>
      <c r="G2999" s="2">
        <v>35</v>
      </c>
      <c r="H2999" s="2" t="s">
        <v>35</v>
      </c>
      <c r="I2999" s="2" t="s">
        <v>40</v>
      </c>
      <c r="J2999" s="2" t="s">
        <v>121</v>
      </c>
      <c r="K2999" s="2" t="str">
        <f t="shared" si="193"/>
        <v>2015</v>
      </c>
      <c r="L2999" s="2" t="str">
        <f t="shared" si="194"/>
        <v>11</v>
      </c>
      <c r="M2999" s="2">
        <v>201511</v>
      </c>
      <c r="N2999" s="30">
        <v>122714.66666666666</v>
      </c>
      <c r="O2999" s="30">
        <v>18407.199999999997</v>
      </c>
      <c r="P2999" s="10">
        <f t="shared" si="195"/>
        <v>1.8407199999999999E-2</v>
      </c>
    </row>
    <row r="3000" spans="1:16">
      <c r="A3000" s="2" t="s">
        <v>7</v>
      </c>
      <c r="B3000" s="2" t="s">
        <v>25</v>
      </c>
      <c r="C3000" s="2" t="str">
        <f t="shared" si="192"/>
        <v>Winnie C.</v>
      </c>
      <c r="D3000" s="2" t="s">
        <v>49</v>
      </c>
      <c r="E3000" s="2" t="s">
        <v>50</v>
      </c>
      <c r="F3000" s="2" t="s">
        <v>12</v>
      </c>
      <c r="G3000" s="2">
        <v>35</v>
      </c>
      <c r="H3000" s="2" t="s">
        <v>35</v>
      </c>
      <c r="I3000" s="2" t="s">
        <v>40</v>
      </c>
      <c r="J3000" s="2" t="s">
        <v>143</v>
      </c>
      <c r="K3000" s="2" t="str">
        <f t="shared" si="193"/>
        <v>2015</v>
      </c>
      <c r="L3000" s="2" t="str">
        <f t="shared" si="194"/>
        <v>11</v>
      </c>
      <c r="M3000" s="2">
        <v>201511</v>
      </c>
      <c r="N3000" s="30">
        <v>129196.66666666667</v>
      </c>
      <c r="O3000" s="30">
        <v>19379.5</v>
      </c>
      <c r="P3000" s="10">
        <f t="shared" si="195"/>
        <v>1.9379500000000001E-2</v>
      </c>
    </row>
    <row r="3001" spans="1:16">
      <c r="A3001" s="2" t="s">
        <v>7</v>
      </c>
      <c r="B3001" s="2" t="s">
        <v>25</v>
      </c>
      <c r="C3001" s="2" t="str">
        <f t="shared" si="192"/>
        <v>Winnie C.</v>
      </c>
      <c r="D3001" s="2" t="s">
        <v>49</v>
      </c>
      <c r="E3001" s="2" t="s">
        <v>50</v>
      </c>
      <c r="F3001" s="2" t="s">
        <v>12</v>
      </c>
      <c r="G3001" s="2">
        <v>35</v>
      </c>
      <c r="H3001" s="2" t="s">
        <v>35</v>
      </c>
      <c r="I3001" s="2" t="s">
        <v>40</v>
      </c>
      <c r="J3001" s="2" t="s">
        <v>123</v>
      </c>
      <c r="K3001" s="2" t="str">
        <f t="shared" si="193"/>
        <v>2015</v>
      </c>
      <c r="L3001" s="2" t="str">
        <f t="shared" si="194"/>
        <v>11</v>
      </c>
      <c r="M3001" s="2">
        <v>201511</v>
      </c>
      <c r="N3001" s="30">
        <v>42319.199999999997</v>
      </c>
      <c r="O3001" s="30">
        <v>6347.8799999999992</v>
      </c>
      <c r="P3001" s="10">
        <f t="shared" si="195"/>
        <v>6.3478799999999993E-3</v>
      </c>
    </row>
    <row r="3002" spans="1:16">
      <c r="A3002" s="2" t="s">
        <v>7</v>
      </c>
      <c r="B3002" s="2" t="s">
        <v>25</v>
      </c>
      <c r="C3002" s="2" t="str">
        <f t="shared" si="192"/>
        <v>Edson L.</v>
      </c>
      <c r="D3002" s="2" t="s">
        <v>47</v>
      </c>
      <c r="E3002" s="2" t="s">
        <v>48</v>
      </c>
      <c r="F3002" s="2" t="s">
        <v>11</v>
      </c>
      <c r="G3002" s="2">
        <v>28</v>
      </c>
      <c r="H3002" s="2" t="s">
        <v>37</v>
      </c>
      <c r="I3002" s="2" t="s">
        <v>41</v>
      </c>
      <c r="J3002" s="2" t="s">
        <v>124</v>
      </c>
      <c r="K3002" s="2" t="str">
        <f t="shared" si="193"/>
        <v>2015</v>
      </c>
      <c r="L3002" s="2" t="str">
        <f t="shared" si="194"/>
        <v>11</v>
      </c>
      <c r="M3002" s="2">
        <v>201511</v>
      </c>
      <c r="N3002" s="30">
        <v>126734.72</v>
      </c>
      <c r="O3002" s="30">
        <v>19010.207999999999</v>
      </c>
      <c r="P3002" s="10">
        <f t="shared" si="195"/>
        <v>1.9010207999999997E-2</v>
      </c>
    </row>
    <row r="3003" spans="1:16">
      <c r="A3003" s="2" t="s">
        <v>7</v>
      </c>
      <c r="B3003" s="2" t="s">
        <v>25</v>
      </c>
      <c r="C3003" s="2" t="str">
        <f t="shared" si="192"/>
        <v>Edson L.</v>
      </c>
      <c r="D3003" s="2" t="s">
        <v>47</v>
      </c>
      <c r="E3003" s="2" t="s">
        <v>48</v>
      </c>
      <c r="F3003" s="2" t="s">
        <v>11</v>
      </c>
      <c r="G3003" s="2">
        <v>28</v>
      </c>
      <c r="H3003" s="2" t="s">
        <v>37</v>
      </c>
      <c r="I3003" s="2" t="s">
        <v>41</v>
      </c>
      <c r="J3003" s="2" t="s">
        <v>121</v>
      </c>
      <c r="K3003" s="2" t="str">
        <f t="shared" si="193"/>
        <v>2015</v>
      </c>
      <c r="L3003" s="2" t="str">
        <f t="shared" si="194"/>
        <v>11</v>
      </c>
      <c r="M3003" s="2">
        <v>201511</v>
      </c>
      <c r="N3003" s="30">
        <v>15262.24</v>
      </c>
      <c r="O3003" s="30">
        <v>2289.3359999999998</v>
      </c>
      <c r="P3003" s="10">
        <f t="shared" si="195"/>
        <v>2.2893359999999999E-3</v>
      </c>
    </row>
    <row r="3004" spans="1:16">
      <c r="A3004" s="2" t="s">
        <v>7</v>
      </c>
      <c r="B3004" s="2" t="s">
        <v>25</v>
      </c>
      <c r="C3004" s="2" t="str">
        <f t="shared" si="192"/>
        <v>Edson L.</v>
      </c>
      <c r="D3004" s="2" t="s">
        <v>47</v>
      </c>
      <c r="E3004" s="2" t="s">
        <v>48</v>
      </c>
      <c r="F3004" s="2" t="s">
        <v>11</v>
      </c>
      <c r="G3004" s="2">
        <v>28</v>
      </c>
      <c r="H3004" s="2" t="s">
        <v>37</v>
      </c>
      <c r="I3004" s="2" t="s">
        <v>41</v>
      </c>
      <c r="J3004" s="2" t="s">
        <v>143</v>
      </c>
      <c r="K3004" s="2" t="str">
        <f t="shared" si="193"/>
        <v>2015</v>
      </c>
      <c r="L3004" s="2" t="str">
        <f t="shared" si="194"/>
        <v>11</v>
      </c>
      <c r="M3004" s="2">
        <v>201511</v>
      </c>
      <c r="N3004" s="30">
        <v>74328.799999999988</v>
      </c>
      <c r="O3004" s="30">
        <v>11149.319999999998</v>
      </c>
      <c r="P3004" s="10">
        <f t="shared" si="195"/>
        <v>1.1149319999999997E-2</v>
      </c>
    </row>
    <row r="3005" spans="1:16">
      <c r="A3005" s="2" t="s">
        <v>7</v>
      </c>
      <c r="B3005" s="2" t="s">
        <v>25</v>
      </c>
      <c r="C3005" s="2" t="str">
        <f t="shared" si="192"/>
        <v>Edson L.</v>
      </c>
      <c r="D3005" s="2" t="s">
        <v>47</v>
      </c>
      <c r="E3005" s="2" t="s">
        <v>48</v>
      </c>
      <c r="F3005" s="2" t="s">
        <v>11</v>
      </c>
      <c r="G3005" s="2">
        <v>28</v>
      </c>
      <c r="H3005" s="2" t="s">
        <v>37</v>
      </c>
      <c r="I3005" s="2" t="s">
        <v>41</v>
      </c>
      <c r="J3005" s="2" t="s">
        <v>123</v>
      </c>
      <c r="K3005" s="2" t="str">
        <f t="shared" si="193"/>
        <v>2015</v>
      </c>
      <c r="L3005" s="2" t="str">
        <f t="shared" si="194"/>
        <v>11</v>
      </c>
      <c r="M3005" s="2">
        <v>201511</v>
      </c>
      <c r="N3005" s="30">
        <v>70833.84</v>
      </c>
      <c r="O3005" s="30">
        <v>10625.075999999999</v>
      </c>
      <c r="P3005" s="10">
        <f t="shared" si="195"/>
        <v>1.0625075999999999E-2</v>
      </c>
    </row>
    <row r="3006" spans="1:16">
      <c r="A3006" s="2" t="s">
        <v>7</v>
      </c>
      <c r="B3006" s="2" t="s">
        <v>26</v>
      </c>
      <c r="C3006" s="2" t="str">
        <f t="shared" si="192"/>
        <v>Toshiro T.</v>
      </c>
      <c r="D3006" s="2" t="s">
        <v>55</v>
      </c>
      <c r="E3006" s="2" t="s">
        <v>56</v>
      </c>
      <c r="F3006" s="2" t="s">
        <v>11</v>
      </c>
      <c r="G3006" s="2">
        <v>36</v>
      </c>
      <c r="H3006" s="2" t="s">
        <v>34</v>
      </c>
      <c r="I3006" s="2" t="s">
        <v>39</v>
      </c>
      <c r="J3006" s="2" t="s">
        <v>124</v>
      </c>
      <c r="K3006" s="2" t="str">
        <f t="shared" si="193"/>
        <v>2015</v>
      </c>
      <c r="L3006" s="2" t="str">
        <f t="shared" si="194"/>
        <v>11</v>
      </c>
      <c r="M3006" s="2">
        <v>201511</v>
      </c>
      <c r="N3006" s="30">
        <v>605769.83039999998</v>
      </c>
      <c r="O3006" s="30">
        <v>90865.474559999988</v>
      </c>
      <c r="P3006" s="10">
        <f t="shared" si="195"/>
        <v>9.0865474559999992E-2</v>
      </c>
    </row>
    <row r="3007" spans="1:16">
      <c r="A3007" s="2" t="s">
        <v>7</v>
      </c>
      <c r="B3007" s="2" t="s">
        <v>26</v>
      </c>
      <c r="C3007" s="2" t="str">
        <f t="shared" si="192"/>
        <v>Toshiro T.</v>
      </c>
      <c r="D3007" s="2" t="s">
        <v>55</v>
      </c>
      <c r="E3007" s="2" t="s">
        <v>56</v>
      </c>
      <c r="F3007" s="2" t="s">
        <v>11</v>
      </c>
      <c r="G3007" s="2">
        <v>36</v>
      </c>
      <c r="H3007" s="2" t="s">
        <v>34</v>
      </c>
      <c r="I3007" s="2" t="s">
        <v>39</v>
      </c>
      <c r="J3007" s="2" t="s">
        <v>121</v>
      </c>
      <c r="K3007" s="2" t="str">
        <f t="shared" si="193"/>
        <v>2015</v>
      </c>
      <c r="L3007" s="2" t="str">
        <f t="shared" si="194"/>
        <v>11</v>
      </c>
      <c r="M3007" s="2">
        <v>201511</v>
      </c>
      <c r="N3007" s="30">
        <v>37486.881600000001</v>
      </c>
      <c r="O3007" s="30">
        <v>5623.0322399999995</v>
      </c>
      <c r="P3007" s="10">
        <f t="shared" si="195"/>
        <v>5.6230322399999999E-3</v>
      </c>
    </row>
    <row r="3008" spans="1:16">
      <c r="A3008" s="2" t="s">
        <v>7</v>
      </c>
      <c r="B3008" s="2" t="s">
        <v>26</v>
      </c>
      <c r="C3008" s="2" t="str">
        <f t="shared" si="192"/>
        <v>Toshiro T.</v>
      </c>
      <c r="D3008" s="2" t="s">
        <v>55</v>
      </c>
      <c r="E3008" s="2" t="s">
        <v>56</v>
      </c>
      <c r="F3008" s="2" t="s">
        <v>11</v>
      </c>
      <c r="G3008" s="2">
        <v>36</v>
      </c>
      <c r="H3008" s="2" t="s">
        <v>34</v>
      </c>
      <c r="I3008" s="2" t="s">
        <v>39</v>
      </c>
      <c r="J3008" s="2" t="s">
        <v>143</v>
      </c>
      <c r="K3008" s="2" t="str">
        <f t="shared" si="193"/>
        <v>2015</v>
      </c>
      <c r="L3008" s="2" t="str">
        <f t="shared" si="194"/>
        <v>11</v>
      </c>
      <c r="M3008" s="2">
        <v>201511</v>
      </c>
      <c r="N3008" s="30">
        <v>43053.359999999993</v>
      </c>
      <c r="O3008" s="30">
        <v>6458.003999999999</v>
      </c>
      <c r="P3008" s="10">
        <f t="shared" si="195"/>
        <v>6.458003999999999E-3</v>
      </c>
    </row>
    <row r="3009" spans="1:16">
      <c r="A3009" s="2" t="s">
        <v>7</v>
      </c>
      <c r="B3009" s="2" t="s">
        <v>26</v>
      </c>
      <c r="C3009" s="2" t="str">
        <f t="shared" si="192"/>
        <v>Toshiro T.</v>
      </c>
      <c r="D3009" s="2" t="s">
        <v>55</v>
      </c>
      <c r="E3009" s="2" t="s">
        <v>56</v>
      </c>
      <c r="F3009" s="2" t="s">
        <v>11</v>
      </c>
      <c r="G3009" s="2">
        <v>36</v>
      </c>
      <c r="H3009" s="2" t="s">
        <v>34</v>
      </c>
      <c r="I3009" s="2" t="s">
        <v>39</v>
      </c>
      <c r="J3009" s="2" t="s">
        <v>123</v>
      </c>
      <c r="K3009" s="2" t="str">
        <f t="shared" si="193"/>
        <v>2015</v>
      </c>
      <c r="L3009" s="2" t="str">
        <f t="shared" si="194"/>
        <v>11</v>
      </c>
      <c r="M3009" s="2">
        <v>201511</v>
      </c>
      <c r="N3009" s="30">
        <v>65619.741599999994</v>
      </c>
      <c r="O3009" s="30">
        <v>9842.9612399999987</v>
      </c>
      <c r="P3009" s="10">
        <f t="shared" si="195"/>
        <v>9.8429612399999981E-3</v>
      </c>
    </row>
    <row r="3010" spans="1:16">
      <c r="A3010" s="2" t="s">
        <v>7</v>
      </c>
      <c r="B3010" s="2" t="s">
        <v>26</v>
      </c>
      <c r="C3010" s="2" t="str">
        <f t="shared" si="192"/>
        <v>Yui M.</v>
      </c>
      <c r="D3010" s="2" t="s">
        <v>53</v>
      </c>
      <c r="E3010" s="2" t="s">
        <v>54</v>
      </c>
      <c r="F3010" s="2" t="s">
        <v>12</v>
      </c>
      <c r="G3010" s="2">
        <v>32</v>
      </c>
      <c r="H3010" s="2" t="s">
        <v>36</v>
      </c>
      <c r="I3010" s="2" t="s">
        <v>63</v>
      </c>
      <c r="J3010" s="2" t="s">
        <v>124</v>
      </c>
      <c r="K3010" s="2" t="str">
        <f t="shared" si="193"/>
        <v>2015</v>
      </c>
      <c r="L3010" s="2" t="str">
        <f t="shared" si="194"/>
        <v>11</v>
      </c>
      <c r="M3010" s="2">
        <v>201511</v>
      </c>
      <c r="N3010" s="30">
        <v>113878.1952</v>
      </c>
      <c r="O3010" s="30">
        <v>17081.72928</v>
      </c>
      <c r="P3010" s="10">
        <f t="shared" si="195"/>
        <v>1.7081729279999999E-2</v>
      </c>
    </row>
    <row r="3011" spans="1:16">
      <c r="A3011" s="2" t="s">
        <v>7</v>
      </c>
      <c r="B3011" s="2" t="s">
        <v>26</v>
      </c>
      <c r="C3011" s="2" t="str">
        <f t="shared" ref="C3011:C3074" si="196">D3011&amp;" "&amp;LEFT(E3011,1)&amp;"."</f>
        <v>Yui M.</v>
      </c>
      <c r="D3011" s="2" t="s">
        <v>53</v>
      </c>
      <c r="E3011" s="2" t="s">
        <v>54</v>
      </c>
      <c r="F3011" s="2" t="s">
        <v>12</v>
      </c>
      <c r="G3011" s="2">
        <v>32</v>
      </c>
      <c r="H3011" s="2" t="s">
        <v>36</v>
      </c>
      <c r="I3011" s="2" t="s">
        <v>63</v>
      </c>
      <c r="J3011" s="2" t="s">
        <v>121</v>
      </c>
      <c r="K3011" s="2" t="str">
        <f t="shared" ref="K3011:K3074" si="197">LEFT(M3011,4)</f>
        <v>2015</v>
      </c>
      <c r="L3011" s="2" t="str">
        <f t="shared" ref="L3011:L3074" si="198">RIGHT(M3011,2)</f>
        <v>11</v>
      </c>
      <c r="M3011" s="2">
        <v>201511</v>
      </c>
      <c r="N3011" s="30">
        <v>78227.049599999998</v>
      </c>
      <c r="O3011" s="30">
        <v>11734.057439999999</v>
      </c>
      <c r="P3011" s="10">
        <f t="shared" ref="P3011:P3074" si="199">O3011/1000000</f>
        <v>1.1734057439999999E-2</v>
      </c>
    </row>
    <row r="3012" spans="1:16">
      <c r="A3012" s="2" t="s">
        <v>7</v>
      </c>
      <c r="B3012" s="2" t="s">
        <v>26</v>
      </c>
      <c r="C3012" s="2" t="str">
        <f t="shared" si="196"/>
        <v>Yui M.</v>
      </c>
      <c r="D3012" s="2" t="s">
        <v>53</v>
      </c>
      <c r="E3012" s="2" t="s">
        <v>54</v>
      </c>
      <c r="F3012" s="2" t="s">
        <v>12</v>
      </c>
      <c r="G3012" s="2">
        <v>32</v>
      </c>
      <c r="H3012" s="2" t="s">
        <v>36</v>
      </c>
      <c r="I3012" s="2" t="s">
        <v>63</v>
      </c>
      <c r="J3012" s="2" t="s">
        <v>143</v>
      </c>
      <c r="K3012" s="2" t="str">
        <f t="shared" si="197"/>
        <v>2015</v>
      </c>
      <c r="L3012" s="2" t="str">
        <f t="shared" si="198"/>
        <v>11</v>
      </c>
      <c r="M3012" s="2">
        <v>201511</v>
      </c>
      <c r="N3012" s="30">
        <v>72835.363999999987</v>
      </c>
      <c r="O3012" s="30">
        <v>10925.304599999998</v>
      </c>
      <c r="P3012" s="10">
        <f t="shared" si="199"/>
        <v>1.0925304599999998E-2</v>
      </c>
    </row>
    <row r="3013" spans="1:16">
      <c r="A3013" s="2" t="s">
        <v>7</v>
      </c>
      <c r="B3013" s="2" t="s">
        <v>26</v>
      </c>
      <c r="C3013" s="2" t="str">
        <f t="shared" si="196"/>
        <v>Yui M.</v>
      </c>
      <c r="D3013" s="2" t="s">
        <v>53</v>
      </c>
      <c r="E3013" s="2" t="s">
        <v>54</v>
      </c>
      <c r="F3013" s="2" t="s">
        <v>12</v>
      </c>
      <c r="G3013" s="2">
        <v>32</v>
      </c>
      <c r="H3013" s="2" t="s">
        <v>36</v>
      </c>
      <c r="I3013" s="2" t="s">
        <v>63</v>
      </c>
      <c r="J3013" s="2" t="s">
        <v>123</v>
      </c>
      <c r="K3013" s="2" t="str">
        <f t="shared" si="197"/>
        <v>2015</v>
      </c>
      <c r="L3013" s="2" t="str">
        <f t="shared" si="198"/>
        <v>11</v>
      </c>
      <c r="M3013" s="2">
        <v>201511</v>
      </c>
      <c r="N3013" s="30">
        <v>63345.239999999991</v>
      </c>
      <c r="O3013" s="30">
        <v>9501.7859999999982</v>
      </c>
      <c r="P3013" s="10">
        <f t="shared" si="199"/>
        <v>9.5017859999999982E-3</v>
      </c>
    </row>
    <row r="3014" spans="1:16">
      <c r="A3014" s="2" t="s">
        <v>7</v>
      </c>
      <c r="B3014" s="2" t="s">
        <v>27</v>
      </c>
      <c r="C3014" s="2" t="str">
        <f t="shared" si="196"/>
        <v>Andrew T.</v>
      </c>
      <c r="D3014" s="2" t="s">
        <v>21</v>
      </c>
      <c r="E3014" s="2" t="s">
        <v>58</v>
      </c>
      <c r="F3014" s="2" t="s">
        <v>11</v>
      </c>
      <c r="G3014" s="2">
        <v>45</v>
      </c>
      <c r="H3014" s="2" t="s">
        <v>33</v>
      </c>
      <c r="I3014" s="2" t="s">
        <v>38</v>
      </c>
      <c r="J3014" s="2" t="s">
        <v>124</v>
      </c>
      <c r="K3014" s="2" t="str">
        <f t="shared" si="197"/>
        <v>2015</v>
      </c>
      <c r="L3014" s="2" t="str">
        <f t="shared" si="198"/>
        <v>11</v>
      </c>
      <c r="M3014" s="2">
        <v>201511</v>
      </c>
      <c r="N3014" s="30">
        <v>1317280.5333333332</v>
      </c>
      <c r="O3014" s="30">
        <v>197592.08</v>
      </c>
      <c r="P3014" s="10">
        <f t="shared" si="199"/>
        <v>0.19759207999999998</v>
      </c>
    </row>
    <row r="3015" spans="1:16">
      <c r="A3015" s="2" t="s">
        <v>7</v>
      </c>
      <c r="B3015" s="2" t="s">
        <v>27</v>
      </c>
      <c r="C3015" s="2" t="str">
        <f t="shared" si="196"/>
        <v>Andrew T.</v>
      </c>
      <c r="D3015" s="2" t="s">
        <v>21</v>
      </c>
      <c r="E3015" s="2" t="s">
        <v>58</v>
      </c>
      <c r="F3015" s="2" t="s">
        <v>11</v>
      </c>
      <c r="G3015" s="2">
        <v>45</v>
      </c>
      <c r="H3015" s="2" t="s">
        <v>33</v>
      </c>
      <c r="I3015" s="2" t="s">
        <v>38</v>
      </c>
      <c r="J3015" s="2" t="s">
        <v>121</v>
      </c>
      <c r="K3015" s="2" t="str">
        <f t="shared" si="197"/>
        <v>2015</v>
      </c>
      <c r="L3015" s="2" t="str">
        <f t="shared" si="198"/>
        <v>11</v>
      </c>
      <c r="M3015" s="2">
        <v>201511</v>
      </c>
      <c r="N3015" s="30">
        <v>471522.98666666663</v>
      </c>
      <c r="O3015" s="30">
        <v>70728.447999999989</v>
      </c>
      <c r="P3015" s="10">
        <f t="shared" si="199"/>
        <v>7.0728447999999985E-2</v>
      </c>
    </row>
    <row r="3016" spans="1:16">
      <c r="A3016" s="2" t="s">
        <v>7</v>
      </c>
      <c r="B3016" s="2" t="s">
        <v>27</v>
      </c>
      <c r="C3016" s="2" t="str">
        <f t="shared" si="196"/>
        <v>Andrew T.</v>
      </c>
      <c r="D3016" s="2" t="s">
        <v>21</v>
      </c>
      <c r="E3016" s="2" t="s">
        <v>58</v>
      </c>
      <c r="F3016" s="2" t="s">
        <v>11</v>
      </c>
      <c r="G3016" s="2">
        <v>45</v>
      </c>
      <c r="H3016" s="2" t="s">
        <v>33</v>
      </c>
      <c r="I3016" s="2" t="s">
        <v>38</v>
      </c>
      <c r="J3016" s="2" t="s">
        <v>143</v>
      </c>
      <c r="K3016" s="2" t="str">
        <f t="shared" si="197"/>
        <v>2015</v>
      </c>
      <c r="L3016" s="2" t="str">
        <f t="shared" si="198"/>
        <v>11</v>
      </c>
      <c r="M3016" s="2">
        <v>201511</v>
      </c>
      <c r="N3016" s="30">
        <v>351677.19999999995</v>
      </c>
      <c r="O3016" s="30">
        <v>52751.579999999987</v>
      </c>
      <c r="P3016" s="10">
        <f t="shared" si="199"/>
        <v>5.2751579999999985E-2</v>
      </c>
    </row>
    <row r="3017" spans="1:16">
      <c r="A3017" s="2" t="s">
        <v>7</v>
      </c>
      <c r="B3017" s="2" t="s">
        <v>27</v>
      </c>
      <c r="C3017" s="2" t="str">
        <f t="shared" si="196"/>
        <v>Andrew T.</v>
      </c>
      <c r="D3017" s="2" t="s">
        <v>21</v>
      </c>
      <c r="E3017" s="2" t="s">
        <v>58</v>
      </c>
      <c r="F3017" s="2" t="s">
        <v>11</v>
      </c>
      <c r="G3017" s="2">
        <v>45</v>
      </c>
      <c r="H3017" s="2" t="s">
        <v>33</v>
      </c>
      <c r="I3017" s="2" t="s">
        <v>38</v>
      </c>
      <c r="J3017" s="2" t="s">
        <v>123</v>
      </c>
      <c r="K3017" s="2" t="str">
        <f t="shared" si="197"/>
        <v>2015</v>
      </c>
      <c r="L3017" s="2" t="str">
        <f t="shared" si="198"/>
        <v>11</v>
      </c>
      <c r="M3017" s="2">
        <v>201511</v>
      </c>
      <c r="N3017" s="30">
        <v>589438.91999999993</v>
      </c>
      <c r="O3017" s="30">
        <v>88415.837999999989</v>
      </c>
      <c r="P3017" s="10">
        <f t="shared" si="199"/>
        <v>8.8415837999999983E-2</v>
      </c>
    </row>
    <row r="3018" spans="1:16">
      <c r="A3018" s="2" t="s">
        <v>7</v>
      </c>
      <c r="B3018" s="2" t="s">
        <v>27</v>
      </c>
      <c r="C3018" s="2" t="str">
        <f t="shared" si="196"/>
        <v>Jason W.</v>
      </c>
      <c r="D3018" s="2" t="s">
        <v>18</v>
      </c>
      <c r="E3018" s="2" t="s">
        <v>62</v>
      </c>
      <c r="F3018" s="2" t="s">
        <v>11</v>
      </c>
      <c r="G3018" s="2">
        <v>38</v>
      </c>
      <c r="H3018" s="2" t="s">
        <v>34</v>
      </c>
      <c r="I3018" s="2" t="s">
        <v>39</v>
      </c>
      <c r="J3018" s="2" t="s">
        <v>124</v>
      </c>
      <c r="K3018" s="2" t="str">
        <f t="shared" si="197"/>
        <v>2015</v>
      </c>
      <c r="L3018" s="2" t="str">
        <f t="shared" si="198"/>
        <v>11</v>
      </c>
      <c r="M3018" s="2">
        <v>201511</v>
      </c>
      <c r="N3018" s="30">
        <v>636413.56800000009</v>
      </c>
      <c r="O3018" s="30">
        <v>95462.035200000013</v>
      </c>
      <c r="P3018" s="10">
        <f t="shared" si="199"/>
        <v>9.5462035200000017E-2</v>
      </c>
    </row>
    <row r="3019" spans="1:16">
      <c r="A3019" s="2" t="s">
        <v>7</v>
      </c>
      <c r="B3019" s="2" t="s">
        <v>27</v>
      </c>
      <c r="C3019" s="2" t="str">
        <f t="shared" si="196"/>
        <v>Jason W.</v>
      </c>
      <c r="D3019" s="2" t="s">
        <v>18</v>
      </c>
      <c r="E3019" s="2" t="s">
        <v>62</v>
      </c>
      <c r="F3019" s="2" t="s">
        <v>11</v>
      </c>
      <c r="G3019" s="2">
        <v>38</v>
      </c>
      <c r="H3019" s="2" t="s">
        <v>34</v>
      </c>
      <c r="I3019" s="2" t="s">
        <v>39</v>
      </c>
      <c r="J3019" s="2" t="s">
        <v>121</v>
      </c>
      <c r="K3019" s="2" t="str">
        <f t="shared" si="197"/>
        <v>2015</v>
      </c>
      <c r="L3019" s="2" t="str">
        <f t="shared" si="198"/>
        <v>11</v>
      </c>
      <c r="M3019" s="2">
        <v>201511</v>
      </c>
      <c r="N3019" s="30">
        <v>57247.68</v>
      </c>
      <c r="O3019" s="30">
        <v>8587.152</v>
      </c>
      <c r="P3019" s="10">
        <f t="shared" si="199"/>
        <v>8.5871520000000007E-3</v>
      </c>
    </row>
    <row r="3020" spans="1:16">
      <c r="A3020" s="2" t="s">
        <v>7</v>
      </c>
      <c r="B3020" s="2" t="s">
        <v>27</v>
      </c>
      <c r="C3020" s="2" t="str">
        <f t="shared" si="196"/>
        <v>Jason W.</v>
      </c>
      <c r="D3020" s="2" t="s">
        <v>18</v>
      </c>
      <c r="E3020" s="2" t="s">
        <v>62</v>
      </c>
      <c r="F3020" s="2" t="s">
        <v>11</v>
      </c>
      <c r="G3020" s="2">
        <v>38</v>
      </c>
      <c r="H3020" s="2" t="s">
        <v>34</v>
      </c>
      <c r="I3020" s="2" t="s">
        <v>39</v>
      </c>
      <c r="J3020" s="2" t="s">
        <v>143</v>
      </c>
      <c r="K3020" s="2" t="str">
        <f t="shared" si="197"/>
        <v>2015</v>
      </c>
      <c r="L3020" s="2" t="str">
        <f t="shared" si="198"/>
        <v>11</v>
      </c>
      <c r="M3020" s="2">
        <v>201511</v>
      </c>
      <c r="N3020" s="30">
        <v>465143.28</v>
      </c>
      <c r="O3020" s="30">
        <v>69771.491999999998</v>
      </c>
      <c r="P3020" s="10">
        <f t="shared" si="199"/>
        <v>6.9771492000000004E-2</v>
      </c>
    </row>
    <row r="3021" spans="1:16">
      <c r="A3021" s="2" t="s">
        <v>7</v>
      </c>
      <c r="B3021" s="2" t="s">
        <v>27</v>
      </c>
      <c r="C3021" s="2" t="str">
        <f t="shared" si="196"/>
        <v>Jason W.</v>
      </c>
      <c r="D3021" s="2" t="s">
        <v>18</v>
      </c>
      <c r="E3021" s="2" t="s">
        <v>62</v>
      </c>
      <c r="F3021" s="2" t="s">
        <v>11</v>
      </c>
      <c r="G3021" s="2">
        <v>38</v>
      </c>
      <c r="H3021" s="2" t="s">
        <v>34</v>
      </c>
      <c r="I3021" s="2" t="s">
        <v>39</v>
      </c>
      <c r="J3021" s="2" t="s">
        <v>123</v>
      </c>
      <c r="K3021" s="2" t="str">
        <f t="shared" si="197"/>
        <v>2015</v>
      </c>
      <c r="L3021" s="2" t="str">
        <f t="shared" si="198"/>
        <v>11</v>
      </c>
      <c r="M3021" s="2">
        <v>201511</v>
      </c>
      <c r="N3021" s="30">
        <v>342279.50399999996</v>
      </c>
      <c r="O3021" s="30">
        <v>51341.925599999995</v>
      </c>
      <c r="P3021" s="10">
        <f t="shared" si="199"/>
        <v>5.1341925599999998E-2</v>
      </c>
    </row>
    <row r="3022" spans="1:16">
      <c r="A3022" s="2" t="s">
        <v>7</v>
      </c>
      <c r="B3022" s="2" t="s">
        <v>27</v>
      </c>
      <c r="C3022" s="2" t="str">
        <f t="shared" si="196"/>
        <v>Michelle L.</v>
      </c>
      <c r="D3022" s="2" t="s">
        <v>19</v>
      </c>
      <c r="E3022" s="2" t="s">
        <v>57</v>
      </c>
      <c r="F3022" s="2" t="s">
        <v>12</v>
      </c>
      <c r="G3022" s="2">
        <v>29</v>
      </c>
      <c r="H3022" s="2" t="s">
        <v>37</v>
      </c>
      <c r="I3022" s="2" t="s">
        <v>41</v>
      </c>
      <c r="J3022" s="2" t="s">
        <v>124</v>
      </c>
      <c r="K3022" s="2" t="str">
        <f t="shared" si="197"/>
        <v>2015</v>
      </c>
      <c r="L3022" s="2" t="str">
        <f t="shared" si="198"/>
        <v>11</v>
      </c>
      <c r="M3022" s="2">
        <v>201511</v>
      </c>
      <c r="N3022" s="30">
        <v>31149.440000000002</v>
      </c>
      <c r="O3022" s="30">
        <v>4672.4160000000002</v>
      </c>
      <c r="P3022" s="10">
        <f t="shared" si="199"/>
        <v>4.6724160000000004E-3</v>
      </c>
    </row>
    <row r="3023" spans="1:16">
      <c r="A3023" s="2" t="s">
        <v>7</v>
      </c>
      <c r="B3023" s="2" t="s">
        <v>27</v>
      </c>
      <c r="C3023" s="2" t="str">
        <f t="shared" si="196"/>
        <v>Michelle L.</v>
      </c>
      <c r="D3023" s="2" t="s">
        <v>19</v>
      </c>
      <c r="E3023" s="2" t="s">
        <v>57</v>
      </c>
      <c r="F3023" s="2" t="s">
        <v>12</v>
      </c>
      <c r="G3023" s="2">
        <v>29</v>
      </c>
      <c r="H3023" s="2" t="s">
        <v>37</v>
      </c>
      <c r="I3023" s="2" t="s">
        <v>41</v>
      </c>
      <c r="J3023" s="2" t="s">
        <v>121</v>
      </c>
      <c r="K3023" s="2" t="str">
        <f t="shared" si="197"/>
        <v>2015</v>
      </c>
      <c r="L3023" s="2" t="str">
        <f t="shared" si="198"/>
        <v>11</v>
      </c>
      <c r="M3023" s="2">
        <v>201511</v>
      </c>
      <c r="N3023" s="30">
        <v>74995.199999999997</v>
      </c>
      <c r="O3023" s="30">
        <v>11249.279999999999</v>
      </c>
      <c r="P3023" s="10">
        <f t="shared" si="199"/>
        <v>1.1249279999999999E-2</v>
      </c>
    </row>
    <row r="3024" spans="1:16">
      <c r="A3024" s="2" t="s">
        <v>7</v>
      </c>
      <c r="B3024" s="2" t="s">
        <v>27</v>
      </c>
      <c r="C3024" s="2" t="str">
        <f t="shared" si="196"/>
        <v>Michelle L.</v>
      </c>
      <c r="D3024" s="2" t="s">
        <v>19</v>
      </c>
      <c r="E3024" s="2" t="s">
        <v>57</v>
      </c>
      <c r="F3024" s="2" t="s">
        <v>12</v>
      </c>
      <c r="G3024" s="2">
        <v>29</v>
      </c>
      <c r="H3024" s="2" t="s">
        <v>37</v>
      </c>
      <c r="I3024" s="2" t="s">
        <v>41</v>
      </c>
      <c r="J3024" s="2" t="s">
        <v>143</v>
      </c>
      <c r="K3024" s="2" t="str">
        <f t="shared" si="197"/>
        <v>2015</v>
      </c>
      <c r="L3024" s="2" t="str">
        <f t="shared" si="198"/>
        <v>11</v>
      </c>
      <c r="M3024" s="2">
        <v>201511</v>
      </c>
      <c r="N3024" s="30">
        <v>114987.6</v>
      </c>
      <c r="O3024" s="30">
        <v>17248.14</v>
      </c>
      <c r="P3024" s="10">
        <f t="shared" si="199"/>
        <v>1.7248139999999999E-2</v>
      </c>
    </row>
    <row r="3025" spans="1:16">
      <c r="A3025" s="2" t="s">
        <v>7</v>
      </c>
      <c r="B3025" s="2" t="s">
        <v>27</v>
      </c>
      <c r="C3025" s="2" t="str">
        <f t="shared" si="196"/>
        <v>Michelle L.</v>
      </c>
      <c r="D3025" s="2" t="s">
        <v>19</v>
      </c>
      <c r="E3025" s="2" t="s">
        <v>57</v>
      </c>
      <c r="F3025" s="2" t="s">
        <v>12</v>
      </c>
      <c r="G3025" s="2">
        <v>29</v>
      </c>
      <c r="H3025" s="2" t="s">
        <v>37</v>
      </c>
      <c r="I3025" s="2" t="s">
        <v>41</v>
      </c>
      <c r="J3025" s="2" t="s">
        <v>123</v>
      </c>
      <c r="K3025" s="2" t="str">
        <f t="shared" si="197"/>
        <v>2015</v>
      </c>
      <c r="L3025" s="2" t="str">
        <f t="shared" si="198"/>
        <v>11</v>
      </c>
      <c r="M3025" s="2">
        <v>201511</v>
      </c>
      <c r="N3025" s="30">
        <v>151917.35999999999</v>
      </c>
      <c r="O3025" s="30">
        <v>22787.603999999996</v>
      </c>
      <c r="P3025" s="10">
        <f t="shared" si="199"/>
        <v>2.2787603999999996E-2</v>
      </c>
    </row>
    <row r="3026" spans="1:16">
      <c r="A3026" s="2" t="s">
        <v>7</v>
      </c>
      <c r="B3026" s="2" t="s">
        <v>42</v>
      </c>
      <c r="C3026" s="2" t="str">
        <f t="shared" si="196"/>
        <v>Dennis C.</v>
      </c>
      <c r="D3026" s="2" t="s">
        <v>59</v>
      </c>
      <c r="E3026" s="2" t="s">
        <v>60</v>
      </c>
      <c r="F3026" s="2" t="s">
        <v>11</v>
      </c>
      <c r="G3026" s="2">
        <v>35</v>
      </c>
      <c r="H3026" s="2" t="s">
        <v>34</v>
      </c>
      <c r="I3026" s="2" t="s">
        <v>39</v>
      </c>
      <c r="J3026" s="2" t="s">
        <v>124</v>
      </c>
      <c r="K3026" s="2" t="str">
        <f t="shared" si="197"/>
        <v>2015</v>
      </c>
      <c r="L3026" s="2" t="str">
        <f t="shared" si="198"/>
        <v>11</v>
      </c>
      <c r="M3026" s="2">
        <v>201511</v>
      </c>
      <c r="N3026" s="30">
        <v>1087790.5919999999</v>
      </c>
      <c r="O3026" s="30">
        <v>163168.5888</v>
      </c>
      <c r="P3026" s="10">
        <f t="shared" si="199"/>
        <v>0.16316858879999999</v>
      </c>
    </row>
    <row r="3027" spans="1:16">
      <c r="A3027" s="2" t="s">
        <v>7</v>
      </c>
      <c r="B3027" s="2" t="s">
        <v>42</v>
      </c>
      <c r="C3027" s="2" t="str">
        <f t="shared" si="196"/>
        <v>Dennis C.</v>
      </c>
      <c r="D3027" s="2" t="s">
        <v>59</v>
      </c>
      <c r="E3027" s="2" t="s">
        <v>60</v>
      </c>
      <c r="F3027" s="2" t="s">
        <v>11</v>
      </c>
      <c r="G3027" s="2">
        <v>35</v>
      </c>
      <c r="H3027" s="2" t="s">
        <v>34</v>
      </c>
      <c r="I3027" s="2" t="s">
        <v>39</v>
      </c>
      <c r="J3027" s="2" t="s">
        <v>121</v>
      </c>
      <c r="K3027" s="2" t="str">
        <f t="shared" si="197"/>
        <v>2015</v>
      </c>
      <c r="L3027" s="2" t="str">
        <f t="shared" si="198"/>
        <v>11</v>
      </c>
      <c r="M3027" s="2">
        <v>201511</v>
      </c>
      <c r="N3027" s="30">
        <v>297109.34399999998</v>
      </c>
      <c r="O3027" s="30">
        <v>44566.401599999997</v>
      </c>
      <c r="P3027" s="10">
        <f t="shared" si="199"/>
        <v>4.45664016E-2</v>
      </c>
    </row>
    <row r="3028" spans="1:16">
      <c r="A3028" s="2" t="s">
        <v>7</v>
      </c>
      <c r="B3028" s="2" t="s">
        <v>42</v>
      </c>
      <c r="C3028" s="2" t="str">
        <f t="shared" si="196"/>
        <v>Dennis C.</v>
      </c>
      <c r="D3028" s="2" t="s">
        <v>59</v>
      </c>
      <c r="E3028" s="2" t="s">
        <v>60</v>
      </c>
      <c r="F3028" s="2" t="s">
        <v>11</v>
      </c>
      <c r="G3028" s="2">
        <v>35</v>
      </c>
      <c r="H3028" s="2" t="s">
        <v>34</v>
      </c>
      <c r="I3028" s="2" t="s">
        <v>39</v>
      </c>
      <c r="J3028" s="2" t="s">
        <v>143</v>
      </c>
      <c r="K3028" s="2" t="str">
        <f t="shared" si="197"/>
        <v>2015</v>
      </c>
      <c r="L3028" s="2" t="str">
        <f t="shared" si="198"/>
        <v>11</v>
      </c>
      <c r="M3028" s="2">
        <v>201511</v>
      </c>
      <c r="N3028" s="30">
        <v>177540.72</v>
      </c>
      <c r="O3028" s="30">
        <v>26631.108</v>
      </c>
      <c r="P3028" s="10">
        <f t="shared" si="199"/>
        <v>2.6631108000000001E-2</v>
      </c>
    </row>
    <row r="3029" spans="1:16">
      <c r="A3029" s="2" t="s">
        <v>7</v>
      </c>
      <c r="B3029" s="2" t="s">
        <v>42</v>
      </c>
      <c r="C3029" s="2" t="str">
        <f t="shared" si="196"/>
        <v>Dennis C.</v>
      </c>
      <c r="D3029" s="2" t="s">
        <v>59</v>
      </c>
      <c r="E3029" s="2" t="s">
        <v>60</v>
      </c>
      <c r="F3029" s="2" t="s">
        <v>11</v>
      </c>
      <c r="G3029" s="2">
        <v>35</v>
      </c>
      <c r="H3029" s="2" t="s">
        <v>34</v>
      </c>
      <c r="I3029" s="2" t="s">
        <v>39</v>
      </c>
      <c r="J3029" s="2" t="s">
        <v>123</v>
      </c>
      <c r="K3029" s="2" t="str">
        <f t="shared" si="197"/>
        <v>2015</v>
      </c>
      <c r="L3029" s="2" t="str">
        <f t="shared" si="198"/>
        <v>11</v>
      </c>
      <c r="M3029" s="2">
        <v>201511</v>
      </c>
      <c r="N3029" s="30">
        <v>320878.65599999996</v>
      </c>
      <c r="O3029" s="30">
        <v>48131.798399999992</v>
      </c>
      <c r="P3029" s="10">
        <f t="shared" si="199"/>
        <v>4.8131798399999995E-2</v>
      </c>
    </row>
    <row r="3030" spans="1:16">
      <c r="A3030" s="2" t="s">
        <v>7</v>
      </c>
      <c r="B3030" s="2" t="s">
        <v>42</v>
      </c>
      <c r="C3030" s="2" t="str">
        <f t="shared" si="196"/>
        <v>Aaron C.</v>
      </c>
      <c r="D3030" s="2" t="s">
        <v>61</v>
      </c>
      <c r="E3030" s="2" t="s">
        <v>60</v>
      </c>
      <c r="F3030" s="2" t="s">
        <v>11</v>
      </c>
      <c r="G3030" s="2">
        <v>32</v>
      </c>
      <c r="H3030" s="2" t="s">
        <v>36</v>
      </c>
      <c r="I3030" s="2" t="s">
        <v>63</v>
      </c>
      <c r="J3030" s="2" t="s">
        <v>124</v>
      </c>
      <c r="K3030" s="2" t="str">
        <f t="shared" si="197"/>
        <v>2015</v>
      </c>
      <c r="L3030" s="2" t="str">
        <f t="shared" si="198"/>
        <v>11</v>
      </c>
      <c r="M3030" s="2">
        <v>201511</v>
      </c>
      <c r="N3030" s="30">
        <v>185569.66399999999</v>
      </c>
      <c r="O3030" s="30">
        <v>27835.449599999996</v>
      </c>
      <c r="P3030" s="10">
        <f t="shared" si="199"/>
        <v>2.7835449599999996E-2</v>
      </c>
    </row>
    <row r="3031" spans="1:16">
      <c r="A3031" s="2" t="s">
        <v>7</v>
      </c>
      <c r="B3031" s="2" t="s">
        <v>42</v>
      </c>
      <c r="C3031" s="2" t="str">
        <f t="shared" si="196"/>
        <v>Aaron C.</v>
      </c>
      <c r="D3031" s="2" t="s">
        <v>61</v>
      </c>
      <c r="E3031" s="2" t="s">
        <v>60</v>
      </c>
      <c r="F3031" s="2" t="s">
        <v>11</v>
      </c>
      <c r="G3031" s="2">
        <v>32</v>
      </c>
      <c r="H3031" s="2" t="s">
        <v>36</v>
      </c>
      <c r="I3031" s="2" t="s">
        <v>63</v>
      </c>
      <c r="J3031" s="2" t="s">
        <v>121</v>
      </c>
      <c r="K3031" s="2" t="str">
        <f t="shared" si="197"/>
        <v>2015</v>
      </c>
      <c r="L3031" s="2" t="str">
        <f t="shared" si="198"/>
        <v>11</v>
      </c>
      <c r="M3031" s="2">
        <v>201511</v>
      </c>
      <c r="N3031" s="30">
        <v>63829.359999999979</v>
      </c>
      <c r="O3031" s="30">
        <v>9574.4039999999968</v>
      </c>
      <c r="P3031" s="10">
        <f t="shared" si="199"/>
        <v>9.5744039999999964E-3</v>
      </c>
    </row>
    <row r="3032" spans="1:16">
      <c r="A3032" s="2" t="s">
        <v>7</v>
      </c>
      <c r="B3032" s="2" t="s">
        <v>42</v>
      </c>
      <c r="C3032" s="2" t="str">
        <f t="shared" si="196"/>
        <v>Aaron C.</v>
      </c>
      <c r="D3032" s="2" t="s">
        <v>61</v>
      </c>
      <c r="E3032" s="2" t="s">
        <v>60</v>
      </c>
      <c r="F3032" s="2" t="s">
        <v>11</v>
      </c>
      <c r="G3032" s="2">
        <v>32</v>
      </c>
      <c r="H3032" s="2" t="s">
        <v>36</v>
      </c>
      <c r="I3032" s="2" t="s">
        <v>63</v>
      </c>
      <c r="J3032" s="2" t="s">
        <v>143</v>
      </c>
      <c r="K3032" s="2" t="str">
        <f t="shared" si="197"/>
        <v>2015</v>
      </c>
      <c r="L3032" s="2" t="str">
        <f t="shared" si="198"/>
        <v>11</v>
      </c>
      <c r="M3032" s="2">
        <v>201511</v>
      </c>
      <c r="N3032" s="30">
        <v>94124.099999999991</v>
      </c>
      <c r="O3032" s="30">
        <v>14118.614999999998</v>
      </c>
      <c r="P3032" s="10">
        <f t="shared" si="199"/>
        <v>1.4118614999999998E-2</v>
      </c>
    </row>
    <row r="3033" spans="1:16">
      <c r="A3033" s="2" t="s">
        <v>7</v>
      </c>
      <c r="B3033" s="2" t="s">
        <v>42</v>
      </c>
      <c r="C3033" s="2" t="str">
        <f t="shared" si="196"/>
        <v>Aaron C.</v>
      </c>
      <c r="D3033" s="2" t="s">
        <v>61</v>
      </c>
      <c r="E3033" s="2" t="s">
        <v>60</v>
      </c>
      <c r="F3033" s="2" t="s">
        <v>11</v>
      </c>
      <c r="G3033" s="2">
        <v>32</v>
      </c>
      <c r="H3033" s="2" t="s">
        <v>36</v>
      </c>
      <c r="I3033" s="2" t="s">
        <v>63</v>
      </c>
      <c r="J3033" s="2" t="s">
        <v>123</v>
      </c>
      <c r="K3033" s="2" t="str">
        <f t="shared" si="197"/>
        <v>2015</v>
      </c>
      <c r="L3033" s="2" t="str">
        <f t="shared" si="198"/>
        <v>11</v>
      </c>
      <c r="M3033" s="2">
        <v>201511</v>
      </c>
      <c r="N3033" s="30">
        <v>40025.159999999996</v>
      </c>
      <c r="O3033" s="30">
        <v>6003.7739999999994</v>
      </c>
      <c r="P3033" s="10">
        <f t="shared" si="199"/>
        <v>6.003773999999999E-3</v>
      </c>
    </row>
    <row r="3034" spans="1:16">
      <c r="A3034" s="2" t="s">
        <v>69</v>
      </c>
      <c r="B3034" s="2" t="s">
        <v>5</v>
      </c>
      <c r="C3034" s="2" t="str">
        <f t="shared" si="196"/>
        <v>Jansen B.</v>
      </c>
      <c r="D3034" s="2" t="s">
        <v>46</v>
      </c>
      <c r="E3034" s="2" t="s">
        <v>13</v>
      </c>
      <c r="F3034" s="2" t="s">
        <v>11</v>
      </c>
      <c r="G3034" s="2">
        <v>46</v>
      </c>
      <c r="H3034" s="2" t="s">
        <v>33</v>
      </c>
      <c r="I3034" s="2" t="s">
        <v>38</v>
      </c>
      <c r="J3034" s="2" t="s">
        <v>124</v>
      </c>
      <c r="K3034" s="2" t="str">
        <f t="shared" si="197"/>
        <v>2015</v>
      </c>
      <c r="L3034" s="2" t="str">
        <f t="shared" si="198"/>
        <v>11</v>
      </c>
      <c r="M3034" s="2">
        <v>201511</v>
      </c>
      <c r="N3034" s="30">
        <v>1248357.9733333334</v>
      </c>
      <c r="O3034" s="30">
        <v>187253.696</v>
      </c>
      <c r="P3034" s="10">
        <f t="shared" si="199"/>
        <v>0.187253696</v>
      </c>
    </row>
    <row r="3035" spans="1:16">
      <c r="A3035" s="2" t="s">
        <v>69</v>
      </c>
      <c r="B3035" s="2" t="s">
        <v>5</v>
      </c>
      <c r="C3035" s="2" t="str">
        <f t="shared" si="196"/>
        <v>Jansen B.</v>
      </c>
      <c r="D3035" s="2" t="s">
        <v>46</v>
      </c>
      <c r="E3035" s="2" t="s">
        <v>13</v>
      </c>
      <c r="F3035" s="2" t="s">
        <v>11</v>
      </c>
      <c r="G3035" s="2">
        <v>46</v>
      </c>
      <c r="H3035" s="2" t="s">
        <v>33</v>
      </c>
      <c r="I3035" s="2" t="s">
        <v>38</v>
      </c>
      <c r="J3035" s="2" t="s">
        <v>121</v>
      </c>
      <c r="K3035" s="2" t="str">
        <f t="shared" si="197"/>
        <v>2015</v>
      </c>
      <c r="L3035" s="2" t="str">
        <f t="shared" si="198"/>
        <v>11</v>
      </c>
      <c r="M3035" s="2">
        <v>201511</v>
      </c>
      <c r="N3035" s="30">
        <v>112294.18666666665</v>
      </c>
      <c r="O3035" s="30">
        <v>16844.127999999997</v>
      </c>
      <c r="P3035" s="10">
        <f t="shared" si="199"/>
        <v>1.6844127999999996E-2</v>
      </c>
    </row>
    <row r="3036" spans="1:16">
      <c r="A3036" s="2" t="s">
        <v>69</v>
      </c>
      <c r="B3036" s="2" t="s">
        <v>5</v>
      </c>
      <c r="C3036" s="2" t="str">
        <f t="shared" si="196"/>
        <v>Jansen B.</v>
      </c>
      <c r="D3036" s="2" t="s">
        <v>46</v>
      </c>
      <c r="E3036" s="2" t="s">
        <v>13</v>
      </c>
      <c r="F3036" s="2" t="s">
        <v>11</v>
      </c>
      <c r="G3036" s="2">
        <v>46</v>
      </c>
      <c r="H3036" s="2" t="s">
        <v>33</v>
      </c>
      <c r="I3036" s="2" t="s">
        <v>38</v>
      </c>
      <c r="J3036" s="2" t="s">
        <v>143</v>
      </c>
      <c r="K3036" s="2" t="str">
        <f t="shared" si="197"/>
        <v>2015</v>
      </c>
      <c r="L3036" s="2" t="str">
        <f t="shared" si="198"/>
        <v>11</v>
      </c>
      <c r="M3036" s="2">
        <v>201511</v>
      </c>
      <c r="N3036" s="30">
        <v>199623.43333333332</v>
      </c>
      <c r="O3036" s="30">
        <v>29943.514999999996</v>
      </c>
      <c r="P3036" s="10">
        <f t="shared" si="199"/>
        <v>2.9943514999999997E-2</v>
      </c>
    </row>
    <row r="3037" spans="1:16">
      <c r="A3037" s="2" t="s">
        <v>69</v>
      </c>
      <c r="B3037" s="2" t="s">
        <v>5</v>
      </c>
      <c r="C3037" s="2" t="str">
        <f t="shared" si="196"/>
        <v>Jansen B.</v>
      </c>
      <c r="D3037" s="2" t="s">
        <v>46</v>
      </c>
      <c r="E3037" s="2" t="s">
        <v>13</v>
      </c>
      <c r="F3037" s="2" t="s">
        <v>11</v>
      </c>
      <c r="G3037" s="2">
        <v>46</v>
      </c>
      <c r="H3037" s="2" t="s">
        <v>33</v>
      </c>
      <c r="I3037" s="2" t="s">
        <v>38</v>
      </c>
      <c r="J3037" s="2" t="s">
        <v>123</v>
      </c>
      <c r="K3037" s="2" t="str">
        <f t="shared" si="197"/>
        <v>2015</v>
      </c>
      <c r="L3037" s="2" t="str">
        <f t="shared" si="198"/>
        <v>11</v>
      </c>
      <c r="M3037" s="2">
        <v>201511</v>
      </c>
      <c r="N3037" s="30">
        <v>765171.95999999985</v>
      </c>
      <c r="O3037" s="30">
        <v>114775.79399999998</v>
      </c>
      <c r="P3037" s="10">
        <f t="shared" si="199"/>
        <v>0.11477579399999999</v>
      </c>
    </row>
    <row r="3038" spans="1:16">
      <c r="A3038" s="2" t="s">
        <v>69</v>
      </c>
      <c r="B3038" s="2" t="s">
        <v>5</v>
      </c>
      <c r="C3038" s="2" t="str">
        <f t="shared" si="196"/>
        <v>Claire P.</v>
      </c>
      <c r="D3038" s="2" t="s">
        <v>22</v>
      </c>
      <c r="E3038" s="2" t="s">
        <v>16</v>
      </c>
      <c r="F3038" s="2" t="s">
        <v>12</v>
      </c>
      <c r="G3038" s="2">
        <v>38</v>
      </c>
      <c r="H3038" s="2" t="s">
        <v>34</v>
      </c>
      <c r="I3038" s="2" t="s">
        <v>39</v>
      </c>
      <c r="J3038" s="2" t="s">
        <v>124</v>
      </c>
      <c r="K3038" s="2" t="str">
        <f t="shared" si="197"/>
        <v>2015</v>
      </c>
      <c r="L3038" s="2" t="str">
        <f t="shared" si="198"/>
        <v>11</v>
      </c>
      <c r="M3038" s="2">
        <v>201511</v>
      </c>
      <c r="N3038" s="30">
        <v>1226953.7279999999</v>
      </c>
      <c r="O3038" s="30">
        <v>184043.05919999999</v>
      </c>
      <c r="P3038" s="10">
        <f t="shared" si="199"/>
        <v>0.1840430592</v>
      </c>
    </row>
    <row r="3039" spans="1:16">
      <c r="A3039" s="2" t="s">
        <v>69</v>
      </c>
      <c r="B3039" s="2" t="s">
        <v>5</v>
      </c>
      <c r="C3039" s="2" t="str">
        <f t="shared" si="196"/>
        <v>Claire P.</v>
      </c>
      <c r="D3039" s="2" t="s">
        <v>22</v>
      </c>
      <c r="E3039" s="2" t="s">
        <v>16</v>
      </c>
      <c r="F3039" s="2" t="s">
        <v>12</v>
      </c>
      <c r="G3039" s="2">
        <v>38</v>
      </c>
      <c r="H3039" s="2" t="s">
        <v>34</v>
      </c>
      <c r="I3039" s="2" t="s">
        <v>39</v>
      </c>
      <c r="J3039" s="2" t="s">
        <v>121</v>
      </c>
      <c r="K3039" s="2" t="str">
        <f t="shared" si="197"/>
        <v>2015</v>
      </c>
      <c r="L3039" s="2" t="str">
        <f t="shared" si="198"/>
        <v>11</v>
      </c>
      <c r="M3039" s="2">
        <v>201511</v>
      </c>
      <c r="N3039" s="30">
        <v>144600.95999999999</v>
      </c>
      <c r="O3039" s="30">
        <v>21690.143999999997</v>
      </c>
      <c r="P3039" s="10">
        <f t="shared" si="199"/>
        <v>2.1690143999999998E-2</v>
      </c>
    </row>
    <row r="3040" spans="1:16">
      <c r="A3040" s="2" t="s">
        <v>69</v>
      </c>
      <c r="B3040" s="2" t="s">
        <v>5</v>
      </c>
      <c r="C3040" s="2" t="str">
        <f t="shared" si="196"/>
        <v>Claire P.</v>
      </c>
      <c r="D3040" s="2" t="s">
        <v>22</v>
      </c>
      <c r="E3040" s="2" t="s">
        <v>16</v>
      </c>
      <c r="F3040" s="2" t="s">
        <v>12</v>
      </c>
      <c r="G3040" s="2">
        <v>38</v>
      </c>
      <c r="H3040" s="2" t="s">
        <v>34</v>
      </c>
      <c r="I3040" s="2" t="s">
        <v>39</v>
      </c>
      <c r="J3040" s="2" t="s">
        <v>143</v>
      </c>
      <c r="K3040" s="2" t="str">
        <f t="shared" si="197"/>
        <v>2015</v>
      </c>
      <c r="L3040" s="2" t="str">
        <f t="shared" si="198"/>
        <v>11</v>
      </c>
      <c r="M3040" s="2">
        <v>201511</v>
      </c>
      <c r="N3040" s="30">
        <v>46928.280000000006</v>
      </c>
      <c r="O3040" s="30">
        <v>7039.2420000000002</v>
      </c>
      <c r="P3040" s="10">
        <f t="shared" si="199"/>
        <v>7.0392420000000002E-3</v>
      </c>
    </row>
    <row r="3041" spans="1:16">
      <c r="A3041" s="2" t="s">
        <v>69</v>
      </c>
      <c r="B3041" s="2" t="s">
        <v>5</v>
      </c>
      <c r="C3041" s="2" t="str">
        <f t="shared" si="196"/>
        <v>Claire P.</v>
      </c>
      <c r="D3041" s="2" t="s">
        <v>22</v>
      </c>
      <c r="E3041" s="2" t="s">
        <v>16</v>
      </c>
      <c r="F3041" s="2" t="s">
        <v>12</v>
      </c>
      <c r="G3041" s="2">
        <v>38</v>
      </c>
      <c r="H3041" s="2" t="s">
        <v>34</v>
      </c>
      <c r="I3041" s="2" t="s">
        <v>39</v>
      </c>
      <c r="J3041" s="2" t="s">
        <v>123</v>
      </c>
      <c r="K3041" s="2" t="str">
        <f t="shared" si="197"/>
        <v>2015</v>
      </c>
      <c r="L3041" s="2" t="str">
        <f t="shared" si="198"/>
        <v>11</v>
      </c>
      <c r="M3041" s="2">
        <v>201511</v>
      </c>
      <c r="N3041" s="30">
        <v>512597.2319999999</v>
      </c>
      <c r="O3041" s="30">
        <v>76889.584799999982</v>
      </c>
      <c r="P3041" s="10">
        <f t="shared" si="199"/>
        <v>7.688958479999998E-2</v>
      </c>
    </row>
    <row r="3042" spans="1:16">
      <c r="A3042" s="2" t="s">
        <v>69</v>
      </c>
      <c r="B3042" s="2" t="s">
        <v>5</v>
      </c>
      <c r="C3042" s="2" t="str">
        <f t="shared" si="196"/>
        <v>Simon W.</v>
      </c>
      <c r="D3042" s="2" t="s">
        <v>9</v>
      </c>
      <c r="E3042" s="2" t="s">
        <v>10</v>
      </c>
      <c r="F3042" s="2" t="s">
        <v>11</v>
      </c>
      <c r="G3042" s="2">
        <v>25</v>
      </c>
      <c r="H3042" s="2" t="s">
        <v>37</v>
      </c>
      <c r="I3042" s="2" t="s">
        <v>41</v>
      </c>
      <c r="J3042" s="2" t="s">
        <v>124</v>
      </c>
      <c r="K3042" s="2" t="str">
        <f t="shared" si="197"/>
        <v>2015</v>
      </c>
      <c r="L3042" s="2" t="str">
        <f t="shared" si="198"/>
        <v>11</v>
      </c>
      <c r="M3042" s="2">
        <v>201511</v>
      </c>
      <c r="N3042" s="30">
        <v>393384.31999999995</v>
      </c>
      <c r="O3042" s="30">
        <v>59007.647999999986</v>
      </c>
      <c r="P3042" s="10">
        <f t="shared" si="199"/>
        <v>5.9007647999999989E-2</v>
      </c>
    </row>
    <row r="3043" spans="1:16">
      <c r="A3043" s="2" t="s">
        <v>69</v>
      </c>
      <c r="B3043" s="2" t="s">
        <v>5</v>
      </c>
      <c r="C3043" s="2" t="str">
        <f t="shared" si="196"/>
        <v>Simon W.</v>
      </c>
      <c r="D3043" s="2" t="s">
        <v>9</v>
      </c>
      <c r="E3043" s="2" t="s">
        <v>10</v>
      </c>
      <c r="F3043" s="2" t="s">
        <v>11</v>
      </c>
      <c r="G3043" s="2">
        <v>25</v>
      </c>
      <c r="H3043" s="2" t="s">
        <v>37</v>
      </c>
      <c r="I3043" s="2" t="s">
        <v>41</v>
      </c>
      <c r="J3043" s="2" t="s">
        <v>121</v>
      </c>
      <c r="K3043" s="2" t="str">
        <f t="shared" si="197"/>
        <v>2015</v>
      </c>
      <c r="L3043" s="2" t="str">
        <f t="shared" si="198"/>
        <v>11</v>
      </c>
      <c r="M3043" s="2">
        <v>201511</v>
      </c>
      <c r="N3043" s="30">
        <v>38194.239999999998</v>
      </c>
      <c r="O3043" s="30">
        <v>5729.1359999999995</v>
      </c>
      <c r="P3043" s="10">
        <f t="shared" si="199"/>
        <v>5.7291359999999993E-3</v>
      </c>
    </row>
    <row r="3044" spans="1:16">
      <c r="A3044" s="2" t="s">
        <v>69</v>
      </c>
      <c r="B3044" s="2" t="s">
        <v>5</v>
      </c>
      <c r="C3044" s="2" t="str">
        <f t="shared" si="196"/>
        <v>Simon W.</v>
      </c>
      <c r="D3044" s="2" t="s">
        <v>9</v>
      </c>
      <c r="E3044" s="2" t="s">
        <v>10</v>
      </c>
      <c r="F3044" s="2" t="s">
        <v>11</v>
      </c>
      <c r="G3044" s="2">
        <v>25</v>
      </c>
      <c r="H3044" s="2" t="s">
        <v>37</v>
      </c>
      <c r="I3044" s="2" t="s">
        <v>41</v>
      </c>
      <c r="J3044" s="2" t="s">
        <v>143</v>
      </c>
      <c r="K3044" s="2" t="str">
        <f t="shared" si="197"/>
        <v>2015</v>
      </c>
      <c r="L3044" s="2" t="str">
        <f t="shared" si="198"/>
        <v>11</v>
      </c>
      <c r="M3044" s="2">
        <v>201511</v>
      </c>
      <c r="N3044" s="30">
        <v>63779.799999999996</v>
      </c>
      <c r="O3044" s="30">
        <v>9566.9699999999993</v>
      </c>
      <c r="P3044" s="10">
        <f t="shared" si="199"/>
        <v>9.5669699999999993E-3</v>
      </c>
    </row>
    <row r="3045" spans="1:16">
      <c r="A3045" s="2" t="s">
        <v>69</v>
      </c>
      <c r="B3045" s="2" t="s">
        <v>5</v>
      </c>
      <c r="C3045" s="2" t="str">
        <f t="shared" si="196"/>
        <v>Simon W.</v>
      </c>
      <c r="D3045" s="2" t="s">
        <v>9</v>
      </c>
      <c r="E3045" s="2" t="s">
        <v>10</v>
      </c>
      <c r="F3045" s="2" t="s">
        <v>11</v>
      </c>
      <c r="G3045" s="2">
        <v>25</v>
      </c>
      <c r="H3045" s="2" t="s">
        <v>37</v>
      </c>
      <c r="I3045" s="2" t="s">
        <v>41</v>
      </c>
      <c r="J3045" s="2" t="s">
        <v>123</v>
      </c>
      <c r="K3045" s="2" t="str">
        <f t="shared" si="197"/>
        <v>2015</v>
      </c>
      <c r="L3045" s="2" t="str">
        <f t="shared" si="198"/>
        <v>11</v>
      </c>
      <c r="M3045" s="2">
        <v>201511</v>
      </c>
      <c r="N3045" s="30">
        <v>24709.439999999995</v>
      </c>
      <c r="O3045" s="30">
        <v>3706.4159999999993</v>
      </c>
      <c r="P3045" s="10">
        <f t="shared" si="199"/>
        <v>3.7064159999999993E-3</v>
      </c>
    </row>
    <row r="3046" spans="1:16">
      <c r="A3046" s="2" t="s">
        <v>69</v>
      </c>
      <c r="B3046" s="2" t="s">
        <v>6</v>
      </c>
      <c r="C3046" s="2" t="str">
        <f t="shared" si="196"/>
        <v>Trevor P.</v>
      </c>
      <c r="D3046" s="2" t="s">
        <v>14</v>
      </c>
      <c r="E3046" s="2" t="s">
        <v>15</v>
      </c>
      <c r="F3046" s="2" t="s">
        <v>11</v>
      </c>
      <c r="G3046" s="2">
        <v>32</v>
      </c>
      <c r="H3046" s="2" t="s">
        <v>36</v>
      </c>
      <c r="I3046" s="2" t="s">
        <v>63</v>
      </c>
      <c r="J3046" s="2" t="s">
        <v>124</v>
      </c>
      <c r="K3046" s="2" t="str">
        <f t="shared" si="197"/>
        <v>2015</v>
      </c>
      <c r="L3046" s="2" t="str">
        <f t="shared" si="198"/>
        <v>11</v>
      </c>
      <c r="M3046" s="2">
        <v>201511</v>
      </c>
      <c r="N3046" s="30">
        <v>443472.21333333344</v>
      </c>
      <c r="O3046" s="30">
        <v>66520.832000000009</v>
      </c>
      <c r="P3046" s="10">
        <f t="shared" si="199"/>
        <v>6.6520832000000016E-2</v>
      </c>
    </row>
    <row r="3047" spans="1:16">
      <c r="A3047" s="2" t="s">
        <v>69</v>
      </c>
      <c r="B3047" s="2" t="s">
        <v>6</v>
      </c>
      <c r="C3047" s="2" t="str">
        <f t="shared" si="196"/>
        <v>Trevor P.</v>
      </c>
      <c r="D3047" s="2" t="s">
        <v>14</v>
      </c>
      <c r="E3047" s="2" t="s">
        <v>15</v>
      </c>
      <c r="F3047" s="2" t="s">
        <v>11</v>
      </c>
      <c r="G3047" s="2">
        <v>32</v>
      </c>
      <c r="H3047" s="2" t="s">
        <v>36</v>
      </c>
      <c r="I3047" s="2" t="s">
        <v>63</v>
      </c>
      <c r="J3047" s="2" t="s">
        <v>121</v>
      </c>
      <c r="K3047" s="2" t="str">
        <f t="shared" si="197"/>
        <v>2015</v>
      </c>
      <c r="L3047" s="2" t="str">
        <f t="shared" si="198"/>
        <v>11</v>
      </c>
      <c r="M3047" s="2">
        <v>201511</v>
      </c>
      <c r="N3047" s="30">
        <v>156928.05333333334</v>
      </c>
      <c r="O3047" s="30">
        <v>23539.207999999999</v>
      </c>
      <c r="P3047" s="10">
        <f t="shared" si="199"/>
        <v>2.3539207999999999E-2</v>
      </c>
    </row>
    <row r="3048" spans="1:16">
      <c r="A3048" s="2" t="s">
        <v>69</v>
      </c>
      <c r="B3048" s="2" t="s">
        <v>6</v>
      </c>
      <c r="C3048" s="2" t="str">
        <f t="shared" si="196"/>
        <v>Trevor P.</v>
      </c>
      <c r="D3048" s="2" t="s">
        <v>14</v>
      </c>
      <c r="E3048" s="2" t="s">
        <v>15</v>
      </c>
      <c r="F3048" s="2" t="s">
        <v>11</v>
      </c>
      <c r="G3048" s="2">
        <v>32</v>
      </c>
      <c r="H3048" s="2" t="s">
        <v>36</v>
      </c>
      <c r="I3048" s="2" t="s">
        <v>63</v>
      </c>
      <c r="J3048" s="2" t="s">
        <v>143</v>
      </c>
      <c r="K3048" s="2" t="str">
        <f t="shared" si="197"/>
        <v>2015</v>
      </c>
      <c r="L3048" s="2" t="str">
        <f t="shared" si="198"/>
        <v>11</v>
      </c>
      <c r="M3048" s="2">
        <v>201511</v>
      </c>
      <c r="N3048" s="30">
        <v>169830.73333333331</v>
      </c>
      <c r="O3048" s="30">
        <v>25474.609999999997</v>
      </c>
      <c r="P3048" s="10">
        <f t="shared" si="199"/>
        <v>2.5474609999999998E-2</v>
      </c>
    </row>
    <row r="3049" spans="1:16">
      <c r="A3049" s="2" t="s">
        <v>69</v>
      </c>
      <c r="B3049" s="2" t="s">
        <v>6</v>
      </c>
      <c r="C3049" s="2" t="str">
        <f t="shared" si="196"/>
        <v>Trevor P.</v>
      </c>
      <c r="D3049" s="2" t="s">
        <v>14</v>
      </c>
      <c r="E3049" s="2" t="s">
        <v>15</v>
      </c>
      <c r="F3049" s="2" t="s">
        <v>11</v>
      </c>
      <c r="G3049" s="2">
        <v>32</v>
      </c>
      <c r="H3049" s="2" t="s">
        <v>36</v>
      </c>
      <c r="I3049" s="2" t="s">
        <v>63</v>
      </c>
      <c r="J3049" s="2" t="s">
        <v>123</v>
      </c>
      <c r="K3049" s="2" t="str">
        <f t="shared" si="197"/>
        <v>2015</v>
      </c>
      <c r="L3049" s="2" t="str">
        <f t="shared" si="198"/>
        <v>11</v>
      </c>
      <c r="M3049" s="2">
        <v>201511</v>
      </c>
      <c r="N3049" s="30">
        <v>78419.600000000006</v>
      </c>
      <c r="O3049" s="30">
        <v>11762.94</v>
      </c>
      <c r="P3049" s="10">
        <f t="shared" si="199"/>
        <v>1.1762940000000001E-2</v>
      </c>
    </row>
    <row r="3050" spans="1:16">
      <c r="A3050" s="2" t="s">
        <v>68</v>
      </c>
      <c r="B3050" s="2" t="s">
        <v>24</v>
      </c>
      <c r="C3050" s="2" t="str">
        <f t="shared" si="196"/>
        <v>George C.</v>
      </c>
      <c r="D3050" s="2" t="s">
        <v>43</v>
      </c>
      <c r="E3050" s="2" t="s">
        <v>17</v>
      </c>
      <c r="F3050" s="2" t="s">
        <v>11</v>
      </c>
      <c r="G3050" s="2">
        <v>32</v>
      </c>
      <c r="H3050" s="2" t="s">
        <v>36</v>
      </c>
      <c r="I3050" s="2" t="s">
        <v>63</v>
      </c>
      <c r="J3050" s="2" t="s">
        <v>124</v>
      </c>
      <c r="K3050" s="2" t="str">
        <f t="shared" si="197"/>
        <v>2015</v>
      </c>
      <c r="L3050" s="2" t="str">
        <f t="shared" si="198"/>
        <v>11</v>
      </c>
      <c r="M3050" s="2">
        <v>201511</v>
      </c>
      <c r="N3050" s="30">
        <v>536538.24000000011</v>
      </c>
      <c r="O3050" s="30">
        <v>80480.736000000004</v>
      </c>
      <c r="P3050" s="10">
        <f t="shared" si="199"/>
        <v>8.0480736000000011E-2</v>
      </c>
    </row>
    <row r="3051" spans="1:16">
      <c r="A3051" s="2" t="s">
        <v>68</v>
      </c>
      <c r="B3051" s="2" t="s">
        <v>24</v>
      </c>
      <c r="C3051" s="2" t="str">
        <f t="shared" si="196"/>
        <v>George C.</v>
      </c>
      <c r="D3051" s="2" t="s">
        <v>43</v>
      </c>
      <c r="E3051" s="2" t="s">
        <v>17</v>
      </c>
      <c r="F3051" s="2" t="s">
        <v>11</v>
      </c>
      <c r="G3051" s="2">
        <v>32</v>
      </c>
      <c r="H3051" s="2" t="s">
        <v>36</v>
      </c>
      <c r="I3051" s="2" t="s">
        <v>63</v>
      </c>
      <c r="J3051" s="2" t="s">
        <v>121</v>
      </c>
      <c r="K3051" s="2" t="str">
        <f t="shared" si="197"/>
        <v>2015</v>
      </c>
      <c r="L3051" s="2" t="str">
        <f t="shared" si="198"/>
        <v>11</v>
      </c>
      <c r="M3051" s="2">
        <v>201511</v>
      </c>
      <c r="N3051" s="30">
        <v>222778.82666666669</v>
      </c>
      <c r="O3051" s="30">
        <v>33416.824000000001</v>
      </c>
      <c r="P3051" s="10">
        <f t="shared" si="199"/>
        <v>3.3416823999999998E-2</v>
      </c>
    </row>
    <row r="3052" spans="1:16">
      <c r="A3052" s="2" t="s">
        <v>68</v>
      </c>
      <c r="B3052" s="2" t="s">
        <v>24</v>
      </c>
      <c r="C3052" s="2" t="str">
        <f t="shared" si="196"/>
        <v>George C.</v>
      </c>
      <c r="D3052" s="2" t="s">
        <v>43</v>
      </c>
      <c r="E3052" s="2" t="s">
        <v>17</v>
      </c>
      <c r="F3052" s="2" t="s">
        <v>11</v>
      </c>
      <c r="G3052" s="2">
        <v>32</v>
      </c>
      <c r="H3052" s="2" t="s">
        <v>36</v>
      </c>
      <c r="I3052" s="2" t="s">
        <v>63</v>
      </c>
      <c r="J3052" s="2" t="s">
        <v>143</v>
      </c>
      <c r="K3052" s="2" t="str">
        <f t="shared" si="197"/>
        <v>2015</v>
      </c>
      <c r="L3052" s="2" t="str">
        <f t="shared" si="198"/>
        <v>11</v>
      </c>
      <c r="M3052" s="2">
        <v>201511</v>
      </c>
      <c r="N3052" s="30">
        <v>75518.799999999988</v>
      </c>
      <c r="O3052" s="30">
        <v>11327.819999999998</v>
      </c>
      <c r="P3052" s="10">
        <f t="shared" si="199"/>
        <v>1.1327819999999997E-2</v>
      </c>
    </row>
    <row r="3053" spans="1:16">
      <c r="A3053" s="2" t="s">
        <v>68</v>
      </c>
      <c r="B3053" s="2" t="s">
        <v>24</v>
      </c>
      <c r="C3053" s="2" t="str">
        <f t="shared" si="196"/>
        <v>George C.</v>
      </c>
      <c r="D3053" s="2" t="s">
        <v>43</v>
      </c>
      <c r="E3053" s="2" t="s">
        <v>17</v>
      </c>
      <c r="F3053" s="2" t="s">
        <v>11</v>
      </c>
      <c r="G3053" s="2">
        <v>32</v>
      </c>
      <c r="H3053" s="2" t="s">
        <v>36</v>
      </c>
      <c r="I3053" s="2" t="s">
        <v>63</v>
      </c>
      <c r="J3053" s="2" t="s">
        <v>123</v>
      </c>
      <c r="K3053" s="2" t="str">
        <f t="shared" si="197"/>
        <v>2015</v>
      </c>
      <c r="L3053" s="2" t="str">
        <f t="shared" si="198"/>
        <v>11</v>
      </c>
      <c r="M3053" s="2">
        <v>201511</v>
      </c>
      <c r="N3053" s="30">
        <v>24931.199999999997</v>
      </c>
      <c r="O3053" s="30">
        <v>3739.6799999999994</v>
      </c>
      <c r="P3053" s="10">
        <f t="shared" si="199"/>
        <v>3.7396799999999996E-3</v>
      </c>
    </row>
    <row r="3054" spans="1:16">
      <c r="A3054" s="2" t="s">
        <v>68</v>
      </c>
      <c r="B3054" s="2" t="s">
        <v>70</v>
      </c>
      <c r="C3054" s="2" t="str">
        <f t="shared" si="196"/>
        <v>Emma J.</v>
      </c>
      <c r="D3054" s="2" t="s">
        <v>20</v>
      </c>
      <c r="E3054" s="2" t="s">
        <v>0</v>
      </c>
      <c r="F3054" s="2" t="s">
        <v>12</v>
      </c>
      <c r="G3054" s="2">
        <v>28</v>
      </c>
      <c r="H3054" s="2" t="s">
        <v>37</v>
      </c>
      <c r="I3054" s="2" t="s">
        <v>41</v>
      </c>
      <c r="J3054" s="2" t="s">
        <v>124</v>
      </c>
      <c r="K3054" s="2" t="str">
        <f t="shared" si="197"/>
        <v>2015</v>
      </c>
      <c r="L3054" s="2" t="str">
        <f t="shared" si="198"/>
        <v>11</v>
      </c>
      <c r="M3054" s="2">
        <v>201511</v>
      </c>
      <c r="N3054" s="30">
        <v>229649.28</v>
      </c>
      <c r="O3054" s="30">
        <v>34447.392</v>
      </c>
      <c r="P3054" s="10">
        <f t="shared" si="199"/>
        <v>3.4447392E-2</v>
      </c>
    </row>
    <row r="3055" spans="1:16">
      <c r="A3055" s="2" t="s">
        <v>68</v>
      </c>
      <c r="B3055" s="2" t="s">
        <v>70</v>
      </c>
      <c r="C3055" s="2" t="str">
        <f t="shared" si="196"/>
        <v>Emma J.</v>
      </c>
      <c r="D3055" s="2" t="s">
        <v>20</v>
      </c>
      <c r="E3055" s="2" t="s">
        <v>0</v>
      </c>
      <c r="F3055" s="2" t="s">
        <v>12</v>
      </c>
      <c r="G3055" s="2">
        <v>28</v>
      </c>
      <c r="H3055" s="2" t="s">
        <v>37</v>
      </c>
      <c r="I3055" s="2" t="s">
        <v>41</v>
      </c>
      <c r="J3055" s="2" t="s">
        <v>121</v>
      </c>
      <c r="K3055" s="2" t="str">
        <f t="shared" si="197"/>
        <v>2015</v>
      </c>
      <c r="L3055" s="2" t="str">
        <f t="shared" si="198"/>
        <v>11</v>
      </c>
      <c r="M3055" s="2">
        <v>201511</v>
      </c>
      <c r="N3055" s="30">
        <v>43756.159999999996</v>
      </c>
      <c r="O3055" s="30">
        <v>6563.4239999999991</v>
      </c>
      <c r="P3055" s="10">
        <f t="shared" si="199"/>
        <v>6.5634239999999991E-3</v>
      </c>
    </row>
    <row r="3056" spans="1:16">
      <c r="A3056" s="2" t="s">
        <v>68</v>
      </c>
      <c r="B3056" s="2" t="s">
        <v>70</v>
      </c>
      <c r="C3056" s="2" t="str">
        <f t="shared" si="196"/>
        <v>Emma J.</v>
      </c>
      <c r="D3056" s="2" t="s">
        <v>20</v>
      </c>
      <c r="E3056" s="2" t="s">
        <v>0</v>
      </c>
      <c r="F3056" s="2" t="s">
        <v>12</v>
      </c>
      <c r="G3056" s="2">
        <v>28</v>
      </c>
      <c r="H3056" s="2" t="s">
        <v>37</v>
      </c>
      <c r="I3056" s="2" t="s">
        <v>41</v>
      </c>
      <c r="J3056" s="2" t="s">
        <v>143</v>
      </c>
      <c r="K3056" s="2" t="str">
        <f t="shared" si="197"/>
        <v>2015</v>
      </c>
      <c r="L3056" s="2" t="str">
        <f t="shared" si="198"/>
        <v>11</v>
      </c>
      <c r="M3056" s="2">
        <v>201511</v>
      </c>
      <c r="N3056" s="30">
        <v>117986.4</v>
      </c>
      <c r="O3056" s="30">
        <v>17697.96</v>
      </c>
      <c r="P3056" s="10">
        <f t="shared" si="199"/>
        <v>1.7697959999999999E-2</v>
      </c>
    </row>
    <row r="3057" spans="1:16">
      <c r="A3057" s="2" t="s">
        <v>68</v>
      </c>
      <c r="B3057" s="2" t="s">
        <v>70</v>
      </c>
      <c r="C3057" s="2" t="str">
        <f t="shared" si="196"/>
        <v>Emma J.</v>
      </c>
      <c r="D3057" s="2" t="s">
        <v>20</v>
      </c>
      <c r="E3057" s="2" t="s">
        <v>0</v>
      </c>
      <c r="F3057" s="2" t="s">
        <v>12</v>
      </c>
      <c r="G3057" s="2">
        <v>28</v>
      </c>
      <c r="H3057" s="2" t="s">
        <v>37</v>
      </c>
      <c r="I3057" s="2" t="s">
        <v>41</v>
      </c>
      <c r="J3057" s="2" t="s">
        <v>123</v>
      </c>
      <c r="K3057" s="2" t="str">
        <f t="shared" si="197"/>
        <v>2015</v>
      </c>
      <c r="L3057" s="2" t="str">
        <f t="shared" si="198"/>
        <v>11</v>
      </c>
      <c r="M3057" s="2">
        <v>201511</v>
      </c>
      <c r="N3057" s="30">
        <v>103242.72</v>
      </c>
      <c r="O3057" s="30">
        <v>15486.407999999999</v>
      </c>
      <c r="P3057" s="10">
        <f t="shared" si="199"/>
        <v>1.5486408E-2</v>
      </c>
    </row>
    <row r="3058" spans="1:16">
      <c r="A3058" s="2" t="s">
        <v>68</v>
      </c>
      <c r="B3058" s="2" t="s">
        <v>23</v>
      </c>
      <c r="C3058" s="2" t="str">
        <f t="shared" si="196"/>
        <v>Bryan K.</v>
      </c>
      <c r="D3058" s="2" t="s">
        <v>44</v>
      </c>
      <c r="E3058" s="2" t="s">
        <v>45</v>
      </c>
      <c r="F3058" s="2" t="s">
        <v>11</v>
      </c>
      <c r="G3058" s="2">
        <v>27</v>
      </c>
      <c r="H3058" s="2" t="s">
        <v>33</v>
      </c>
      <c r="I3058" s="2" t="s">
        <v>38</v>
      </c>
      <c r="J3058" s="2" t="s">
        <v>124</v>
      </c>
      <c r="K3058" s="2" t="str">
        <f t="shared" si="197"/>
        <v>2015</v>
      </c>
      <c r="L3058" s="2" t="str">
        <f t="shared" si="198"/>
        <v>11</v>
      </c>
      <c r="M3058" s="2">
        <v>201511</v>
      </c>
      <c r="N3058" s="30">
        <v>496758.52800000005</v>
      </c>
      <c r="O3058" s="30">
        <v>74513.779200000004</v>
      </c>
      <c r="P3058" s="10">
        <f t="shared" si="199"/>
        <v>7.4513779200000005E-2</v>
      </c>
    </row>
    <row r="3059" spans="1:16">
      <c r="A3059" s="2" t="s">
        <v>68</v>
      </c>
      <c r="B3059" s="2" t="s">
        <v>23</v>
      </c>
      <c r="C3059" s="2" t="str">
        <f t="shared" si="196"/>
        <v>Bryan K.</v>
      </c>
      <c r="D3059" s="2" t="s">
        <v>44</v>
      </c>
      <c r="E3059" s="2" t="s">
        <v>45</v>
      </c>
      <c r="F3059" s="2" t="s">
        <v>11</v>
      </c>
      <c r="G3059" s="2">
        <v>27</v>
      </c>
      <c r="H3059" s="2" t="s">
        <v>33</v>
      </c>
      <c r="I3059" s="2" t="s">
        <v>38</v>
      </c>
      <c r="J3059" s="2" t="s">
        <v>121</v>
      </c>
      <c r="K3059" s="2" t="str">
        <f t="shared" si="197"/>
        <v>2015</v>
      </c>
      <c r="L3059" s="2" t="str">
        <f t="shared" si="198"/>
        <v>11</v>
      </c>
      <c r="M3059" s="2">
        <v>201511</v>
      </c>
      <c r="N3059" s="30">
        <v>127846.656</v>
      </c>
      <c r="O3059" s="30">
        <v>19176.9984</v>
      </c>
      <c r="P3059" s="10">
        <f t="shared" si="199"/>
        <v>1.9176998399999999E-2</v>
      </c>
    </row>
    <row r="3060" spans="1:16">
      <c r="A3060" s="2" t="s">
        <v>68</v>
      </c>
      <c r="B3060" s="2" t="s">
        <v>23</v>
      </c>
      <c r="C3060" s="2" t="str">
        <f t="shared" si="196"/>
        <v>Bryan K.</v>
      </c>
      <c r="D3060" s="2" t="s">
        <v>44</v>
      </c>
      <c r="E3060" s="2" t="s">
        <v>45</v>
      </c>
      <c r="F3060" s="2" t="s">
        <v>11</v>
      </c>
      <c r="G3060" s="2">
        <v>27</v>
      </c>
      <c r="H3060" s="2" t="s">
        <v>33</v>
      </c>
      <c r="I3060" s="2" t="s">
        <v>38</v>
      </c>
      <c r="J3060" s="2" t="s">
        <v>143</v>
      </c>
      <c r="K3060" s="2" t="str">
        <f t="shared" si="197"/>
        <v>2015</v>
      </c>
      <c r="L3060" s="2" t="str">
        <f t="shared" si="198"/>
        <v>11</v>
      </c>
      <c r="M3060" s="2">
        <v>201511</v>
      </c>
      <c r="N3060" s="30">
        <v>16430.400000000001</v>
      </c>
      <c r="O3060" s="30">
        <v>2464.56</v>
      </c>
      <c r="P3060" s="10">
        <f t="shared" si="199"/>
        <v>2.4645599999999998E-3</v>
      </c>
    </row>
    <row r="3061" spans="1:16">
      <c r="A3061" s="2" t="s">
        <v>68</v>
      </c>
      <c r="B3061" s="2" t="s">
        <v>23</v>
      </c>
      <c r="C3061" s="2" t="str">
        <f t="shared" si="196"/>
        <v>Bryan K.</v>
      </c>
      <c r="D3061" s="2" t="s">
        <v>44</v>
      </c>
      <c r="E3061" s="2" t="s">
        <v>45</v>
      </c>
      <c r="F3061" s="2" t="s">
        <v>11</v>
      </c>
      <c r="G3061" s="2">
        <v>27</v>
      </c>
      <c r="H3061" s="2" t="s">
        <v>33</v>
      </c>
      <c r="I3061" s="2" t="s">
        <v>38</v>
      </c>
      <c r="J3061" s="2" t="s">
        <v>123</v>
      </c>
      <c r="K3061" s="2" t="str">
        <f t="shared" si="197"/>
        <v>2015</v>
      </c>
      <c r="L3061" s="2" t="str">
        <f t="shared" si="198"/>
        <v>11</v>
      </c>
      <c r="M3061" s="2">
        <v>201511</v>
      </c>
      <c r="N3061" s="30">
        <v>273780.86399999994</v>
      </c>
      <c r="O3061" s="30">
        <v>41067.129599999993</v>
      </c>
      <c r="P3061" s="10">
        <f t="shared" si="199"/>
        <v>4.1067129599999995E-2</v>
      </c>
    </row>
    <row r="3062" spans="1:16">
      <c r="A3062" s="2" t="s">
        <v>7</v>
      </c>
      <c r="B3062" s="2" t="s">
        <v>25</v>
      </c>
      <c r="C3062" s="2" t="str">
        <f t="shared" si="196"/>
        <v>Louis N.</v>
      </c>
      <c r="D3062" s="2" t="s">
        <v>51</v>
      </c>
      <c r="E3062" s="2" t="s">
        <v>52</v>
      </c>
      <c r="F3062" s="2" t="s">
        <v>11</v>
      </c>
      <c r="G3062" s="2">
        <v>44</v>
      </c>
      <c r="H3062" s="2" t="s">
        <v>33</v>
      </c>
      <c r="I3062" s="2" t="s">
        <v>38</v>
      </c>
      <c r="J3062" s="2" t="s">
        <v>124</v>
      </c>
      <c r="K3062" s="2" t="str">
        <f t="shared" si="197"/>
        <v>2015</v>
      </c>
      <c r="L3062" s="2" t="str">
        <f t="shared" si="198"/>
        <v>11</v>
      </c>
      <c r="M3062" s="2">
        <v>201511</v>
      </c>
      <c r="N3062" s="30">
        <v>429147.41333333333</v>
      </c>
      <c r="O3062" s="30">
        <v>64372.111999999994</v>
      </c>
      <c r="P3062" s="10">
        <f t="shared" si="199"/>
        <v>6.4372111999999995E-2</v>
      </c>
    </row>
    <row r="3063" spans="1:16">
      <c r="A3063" s="2" t="s">
        <v>7</v>
      </c>
      <c r="B3063" s="2" t="s">
        <v>25</v>
      </c>
      <c r="C3063" s="2" t="str">
        <f t="shared" si="196"/>
        <v>Louis N.</v>
      </c>
      <c r="D3063" s="2" t="s">
        <v>51</v>
      </c>
      <c r="E3063" s="2" t="s">
        <v>52</v>
      </c>
      <c r="F3063" s="2" t="s">
        <v>11</v>
      </c>
      <c r="G3063" s="2">
        <v>44</v>
      </c>
      <c r="H3063" s="2" t="s">
        <v>33</v>
      </c>
      <c r="I3063" s="2" t="s">
        <v>38</v>
      </c>
      <c r="J3063" s="2" t="s">
        <v>121</v>
      </c>
      <c r="K3063" s="2" t="str">
        <f t="shared" si="197"/>
        <v>2015</v>
      </c>
      <c r="L3063" s="2" t="str">
        <f t="shared" si="198"/>
        <v>11</v>
      </c>
      <c r="M3063" s="2">
        <v>201511</v>
      </c>
      <c r="N3063" s="30">
        <v>264977.25333333336</v>
      </c>
      <c r="O3063" s="30">
        <v>39746.588000000003</v>
      </c>
      <c r="P3063" s="10">
        <f t="shared" si="199"/>
        <v>3.9746588000000006E-2</v>
      </c>
    </row>
    <row r="3064" spans="1:16">
      <c r="A3064" s="2" t="s">
        <v>7</v>
      </c>
      <c r="B3064" s="2" t="s">
        <v>25</v>
      </c>
      <c r="C3064" s="2" t="str">
        <f t="shared" si="196"/>
        <v>Louis N.</v>
      </c>
      <c r="D3064" s="2" t="s">
        <v>51</v>
      </c>
      <c r="E3064" s="2" t="s">
        <v>52</v>
      </c>
      <c r="F3064" s="2" t="s">
        <v>11</v>
      </c>
      <c r="G3064" s="2">
        <v>44</v>
      </c>
      <c r="H3064" s="2" t="s">
        <v>33</v>
      </c>
      <c r="I3064" s="2" t="s">
        <v>38</v>
      </c>
      <c r="J3064" s="2" t="s">
        <v>143</v>
      </c>
      <c r="K3064" s="2" t="str">
        <f t="shared" si="197"/>
        <v>2015</v>
      </c>
      <c r="L3064" s="2" t="str">
        <f t="shared" si="198"/>
        <v>11</v>
      </c>
      <c r="M3064" s="2">
        <v>201511</v>
      </c>
      <c r="N3064" s="30">
        <v>353456.83333333337</v>
      </c>
      <c r="O3064" s="30">
        <v>53018.525000000001</v>
      </c>
      <c r="P3064" s="10">
        <f t="shared" si="199"/>
        <v>5.3018525000000004E-2</v>
      </c>
    </row>
    <row r="3065" spans="1:16">
      <c r="A3065" s="2" t="s">
        <v>7</v>
      </c>
      <c r="B3065" s="2" t="s">
        <v>25</v>
      </c>
      <c r="C3065" s="2" t="str">
        <f t="shared" si="196"/>
        <v>Louis N.</v>
      </c>
      <c r="D3065" s="2" t="s">
        <v>51</v>
      </c>
      <c r="E3065" s="2" t="s">
        <v>52</v>
      </c>
      <c r="F3065" s="2" t="s">
        <v>11</v>
      </c>
      <c r="G3065" s="2">
        <v>44</v>
      </c>
      <c r="H3065" s="2" t="s">
        <v>33</v>
      </c>
      <c r="I3065" s="2" t="s">
        <v>38</v>
      </c>
      <c r="J3065" s="2" t="s">
        <v>123</v>
      </c>
      <c r="K3065" s="2" t="str">
        <f t="shared" si="197"/>
        <v>2015</v>
      </c>
      <c r="L3065" s="2" t="str">
        <f t="shared" si="198"/>
        <v>11</v>
      </c>
      <c r="M3065" s="2">
        <v>201511</v>
      </c>
      <c r="N3065" s="30">
        <v>751432.91999999993</v>
      </c>
      <c r="O3065" s="30">
        <v>112714.93799999998</v>
      </c>
      <c r="P3065" s="10">
        <f t="shared" si="199"/>
        <v>0.11271493799999999</v>
      </c>
    </row>
    <row r="3066" spans="1:16">
      <c r="A3066" s="2" t="s">
        <v>7</v>
      </c>
      <c r="B3066" s="2" t="s">
        <v>25</v>
      </c>
      <c r="C3066" s="2" t="str">
        <f t="shared" si="196"/>
        <v>Winnie C.</v>
      </c>
      <c r="D3066" s="2" t="s">
        <v>49</v>
      </c>
      <c r="E3066" s="2" t="s">
        <v>50</v>
      </c>
      <c r="F3066" s="2" t="s">
        <v>12</v>
      </c>
      <c r="G3066" s="2">
        <v>35</v>
      </c>
      <c r="H3066" s="2" t="s">
        <v>35</v>
      </c>
      <c r="I3066" s="2" t="s">
        <v>40</v>
      </c>
      <c r="J3066" s="2" t="s">
        <v>124</v>
      </c>
      <c r="K3066" s="2" t="str">
        <f t="shared" si="197"/>
        <v>2015</v>
      </c>
      <c r="L3066" s="2" t="str">
        <f t="shared" si="198"/>
        <v>11</v>
      </c>
      <c r="M3066" s="2">
        <v>201511</v>
      </c>
      <c r="N3066" s="30">
        <v>1166218.6666666667</v>
      </c>
      <c r="O3066" s="30">
        <v>174932.8</v>
      </c>
      <c r="P3066" s="10">
        <f t="shared" si="199"/>
        <v>0.1749328</v>
      </c>
    </row>
    <row r="3067" spans="1:16">
      <c r="A3067" s="2" t="s">
        <v>7</v>
      </c>
      <c r="B3067" s="2" t="s">
        <v>25</v>
      </c>
      <c r="C3067" s="2" t="str">
        <f t="shared" si="196"/>
        <v>Winnie C.</v>
      </c>
      <c r="D3067" s="2" t="s">
        <v>49</v>
      </c>
      <c r="E3067" s="2" t="s">
        <v>50</v>
      </c>
      <c r="F3067" s="2" t="s">
        <v>12</v>
      </c>
      <c r="G3067" s="2">
        <v>35</v>
      </c>
      <c r="H3067" s="2" t="s">
        <v>35</v>
      </c>
      <c r="I3067" s="2" t="s">
        <v>40</v>
      </c>
      <c r="J3067" s="2" t="s">
        <v>121</v>
      </c>
      <c r="K3067" s="2" t="str">
        <f t="shared" si="197"/>
        <v>2015</v>
      </c>
      <c r="L3067" s="2" t="str">
        <f t="shared" si="198"/>
        <v>11</v>
      </c>
      <c r="M3067" s="2">
        <v>201511</v>
      </c>
      <c r="N3067" s="30">
        <v>289038.40000000002</v>
      </c>
      <c r="O3067" s="30">
        <v>43355.76</v>
      </c>
      <c r="P3067" s="10">
        <f t="shared" si="199"/>
        <v>4.335576E-2</v>
      </c>
    </row>
    <row r="3068" spans="1:16">
      <c r="A3068" s="2" t="s">
        <v>7</v>
      </c>
      <c r="B3068" s="2" t="s">
        <v>25</v>
      </c>
      <c r="C3068" s="2" t="str">
        <f t="shared" si="196"/>
        <v>Winnie C.</v>
      </c>
      <c r="D3068" s="2" t="s">
        <v>49</v>
      </c>
      <c r="E3068" s="2" t="s">
        <v>50</v>
      </c>
      <c r="F3068" s="2" t="s">
        <v>12</v>
      </c>
      <c r="G3068" s="2">
        <v>35</v>
      </c>
      <c r="H3068" s="2" t="s">
        <v>35</v>
      </c>
      <c r="I3068" s="2" t="s">
        <v>40</v>
      </c>
      <c r="J3068" s="2" t="s">
        <v>143</v>
      </c>
      <c r="K3068" s="2" t="str">
        <f t="shared" si="197"/>
        <v>2015</v>
      </c>
      <c r="L3068" s="2" t="str">
        <f t="shared" si="198"/>
        <v>11</v>
      </c>
      <c r="M3068" s="2">
        <v>201511</v>
      </c>
      <c r="N3068" s="30">
        <v>76057.333333333328</v>
      </c>
      <c r="O3068" s="30">
        <v>11408.599999999999</v>
      </c>
      <c r="P3068" s="10">
        <f t="shared" si="199"/>
        <v>1.1408599999999998E-2</v>
      </c>
    </row>
    <row r="3069" spans="1:16">
      <c r="A3069" s="2" t="s">
        <v>7</v>
      </c>
      <c r="B3069" s="2" t="s">
        <v>25</v>
      </c>
      <c r="C3069" s="2" t="str">
        <f t="shared" si="196"/>
        <v>Winnie C.</v>
      </c>
      <c r="D3069" s="2" t="s">
        <v>49</v>
      </c>
      <c r="E3069" s="2" t="s">
        <v>50</v>
      </c>
      <c r="F3069" s="2" t="s">
        <v>12</v>
      </c>
      <c r="G3069" s="2">
        <v>35</v>
      </c>
      <c r="H3069" s="2" t="s">
        <v>35</v>
      </c>
      <c r="I3069" s="2" t="s">
        <v>40</v>
      </c>
      <c r="J3069" s="2" t="s">
        <v>123</v>
      </c>
      <c r="K3069" s="2" t="str">
        <f t="shared" si="197"/>
        <v>2015</v>
      </c>
      <c r="L3069" s="2" t="str">
        <f t="shared" si="198"/>
        <v>11</v>
      </c>
      <c r="M3069" s="2">
        <v>201511</v>
      </c>
      <c r="N3069" s="30">
        <v>332354.39999999997</v>
      </c>
      <c r="O3069" s="30">
        <v>49853.159999999996</v>
      </c>
      <c r="P3069" s="10">
        <f t="shared" si="199"/>
        <v>4.9853159999999994E-2</v>
      </c>
    </row>
    <row r="3070" spans="1:16">
      <c r="A3070" s="2" t="s">
        <v>7</v>
      </c>
      <c r="B3070" s="2" t="s">
        <v>25</v>
      </c>
      <c r="C3070" s="2" t="str">
        <f t="shared" si="196"/>
        <v>Edson L.</v>
      </c>
      <c r="D3070" s="2" t="s">
        <v>47</v>
      </c>
      <c r="E3070" s="2" t="s">
        <v>48</v>
      </c>
      <c r="F3070" s="2" t="s">
        <v>11</v>
      </c>
      <c r="G3070" s="2">
        <v>28</v>
      </c>
      <c r="H3070" s="2" t="s">
        <v>37</v>
      </c>
      <c r="I3070" s="2" t="s">
        <v>41</v>
      </c>
      <c r="J3070" s="2" t="s">
        <v>124</v>
      </c>
      <c r="K3070" s="2" t="str">
        <f t="shared" si="197"/>
        <v>2015</v>
      </c>
      <c r="L3070" s="2" t="str">
        <f t="shared" si="198"/>
        <v>11</v>
      </c>
      <c r="M3070" s="2">
        <v>201511</v>
      </c>
      <c r="N3070" s="30">
        <v>80205.440000000002</v>
      </c>
      <c r="O3070" s="30">
        <v>12030.816000000001</v>
      </c>
      <c r="P3070" s="10">
        <f t="shared" si="199"/>
        <v>1.2030816000000001E-2</v>
      </c>
    </row>
    <row r="3071" spans="1:16">
      <c r="A3071" s="2" t="s">
        <v>7</v>
      </c>
      <c r="B3071" s="2" t="s">
        <v>25</v>
      </c>
      <c r="C3071" s="2" t="str">
        <f t="shared" si="196"/>
        <v>Edson L.</v>
      </c>
      <c r="D3071" s="2" t="s">
        <v>47</v>
      </c>
      <c r="E3071" s="2" t="s">
        <v>48</v>
      </c>
      <c r="F3071" s="2" t="s">
        <v>11</v>
      </c>
      <c r="G3071" s="2">
        <v>28</v>
      </c>
      <c r="H3071" s="2" t="s">
        <v>37</v>
      </c>
      <c r="I3071" s="2" t="s">
        <v>41</v>
      </c>
      <c r="J3071" s="2" t="s">
        <v>121</v>
      </c>
      <c r="K3071" s="2" t="str">
        <f t="shared" si="197"/>
        <v>2015</v>
      </c>
      <c r="L3071" s="2" t="str">
        <f t="shared" si="198"/>
        <v>11</v>
      </c>
      <c r="M3071" s="2">
        <v>201511</v>
      </c>
      <c r="N3071" s="30">
        <v>22156.959999999999</v>
      </c>
      <c r="O3071" s="30">
        <v>3323.5439999999999</v>
      </c>
      <c r="P3071" s="10">
        <f t="shared" si="199"/>
        <v>3.3235439999999999E-3</v>
      </c>
    </row>
    <row r="3072" spans="1:16">
      <c r="A3072" s="2" t="s">
        <v>7</v>
      </c>
      <c r="B3072" s="2" t="s">
        <v>25</v>
      </c>
      <c r="C3072" s="2" t="str">
        <f t="shared" si="196"/>
        <v>Edson L.</v>
      </c>
      <c r="D3072" s="2" t="s">
        <v>47</v>
      </c>
      <c r="E3072" s="2" t="s">
        <v>48</v>
      </c>
      <c r="F3072" s="2" t="s">
        <v>11</v>
      </c>
      <c r="G3072" s="2">
        <v>28</v>
      </c>
      <c r="H3072" s="2" t="s">
        <v>37</v>
      </c>
      <c r="I3072" s="2" t="s">
        <v>41</v>
      </c>
      <c r="J3072" s="2" t="s">
        <v>143</v>
      </c>
      <c r="K3072" s="2" t="str">
        <f t="shared" si="197"/>
        <v>2015</v>
      </c>
      <c r="L3072" s="2" t="str">
        <f t="shared" si="198"/>
        <v>11</v>
      </c>
      <c r="M3072" s="2">
        <v>201511</v>
      </c>
      <c r="N3072" s="30">
        <v>135963.79999999999</v>
      </c>
      <c r="O3072" s="30">
        <v>20394.569999999996</v>
      </c>
      <c r="P3072" s="10">
        <f t="shared" si="199"/>
        <v>2.0394569999999997E-2</v>
      </c>
    </row>
    <row r="3073" spans="1:16">
      <c r="A3073" s="2" t="s">
        <v>7</v>
      </c>
      <c r="B3073" s="2" t="s">
        <v>25</v>
      </c>
      <c r="C3073" s="2" t="str">
        <f t="shared" si="196"/>
        <v>Edson L.</v>
      </c>
      <c r="D3073" s="2" t="s">
        <v>47</v>
      </c>
      <c r="E3073" s="2" t="s">
        <v>48</v>
      </c>
      <c r="F3073" s="2" t="s">
        <v>11</v>
      </c>
      <c r="G3073" s="2">
        <v>28</v>
      </c>
      <c r="H3073" s="2" t="s">
        <v>37</v>
      </c>
      <c r="I3073" s="2" t="s">
        <v>41</v>
      </c>
      <c r="J3073" s="2" t="s">
        <v>123</v>
      </c>
      <c r="K3073" s="2" t="str">
        <f t="shared" si="197"/>
        <v>2015</v>
      </c>
      <c r="L3073" s="2" t="str">
        <f t="shared" si="198"/>
        <v>11</v>
      </c>
      <c r="M3073" s="2">
        <v>201511</v>
      </c>
      <c r="N3073" s="30">
        <v>29173.199999999997</v>
      </c>
      <c r="O3073" s="30">
        <v>4375.9799999999996</v>
      </c>
      <c r="P3073" s="10">
        <f t="shared" si="199"/>
        <v>4.3759799999999998E-3</v>
      </c>
    </row>
    <row r="3074" spans="1:16">
      <c r="A3074" s="2" t="s">
        <v>7</v>
      </c>
      <c r="B3074" s="2" t="s">
        <v>26</v>
      </c>
      <c r="C3074" s="2" t="str">
        <f t="shared" si="196"/>
        <v>Toshiro T.</v>
      </c>
      <c r="D3074" s="2" t="s">
        <v>55</v>
      </c>
      <c r="E3074" s="2" t="s">
        <v>56</v>
      </c>
      <c r="F3074" s="2" t="s">
        <v>11</v>
      </c>
      <c r="G3074" s="2">
        <v>36</v>
      </c>
      <c r="H3074" s="2" t="s">
        <v>34</v>
      </c>
      <c r="I3074" s="2" t="s">
        <v>39</v>
      </c>
      <c r="J3074" s="2" t="s">
        <v>124</v>
      </c>
      <c r="K3074" s="2" t="str">
        <f t="shared" si="197"/>
        <v>2015</v>
      </c>
      <c r="L3074" s="2" t="str">
        <f t="shared" si="198"/>
        <v>11</v>
      </c>
      <c r="M3074" s="2">
        <v>201511</v>
      </c>
      <c r="N3074" s="30">
        <v>394589.39520000009</v>
      </c>
      <c r="O3074" s="30">
        <v>59188.409280000007</v>
      </c>
      <c r="P3074" s="10">
        <f t="shared" si="199"/>
        <v>5.9188409280000007E-2</v>
      </c>
    </row>
    <row r="3075" spans="1:16">
      <c r="A3075" s="2" t="s">
        <v>7</v>
      </c>
      <c r="B3075" s="2" t="s">
        <v>26</v>
      </c>
      <c r="C3075" s="2" t="str">
        <f t="shared" ref="C3075:C3138" si="200">D3075&amp;" "&amp;LEFT(E3075,1)&amp;"."</f>
        <v>Toshiro T.</v>
      </c>
      <c r="D3075" s="2" t="s">
        <v>55</v>
      </c>
      <c r="E3075" s="2" t="s">
        <v>56</v>
      </c>
      <c r="F3075" s="2" t="s">
        <v>11</v>
      </c>
      <c r="G3075" s="2">
        <v>36</v>
      </c>
      <c r="H3075" s="2" t="s">
        <v>34</v>
      </c>
      <c r="I3075" s="2" t="s">
        <v>39</v>
      </c>
      <c r="J3075" s="2" t="s">
        <v>121</v>
      </c>
      <c r="K3075" s="2" t="str">
        <f t="shared" ref="K3075:K3138" si="201">LEFT(M3075,4)</f>
        <v>2015</v>
      </c>
      <c r="L3075" s="2" t="str">
        <f t="shared" ref="L3075:L3138" si="202">RIGHT(M3075,2)</f>
        <v>11</v>
      </c>
      <c r="M3075" s="2">
        <v>201511</v>
      </c>
      <c r="N3075" s="30">
        <v>84155.736000000004</v>
      </c>
      <c r="O3075" s="30">
        <v>12623.3604</v>
      </c>
      <c r="P3075" s="10">
        <f t="shared" ref="P3075:P3138" si="203">O3075/1000000</f>
        <v>1.26233604E-2</v>
      </c>
    </row>
    <row r="3076" spans="1:16">
      <c r="A3076" s="2" t="s">
        <v>7</v>
      </c>
      <c r="B3076" s="2" t="s">
        <v>26</v>
      </c>
      <c r="C3076" s="2" t="str">
        <f t="shared" si="200"/>
        <v>Toshiro T.</v>
      </c>
      <c r="D3076" s="2" t="s">
        <v>55</v>
      </c>
      <c r="E3076" s="2" t="s">
        <v>56</v>
      </c>
      <c r="F3076" s="2" t="s">
        <v>11</v>
      </c>
      <c r="G3076" s="2">
        <v>36</v>
      </c>
      <c r="H3076" s="2" t="s">
        <v>34</v>
      </c>
      <c r="I3076" s="2" t="s">
        <v>39</v>
      </c>
      <c r="J3076" s="2" t="s">
        <v>143</v>
      </c>
      <c r="K3076" s="2" t="str">
        <f t="shared" si="201"/>
        <v>2015</v>
      </c>
      <c r="L3076" s="2" t="str">
        <f t="shared" si="202"/>
        <v>11</v>
      </c>
      <c r="M3076" s="2">
        <v>201511</v>
      </c>
      <c r="N3076" s="30">
        <v>46298.826000000001</v>
      </c>
      <c r="O3076" s="30">
        <v>6944.8238999999994</v>
      </c>
      <c r="P3076" s="10">
        <f t="shared" si="203"/>
        <v>6.9448238999999991E-3</v>
      </c>
    </row>
    <row r="3077" spans="1:16">
      <c r="A3077" s="2" t="s">
        <v>7</v>
      </c>
      <c r="B3077" s="2" t="s">
        <v>26</v>
      </c>
      <c r="C3077" s="2" t="str">
        <f t="shared" si="200"/>
        <v>Toshiro T.</v>
      </c>
      <c r="D3077" s="2" t="s">
        <v>55</v>
      </c>
      <c r="E3077" s="2" t="s">
        <v>56</v>
      </c>
      <c r="F3077" s="2" t="s">
        <v>11</v>
      </c>
      <c r="G3077" s="2">
        <v>36</v>
      </c>
      <c r="H3077" s="2" t="s">
        <v>34</v>
      </c>
      <c r="I3077" s="2" t="s">
        <v>39</v>
      </c>
      <c r="J3077" s="2" t="s">
        <v>123</v>
      </c>
      <c r="K3077" s="2" t="str">
        <f t="shared" si="201"/>
        <v>2015</v>
      </c>
      <c r="L3077" s="2" t="str">
        <f t="shared" si="202"/>
        <v>11</v>
      </c>
      <c r="M3077" s="2">
        <v>201511</v>
      </c>
      <c r="N3077" s="30">
        <v>210901.37039999999</v>
      </c>
      <c r="O3077" s="30">
        <v>31635.205559999999</v>
      </c>
      <c r="P3077" s="10">
        <f t="shared" si="203"/>
        <v>3.1635205559999997E-2</v>
      </c>
    </row>
    <row r="3078" spans="1:16">
      <c r="A3078" s="2" t="s">
        <v>7</v>
      </c>
      <c r="B3078" s="2" t="s">
        <v>26</v>
      </c>
      <c r="C3078" s="2" t="str">
        <f t="shared" si="200"/>
        <v>Yui M.</v>
      </c>
      <c r="D3078" s="2" t="s">
        <v>53</v>
      </c>
      <c r="E3078" s="2" t="s">
        <v>54</v>
      </c>
      <c r="F3078" s="2" t="s">
        <v>12</v>
      </c>
      <c r="G3078" s="2">
        <v>32</v>
      </c>
      <c r="H3078" s="2" t="s">
        <v>36</v>
      </c>
      <c r="I3078" s="2" t="s">
        <v>63</v>
      </c>
      <c r="J3078" s="2" t="s">
        <v>124</v>
      </c>
      <c r="K3078" s="2" t="str">
        <f t="shared" si="201"/>
        <v>2015</v>
      </c>
      <c r="L3078" s="2" t="str">
        <f t="shared" si="202"/>
        <v>11</v>
      </c>
      <c r="M3078" s="2">
        <v>201511</v>
      </c>
      <c r="N3078" s="30">
        <v>40141.427199999991</v>
      </c>
      <c r="O3078" s="30">
        <v>6021.2140799999988</v>
      </c>
      <c r="P3078" s="10">
        <f t="shared" si="203"/>
        <v>6.0212140799999992E-3</v>
      </c>
    </row>
    <row r="3079" spans="1:16">
      <c r="A3079" s="2" t="s">
        <v>7</v>
      </c>
      <c r="B3079" s="2" t="s">
        <v>26</v>
      </c>
      <c r="C3079" s="2" t="str">
        <f t="shared" si="200"/>
        <v>Yui M.</v>
      </c>
      <c r="D3079" s="2" t="s">
        <v>53</v>
      </c>
      <c r="E3079" s="2" t="s">
        <v>54</v>
      </c>
      <c r="F3079" s="2" t="s">
        <v>12</v>
      </c>
      <c r="G3079" s="2">
        <v>32</v>
      </c>
      <c r="H3079" s="2" t="s">
        <v>36</v>
      </c>
      <c r="I3079" s="2" t="s">
        <v>63</v>
      </c>
      <c r="J3079" s="2" t="s">
        <v>121</v>
      </c>
      <c r="K3079" s="2" t="str">
        <f t="shared" si="201"/>
        <v>2015</v>
      </c>
      <c r="L3079" s="2" t="str">
        <f t="shared" si="202"/>
        <v>11</v>
      </c>
      <c r="M3079" s="2">
        <v>201511</v>
      </c>
      <c r="N3079" s="30">
        <v>50705.827199999985</v>
      </c>
      <c r="O3079" s="30">
        <v>7605.8740799999978</v>
      </c>
      <c r="P3079" s="10">
        <f t="shared" si="203"/>
        <v>7.6058740799999974E-3</v>
      </c>
    </row>
    <row r="3080" spans="1:16">
      <c r="A3080" s="2" t="s">
        <v>7</v>
      </c>
      <c r="B3080" s="2" t="s">
        <v>26</v>
      </c>
      <c r="C3080" s="2" t="str">
        <f t="shared" si="200"/>
        <v>Yui M.</v>
      </c>
      <c r="D3080" s="2" t="s">
        <v>53</v>
      </c>
      <c r="E3080" s="2" t="s">
        <v>54</v>
      </c>
      <c r="F3080" s="2" t="s">
        <v>12</v>
      </c>
      <c r="G3080" s="2">
        <v>32</v>
      </c>
      <c r="H3080" s="2" t="s">
        <v>36</v>
      </c>
      <c r="I3080" s="2" t="s">
        <v>63</v>
      </c>
      <c r="J3080" s="2" t="s">
        <v>143</v>
      </c>
      <c r="K3080" s="2" t="str">
        <f t="shared" si="201"/>
        <v>2015</v>
      </c>
      <c r="L3080" s="2" t="str">
        <f t="shared" si="202"/>
        <v>11</v>
      </c>
      <c r="M3080" s="2">
        <v>201511</v>
      </c>
      <c r="N3080" s="30">
        <v>81451.523999999976</v>
      </c>
      <c r="O3080" s="30">
        <v>12217.728599999997</v>
      </c>
      <c r="P3080" s="10">
        <f t="shared" si="203"/>
        <v>1.2217728599999996E-2</v>
      </c>
    </row>
    <row r="3081" spans="1:16">
      <c r="A3081" s="2" t="s">
        <v>7</v>
      </c>
      <c r="B3081" s="2" t="s">
        <v>26</v>
      </c>
      <c r="C3081" s="2" t="str">
        <f t="shared" si="200"/>
        <v>Yui M.</v>
      </c>
      <c r="D3081" s="2" t="s">
        <v>53</v>
      </c>
      <c r="E3081" s="2" t="s">
        <v>54</v>
      </c>
      <c r="F3081" s="2" t="s">
        <v>12</v>
      </c>
      <c r="G3081" s="2">
        <v>32</v>
      </c>
      <c r="H3081" s="2" t="s">
        <v>36</v>
      </c>
      <c r="I3081" s="2" t="s">
        <v>63</v>
      </c>
      <c r="J3081" s="2" t="s">
        <v>123</v>
      </c>
      <c r="K3081" s="2" t="str">
        <f t="shared" si="201"/>
        <v>2015</v>
      </c>
      <c r="L3081" s="2" t="str">
        <f t="shared" si="202"/>
        <v>11</v>
      </c>
      <c r="M3081" s="2">
        <v>201511</v>
      </c>
      <c r="N3081" s="30">
        <v>99895.319999999978</v>
      </c>
      <c r="O3081" s="30">
        <v>14984.297999999997</v>
      </c>
      <c r="P3081" s="10">
        <f t="shared" si="203"/>
        <v>1.4984297999999997E-2</v>
      </c>
    </row>
    <row r="3082" spans="1:16">
      <c r="A3082" s="2" t="s">
        <v>7</v>
      </c>
      <c r="B3082" s="2" t="s">
        <v>27</v>
      </c>
      <c r="C3082" s="2" t="str">
        <f t="shared" si="200"/>
        <v>Andrew T.</v>
      </c>
      <c r="D3082" s="2" t="s">
        <v>21</v>
      </c>
      <c r="E3082" s="2" t="s">
        <v>58</v>
      </c>
      <c r="F3082" s="2" t="s">
        <v>11</v>
      </c>
      <c r="G3082" s="2">
        <v>45</v>
      </c>
      <c r="H3082" s="2" t="s">
        <v>33</v>
      </c>
      <c r="I3082" s="2" t="s">
        <v>38</v>
      </c>
      <c r="J3082" s="2" t="s">
        <v>124</v>
      </c>
      <c r="K3082" s="2" t="str">
        <f t="shared" si="201"/>
        <v>2015</v>
      </c>
      <c r="L3082" s="2" t="str">
        <f t="shared" si="202"/>
        <v>11</v>
      </c>
      <c r="M3082" s="2">
        <v>201511</v>
      </c>
      <c r="N3082" s="30">
        <v>1572508.3733333333</v>
      </c>
      <c r="O3082" s="30">
        <v>235876.25599999999</v>
      </c>
      <c r="P3082" s="10">
        <f t="shared" si="203"/>
        <v>0.23587625600000001</v>
      </c>
    </row>
    <row r="3083" spans="1:16">
      <c r="A3083" s="2" t="s">
        <v>7</v>
      </c>
      <c r="B3083" s="2" t="s">
        <v>27</v>
      </c>
      <c r="C3083" s="2" t="str">
        <f t="shared" si="200"/>
        <v>Andrew T.</v>
      </c>
      <c r="D3083" s="2" t="s">
        <v>21</v>
      </c>
      <c r="E3083" s="2" t="s">
        <v>58</v>
      </c>
      <c r="F3083" s="2" t="s">
        <v>11</v>
      </c>
      <c r="G3083" s="2">
        <v>45</v>
      </c>
      <c r="H3083" s="2" t="s">
        <v>33</v>
      </c>
      <c r="I3083" s="2" t="s">
        <v>38</v>
      </c>
      <c r="J3083" s="2" t="s">
        <v>121</v>
      </c>
      <c r="K3083" s="2" t="str">
        <f t="shared" si="201"/>
        <v>2015</v>
      </c>
      <c r="L3083" s="2" t="str">
        <f t="shared" si="202"/>
        <v>11</v>
      </c>
      <c r="M3083" s="2">
        <v>201511</v>
      </c>
      <c r="N3083" s="30">
        <v>46922.773333333331</v>
      </c>
      <c r="O3083" s="30">
        <v>7038.4159999999993</v>
      </c>
      <c r="P3083" s="10">
        <f t="shared" si="203"/>
        <v>7.0384159999999996E-3</v>
      </c>
    </row>
    <row r="3084" spans="1:16">
      <c r="A3084" s="2" t="s">
        <v>7</v>
      </c>
      <c r="B3084" s="2" t="s">
        <v>27</v>
      </c>
      <c r="C3084" s="2" t="str">
        <f t="shared" si="200"/>
        <v>Andrew T.</v>
      </c>
      <c r="D3084" s="2" t="s">
        <v>21</v>
      </c>
      <c r="E3084" s="2" t="s">
        <v>58</v>
      </c>
      <c r="F3084" s="2" t="s">
        <v>11</v>
      </c>
      <c r="G3084" s="2">
        <v>45</v>
      </c>
      <c r="H3084" s="2" t="s">
        <v>33</v>
      </c>
      <c r="I3084" s="2" t="s">
        <v>38</v>
      </c>
      <c r="J3084" s="2" t="s">
        <v>143</v>
      </c>
      <c r="K3084" s="2" t="str">
        <f t="shared" si="201"/>
        <v>2015</v>
      </c>
      <c r="L3084" s="2" t="str">
        <f t="shared" si="202"/>
        <v>11</v>
      </c>
      <c r="M3084" s="2">
        <v>201511</v>
      </c>
      <c r="N3084" s="30">
        <v>513853.89999999997</v>
      </c>
      <c r="O3084" s="30">
        <v>77078.084999999992</v>
      </c>
      <c r="P3084" s="10">
        <f t="shared" si="203"/>
        <v>7.7078084999999991E-2</v>
      </c>
    </row>
    <row r="3085" spans="1:16">
      <c r="A3085" s="2" t="s">
        <v>7</v>
      </c>
      <c r="B3085" s="2" t="s">
        <v>27</v>
      </c>
      <c r="C3085" s="2" t="str">
        <f t="shared" si="200"/>
        <v>Andrew T.</v>
      </c>
      <c r="D3085" s="2" t="s">
        <v>21</v>
      </c>
      <c r="E3085" s="2" t="s">
        <v>58</v>
      </c>
      <c r="F3085" s="2" t="s">
        <v>11</v>
      </c>
      <c r="G3085" s="2">
        <v>45</v>
      </c>
      <c r="H3085" s="2" t="s">
        <v>33</v>
      </c>
      <c r="I3085" s="2" t="s">
        <v>38</v>
      </c>
      <c r="J3085" s="2" t="s">
        <v>123</v>
      </c>
      <c r="K3085" s="2" t="str">
        <f t="shared" si="201"/>
        <v>2015</v>
      </c>
      <c r="L3085" s="2" t="str">
        <f t="shared" si="202"/>
        <v>11</v>
      </c>
      <c r="M3085" s="2">
        <v>201511</v>
      </c>
      <c r="N3085" s="30">
        <v>595488.31999999983</v>
      </c>
      <c r="O3085" s="30">
        <v>89323.247999999978</v>
      </c>
      <c r="P3085" s="10">
        <f t="shared" si="203"/>
        <v>8.932324799999998E-2</v>
      </c>
    </row>
    <row r="3086" spans="1:16">
      <c r="A3086" s="2" t="s">
        <v>7</v>
      </c>
      <c r="B3086" s="2" t="s">
        <v>27</v>
      </c>
      <c r="C3086" s="2" t="str">
        <f t="shared" si="200"/>
        <v>Jason W.</v>
      </c>
      <c r="D3086" s="2" t="s">
        <v>18</v>
      </c>
      <c r="E3086" s="2" t="s">
        <v>62</v>
      </c>
      <c r="F3086" s="2" t="s">
        <v>11</v>
      </c>
      <c r="G3086" s="2">
        <v>38</v>
      </c>
      <c r="H3086" s="2" t="s">
        <v>34</v>
      </c>
      <c r="I3086" s="2" t="s">
        <v>39</v>
      </c>
      <c r="J3086" s="2" t="s">
        <v>124</v>
      </c>
      <c r="K3086" s="2" t="str">
        <f t="shared" si="201"/>
        <v>2015</v>
      </c>
      <c r="L3086" s="2" t="str">
        <f t="shared" si="202"/>
        <v>11</v>
      </c>
      <c r="M3086" s="2">
        <v>201511</v>
      </c>
      <c r="N3086" s="30">
        <v>566286.33600000013</v>
      </c>
      <c r="O3086" s="30">
        <v>84942.950400000016</v>
      </c>
      <c r="P3086" s="10">
        <f t="shared" si="203"/>
        <v>8.4942950400000022E-2</v>
      </c>
    </row>
    <row r="3087" spans="1:16">
      <c r="A3087" s="2" t="s">
        <v>7</v>
      </c>
      <c r="B3087" s="2" t="s">
        <v>27</v>
      </c>
      <c r="C3087" s="2" t="str">
        <f t="shared" si="200"/>
        <v>Jason W.</v>
      </c>
      <c r="D3087" s="2" t="s">
        <v>18</v>
      </c>
      <c r="E3087" s="2" t="s">
        <v>62</v>
      </c>
      <c r="F3087" s="2" t="s">
        <v>11</v>
      </c>
      <c r="G3087" s="2">
        <v>38</v>
      </c>
      <c r="H3087" s="2" t="s">
        <v>34</v>
      </c>
      <c r="I3087" s="2" t="s">
        <v>39</v>
      </c>
      <c r="J3087" s="2" t="s">
        <v>121</v>
      </c>
      <c r="K3087" s="2" t="str">
        <f t="shared" si="201"/>
        <v>2015</v>
      </c>
      <c r="L3087" s="2" t="str">
        <f t="shared" si="202"/>
        <v>11</v>
      </c>
      <c r="M3087" s="2">
        <v>201511</v>
      </c>
      <c r="N3087" s="30">
        <v>341670.33600000001</v>
      </c>
      <c r="O3087" s="30">
        <v>51250.5504</v>
      </c>
      <c r="P3087" s="10">
        <f t="shared" si="203"/>
        <v>5.1250550399999997E-2</v>
      </c>
    </row>
    <row r="3088" spans="1:16">
      <c r="A3088" s="2" t="s">
        <v>7</v>
      </c>
      <c r="B3088" s="2" t="s">
        <v>27</v>
      </c>
      <c r="C3088" s="2" t="str">
        <f t="shared" si="200"/>
        <v>Jason W.</v>
      </c>
      <c r="D3088" s="2" t="s">
        <v>18</v>
      </c>
      <c r="E3088" s="2" t="s">
        <v>62</v>
      </c>
      <c r="F3088" s="2" t="s">
        <v>11</v>
      </c>
      <c r="G3088" s="2">
        <v>38</v>
      </c>
      <c r="H3088" s="2" t="s">
        <v>34</v>
      </c>
      <c r="I3088" s="2" t="s">
        <v>39</v>
      </c>
      <c r="J3088" s="2" t="s">
        <v>143</v>
      </c>
      <c r="K3088" s="2" t="str">
        <f t="shared" si="201"/>
        <v>2015</v>
      </c>
      <c r="L3088" s="2" t="str">
        <f t="shared" si="202"/>
        <v>11</v>
      </c>
      <c r="M3088" s="2">
        <v>201511</v>
      </c>
      <c r="N3088" s="30">
        <v>516828.48</v>
      </c>
      <c r="O3088" s="30">
        <v>77524.271999999997</v>
      </c>
      <c r="P3088" s="10">
        <f t="shared" si="203"/>
        <v>7.7524271999999991E-2</v>
      </c>
    </row>
    <row r="3089" spans="1:16">
      <c r="A3089" s="2" t="s">
        <v>7</v>
      </c>
      <c r="B3089" s="2" t="s">
        <v>27</v>
      </c>
      <c r="C3089" s="2" t="str">
        <f t="shared" si="200"/>
        <v>Jason W.</v>
      </c>
      <c r="D3089" s="2" t="s">
        <v>18</v>
      </c>
      <c r="E3089" s="2" t="s">
        <v>62</v>
      </c>
      <c r="F3089" s="2" t="s">
        <v>11</v>
      </c>
      <c r="G3089" s="2">
        <v>38</v>
      </c>
      <c r="H3089" s="2" t="s">
        <v>34</v>
      </c>
      <c r="I3089" s="2" t="s">
        <v>39</v>
      </c>
      <c r="J3089" s="2" t="s">
        <v>123</v>
      </c>
      <c r="K3089" s="2" t="str">
        <f t="shared" si="201"/>
        <v>2015</v>
      </c>
      <c r="L3089" s="2" t="str">
        <f t="shared" si="202"/>
        <v>11</v>
      </c>
      <c r="M3089" s="2">
        <v>201511</v>
      </c>
      <c r="N3089" s="30">
        <v>369847.29599999997</v>
      </c>
      <c r="O3089" s="30">
        <v>55477.094399999994</v>
      </c>
      <c r="P3089" s="10">
        <f t="shared" si="203"/>
        <v>5.5477094399999996E-2</v>
      </c>
    </row>
    <row r="3090" spans="1:16">
      <c r="A3090" s="2" t="s">
        <v>7</v>
      </c>
      <c r="B3090" s="2" t="s">
        <v>27</v>
      </c>
      <c r="C3090" s="2" t="str">
        <f t="shared" si="200"/>
        <v>Michelle L.</v>
      </c>
      <c r="D3090" s="2" t="s">
        <v>19</v>
      </c>
      <c r="E3090" s="2" t="s">
        <v>57</v>
      </c>
      <c r="F3090" s="2" t="s">
        <v>12</v>
      </c>
      <c r="G3090" s="2">
        <v>29</v>
      </c>
      <c r="H3090" s="2" t="s">
        <v>37</v>
      </c>
      <c r="I3090" s="2" t="s">
        <v>41</v>
      </c>
      <c r="J3090" s="2" t="s">
        <v>124</v>
      </c>
      <c r="K3090" s="2" t="str">
        <f t="shared" si="201"/>
        <v>2015</v>
      </c>
      <c r="L3090" s="2" t="str">
        <f t="shared" si="202"/>
        <v>11</v>
      </c>
      <c r="M3090" s="2">
        <v>201511</v>
      </c>
      <c r="N3090" s="30">
        <v>372270.08000000002</v>
      </c>
      <c r="O3090" s="30">
        <v>55840.512000000002</v>
      </c>
      <c r="P3090" s="10">
        <f t="shared" si="203"/>
        <v>5.5840512000000002E-2</v>
      </c>
    </row>
    <row r="3091" spans="1:16">
      <c r="A3091" s="2" t="s">
        <v>7</v>
      </c>
      <c r="B3091" s="2" t="s">
        <v>27</v>
      </c>
      <c r="C3091" s="2" t="str">
        <f t="shared" si="200"/>
        <v>Michelle L.</v>
      </c>
      <c r="D3091" s="2" t="s">
        <v>19</v>
      </c>
      <c r="E3091" s="2" t="s">
        <v>57</v>
      </c>
      <c r="F3091" s="2" t="s">
        <v>12</v>
      </c>
      <c r="G3091" s="2">
        <v>29</v>
      </c>
      <c r="H3091" s="2" t="s">
        <v>37</v>
      </c>
      <c r="I3091" s="2" t="s">
        <v>41</v>
      </c>
      <c r="J3091" s="2" t="s">
        <v>121</v>
      </c>
      <c r="K3091" s="2" t="str">
        <f t="shared" si="201"/>
        <v>2015</v>
      </c>
      <c r="L3091" s="2" t="str">
        <f t="shared" si="202"/>
        <v>11</v>
      </c>
      <c r="M3091" s="2">
        <v>201511</v>
      </c>
      <c r="N3091" s="30">
        <v>80329.759999999995</v>
      </c>
      <c r="O3091" s="30">
        <v>12049.463999999998</v>
      </c>
      <c r="P3091" s="10">
        <f t="shared" si="203"/>
        <v>1.2049463999999998E-2</v>
      </c>
    </row>
    <row r="3092" spans="1:16">
      <c r="A3092" s="2" t="s">
        <v>7</v>
      </c>
      <c r="B3092" s="2" t="s">
        <v>27</v>
      </c>
      <c r="C3092" s="2" t="str">
        <f t="shared" si="200"/>
        <v>Michelle L.</v>
      </c>
      <c r="D3092" s="2" t="s">
        <v>19</v>
      </c>
      <c r="E3092" s="2" t="s">
        <v>57</v>
      </c>
      <c r="F3092" s="2" t="s">
        <v>12</v>
      </c>
      <c r="G3092" s="2">
        <v>29</v>
      </c>
      <c r="H3092" s="2" t="s">
        <v>37</v>
      </c>
      <c r="I3092" s="2" t="s">
        <v>41</v>
      </c>
      <c r="J3092" s="2" t="s">
        <v>143</v>
      </c>
      <c r="K3092" s="2" t="str">
        <f t="shared" si="201"/>
        <v>2015</v>
      </c>
      <c r="L3092" s="2" t="str">
        <f t="shared" si="202"/>
        <v>11</v>
      </c>
      <c r="M3092" s="2">
        <v>201511</v>
      </c>
      <c r="N3092" s="30">
        <v>35555.799999999996</v>
      </c>
      <c r="O3092" s="30">
        <v>5333.369999999999</v>
      </c>
      <c r="P3092" s="10">
        <f t="shared" si="203"/>
        <v>5.3333699999999987E-3</v>
      </c>
    </row>
    <row r="3093" spans="1:16">
      <c r="A3093" s="2" t="s">
        <v>7</v>
      </c>
      <c r="B3093" s="2" t="s">
        <v>27</v>
      </c>
      <c r="C3093" s="2" t="str">
        <f t="shared" si="200"/>
        <v>Michelle L.</v>
      </c>
      <c r="D3093" s="2" t="s">
        <v>19</v>
      </c>
      <c r="E3093" s="2" t="s">
        <v>57</v>
      </c>
      <c r="F3093" s="2" t="s">
        <v>12</v>
      </c>
      <c r="G3093" s="2">
        <v>29</v>
      </c>
      <c r="H3093" s="2" t="s">
        <v>37</v>
      </c>
      <c r="I3093" s="2" t="s">
        <v>41</v>
      </c>
      <c r="J3093" s="2" t="s">
        <v>123</v>
      </c>
      <c r="K3093" s="2" t="str">
        <f t="shared" si="201"/>
        <v>2015</v>
      </c>
      <c r="L3093" s="2" t="str">
        <f t="shared" si="202"/>
        <v>11</v>
      </c>
      <c r="M3093" s="2">
        <v>201511</v>
      </c>
      <c r="N3093" s="30">
        <v>24438.959999999995</v>
      </c>
      <c r="O3093" s="30">
        <v>3665.8439999999991</v>
      </c>
      <c r="P3093" s="10">
        <f t="shared" si="203"/>
        <v>3.6658439999999993E-3</v>
      </c>
    </row>
    <row r="3094" spans="1:16">
      <c r="A3094" s="2" t="s">
        <v>7</v>
      </c>
      <c r="B3094" s="2" t="s">
        <v>42</v>
      </c>
      <c r="C3094" s="2" t="str">
        <f t="shared" si="200"/>
        <v>Dennis C.</v>
      </c>
      <c r="D3094" s="2" t="s">
        <v>59</v>
      </c>
      <c r="E3094" s="2" t="s">
        <v>60</v>
      </c>
      <c r="F3094" s="2" t="s">
        <v>11</v>
      </c>
      <c r="G3094" s="2">
        <v>35</v>
      </c>
      <c r="H3094" s="2" t="s">
        <v>34</v>
      </c>
      <c r="I3094" s="2" t="s">
        <v>39</v>
      </c>
      <c r="J3094" s="2" t="s">
        <v>124</v>
      </c>
      <c r="K3094" s="2" t="str">
        <f t="shared" si="201"/>
        <v>2015</v>
      </c>
      <c r="L3094" s="2" t="str">
        <f t="shared" si="202"/>
        <v>11</v>
      </c>
      <c r="M3094" s="2">
        <v>201511</v>
      </c>
      <c r="N3094" s="30">
        <v>1583328.7680000002</v>
      </c>
      <c r="O3094" s="30">
        <v>237499.31520000001</v>
      </c>
      <c r="P3094" s="10">
        <f t="shared" si="203"/>
        <v>0.23749931520000001</v>
      </c>
    </row>
    <row r="3095" spans="1:16">
      <c r="A3095" s="2" t="s">
        <v>7</v>
      </c>
      <c r="B3095" s="2" t="s">
        <v>42</v>
      </c>
      <c r="C3095" s="2" t="str">
        <f t="shared" si="200"/>
        <v>Dennis C.</v>
      </c>
      <c r="D3095" s="2" t="s">
        <v>59</v>
      </c>
      <c r="E3095" s="2" t="s">
        <v>60</v>
      </c>
      <c r="F3095" s="2" t="s">
        <v>11</v>
      </c>
      <c r="G3095" s="2">
        <v>35</v>
      </c>
      <c r="H3095" s="2" t="s">
        <v>34</v>
      </c>
      <c r="I3095" s="2" t="s">
        <v>39</v>
      </c>
      <c r="J3095" s="2" t="s">
        <v>121</v>
      </c>
      <c r="K3095" s="2" t="str">
        <f t="shared" si="201"/>
        <v>2015</v>
      </c>
      <c r="L3095" s="2" t="str">
        <f t="shared" si="202"/>
        <v>11</v>
      </c>
      <c r="M3095" s="2">
        <v>201511</v>
      </c>
      <c r="N3095" s="30">
        <v>55210.848000000005</v>
      </c>
      <c r="O3095" s="30">
        <v>8281.6272000000008</v>
      </c>
      <c r="P3095" s="10">
        <f t="shared" si="203"/>
        <v>8.2816272000000007E-3</v>
      </c>
    </row>
    <row r="3096" spans="1:16">
      <c r="A3096" s="2" t="s">
        <v>7</v>
      </c>
      <c r="B3096" s="2" t="s">
        <v>42</v>
      </c>
      <c r="C3096" s="2" t="str">
        <f t="shared" si="200"/>
        <v>Dennis C.</v>
      </c>
      <c r="D3096" s="2" t="s">
        <v>59</v>
      </c>
      <c r="E3096" s="2" t="s">
        <v>60</v>
      </c>
      <c r="F3096" s="2" t="s">
        <v>11</v>
      </c>
      <c r="G3096" s="2">
        <v>35</v>
      </c>
      <c r="H3096" s="2" t="s">
        <v>34</v>
      </c>
      <c r="I3096" s="2" t="s">
        <v>39</v>
      </c>
      <c r="J3096" s="2" t="s">
        <v>143</v>
      </c>
      <c r="K3096" s="2" t="str">
        <f t="shared" si="201"/>
        <v>2015</v>
      </c>
      <c r="L3096" s="2" t="str">
        <f t="shared" si="202"/>
        <v>11</v>
      </c>
      <c r="M3096" s="2">
        <v>201511</v>
      </c>
      <c r="N3096" s="30">
        <v>234417.96</v>
      </c>
      <c r="O3096" s="30">
        <v>35162.693999999996</v>
      </c>
      <c r="P3096" s="10">
        <f t="shared" si="203"/>
        <v>3.5162693999999994E-2</v>
      </c>
    </row>
    <row r="3097" spans="1:16">
      <c r="A3097" s="2" t="s">
        <v>7</v>
      </c>
      <c r="B3097" s="2" t="s">
        <v>42</v>
      </c>
      <c r="C3097" s="2" t="str">
        <f t="shared" si="200"/>
        <v>Dennis C.</v>
      </c>
      <c r="D3097" s="2" t="s">
        <v>59</v>
      </c>
      <c r="E3097" s="2" t="s">
        <v>60</v>
      </c>
      <c r="F3097" s="2" t="s">
        <v>11</v>
      </c>
      <c r="G3097" s="2">
        <v>35</v>
      </c>
      <c r="H3097" s="2" t="s">
        <v>34</v>
      </c>
      <c r="I3097" s="2" t="s">
        <v>39</v>
      </c>
      <c r="J3097" s="2" t="s">
        <v>123</v>
      </c>
      <c r="K3097" s="2" t="str">
        <f t="shared" si="201"/>
        <v>2015</v>
      </c>
      <c r="L3097" s="2" t="str">
        <f t="shared" si="202"/>
        <v>11</v>
      </c>
      <c r="M3097" s="2">
        <v>201511</v>
      </c>
      <c r="N3097" s="30">
        <v>556598.44799999997</v>
      </c>
      <c r="O3097" s="30">
        <v>83489.767199999987</v>
      </c>
      <c r="P3097" s="10">
        <f t="shared" si="203"/>
        <v>8.3489767199999981E-2</v>
      </c>
    </row>
    <row r="3098" spans="1:16">
      <c r="A3098" s="2" t="s">
        <v>7</v>
      </c>
      <c r="B3098" s="2" t="s">
        <v>42</v>
      </c>
      <c r="C3098" s="2" t="str">
        <f t="shared" si="200"/>
        <v>Aaron C.</v>
      </c>
      <c r="D3098" s="2" t="s">
        <v>61</v>
      </c>
      <c r="E3098" s="2" t="s">
        <v>60</v>
      </c>
      <c r="F3098" s="2" t="s">
        <v>11</v>
      </c>
      <c r="G3098" s="2">
        <v>32</v>
      </c>
      <c r="H3098" s="2" t="s">
        <v>36</v>
      </c>
      <c r="I3098" s="2" t="s">
        <v>63</v>
      </c>
      <c r="J3098" s="2" t="s">
        <v>124</v>
      </c>
      <c r="K3098" s="2" t="str">
        <f t="shared" si="201"/>
        <v>2015</v>
      </c>
      <c r="L3098" s="2" t="str">
        <f t="shared" si="202"/>
        <v>11</v>
      </c>
      <c r="M3098" s="2">
        <v>201511</v>
      </c>
      <c r="N3098" s="30">
        <v>89394.815999999992</v>
      </c>
      <c r="O3098" s="30">
        <v>13409.222399999999</v>
      </c>
      <c r="P3098" s="10">
        <f t="shared" si="203"/>
        <v>1.3409222399999999E-2</v>
      </c>
    </row>
    <row r="3099" spans="1:16">
      <c r="A3099" s="2" t="s">
        <v>7</v>
      </c>
      <c r="B3099" s="2" t="s">
        <v>42</v>
      </c>
      <c r="C3099" s="2" t="str">
        <f t="shared" si="200"/>
        <v>Aaron C.</v>
      </c>
      <c r="D3099" s="2" t="s">
        <v>61</v>
      </c>
      <c r="E3099" s="2" t="s">
        <v>60</v>
      </c>
      <c r="F3099" s="2" t="s">
        <v>11</v>
      </c>
      <c r="G3099" s="2">
        <v>32</v>
      </c>
      <c r="H3099" s="2" t="s">
        <v>36</v>
      </c>
      <c r="I3099" s="2" t="s">
        <v>63</v>
      </c>
      <c r="J3099" s="2" t="s">
        <v>121</v>
      </c>
      <c r="K3099" s="2" t="str">
        <f t="shared" si="201"/>
        <v>2015</v>
      </c>
      <c r="L3099" s="2" t="str">
        <f t="shared" si="202"/>
        <v>11</v>
      </c>
      <c r="M3099" s="2">
        <v>201511</v>
      </c>
      <c r="N3099" s="30">
        <v>45779.328000000001</v>
      </c>
      <c r="O3099" s="30">
        <v>6866.8991999999998</v>
      </c>
      <c r="P3099" s="10">
        <f t="shared" si="203"/>
        <v>6.8668992000000002E-3</v>
      </c>
    </row>
    <row r="3100" spans="1:16">
      <c r="A3100" s="2" t="s">
        <v>7</v>
      </c>
      <c r="B3100" s="2" t="s">
        <v>42</v>
      </c>
      <c r="C3100" s="2" t="str">
        <f t="shared" si="200"/>
        <v>Aaron C.</v>
      </c>
      <c r="D3100" s="2" t="s">
        <v>61</v>
      </c>
      <c r="E3100" s="2" t="s">
        <v>60</v>
      </c>
      <c r="F3100" s="2" t="s">
        <v>11</v>
      </c>
      <c r="G3100" s="2">
        <v>32</v>
      </c>
      <c r="H3100" s="2" t="s">
        <v>36</v>
      </c>
      <c r="I3100" s="2" t="s">
        <v>63</v>
      </c>
      <c r="J3100" s="2" t="s">
        <v>143</v>
      </c>
      <c r="K3100" s="2" t="str">
        <f t="shared" si="201"/>
        <v>2015</v>
      </c>
      <c r="L3100" s="2" t="str">
        <f t="shared" si="202"/>
        <v>11</v>
      </c>
      <c r="M3100" s="2">
        <v>201511</v>
      </c>
      <c r="N3100" s="30">
        <v>54168.51999999999</v>
      </c>
      <c r="O3100" s="30">
        <v>8125.2779999999984</v>
      </c>
      <c r="P3100" s="10">
        <f t="shared" si="203"/>
        <v>8.1252779999999979E-3</v>
      </c>
    </row>
    <row r="3101" spans="1:16">
      <c r="A3101" s="2" t="s">
        <v>7</v>
      </c>
      <c r="B3101" s="2" t="s">
        <v>42</v>
      </c>
      <c r="C3101" s="2" t="str">
        <f t="shared" si="200"/>
        <v>Aaron C.</v>
      </c>
      <c r="D3101" s="2" t="s">
        <v>61</v>
      </c>
      <c r="E3101" s="2" t="s">
        <v>60</v>
      </c>
      <c r="F3101" s="2" t="s">
        <v>11</v>
      </c>
      <c r="G3101" s="2">
        <v>32</v>
      </c>
      <c r="H3101" s="2" t="s">
        <v>36</v>
      </c>
      <c r="I3101" s="2" t="s">
        <v>63</v>
      </c>
      <c r="J3101" s="2" t="s">
        <v>123</v>
      </c>
      <c r="K3101" s="2" t="str">
        <f t="shared" si="201"/>
        <v>2015</v>
      </c>
      <c r="L3101" s="2" t="str">
        <f t="shared" si="202"/>
        <v>11</v>
      </c>
      <c r="M3101" s="2">
        <v>201511</v>
      </c>
      <c r="N3101" s="30">
        <v>87335.64</v>
      </c>
      <c r="O3101" s="30">
        <v>13100.346</v>
      </c>
      <c r="P3101" s="10">
        <f t="shared" si="203"/>
        <v>1.3100345999999999E-2</v>
      </c>
    </row>
    <row r="3102" spans="1:16">
      <c r="A3102" s="2" t="s">
        <v>69</v>
      </c>
      <c r="B3102" s="2" t="s">
        <v>5</v>
      </c>
      <c r="C3102" s="2" t="str">
        <f t="shared" si="200"/>
        <v>Jansen B.</v>
      </c>
      <c r="D3102" s="2" t="s">
        <v>46</v>
      </c>
      <c r="E3102" s="2" t="s">
        <v>13</v>
      </c>
      <c r="F3102" s="2" t="s">
        <v>11</v>
      </c>
      <c r="G3102" s="2">
        <v>46</v>
      </c>
      <c r="H3102" s="2" t="s">
        <v>33</v>
      </c>
      <c r="I3102" s="2" t="s">
        <v>38</v>
      </c>
      <c r="J3102" s="2" t="s">
        <v>124</v>
      </c>
      <c r="K3102" s="2" t="str">
        <f t="shared" si="201"/>
        <v>2015</v>
      </c>
      <c r="L3102" s="2" t="str">
        <f t="shared" si="202"/>
        <v>11</v>
      </c>
      <c r="M3102" s="2">
        <v>201511</v>
      </c>
      <c r="N3102" s="30">
        <v>1648706.4533333334</v>
      </c>
      <c r="O3102" s="30">
        <v>247305.96799999999</v>
      </c>
      <c r="P3102" s="10">
        <f t="shared" si="203"/>
        <v>0.24730596799999999</v>
      </c>
    </row>
    <row r="3103" spans="1:16">
      <c r="A3103" s="2" t="s">
        <v>69</v>
      </c>
      <c r="B3103" s="2" t="s">
        <v>5</v>
      </c>
      <c r="C3103" s="2" t="str">
        <f t="shared" si="200"/>
        <v>Jansen B.</v>
      </c>
      <c r="D3103" s="2" t="s">
        <v>46</v>
      </c>
      <c r="E3103" s="2" t="s">
        <v>13</v>
      </c>
      <c r="F3103" s="2" t="s">
        <v>11</v>
      </c>
      <c r="G3103" s="2">
        <v>46</v>
      </c>
      <c r="H3103" s="2" t="s">
        <v>33</v>
      </c>
      <c r="I3103" s="2" t="s">
        <v>38</v>
      </c>
      <c r="J3103" s="2" t="s">
        <v>121</v>
      </c>
      <c r="K3103" s="2" t="str">
        <f t="shared" si="201"/>
        <v>2015</v>
      </c>
      <c r="L3103" s="2" t="str">
        <f t="shared" si="202"/>
        <v>11</v>
      </c>
      <c r="M3103" s="2">
        <v>201511</v>
      </c>
      <c r="N3103" s="30">
        <v>482355.06666666665</v>
      </c>
      <c r="O3103" s="30">
        <v>72353.259999999995</v>
      </c>
      <c r="P3103" s="10">
        <f t="shared" si="203"/>
        <v>7.2353259999999989E-2</v>
      </c>
    </row>
    <row r="3104" spans="1:16">
      <c r="A3104" s="2" t="s">
        <v>69</v>
      </c>
      <c r="B3104" s="2" t="s">
        <v>5</v>
      </c>
      <c r="C3104" s="2" t="str">
        <f t="shared" si="200"/>
        <v>Jansen B.</v>
      </c>
      <c r="D3104" s="2" t="s">
        <v>46</v>
      </c>
      <c r="E3104" s="2" t="s">
        <v>13</v>
      </c>
      <c r="F3104" s="2" t="s">
        <v>11</v>
      </c>
      <c r="G3104" s="2">
        <v>46</v>
      </c>
      <c r="H3104" s="2" t="s">
        <v>33</v>
      </c>
      <c r="I3104" s="2" t="s">
        <v>38</v>
      </c>
      <c r="J3104" s="2" t="s">
        <v>143</v>
      </c>
      <c r="K3104" s="2" t="str">
        <f t="shared" si="201"/>
        <v>2015</v>
      </c>
      <c r="L3104" s="2" t="str">
        <f t="shared" si="202"/>
        <v>11</v>
      </c>
      <c r="M3104" s="2">
        <v>201511</v>
      </c>
      <c r="N3104" s="30">
        <v>478789.03333333333</v>
      </c>
      <c r="O3104" s="30">
        <v>71818.354999999996</v>
      </c>
      <c r="P3104" s="10">
        <f t="shared" si="203"/>
        <v>7.1818355E-2</v>
      </c>
    </row>
    <row r="3105" spans="1:16">
      <c r="A3105" s="2" t="s">
        <v>69</v>
      </c>
      <c r="B3105" s="2" t="s">
        <v>5</v>
      </c>
      <c r="C3105" s="2" t="str">
        <f t="shared" si="200"/>
        <v>Jansen B.</v>
      </c>
      <c r="D3105" s="2" t="s">
        <v>46</v>
      </c>
      <c r="E3105" s="2" t="s">
        <v>13</v>
      </c>
      <c r="F3105" s="2" t="s">
        <v>11</v>
      </c>
      <c r="G3105" s="2">
        <v>46</v>
      </c>
      <c r="H3105" s="2" t="s">
        <v>33</v>
      </c>
      <c r="I3105" s="2" t="s">
        <v>38</v>
      </c>
      <c r="J3105" s="2" t="s">
        <v>123</v>
      </c>
      <c r="K3105" s="2" t="str">
        <f t="shared" si="201"/>
        <v>2015</v>
      </c>
      <c r="L3105" s="2" t="str">
        <f t="shared" si="202"/>
        <v>11</v>
      </c>
      <c r="M3105" s="2">
        <v>201511</v>
      </c>
      <c r="N3105" s="30">
        <v>673984.35999999987</v>
      </c>
      <c r="O3105" s="30">
        <v>101097.65399999998</v>
      </c>
      <c r="P3105" s="10">
        <f t="shared" si="203"/>
        <v>0.10109765399999998</v>
      </c>
    </row>
    <row r="3106" spans="1:16">
      <c r="A3106" s="2" t="s">
        <v>69</v>
      </c>
      <c r="B3106" s="2" t="s">
        <v>5</v>
      </c>
      <c r="C3106" s="2" t="str">
        <f t="shared" si="200"/>
        <v>Claire P.</v>
      </c>
      <c r="D3106" s="2" t="s">
        <v>22</v>
      </c>
      <c r="E3106" s="2" t="s">
        <v>16</v>
      </c>
      <c r="F3106" s="2" t="s">
        <v>12</v>
      </c>
      <c r="G3106" s="2">
        <v>38</v>
      </c>
      <c r="H3106" s="2" t="s">
        <v>34</v>
      </c>
      <c r="I3106" s="2" t="s">
        <v>39</v>
      </c>
      <c r="J3106" s="2" t="s">
        <v>124</v>
      </c>
      <c r="K3106" s="2" t="str">
        <f t="shared" si="201"/>
        <v>2015</v>
      </c>
      <c r="L3106" s="2" t="str">
        <f t="shared" si="202"/>
        <v>11</v>
      </c>
      <c r="M3106" s="2">
        <v>201511</v>
      </c>
      <c r="N3106" s="30">
        <v>123113.08799999999</v>
      </c>
      <c r="O3106" s="30">
        <v>18466.963199999998</v>
      </c>
      <c r="P3106" s="10">
        <f t="shared" si="203"/>
        <v>1.8466963199999999E-2</v>
      </c>
    </row>
    <row r="3107" spans="1:16">
      <c r="A3107" s="2" t="s">
        <v>69</v>
      </c>
      <c r="B3107" s="2" t="s">
        <v>5</v>
      </c>
      <c r="C3107" s="2" t="str">
        <f t="shared" si="200"/>
        <v>Claire P.</v>
      </c>
      <c r="D3107" s="2" t="s">
        <v>22</v>
      </c>
      <c r="E3107" s="2" t="s">
        <v>16</v>
      </c>
      <c r="F3107" s="2" t="s">
        <v>12</v>
      </c>
      <c r="G3107" s="2">
        <v>38</v>
      </c>
      <c r="H3107" s="2" t="s">
        <v>34</v>
      </c>
      <c r="I3107" s="2" t="s">
        <v>39</v>
      </c>
      <c r="J3107" s="2" t="s">
        <v>121</v>
      </c>
      <c r="K3107" s="2" t="str">
        <f t="shared" si="201"/>
        <v>2015</v>
      </c>
      <c r="L3107" s="2" t="str">
        <f t="shared" si="202"/>
        <v>11</v>
      </c>
      <c r="M3107" s="2">
        <v>201511</v>
      </c>
      <c r="N3107" s="30">
        <v>84502.656000000003</v>
      </c>
      <c r="O3107" s="30">
        <v>12675.3984</v>
      </c>
      <c r="P3107" s="10">
        <f t="shared" si="203"/>
        <v>1.2675398399999999E-2</v>
      </c>
    </row>
    <row r="3108" spans="1:16">
      <c r="A3108" s="2" t="s">
        <v>69</v>
      </c>
      <c r="B3108" s="2" t="s">
        <v>5</v>
      </c>
      <c r="C3108" s="2" t="str">
        <f t="shared" si="200"/>
        <v>Claire P.</v>
      </c>
      <c r="D3108" s="2" t="s">
        <v>22</v>
      </c>
      <c r="E3108" s="2" t="s">
        <v>16</v>
      </c>
      <c r="F3108" s="2" t="s">
        <v>12</v>
      </c>
      <c r="G3108" s="2">
        <v>38</v>
      </c>
      <c r="H3108" s="2" t="s">
        <v>34</v>
      </c>
      <c r="I3108" s="2" t="s">
        <v>39</v>
      </c>
      <c r="J3108" s="2" t="s">
        <v>143</v>
      </c>
      <c r="K3108" s="2" t="str">
        <f t="shared" si="201"/>
        <v>2015</v>
      </c>
      <c r="L3108" s="2" t="str">
        <f t="shared" si="202"/>
        <v>11</v>
      </c>
      <c r="M3108" s="2">
        <v>201511</v>
      </c>
      <c r="N3108" s="30">
        <v>486352.44</v>
      </c>
      <c r="O3108" s="30">
        <v>72952.865999999995</v>
      </c>
      <c r="P3108" s="10">
        <f t="shared" si="203"/>
        <v>7.2952865999999991E-2</v>
      </c>
    </row>
    <row r="3109" spans="1:16">
      <c r="A3109" s="2" t="s">
        <v>69</v>
      </c>
      <c r="B3109" s="2" t="s">
        <v>5</v>
      </c>
      <c r="C3109" s="2" t="str">
        <f t="shared" si="200"/>
        <v>Claire P.</v>
      </c>
      <c r="D3109" s="2" t="s">
        <v>22</v>
      </c>
      <c r="E3109" s="2" t="s">
        <v>16</v>
      </c>
      <c r="F3109" s="2" t="s">
        <v>12</v>
      </c>
      <c r="G3109" s="2">
        <v>38</v>
      </c>
      <c r="H3109" s="2" t="s">
        <v>34</v>
      </c>
      <c r="I3109" s="2" t="s">
        <v>39</v>
      </c>
      <c r="J3109" s="2" t="s">
        <v>123</v>
      </c>
      <c r="K3109" s="2" t="str">
        <f t="shared" si="201"/>
        <v>2015</v>
      </c>
      <c r="L3109" s="2" t="str">
        <f t="shared" si="202"/>
        <v>11</v>
      </c>
      <c r="M3109" s="2">
        <v>201511</v>
      </c>
      <c r="N3109" s="30">
        <v>266928.48</v>
      </c>
      <c r="O3109" s="30">
        <v>40039.271999999997</v>
      </c>
      <c r="P3109" s="10">
        <f t="shared" si="203"/>
        <v>4.0039271999999994E-2</v>
      </c>
    </row>
    <row r="3110" spans="1:16">
      <c r="A3110" s="2" t="s">
        <v>69</v>
      </c>
      <c r="B3110" s="2" t="s">
        <v>5</v>
      </c>
      <c r="C3110" s="2" t="str">
        <f t="shared" si="200"/>
        <v>Simon W.</v>
      </c>
      <c r="D3110" s="2" t="s">
        <v>9</v>
      </c>
      <c r="E3110" s="2" t="s">
        <v>10</v>
      </c>
      <c r="F3110" s="2" t="s">
        <v>11</v>
      </c>
      <c r="G3110" s="2">
        <v>25</v>
      </c>
      <c r="H3110" s="2" t="s">
        <v>37</v>
      </c>
      <c r="I3110" s="2" t="s">
        <v>41</v>
      </c>
      <c r="J3110" s="2" t="s">
        <v>124</v>
      </c>
      <c r="K3110" s="2" t="str">
        <f t="shared" si="201"/>
        <v>2015</v>
      </c>
      <c r="L3110" s="2" t="str">
        <f t="shared" si="202"/>
        <v>11</v>
      </c>
      <c r="M3110" s="2">
        <v>201511</v>
      </c>
      <c r="N3110" s="30">
        <v>101937.92</v>
      </c>
      <c r="O3110" s="30">
        <v>15290.687999999998</v>
      </c>
      <c r="P3110" s="10">
        <f t="shared" si="203"/>
        <v>1.5290687999999998E-2</v>
      </c>
    </row>
    <row r="3111" spans="1:16">
      <c r="A3111" s="2" t="s">
        <v>69</v>
      </c>
      <c r="B3111" s="2" t="s">
        <v>5</v>
      </c>
      <c r="C3111" s="2" t="str">
        <f t="shared" si="200"/>
        <v>Simon W.</v>
      </c>
      <c r="D3111" s="2" t="s">
        <v>9</v>
      </c>
      <c r="E3111" s="2" t="s">
        <v>10</v>
      </c>
      <c r="F3111" s="2" t="s">
        <v>11</v>
      </c>
      <c r="G3111" s="2">
        <v>25</v>
      </c>
      <c r="H3111" s="2" t="s">
        <v>37</v>
      </c>
      <c r="I3111" s="2" t="s">
        <v>41</v>
      </c>
      <c r="J3111" s="2" t="s">
        <v>121</v>
      </c>
      <c r="K3111" s="2" t="str">
        <f t="shared" si="201"/>
        <v>2015</v>
      </c>
      <c r="L3111" s="2" t="str">
        <f t="shared" si="202"/>
        <v>11</v>
      </c>
      <c r="M3111" s="2">
        <v>201511</v>
      </c>
      <c r="N3111" s="30">
        <v>41907.040000000001</v>
      </c>
      <c r="O3111" s="30">
        <v>6286.0559999999996</v>
      </c>
      <c r="P3111" s="10">
        <f t="shared" si="203"/>
        <v>6.2860559999999999E-3</v>
      </c>
    </row>
    <row r="3112" spans="1:16">
      <c r="A3112" s="2" t="s">
        <v>69</v>
      </c>
      <c r="B3112" s="2" t="s">
        <v>5</v>
      </c>
      <c r="C3112" s="2" t="str">
        <f t="shared" si="200"/>
        <v>Simon W.</v>
      </c>
      <c r="D3112" s="2" t="s">
        <v>9</v>
      </c>
      <c r="E3112" s="2" t="s">
        <v>10</v>
      </c>
      <c r="F3112" s="2" t="s">
        <v>11</v>
      </c>
      <c r="G3112" s="2">
        <v>25</v>
      </c>
      <c r="H3112" s="2" t="s">
        <v>37</v>
      </c>
      <c r="I3112" s="2" t="s">
        <v>41</v>
      </c>
      <c r="J3112" s="2" t="s">
        <v>143</v>
      </c>
      <c r="K3112" s="2" t="str">
        <f t="shared" si="201"/>
        <v>2015</v>
      </c>
      <c r="L3112" s="2" t="str">
        <f t="shared" si="202"/>
        <v>11</v>
      </c>
      <c r="M3112" s="2">
        <v>201511</v>
      </c>
      <c r="N3112" s="30">
        <v>46691.399999999994</v>
      </c>
      <c r="O3112" s="30">
        <v>7003.7099999999991</v>
      </c>
      <c r="P3112" s="10">
        <f t="shared" si="203"/>
        <v>7.0037099999999989E-3</v>
      </c>
    </row>
    <row r="3113" spans="1:16">
      <c r="A3113" s="2" t="s">
        <v>69</v>
      </c>
      <c r="B3113" s="2" t="s">
        <v>5</v>
      </c>
      <c r="C3113" s="2" t="str">
        <f t="shared" si="200"/>
        <v>Simon W.</v>
      </c>
      <c r="D3113" s="2" t="s">
        <v>9</v>
      </c>
      <c r="E3113" s="2" t="s">
        <v>10</v>
      </c>
      <c r="F3113" s="2" t="s">
        <v>11</v>
      </c>
      <c r="G3113" s="2">
        <v>25</v>
      </c>
      <c r="H3113" s="2" t="s">
        <v>37</v>
      </c>
      <c r="I3113" s="2" t="s">
        <v>41</v>
      </c>
      <c r="J3113" s="2" t="s">
        <v>123</v>
      </c>
      <c r="K3113" s="2" t="str">
        <f t="shared" si="201"/>
        <v>2015</v>
      </c>
      <c r="L3113" s="2" t="str">
        <f t="shared" si="202"/>
        <v>11</v>
      </c>
      <c r="M3113" s="2">
        <v>201511</v>
      </c>
      <c r="N3113" s="30">
        <v>63391.439999999995</v>
      </c>
      <c r="O3113" s="30">
        <v>9508.7159999999985</v>
      </c>
      <c r="P3113" s="10">
        <f t="shared" si="203"/>
        <v>9.5087159999999987E-3</v>
      </c>
    </row>
    <row r="3114" spans="1:16">
      <c r="A3114" s="2" t="s">
        <v>69</v>
      </c>
      <c r="B3114" s="2" t="s">
        <v>6</v>
      </c>
      <c r="C3114" s="2" t="str">
        <f t="shared" si="200"/>
        <v>Trevor P.</v>
      </c>
      <c r="D3114" s="2" t="s">
        <v>14</v>
      </c>
      <c r="E3114" s="2" t="s">
        <v>15</v>
      </c>
      <c r="F3114" s="2" t="s">
        <v>11</v>
      </c>
      <c r="G3114" s="2">
        <v>32</v>
      </c>
      <c r="H3114" s="2" t="s">
        <v>36</v>
      </c>
      <c r="I3114" s="2" t="s">
        <v>63</v>
      </c>
      <c r="J3114" s="2" t="s">
        <v>124</v>
      </c>
      <c r="K3114" s="2" t="str">
        <f t="shared" si="201"/>
        <v>2015</v>
      </c>
      <c r="L3114" s="2" t="str">
        <f t="shared" si="202"/>
        <v>11</v>
      </c>
      <c r="M3114" s="2">
        <v>201511</v>
      </c>
      <c r="N3114" s="30">
        <v>384045.01333333331</v>
      </c>
      <c r="O3114" s="30">
        <v>57606.751999999993</v>
      </c>
      <c r="P3114" s="10">
        <f t="shared" si="203"/>
        <v>5.760675199999999E-2</v>
      </c>
    </row>
    <row r="3115" spans="1:16">
      <c r="A3115" s="2" t="s">
        <v>69</v>
      </c>
      <c r="B3115" s="2" t="s">
        <v>6</v>
      </c>
      <c r="C3115" s="2" t="str">
        <f t="shared" si="200"/>
        <v>Trevor P.</v>
      </c>
      <c r="D3115" s="2" t="s">
        <v>14</v>
      </c>
      <c r="E3115" s="2" t="s">
        <v>15</v>
      </c>
      <c r="F3115" s="2" t="s">
        <v>11</v>
      </c>
      <c r="G3115" s="2">
        <v>32</v>
      </c>
      <c r="H3115" s="2" t="s">
        <v>36</v>
      </c>
      <c r="I3115" s="2" t="s">
        <v>63</v>
      </c>
      <c r="J3115" s="2" t="s">
        <v>121</v>
      </c>
      <c r="K3115" s="2" t="str">
        <f t="shared" si="201"/>
        <v>2015</v>
      </c>
      <c r="L3115" s="2" t="str">
        <f t="shared" si="202"/>
        <v>11</v>
      </c>
      <c r="M3115" s="2">
        <v>201511</v>
      </c>
      <c r="N3115" s="30">
        <v>238667.89333333334</v>
      </c>
      <c r="O3115" s="30">
        <v>35800.184000000001</v>
      </c>
      <c r="P3115" s="10">
        <f t="shared" si="203"/>
        <v>3.5800183999999999E-2</v>
      </c>
    </row>
    <row r="3116" spans="1:16">
      <c r="A3116" s="2" t="s">
        <v>69</v>
      </c>
      <c r="B3116" s="2" t="s">
        <v>6</v>
      </c>
      <c r="C3116" s="2" t="str">
        <f t="shared" si="200"/>
        <v>Trevor P.</v>
      </c>
      <c r="D3116" s="2" t="s">
        <v>14</v>
      </c>
      <c r="E3116" s="2" t="s">
        <v>15</v>
      </c>
      <c r="F3116" s="2" t="s">
        <v>11</v>
      </c>
      <c r="G3116" s="2">
        <v>32</v>
      </c>
      <c r="H3116" s="2" t="s">
        <v>36</v>
      </c>
      <c r="I3116" s="2" t="s">
        <v>63</v>
      </c>
      <c r="J3116" s="2" t="s">
        <v>143</v>
      </c>
      <c r="K3116" s="2" t="str">
        <f t="shared" si="201"/>
        <v>2015</v>
      </c>
      <c r="L3116" s="2" t="str">
        <f t="shared" si="202"/>
        <v>11</v>
      </c>
      <c r="M3116" s="2">
        <v>201511</v>
      </c>
      <c r="N3116" s="30">
        <v>162098.5333333333</v>
      </c>
      <c r="O3116" s="30">
        <v>24314.779999999995</v>
      </c>
      <c r="P3116" s="10">
        <f t="shared" si="203"/>
        <v>2.4314779999999994E-2</v>
      </c>
    </row>
    <row r="3117" spans="1:16">
      <c r="A3117" s="2" t="s">
        <v>69</v>
      </c>
      <c r="B3117" s="2" t="s">
        <v>6</v>
      </c>
      <c r="C3117" s="2" t="str">
        <f t="shared" si="200"/>
        <v>Trevor P.</v>
      </c>
      <c r="D3117" s="2" t="s">
        <v>14</v>
      </c>
      <c r="E3117" s="2" t="s">
        <v>15</v>
      </c>
      <c r="F3117" s="2" t="s">
        <v>11</v>
      </c>
      <c r="G3117" s="2">
        <v>32</v>
      </c>
      <c r="H3117" s="2" t="s">
        <v>36</v>
      </c>
      <c r="I3117" s="2" t="s">
        <v>63</v>
      </c>
      <c r="J3117" s="2" t="s">
        <v>123</v>
      </c>
      <c r="K3117" s="2" t="str">
        <f t="shared" si="201"/>
        <v>2015</v>
      </c>
      <c r="L3117" s="2" t="str">
        <f t="shared" si="202"/>
        <v>11</v>
      </c>
      <c r="M3117" s="2">
        <v>201511</v>
      </c>
      <c r="N3117" s="30">
        <v>29619.519999999993</v>
      </c>
      <c r="O3117" s="30">
        <v>4442.927999999999</v>
      </c>
      <c r="P3117" s="10">
        <f t="shared" si="203"/>
        <v>4.4429279999999988E-3</v>
      </c>
    </row>
    <row r="3118" spans="1:16">
      <c r="A3118" s="2" t="s">
        <v>68</v>
      </c>
      <c r="B3118" s="2" t="s">
        <v>24</v>
      </c>
      <c r="C3118" s="2" t="str">
        <f t="shared" si="200"/>
        <v>George C.</v>
      </c>
      <c r="D3118" s="2" t="s">
        <v>43</v>
      </c>
      <c r="E3118" s="2" t="s">
        <v>17</v>
      </c>
      <c r="F3118" s="2" t="s">
        <v>11</v>
      </c>
      <c r="G3118" s="2">
        <v>32</v>
      </c>
      <c r="H3118" s="2" t="s">
        <v>36</v>
      </c>
      <c r="I3118" s="2" t="s">
        <v>63</v>
      </c>
      <c r="J3118" s="2" t="s">
        <v>124</v>
      </c>
      <c r="K3118" s="2" t="str">
        <f t="shared" si="201"/>
        <v>2015</v>
      </c>
      <c r="L3118" s="2" t="str">
        <f t="shared" si="202"/>
        <v>11</v>
      </c>
      <c r="M3118" s="2">
        <v>201511</v>
      </c>
      <c r="N3118" s="30">
        <v>505450.02666666667</v>
      </c>
      <c r="O3118" s="30">
        <v>75817.504000000001</v>
      </c>
      <c r="P3118" s="10">
        <f t="shared" si="203"/>
        <v>7.5817503999999994E-2</v>
      </c>
    </row>
    <row r="3119" spans="1:16">
      <c r="A3119" s="2" t="s">
        <v>68</v>
      </c>
      <c r="B3119" s="2" t="s">
        <v>24</v>
      </c>
      <c r="C3119" s="2" t="str">
        <f t="shared" si="200"/>
        <v>George C.</v>
      </c>
      <c r="D3119" s="2" t="s">
        <v>43</v>
      </c>
      <c r="E3119" s="2" t="s">
        <v>17</v>
      </c>
      <c r="F3119" s="2" t="s">
        <v>11</v>
      </c>
      <c r="G3119" s="2">
        <v>32</v>
      </c>
      <c r="H3119" s="2" t="s">
        <v>36</v>
      </c>
      <c r="I3119" s="2" t="s">
        <v>63</v>
      </c>
      <c r="J3119" s="2" t="s">
        <v>121</v>
      </c>
      <c r="K3119" s="2" t="str">
        <f t="shared" si="201"/>
        <v>2015</v>
      </c>
      <c r="L3119" s="2" t="str">
        <f t="shared" si="202"/>
        <v>11</v>
      </c>
      <c r="M3119" s="2">
        <v>201511</v>
      </c>
      <c r="N3119" s="30">
        <v>236334.18666666662</v>
      </c>
      <c r="O3119" s="30">
        <v>35450.12799999999</v>
      </c>
      <c r="P3119" s="10">
        <f t="shared" si="203"/>
        <v>3.545012799999999E-2</v>
      </c>
    </row>
    <row r="3120" spans="1:16">
      <c r="A3120" s="2" t="s">
        <v>68</v>
      </c>
      <c r="B3120" s="2" t="s">
        <v>24</v>
      </c>
      <c r="C3120" s="2" t="str">
        <f t="shared" si="200"/>
        <v>George C.</v>
      </c>
      <c r="D3120" s="2" t="s">
        <v>43</v>
      </c>
      <c r="E3120" s="2" t="s">
        <v>17</v>
      </c>
      <c r="F3120" s="2" t="s">
        <v>11</v>
      </c>
      <c r="G3120" s="2">
        <v>32</v>
      </c>
      <c r="H3120" s="2" t="s">
        <v>36</v>
      </c>
      <c r="I3120" s="2" t="s">
        <v>63</v>
      </c>
      <c r="J3120" s="2" t="s">
        <v>143</v>
      </c>
      <c r="K3120" s="2" t="str">
        <f t="shared" si="201"/>
        <v>2015</v>
      </c>
      <c r="L3120" s="2" t="str">
        <f t="shared" si="202"/>
        <v>11</v>
      </c>
      <c r="M3120" s="2">
        <v>201511</v>
      </c>
      <c r="N3120" s="30">
        <v>88265.333333333328</v>
      </c>
      <c r="O3120" s="30">
        <v>13239.8</v>
      </c>
      <c r="P3120" s="10">
        <f t="shared" si="203"/>
        <v>1.3239799999999999E-2</v>
      </c>
    </row>
    <row r="3121" spans="1:16">
      <c r="A3121" s="2" t="s">
        <v>68</v>
      </c>
      <c r="B3121" s="2" t="s">
        <v>24</v>
      </c>
      <c r="C3121" s="2" t="str">
        <f t="shared" si="200"/>
        <v>George C.</v>
      </c>
      <c r="D3121" s="2" t="s">
        <v>43</v>
      </c>
      <c r="E3121" s="2" t="s">
        <v>17</v>
      </c>
      <c r="F3121" s="2" t="s">
        <v>11</v>
      </c>
      <c r="G3121" s="2">
        <v>32</v>
      </c>
      <c r="H3121" s="2" t="s">
        <v>36</v>
      </c>
      <c r="I3121" s="2" t="s">
        <v>63</v>
      </c>
      <c r="J3121" s="2" t="s">
        <v>123</v>
      </c>
      <c r="K3121" s="2" t="str">
        <f t="shared" si="201"/>
        <v>2015</v>
      </c>
      <c r="L3121" s="2" t="str">
        <f t="shared" si="202"/>
        <v>11</v>
      </c>
      <c r="M3121" s="2">
        <v>201511</v>
      </c>
      <c r="N3121" s="30">
        <v>143471.99999999997</v>
      </c>
      <c r="O3121" s="30">
        <v>21520.799999999996</v>
      </c>
      <c r="P3121" s="10">
        <f t="shared" si="203"/>
        <v>2.1520799999999996E-2</v>
      </c>
    </row>
    <row r="3122" spans="1:16">
      <c r="A3122" s="2" t="s">
        <v>68</v>
      </c>
      <c r="B3122" s="2" t="s">
        <v>70</v>
      </c>
      <c r="C3122" s="2" t="str">
        <f t="shared" si="200"/>
        <v>Emma J.</v>
      </c>
      <c r="D3122" s="2" t="s">
        <v>20</v>
      </c>
      <c r="E3122" s="2" t="s">
        <v>0</v>
      </c>
      <c r="F3122" s="2" t="s">
        <v>12</v>
      </c>
      <c r="G3122" s="2">
        <v>28</v>
      </c>
      <c r="H3122" s="2" t="s">
        <v>37</v>
      </c>
      <c r="I3122" s="2" t="s">
        <v>41</v>
      </c>
      <c r="J3122" s="2" t="s">
        <v>124</v>
      </c>
      <c r="K3122" s="2" t="str">
        <f t="shared" si="201"/>
        <v>2015</v>
      </c>
      <c r="L3122" s="2" t="str">
        <f t="shared" si="202"/>
        <v>11</v>
      </c>
      <c r="M3122" s="2">
        <v>201511</v>
      </c>
      <c r="N3122" s="30">
        <v>213386.88</v>
      </c>
      <c r="O3122" s="30">
        <v>32008.031999999999</v>
      </c>
      <c r="P3122" s="10">
        <f t="shared" si="203"/>
        <v>3.2008031999999999E-2</v>
      </c>
    </row>
    <row r="3123" spans="1:16">
      <c r="A3123" s="2" t="s">
        <v>68</v>
      </c>
      <c r="B3123" s="2" t="s">
        <v>70</v>
      </c>
      <c r="C3123" s="2" t="str">
        <f t="shared" si="200"/>
        <v>Emma J.</v>
      </c>
      <c r="D3123" s="2" t="s">
        <v>20</v>
      </c>
      <c r="E3123" s="2" t="s">
        <v>0</v>
      </c>
      <c r="F3123" s="2" t="s">
        <v>12</v>
      </c>
      <c r="G3123" s="2">
        <v>28</v>
      </c>
      <c r="H3123" s="2" t="s">
        <v>37</v>
      </c>
      <c r="I3123" s="2" t="s">
        <v>41</v>
      </c>
      <c r="J3123" s="2" t="s">
        <v>121</v>
      </c>
      <c r="K3123" s="2" t="str">
        <f t="shared" si="201"/>
        <v>2015</v>
      </c>
      <c r="L3123" s="2" t="str">
        <f t="shared" si="202"/>
        <v>11</v>
      </c>
      <c r="M3123" s="2">
        <v>201511</v>
      </c>
      <c r="N3123" s="30">
        <v>14015.68</v>
      </c>
      <c r="O3123" s="30">
        <v>2102.3519999999999</v>
      </c>
      <c r="P3123" s="10">
        <f t="shared" si="203"/>
        <v>2.102352E-3</v>
      </c>
    </row>
    <row r="3124" spans="1:16">
      <c r="A3124" s="2" t="s">
        <v>68</v>
      </c>
      <c r="B3124" s="2" t="s">
        <v>70</v>
      </c>
      <c r="C3124" s="2" t="str">
        <f t="shared" si="200"/>
        <v>Emma J.</v>
      </c>
      <c r="D3124" s="2" t="s">
        <v>20</v>
      </c>
      <c r="E3124" s="2" t="s">
        <v>0</v>
      </c>
      <c r="F3124" s="2" t="s">
        <v>12</v>
      </c>
      <c r="G3124" s="2">
        <v>28</v>
      </c>
      <c r="H3124" s="2" t="s">
        <v>37</v>
      </c>
      <c r="I3124" s="2" t="s">
        <v>41</v>
      </c>
      <c r="J3124" s="2" t="s">
        <v>143</v>
      </c>
      <c r="K3124" s="2" t="str">
        <f t="shared" si="201"/>
        <v>2015</v>
      </c>
      <c r="L3124" s="2" t="str">
        <f t="shared" si="202"/>
        <v>11</v>
      </c>
      <c r="M3124" s="2">
        <v>201511</v>
      </c>
      <c r="N3124" s="30">
        <v>60372.200000000004</v>
      </c>
      <c r="O3124" s="30">
        <v>9055.83</v>
      </c>
      <c r="P3124" s="10">
        <f t="shared" si="203"/>
        <v>9.0558299999999991E-3</v>
      </c>
    </row>
    <row r="3125" spans="1:16">
      <c r="A3125" s="2" t="s">
        <v>68</v>
      </c>
      <c r="B3125" s="2" t="s">
        <v>70</v>
      </c>
      <c r="C3125" s="2" t="str">
        <f t="shared" si="200"/>
        <v>Emma J.</v>
      </c>
      <c r="D3125" s="2" t="s">
        <v>20</v>
      </c>
      <c r="E3125" s="2" t="s">
        <v>0</v>
      </c>
      <c r="F3125" s="2" t="s">
        <v>12</v>
      </c>
      <c r="G3125" s="2">
        <v>28</v>
      </c>
      <c r="H3125" s="2" t="s">
        <v>37</v>
      </c>
      <c r="I3125" s="2" t="s">
        <v>41</v>
      </c>
      <c r="J3125" s="2" t="s">
        <v>123</v>
      </c>
      <c r="K3125" s="2" t="str">
        <f t="shared" si="201"/>
        <v>2015</v>
      </c>
      <c r="L3125" s="2" t="str">
        <f t="shared" si="202"/>
        <v>11</v>
      </c>
      <c r="M3125" s="2">
        <v>201511</v>
      </c>
      <c r="N3125" s="30">
        <v>75522.719999999987</v>
      </c>
      <c r="O3125" s="30">
        <v>11328.407999999998</v>
      </c>
      <c r="P3125" s="10">
        <f t="shared" si="203"/>
        <v>1.1328407999999998E-2</v>
      </c>
    </row>
    <row r="3126" spans="1:16">
      <c r="A3126" s="2" t="s">
        <v>68</v>
      </c>
      <c r="B3126" s="2" t="s">
        <v>23</v>
      </c>
      <c r="C3126" s="2" t="str">
        <f t="shared" si="200"/>
        <v>Bryan K.</v>
      </c>
      <c r="D3126" s="2" t="s">
        <v>44</v>
      </c>
      <c r="E3126" s="2" t="s">
        <v>45</v>
      </c>
      <c r="F3126" s="2" t="s">
        <v>11</v>
      </c>
      <c r="G3126" s="2">
        <v>27</v>
      </c>
      <c r="H3126" s="2" t="s">
        <v>33</v>
      </c>
      <c r="I3126" s="2" t="s">
        <v>38</v>
      </c>
      <c r="J3126" s="2" t="s">
        <v>124</v>
      </c>
      <c r="K3126" s="2" t="str">
        <f t="shared" si="201"/>
        <v>2015</v>
      </c>
      <c r="L3126" s="2" t="str">
        <f t="shared" si="202"/>
        <v>11</v>
      </c>
      <c r="M3126" s="2">
        <v>201511</v>
      </c>
      <c r="N3126" s="30">
        <v>798198.91200000001</v>
      </c>
      <c r="O3126" s="30">
        <v>119729.8368</v>
      </c>
      <c r="P3126" s="10">
        <f t="shared" si="203"/>
        <v>0.1197298368</v>
      </c>
    </row>
    <row r="3127" spans="1:16">
      <c r="A3127" s="2" t="s">
        <v>68</v>
      </c>
      <c r="B3127" s="2" t="s">
        <v>23</v>
      </c>
      <c r="C3127" s="2" t="str">
        <f t="shared" si="200"/>
        <v>Bryan K.</v>
      </c>
      <c r="D3127" s="2" t="s">
        <v>44</v>
      </c>
      <c r="E3127" s="2" t="s">
        <v>45</v>
      </c>
      <c r="F3127" s="2" t="s">
        <v>11</v>
      </c>
      <c r="G3127" s="2">
        <v>27</v>
      </c>
      <c r="H3127" s="2" t="s">
        <v>33</v>
      </c>
      <c r="I3127" s="2" t="s">
        <v>38</v>
      </c>
      <c r="J3127" s="2" t="s">
        <v>121</v>
      </c>
      <c r="K3127" s="2" t="str">
        <f t="shared" si="201"/>
        <v>2015</v>
      </c>
      <c r="L3127" s="2" t="str">
        <f t="shared" si="202"/>
        <v>11</v>
      </c>
      <c r="M3127" s="2">
        <v>201511</v>
      </c>
      <c r="N3127" s="30">
        <v>96961.536000000022</v>
      </c>
      <c r="O3127" s="30">
        <v>14544.230400000002</v>
      </c>
      <c r="P3127" s="10">
        <f t="shared" si="203"/>
        <v>1.4544230400000002E-2</v>
      </c>
    </row>
    <row r="3128" spans="1:16">
      <c r="A3128" s="2" t="s">
        <v>68</v>
      </c>
      <c r="B3128" s="2" t="s">
        <v>23</v>
      </c>
      <c r="C3128" s="2" t="str">
        <f t="shared" si="200"/>
        <v>Bryan K.</v>
      </c>
      <c r="D3128" s="2" t="s">
        <v>44</v>
      </c>
      <c r="E3128" s="2" t="s">
        <v>45</v>
      </c>
      <c r="F3128" s="2" t="s">
        <v>11</v>
      </c>
      <c r="G3128" s="2">
        <v>27</v>
      </c>
      <c r="H3128" s="2" t="s">
        <v>33</v>
      </c>
      <c r="I3128" s="2" t="s">
        <v>38</v>
      </c>
      <c r="J3128" s="2" t="s">
        <v>143</v>
      </c>
      <c r="K3128" s="2" t="str">
        <f t="shared" si="201"/>
        <v>2015</v>
      </c>
      <c r="L3128" s="2" t="str">
        <f t="shared" si="202"/>
        <v>11</v>
      </c>
      <c r="M3128" s="2">
        <v>201511</v>
      </c>
      <c r="N3128" s="30">
        <v>46264.68</v>
      </c>
      <c r="O3128" s="30">
        <v>6939.7019999999993</v>
      </c>
      <c r="P3128" s="10">
        <f t="shared" si="203"/>
        <v>6.939701999999999E-3</v>
      </c>
    </row>
    <row r="3129" spans="1:16">
      <c r="A3129" s="2" t="s">
        <v>68</v>
      </c>
      <c r="B3129" s="2" t="s">
        <v>23</v>
      </c>
      <c r="C3129" s="2" t="str">
        <f t="shared" si="200"/>
        <v>Bryan K.</v>
      </c>
      <c r="D3129" s="2" t="s">
        <v>44</v>
      </c>
      <c r="E3129" s="2" t="s">
        <v>45</v>
      </c>
      <c r="F3129" s="2" t="s">
        <v>11</v>
      </c>
      <c r="G3129" s="2">
        <v>27</v>
      </c>
      <c r="H3129" s="2" t="s">
        <v>33</v>
      </c>
      <c r="I3129" s="2" t="s">
        <v>38</v>
      </c>
      <c r="J3129" s="2" t="s">
        <v>123</v>
      </c>
      <c r="K3129" s="2" t="str">
        <f t="shared" si="201"/>
        <v>2015</v>
      </c>
      <c r="L3129" s="2" t="str">
        <f t="shared" si="202"/>
        <v>11</v>
      </c>
      <c r="M3129" s="2">
        <v>201511</v>
      </c>
      <c r="N3129" s="30">
        <v>199151.56799999997</v>
      </c>
      <c r="O3129" s="30">
        <v>29872.735199999996</v>
      </c>
      <c r="P3129" s="10">
        <f t="shared" si="203"/>
        <v>2.9872735199999997E-2</v>
      </c>
    </row>
    <row r="3130" spans="1:16">
      <c r="A3130" s="2" t="s">
        <v>7</v>
      </c>
      <c r="B3130" s="2" t="s">
        <v>25</v>
      </c>
      <c r="C3130" s="2" t="str">
        <f t="shared" si="200"/>
        <v>Louis N.</v>
      </c>
      <c r="D3130" s="2" t="s">
        <v>51</v>
      </c>
      <c r="E3130" s="2" t="s">
        <v>52</v>
      </c>
      <c r="F3130" s="2" t="s">
        <v>11</v>
      </c>
      <c r="G3130" s="2">
        <v>44</v>
      </c>
      <c r="H3130" s="2" t="s">
        <v>33</v>
      </c>
      <c r="I3130" s="2" t="s">
        <v>38</v>
      </c>
      <c r="J3130" s="2" t="s">
        <v>124</v>
      </c>
      <c r="K3130" s="2" t="str">
        <f t="shared" si="201"/>
        <v>2015</v>
      </c>
      <c r="L3130" s="2" t="str">
        <f t="shared" si="202"/>
        <v>12</v>
      </c>
      <c r="M3130" s="2">
        <v>201512</v>
      </c>
      <c r="N3130" s="30">
        <v>604697.17333333334</v>
      </c>
      <c r="O3130" s="30">
        <v>90704.576000000001</v>
      </c>
      <c r="P3130" s="10">
        <f t="shared" si="203"/>
        <v>9.0704575999999995E-2</v>
      </c>
    </row>
    <row r="3131" spans="1:16">
      <c r="A3131" s="2" t="s">
        <v>7</v>
      </c>
      <c r="B3131" s="2" t="s">
        <v>25</v>
      </c>
      <c r="C3131" s="2" t="str">
        <f t="shared" si="200"/>
        <v>Louis N.</v>
      </c>
      <c r="D3131" s="2" t="s">
        <v>51</v>
      </c>
      <c r="E3131" s="2" t="s">
        <v>52</v>
      </c>
      <c r="F3131" s="2" t="s">
        <v>11</v>
      </c>
      <c r="G3131" s="2">
        <v>44</v>
      </c>
      <c r="H3131" s="2" t="s">
        <v>33</v>
      </c>
      <c r="I3131" s="2" t="s">
        <v>38</v>
      </c>
      <c r="J3131" s="2" t="s">
        <v>121</v>
      </c>
      <c r="K3131" s="2" t="str">
        <f t="shared" si="201"/>
        <v>2015</v>
      </c>
      <c r="L3131" s="2" t="str">
        <f t="shared" si="202"/>
        <v>12</v>
      </c>
      <c r="M3131" s="2">
        <v>201512</v>
      </c>
      <c r="N3131" s="30">
        <v>19096.693333333336</v>
      </c>
      <c r="O3131" s="30">
        <v>2864.5040000000004</v>
      </c>
      <c r="P3131" s="10">
        <f t="shared" si="203"/>
        <v>2.8645040000000004E-3</v>
      </c>
    </row>
    <row r="3132" spans="1:16">
      <c r="A3132" s="2" t="s">
        <v>7</v>
      </c>
      <c r="B3132" s="2" t="s">
        <v>25</v>
      </c>
      <c r="C3132" s="2" t="str">
        <f t="shared" si="200"/>
        <v>Louis N.</v>
      </c>
      <c r="D3132" s="2" t="s">
        <v>51</v>
      </c>
      <c r="E3132" s="2" t="s">
        <v>52</v>
      </c>
      <c r="F3132" s="2" t="s">
        <v>11</v>
      </c>
      <c r="G3132" s="2">
        <v>44</v>
      </c>
      <c r="H3132" s="2" t="s">
        <v>33</v>
      </c>
      <c r="I3132" s="2" t="s">
        <v>38</v>
      </c>
      <c r="J3132" s="2" t="s">
        <v>143</v>
      </c>
      <c r="K3132" s="2" t="str">
        <f t="shared" si="201"/>
        <v>2015</v>
      </c>
      <c r="L3132" s="2" t="str">
        <f t="shared" si="202"/>
        <v>12</v>
      </c>
      <c r="M3132" s="2">
        <v>201512</v>
      </c>
      <c r="N3132" s="30">
        <v>70274.733333333337</v>
      </c>
      <c r="O3132" s="30">
        <v>10541.21</v>
      </c>
      <c r="P3132" s="10">
        <f t="shared" si="203"/>
        <v>1.0541209999999999E-2</v>
      </c>
    </row>
    <row r="3133" spans="1:16">
      <c r="A3133" s="2" t="s">
        <v>7</v>
      </c>
      <c r="B3133" s="2" t="s">
        <v>25</v>
      </c>
      <c r="C3133" s="2" t="str">
        <f t="shared" si="200"/>
        <v>Louis N.</v>
      </c>
      <c r="D3133" s="2" t="s">
        <v>51</v>
      </c>
      <c r="E3133" s="2" t="s">
        <v>52</v>
      </c>
      <c r="F3133" s="2" t="s">
        <v>11</v>
      </c>
      <c r="G3133" s="2">
        <v>44</v>
      </c>
      <c r="H3133" s="2" t="s">
        <v>33</v>
      </c>
      <c r="I3133" s="2" t="s">
        <v>38</v>
      </c>
      <c r="J3133" s="2" t="s">
        <v>123</v>
      </c>
      <c r="K3133" s="2" t="str">
        <f t="shared" si="201"/>
        <v>2015</v>
      </c>
      <c r="L3133" s="2" t="str">
        <f t="shared" si="202"/>
        <v>12</v>
      </c>
      <c r="M3133" s="2">
        <v>201512</v>
      </c>
      <c r="N3133" s="30">
        <v>28763.360000000001</v>
      </c>
      <c r="O3133" s="30">
        <v>4314.5039999999999</v>
      </c>
      <c r="P3133" s="10">
        <f t="shared" si="203"/>
        <v>4.3145040000000003E-3</v>
      </c>
    </row>
    <row r="3134" spans="1:16">
      <c r="A3134" s="2" t="s">
        <v>7</v>
      </c>
      <c r="B3134" s="2" t="s">
        <v>25</v>
      </c>
      <c r="C3134" s="2" t="str">
        <f t="shared" si="200"/>
        <v>Winnie C.</v>
      </c>
      <c r="D3134" s="2" t="s">
        <v>49</v>
      </c>
      <c r="E3134" s="2" t="s">
        <v>50</v>
      </c>
      <c r="F3134" s="2" t="s">
        <v>12</v>
      </c>
      <c r="G3134" s="2">
        <v>35</v>
      </c>
      <c r="H3134" s="2" t="s">
        <v>35</v>
      </c>
      <c r="I3134" s="2" t="s">
        <v>40</v>
      </c>
      <c r="J3134" s="2" t="s">
        <v>124</v>
      </c>
      <c r="K3134" s="2" t="str">
        <f t="shared" si="201"/>
        <v>2015</v>
      </c>
      <c r="L3134" s="2" t="str">
        <f t="shared" si="202"/>
        <v>12</v>
      </c>
      <c r="M3134" s="2">
        <v>201512</v>
      </c>
      <c r="N3134" s="30">
        <v>353271.46666666673</v>
      </c>
      <c r="O3134" s="30">
        <v>52990.720000000008</v>
      </c>
      <c r="P3134" s="10">
        <f t="shared" si="203"/>
        <v>5.2990720000000005E-2</v>
      </c>
    </row>
    <row r="3135" spans="1:16">
      <c r="A3135" s="2" t="s">
        <v>7</v>
      </c>
      <c r="B3135" s="2" t="s">
        <v>25</v>
      </c>
      <c r="C3135" s="2" t="str">
        <f t="shared" si="200"/>
        <v>Winnie C.</v>
      </c>
      <c r="D3135" s="2" t="s">
        <v>49</v>
      </c>
      <c r="E3135" s="2" t="s">
        <v>50</v>
      </c>
      <c r="F3135" s="2" t="s">
        <v>12</v>
      </c>
      <c r="G3135" s="2">
        <v>35</v>
      </c>
      <c r="H3135" s="2" t="s">
        <v>35</v>
      </c>
      <c r="I3135" s="2" t="s">
        <v>40</v>
      </c>
      <c r="J3135" s="2" t="s">
        <v>121</v>
      </c>
      <c r="K3135" s="2" t="str">
        <f t="shared" si="201"/>
        <v>2015</v>
      </c>
      <c r="L3135" s="2" t="str">
        <f t="shared" si="202"/>
        <v>12</v>
      </c>
      <c r="M3135" s="2">
        <v>201512</v>
      </c>
      <c r="N3135" s="30">
        <v>57174.400000000016</v>
      </c>
      <c r="O3135" s="30">
        <v>8576.1600000000017</v>
      </c>
      <c r="P3135" s="10">
        <f t="shared" si="203"/>
        <v>8.5761600000000011E-3</v>
      </c>
    </row>
    <row r="3136" spans="1:16">
      <c r="A3136" s="2" t="s">
        <v>7</v>
      </c>
      <c r="B3136" s="2" t="s">
        <v>25</v>
      </c>
      <c r="C3136" s="2" t="str">
        <f t="shared" si="200"/>
        <v>Winnie C.</v>
      </c>
      <c r="D3136" s="2" t="s">
        <v>49</v>
      </c>
      <c r="E3136" s="2" t="s">
        <v>50</v>
      </c>
      <c r="F3136" s="2" t="s">
        <v>12</v>
      </c>
      <c r="G3136" s="2">
        <v>35</v>
      </c>
      <c r="H3136" s="2" t="s">
        <v>35</v>
      </c>
      <c r="I3136" s="2" t="s">
        <v>40</v>
      </c>
      <c r="J3136" s="2" t="s">
        <v>143</v>
      </c>
      <c r="K3136" s="2" t="str">
        <f t="shared" si="201"/>
        <v>2015</v>
      </c>
      <c r="L3136" s="2" t="str">
        <f t="shared" si="202"/>
        <v>12</v>
      </c>
      <c r="M3136" s="2">
        <v>201512</v>
      </c>
      <c r="N3136" s="30">
        <v>127617.33333333336</v>
      </c>
      <c r="O3136" s="30">
        <v>19142.600000000002</v>
      </c>
      <c r="P3136" s="10">
        <f t="shared" si="203"/>
        <v>1.9142600000000003E-2</v>
      </c>
    </row>
    <row r="3137" spans="1:16">
      <c r="A3137" s="2" t="s">
        <v>7</v>
      </c>
      <c r="B3137" s="2" t="s">
        <v>25</v>
      </c>
      <c r="C3137" s="2" t="str">
        <f t="shared" si="200"/>
        <v>Winnie C.</v>
      </c>
      <c r="D3137" s="2" t="s">
        <v>49</v>
      </c>
      <c r="E3137" s="2" t="s">
        <v>50</v>
      </c>
      <c r="F3137" s="2" t="s">
        <v>12</v>
      </c>
      <c r="G3137" s="2">
        <v>35</v>
      </c>
      <c r="H3137" s="2" t="s">
        <v>35</v>
      </c>
      <c r="I3137" s="2" t="s">
        <v>40</v>
      </c>
      <c r="J3137" s="2" t="s">
        <v>123</v>
      </c>
      <c r="K3137" s="2" t="str">
        <f t="shared" si="201"/>
        <v>2015</v>
      </c>
      <c r="L3137" s="2" t="str">
        <f t="shared" si="202"/>
        <v>12</v>
      </c>
      <c r="M3137" s="2">
        <v>201512</v>
      </c>
      <c r="N3137" s="30">
        <v>36073.600000000006</v>
      </c>
      <c r="O3137" s="30">
        <v>5411.0400000000009</v>
      </c>
      <c r="P3137" s="10">
        <f t="shared" si="203"/>
        <v>5.4110400000000006E-3</v>
      </c>
    </row>
    <row r="3138" spans="1:16">
      <c r="A3138" s="2" t="s">
        <v>7</v>
      </c>
      <c r="B3138" s="2" t="s">
        <v>25</v>
      </c>
      <c r="C3138" s="2" t="str">
        <f t="shared" si="200"/>
        <v>Edson L.</v>
      </c>
      <c r="D3138" s="2" t="s">
        <v>47</v>
      </c>
      <c r="E3138" s="2" t="s">
        <v>48</v>
      </c>
      <c r="F3138" s="2" t="s">
        <v>11</v>
      </c>
      <c r="G3138" s="2">
        <v>28</v>
      </c>
      <c r="H3138" s="2" t="s">
        <v>37</v>
      </c>
      <c r="I3138" s="2" t="s">
        <v>41</v>
      </c>
      <c r="J3138" s="2" t="s">
        <v>124</v>
      </c>
      <c r="K3138" s="2" t="str">
        <f t="shared" si="201"/>
        <v>2015</v>
      </c>
      <c r="L3138" s="2" t="str">
        <f t="shared" si="202"/>
        <v>12</v>
      </c>
      <c r="M3138" s="2">
        <v>201512</v>
      </c>
      <c r="N3138" s="30">
        <v>70510.080000000002</v>
      </c>
      <c r="O3138" s="30">
        <v>10576.512000000001</v>
      </c>
      <c r="P3138" s="10">
        <f t="shared" si="203"/>
        <v>1.0576512000000001E-2</v>
      </c>
    </row>
    <row r="3139" spans="1:16">
      <c r="A3139" s="2" t="s">
        <v>7</v>
      </c>
      <c r="B3139" s="2" t="s">
        <v>25</v>
      </c>
      <c r="C3139" s="2" t="str">
        <f t="shared" ref="C3139:C3202" si="204">D3139&amp;" "&amp;LEFT(E3139,1)&amp;"."</f>
        <v>Edson L.</v>
      </c>
      <c r="D3139" s="2" t="s">
        <v>47</v>
      </c>
      <c r="E3139" s="2" t="s">
        <v>48</v>
      </c>
      <c r="F3139" s="2" t="s">
        <v>11</v>
      </c>
      <c r="G3139" s="2">
        <v>28</v>
      </c>
      <c r="H3139" s="2" t="s">
        <v>37</v>
      </c>
      <c r="I3139" s="2" t="s">
        <v>41</v>
      </c>
      <c r="J3139" s="2" t="s">
        <v>121</v>
      </c>
      <c r="K3139" s="2" t="str">
        <f t="shared" ref="K3139:K3202" si="205">LEFT(M3139,4)</f>
        <v>2015</v>
      </c>
      <c r="L3139" s="2" t="str">
        <f t="shared" ref="L3139:L3202" si="206">RIGHT(M3139,2)</f>
        <v>12</v>
      </c>
      <c r="M3139" s="2">
        <v>201512</v>
      </c>
      <c r="N3139" s="30">
        <v>17608</v>
      </c>
      <c r="O3139" s="30">
        <v>2641.2</v>
      </c>
      <c r="P3139" s="10">
        <f t="shared" ref="P3139:P3202" si="207">O3139/1000000</f>
        <v>2.6411999999999998E-3</v>
      </c>
    </row>
    <row r="3140" spans="1:16">
      <c r="A3140" s="2" t="s">
        <v>7</v>
      </c>
      <c r="B3140" s="2" t="s">
        <v>25</v>
      </c>
      <c r="C3140" s="2" t="str">
        <f t="shared" si="204"/>
        <v>Edson L.</v>
      </c>
      <c r="D3140" s="2" t="s">
        <v>47</v>
      </c>
      <c r="E3140" s="2" t="s">
        <v>48</v>
      </c>
      <c r="F3140" s="2" t="s">
        <v>11</v>
      </c>
      <c r="G3140" s="2">
        <v>28</v>
      </c>
      <c r="H3140" s="2" t="s">
        <v>37</v>
      </c>
      <c r="I3140" s="2" t="s">
        <v>41</v>
      </c>
      <c r="J3140" s="2" t="s">
        <v>143</v>
      </c>
      <c r="K3140" s="2" t="str">
        <f t="shared" si="205"/>
        <v>2015</v>
      </c>
      <c r="L3140" s="2" t="str">
        <f t="shared" si="206"/>
        <v>12</v>
      </c>
      <c r="M3140" s="2">
        <v>201512</v>
      </c>
      <c r="N3140" s="30">
        <v>27794.800000000003</v>
      </c>
      <c r="O3140" s="30">
        <v>4169.22</v>
      </c>
      <c r="P3140" s="10">
        <f t="shared" si="207"/>
        <v>4.1692200000000004E-3</v>
      </c>
    </row>
    <row r="3141" spans="1:16">
      <c r="A3141" s="2" t="s">
        <v>7</v>
      </c>
      <c r="B3141" s="2" t="s">
        <v>25</v>
      </c>
      <c r="C3141" s="2" t="str">
        <f t="shared" si="204"/>
        <v>Edson L.</v>
      </c>
      <c r="D3141" s="2" t="s">
        <v>47</v>
      </c>
      <c r="E3141" s="2" t="s">
        <v>48</v>
      </c>
      <c r="F3141" s="2" t="s">
        <v>11</v>
      </c>
      <c r="G3141" s="2">
        <v>28</v>
      </c>
      <c r="H3141" s="2" t="s">
        <v>37</v>
      </c>
      <c r="I3141" s="2" t="s">
        <v>41</v>
      </c>
      <c r="J3141" s="2" t="s">
        <v>123</v>
      </c>
      <c r="K3141" s="2" t="str">
        <f t="shared" si="205"/>
        <v>2015</v>
      </c>
      <c r="L3141" s="2" t="str">
        <f t="shared" si="206"/>
        <v>12</v>
      </c>
      <c r="M3141" s="2">
        <v>201512</v>
      </c>
      <c r="N3141" s="30">
        <v>9623.52</v>
      </c>
      <c r="O3141" s="30">
        <v>1443.528</v>
      </c>
      <c r="P3141" s="10">
        <f t="shared" si="207"/>
        <v>1.4435279999999999E-3</v>
      </c>
    </row>
    <row r="3142" spans="1:16">
      <c r="A3142" s="2" t="s">
        <v>7</v>
      </c>
      <c r="B3142" s="2" t="s">
        <v>26</v>
      </c>
      <c r="C3142" s="2" t="str">
        <f t="shared" si="204"/>
        <v>Toshiro T.</v>
      </c>
      <c r="D3142" s="2" t="s">
        <v>55</v>
      </c>
      <c r="E3142" s="2" t="s">
        <v>56</v>
      </c>
      <c r="F3142" s="2" t="s">
        <v>11</v>
      </c>
      <c r="G3142" s="2">
        <v>36</v>
      </c>
      <c r="H3142" s="2" t="s">
        <v>34</v>
      </c>
      <c r="I3142" s="2" t="s">
        <v>39</v>
      </c>
      <c r="J3142" s="2" t="s">
        <v>124</v>
      </c>
      <c r="K3142" s="2" t="str">
        <f t="shared" si="205"/>
        <v>2015</v>
      </c>
      <c r="L3142" s="2" t="str">
        <f t="shared" si="206"/>
        <v>12</v>
      </c>
      <c r="M3142" s="2">
        <v>201512</v>
      </c>
      <c r="N3142" s="30">
        <v>116301.696</v>
      </c>
      <c r="O3142" s="30">
        <v>17445.254399999998</v>
      </c>
      <c r="P3142" s="10">
        <f t="shared" si="207"/>
        <v>1.7445254399999999E-2</v>
      </c>
    </row>
    <row r="3143" spans="1:16">
      <c r="A3143" s="2" t="s">
        <v>7</v>
      </c>
      <c r="B3143" s="2" t="s">
        <v>26</v>
      </c>
      <c r="C3143" s="2" t="str">
        <f t="shared" si="204"/>
        <v>Toshiro T.</v>
      </c>
      <c r="D3143" s="2" t="s">
        <v>55</v>
      </c>
      <c r="E3143" s="2" t="s">
        <v>56</v>
      </c>
      <c r="F3143" s="2" t="s">
        <v>11</v>
      </c>
      <c r="G3143" s="2">
        <v>36</v>
      </c>
      <c r="H3143" s="2" t="s">
        <v>34</v>
      </c>
      <c r="I3143" s="2" t="s">
        <v>39</v>
      </c>
      <c r="J3143" s="2" t="s">
        <v>121</v>
      </c>
      <c r="K3143" s="2" t="str">
        <f t="shared" si="205"/>
        <v>2015</v>
      </c>
      <c r="L3143" s="2" t="str">
        <f t="shared" si="206"/>
        <v>12</v>
      </c>
      <c r="M3143" s="2">
        <v>201512</v>
      </c>
      <c r="N3143" s="30">
        <v>46562.544000000002</v>
      </c>
      <c r="O3143" s="30">
        <v>6984.3815999999997</v>
      </c>
      <c r="P3143" s="10">
        <f t="shared" si="207"/>
        <v>6.9843815999999998E-3</v>
      </c>
    </row>
    <row r="3144" spans="1:16">
      <c r="A3144" s="2" t="s">
        <v>7</v>
      </c>
      <c r="B3144" s="2" t="s">
        <v>26</v>
      </c>
      <c r="C3144" s="2" t="str">
        <f t="shared" si="204"/>
        <v>Toshiro T.</v>
      </c>
      <c r="D3144" s="2" t="s">
        <v>55</v>
      </c>
      <c r="E3144" s="2" t="s">
        <v>56</v>
      </c>
      <c r="F3144" s="2" t="s">
        <v>11</v>
      </c>
      <c r="G3144" s="2">
        <v>36</v>
      </c>
      <c r="H3144" s="2" t="s">
        <v>34</v>
      </c>
      <c r="I3144" s="2" t="s">
        <v>39</v>
      </c>
      <c r="J3144" s="2" t="s">
        <v>143</v>
      </c>
      <c r="K3144" s="2" t="str">
        <f t="shared" si="205"/>
        <v>2015</v>
      </c>
      <c r="L3144" s="2" t="str">
        <f t="shared" si="206"/>
        <v>12</v>
      </c>
      <c r="M3144" s="2">
        <v>201512</v>
      </c>
      <c r="N3144" s="30">
        <v>18667.824000000001</v>
      </c>
      <c r="O3144" s="30">
        <v>2800.1736000000001</v>
      </c>
      <c r="P3144" s="10">
        <f t="shared" si="207"/>
        <v>2.8001736000000002E-3</v>
      </c>
    </row>
    <row r="3145" spans="1:16">
      <c r="A3145" s="2" t="s">
        <v>7</v>
      </c>
      <c r="B3145" s="2" t="s">
        <v>26</v>
      </c>
      <c r="C3145" s="2" t="str">
        <f t="shared" si="204"/>
        <v>Toshiro T.</v>
      </c>
      <c r="D3145" s="2" t="s">
        <v>55</v>
      </c>
      <c r="E3145" s="2" t="s">
        <v>56</v>
      </c>
      <c r="F3145" s="2" t="s">
        <v>11</v>
      </c>
      <c r="G3145" s="2">
        <v>36</v>
      </c>
      <c r="H3145" s="2" t="s">
        <v>34</v>
      </c>
      <c r="I3145" s="2" t="s">
        <v>39</v>
      </c>
      <c r="J3145" s="2" t="s">
        <v>123</v>
      </c>
      <c r="K3145" s="2" t="str">
        <f t="shared" si="205"/>
        <v>2015</v>
      </c>
      <c r="L3145" s="2" t="str">
        <f t="shared" si="206"/>
        <v>12</v>
      </c>
      <c r="M3145" s="2">
        <v>201512</v>
      </c>
      <c r="N3145" s="30">
        <v>7087.7520000000004</v>
      </c>
      <c r="O3145" s="30">
        <v>1063.1628000000001</v>
      </c>
      <c r="P3145" s="10">
        <f t="shared" si="207"/>
        <v>1.0631628000000001E-3</v>
      </c>
    </row>
    <row r="3146" spans="1:16">
      <c r="A3146" s="2" t="s">
        <v>7</v>
      </c>
      <c r="B3146" s="2" t="s">
        <v>26</v>
      </c>
      <c r="C3146" s="2" t="str">
        <f t="shared" si="204"/>
        <v>Yui M.</v>
      </c>
      <c r="D3146" s="2" t="s">
        <v>53</v>
      </c>
      <c r="E3146" s="2" t="s">
        <v>54</v>
      </c>
      <c r="F3146" s="2" t="s">
        <v>12</v>
      </c>
      <c r="G3146" s="2">
        <v>32</v>
      </c>
      <c r="H3146" s="2" t="s">
        <v>36</v>
      </c>
      <c r="I3146" s="2" t="s">
        <v>63</v>
      </c>
      <c r="J3146" s="2" t="s">
        <v>124</v>
      </c>
      <c r="K3146" s="2" t="str">
        <f t="shared" si="205"/>
        <v>2015</v>
      </c>
      <c r="L3146" s="2" t="str">
        <f t="shared" si="206"/>
        <v>12</v>
      </c>
      <c r="M3146" s="2">
        <v>201512</v>
      </c>
      <c r="N3146" s="30">
        <v>25326.335999999996</v>
      </c>
      <c r="O3146" s="30">
        <v>3798.9503999999993</v>
      </c>
      <c r="P3146" s="10">
        <f t="shared" si="207"/>
        <v>3.7989503999999994E-3</v>
      </c>
    </row>
    <row r="3147" spans="1:16">
      <c r="A3147" s="2" t="s">
        <v>7</v>
      </c>
      <c r="B3147" s="2" t="s">
        <v>26</v>
      </c>
      <c r="C3147" s="2" t="str">
        <f t="shared" si="204"/>
        <v>Yui M.</v>
      </c>
      <c r="D3147" s="2" t="s">
        <v>53</v>
      </c>
      <c r="E3147" s="2" t="s">
        <v>54</v>
      </c>
      <c r="F3147" s="2" t="s">
        <v>12</v>
      </c>
      <c r="G3147" s="2">
        <v>32</v>
      </c>
      <c r="H3147" s="2" t="s">
        <v>36</v>
      </c>
      <c r="I3147" s="2" t="s">
        <v>63</v>
      </c>
      <c r="J3147" s="2" t="s">
        <v>121</v>
      </c>
      <c r="K3147" s="2" t="str">
        <f t="shared" si="205"/>
        <v>2015</v>
      </c>
      <c r="L3147" s="2" t="str">
        <f t="shared" si="206"/>
        <v>12</v>
      </c>
      <c r="M3147" s="2">
        <v>201512</v>
      </c>
      <c r="N3147" s="30">
        <v>23408.358400000001</v>
      </c>
      <c r="O3147" s="30">
        <v>3511.2537600000001</v>
      </c>
      <c r="P3147" s="10">
        <f t="shared" si="207"/>
        <v>3.5112537600000002E-3</v>
      </c>
    </row>
    <row r="3148" spans="1:16">
      <c r="A3148" s="2" t="s">
        <v>7</v>
      </c>
      <c r="B3148" s="2" t="s">
        <v>26</v>
      </c>
      <c r="C3148" s="2" t="str">
        <f t="shared" si="204"/>
        <v>Yui M.</v>
      </c>
      <c r="D3148" s="2" t="s">
        <v>53</v>
      </c>
      <c r="E3148" s="2" t="s">
        <v>54</v>
      </c>
      <c r="F3148" s="2" t="s">
        <v>12</v>
      </c>
      <c r="G3148" s="2">
        <v>32</v>
      </c>
      <c r="H3148" s="2" t="s">
        <v>36</v>
      </c>
      <c r="I3148" s="2" t="s">
        <v>63</v>
      </c>
      <c r="J3148" s="2" t="s">
        <v>143</v>
      </c>
      <c r="K3148" s="2" t="str">
        <f t="shared" si="205"/>
        <v>2015</v>
      </c>
      <c r="L3148" s="2" t="str">
        <f t="shared" si="206"/>
        <v>12</v>
      </c>
      <c r="M3148" s="2">
        <v>201512</v>
      </c>
      <c r="N3148" s="30">
        <v>30585.8</v>
      </c>
      <c r="O3148" s="30">
        <v>4587.87</v>
      </c>
      <c r="P3148" s="10">
        <f t="shared" si="207"/>
        <v>4.58787E-3</v>
      </c>
    </row>
    <row r="3149" spans="1:16">
      <c r="A3149" s="2" t="s">
        <v>7</v>
      </c>
      <c r="B3149" s="2" t="s">
        <v>26</v>
      </c>
      <c r="C3149" s="2" t="str">
        <f t="shared" si="204"/>
        <v>Yui M.</v>
      </c>
      <c r="D3149" s="2" t="s">
        <v>53</v>
      </c>
      <c r="E3149" s="2" t="s">
        <v>54</v>
      </c>
      <c r="F3149" s="2" t="s">
        <v>12</v>
      </c>
      <c r="G3149" s="2">
        <v>32</v>
      </c>
      <c r="H3149" s="2" t="s">
        <v>36</v>
      </c>
      <c r="I3149" s="2" t="s">
        <v>63</v>
      </c>
      <c r="J3149" s="2" t="s">
        <v>123</v>
      </c>
      <c r="K3149" s="2" t="str">
        <f t="shared" si="205"/>
        <v>2015</v>
      </c>
      <c r="L3149" s="2" t="str">
        <f t="shared" si="206"/>
        <v>12</v>
      </c>
      <c r="M3149" s="2">
        <v>201512</v>
      </c>
      <c r="N3149" s="30">
        <v>39685.7664</v>
      </c>
      <c r="O3149" s="30">
        <v>5952.8649599999999</v>
      </c>
      <c r="P3149" s="10">
        <f t="shared" si="207"/>
        <v>5.9528649600000001E-3</v>
      </c>
    </row>
    <row r="3150" spans="1:16">
      <c r="A3150" s="2" t="s">
        <v>7</v>
      </c>
      <c r="B3150" s="2" t="s">
        <v>27</v>
      </c>
      <c r="C3150" s="2" t="str">
        <f t="shared" si="204"/>
        <v>Andrew T.</v>
      </c>
      <c r="D3150" s="2" t="s">
        <v>21</v>
      </c>
      <c r="E3150" s="2" t="s">
        <v>58</v>
      </c>
      <c r="F3150" s="2" t="s">
        <v>11</v>
      </c>
      <c r="G3150" s="2">
        <v>45</v>
      </c>
      <c r="H3150" s="2" t="s">
        <v>33</v>
      </c>
      <c r="I3150" s="2" t="s">
        <v>38</v>
      </c>
      <c r="J3150" s="2" t="s">
        <v>124</v>
      </c>
      <c r="K3150" s="2" t="str">
        <f t="shared" si="205"/>
        <v>2015</v>
      </c>
      <c r="L3150" s="2" t="str">
        <f t="shared" si="206"/>
        <v>12</v>
      </c>
      <c r="M3150" s="2">
        <v>201512</v>
      </c>
      <c r="N3150" s="30">
        <v>240494.29333333333</v>
      </c>
      <c r="O3150" s="30">
        <v>36074.144</v>
      </c>
      <c r="P3150" s="10">
        <f t="shared" si="207"/>
        <v>3.6074144000000002E-2</v>
      </c>
    </row>
    <row r="3151" spans="1:16">
      <c r="A3151" s="2" t="s">
        <v>7</v>
      </c>
      <c r="B3151" s="2" t="s">
        <v>27</v>
      </c>
      <c r="C3151" s="2" t="str">
        <f t="shared" si="204"/>
        <v>Andrew T.</v>
      </c>
      <c r="D3151" s="2" t="s">
        <v>21</v>
      </c>
      <c r="E3151" s="2" t="s">
        <v>58</v>
      </c>
      <c r="F3151" s="2" t="s">
        <v>11</v>
      </c>
      <c r="G3151" s="2">
        <v>45</v>
      </c>
      <c r="H3151" s="2" t="s">
        <v>33</v>
      </c>
      <c r="I3151" s="2" t="s">
        <v>38</v>
      </c>
      <c r="J3151" s="2" t="s">
        <v>121</v>
      </c>
      <c r="K3151" s="2" t="str">
        <f t="shared" si="205"/>
        <v>2015</v>
      </c>
      <c r="L3151" s="2" t="str">
        <f t="shared" si="206"/>
        <v>12</v>
      </c>
      <c r="M3151" s="2">
        <v>201512</v>
      </c>
      <c r="N3151" s="30">
        <v>46310.293333333335</v>
      </c>
      <c r="O3151" s="30">
        <v>6946.5439999999999</v>
      </c>
      <c r="P3151" s="10">
        <f t="shared" si="207"/>
        <v>6.9465439999999998E-3</v>
      </c>
    </row>
    <row r="3152" spans="1:16">
      <c r="A3152" s="2" t="s">
        <v>7</v>
      </c>
      <c r="B3152" s="2" t="s">
        <v>27</v>
      </c>
      <c r="C3152" s="2" t="str">
        <f t="shared" si="204"/>
        <v>Andrew T.</v>
      </c>
      <c r="D3152" s="2" t="s">
        <v>21</v>
      </c>
      <c r="E3152" s="2" t="s">
        <v>58</v>
      </c>
      <c r="F3152" s="2" t="s">
        <v>11</v>
      </c>
      <c r="G3152" s="2">
        <v>45</v>
      </c>
      <c r="H3152" s="2" t="s">
        <v>33</v>
      </c>
      <c r="I3152" s="2" t="s">
        <v>38</v>
      </c>
      <c r="J3152" s="2" t="s">
        <v>143</v>
      </c>
      <c r="K3152" s="2" t="str">
        <f t="shared" si="205"/>
        <v>2015</v>
      </c>
      <c r="L3152" s="2" t="str">
        <f t="shared" si="206"/>
        <v>12</v>
      </c>
      <c r="M3152" s="2">
        <v>201512</v>
      </c>
      <c r="N3152" s="30">
        <v>10710.666666666666</v>
      </c>
      <c r="O3152" s="30">
        <v>1606.6</v>
      </c>
      <c r="P3152" s="10">
        <f t="shared" si="207"/>
        <v>1.6065999999999999E-3</v>
      </c>
    </row>
    <row r="3153" spans="1:16">
      <c r="A3153" s="2" t="s">
        <v>7</v>
      </c>
      <c r="B3153" s="2" t="s">
        <v>27</v>
      </c>
      <c r="C3153" s="2" t="str">
        <f t="shared" si="204"/>
        <v>Andrew T.</v>
      </c>
      <c r="D3153" s="2" t="s">
        <v>21</v>
      </c>
      <c r="E3153" s="2" t="s">
        <v>58</v>
      </c>
      <c r="F3153" s="2" t="s">
        <v>11</v>
      </c>
      <c r="G3153" s="2">
        <v>45</v>
      </c>
      <c r="H3153" s="2" t="s">
        <v>33</v>
      </c>
      <c r="I3153" s="2" t="s">
        <v>38</v>
      </c>
      <c r="J3153" s="2" t="s">
        <v>123</v>
      </c>
      <c r="K3153" s="2" t="str">
        <f t="shared" si="205"/>
        <v>2015</v>
      </c>
      <c r="L3153" s="2" t="str">
        <f t="shared" si="206"/>
        <v>12</v>
      </c>
      <c r="M3153" s="2">
        <v>201512</v>
      </c>
      <c r="N3153" s="30">
        <v>126906.32</v>
      </c>
      <c r="O3153" s="30">
        <v>19035.948</v>
      </c>
      <c r="P3153" s="10">
        <f t="shared" si="207"/>
        <v>1.9035948E-2</v>
      </c>
    </row>
    <row r="3154" spans="1:16">
      <c r="A3154" s="2" t="s">
        <v>7</v>
      </c>
      <c r="B3154" s="2" t="s">
        <v>27</v>
      </c>
      <c r="C3154" s="2" t="str">
        <f t="shared" si="204"/>
        <v>Jason W.</v>
      </c>
      <c r="D3154" s="2" t="s">
        <v>18</v>
      </c>
      <c r="E3154" s="2" t="s">
        <v>62</v>
      </c>
      <c r="F3154" s="2" t="s">
        <v>11</v>
      </c>
      <c r="G3154" s="2">
        <v>38</v>
      </c>
      <c r="H3154" s="2" t="s">
        <v>34</v>
      </c>
      <c r="I3154" s="2" t="s">
        <v>39</v>
      </c>
      <c r="J3154" s="2" t="s">
        <v>124</v>
      </c>
      <c r="K3154" s="2" t="str">
        <f t="shared" si="205"/>
        <v>2015</v>
      </c>
      <c r="L3154" s="2" t="str">
        <f t="shared" si="206"/>
        <v>12</v>
      </c>
      <c r="M3154" s="2">
        <v>201512</v>
      </c>
      <c r="N3154" s="30">
        <v>525009.40800000017</v>
      </c>
      <c r="O3154" s="30">
        <v>78751.411200000017</v>
      </c>
      <c r="P3154" s="10">
        <f t="shared" si="207"/>
        <v>7.875141120000001E-2</v>
      </c>
    </row>
    <row r="3155" spans="1:16">
      <c r="A3155" s="2" t="s">
        <v>7</v>
      </c>
      <c r="B3155" s="2" t="s">
        <v>27</v>
      </c>
      <c r="C3155" s="2" t="str">
        <f t="shared" si="204"/>
        <v>Jason W.</v>
      </c>
      <c r="D3155" s="2" t="s">
        <v>18</v>
      </c>
      <c r="E3155" s="2" t="s">
        <v>62</v>
      </c>
      <c r="F3155" s="2" t="s">
        <v>11</v>
      </c>
      <c r="G3155" s="2">
        <v>38</v>
      </c>
      <c r="H3155" s="2" t="s">
        <v>34</v>
      </c>
      <c r="I3155" s="2" t="s">
        <v>39</v>
      </c>
      <c r="J3155" s="2" t="s">
        <v>121</v>
      </c>
      <c r="K3155" s="2" t="str">
        <f t="shared" si="205"/>
        <v>2015</v>
      </c>
      <c r="L3155" s="2" t="str">
        <f t="shared" si="206"/>
        <v>12</v>
      </c>
      <c r="M3155" s="2">
        <v>201512</v>
      </c>
      <c r="N3155" s="30">
        <v>17785.152000000002</v>
      </c>
      <c r="O3155" s="30">
        <v>2667.7728000000002</v>
      </c>
      <c r="P3155" s="10">
        <f t="shared" si="207"/>
        <v>2.6677728000000004E-3</v>
      </c>
    </row>
    <row r="3156" spans="1:16">
      <c r="A3156" s="2" t="s">
        <v>7</v>
      </c>
      <c r="B3156" s="2" t="s">
        <v>27</v>
      </c>
      <c r="C3156" s="2" t="str">
        <f t="shared" si="204"/>
        <v>Jason W.</v>
      </c>
      <c r="D3156" s="2" t="s">
        <v>18</v>
      </c>
      <c r="E3156" s="2" t="s">
        <v>62</v>
      </c>
      <c r="F3156" s="2" t="s">
        <v>11</v>
      </c>
      <c r="G3156" s="2">
        <v>38</v>
      </c>
      <c r="H3156" s="2" t="s">
        <v>34</v>
      </c>
      <c r="I3156" s="2" t="s">
        <v>39</v>
      </c>
      <c r="J3156" s="2" t="s">
        <v>143</v>
      </c>
      <c r="K3156" s="2" t="str">
        <f t="shared" si="205"/>
        <v>2015</v>
      </c>
      <c r="L3156" s="2" t="str">
        <f t="shared" si="206"/>
        <v>12</v>
      </c>
      <c r="M3156" s="2">
        <v>201512</v>
      </c>
      <c r="N3156" s="30">
        <v>117563.04000000002</v>
      </c>
      <c r="O3156" s="30">
        <v>17634.456000000002</v>
      </c>
      <c r="P3156" s="10">
        <f t="shared" si="207"/>
        <v>1.7634456000000003E-2</v>
      </c>
    </row>
    <row r="3157" spans="1:16">
      <c r="A3157" s="2" t="s">
        <v>7</v>
      </c>
      <c r="B3157" s="2" t="s">
        <v>27</v>
      </c>
      <c r="C3157" s="2" t="str">
        <f t="shared" si="204"/>
        <v>Jason W.</v>
      </c>
      <c r="D3157" s="2" t="s">
        <v>18</v>
      </c>
      <c r="E3157" s="2" t="s">
        <v>62</v>
      </c>
      <c r="F3157" s="2" t="s">
        <v>11</v>
      </c>
      <c r="G3157" s="2">
        <v>38</v>
      </c>
      <c r="H3157" s="2" t="s">
        <v>34</v>
      </c>
      <c r="I3157" s="2" t="s">
        <v>39</v>
      </c>
      <c r="J3157" s="2" t="s">
        <v>123</v>
      </c>
      <c r="K3157" s="2" t="str">
        <f t="shared" si="205"/>
        <v>2015</v>
      </c>
      <c r="L3157" s="2" t="str">
        <f t="shared" si="206"/>
        <v>12</v>
      </c>
      <c r="M3157" s="2">
        <v>201512</v>
      </c>
      <c r="N3157" s="30">
        <v>120705.98400000003</v>
      </c>
      <c r="O3157" s="30">
        <v>18105.897600000004</v>
      </c>
      <c r="P3157" s="10">
        <f t="shared" si="207"/>
        <v>1.8105897600000004E-2</v>
      </c>
    </row>
    <row r="3158" spans="1:16">
      <c r="A3158" s="2" t="s">
        <v>7</v>
      </c>
      <c r="B3158" s="2" t="s">
        <v>27</v>
      </c>
      <c r="C3158" s="2" t="str">
        <f t="shared" si="204"/>
        <v>Michelle L.</v>
      </c>
      <c r="D3158" s="2" t="s">
        <v>19</v>
      </c>
      <c r="E3158" s="2" t="s">
        <v>57</v>
      </c>
      <c r="F3158" s="2" t="s">
        <v>12</v>
      </c>
      <c r="G3158" s="2">
        <v>29</v>
      </c>
      <c r="H3158" s="2" t="s">
        <v>37</v>
      </c>
      <c r="I3158" s="2" t="s">
        <v>41</v>
      </c>
      <c r="J3158" s="2" t="s">
        <v>124</v>
      </c>
      <c r="K3158" s="2" t="str">
        <f t="shared" si="205"/>
        <v>2015</v>
      </c>
      <c r="L3158" s="2" t="str">
        <f t="shared" si="206"/>
        <v>12</v>
      </c>
      <c r="M3158" s="2">
        <v>201512</v>
      </c>
      <c r="N3158" s="30">
        <v>68249.600000000006</v>
      </c>
      <c r="O3158" s="30">
        <v>10237.44</v>
      </c>
      <c r="P3158" s="10">
        <f t="shared" si="207"/>
        <v>1.023744E-2</v>
      </c>
    </row>
    <row r="3159" spans="1:16">
      <c r="A3159" s="2" t="s">
        <v>7</v>
      </c>
      <c r="B3159" s="2" t="s">
        <v>27</v>
      </c>
      <c r="C3159" s="2" t="str">
        <f t="shared" si="204"/>
        <v>Michelle L.</v>
      </c>
      <c r="D3159" s="2" t="s">
        <v>19</v>
      </c>
      <c r="E3159" s="2" t="s">
        <v>57</v>
      </c>
      <c r="F3159" s="2" t="s">
        <v>12</v>
      </c>
      <c r="G3159" s="2">
        <v>29</v>
      </c>
      <c r="H3159" s="2" t="s">
        <v>37</v>
      </c>
      <c r="I3159" s="2" t="s">
        <v>41</v>
      </c>
      <c r="J3159" s="2" t="s">
        <v>121</v>
      </c>
      <c r="K3159" s="2" t="str">
        <f t="shared" si="205"/>
        <v>2015</v>
      </c>
      <c r="L3159" s="2" t="str">
        <f t="shared" si="206"/>
        <v>12</v>
      </c>
      <c r="M3159" s="2">
        <v>201512</v>
      </c>
      <c r="N3159" s="30">
        <v>27592.960000000003</v>
      </c>
      <c r="O3159" s="30">
        <v>4138.9440000000004</v>
      </c>
      <c r="P3159" s="10">
        <f t="shared" si="207"/>
        <v>4.1389440000000003E-3</v>
      </c>
    </row>
    <row r="3160" spans="1:16">
      <c r="A3160" s="2" t="s">
        <v>7</v>
      </c>
      <c r="B3160" s="2" t="s">
        <v>27</v>
      </c>
      <c r="C3160" s="2" t="str">
        <f t="shared" si="204"/>
        <v>Michelle L.</v>
      </c>
      <c r="D3160" s="2" t="s">
        <v>19</v>
      </c>
      <c r="E3160" s="2" t="s">
        <v>57</v>
      </c>
      <c r="F3160" s="2" t="s">
        <v>12</v>
      </c>
      <c r="G3160" s="2">
        <v>29</v>
      </c>
      <c r="H3160" s="2" t="s">
        <v>37</v>
      </c>
      <c r="I3160" s="2" t="s">
        <v>41</v>
      </c>
      <c r="J3160" s="2" t="s">
        <v>143</v>
      </c>
      <c r="K3160" s="2" t="str">
        <f t="shared" si="205"/>
        <v>2015</v>
      </c>
      <c r="L3160" s="2" t="str">
        <f t="shared" si="206"/>
        <v>12</v>
      </c>
      <c r="M3160" s="2">
        <v>201512</v>
      </c>
      <c r="N3160" s="30">
        <v>21337.600000000002</v>
      </c>
      <c r="O3160" s="30">
        <v>3200.6400000000003</v>
      </c>
      <c r="P3160" s="10">
        <f t="shared" si="207"/>
        <v>3.2006400000000003E-3</v>
      </c>
    </row>
    <row r="3161" spans="1:16">
      <c r="A3161" s="2" t="s">
        <v>7</v>
      </c>
      <c r="B3161" s="2" t="s">
        <v>27</v>
      </c>
      <c r="C3161" s="2" t="str">
        <f t="shared" si="204"/>
        <v>Michelle L.</v>
      </c>
      <c r="D3161" s="2" t="s">
        <v>19</v>
      </c>
      <c r="E3161" s="2" t="s">
        <v>57</v>
      </c>
      <c r="F3161" s="2" t="s">
        <v>12</v>
      </c>
      <c r="G3161" s="2">
        <v>29</v>
      </c>
      <c r="H3161" s="2" t="s">
        <v>37</v>
      </c>
      <c r="I3161" s="2" t="s">
        <v>41</v>
      </c>
      <c r="J3161" s="2" t="s">
        <v>123</v>
      </c>
      <c r="K3161" s="2" t="str">
        <f t="shared" si="205"/>
        <v>2015</v>
      </c>
      <c r="L3161" s="2" t="str">
        <f t="shared" si="206"/>
        <v>12</v>
      </c>
      <c r="M3161" s="2">
        <v>201512</v>
      </c>
      <c r="N3161" s="30">
        <v>16132.32</v>
      </c>
      <c r="O3161" s="30">
        <v>2419.848</v>
      </c>
      <c r="P3161" s="10">
        <f t="shared" si="207"/>
        <v>2.4198480000000001E-3</v>
      </c>
    </row>
    <row r="3162" spans="1:16">
      <c r="A3162" s="2" t="s">
        <v>7</v>
      </c>
      <c r="B3162" s="2" t="s">
        <v>42</v>
      </c>
      <c r="C3162" s="2" t="str">
        <f t="shared" si="204"/>
        <v>Dennis C.</v>
      </c>
      <c r="D3162" s="2" t="s">
        <v>59</v>
      </c>
      <c r="E3162" s="2" t="s">
        <v>60</v>
      </c>
      <c r="F3162" s="2" t="s">
        <v>11</v>
      </c>
      <c r="G3162" s="2">
        <v>35</v>
      </c>
      <c r="H3162" s="2" t="s">
        <v>34</v>
      </c>
      <c r="I3162" s="2" t="s">
        <v>39</v>
      </c>
      <c r="J3162" s="2" t="s">
        <v>124</v>
      </c>
      <c r="K3162" s="2" t="str">
        <f t="shared" si="205"/>
        <v>2015</v>
      </c>
      <c r="L3162" s="2" t="str">
        <f t="shared" si="206"/>
        <v>12</v>
      </c>
      <c r="M3162" s="2">
        <v>201512</v>
      </c>
      <c r="N3162" s="30">
        <v>226093.05600000004</v>
      </c>
      <c r="O3162" s="30">
        <v>33913.958400000003</v>
      </c>
      <c r="P3162" s="10">
        <f t="shared" si="207"/>
        <v>3.3913958400000006E-2</v>
      </c>
    </row>
    <row r="3163" spans="1:16">
      <c r="A3163" s="2" t="s">
        <v>7</v>
      </c>
      <c r="B3163" s="2" t="s">
        <v>42</v>
      </c>
      <c r="C3163" s="2" t="str">
        <f t="shared" si="204"/>
        <v>Dennis C.</v>
      </c>
      <c r="D3163" s="2" t="s">
        <v>59</v>
      </c>
      <c r="E3163" s="2" t="s">
        <v>60</v>
      </c>
      <c r="F3163" s="2" t="s">
        <v>11</v>
      </c>
      <c r="G3163" s="2">
        <v>35</v>
      </c>
      <c r="H3163" s="2" t="s">
        <v>34</v>
      </c>
      <c r="I3163" s="2" t="s">
        <v>39</v>
      </c>
      <c r="J3163" s="2" t="s">
        <v>121</v>
      </c>
      <c r="K3163" s="2" t="str">
        <f t="shared" si="205"/>
        <v>2015</v>
      </c>
      <c r="L3163" s="2" t="str">
        <f t="shared" si="206"/>
        <v>12</v>
      </c>
      <c r="M3163" s="2">
        <v>201512</v>
      </c>
      <c r="N3163" s="30">
        <v>117059.71200000003</v>
      </c>
      <c r="O3163" s="30">
        <v>17558.956800000004</v>
      </c>
      <c r="P3163" s="10">
        <f t="shared" si="207"/>
        <v>1.7558956800000004E-2</v>
      </c>
    </row>
    <row r="3164" spans="1:16">
      <c r="A3164" s="2" t="s">
        <v>7</v>
      </c>
      <c r="B3164" s="2" t="s">
        <v>42</v>
      </c>
      <c r="C3164" s="2" t="str">
        <f t="shared" si="204"/>
        <v>Dennis C.</v>
      </c>
      <c r="D3164" s="2" t="s">
        <v>59</v>
      </c>
      <c r="E3164" s="2" t="s">
        <v>60</v>
      </c>
      <c r="F3164" s="2" t="s">
        <v>11</v>
      </c>
      <c r="G3164" s="2">
        <v>35</v>
      </c>
      <c r="H3164" s="2" t="s">
        <v>34</v>
      </c>
      <c r="I3164" s="2" t="s">
        <v>39</v>
      </c>
      <c r="J3164" s="2" t="s">
        <v>143</v>
      </c>
      <c r="K3164" s="2" t="str">
        <f t="shared" si="205"/>
        <v>2015</v>
      </c>
      <c r="L3164" s="2" t="str">
        <f t="shared" si="206"/>
        <v>12</v>
      </c>
      <c r="M3164" s="2">
        <v>201512</v>
      </c>
      <c r="N3164" s="30">
        <v>154806.96000000002</v>
      </c>
      <c r="O3164" s="30">
        <v>23221.044000000002</v>
      </c>
      <c r="P3164" s="10">
        <f t="shared" si="207"/>
        <v>2.3221044000000003E-2</v>
      </c>
    </row>
    <row r="3165" spans="1:16">
      <c r="A3165" s="2" t="s">
        <v>7</v>
      </c>
      <c r="B3165" s="2" t="s">
        <v>42</v>
      </c>
      <c r="C3165" s="2" t="str">
        <f t="shared" si="204"/>
        <v>Dennis C.</v>
      </c>
      <c r="D3165" s="2" t="s">
        <v>59</v>
      </c>
      <c r="E3165" s="2" t="s">
        <v>60</v>
      </c>
      <c r="F3165" s="2" t="s">
        <v>11</v>
      </c>
      <c r="G3165" s="2">
        <v>35</v>
      </c>
      <c r="H3165" s="2" t="s">
        <v>34</v>
      </c>
      <c r="I3165" s="2" t="s">
        <v>39</v>
      </c>
      <c r="J3165" s="2" t="s">
        <v>123</v>
      </c>
      <c r="K3165" s="2" t="str">
        <f t="shared" si="205"/>
        <v>2015</v>
      </c>
      <c r="L3165" s="2" t="str">
        <f t="shared" si="206"/>
        <v>12</v>
      </c>
      <c r="M3165" s="2">
        <v>201512</v>
      </c>
      <c r="N3165" s="30">
        <v>19599.552000000003</v>
      </c>
      <c r="O3165" s="30">
        <v>2939.9328000000005</v>
      </c>
      <c r="P3165" s="10">
        <f t="shared" si="207"/>
        <v>2.9399328000000004E-3</v>
      </c>
    </row>
    <row r="3166" spans="1:16">
      <c r="A3166" s="2" t="s">
        <v>7</v>
      </c>
      <c r="B3166" s="2" t="s">
        <v>42</v>
      </c>
      <c r="C3166" s="2" t="str">
        <f t="shared" si="204"/>
        <v>Aaron C.</v>
      </c>
      <c r="D3166" s="2" t="s">
        <v>61</v>
      </c>
      <c r="E3166" s="2" t="s">
        <v>60</v>
      </c>
      <c r="F3166" s="2" t="s">
        <v>11</v>
      </c>
      <c r="G3166" s="2">
        <v>32</v>
      </c>
      <c r="H3166" s="2" t="s">
        <v>36</v>
      </c>
      <c r="I3166" s="2" t="s">
        <v>63</v>
      </c>
      <c r="J3166" s="2" t="s">
        <v>124</v>
      </c>
      <c r="K3166" s="2" t="str">
        <f t="shared" si="205"/>
        <v>2015</v>
      </c>
      <c r="L3166" s="2" t="str">
        <f t="shared" si="206"/>
        <v>12</v>
      </c>
      <c r="M3166" s="2">
        <v>201512</v>
      </c>
      <c r="N3166" s="30">
        <v>26732.16</v>
      </c>
      <c r="O3166" s="30">
        <v>4009.8239999999996</v>
      </c>
      <c r="P3166" s="10">
        <f t="shared" si="207"/>
        <v>4.0098239999999995E-3</v>
      </c>
    </row>
    <row r="3167" spans="1:16">
      <c r="A3167" s="2" t="s">
        <v>7</v>
      </c>
      <c r="B3167" s="2" t="s">
        <v>42</v>
      </c>
      <c r="C3167" s="2" t="str">
        <f t="shared" si="204"/>
        <v>Aaron C.</v>
      </c>
      <c r="D3167" s="2" t="s">
        <v>61</v>
      </c>
      <c r="E3167" s="2" t="s">
        <v>60</v>
      </c>
      <c r="F3167" s="2" t="s">
        <v>11</v>
      </c>
      <c r="G3167" s="2">
        <v>32</v>
      </c>
      <c r="H3167" s="2" t="s">
        <v>36</v>
      </c>
      <c r="I3167" s="2" t="s">
        <v>63</v>
      </c>
      <c r="J3167" s="2" t="s">
        <v>121</v>
      </c>
      <c r="K3167" s="2" t="str">
        <f t="shared" si="205"/>
        <v>2015</v>
      </c>
      <c r="L3167" s="2" t="str">
        <f t="shared" si="206"/>
        <v>12</v>
      </c>
      <c r="M3167" s="2">
        <v>201512</v>
      </c>
      <c r="N3167" s="30">
        <v>13014.4</v>
      </c>
      <c r="O3167" s="30">
        <v>1952.1599999999999</v>
      </c>
      <c r="P3167" s="10">
        <f t="shared" si="207"/>
        <v>1.9521599999999999E-3</v>
      </c>
    </row>
    <row r="3168" spans="1:16">
      <c r="A3168" s="2" t="s">
        <v>7</v>
      </c>
      <c r="B3168" s="2" t="s">
        <v>42</v>
      </c>
      <c r="C3168" s="2" t="str">
        <f t="shared" si="204"/>
        <v>Aaron C.</v>
      </c>
      <c r="D3168" s="2" t="s">
        <v>61</v>
      </c>
      <c r="E3168" s="2" t="s">
        <v>60</v>
      </c>
      <c r="F3168" s="2" t="s">
        <v>11</v>
      </c>
      <c r="G3168" s="2">
        <v>32</v>
      </c>
      <c r="H3168" s="2" t="s">
        <v>36</v>
      </c>
      <c r="I3168" s="2" t="s">
        <v>63</v>
      </c>
      <c r="J3168" s="2" t="s">
        <v>143</v>
      </c>
      <c r="K3168" s="2" t="str">
        <f t="shared" si="205"/>
        <v>2015</v>
      </c>
      <c r="L3168" s="2" t="str">
        <f t="shared" si="206"/>
        <v>12</v>
      </c>
      <c r="M3168" s="2">
        <v>201512</v>
      </c>
      <c r="N3168" s="30">
        <v>3501.3999999999996</v>
      </c>
      <c r="O3168" s="30">
        <v>525.20999999999992</v>
      </c>
      <c r="P3168" s="10">
        <f t="shared" si="207"/>
        <v>5.2520999999999991E-4</v>
      </c>
    </row>
    <row r="3169" spans="1:16">
      <c r="A3169" s="2" t="s">
        <v>7</v>
      </c>
      <c r="B3169" s="2" t="s">
        <v>42</v>
      </c>
      <c r="C3169" s="2" t="str">
        <f t="shared" si="204"/>
        <v>Aaron C.</v>
      </c>
      <c r="D3169" s="2" t="s">
        <v>61</v>
      </c>
      <c r="E3169" s="2" t="s">
        <v>60</v>
      </c>
      <c r="F3169" s="2" t="s">
        <v>11</v>
      </c>
      <c r="G3169" s="2">
        <v>32</v>
      </c>
      <c r="H3169" s="2" t="s">
        <v>36</v>
      </c>
      <c r="I3169" s="2" t="s">
        <v>63</v>
      </c>
      <c r="J3169" s="2" t="s">
        <v>123</v>
      </c>
      <c r="K3169" s="2" t="str">
        <f t="shared" si="205"/>
        <v>2015</v>
      </c>
      <c r="L3169" s="2" t="str">
        <f t="shared" si="206"/>
        <v>12</v>
      </c>
      <c r="M3169" s="2">
        <v>201512</v>
      </c>
      <c r="N3169" s="30">
        <v>9855.887999999999</v>
      </c>
      <c r="O3169" s="30">
        <v>1478.3831999999998</v>
      </c>
      <c r="P3169" s="10">
        <f t="shared" si="207"/>
        <v>1.4783831999999998E-3</v>
      </c>
    </row>
    <row r="3170" spans="1:16">
      <c r="A3170" s="2" t="s">
        <v>69</v>
      </c>
      <c r="B3170" s="2" t="s">
        <v>5</v>
      </c>
      <c r="C3170" s="2" t="str">
        <f t="shared" si="204"/>
        <v>Jansen B.</v>
      </c>
      <c r="D3170" s="2" t="s">
        <v>46</v>
      </c>
      <c r="E3170" s="2" t="s">
        <v>13</v>
      </c>
      <c r="F3170" s="2" t="s">
        <v>11</v>
      </c>
      <c r="G3170" s="2">
        <v>46</v>
      </c>
      <c r="H3170" s="2" t="s">
        <v>33</v>
      </c>
      <c r="I3170" s="2" t="s">
        <v>38</v>
      </c>
      <c r="J3170" s="2" t="s">
        <v>124</v>
      </c>
      <c r="K3170" s="2" t="str">
        <f t="shared" si="205"/>
        <v>2015</v>
      </c>
      <c r="L3170" s="2" t="str">
        <f t="shared" si="206"/>
        <v>12</v>
      </c>
      <c r="M3170" s="2">
        <v>201512</v>
      </c>
      <c r="N3170" s="30">
        <v>597205.12</v>
      </c>
      <c r="O3170" s="30">
        <v>89580.767999999996</v>
      </c>
      <c r="P3170" s="10">
        <f t="shared" si="207"/>
        <v>8.9580767999999991E-2</v>
      </c>
    </row>
    <row r="3171" spans="1:16">
      <c r="A3171" s="2" t="s">
        <v>69</v>
      </c>
      <c r="B3171" s="2" t="s">
        <v>5</v>
      </c>
      <c r="C3171" s="2" t="str">
        <f t="shared" si="204"/>
        <v>Jansen B.</v>
      </c>
      <c r="D3171" s="2" t="s">
        <v>46</v>
      </c>
      <c r="E3171" s="2" t="s">
        <v>13</v>
      </c>
      <c r="F3171" s="2" t="s">
        <v>11</v>
      </c>
      <c r="G3171" s="2">
        <v>46</v>
      </c>
      <c r="H3171" s="2" t="s">
        <v>33</v>
      </c>
      <c r="I3171" s="2" t="s">
        <v>38</v>
      </c>
      <c r="J3171" s="2" t="s">
        <v>121</v>
      </c>
      <c r="K3171" s="2" t="str">
        <f t="shared" si="205"/>
        <v>2015</v>
      </c>
      <c r="L3171" s="2" t="str">
        <f t="shared" si="206"/>
        <v>12</v>
      </c>
      <c r="M3171" s="2">
        <v>201512</v>
      </c>
      <c r="N3171" s="30">
        <v>105985.33333333333</v>
      </c>
      <c r="O3171" s="30">
        <v>15897.8</v>
      </c>
      <c r="P3171" s="10">
        <f t="shared" si="207"/>
        <v>1.58978E-2</v>
      </c>
    </row>
    <row r="3172" spans="1:16">
      <c r="A3172" s="2" t="s">
        <v>69</v>
      </c>
      <c r="B3172" s="2" t="s">
        <v>5</v>
      </c>
      <c r="C3172" s="2" t="str">
        <f t="shared" si="204"/>
        <v>Jansen B.</v>
      </c>
      <c r="D3172" s="2" t="s">
        <v>46</v>
      </c>
      <c r="E3172" s="2" t="s">
        <v>13</v>
      </c>
      <c r="F3172" s="2" t="s">
        <v>11</v>
      </c>
      <c r="G3172" s="2">
        <v>46</v>
      </c>
      <c r="H3172" s="2" t="s">
        <v>33</v>
      </c>
      <c r="I3172" s="2" t="s">
        <v>38</v>
      </c>
      <c r="J3172" s="2" t="s">
        <v>143</v>
      </c>
      <c r="K3172" s="2" t="str">
        <f t="shared" si="205"/>
        <v>2015</v>
      </c>
      <c r="L3172" s="2" t="str">
        <f t="shared" si="206"/>
        <v>12</v>
      </c>
      <c r="M3172" s="2">
        <v>201512</v>
      </c>
      <c r="N3172" s="30">
        <v>122596.53333333335</v>
      </c>
      <c r="O3172" s="30">
        <v>18389.480000000003</v>
      </c>
      <c r="P3172" s="10">
        <f t="shared" si="207"/>
        <v>1.8389480000000003E-2</v>
      </c>
    </row>
    <row r="3173" spans="1:16">
      <c r="A3173" s="2" t="s">
        <v>69</v>
      </c>
      <c r="B3173" s="2" t="s">
        <v>5</v>
      </c>
      <c r="C3173" s="2" t="str">
        <f t="shared" si="204"/>
        <v>Jansen B.</v>
      </c>
      <c r="D3173" s="2" t="s">
        <v>46</v>
      </c>
      <c r="E3173" s="2" t="s">
        <v>13</v>
      </c>
      <c r="F3173" s="2" t="s">
        <v>11</v>
      </c>
      <c r="G3173" s="2">
        <v>46</v>
      </c>
      <c r="H3173" s="2" t="s">
        <v>33</v>
      </c>
      <c r="I3173" s="2" t="s">
        <v>38</v>
      </c>
      <c r="J3173" s="2" t="s">
        <v>123</v>
      </c>
      <c r="K3173" s="2" t="str">
        <f t="shared" si="205"/>
        <v>2015</v>
      </c>
      <c r="L3173" s="2" t="str">
        <f t="shared" si="206"/>
        <v>12</v>
      </c>
      <c r="M3173" s="2">
        <v>201512</v>
      </c>
      <c r="N3173" s="30">
        <v>223364.96</v>
      </c>
      <c r="O3173" s="30">
        <v>33504.743999999999</v>
      </c>
      <c r="P3173" s="10">
        <f t="shared" si="207"/>
        <v>3.3504743999999996E-2</v>
      </c>
    </row>
    <row r="3174" spans="1:16">
      <c r="A3174" s="2" t="s">
        <v>69</v>
      </c>
      <c r="B3174" s="2" t="s">
        <v>5</v>
      </c>
      <c r="C3174" s="2" t="str">
        <f t="shared" si="204"/>
        <v>Claire P.</v>
      </c>
      <c r="D3174" s="2" t="s">
        <v>22</v>
      </c>
      <c r="E3174" s="2" t="s">
        <v>16</v>
      </c>
      <c r="F3174" s="2" t="s">
        <v>12</v>
      </c>
      <c r="G3174" s="2">
        <v>38</v>
      </c>
      <c r="H3174" s="2" t="s">
        <v>34</v>
      </c>
      <c r="I3174" s="2" t="s">
        <v>39</v>
      </c>
      <c r="J3174" s="2" t="s">
        <v>124</v>
      </c>
      <c r="K3174" s="2" t="str">
        <f t="shared" si="205"/>
        <v>2015</v>
      </c>
      <c r="L3174" s="2" t="str">
        <f t="shared" si="206"/>
        <v>12</v>
      </c>
      <c r="M3174" s="2">
        <v>201512</v>
      </c>
      <c r="N3174" s="30">
        <v>418569.98400000005</v>
      </c>
      <c r="O3174" s="30">
        <v>62785.49760000001</v>
      </c>
      <c r="P3174" s="10">
        <f t="shared" si="207"/>
        <v>6.2785497600000004E-2</v>
      </c>
    </row>
    <row r="3175" spans="1:16">
      <c r="A3175" s="2" t="s">
        <v>69</v>
      </c>
      <c r="B3175" s="2" t="s">
        <v>5</v>
      </c>
      <c r="C3175" s="2" t="str">
        <f t="shared" si="204"/>
        <v>Claire P.</v>
      </c>
      <c r="D3175" s="2" t="s">
        <v>22</v>
      </c>
      <c r="E3175" s="2" t="s">
        <v>16</v>
      </c>
      <c r="F3175" s="2" t="s">
        <v>12</v>
      </c>
      <c r="G3175" s="2">
        <v>38</v>
      </c>
      <c r="H3175" s="2" t="s">
        <v>34</v>
      </c>
      <c r="I3175" s="2" t="s">
        <v>39</v>
      </c>
      <c r="J3175" s="2" t="s">
        <v>121</v>
      </c>
      <c r="K3175" s="2" t="str">
        <f t="shared" si="205"/>
        <v>2015</v>
      </c>
      <c r="L3175" s="2" t="str">
        <f t="shared" si="206"/>
        <v>12</v>
      </c>
      <c r="M3175" s="2">
        <v>201512</v>
      </c>
      <c r="N3175" s="30">
        <v>88835.712</v>
      </c>
      <c r="O3175" s="30">
        <v>13325.3568</v>
      </c>
      <c r="P3175" s="10">
        <f t="shared" si="207"/>
        <v>1.33253568E-2</v>
      </c>
    </row>
    <row r="3176" spans="1:16">
      <c r="A3176" s="2" t="s">
        <v>69</v>
      </c>
      <c r="B3176" s="2" t="s">
        <v>5</v>
      </c>
      <c r="C3176" s="2" t="str">
        <f t="shared" si="204"/>
        <v>Claire P.</v>
      </c>
      <c r="D3176" s="2" t="s">
        <v>22</v>
      </c>
      <c r="E3176" s="2" t="s">
        <v>16</v>
      </c>
      <c r="F3176" s="2" t="s">
        <v>12</v>
      </c>
      <c r="G3176" s="2">
        <v>38</v>
      </c>
      <c r="H3176" s="2" t="s">
        <v>34</v>
      </c>
      <c r="I3176" s="2" t="s">
        <v>39</v>
      </c>
      <c r="J3176" s="2" t="s">
        <v>143</v>
      </c>
      <c r="K3176" s="2" t="str">
        <f t="shared" si="205"/>
        <v>2015</v>
      </c>
      <c r="L3176" s="2" t="str">
        <f t="shared" si="206"/>
        <v>12</v>
      </c>
      <c r="M3176" s="2">
        <v>201512</v>
      </c>
      <c r="N3176" s="30">
        <v>71808.240000000005</v>
      </c>
      <c r="O3176" s="30">
        <v>10771.236000000001</v>
      </c>
      <c r="P3176" s="10">
        <f t="shared" si="207"/>
        <v>1.0771236E-2</v>
      </c>
    </row>
    <row r="3177" spans="1:16">
      <c r="A3177" s="2" t="s">
        <v>69</v>
      </c>
      <c r="B3177" s="2" t="s">
        <v>5</v>
      </c>
      <c r="C3177" s="2" t="str">
        <f t="shared" si="204"/>
        <v>Claire P.</v>
      </c>
      <c r="D3177" s="2" t="s">
        <v>22</v>
      </c>
      <c r="E3177" s="2" t="s">
        <v>16</v>
      </c>
      <c r="F3177" s="2" t="s">
        <v>12</v>
      </c>
      <c r="G3177" s="2">
        <v>38</v>
      </c>
      <c r="H3177" s="2" t="s">
        <v>34</v>
      </c>
      <c r="I3177" s="2" t="s">
        <v>39</v>
      </c>
      <c r="J3177" s="2" t="s">
        <v>123</v>
      </c>
      <c r="K3177" s="2" t="str">
        <f t="shared" si="205"/>
        <v>2015</v>
      </c>
      <c r="L3177" s="2" t="str">
        <f t="shared" si="206"/>
        <v>12</v>
      </c>
      <c r="M3177" s="2">
        <v>201512</v>
      </c>
      <c r="N3177" s="30">
        <v>88919.712</v>
      </c>
      <c r="O3177" s="30">
        <v>13337.9568</v>
      </c>
      <c r="P3177" s="10">
        <f t="shared" si="207"/>
        <v>1.33379568E-2</v>
      </c>
    </row>
    <row r="3178" spans="1:16">
      <c r="A3178" s="2" t="s">
        <v>69</v>
      </c>
      <c r="B3178" s="2" t="s">
        <v>5</v>
      </c>
      <c r="C3178" s="2" t="str">
        <f t="shared" si="204"/>
        <v>Simon W.</v>
      </c>
      <c r="D3178" s="2" t="s">
        <v>9</v>
      </c>
      <c r="E3178" s="2" t="s">
        <v>10</v>
      </c>
      <c r="F3178" s="2" t="s">
        <v>11</v>
      </c>
      <c r="G3178" s="2">
        <v>25</v>
      </c>
      <c r="H3178" s="2" t="s">
        <v>37</v>
      </c>
      <c r="I3178" s="2" t="s">
        <v>41</v>
      </c>
      <c r="J3178" s="2" t="s">
        <v>124</v>
      </c>
      <c r="K3178" s="2" t="str">
        <f t="shared" si="205"/>
        <v>2015</v>
      </c>
      <c r="L3178" s="2" t="str">
        <f t="shared" si="206"/>
        <v>12</v>
      </c>
      <c r="M3178" s="2">
        <v>201512</v>
      </c>
      <c r="N3178" s="30">
        <v>115500.8</v>
      </c>
      <c r="O3178" s="30">
        <v>17325.12</v>
      </c>
      <c r="P3178" s="10">
        <f t="shared" si="207"/>
        <v>1.7325119999999999E-2</v>
      </c>
    </row>
    <row r="3179" spans="1:16">
      <c r="A3179" s="2" t="s">
        <v>69</v>
      </c>
      <c r="B3179" s="2" t="s">
        <v>5</v>
      </c>
      <c r="C3179" s="2" t="str">
        <f t="shared" si="204"/>
        <v>Simon W.</v>
      </c>
      <c r="D3179" s="2" t="s">
        <v>9</v>
      </c>
      <c r="E3179" s="2" t="s">
        <v>10</v>
      </c>
      <c r="F3179" s="2" t="s">
        <v>11</v>
      </c>
      <c r="G3179" s="2">
        <v>25</v>
      </c>
      <c r="H3179" s="2" t="s">
        <v>37</v>
      </c>
      <c r="I3179" s="2" t="s">
        <v>41</v>
      </c>
      <c r="J3179" s="2" t="s">
        <v>121</v>
      </c>
      <c r="K3179" s="2" t="str">
        <f t="shared" si="205"/>
        <v>2015</v>
      </c>
      <c r="L3179" s="2" t="str">
        <f t="shared" si="206"/>
        <v>12</v>
      </c>
      <c r="M3179" s="2">
        <v>201512</v>
      </c>
      <c r="N3179" s="30">
        <v>5593.6</v>
      </c>
      <c r="O3179" s="30">
        <v>839.04000000000008</v>
      </c>
      <c r="P3179" s="10">
        <f t="shared" si="207"/>
        <v>8.390400000000001E-4</v>
      </c>
    </row>
    <row r="3180" spans="1:16">
      <c r="A3180" s="2" t="s">
        <v>69</v>
      </c>
      <c r="B3180" s="2" t="s">
        <v>5</v>
      </c>
      <c r="C3180" s="2" t="str">
        <f t="shared" si="204"/>
        <v>Simon W.</v>
      </c>
      <c r="D3180" s="2" t="s">
        <v>9</v>
      </c>
      <c r="E3180" s="2" t="s">
        <v>10</v>
      </c>
      <c r="F3180" s="2" t="s">
        <v>11</v>
      </c>
      <c r="G3180" s="2">
        <v>25</v>
      </c>
      <c r="H3180" s="2" t="s">
        <v>37</v>
      </c>
      <c r="I3180" s="2" t="s">
        <v>41</v>
      </c>
      <c r="J3180" s="2" t="s">
        <v>143</v>
      </c>
      <c r="K3180" s="2" t="str">
        <f t="shared" si="205"/>
        <v>2015</v>
      </c>
      <c r="L3180" s="2" t="str">
        <f t="shared" si="206"/>
        <v>12</v>
      </c>
      <c r="M3180" s="2">
        <v>201512</v>
      </c>
      <c r="N3180" s="30">
        <v>39544.400000000001</v>
      </c>
      <c r="O3180" s="30">
        <v>5931.66</v>
      </c>
      <c r="P3180" s="10">
        <f t="shared" si="207"/>
        <v>5.9316600000000001E-3</v>
      </c>
    </row>
    <row r="3181" spans="1:16">
      <c r="A3181" s="2" t="s">
        <v>69</v>
      </c>
      <c r="B3181" s="2" t="s">
        <v>5</v>
      </c>
      <c r="C3181" s="2" t="str">
        <f t="shared" si="204"/>
        <v>Simon W.</v>
      </c>
      <c r="D3181" s="2" t="s">
        <v>9</v>
      </c>
      <c r="E3181" s="2" t="s">
        <v>10</v>
      </c>
      <c r="F3181" s="2" t="s">
        <v>11</v>
      </c>
      <c r="G3181" s="2">
        <v>25</v>
      </c>
      <c r="H3181" s="2" t="s">
        <v>37</v>
      </c>
      <c r="I3181" s="2" t="s">
        <v>41</v>
      </c>
      <c r="J3181" s="2" t="s">
        <v>123</v>
      </c>
      <c r="K3181" s="2" t="str">
        <f t="shared" si="205"/>
        <v>2015</v>
      </c>
      <c r="L3181" s="2" t="str">
        <f t="shared" si="206"/>
        <v>12</v>
      </c>
      <c r="M3181" s="2">
        <v>201512</v>
      </c>
      <c r="N3181" s="30">
        <v>16272.960000000001</v>
      </c>
      <c r="O3181" s="30">
        <v>2440.944</v>
      </c>
      <c r="P3181" s="10">
        <f t="shared" si="207"/>
        <v>2.440944E-3</v>
      </c>
    </row>
    <row r="3182" spans="1:16">
      <c r="A3182" s="2" t="s">
        <v>69</v>
      </c>
      <c r="B3182" s="2" t="s">
        <v>6</v>
      </c>
      <c r="C3182" s="2" t="str">
        <f t="shared" si="204"/>
        <v>Trevor P.</v>
      </c>
      <c r="D3182" s="2" t="s">
        <v>14</v>
      </c>
      <c r="E3182" s="2" t="s">
        <v>15</v>
      </c>
      <c r="F3182" s="2" t="s">
        <v>11</v>
      </c>
      <c r="G3182" s="2">
        <v>32</v>
      </c>
      <c r="H3182" s="2" t="s">
        <v>36</v>
      </c>
      <c r="I3182" s="2" t="s">
        <v>63</v>
      </c>
      <c r="J3182" s="2" t="s">
        <v>124</v>
      </c>
      <c r="K3182" s="2" t="str">
        <f t="shared" si="205"/>
        <v>2015</v>
      </c>
      <c r="L3182" s="2" t="str">
        <f t="shared" si="206"/>
        <v>12</v>
      </c>
      <c r="M3182" s="2">
        <v>201512</v>
      </c>
      <c r="N3182" s="30">
        <v>96469.333333333328</v>
      </c>
      <c r="O3182" s="30">
        <v>14470.4</v>
      </c>
      <c r="P3182" s="10">
        <f t="shared" si="207"/>
        <v>1.44704E-2</v>
      </c>
    </row>
    <row r="3183" spans="1:16">
      <c r="A3183" s="2" t="s">
        <v>69</v>
      </c>
      <c r="B3183" s="2" t="s">
        <v>6</v>
      </c>
      <c r="C3183" s="2" t="str">
        <f t="shared" si="204"/>
        <v>Trevor P.</v>
      </c>
      <c r="D3183" s="2" t="s">
        <v>14</v>
      </c>
      <c r="E3183" s="2" t="s">
        <v>15</v>
      </c>
      <c r="F3183" s="2" t="s">
        <v>11</v>
      </c>
      <c r="G3183" s="2">
        <v>32</v>
      </c>
      <c r="H3183" s="2" t="s">
        <v>36</v>
      </c>
      <c r="I3183" s="2" t="s">
        <v>63</v>
      </c>
      <c r="J3183" s="2" t="s">
        <v>121</v>
      </c>
      <c r="K3183" s="2" t="str">
        <f t="shared" si="205"/>
        <v>2015</v>
      </c>
      <c r="L3183" s="2" t="str">
        <f t="shared" si="206"/>
        <v>12</v>
      </c>
      <c r="M3183" s="2">
        <v>201512</v>
      </c>
      <c r="N3183" s="30">
        <v>18986.240000000002</v>
      </c>
      <c r="O3183" s="30">
        <v>2847.9360000000001</v>
      </c>
      <c r="P3183" s="10">
        <f t="shared" si="207"/>
        <v>2.8479360000000001E-3</v>
      </c>
    </row>
    <row r="3184" spans="1:16">
      <c r="A3184" s="2" t="s">
        <v>69</v>
      </c>
      <c r="B3184" s="2" t="s">
        <v>6</v>
      </c>
      <c r="C3184" s="2" t="str">
        <f t="shared" si="204"/>
        <v>Trevor P.</v>
      </c>
      <c r="D3184" s="2" t="s">
        <v>14</v>
      </c>
      <c r="E3184" s="2" t="s">
        <v>15</v>
      </c>
      <c r="F3184" s="2" t="s">
        <v>11</v>
      </c>
      <c r="G3184" s="2">
        <v>32</v>
      </c>
      <c r="H3184" s="2" t="s">
        <v>36</v>
      </c>
      <c r="I3184" s="2" t="s">
        <v>63</v>
      </c>
      <c r="J3184" s="2" t="s">
        <v>143</v>
      </c>
      <c r="K3184" s="2" t="str">
        <f t="shared" si="205"/>
        <v>2015</v>
      </c>
      <c r="L3184" s="2" t="str">
        <f t="shared" si="206"/>
        <v>12</v>
      </c>
      <c r="M3184" s="2">
        <v>201512</v>
      </c>
      <c r="N3184" s="30">
        <v>46625.600000000006</v>
      </c>
      <c r="O3184" s="30">
        <v>6993.84</v>
      </c>
      <c r="P3184" s="10">
        <f t="shared" si="207"/>
        <v>6.9938400000000003E-3</v>
      </c>
    </row>
    <row r="3185" spans="1:16">
      <c r="A3185" s="2" t="s">
        <v>69</v>
      </c>
      <c r="B3185" s="2" t="s">
        <v>6</v>
      </c>
      <c r="C3185" s="2" t="str">
        <f t="shared" si="204"/>
        <v>Trevor P.</v>
      </c>
      <c r="D3185" s="2" t="s">
        <v>14</v>
      </c>
      <c r="E3185" s="2" t="s">
        <v>15</v>
      </c>
      <c r="F3185" s="2" t="s">
        <v>11</v>
      </c>
      <c r="G3185" s="2">
        <v>32</v>
      </c>
      <c r="H3185" s="2" t="s">
        <v>36</v>
      </c>
      <c r="I3185" s="2" t="s">
        <v>63</v>
      </c>
      <c r="J3185" s="2" t="s">
        <v>123</v>
      </c>
      <c r="K3185" s="2" t="str">
        <f t="shared" si="205"/>
        <v>2015</v>
      </c>
      <c r="L3185" s="2" t="str">
        <f t="shared" si="206"/>
        <v>12</v>
      </c>
      <c r="M3185" s="2">
        <v>201512</v>
      </c>
      <c r="N3185" s="30">
        <v>32422.879999999994</v>
      </c>
      <c r="O3185" s="30">
        <v>4863.4319999999989</v>
      </c>
      <c r="P3185" s="10">
        <f t="shared" si="207"/>
        <v>4.8634319999999991E-3</v>
      </c>
    </row>
    <row r="3186" spans="1:16">
      <c r="A3186" s="2" t="s">
        <v>68</v>
      </c>
      <c r="B3186" s="2" t="s">
        <v>24</v>
      </c>
      <c r="C3186" s="2" t="str">
        <f t="shared" si="204"/>
        <v>George C.</v>
      </c>
      <c r="D3186" s="2" t="s">
        <v>43</v>
      </c>
      <c r="E3186" s="2" t="s">
        <v>17</v>
      </c>
      <c r="F3186" s="2" t="s">
        <v>11</v>
      </c>
      <c r="G3186" s="2">
        <v>32</v>
      </c>
      <c r="H3186" s="2" t="s">
        <v>36</v>
      </c>
      <c r="I3186" s="2" t="s">
        <v>63</v>
      </c>
      <c r="J3186" s="2" t="s">
        <v>124</v>
      </c>
      <c r="K3186" s="2" t="str">
        <f t="shared" si="205"/>
        <v>2015</v>
      </c>
      <c r="L3186" s="2" t="str">
        <f t="shared" si="206"/>
        <v>12</v>
      </c>
      <c r="M3186" s="2">
        <v>201512</v>
      </c>
      <c r="N3186" s="30">
        <v>187290.88000000003</v>
      </c>
      <c r="O3186" s="30">
        <v>28093.632000000005</v>
      </c>
      <c r="P3186" s="10">
        <f t="shared" si="207"/>
        <v>2.8093632000000004E-2</v>
      </c>
    </row>
    <row r="3187" spans="1:16">
      <c r="A3187" s="2" t="s">
        <v>68</v>
      </c>
      <c r="B3187" s="2" t="s">
        <v>24</v>
      </c>
      <c r="C3187" s="2" t="str">
        <f t="shared" si="204"/>
        <v>George C.</v>
      </c>
      <c r="D3187" s="2" t="s">
        <v>43</v>
      </c>
      <c r="E3187" s="2" t="s">
        <v>17</v>
      </c>
      <c r="F3187" s="2" t="s">
        <v>11</v>
      </c>
      <c r="G3187" s="2">
        <v>32</v>
      </c>
      <c r="H3187" s="2" t="s">
        <v>36</v>
      </c>
      <c r="I3187" s="2" t="s">
        <v>63</v>
      </c>
      <c r="J3187" s="2" t="s">
        <v>121</v>
      </c>
      <c r="K3187" s="2" t="str">
        <f t="shared" si="205"/>
        <v>2015</v>
      </c>
      <c r="L3187" s="2" t="str">
        <f t="shared" si="206"/>
        <v>12</v>
      </c>
      <c r="M3187" s="2">
        <v>201512</v>
      </c>
      <c r="N3187" s="30">
        <v>73872.960000000006</v>
      </c>
      <c r="O3187" s="30">
        <v>11080.944000000001</v>
      </c>
      <c r="P3187" s="10">
        <f t="shared" si="207"/>
        <v>1.1080944000000001E-2</v>
      </c>
    </row>
    <row r="3188" spans="1:16">
      <c r="A3188" s="2" t="s">
        <v>68</v>
      </c>
      <c r="B3188" s="2" t="s">
        <v>24</v>
      </c>
      <c r="C3188" s="2" t="str">
        <f t="shared" si="204"/>
        <v>George C.</v>
      </c>
      <c r="D3188" s="2" t="s">
        <v>43</v>
      </c>
      <c r="E3188" s="2" t="s">
        <v>17</v>
      </c>
      <c r="F3188" s="2" t="s">
        <v>11</v>
      </c>
      <c r="G3188" s="2">
        <v>32</v>
      </c>
      <c r="H3188" s="2" t="s">
        <v>36</v>
      </c>
      <c r="I3188" s="2" t="s">
        <v>63</v>
      </c>
      <c r="J3188" s="2" t="s">
        <v>143</v>
      </c>
      <c r="K3188" s="2" t="str">
        <f t="shared" si="205"/>
        <v>2015</v>
      </c>
      <c r="L3188" s="2" t="str">
        <f t="shared" si="206"/>
        <v>12</v>
      </c>
      <c r="M3188" s="2">
        <v>201512</v>
      </c>
      <c r="N3188" s="30">
        <v>37631.066666666666</v>
      </c>
      <c r="O3188" s="30">
        <v>5644.66</v>
      </c>
      <c r="P3188" s="10">
        <f t="shared" si="207"/>
        <v>5.6446600000000001E-3</v>
      </c>
    </row>
    <row r="3189" spans="1:16">
      <c r="A3189" s="2" t="s">
        <v>68</v>
      </c>
      <c r="B3189" s="2" t="s">
        <v>24</v>
      </c>
      <c r="C3189" s="2" t="str">
        <f t="shared" si="204"/>
        <v>George C.</v>
      </c>
      <c r="D3189" s="2" t="s">
        <v>43</v>
      </c>
      <c r="E3189" s="2" t="s">
        <v>17</v>
      </c>
      <c r="F3189" s="2" t="s">
        <v>11</v>
      </c>
      <c r="G3189" s="2">
        <v>32</v>
      </c>
      <c r="H3189" s="2" t="s">
        <v>36</v>
      </c>
      <c r="I3189" s="2" t="s">
        <v>63</v>
      </c>
      <c r="J3189" s="2" t="s">
        <v>123</v>
      </c>
      <c r="K3189" s="2" t="str">
        <f t="shared" si="205"/>
        <v>2015</v>
      </c>
      <c r="L3189" s="2" t="str">
        <f t="shared" si="206"/>
        <v>12</v>
      </c>
      <c r="M3189" s="2">
        <v>201512</v>
      </c>
      <c r="N3189" s="30">
        <v>18139.520000000004</v>
      </c>
      <c r="O3189" s="30">
        <v>2720.9280000000003</v>
      </c>
      <c r="P3189" s="10">
        <f t="shared" si="207"/>
        <v>2.7209280000000005E-3</v>
      </c>
    </row>
    <row r="3190" spans="1:16">
      <c r="A3190" s="2" t="s">
        <v>68</v>
      </c>
      <c r="B3190" s="2" t="s">
        <v>70</v>
      </c>
      <c r="C3190" s="2" t="str">
        <f t="shared" si="204"/>
        <v>Emma J.</v>
      </c>
      <c r="D3190" s="2" t="s">
        <v>20</v>
      </c>
      <c r="E3190" s="2" t="s">
        <v>0</v>
      </c>
      <c r="F3190" s="2" t="s">
        <v>12</v>
      </c>
      <c r="G3190" s="2">
        <v>28</v>
      </c>
      <c r="H3190" s="2" t="s">
        <v>37</v>
      </c>
      <c r="I3190" s="2" t="s">
        <v>41</v>
      </c>
      <c r="J3190" s="2" t="s">
        <v>124</v>
      </c>
      <c r="K3190" s="2" t="str">
        <f t="shared" si="205"/>
        <v>2015</v>
      </c>
      <c r="L3190" s="2" t="str">
        <f t="shared" si="206"/>
        <v>12</v>
      </c>
      <c r="M3190" s="2">
        <v>201512</v>
      </c>
      <c r="N3190" s="30">
        <v>38336</v>
      </c>
      <c r="O3190" s="30">
        <v>5750.4</v>
      </c>
      <c r="P3190" s="10">
        <f t="shared" si="207"/>
        <v>5.7503999999999993E-3</v>
      </c>
    </row>
    <row r="3191" spans="1:16">
      <c r="A3191" s="2" t="s">
        <v>68</v>
      </c>
      <c r="B3191" s="2" t="s">
        <v>70</v>
      </c>
      <c r="C3191" s="2" t="str">
        <f t="shared" si="204"/>
        <v>Emma J.</v>
      </c>
      <c r="D3191" s="2" t="s">
        <v>20</v>
      </c>
      <c r="E3191" s="2" t="s">
        <v>0</v>
      </c>
      <c r="F3191" s="2" t="s">
        <v>12</v>
      </c>
      <c r="G3191" s="2">
        <v>28</v>
      </c>
      <c r="H3191" s="2" t="s">
        <v>37</v>
      </c>
      <c r="I3191" s="2" t="s">
        <v>41</v>
      </c>
      <c r="J3191" s="2" t="s">
        <v>121</v>
      </c>
      <c r="K3191" s="2" t="str">
        <f t="shared" si="205"/>
        <v>2015</v>
      </c>
      <c r="L3191" s="2" t="str">
        <f t="shared" si="206"/>
        <v>12</v>
      </c>
      <c r="M3191" s="2">
        <v>201512</v>
      </c>
      <c r="N3191" s="30">
        <v>17780.480000000003</v>
      </c>
      <c r="O3191" s="30">
        <v>2667.0720000000006</v>
      </c>
      <c r="P3191" s="10">
        <f t="shared" si="207"/>
        <v>2.6670720000000004E-3</v>
      </c>
    </row>
    <row r="3192" spans="1:16">
      <c r="A3192" s="2" t="s">
        <v>68</v>
      </c>
      <c r="B3192" s="2" t="s">
        <v>70</v>
      </c>
      <c r="C3192" s="2" t="str">
        <f t="shared" si="204"/>
        <v>Emma J.</v>
      </c>
      <c r="D3192" s="2" t="s">
        <v>20</v>
      </c>
      <c r="E3192" s="2" t="s">
        <v>0</v>
      </c>
      <c r="F3192" s="2" t="s">
        <v>12</v>
      </c>
      <c r="G3192" s="2">
        <v>28</v>
      </c>
      <c r="H3192" s="2" t="s">
        <v>37</v>
      </c>
      <c r="I3192" s="2" t="s">
        <v>41</v>
      </c>
      <c r="J3192" s="2" t="s">
        <v>143</v>
      </c>
      <c r="K3192" s="2" t="str">
        <f t="shared" si="205"/>
        <v>2015</v>
      </c>
      <c r="L3192" s="2" t="str">
        <f t="shared" si="206"/>
        <v>12</v>
      </c>
      <c r="M3192" s="2">
        <v>201512</v>
      </c>
      <c r="N3192" s="30">
        <v>14720.4</v>
      </c>
      <c r="O3192" s="30">
        <v>2208.06</v>
      </c>
      <c r="P3192" s="10">
        <f t="shared" si="207"/>
        <v>2.20806E-3</v>
      </c>
    </row>
    <row r="3193" spans="1:16">
      <c r="A3193" s="2" t="s">
        <v>68</v>
      </c>
      <c r="B3193" s="2" t="s">
        <v>70</v>
      </c>
      <c r="C3193" s="2" t="str">
        <f t="shared" si="204"/>
        <v>Emma J.</v>
      </c>
      <c r="D3193" s="2" t="s">
        <v>20</v>
      </c>
      <c r="E3193" s="2" t="s">
        <v>0</v>
      </c>
      <c r="F3193" s="2" t="s">
        <v>12</v>
      </c>
      <c r="G3193" s="2">
        <v>28</v>
      </c>
      <c r="H3193" s="2" t="s">
        <v>37</v>
      </c>
      <c r="I3193" s="2" t="s">
        <v>41</v>
      </c>
      <c r="J3193" s="2" t="s">
        <v>123</v>
      </c>
      <c r="K3193" s="2" t="str">
        <f t="shared" si="205"/>
        <v>2015</v>
      </c>
      <c r="L3193" s="2" t="str">
        <f t="shared" si="206"/>
        <v>12</v>
      </c>
      <c r="M3193" s="2">
        <v>201512</v>
      </c>
      <c r="N3193" s="30">
        <v>38168.159999999996</v>
      </c>
      <c r="O3193" s="30">
        <v>5725.2239999999993</v>
      </c>
      <c r="P3193" s="10">
        <f t="shared" si="207"/>
        <v>5.7252239999999992E-3</v>
      </c>
    </row>
    <row r="3194" spans="1:16">
      <c r="A3194" s="2" t="s">
        <v>68</v>
      </c>
      <c r="B3194" s="2" t="s">
        <v>23</v>
      </c>
      <c r="C3194" s="2" t="str">
        <f t="shared" si="204"/>
        <v>Bryan K.</v>
      </c>
      <c r="D3194" s="2" t="s">
        <v>44</v>
      </c>
      <c r="E3194" s="2" t="s">
        <v>45</v>
      </c>
      <c r="F3194" s="2" t="s">
        <v>11</v>
      </c>
      <c r="G3194" s="2">
        <v>27</v>
      </c>
      <c r="H3194" s="2" t="s">
        <v>33</v>
      </c>
      <c r="I3194" s="2" t="s">
        <v>38</v>
      </c>
      <c r="J3194" s="2" t="s">
        <v>124</v>
      </c>
      <c r="K3194" s="2" t="str">
        <f t="shared" si="205"/>
        <v>2015</v>
      </c>
      <c r="L3194" s="2" t="str">
        <f t="shared" si="206"/>
        <v>12</v>
      </c>
      <c r="M3194" s="2">
        <v>201512</v>
      </c>
      <c r="N3194" s="30">
        <v>24477.696</v>
      </c>
      <c r="O3194" s="30">
        <v>3671.6543999999999</v>
      </c>
      <c r="P3194" s="10">
        <f t="shared" si="207"/>
        <v>3.6716544E-3</v>
      </c>
    </row>
    <row r="3195" spans="1:16">
      <c r="A3195" s="2" t="s">
        <v>68</v>
      </c>
      <c r="B3195" s="2" t="s">
        <v>23</v>
      </c>
      <c r="C3195" s="2" t="str">
        <f t="shared" si="204"/>
        <v>Bryan K.</v>
      </c>
      <c r="D3195" s="2" t="s">
        <v>44</v>
      </c>
      <c r="E3195" s="2" t="s">
        <v>45</v>
      </c>
      <c r="F3195" s="2" t="s">
        <v>11</v>
      </c>
      <c r="G3195" s="2">
        <v>27</v>
      </c>
      <c r="H3195" s="2" t="s">
        <v>33</v>
      </c>
      <c r="I3195" s="2" t="s">
        <v>38</v>
      </c>
      <c r="J3195" s="2" t="s">
        <v>121</v>
      </c>
      <c r="K3195" s="2" t="str">
        <f t="shared" si="205"/>
        <v>2015</v>
      </c>
      <c r="L3195" s="2" t="str">
        <f t="shared" si="206"/>
        <v>12</v>
      </c>
      <c r="M3195" s="2">
        <v>201512</v>
      </c>
      <c r="N3195" s="30">
        <v>46916.352000000006</v>
      </c>
      <c r="O3195" s="30">
        <v>7037.4528000000009</v>
      </c>
      <c r="P3195" s="10">
        <f t="shared" si="207"/>
        <v>7.0374528000000007E-3</v>
      </c>
    </row>
    <row r="3196" spans="1:16">
      <c r="A3196" s="2" t="s">
        <v>68</v>
      </c>
      <c r="B3196" s="2" t="s">
        <v>23</v>
      </c>
      <c r="C3196" s="2" t="str">
        <f t="shared" si="204"/>
        <v>Bryan K.</v>
      </c>
      <c r="D3196" s="2" t="s">
        <v>44</v>
      </c>
      <c r="E3196" s="2" t="s">
        <v>45</v>
      </c>
      <c r="F3196" s="2" t="s">
        <v>11</v>
      </c>
      <c r="G3196" s="2">
        <v>27</v>
      </c>
      <c r="H3196" s="2" t="s">
        <v>33</v>
      </c>
      <c r="I3196" s="2" t="s">
        <v>38</v>
      </c>
      <c r="J3196" s="2" t="s">
        <v>143</v>
      </c>
      <c r="K3196" s="2" t="str">
        <f t="shared" si="205"/>
        <v>2015</v>
      </c>
      <c r="L3196" s="2" t="str">
        <f t="shared" si="206"/>
        <v>12</v>
      </c>
      <c r="M3196" s="2">
        <v>201512</v>
      </c>
      <c r="N3196" s="30">
        <v>19206</v>
      </c>
      <c r="O3196" s="30">
        <v>2880.9</v>
      </c>
      <c r="P3196" s="10">
        <f t="shared" si="207"/>
        <v>2.8809E-3</v>
      </c>
    </row>
    <row r="3197" spans="1:16">
      <c r="A3197" s="2" t="s">
        <v>68</v>
      </c>
      <c r="B3197" s="2" t="s">
        <v>23</v>
      </c>
      <c r="C3197" s="2" t="str">
        <f t="shared" si="204"/>
        <v>Bryan K.</v>
      </c>
      <c r="D3197" s="2" t="s">
        <v>44</v>
      </c>
      <c r="E3197" s="2" t="s">
        <v>45</v>
      </c>
      <c r="F3197" s="2" t="s">
        <v>11</v>
      </c>
      <c r="G3197" s="2">
        <v>27</v>
      </c>
      <c r="H3197" s="2" t="s">
        <v>33</v>
      </c>
      <c r="I3197" s="2" t="s">
        <v>38</v>
      </c>
      <c r="J3197" s="2" t="s">
        <v>123</v>
      </c>
      <c r="K3197" s="2" t="str">
        <f t="shared" si="205"/>
        <v>2015</v>
      </c>
      <c r="L3197" s="2" t="str">
        <f t="shared" si="206"/>
        <v>12</v>
      </c>
      <c r="M3197" s="2">
        <v>201512</v>
      </c>
      <c r="N3197" s="30">
        <v>56686.176000000007</v>
      </c>
      <c r="O3197" s="30">
        <v>8502.9264000000003</v>
      </c>
      <c r="P3197" s="10">
        <f t="shared" si="207"/>
        <v>8.5029264000000011E-3</v>
      </c>
    </row>
    <row r="3198" spans="1:16">
      <c r="A3198" s="2" t="s">
        <v>7</v>
      </c>
      <c r="B3198" s="2" t="s">
        <v>25</v>
      </c>
      <c r="C3198" s="2" t="str">
        <f t="shared" si="204"/>
        <v>Louis N.</v>
      </c>
      <c r="D3198" s="2" t="s">
        <v>51</v>
      </c>
      <c r="E3198" s="2" t="s">
        <v>52</v>
      </c>
      <c r="F3198" s="2" t="s">
        <v>11</v>
      </c>
      <c r="G3198" s="2">
        <v>44</v>
      </c>
      <c r="H3198" s="2" t="s">
        <v>33</v>
      </c>
      <c r="I3198" s="2" t="s">
        <v>38</v>
      </c>
      <c r="J3198" s="2" t="s">
        <v>124</v>
      </c>
      <c r="K3198" s="2" t="str">
        <f t="shared" si="205"/>
        <v>2015</v>
      </c>
      <c r="L3198" s="2" t="str">
        <f t="shared" si="206"/>
        <v>12</v>
      </c>
      <c r="M3198" s="2">
        <v>201512</v>
      </c>
      <c r="N3198" s="30">
        <v>318180.26666666672</v>
      </c>
      <c r="O3198" s="30">
        <v>47727.040000000008</v>
      </c>
      <c r="P3198" s="10">
        <f t="shared" si="207"/>
        <v>4.7727040000000005E-2</v>
      </c>
    </row>
    <row r="3199" spans="1:16">
      <c r="A3199" s="2" t="s">
        <v>7</v>
      </c>
      <c r="B3199" s="2" t="s">
        <v>25</v>
      </c>
      <c r="C3199" s="2" t="str">
        <f t="shared" si="204"/>
        <v>Louis N.</v>
      </c>
      <c r="D3199" s="2" t="s">
        <v>51</v>
      </c>
      <c r="E3199" s="2" t="s">
        <v>52</v>
      </c>
      <c r="F3199" s="2" t="s">
        <v>11</v>
      </c>
      <c r="G3199" s="2">
        <v>44</v>
      </c>
      <c r="H3199" s="2" t="s">
        <v>33</v>
      </c>
      <c r="I3199" s="2" t="s">
        <v>38</v>
      </c>
      <c r="J3199" s="2" t="s">
        <v>121</v>
      </c>
      <c r="K3199" s="2" t="str">
        <f t="shared" si="205"/>
        <v>2015</v>
      </c>
      <c r="L3199" s="2" t="str">
        <f t="shared" si="206"/>
        <v>12</v>
      </c>
      <c r="M3199" s="2">
        <v>201512</v>
      </c>
      <c r="N3199" s="30">
        <v>60388.053333333337</v>
      </c>
      <c r="O3199" s="30">
        <v>9058.2080000000005</v>
      </c>
      <c r="P3199" s="10">
        <f t="shared" si="207"/>
        <v>9.0582079999999999E-3</v>
      </c>
    </row>
    <row r="3200" spans="1:16">
      <c r="A3200" s="2" t="s">
        <v>7</v>
      </c>
      <c r="B3200" s="2" t="s">
        <v>25</v>
      </c>
      <c r="C3200" s="2" t="str">
        <f t="shared" si="204"/>
        <v>Louis N.</v>
      </c>
      <c r="D3200" s="2" t="s">
        <v>51</v>
      </c>
      <c r="E3200" s="2" t="s">
        <v>52</v>
      </c>
      <c r="F3200" s="2" t="s">
        <v>11</v>
      </c>
      <c r="G3200" s="2">
        <v>44</v>
      </c>
      <c r="H3200" s="2" t="s">
        <v>33</v>
      </c>
      <c r="I3200" s="2" t="s">
        <v>38</v>
      </c>
      <c r="J3200" s="2" t="s">
        <v>143</v>
      </c>
      <c r="K3200" s="2" t="str">
        <f t="shared" si="205"/>
        <v>2015</v>
      </c>
      <c r="L3200" s="2" t="str">
        <f t="shared" si="206"/>
        <v>12</v>
      </c>
      <c r="M3200" s="2">
        <v>201512</v>
      </c>
      <c r="N3200" s="30">
        <v>37065.866666666669</v>
      </c>
      <c r="O3200" s="30">
        <v>5559.88</v>
      </c>
      <c r="P3200" s="10">
        <f t="shared" si="207"/>
        <v>5.5598799999999997E-3</v>
      </c>
    </row>
    <row r="3201" spans="1:16">
      <c r="A3201" s="2" t="s">
        <v>7</v>
      </c>
      <c r="B3201" s="2" t="s">
        <v>25</v>
      </c>
      <c r="C3201" s="2" t="str">
        <f t="shared" si="204"/>
        <v>Louis N.</v>
      </c>
      <c r="D3201" s="2" t="s">
        <v>51</v>
      </c>
      <c r="E3201" s="2" t="s">
        <v>52</v>
      </c>
      <c r="F3201" s="2" t="s">
        <v>11</v>
      </c>
      <c r="G3201" s="2">
        <v>44</v>
      </c>
      <c r="H3201" s="2" t="s">
        <v>33</v>
      </c>
      <c r="I3201" s="2" t="s">
        <v>38</v>
      </c>
      <c r="J3201" s="2" t="s">
        <v>123</v>
      </c>
      <c r="K3201" s="2" t="str">
        <f t="shared" si="205"/>
        <v>2015</v>
      </c>
      <c r="L3201" s="2" t="str">
        <f t="shared" si="206"/>
        <v>12</v>
      </c>
      <c r="M3201" s="2">
        <v>201512</v>
      </c>
      <c r="N3201" s="30">
        <v>211990</v>
      </c>
      <c r="O3201" s="30">
        <v>31798.5</v>
      </c>
      <c r="P3201" s="10">
        <f t="shared" si="207"/>
        <v>3.17985E-2</v>
      </c>
    </row>
    <row r="3202" spans="1:16">
      <c r="A3202" s="2" t="s">
        <v>7</v>
      </c>
      <c r="B3202" s="2" t="s">
        <v>25</v>
      </c>
      <c r="C3202" s="2" t="str">
        <f t="shared" si="204"/>
        <v>Winnie C.</v>
      </c>
      <c r="D3202" s="2" t="s">
        <v>49</v>
      </c>
      <c r="E3202" s="2" t="s">
        <v>50</v>
      </c>
      <c r="F3202" s="2" t="s">
        <v>12</v>
      </c>
      <c r="G3202" s="2">
        <v>35</v>
      </c>
      <c r="H3202" s="2" t="s">
        <v>35</v>
      </c>
      <c r="I3202" s="2" t="s">
        <v>40</v>
      </c>
      <c r="J3202" s="2" t="s">
        <v>124</v>
      </c>
      <c r="K3202" s="2" t="str">
        <f t="shared" si="205"/>
        <v>2015</v>
      </c>
      <c r="L3202" s="2" t="str">
        <f t="shared" si="206"/>
        <v>12</v>
      </c>
      <c r="M3202" s="2">
        <v>201512</v>
      </c>
      <c r="N3202" s="30">
        <v>272994.13333333336</v>
      </c>
      <c r="O3202" s="30">
        <v>40949.120000000003</v>
      </c>
      <c r="P3202" s="10">
        <f t="shared" si="207"/>
        <v>4.0949120000000006E-2</v>
      </c>
    </row>
    <row r="3203" spans="1:16">
      <c r="A3203" s="2" t="s">
        <v>7</v>
      </c>
      <c r="B3203" s="2" t="s">
        <v>25</v>
      </c>
      <c r="C3203" s="2" t="str">
        <f t="shared" ref="C3203:C3265" si="208">D3203&amp;" "&amp;LEFT(E3203,1)&amp;"."</f>
        <v>Winnie C.</v>
      </c>
      <c r="D3203" s="2" t="s">
        <v>49</v>
      </c>
      <c r="E3203" s="2" t="s">
        <v>50</v>
      </c>
      <c r="F3203" s="2" t="s">
        <v>12</v>
      </c>
      <c r="G3203" s="2">
        <v>35</v>
      </c>
      <c r="H3203" s="2" t="s">
        <v>35</v>
      </c>
      <c r="I3203" s="2" t="s">
        <v>40</v>
      </c>
      <c r="J3203" s="2" t="s">
        <v>121</v>
      </c>
      <c r="K3203" s="2" t="str">
        <f t="shared" ref="K3203:K3265" si="209">LEFT(M3203,4)</f>
        <v>2015</v>
      </c>
      <c r="L3203" s="2" t="str">
        <f t="shared" ref="L3203:L3265" si="210">RIGHT(M3203,2)</f>
        <v>12</v>
      </c>
      <c r="M3203" s="2">
        <v>201512</v>
      </c>
      <c r="N3203" s="30">
        <v>33774.933333333342</v>
      </c>
      <c r="O3203" s="30">
        <v>5066.2400000000007</v>
      </c>
      <c r="P3203" s="10">
        <f t="shared" ref="P3203:P3265" si="211">O3203/1000000</f>
        <v>5.0662400000000005E-3</v>
      </c>
    </row>
    <row r="3204" spans="1:16">
      <c r="A3204" s="2" t="s">
        <v>7</v>
      </c>
      <c r="B3204" s="2" t="s">
        <v>25</v>
      </c>
      <c r="C3204" s="2" t="str">
        <f t="shared" si="208"/>
        <v>Winnie C.</v>
      </c>
      <c r="D3204" s="2" t="s">
        <v>49</v>
      </c>
      <c r="E3204" s="2" t="s">
        <v>50</v>
      </c>
      <c r="F3204" s="2" t="s">
        <v>12</v>
      </c>
      <c r="G3204" s="2">
        <v>35</v>
      </c>
      <c r="H3204" s="2" t="s">
        <v>35</v>
      </c>
      <c r="I3204" s="2" t="s">
        <v>40</v>
      </c>
      <c r="J3204" s="2" t="s">
        <v>143</v>
      </c>
      <c r="K3204" s="2" t="str">
        <f t="shared" si="209"/>
        <v>2015</v>
      </c>
      <c r="L3204" s="2" t="str">
        <f t="shared" si="210"/>
        <v>12</v>
      </c>
      <c r="M3204" s="2">
        <v>201512</v>
      </c>
      <c r="N3204" s="30">
        <v>21034.666666666668</v>
      </c>
      <c r="O3204" s="30">
        <v>3155.2000000000003</v>
      </c>
      <c r="P3204" s="10">
        <f t="shared" si="211"/>
        <v>3.1552000000000004E-3</v>
      </c>
    </row>
    <row r="3205" spans="1:16">
      <c r="A3205" s="2" t="s">
        <v>7</v>
      </c>
      <c r="B3205" s="2" t="s">
        <v>25</v>
      </c>
      <c r="C3205" s="2" t="str">
        <f t="shared" si="208"/>
        <v>Winnie C.</v>
      </c>
      <c r="D3205" s="2" t="s">
        <v>49</v>
      </c>
      <c r="E3205" s="2" t="s">
        <v>50</v>
      </c>
      <c r="F3205" s="2" t="s">
        <v>12</v>
      </c>
      <c r="G3205" s="2">
        <v>35</v>
      </c>
      <c r="H3205" s="2" t="s">
        <v>35</v>
      </c>
      <c r="I3205" s="2" t="s">
        <v>40</v>
      </c>
      <c r="J3205" s="2" t="s">
        <v>123</v>
      </c>
      <c r="K3205" s="2" t="str">
        <f t="shared" si="209"/>
        <v>2015</v>
      </c>
      <c r="L3205" s="2" t="str">
        <f t="shared" si="210"/>
        <v>12</v>
      </c>
      <c r="M3205" s="2">
        <v>201512</v>
      </c>
      <c r="N3205" s="30">
        <v>116179.20000000001</v>
      </c>
      <c r="O3205" s="30">
        <v>17426.88</v>
      </c>
      <c r="P3205" s="10">
        <f t="shared" si="211"/>
        <v>1.7426880000000002E-2</v>
      </c>
    </row>
    <row r="3206" spans="1:16">
      <c r="A3206" s="2" t="s">
        <v>7</v>
      </c>
      <c r="B3206" s="2" t="s">
        <v>25</v>
      </c>
      <c r="C3206" s="2" t="str">
        <f t="shared" si="208"/>
        <v>Edson L.</v>
      </c>
      <c r="D3206" s="2" t="s">
        <v>47</v>
      </c>
      <c r="E3206" s="2" t="s">
        <v>48</v>
      </c>
      <c r="F3206" s="2" t="s">
        <v>11</v>
      </c>
      <c r="G3206" s="2">
        <v>28</v>
      </c>
      <c r="H3206" s="2" t="s">
        <v>37</v>
      </c>
      <c r="I3206" s="2" t="s">
        <v>41</v>
      </c>
      <c r="J3206" s="2" t="s">
        <v>124</v>
      </c>
      <c r="K3206" s="2" t="str">
        <f t="shared" si="209"/>
        <v>2015</v>
      </c>
      <c r="L3206" s="2" t="str">
        <f t="shared" si="210"/>
        <v>12</v>
      </c>
      <c r="M3206" s="2">
        <v>201512</v>
      </c>
      <c r="N3206" s="30">
        <v>42959.360000000008</v>
      </c>
      <c r="O3206" s="30">
        <v>6443.9040000000014</v>
      </c>
      <c r="P3206" s="10">
        <f t="shared" si="211"/>
        <v>6.4439040000000012E-3</v>
      </c>
    </row>
    <row r="3207" spans="1:16">
      <c r="A3207" s="2" t="s">
        <v>7</v>
      </c>
      <c r="B3207" s="2" t="s">
        <v>25</v>
      </c>
      <c r="C3207" s="2" t="str">
        <f t="shared" si="208"/>
        <v>Edson L.</v>
      </c>
      <c r="D3207" s="2" t="s">
        <v>47</v>
      </c>
      <c r="E3207" s="2" t="s">
        <v>48</v>
      </c>
      <c r="F3207" s="2" t="s">
        <v>11</v>
      </c>
      <c r="G3207" s="2">
        <v>28</v>
      </c>
      <c r="H3207" s="2" t="s">
        <v>37</v>
      </c>
      <c r="I3207" s="2" t="s">
        <v>41</v>
      </c>
      <c r="J3207" s="2" t="s">
        <v>121</v>
      </c>
      <c r="K3207" s="2" t="str">
        <f t="shared" si="209"/>
        <v>2015</v>
      </c>
      <c r="L3207" s="2" t="str">
        <f t="shared" si="210"/>
        <v>12</v>
      </c>
      <c r="M3207" s="2">
        <v>201512</v>
      </c>
      <c r="N3207" s="30">
        <v>18263.36</v>
      </c>
      <c r="O3207" s="30">
        <v>2739.5039999999999</v>
      </c>
      <c r="P3207" s="10">
        <f t="shared" si="211"/>
        <v>2.7395039999999998E-3</v>
      </c>
    </row>
    <row r="3208" spans="1:16">
      <c r="A3208" s="2" t="s">
        <v>7</v>
      </c>
      <c r="B3208" s="2" t="s">
        <v>25</v>
      </c>
      <c r="C3208" s="2" t="str">
        <f t="shared" si="208"/>
        <v>Edson L.</v>
      </c>
      <c r="D3208" s="2" t="s">
        <v>47</v>
      </c>
      <c r="E3208" s="2" t="s">
        <v>48</v>
      </c>
      <c r="F3208" s="2" t="s">
        <v>11</v>
      </c>
      <c r="G3208" s="2">
        <v>28</v>
      </c>
      <c r="H3208" s="2" t="s">
        <v>37</v>
      </c>
      <c r="I3208" s="2" t="s">
        <v>41</v>
      </c>
      <c r="J3208" s="2" t="s">
        <v>143</v>
      </c>
      <c r="K3208" s="2" t="str">
        <f t="shared" si="209"/>
        <v>2015</v>
      </c>
      <c r="L3208" s="2" t="str">
        <f t="shared" si="210"/>
        <v>12</v>
      </c>
      <c r="M3208" s="2">
        <v>201512</v>
      </c>
      <c r="N3208" s="30">
        <v>15695.200000000003</v>
      </c>
      <c r="O3208" s="30">
        <v>2354.2800000000002</v>
      </c>
      <c r="P3208" s="10">
        <f t="shared" si="211"/>
        <v>2.3542800000000003E-3</v>
      </c>
    </row>
    <row r="3209" spans="1:16">
      <c r="A3209" s="2" t="s">
        <v>7</v>
      </c>
      <c r="B3209" s="2" t="s">
        <v>25</v>
      </c>
      <c r="C3209" s="2" t="str">
        <f t="shared" si="208"/>
        <v>Edson L.</v>
      </c>
      <c r="D3209" s="2" t="s">
        <v>47</v>
      </c>
      <c r="E3209" s="2" t="s">
        <v>48</v>
      </c>
      <c r="F3209" s="2" t="s">
        <v>11</v>
      </c>
      <c r="G3209" s="2">
        <v>28</v>
      </c>
      <c r="H3209" s="2" t="s">
        <v>37</v>
      </c>
      <c r="I3209" s="2" t="s">
        <v>41</v>
      </c>
      <c r="J3209" s="2" t="s">
        <v>123</v>
      </c>
      <c r="K3209" s="2" t="str">
        <f t="shared" si="209"/>
        <v>2015</v>
      </c>
      <c r="L3209" s="2" t="str">
        <f t="shared" si="210"/>
        <v>12</v>
      </c>
      <c r="M3209" s="2">
        <v>201512</v>
      </c>
      <c r="N3209" s="30">
        <v>6135.3600000000006</v>
      </c>
      <c r="O3209" s="30">
        <v>920.30400000000009</v>
      </c>
      <c r="P3209" s="10">
        <f t="shared" si="211"/>
        <v>9.2030400000000004E-4</v>
      </c>
    </row>
    <row r="3210" spans="1:16">
      <c r="A3210" s="2" t="s">
        <v>7</v>
      </c>
      <c r="B3210" s="2" t="s">
        <v>26</v>
      </c>
      <c r="C3210" s="2" t="str">
        <f t="shared" si="208"/>
        <v>Toshiro T.</v>
      </c>
      <c r="D3210" s="2" t="s">
        <v>55</v>
      </c>
      <c r="E3210" s="2" t="s">
        <v>56</v>
      </c>
      <c r="F3210" s="2" t="s">
        <v>11</v>
      </c>
      <c r="G3210" s="2">
        <v>36</v>
      </c>
      <c r="H3210" s="2" t="s">
        <v>34</v>
      </c>
      <c r="I3210" s="2" t="s">
        <v>39</v>
      </c>
      <c r="J3210" s="2" t="s">
        <v>124</v>
      </c>
      <c r="K3210" s="2" t="str">
        <f t="shared" si="209"/>
        <v>2015</v>
      </c>
      <c r="L3210" s="2" t="str">
        <f t="shared" si="210"/>
        <v>12</v>
      </c>
      <c r="M3210" s="2">
        <v>201512</v>
      </c>
      <c r="N3210" s="30">
        <v>161992.58880000003</v>
      </c>
      <c r="O3210" s="30">
        <v>24298.888320000002</v>
      </c>
      <c r="P3210" s="10">
        <f t="shared" si="211"/>
        <v>2.4298888320000003E-2</v>
      </c>
    </row>
    <row r="3211" spans="1:16">
      <c r="A3211" s="2" t="s">
        <v>7</v>
      </c>
      <c r="B3211" s="2" t="s">
        <v>26</v>
      </c>
      <c r="C3211" s="2" t="str">
        <f t="shared" si="208"/>
        <v>Toshiro T.</v>
      </c>
      <c r="D3211" s="2" t="s">
        <v>55</v>
      </c>
      <c r="E3211" s="2" t="s">
        <v>56</v>
      </c>
      <c r="F3211" s="2" t="s">
        <v>11</v>
      </c>
      <c r="G3211" s="2">
        <v>36</v>
      </c>
      <c r="H3211" s="2" t="s">
        <v>34</v>
      </c>
      <c r="I3211" s="2" t="s">
        <v>39</v>
      </c>
      <c r="J3211" s="2" t="s">
        <v>121</v>
      </c>
      <c r="K3211" s="2" t="str">
        <f t="shared" si="209"/>
        <v>2015</v>
      </c>
      <c r="L3211" s="2" t="str">
        <f t="shared" si="210"/>
        <v>12</v>
      </c>
      <c r="M3211" s="2">
        <v>201512</v>
      </c>
      <c r="N3211" s="30">
        <v>3507.3023999999996</v>
      </c>
      <c r="O3211" s="30">
        <v>526.09535999999991</v>
      </c>
      <c r="P3211" s="10">
        <f t="shared" si="211"/>
        <v>5.2609535999999994E-4</v>
      </c>
    </row>
    <row r="3212" spans="1:16">
      <c r="A3212" s="2" t="s">
        <v>7</v>
      </c>
      <c r="B3212" s="2" t="s">
        <v>26</v>
      </c>
      <c r="C3212" s="2" t="str">
        <f t="shared" si="208"/>
        <v>Toshiro T.</v>
      </c>
      <c r="D3212" s="2" t="s">
        <v>55</v>
      </c>
      <c r="E3212" s="2" t="s">
        <v>56</v>
      </c>
      <c r="F3212" s="2" t="s">
        <v>11</v>
      </c>
      <c r="G3212" s="2">
        <v>36</v>
      </c>
      <c r="H3212" s="2" t="s">
        <v>34</v>
      </c>
      <c r="I3212" s="2" t="s">
        <v>39</v>
      </c>
      <c r="J3212" s="2" t="s">
        <v>143</v>
      </c>
      <c r="K3212" s="2" t="str">
        <f t="shared" si="209"/>
        <v>2015</v>
      </c>
      <c r="L3212" s="2" t="str">
        <f t="shared" si="210"/>
        <v>12</v>
      </c>
      <c r="M3212" s="2">
        <v>201512</v>
      </c>
      <c r="N3212" s="30">
        <v>43544.928</v>
      </c>
      <c r="O3212" s="30">
        <v>6531.7392</v>
      </c>
      <c r="P3212" s="10">
        <f t="shared" si="211"/>
        <v>6.5317392E-3</v>
      </c>
    </row>
    <row r="3213" spans="1:16">
      <c r="A3213" s="2" t="s">
        <v>7</v>
      </c>
      <c r="B3213" s="2" t="s">
        <v>26</v>
      </c>
      <c r="C3213" s="2" t="str">
        <f t="shared" si="208"/>
        <v>Toshiro T.</v>
      </c>
      <c r="D3213" s="2" t="s">
        <v>55</v>
      </c>
      <c r="E3213" s="2" t="s">
        <v>56</v>
      </c>
      <c r="F3213" s="2" t="s">
        <v>11</v>
      </c>
      <c r="G3213" s="2">
        <v>36</v>
      </c>
      <c r="H3213" s="2" t="s">
        <v>34</v>
      </c>
      <c r="I3213" s="2" t="s">
        <v>39</v>
      </c>
      <c r="J3213" s="2" t="s">
        <v>123</v>
      </c>
      <c r="K3213" s="2" t="str">
        <f t="shared" si="209"/>
        <v>2015</v>
      </c>
      <c r="L3213" s="2" t="str">
        <f t="shared" si="210"/>
        <v>12</v>
      </c>
      <c r="M3213" s="2">
        <v>201512</v>
      </c>
      <c r="N3213" s="30">
        <v>38268.216</v>
      </c>
      <c r="O3213" s="30">
        <v>5740.2323999999999</v>
      </c>
      <c r="P3213" s="10">
        <f t="shared" si="211"/>
        <v>5.7402323999999998E-3</v>
      </c>
    </row>
    <row r="3214" spans="1:16">
      <c r="A3214" s="2" t="s">
        <v>7</v>
      </c>
      <c r="B3214" s="2" t="s">
        <v>26</v>
      </c>
      <c r="C3214" s="2" t="str">
        <f t="shared" si="208"/>
        <v>Yui M.</v>
      </c>
      <c r="D3214" s="2" t="s">
        <v>53</v>
      </c>
      <c r="E3214" s="2" t="s">
        <v>54</v>
      </c>
      <c r="F3214" s="2" t="s">
        <v>12</v>
      </c>
      <c r="G3214" s="2">
        <v>32</v>
      </c>
      <c r="H3214" s="2" t="s">
        <v>36</v>
      </c>
      <c r="I3214" s="2" t="s">
        <v>63</v>
      </c>
      <c r="J3214" s="2" t="s">
        <v>124</v>
      </c>
      <c r="K3214" s="2" t="str">
        <f t="shared" si="209"/>
        <v>2015</v>
      </c>
      <c r="L3214" s="2" t="str">
        <f t="shared" si="210"/>
        <v>12</v>
      </c>
      <c r="M3214" s="2">
        <v>201512</v>
      </c>
      <c r="N3214" s="30">
        <v>78199.296000000017</v>
      </c>
      <c r="O3214" s="30">
        <v>11729.894400000001</v>
      </c>
      <c r="P3214" s="10">
        <f t="shared" si="211"/>
        <v>1.1729894400000001E-2</v>
      </c>
    </row>
    <row r="3215" spans="1:16">
      <c r="A3215" s="2" t="s">
        <v>7</v>
      </c>
      <c r="B3215" s="2" t="s">
        <v>26</v>
      </c>
      <c r="C3215" s="2" t="str">
        <f t="shared" si="208"/>
        <v>Yui M.</v>
      </c>
      <c r="D3215" s="2" t="s">
        <v>53</v>
      </c>
      <c r="E3215" s="2" t="s">
        <v>54</v>
      </c>
      <c r="F3215" s="2" t="s">
        <v>12</v>
      </c>
      <c r="G3215" s="2">
        <v>32</v>
      </c>
      <c r="H3215" s="2" t="s">
        <v>36</v>
      </c>
      <c r="I3215" s="2" t="s">
        <v>63</v>
      </c>
      <c r="J3215" s="2" t="s">
        <v>121</v>
      </c>
      <c r="K3215" s="2" t="str">
        <f t="shared" si="209"/>
        <v>2015</v>
      </c>
      <c r="L3215" s="2" t="str">
        <f t="shared" si="210"/>
        <v>12</v>
      </c>
      <c r="M3215" s="2">
        <v>201512</v>
      </c>
      <c r="N3215" s="30">
        <v>3902.4384000000005</v>
      </c>
      <c r="O3215" s="30">
        <v>585.36576000000002</v>
      </c>
      <c r="P3215" s="10">
        <f t="shared" si="211"/>
        <v>5.8536576000000002E-4</v>
      </c>
    </row>
    <row r="3216" spans="1:16">
      <c r="A3216" s="2" t="s">
        <v>7</v>
      </c>
      <c r="B3216" s="2" t="s">
        <v>26</v>
      </c>
      <c r="C3216" s="2" t="str">
        <f t="shared" si="208"/>
        <v>Yui M.</v>
      </c>
      <c r="D3216" s="2" t="s">
        <v>53</v>
      </c>
      <c r="E3216" s="2" t="s">
        <v>54</v>
      </c>
      <c r="F3216" s="2" t="s">
        <v>12</v>
      </c>
      <c r="G3216" s="2">
        <v>32</v>
      </c>
      <c r="H3216" s="2" t="s">
        <v>36</v>
      </c>
      <c r="I3216" s="2" t="s">
        <v>63</v>
      </c>
      <c r="J3216" s="2" t="s">
        <v>143</v>
      </c>
      <c r="K3216" s="2" t="str">
        <f t="shared" si="209"/>
        <v>2015</v>
      </c>
      <c r="L3216" s="2" t="str">
        <f t="shared" si="210"/>
        <v>12</v>
      </c>
      <c r="M3216" s="2">
        <v>201512</v>
      </c>
      <c r="N3216" s="30">
        <v>2149.7279999999996</v>
      </c>
      <c r="O3216" s="30">
        <v>322.45919999999995</v>
      </c>
      <c r="P3216" s="10">
        <f t="shared" si="211"/>
        <v>3.2245919999999994E-4</v>
      </c>
    </row>
    <row r="3217" spans="1:16">
      <c r="A3217" s="2" t="s">
        <v>7</v>
      </c>
      <c r="B3217" s="2" t="s">
        <v>26</v>
      </c>
      <c r="C3217" s="2" t="str">
        <f t="shared" si="208"/>
        <v>Yui M.</v>
      </c>
      <c r="D3217" s="2" t="s">
        <v>53</v>
      </c>
      <c r="E3217" s="2" t="s">
        <v>54</v>
      </c>
      <c r="F3217" s="2" t="s">
        <v>12</v>
      </c>
      <c r="G3217" s="2">
        <v>32</v>
      </c>
      <c r="H3217" s="2" t="s">
        <v>36</v>
      </c>
      <c r="I3217" s="2" t="s">
        <v>63</v>
      </c>
      <c r="J3217" s="2" t="s">
        <v>123</v>
      </c>
      <c r="K3217" s="2" t="str">
        <f t="shared" si="209"/>
        <v>2015</v>
      </c>
      <c r="L3217" s="2" t="str">
        <f t="shared" si="210"/>
        <v>12</v>
      </c>
      <c r="M3217" s="2">
        <v>201512</v>
      </c>
      <c r="N3217" s="30">
        <v>10934.448</v>
      </c>
      <c r="O3217" s="30">
        <v>1640.1671999999999</v>
      </c>
      <c r="P3217" s="10">
        <f t="shared" si="211"/>
        <v>1.6401672E-3</v>
      </c>
    </row>
    <row r="3218" spans="1:16">
      <c r="A3218" s="2" t="s">
        <v>7</v>
      </c>
      <c r="B3218" s="2" t="s">
        <v>27</v>
      </c>
      <c r="C3218" s="2" t="str">
        <f t="shared" si="208"/>
        <v>Andrew T.</v>
      </c>
      <c r="D3218" s="2" t="s">
        <v>21</v>
      </c>
      <c r="E3218" s="2" t="s">
        <v>58</v>
      </c>
      <c r="F3218" s="2" t="s">
        <v>11</v>
      </c>
      <c r="G3218" s="2">
        <v>45</v>
      </c>
      <c r="H3218" s="2" t="s">
        <v>33</v>
      </c>
      <c r="I3218" s="2" t="s">
        <v>38</v>
      </c>
      <c r="J3218" s="2" t="s">
        <v>124</v>
      </c>
      <c r="K3218" s="2" t="str">
        <f t="shared" si="209"/>
        <v>2015</v>
      </c>
      <c r="L3218" s="2" t="str">
        <f t="shared" si="210"/>
        <v>12</v>
      </c>
      <c r="M3218" s="2">
        <v>201512</v>
      </c>
      <c r="N3218" s="30">
        <v>96054.186666666676</v>
      </c>
      <c r="O3218" s="30">
        <v>14408.128000000001</v>
      </c>
      <c r="P3218" s="10">
        <f t="shared" si="211"/>
        <v>1.4408128000000001E-2</v>
      </c>
    </row>
    <row r="3219" spans="1:16">
      <c r="A3219" s="2" t="s">
        <v>7</v>
      </c>
      <c r="B3219" s="2" t="s">
        <v>27</v>
      </c>
      <c r="C3219" s="2" t="str">
        <f t="shared" si="208"/>
        <v>Andrew T.</v>
      </c>
      <c r="D3219" s="2" t="s">
        <v>21</v>
      </c>
      <c r="E3219" s="2" t="s">
        <v>58</v>
      </c>
      <c r="F3219" s="2" t="s">
        <v>11</v>
      </c>
      <c r="G3219" s="2">
        <v>45</v>
      </c>
      <c r="H3219" s="2" t="s">
        <v>33</v>
      </c>
      <c r="I3219" s="2" t="s">
        <v>38</v>
      </c>
      <c r="J3219" s="2" t="s">
        <v>121</v>
      </c>
      <c r="K3219" s="2" t="str">
        <f t="shared" si="209"/>
        <v>2015</v>
      </c>
      <c r="L3219" s="2" t="str">
        <f t="shared" si="210"/>
        <v>12</v>
      </c>
      <c r="M3219" s="2">
        <v>201512</v>
      </c>
      <c r="N3219" s="30">
        <v>63309.706666666672</v>
      </c>
      <c r="O3219" s="30">
        <v>9496.4560000000001</v>
      </c>
      <c r="P3219" s="10">
        <f t="shared" si="211"/>
        <v>9.4964560000000003E-3</v>
      </c>
    </row>
    <row r="3220" spans="1:16">
      <c r="A3220" s="2" t="s">
        <v>7</v>
      </c>
      <c r="B3220" s="2" t="s">
        <v>27</v>
      </c>
      <c r="C3220" s="2" t="str">
        <f t="shared" si="208"/>
        <v>Andrew T.</v>
      </c>
      <c r="D3220" s="2" t="s">
        <v>21</v>
      </c>
      <c r="E3220" s="2" t="s">
        <v>58</v>
      </c>
      <c r="F3220" s="2" t="s">
        <v>11</v>
      </c>
      <c r="G3220" s="2">
        <v>45</v>
      </c>
      <c r="H3220" s="2" t="s">
        <v>33</v>
      </c>
      <c r="I3220" s="2" t="s">
        <v>38</v>
      </c>
      <c r="J3220" s="2" t="s">
        <v>143</v>
      </c>
      <c r="K3220" s="2" t="str">
        <f t="shared" si="209"/>
        <v>2015</v>
      </c>
      <c r="L3220" s="2" t="str">
        <f t="shared" si="210"/>
        <v>12</v>
      </c>
      <c r="M3220" s="2">
        <v>201512</v>
      </c>
      <c r="N3220" s="30">
        <v>156982.79999999999</v>
      </c>
      <c r="O3220" s="30">
        <v>23547.42</v>
      </c>
      <c r="P3220" s="10">
        <f t="shared" si="211"/>
        <v>2.3547419999999999E-2</v>
      </c>
    </row>
    <row r="3221" spans="1:16">
      <c r="A3221" s="2" t="s">
        <v>7</v>
      </c>
      <c r="B3221" s="2" t="s">
        <v>27</v>
      </c>
      <c r="C3221" s="2" t="str">
        <f t="shared" si="208"/>
        <v>Andrew T.</v>
      </c>
      <c r="D3221" s="2" t="s">
        <v>21</v>
      </c>
      <c r="E3221" s="2" t="s">
        <v>58</v>
      </c>
      <c r="F3221" s="2" t="s">
        <v>11</v>
      </c>
      <c r="G3221" s="2">
        <v>45</v>
      </c>
      <c r="H3221" s="2" t="s">
        <v>33</v>
      </c>
      <c r="I3221" s="2" t="s">
        <v>38</v>
      </c>
      <c r="J3221" s="2" t="s">
        <v>123</v>
      </c>
      <c r="K3221" s="2" t="str">
        <f t="shared" si="209"/>
        <v>2015</v>
      </c>
      <c r="L3221" s="2" t="str">
        <f t="shared" si="210"/>
        <v>12</v>
      </c>
      <c r="M3221" s="2">
        <v>201512</v>
      </c>
      <c r="N3221" s="30">
        <v>38890.159999999996</v>
      </c>
      <c r="O3221" s="30">
        <v>5833.5239999999994</v>
      </c>
      <c r="P3221" s="10">
        <f t="shared" si="211"/>
        <v>5.8335239999999997E-3</v>
      </c>
    </row>
    <row r="3222" spans="1:16">
      <c r="A3222" s="2" t="s">
        <v>7</v>
      </c>
      <c r="B3222" s="2" t="s">
        <v>27</v>
      </c>
      <c r="C3222" s="2" t="str">
        <f t="shared" si="208"/>
        <v>Jason W.</v>
      </c>
      <c r="D3222" s="2" t="s">
        <v>18</v>
      </c>
      <c r="E3222" s="2" t="s">
        <v>62</v>
      </c>
      <c r="F3222" s="2" t="s">
        <v>11</v>
      </c>
      <c r="G3222" s="2">
        <v>38</v>
      </c>
      <c r="H3222" s="2" t="s">
        <v>34</v>
      </c>
      <c r="I3222" s="2" t="s">
        <v>39</v>
      </c>
      <c r="J3222" s="2" t="s">
        <v>124</v>
      </c>
      <c r="K3222" s="2" t="str">
        <f t="shared" si="209"/>
        <v>2015</v>
      </c>
      <c r="L3222" s="2" t="str">
        <f t="shared" si="210"/>
        <v>12</v>
      </c>
      <c r="M3222" s="2">
        <v>201512</v>
      </c>
      <c r="N3222" s="30">
        <v>104547.07200000003</v>
      </c>
      <c r="O3222" s="30">
        <v>15682.060800000003</v>
      </c>
      <c r="P3222" s="10">
        <f t="shared" si="211"/>
        <v>1.5682060800000001E-2</v>
      </c>
    </row>
    <row r="3223" spans="1:16">
      <c r="A3223" s="2" t="s">
        <v>7</v>
      </c>
      <c r="B3223" s="2" t="s">
        <v>27</v>
      </c>
      <c r="C3223" s="2" t="str">
        <f t="shared" si="208"/>
        <v>Jason W.</v>
      </c>
      <c r="D3223" s="2" t="s">
        <v>18</v>
      </c>
      <c r="E3223" s="2" t="s">
        <v>62</v>
      </c>
      <c r="F3223" s="2" t="s">
        <v>11</v>
      </c>
      <c r="G3223" s="2">
        <v>38</v>
      </c>
      <c r="H3223" s="2" t="s">
        <v>34</v>
      </c>
      <c r="I3223" s="2" t="s">
        <v>39</v>
      </c>
      <c r="J3223" s="2" t="s">
        <v>121</v>
      </c>
      <c r="K3223" s="2" t="str">
        <f t="shared" si="209"/>
        <v>2015</v>
      </c>
      <c r="L3223" s="2" t="str">
        <f t="shared" si="210"/>
        <v>12</v>
      </c>
      <c r="M3223" s="2">
        <v>201512</v>
      </c>
      <c r="N3223" s="30">
        <v>119997.696</v>
      </c>
      <c r="O3223" s="30">
        <v>17999.654399999999</v>
      </c>
      <c r="P3223" s="10">
        <f t="shared" si="211"/>
        <v>1.7999654399999999E-2</v>
      </c>
    </row>
    <row r="3224" spans="1:16">
      <c r="A3224" s="2" t="s">
        <v>7</v>
      </c>
      <c r="B3224" s="2" t="s">
        <v>27</v>
      </c>
      <c r="C3224" s="2" t="str">
        <f t="shared" si="208"/>
        <v>Jason W.</v>
      </c>
      <c r="D3224" s="2" t="s">
        <v>18</v>
      </c>
      <c r="E3224" s="2" t="s">
        <v>62</v>
      </c>
      <c r="F3224" s="2" t="s">
        <v>11</v>
      </c>
      <c r="G3224" s="2">
        <v>38</v>
      </c>
      <c r="H3224" s="2" t="s">
        <v>34</v>
      </c>
      <c r="I3224" s="2" t="s">
        <v>39</v>
      </c>
      <c r="J3224" s="2" t="s">
        <v>143</v>
      </c>
      <c r="K3224" s="2" t="str">
        <f t="shared" si="209"/>
        <v>2015</v>
      </c>
      <c r="L3224" s="2" t="str">
        <f t="shared" si="210"/>
        <v>12</v>
      </c>
      <c r="M3224" s="2">
        <v>201512</v>
      </c>
      <c r="N3224" s="30">
        <v>103669.44000000002</v>
      </c>
      <c r="O3224" s="30">
        <v>15550.416000000001</v>
      </c>
      <c r="P3224" s="10">
        <f t="shared" si="211"/>
        <v>1.5550416000000001E-2</v>
      </c>
    </row>
    <row r="3225" spans="1:16">
      <c r="A3225" s="2" t="s">
        <v>7</v>
      </c>
      <c r="B3225" s="2" t="s">
        <v>27</v>
      </c>
      <c r="C3225" s="2" t="str">
        <f t="shared" si="208"/>
        <v>Jason W.</v>
      </c>
      <c r="D3225" s="2" t="s">
        <v>18</v>
      </c>
      <c r="E3225" s="2" t="s">
        <v>62</v>
      </c>
      <c r="F3225" s="2" t="s">
        <v>11</v>
      </c>
      <c r="G3225" s="2">
        <v>38</v>
      </c>
      <c r="H3225" s="2" t="s">
        <v>34</v>
      </c>
      <c r="I3225" s="2" t="s">
        <v>39</v>
      </c>
      <c r="J3225" s="2" t="s">
        <v>123</v>
      </c>
      <c r="K3225" s="2" t="str">
        <f t="shared" si="209"/>
        <v>2015</v>
      </c>
      <c r="L3225" s="2" t="str">
        <f t="shared" si="210"/>
        <v>12</v>
      </c>
      <c r="M3225" s="2">
        <v>201512</v>
      </c>
      <c r="N3225" s="30">
        <v>23542.848000000005</v>
      </c>
      <c r="O3225" s="30">
        <v>3531.4272000000005</v>
      </c>
      <c r="P3225" s="10">
        <f t="shared" si="211"/>
        <v>3.5314272000000007E-3</v>
      </c>
    </row>
    <row r="3226" spans="1:16">
      <c r="A3226" s="2" t="s">
        <v>7</v>
      </c>
      <c r="B3226" s="2" t="s">
        <v>27</v>
      </c>
      <c r="C3226" s="2" t="str">
        <f t="shared" si="208"/>
        <v>Michelle L.</v>
      </c>
      <c r="D3226" s="2" t="s">
        <v>19</v>
      </c>
      <c r="E3226" s="2" t="s">
        <v>57</v>
      </c>
      <c r="F3226" s="2" t="s">
        <v>12</v>
      </c>
      <c r="G3226" s="2">
        <v>29</v>
      </c>
      <c r="H3226" s="2" t="s">
        <v>37</v>
      </c>
      <c r="I3226" s="2" t="s">
        <v>41</v>
      </c>
      <c r="J3226" s="2" t="s">
        <v>124</v>
      </c>
      <c r="K3226" s="2" t="str">
        <f t="shared" si="209"/>
        <v>2015</v>
      </c>
      <c r="L3226" s="2" t="str">
        <f t="shared" si="210"/>
        <v>12</v>
      </c>
      <c r="M3226" s="2">
        <v>201512</v>
      </c>
      <c r="N3226" s="30">
        <v>64526.080000000002</v>
      </c>
      <c r="O3226" s="30">
        <v>9678.9120000000003</v>
      </c>
      <c r="P3226" s="10">
        <f t="shared" si="211"/>
        <v>9.6789119999999996E-3</v>
      </c>
    </row>
    <row r="3227" spans="1:16">
      <c r="A3227" s="2" t="s">
        <v>7</v>
      </c>
      <c r="B3227" s="2" t="s">
        <v>27</v>
      </c>
      <c r="C3227" s="2" t="str">
        <f t="shared" si="208"/>
        <v>Michelle L.</v>
      </c>
      <c r="D3227" s="2" t="s">
        <v>19</v>
      </c>
      <c r="E3227" s="2" t="s">
        <v>57</v>
      </c>
      <c r="F3227" s="2" t="s">
        <v>12</v>
      </c>
      <c r="G3227" s="2">
        <v>29</v>
      </c>
      <c r="H3227" s="2" t="s">
        <v>37</v>
      </c>
      <c r="I3227" s="2" t="s">
        <v>41</v>
      </c>
      <c r="J3227" s="2" t="s">
        <v>121</v>
      </c>
      <c r="K3227" s="2" t="str">
        <f t="shared" si="209"/>
        <v>2015</v>
      </c>
      <c r="L3227" s="2" t="str">
        <f t="shared" si="210"/>
        <v>12</v>
      </c>
      <c r="M3227" s="2">
        <v>201512</v>
      </c>
      <c r="N3227" s="30">
        <v>6584.6400000000012</v>
      </c>
      <c r="O3227" s="30">
        <v>987.69600000000014</v>
      </c>
      <c r="P3227" s="10">
        <f t="shared" si="211"/>
        <v>9.8769600000000015E-4</v>
      </c>
    </row>
    <row r="3228" spans="1:16">
      <c r="A3228" s="2" t="s">
        <v>7</v>
      </c>
      <c r="B3228" s="2" t="s">
        <v>27</v>
      </c>
      <c r="C3228" s="2" t="str">
        <f t="shared" si="208"/>
        <v>Michelle L.</v>
      </c>
      <c r="D3228" s="2" t="s">
        <v>19</v>
      </c>
      <c r="E3228" s="2" t="s">
        <v>57</v>
      </c>
      <c r="F3228" s="2" t="s">
        <v>12</v>
      </c>
      <c r="G3228" s="2">
        <v>29</v>
      </c>
      <c r="H3228" s="2" t="s">
        <v>37</v>
      </c>
      <c r="I3228" s="2" t="s">
        <v>41</v>
      </c>
      <c r="J3228" s="2" t="s">
        <v>143</v>
      </c>
      <c r="K3228" s="2" t="str">
        <f t="shared" si="209"/>
        <v>2015</v>
      </c>
      <c r="L3228" s="2" t="str">
        <f t="shared" si="210"/>
        <v>12</v>
      </c>
      <c r="M3228" s="2">
        <v>201512</v>
      </c>
      <c r="N3228" s="30">
        <v>20136</v>
      </c>
      <c r="O3228" s="30">
        <v>3020.4</v>
      </c>
      <c r="P3228" s="10">
        <f t="shared" si="211"/>
        <v>3.0203999999999999E-3</v>
      </c>
    </row>
    <row r="3229" spans="1:16">
      <c r="A3229" s="2" t="s">
        <v>7</v>
      </c>
      <c r="B3229" s="2" t="s">
        <v>27</v>
      </c>
      <c r="C3229" s="2" t="str">
        <f t="shared" si="208"/>
        <v>Michelle L.</v>
      </c>
      <c r="D3229" s="2" t="s">
        <v>19</v>
      </c>
      <c r="E3229" s="2" t="s">
        <v>57</v>
      </c>
      <c r="F3229" s="2" t="s">
        <v>12</v>
      </c>
      <c r="G3229" s="2">
        <v>29</v>
      </c>
      <c r="H3229" s="2" t="s">
        <v>37</v>
      </c>
      <c r="I3229" s="2" t="s">
        <v>41</v>
      </c>
      <c r="J3229" s="2" t="s">
        <v>123</v>
      </c>
      <c r="K3229" s="2" t="str">
        <f t="shared" si="209"/>
        <v>2015</v>
      </c>
      <c r="L3229" s="2" t="str">
        <f t="shared" si="210"/>
        <v>12</v>
      </c>
      <c r="M3229" s="2">
        <v>201512</v>
      </c>
      <c r="N3229" s="30">
        <v>44521.440000000002</v>
      </c>
      <c r="O3229" s="30">
        <v>6678.2160000000003</v>
      </c>
      <c r="P3229" s="10">
        <f t="shared" si="211"/>
        <v>6.6782160000000007E-3</v>
      </c>
    </row>
    <row r="3230" spans="1:16">
      <c r="A3230" s="2" t="s">
        <v>7</v>
      </c>
      <c r="B3230" s="2" t="s">
        <v>42</v>
      </c>
      <c r="C3230" s="2" t="str">
        <f t="shared" si="208"/>
        <v>Dennis C.</v>
      </c>
      <c r="D3230" s="2" t="s">
        <v>59</v>
      </c>
      <c r="E3230" s="2" t="s">
        <v>60</v>
      </c>
      <c r="F3230" s="2" t="s">
        <v>11</v>
      </c>
      <c r="G3230" s="2">
        <v>35</v>
      </c>
      <c r="H3230" s="2" t="s">
        <v>34</v>
      </c>
      <c r="I3230" s="2" t="s">
        <v>39</v>
      </c>
      <c r="J3230" s="2" t="s">
        <v>124</v>
      </c>
      <c r="K3230" s="2" t="str">
        <f t="shared" si="209"/>
        <v>2015</v>
      </c>
      <c r="L3230" s="2" t="str">
        <f t="shared" si="210"/>
        <v>12</v>
      </c>
      <c r="M3230" s="2">
        <v>201512</v>
      </c>
      <c r="N3230" s="30">
        <v>156592.12800000003</v>
      </c>
      <c r="O3230" s="30">
        <v>23488.819200000002</v>
      </c>
      <c r="P3230" s="10">
        <f t="shared" si="211"/>
        <v>2.34888192E-2</v>
      </c>
    </row>
    <row r="3231" spans="1:16">
      <c r="A3231" s="2" t="s">
        <v>7</v>
      </c>
      <c r="B3231" s="2" t="s">
        <v>42</v>
      </c>
      <c r="C3231" s="2" t="str">
        <f t="shared" si="208"/>
        <v>Dennis C.</v>
      </c>
      <c r="D3231" s="2" t="s">
        <v>59</v>
      </c>
      <c r="E3231" s="2" t="s">
        <v>60</v>
      </c>
      <c r="F3231" s="2" t="s">
        <v>11</v>
      </c>
      <c r="G3231" s="2">
        <v>35</v>
      </c>
      <c r="H3231" s="2" t="s">
        <v>34</v>
      </c>
      <c r="I3231" s="2" t="s">
        <v>39</v>
      </c>
      <c r="J3231" s="2" t="s">
        <v>121</v>
      </c>
      <c r="K3231" s="2" t="str">
        <f t="shared" si="209"/>
        <v>2015</v>
      </c>
      <c r="L3231" s="2" t="str">
        <f t="shared" si="210"/>
        <v>12</v>
      </c>
      <c r="M3231" s="2">
        <v>201512</v>
      </c>
      <c r="N3231" s="30">
        <v>111870.52800000003</v>
      </c>
      <c r="O3231" s="30">
        <v>16780.579200000004</v>
      </c>
      <c r="P3231" s="10">
        <f t="shared" si="211"/>
        <v>1.6780579200000003E-2</v>
      </c>
    </row>
    <row r="3232" spans="1:16">
      <c r="A3232" s="2" t="s">
        <v>7</v>
      </c>
      <c r="B3232" s="2" t="s">
        <v>42</v>
      </c>
      <c r="C3232" s="2" t="str">
        <f t="shared" si="208"/>
        <v>Dennis C.</v>
      </c>
      <c r="D3232" s="2" t="s">
        <v>59</v>
      </c>
      <c r="E3232" s="2" t="s">
        <v>60</v>
      </c>
      <c r="F3232" s="2" t="s">
        <v>11</v>
      </c>
      <c r="G3232" s="2">
        <v>35</v>
      </c>
      <c r="H3232" s="2" t="s">
        <v>34</v>
      </c>
      <c r="I3232" s="2" t="s">
        <v>39</v>
      </c>
      <c r="J3232" s="2" t="s">
        <v>143</v>
      </c>
      <c r="K3232" s="2" t="str">
        <f t="shared" si="209"/>
        <v>2015</v>
      </c>
      <c r="L3232" s="2" t="str">
        <f t="shared" si="210"/>
        <v>12</v>
      </c>
      <c r="M3232" s="2">
        <v>201512</v>
      </c>
      <c r="N3232" s="30">
        <v>150869.04000000004</v>
      </c>
      <c r="O3232" s="30">
        <v>22630.356000000003</v>
      </c>
      <c r="P3232" s="10">
        <f t="shared" si="211"/>
        <v>2.2630356000000004E-2</v>
      </c>
    </row>
    <row r="3233" spans="1:16">
      <c r="A3233" s="2" t="s">
        <v>7</v>
      </c>
      <c r="B3233" s="2" t="s">
        <v>42</v>
      </c>
      <c r="C3233" s="2" t="str">
        <f t="shared" si="208"/>
        <v>Dennis C.</v>
      </c>
      <c r="D3233" s="2" t="s">
        <v>59</v>
      </c>
      <c r="E3233" s="2" t="s">
        <v>60</v>
      </c>
      <c r="F3233" s="2" t="s">
        <v>11</v>
      </c>
      <c r="G3233" s="2">
        <v>35</v>
      </c>
      <c r="H3233" s="2" t="s">
        <v>34</v>
      </c>
      <c r="I3233" s="2" t="s">
        <v>39</v>
      </c>
      <c r="J3233" s="2" t="s">
        <v>123</v>
      </c>
      <c r="K3233" s="2" t="str">
        <f t="shared" si="209"/>
        <v>2015</v>
      </c>
      <c r="L3233" s="2" t="str">
        <f t="shared" si="210"/>
        <v>12</v>
      </c>
      <c r="M3233" s="2">
        <v>201512</v>
      </c>
      <c r="N3233" s="30">
        <v>15753.023999999999</v>
      </c>
      <c r="O3233" s="30">
        <v>2362.9535999999998</v>
      </c>
      <c r="P3233" s="10">
        <f t="shared" si="211"/>
        <v>2.3629535999999999E-3</v>
      </c>
    </row>
    <row r="3234" spans="1:16">
      <c r="A3234" s="2" t="s">
        <v>7</v>
      </c>
      <c r="B3234" s="2" t="s">
        <v>42</v>
      </c>
      <c r="C3234" s="2" t="str">
        <f t="shared" si="208"/>
        <v>Aaron C.</v>
      </c>
      <c r="D3234" s="2" t="s">
        <v>61</v>
      </c>
      <c r="E3234" s="2" t="s">
        <v>60</v>
      </c>
      <c r="F3234" s="2" t="s">
        <v>11</v>
      </c>
      <c r="G3234" s="2">
        <v>32</v>
      </c>
      <c r="H3234" s="2" t="s">
        <v>36</v>
      </c>
      <c r="I3234" s="2" t="s">
        <v>63</v>
      </c>
      <c r="J3234" s="2" t="s">
        <v>124</v>
      </c>
      <c r="K3234" s="2" t="str">
        <f t="shared" si="209"/>
        <v>2015</v>
      </c>
      <c r="L3234" s="2" t="str">
        <f t="shared" si="210"/>
        <v>12</v>
      </c>
      <c r="M3234" s="2">
        <v>201512</v>
      </c>
      <c r="N3234" s="30">
        <v>86879.743999999992</v>
      </c>
      <c r="O3234" s="30">
        <v>13031.961599999999</v>
      </c>
      <c r="P3234" s="10">
        <f t="shared" si="211"/>
        <v>1.3031961599999999E-2</v>
      </c>
    </row>
    <row r="3235" spans="1:16">
      <c r="A3235" s="2" t="s">
        <v>7</v>
      </c>
      <c r="B3235" s="2" t="s">
        <v>42</v>
      </c>
      <c r="C3235" s="2" t="str">
        <f t="shared" si="208"/>
        <v>Aaron C.</v>
      </c>
      <c r="D3235" s="2" t="s">
        <v>61</v>
      </c>
      <c r="E3235" s="2" t="s">
        <v>60</v>
      </c>
      <c r="F3235" s="2" t="s">
        <v>11</v>
      </c>
      <c r="G3235" s="2">
        <v>32</v>
      </c>
      <c r="H3235" s="2" t="s">
        <v>36</v>
      </c>
      <c r="I3235" s="2" t="s">
        <v>63</v>
      </c>
      <c r="J3235" s="2" t="s">
        <v>121</v>
      </c>
      <c r="K3235" s="2" t="str">
        <f t="shared" si="209"/>
        <v>2015</v>
      </c>
      <c r="L3235" s="2" t="str">
        <f t="shared" si="210"/>
        <v>12</v>
      </c>
      <c r="M3235" s="2">
        <v>201512</v>
      </c>
      <c r="N3235" s="30">
        <v>20926.304</v>
      </c>
      <c r="O3235" s="30">
        <v>3138.9456</v>
      </c>
      <c r="P3235" s="10">
        <f t="shared" si="211"/>
        <v>3.1389456E-3</v>
      </c>
    </row>
    <row r="3236" spans="1:16">
      <c r="A3236" s="2" t="s">
        <v>7</v>
      </c>
      <c r="B3236" s="2" t="s">
        <v>42</v>
      </c>
      <c r="C3236" s="2" t="str">
        <f t="shared" si="208"/>
        <v>Aaron C.</v>
      </c>
      <c r="D3236" s="2" t="s">
        <v>61</v>
      </c>
      <c r="E3236" s="2" t="s">
        <v>60</v>
      </c>
      <c r="F3236" s="2" t="s">
        <v>11</v>
      </c>
      <c r="G3236" s="2">
        <v>32</v>
      </c>
      <c r="H3236" s="2" t="s">
        <v>36</v>
      </c>
      <c r="I3236" s="2" t="s">
        <v>63</v>
      </c>
      <c r="J3236" s="2" t="s">
        <v>143</v>
      </c>
      <c r="K3236" s="2" t="str">
        <f t="shared" si="209"/>
        <v>2015</v>
      </c>
      <c r="L3236" s="2" t="str">
        <f t="shared" si="210"/>
        <v>12</v>
      </c>
      <c r="M3236" s="2">
        <v>201512</v>
      </c>
      <c r="N3236" s="30">
        <v>8394.119999999999</v>
      </c>
      <c r="O3236" s="30">
        <v>1259.1179999999997</v>
      </c>
      <c r="P3236" s="10">
        <f t="shared" si="211"/>
        <v>1.2591179999999996E-3</v>
      </c>
    </row>
    <row r="3237" spans="1:16">
      <c r="A3237" s="2" t="s">
        <v>7</v>
      </c>
      <c r="B3237" s="2" t="s">
        <v>42</v>
      </c>
      <c r="C3237" s="2" t="str">
        <f t="shared" si="208"/>
        <v>Aaron C.</v>
      </c>
      <c r="D3237" s="2" t="s">
        <v>61</v>
      </c>
      <c r="E3237" s="2" t="s">
        <v>60</v>
      </c>
      <c r="F3237" s="2" t="s">
        <v>11</v>
      </c>
      <c r="G3237" s="2">
        <v>32</v>
      </c>
      <c r="H3237" s="2" t="s">
        <v>36</v>
      </c>
      <c r="I3237" s="2" t="s">
        <v>63</v>
      </c>
      <c r="J3237" s="2" t="s">
        <v>123</v>
      </c>
      <c r="K3237" s="2" t="str">
        <f t="shared" si="209"/>
        <v>2015</v>
      </c>
      <c r="L3237" s="2" t="str">
        <f t="shared" si="210"/>
        <v>12</v>
      </c>
      <c r="M3237" s="2">
        <v>201512</v>
      </c>
      <c r="N3237" s="30">
        <v>19397.951999999997</v>
      </c>
      <c r="O3237" s="30">
        <v>2909.6927999999994</v>
      </c>
      <c r="P3237" s="10">
        <f t="shared" si="211"/>
        <v>2.9096927999999992E-3</v>
      </c>
    </row>
    <row r="3238" spans="1:16">
      <c r="A3238" s="2" t="s">
        <v>69</v>
      </c>
      <c r="B3238" s="2" t="s">
        <v>5</v>
      </c>
      <c r="C3238" s="2" t="str">
        <f t="shared" si="208"/>
        <v>Jansen B.</v>
      </c>
      <c r="D3238" s="2" t="s">
        <v>46</v>
      </c>
      <c r="E3238" s="2" t="s">
        <v>13</v>
      </c>
      <c r="F3238" s="2" t="s">
        <v>11</v>
      </c>
      <c r="G3238" s="2">
        <v>46</v>
      </c>
      <c r="H3238" s="2" t="s">
        <v>33</v>
      </c>
      <c r="I3238" s="2" t="s">
        <v>38</v>
      </c>
      <c r="J3238" s="2" t="s">
        <v>124</v>
      </c>
      <c r="K3238" s="2" t="str">
        <f t="shared" si="209"/>
        <v>2015</v>
      </c>
      <c r="L3238" s="2" t="str">
        <f t="shared" si="210"/>
        <v>12</v>
      </c>
      <c r="M3238" s="2">
        <v>201512</v>
      </c>
      <c r="N3238" s="30">
        <v>331456.85333333339</v>
      </c>
      <c r="O3238" s="30">
        <v>49718.528000000006</v>
      </c>
      <c r="P3238" s="10">
        <f t="shared" si="211"/>
        <v>4.9718528000000005E-2</v>
      </c>
    </row>
    <row r="3239" spans="1:16">
      <c r="A3239" s="2" t="s">
        <v>69</v>
      </c>
      <c r="B3239" s="2" t="s">
        <v>5</v>
      </c>
      <c r="C3239" s="2" t="str">
        <f t="shared" si="208"/>
        <v>Jansen B.</v>
      </c>
      <c r="D3239" s="2" t="s">
        <v>46</v>
      </c>
      <c r="E3239" s="2" t="s">
        <v>13</v>
      </c>
      <c r="F3239" s="2" t="s">
        <v>11</v>
      </c>
      <c r="G3239" s="2">
        <v>46</v>
      </c>
      <c r="H3239" s="2" t="s">
        <v>33</v>
      </c>
      <c r="I3239" s="2" t="s">
        <v>38</v>
      </c>
      <c r="J3239" s="2" t="s">
        <v>121</v>
      </c>
      <c r="K3239" s="2" t="str">
        <f t="shared" si="209"/>
        <v>2015</v>
      </c>
      <c r="L3239" s="2" t="str">
        <f t="shared" si="210"/>
        <v>12</v>
      </c>
      <c r="M3239" s="2">
        <v>201512</v>
      </c>
      <c r="N3239" s="30">
        <v>125679.04000000001</v>
      </c>
      <c r="O3239" s="30">
        <v>18851.856</v>
      </c>
      <c r="P3239" s="10">
        <f t="shared" si="211"/>
        <v>1.8851856E-2</v>
      </c>
    </row>
    <row r="3240" spans="1:16">
      <c r="A3240" s="2" t="s">
        <v>69</v>
      </c>
      <c r="B3240" s="2" t="s">
        <v>5</v>
      </c>
      <c r="C3240" s="2" t="str">
        <f t="shared" si="208"/>
        <v>Jansen B.</v>
      </c>
      <c r="D3240" s="2" t="s">
        <v>46</v>
      </c>
      <c r="E3240" s="2" t="s">
        <v>13</v>
      </c>
      <c r="F3240" s="2" t="s">
        <v>11</v>
      </c>
      <c r="G3240" s="2">
        <v>46</v>
      </c>
      <c r="H3240" s="2" t="s">
        <v>33</v>
      </c>
      <c r="I3240" s="2" t="s">
        <v>38</v>
      </c>
      <c r="J3240" s="2" t="s">
        <v>143</v>
      </c>
      <c r="K3240" s="2" t="str">
        <f t="shared" si="209"/>
        <v>2015</v>
      </c>
      <c r="L3240" s="2" t="str">
        <f t="shared" si="210"/>
        <v>12</v>
      </c>
      <c r="M3240" s="2">
        <v>201512</v>
      </c>
      <c r="N3240" s="30">
        <v>89675.733333333337</v>
      </c>
      <c r="O3240" s="30">
        <v>13451.36</v>
      </c>
      <c r="P3240" s="10">
        <f t="shared" si="211"/>
        <v>1.3451360000000001E-2</v>
      </c>
    </row>
    <row r="3241" spans="1:16">
      <c r="A3241" s="2" t="s">
        <v>69</v>
      </c>
      <c r="B3241" s="2" t="s">
        <v>5</v>
      </c>
      <c r="C3241" s="2" t="str">
        <f t="shared" si="208"/>
        <v>Jansen B.</v>
      </c>
      <c r="D3241" s="2" t="s">
        <v>46</v>
      </c>
      <c r="E3241" s="2" t="s">
        <v>13</v>
      </c>
      <c r="F3241" s="2" t="s">
        <v>11</v>
      </c>
      <c r="G3241" s="2">
        <v>46</v>
      </c>
      <c r="H3241" s="2" t="s">
        <v>33</v>
      </c>
      <c r="I3241" s="2" t="s">
        <v>38</v>
      </c>
      <c r="J3241" s="2" t="s">
        <v>123</v>
      </c>
      <c r="K3241" s="2" t="str">
        <f t="shared" si="209"/>
        <v>2015</v>
      </c>
      <c r="L3241" s="2" t="str">
        <f t="shared" si="210"/>
        <v>12</v>
      </c>
      <c r="M3241" s="2">
        <v>201512</v>
      </c>
      <c r="N3241" s="30">
        <v>200995.52</v>
      </c>
      <c r="O3241" s="30">
        <v>30149.327999999998</v>
      </c>
      <c r="P3241" s="10">
        <f t="shared" si="211"/>
        <v>3.0149327999999996E-2</v>
      </c>
    </row>
    <row r="3242" spans="1:16">
      <c r="A3242" s="2" t="s">
        <v>69</v>
      </c>
      <c r="B3242" s="2" t="s">
        <v>5</v>
      </c>
      <c r="C3242" s="2" t="str">
        <f t="shared" si="208"/>
        <v>Claire P.</v>
      </c>
      <c r="D3242" s="2" t="s">
        <v>22</v>
      </c>
      <c r="E3242" s="2" t="s">
        <v>16</v>
      </c>
      <c r="F3242" s="2" t="s">
        <v>12</v>
      </c>
      <c r="G3242" s="2">
        <v>38</v>
      </c>
      <c r="H3242" s="2" t="s">
        <v>34</v>
      </c>
      <c r="I3242" s="2" t="s">
        <v>39</v>
      </c>
      <c r="J3242" s="2" t="s">
        <v>124</v>
      </c>
      <c r="K3242" s="2" t="str">
        <f t="shared" si="209"/>
        <v>2015</v>
      </c>
      <c r="L3242" s="2" t="str">
        <f t="shared" si="210"/>
        <v>12</v>
      </c>
      <c r="M3242" s="2">
        <v>201512</v>
      </c>
      <c r="N3242" s="30">
        <v>425800.70400000009</v>
      </c>
      <c r="O3242" s="30">
        <v>63870.10560000001</v>
      </c>
      <c r="P3242" s="10">
        <f t="shared" si="211"/>
        <v>6.3870105600000004E-2</v>
      </c>
    </row>
    <row r="3243" spans="1:16">
      <c r="A3243" s="2" t="s">
        <v>69</v>
      </c>
      <c r="B3243" s="2" t="s">
        <v>5</v>
      </c>
      <c r="C3243" s="2" t="str">
        <f t="shared" si="208"/>
        <v>Claire P.</v>
      </c>
      <c r="D3243" s="2" t="s">
        <v>22</v>
      </c>
      <c r="E3243" s="2" t="s">
        <v>16</v>
      </c>
      <c r="F3243" s="2" t="s">
        <v>12</v>
      </c>
      <c r="G3243" s="2">
        <v>38</v>
      </c>
      <c r="H3243" s="2" t="s">
        <v>34</v>
      </c>
      <c r="I3243" s="2" t="s">
        <v>39</v>
      </c>
      <c r="J3243" s="2" t="s">
        <v>121</v>
      </c>
      <c r="K3243" s="2" t="str">
        <f t="shared" si="209"/>
        <v>2015</v>
      </c>
      <c r="L3243" s="2" t="str">
        <f t="shared" si="210"/>
        <v>12</v>
      </c>
      <c r="M3243" s="2">
        <v>201512</v>
      </c>
      <c r="N3243" s="30">
        <v>58489.536000000007</v>
      </c>
      <c r="O3243" s="30">
        <v>8773.4304000000011</v>
      </c>
      <c r="P3243" s="10">
        <f t="shared" si="211"/>
        <v>8.7734304000000006E-3</v>
      </c>
    </row>
    <row r="3244" spans="1:16">
      <c r="A3244" s="2" t="s">
        <v>69</v>
      </c>
      <c r="B3244" s="2" t="s">
        <v>5</v>
      </c>
      <c r="C3244" s="2" t="str">
        <f t="shared" si="208"/>
        <v>Claire P.</v>
      </c>
      <c r="D3244" s="2" t="s">
        <v>22</v>
      </c>
      <c r="E3244" s="2" t="s">
        <v>16</v>
      </c>
      <c r="F3244" s="2" t="s">
        <v>12</v>
      </c>
      <c r="G3244" s="2">
        <v>38</v>
      </c>
      <c r="H3244" s="2" t="s">
        <v>34</v>
      </c>
      <c r="I3244" s="2" t="s">
        <v>39</v>
      </c>
      <c r="J3244" s="2" t="s">
        <v>143</v>
      </c>
      <c r="K3244" s="2" t="str">
        <f t="shared" si="209"/>
        <v>2015</v>
      </c>
      <c r="L3244" s="2" t="str">
        <f t="shared" si="210"/>
        <v>12</v>
      </c>
      <c r="M3244" s="2">
        <v>201512</v>
      </c>
      <c r="N3244" s="30">
        <v>66983.28</v>
      </c>
      <c r="O3244" s="30">
        <v>10047.492</v>
      </c>
      <c r="P3244" s="10">
        <f t="shared" si="211"/>
        <v>1.0047492E-2</v>
      </c>
    </row>
    <row r="3245" spans="1:16">
      <c r="A3245" s="2" t="s">
        <v>69</v>
      </c>
      <c r="B3245" s="2" t="s">
        <v>5</v>
      </c>
      <c r="C3245" s="2" t="str">
        <f t="shared" si="208"/>
        <v>Claire P.</v>
      </c>
      <c r="D3245" s="2" t="s">
        <v>22</v>
      </c>
      <c r="E3245" s="2" t="s">
        <v>16</v>
      </c>
      <c r="F3245" s="2" t="s">
        <v>12</v>
      </c>
      <c r="G3245" s="2">
        <v>38</v>
      </c>
      <c r="H3245" s="2" t="s">
        <v>34</v>
      </c>
      <c r="I3245" s="2" t="s">
        <v>39</v>
      </c>
      <c r="J3245" s="2" t="s">
        <v>123</v>
      </c>
      <c r="K3245" s="2" t="str">
        <f t="shared" si="209"/>
        <v>2015</v>
      </c>
      <c r="L3245" s="2" t="str">
        <f t="shared" si="210"/>
        <v>12</v>
      </c>
      <c r="M3245" s="2">
        <v>201512</v>
      </c>
      <c r="N3245" s="30">
        <v>165495.45600000001</v>
      </c>
      <c r="O3245" s="30">
        <v>24824.3184</v>
      </c>
      <c r="P3245" s="10">
        <f t="shared" si="211"/>
        <v>2.48243184E-2</v>
      </c>
    </row>
    <row r="3246" spans="1:16">
      <c r="A3246" s="2" t="s">
        <v>69</v>
      </c>
      <c r="B3246" s="2" t="s">
        <v>5</v>
      </c>
      <c r="C3246" s="2" t="str">
        <f t="shared" si="208"/>
        <v>Simon W.</v>
      </c>
      <c r="D3246" s="2" t="s">
        <v>9</v>
      </c>
      <c r="E3246" s="2" t="s">
        <v>10</v>
      </c>
      <c r="F3246" s="2" t="s">
        <v>11</v>
      </c>
      <c r="G3246" s="2">
        <v>25</v>
      </c>
      <c r="H3246" s="2" t="s">
        <v>37</v>
      </c>
      <c r="I3246" s="2" t="s">
        <v>41</v>
      </c>
      <c r="J3246" s="2" t="s">
        <v>124</v>
      </c>
      <c r="K3246" s="2" t="str">
        <f t="shared" si="209"/>
        <v>2015</v>
      </c>
      <c r="L3246" s="2" t="str">
        <f t="shared" si="210"/>
        <v>12</v>
      </c>
      <c r="M3246" s="2">
        <v>201512</v>
      </c>
      <c r="N3246" s="30">
        <v>38713.599999999999</v>
      </c>
      <c r="O3246" s="30">
        <v>5807.04</v>
      </c>
      <c r="P3246" s="10">
        <f t="shared" si="211"/>
        <v>5.8070400000000003E-3</v>
      </c>
    </row>
    <row r="3247" spans="1:16">
      <c r="A3247" s="2" t="s">
        <v>69</v>
      </c>
      <c r="B3247" s="2" t="s">
        <v>5</v>
      </c>
      <c r="C3247" s="2" t="str">
        <f t="shared" si="208"/>
        <v>Simon W.</v>
      </c>
      <c r="D3247" s="2" t="s">
        <v>9</v>
      </c>
      <c r="E3247" s="2" t="s">
        <v>10</v>
      </c>
      <c r="F3247" s="2" t="s">
        <v>11</v>
      </c>
      <c r="G3247" s="2">
        <v>25</v>
      </c>
      <c r="H3247" s="2" t="s">
        <v>37</v>
      </c>
      <c r="I3247" s="2" t="s">
        <v>41</v>
      </c>
      <c r="J3247" s="2" t="s">
        <v>121</v>
      </c>
      <c r="K3247" s="2" t="str">
        <f t="shared" si="209"/>
        <v>2015</v>
      </c>
      <c r="L3247" s="2" t="str">
        <f t="shared" si="210"/>
        <v>12</v>
      </c>
      <c r="M3247" s="2">
        <v>201512</v>
      </c>
      <c r="N3247" s="30">
        <v>22357.440000000002</v>
      </c>
      <c r="O3247" s="30">
        <v>3353.6160000000004</v>
      </c>
      <c r="P3247" s="10">
        <f t="shared" si="211"/>
        <v>3.3536160000000002E-3</v>
      </c>
    </row>
    <row r="3248" spans="1:16">
      <c r="A3248" s="2" t="s">
        <v>69</v>
      </c>
      <c r="B3248" s="2" t="s">
        <v>5</v>
      </c>
      <c r="C3248" s="2" t="str">
        <f t="shared" si="208"/>
        <v>Simon W.</v>
      </c>
      <c r="D3248" s="2" t="s">
        <v>9</v>
      </c>
      <c r="E3248" s="2" t="s">
        <v>10</v>
      </c>
      <c r="F3248" s="2" t="s">
        <v>11</v>
      </c>
      <c r="G3248" s="2">
        <v>25</v>
      </c>
      <c r="H3248" s="2" t="s">
        <v>37</v>
      </c>
      <c r="I3248" s="2" t="s">
        <v>41</v>
      </c>
      <c r="J3248" s="2" t="s">
        <v>143</v>
      </c>
      <c r="K3248" s="2" t="str">
        <f t="shared" si="209"/>
        <v>2015</v>
      </c>
      <c r="L3248" s="2" t="str">
        <f t="shared" si="210"/>
        <v>12</v>
      </c>
      <c r="M3248" s="2">
        <v>201512</v>
      </c>
      <c r="N3248" s="30">
        <v>20190.800000000003</v>
      </c>
      <c r="O3248" s="30">
        <v>3028.6200000000003</v>
      </c>
      <c r="P3248" s="10">
        <f t="shared" si="211"/>
        <v>3.0286200000000005E-3</v>
      </c>
    </row>
    <row r="3249" spans="1:16">
      <c r="A3249" s="2" t="s">
        <v>69</v>
      </c>
      <c r="B3249" s="2" t="s">
        <v>5</v>
      </c>
      <c r="C3249" s="2" t="str">
        <f t="shared" si="208"/>
        <v>Simon W.</v>
      </c>
      <c r="D3249" s="2" t="s">
        <v>9</v>
      </c>
      <c r="E3249" s="2" t="s">
        <v>10</v>
      </c>
      <c r="F3249" s="2" t="s">
        <v>11</v>
      </c>
      <c r="G3249" s="2">
        <v>25</v>
      </c>
      <c r="H3249" s="2" t="s">
        <v>37</v>
      </c>
      <c r="I3249" s="2" t="s">
        <v>41</v>
      </c>
      <c r="J3249" s="2" t="s">
        <v>123</v>
      </c>
      <c r="K3249" s="2" t="str">
        <f t="shared" si="209"/>
        <v>2015</v>
      </c>
      <c r="L3249" s="2" t="str">
        <f t="shared" si="210"/>
        <v>12</v>
      </c>
      <c r="M3249" s="2">
        <v>201512</v>
      </c>
      <c r="N3249" s="30">
        <v>13565.279999999999</v>
      </c>
      <c r="O3249" s="30">
        <v>2034.7919999999997</v>
      </c>
      <c r="P3249" s="10">
        <f t="shared" si="211"/>
        <v>2.0347919999999997E-3</v>
      </c>
    </row>
    <row r="3250" spans="1:16">
      <c r="A3250" s="2" t="s">
        <v>69</v>
      </c>
      <c r="B3250" s="2" t="s">
        <v>6</v>
      </c>
      <c r="C3250" s="2" t="str">
        <f t="shared" si="208"/>
        <v>Trevor P.</v>
      </c>
      <c r="D3250" s="2" t="s">
        <v>14</v>
      </c>
      <c r="E3250" s="2" t="s">
        <v>15</v>
      </c>
      <c r="F3250" s="2" t="s">
        <v>11</v>
      </c>
      <c r="G3250" s="2">
        <v>32</v>
      </c>
      <c r="H3250" s="2" t="s">
        <v>36</v>
      </c>
      <c r="I3250" s="2" t="s">
        <v>63</v>
      </c>
      <c r="J3250" s="2" t="s">
        <v>124</v>
      </c>
      <c r="K3250" s="2" t="str">
        <f t="shared" si="209"/>
        <v>2015</v>
      </c>
      <c r="L3250" s="2" t="str">
        <f t="shared" si="210"/>
        <v>12</v>
      </c>
      <c r="M3250" s="2">
        <v>201512</v>
      </c>
      <c r="N3250" s="30">
        <v>270663.67999999999</v>
      </c>
      <c r="O3250" s="30">
        <v>40599.551999999996</v>
      </c>
      <c r="P3250" s="10">
        <f t="shared" si="211"/>
        <v>4.0599551999999997E-2</v>
      </c>
    </row>
    <row r="3251" spans="1:16">
      <c r="A3251" s="2" t="s">
        <v>69</v>
      </c>
      <c r="B3251" s="2" t="s">
        <v>6</v>
      </c>
      <c r="C3251" s="2" t="str">
        <f t="shared" si="208"/>
        <v>Trevor P.</v>
      </c>
      <c r="D3251" s="2" t="s">
        <v>14</v>
      </c>
      <c r="E3251" s="2" t="s">
        <v>15</v>
      </c>
      <c r="F3251" s="2" t="s">
        <v>11</v>
      </c>
      <c r="G3251" s="2">
        <v>32</v>
      </c>
      <c r="H3251" s="2" t="s">
        <v>36</v>
      </c>
      <c r="I3251" s="2" t="s">
        <v>63</v>
      </c>
      <c r="J3251" s="2" t="s">
        <v>121</v>
      </c>
      <c r="K3251" s="2" t="str">
        <f t="shared" si="209"/>
        <v>2015</v>
      </c>
      <c r="L3251" s="2" t="str">
        <f t="shared" si="210"/>
        <v>12</v>
      </c>
      <c r="M3251" s="2">
        <v>201512</v>
      </c>
      <c r="N3251" s="30">
        <v>59675.840000000004</v>
      </c>
      <c r="O3251" s="30">
        <v>8951.3760000000002</v>
      </c>
      <c r="P3251" s="10">
        <f t="shared" si="211"/>
        <v>8.9513760000000005E-3</v>
      </c>
    </row>
    <row r="3252" spans="1:16">
      <c r="A3252" s="2" t="s">
        <v>69</v>
      </c>
      <c r="B3252" s="2" t="s">
        <v>6</v>
      </c>
      <c r="C3252" s="2" t="str">
        <f t="shared" si="208"/>
        <v>Trevor P.</v>
      </c>
      <c r="D3252" s="2" t="s">
        <v>14</v>
      </c>
      <c r="E3252" s="2" t="s">
        <v>15</v>
      </c>
      <c r="F3252" s="2" t="s">
        <v>11</v>
      </c>
      <c r="G3252" s="2">
        <v>32</v>
      </c>
      <c r="H3252" s="2" t="s">
        <v>36</v>
      </c>
      <c r="I3252" s="2" t="s">
        <v>63</v>
      </c>
      <c r="J3252" s="2" t="s">
        <v>143</v>
      </c>
      <c r="K3252" s="2" t="str">
        <f t="shared" si="209"/>
        <v>2015</v>
      </c>
      <c r="L3252" s="2" t="str">
        <f t="shared" si="210"/>
        <v>12</v>
      </c>
      <c r="M3252" s="2">
        <v>201512</v>
      </c>
      <c r="N3252" s="30">
        <v>48082.533333333333</v>
      </c>
      <c r="O3252" s="30">
        <v>7212.38</v>
      </c>
      <c r="P3252" s="10">
        <f t="shared" si="211"/>
        <v>7.21238E-3</v>
      </c>
    </row>
    <row r="3253" spans="1:16">
      <c r="A3253" s="2" t="s">
        <v>69</v>
      </c>
      <c r="B3253" s="2" t="s">
        <v>6</v>
      </c>
      <c r="C3253" s="2" t="str">
        <f t="shared" si="208"/>
        <v>Trevor P.</v>
      </c>
      <c r="D3253" s="2" t="s">
        <v>14</v>
      </c>
      <c r="E3253" s="2" t="s">
        <v>15</v>
      </c>
      <c r="F3253" s="2" t="s">
        <v>11</v>
      </c>
      <c r="G3253" s="2">
        <v>32</v>
      </c>
      <c r="H3253" s="2" t="s">
        <v>36</v>
      </c>
      <c r="I3253" s="2" t="s">
        <v>63</v>
      </c>
      <c r="J3253" s="2" t="s">
        <v>123</v>
      </c>
      <c r="K3253" s="2" t="str">
        <f t="shared" si="209"/>
        <v>2015</v>
      </c>
      <c r="L3253" s="2" t="str">
        <f t="shared" si="210"/>
        <v>12</v>
      </c>
      <c r="M3253" s="2">
        <v>201512</v>
      </c>
      <c r="N3253" s="30">
        <v>29850.239999999994</v>
      </c>
      <c r="O3253" s="30">
        <v>4477.5359999999991</v>
      </c>
      <c r="P3253" s="10">
        <f t="shared" si="211"/>
        <v>4.477535999999999E-3</v>
      </c>
    </row>
    <row r="3254" spans="1:16">
      <c r="A3254" s="2" t="s">
        <v>68</v>
      </c>
      <c r="B3254" s="2" t="s">
        <v>24</v>
      </c>
      <c r="C3254" s="2" t="str">
        <f t="shared" si="208"/>
        <v>George C.</v>
      </c>
      <c r="D3254" s="2" t="s">
        <v>43</v>
      </c>
      <c r="E3254" s="2" t="s">
        <v>17</v>
      </c>
      <c r="F3254" s="2" t="s">
        <v>11</v>
      </c>
      <c r="G3254" s="2">
        <v>32</v>
      </c>
      <c r="H3254" s="2" t="s">
        <v>36</v>
      </c>
      <c r="I3254" s="2" t="s">
        <v>63</v>
      </c>
      <c r="J3254" s="2" t="s">
        <v>124</v>
      </c>
      <c r="K3254" s="2" t="str">
        <f t="shared" si="209"/>
        <v>2015</v>
      </c>
      <c r="L3254" s="2" t="str">
        <f t="shared" si="210"/>
        <v>12</v>
      </c>
      <c r="M3254" s="2">
        <v>201512</v>
      </c>
      <c r="N3254" s="30">
        <v>111605.76000000001</v>
      </c>
      <c r="O3254" s="30">
        <v>16740.864000000001</v>
      </c>
      <c r="P3254" s="10">
        <f t="shared" si="211"/>
        <v>1.6740864000000001E-2</v>
      </c>
    </row>
    <row r="3255" spans="1:16">
      <c r="A3255" s="2" t="s">
        <v>68</v>
      </c>
      <c r="B3255" s="2" t="s">
        <v>24</v>
      </c>
      <c r="C3255" s="2" t="str">
        <f t="shared" si="208"/>
        <v>George C.</v>
      </c>
      <c r="D3255" s="2" t="s">
        <v>43</v>
      </c>
      <c r="E3255" s="2" t="s">
        <v>17</v>
      </c>
      <c r="F3255" s="2" t="s">
        <v>11</v>
      </c>
      <c r="G3255" s="2">
        <v>32</v>
      </c>
      <c r="H3255" s="2" t="s">
        <v>36</v>
      </c>
      <c r="I3255" s="2" t="s">
        <v>63</v>
      </c>
      <c r="J3255" s="2" t="s">
        <v>121</v>
      </c>
      <c r="K3255" s="2" t="str">
        <f t="shared" si="209"/>
        <v>2015</v>
      </c>
      <c r="L3255" s="2" t="str">
        <f t="shared" si="210"/>
        <v>12</v>
      </c>
      <c r="M3255" s="2">
        <v>201512</v>
      </c>
      <c r="N3255" s="30">
        <v>54835.94666666667</v>
      </c>
      <c r="O3255" s="30">
        <v>8225.3919999999998</v>
      </c>
      <c r="P3255" s="10">
        <f t="shared" si="211"/>
        <v>8.2253919999999998E-3</v>
      </c>
    </row>
    <row r="3256" spans="1:16">
      <c r="A3256" s="2" t="s">
        <v>68</v>
      </c>
      <c r="B3256" s="2" t="s">
        <v>24</v>
      </c>
      <c r="C3256" s="2" t="str">
        <f t="shared" si="208"/>
        <v>George C.</v>
      </c>
      <c r="D3256" s="2" t="s">
        <v>43</v>
      </c>
      <c r="E3256" s="2" t="s">
        <v>17</v>
      </c>
      <c r="F3256" s="2" t="s">
        <v>11</v>
      </c>
      <c r="G3256" s="2">
        <v>32</v>
      </c>
      <c r="H3256" s="2" t="s">
        <v>36</v>
      </c>
      <c r="I3256" s="2" t="s">
        <v>63</v>
      </c>
      <c r="J3256" s="2" t="s">
        <v>143</v>
      </c>
      <c r="K3256" s="2" t="str">
        <f t="shared" si="209"/>
        <v>2015</v>
      </c>
      <c r="L3256" s="2" t="str">
        <f t="shared" si="210"/>
        <v>12</v>
      </c>
      <c r="M3256" s="2">
        <v>201512</v>
      </c>
      <c r="N3256" s="30">
        <v>66839.733333333337</v>
      </c>
      <c r="O3256" s="30">
        <v>10025.960000000001</v>
      </c>
      <c r="P3256" s="10">
        <f t="shared" si="211"/>
        <v>1.002596E-2</v>
      </c>
    </row>
    <row r="3257" spans="1:16">
      <c r="A3257" s="2" t="s">
        <v>68</v>
      </c>
      <c r="B3257" s="2" t="s">
        <v>24</v>
      </c>
      <c r="C3257" s="2" t="str">
        <f t="shared" si="208"/>
        <v>George C.</v>
      </c>
      <c r="D3257" s="2" t="s">
        <v>43</v>
      </c>
      <c r="E3257" s="2" t="s">
        <v>17</v>
      </c>
      <c r="F3257" s="2" t="s">
        <v>11</v>
      </c>
      <c r="G3257" s="2">
        <v>32</v>
      </c>
      <c r="H3257" s="2" t="s">
        <v>36</v>
      </c>
      <c r="I3257" s="2" t="s">
        <v>63</v>
      </c>
      <c r="J3257" s="2" t="s">
        <v>123</v>
      </c>
      <c r="K3257" s="2" t="str">
        <f t="shared" si="209"/>
        <v>2015</v>
      </c>
      <c r="L3257" s="2" t="str">
        <f t="shared" si="210"/>
        <v>12</v>
      </c>
      <c r="M3257" s="2">
        <v>201512</v>
      </c>
      <c r="N3257" s="30">
        <v>17833.759999999998</v>
      </c>
      <c r="O3257" s="30">
        <v>2675.0639999999999</v>
      </c>
      <c r="P3257" s="10">
        <f t="shared" si="211"/>
        <v>2.675064E-3</v>
      </c>
    </row>
    <row r="3258" spans="1:16">
      <c r="A3258" s="2" t="s">
        <v>68</v>
      </c>
      <c r="B3258" s="2" t="s">
        <v>70</v>
      </c>
      <c r="C3258" s="2" t="str">
        <f t="shared" si="208"/>
        <v>Emma J.</v>
      </c>
      <c r="D3258" s="2" t="s">
        <v>20</v>
      </c>
      <c r="E3258" s="2" t="s">
        <v>0</v>
      </c>
      <c r="F3258" s="2" t="s">
        <v>12</v>
      </c>
      <c r="G3258" s="2">
        <v>28</v>
      </c>
      <c r="H3258" s="2" t="s">
        <v>37</v>
      </c>
      <c r="I3258" s="2" t="s">
        <v>41</v>
      </c>
      <c r="J3258" s="2" t="s">
        <v>124</v>
      </c>
      <c r="K3258" s="2" t="str">
        <f t="shared" si="209"/>
        <v>2015</v>
      </c>
      <c r="L3258" s="2" t="str">
        <f t="shared" si="210"/>
        <v>12</v>
      </c>
      <c r="M3258" s="2">
        <v>201512</v>
      </c>
      <c r="N3258" s="30">
        <v>117429.76000000001</v>
      </c>
      <c r="O3258" s="30">
        <v>17614.464</v>
      </c>
      <c r="P3258" s="10">
        <f t="shared" si="211"/>
        <v>1.7614464E-2</v>
      </c>
    </row>
    <row r="3259" spans="1:16">
      <c r="A3259" s="2" t="s">
        <v>68</v>
      </c>
      <c r="B3259" s="2" t="s">
        <v>70</v>
      </c>
      <c r="C3259" s="2" t="str">
        <f t="shared" si="208"/>
        <v>Emma J.</v>
      </c>
      <c r="D3259" s="2" t="s">
        <v>20</v>
      </c>
      <c r="E3259" s="2" t="s">
        <v>0</v>
      </c>
      <c r="F3259" s="2" t="s">
        <v>12</v>
      </c>
      <c r="G3259" s="2">
        <v>28</v>
      </c>
      <c r="H3259" s="2" t="s">
        <v>37</v>
      </c>
      <c r="I3259" s="2" t="s">
        <v>41</v>
      </c>
      <c r="J3259" s="2" t="s">
        <v>121</v>
      </c>
      <c r="K3259" s="2" t="str">
        <f t="shared" si="209"/>
        <v>2015</v>
      </c>
      <c r="L3259" s="2" t="str">
        <f t="shared" si="210"/>
        <v>12</v>
      </c>
      <c r="M3259" s="2">
        <v>201512</v>
      </c>
      <c r="N3259" s="30">
        <v>24675.200000000001</v>
      </c>
      <c r="O3259" s="30">
        <v>3701.2799999999997</v>
      </c>
      <c r="P3259" s="10">
        <f t="shared" si="211"/>
        <v>3.7012799999999999E-3</v>
      </c>
    </row>
    <row r="3260" spans="1:16">
      <c r="A3260" s="2" t="s">
        <v>68</v>
      </c>
      <c r="B3260" s="2" t="s">
        <v>70</v>
      </c>
      <c r="C3260" s="2" t="str">
        <f t="shared" si="208"/>
        <v>Emma J.</v>
      </c>
      <c r="D3260" s="2" t="s">
        <v>20</v>
      </c>
      <c r="E3260" s="2" t="s">
        <v>0</v>
      </c>
      <c r="F3260" s="2" t="s">
        <v>12</v>
      </c>
      <c r="G3260" s="2">
        <v>28</v>
      </c>
      <c r="H3260" s="2" t="s">
        <v>37</v>
      </c>
      <c r="I3260" s="2" t="s">
        <v>41</v>
      </c>
      <c r="J3260" s="2" t="s">
        <v>143</v>
      </c>
      <c r="K3260" s="2" t="str">
        <f t="shared" si="209"/>
        <v>2015</v>
      </c>
      <c r="L3260" s="2" t="str">
        <f t="shared" si="210"/>
        <v>12</v>
      </c>
      <c r="M3260" s="2">
        <v>201512</v>
      </c>
      <c r="N3260" s="30">
        <v>26716</v>
      </c>
      <c r="O3260" s="30">
        <v>4007.3999999999996</v>
      </c>
      <c r="P3260" s="10">
        <f t="shared" si="211"/>
        <v>4.0073999999999995E-3</v>
      </c>
    </row>
    <row r="3261" spans="1:16">
      <c r="A3261" s="2" t="s">
        <v>68</v>
      </c>
      <c r="B3261" s="2" t="s">
        <v>70</v>
      </c>
      <c r="C3261" s="2" t="str">
        <f t="shared" si="208"/>
        <v>Emma J.</v>
      </c>
      <c r="D3261" s="2" t="s">
        <v>20</v>
      </c>
      <c r="E3261" s="2" t="s">
        <v>0</v>
      </c>
      <c r="F3261" s="2" t="s">
        <v>12</v>
      </c>
      <c r="G3261" s="2">
        <v>28</v>
      </c>
      <c r="H3261" s="2" t="s">
        <v>37</v>
      </c>
      <c r="I3261" s="2" t="s">
        <v>41</v>
      </c>
      <c r="J3261" s="2" t="s">
        <v>123</v>
      </c>
      <c r="K3261" s="2" t="str">
        <f t="shared" si="209"/>
        <v>2015</v>
      </c>
      <c r="L3261" s="2" t="str">
        <f t="shared" si="210"/>
        <v>12</v>
      </c>
      <c r="M3261" s="2">
        <v>201512</v>
      </c>
      <c r="N3261" s="30">
        <v>39520.800000000003</v>
      </c>
      <c r="O3261" s="30">
        <v>5928.12</v>
      </c>
      <c r="P3261" s="10">
        <f t="shared" si="211"/>
        <v>5.9281200000000003E-3</v>
      </c>
    </row>
    <row r="3262" spans="1:16">
      <c r="A3262" s="2" t="s">
        <v>68</v>
      </c>
      <c r="B3262" s="2" t="s">
        <v>23</v>
      </c>
      <c r="C3262" s="2" t="str">
        <f t="shared" si="208"/>
        <v>Bryan K.</v>
      </c>
      <c r="D3262" s="2" t="s">
        <v>44</v>
      </c>
      <c r="E3262" s="2" t="s">
        <v>45</v>
      </c>
      <c r="F3262" s="2" t="s">
        <v>11</v>
      </c>
      <c r="G3262" s="2">
        <v>27</v>
      </c>
      <c r="H3262" s="2" t="s">
        <v>33</v>
      </c>
      <c r="I3262" s="2" t="s">
        <v>38</v>
      </c>
      <c r="J3262" s="2" t="s">
        <v>124</v>
      </c>
      <c r="K3262" s="2" t="str">
        <f t="shared" si="209"/>
        <v>2015</v>
      </c>
      <c r="L3262" s="2" t="str">
        <f t="shared" si="210"/>
        <v>12</v>
      </c>
      <c r="M3262" s="2">
        <v>201512</v>
      </c>
      <c r="N3262" s="30">
        <v>58648.32</v>
      </c>
      <c r="O3262" s="30">
        <v>8797.2479999999996</v>
      </c>
      <c r="P3262" s="10">
        <f t="shared" si="211"/>
        <v>8.7972479999999988E-3</v>
      </c>
    </row>
    <row r="3263" spans="1:16">
      <c r="A3263" s="2" t="s">
        <v>68</v>
      </c>
      <c r="B3263" s="2" t="s">
        <v>23</v>
      </c>
      <c r="C3263" s="2" t="str">
        <f t="shared" si="208"/>
        <v>Bryan K.</v>
      </c>
      <c r="D3263" s="2" t="s">
        <v>44</v>
      </c>
      <c r="E3263" s="2" t="s">
        <v>45</v>
      </c>
      <c r="F3263" s="2" t="s">
        <v>11</v>
      </c>
      <c r="G3263" s="2">
        <v>27</v>
      </c>
      <c r="H3263" s="2" t="s">
        <v>33</v>
      </c>
      <c r="I3263" s="2" t="s">
        <v>38</v>
      </c>
      <c r="J3263" s="2" t="s">
        <v>121</v>
      </c>
      <c r="K3263" s="2" t="str">
        <f t="shared" si="209"/>
        <v>2015</v>
      </c>
      <c r="L3263" s="2" t="str">
        <f t="shared" si="210"/>
        <v>12</v>
      </c>
      <c r="M3263" s="2">
        <v>201512</v>
      </c>
      <c r="N3263" s="30">
        <v>29768.832000000002</v>
      </c>
      <c r="O3263" s="30">
        <v>4465.3248000000003</v>
      </c>
      <c r="P3263" s="10">
        <f t="shared" si="211"/>
        <v>4.4653248E-3</v>
      </c>
    </row>
    <row r="3264" spans="1:16">
      <c r="A3264" s="2" t="s">
        <v>68</v>
      </c>
      <c r="B3264" s="2" t="s">
        <v>23</v>
      </c>
      <c r="C3264" s="2" t="str">
        <f t="shared" si="208"/>
        <v>Bryan K.</v>
      </c>
      <c r="D3264" s="2" t="s">
        <v>44</v>
      </c>
      <c r="E3264" s="2" t="s">
        <v>45</v>
      </c>
      <c r="F3264" s="2" t="s">
        <v>11</v>
      </c>
      <c r="G3264" s="2">
        <v>27</v>
      </c>
      <c r="H3264" s="2" t="s">
        <v>33</v>
      </c>
      <c r="I3264" s="2" t="s">
        <v>38</v>
      </c>
      <c r="J3264" s="2" t="s">
        <v>143</v>
      </c>
      <c r="K3264" s="2" t="str">
        <f t="shared" si="209"/>
        <v>2015</v>
      </c>
      <c r="L3264" s="2" t="str">
        <f t="shared" si="210"/>
        <v>12</v>
      </c>
      <c r="M3264" s="2">
        <v>201512</v>
      </c>
      <c r="N3264" s="30">
        <v>57067.920000000006</v>
      </c>
      <c r="O3264" s="30">
        <v>8560.1880000000001</v>
      </c>
      <c r="P3264" s="10">
        <f t="shared" si="211"/>
        <v>8.5601879999999998E-3</v>
      </c>
    </row>
    <row r="3265" spans="1:16">
      <c r="A3265" s="2" t="s">
        <v>68</v>
      </c>
      <c r="B3265" s="2" t="s">
        <v>23</v>
      </c>
      <c r="C3265" s="2" t="str">
        <f t="shared" si="208"/>
        <v>Bryan K.</v>
      </c>
      <c r="D3265" s="2" t="s">
        <v>44</v>
      </c>
      <c r="E3265" s="2" t="s">
        <v>45</v>
      </c>
      <c r="F3265" s="2" t="s">
        <v>11</v>
      </c>
      <c r="G3265" s="2">
        <v>27</v>
      </c>
      <c r="H3265" s="2" t="s">
        <v>33</v>
      </c>
      <c r="I3265" s="2" t="s">
        <v>38</v>
      </c>
      <c r="J3265" s="2" t="s">
        <v>123</v>
      </c>
      <c r="K3265" s="2" t="str">
        <f t="shared" si="209"/>
        <v>2015</v>
      </c>
      <c r="L3265" s="2" t="str">
        <f t="shared" si="210"/>
        <v>12</v>
      </c>
      <c r="M3265" s="2">
        <v>201512</v>
      </c>
      <c r="N3265" s="30">
        <v>49133.951999999997</v>
      </c>
      <c r="O3265" s="30">
        <v>7370.0927999999994</v>
      </c>
      <c r="P3265" s="10">
        <f t="shared" si="211"/>
        <v>7.3700927999999994E-3</v>
      </c>
    </row>
  </sheetData>
  <sortState xmlns:xlrd2="http://schemas.microsoft.com/office/spreadsheetml/2017/richdata2" ref="A2:O22">
    <sortCondition ref="A2:A22"/>
    <sortCondition ref="B2:B22"/>
  </sortState>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AU126"/>
  <sheetViews>
    <sheetView zoomScale="70" zoomScaleNormal="70" workbookViewId="0">
      <selection activeCell="AF31" sqref="AF31"/>
    </sheetView>
  </sheetViews>
  <sheetFormatPr defaultRowHeight="14.4"/>
  <cols>
    <col min="1" max="1" width="31.44140625" customWidth="1"/>
    <col min="2" max="2" width="24" customWidth="1"/>
    <col min="3" max="3" width="17.6640625" customWidth="1"/>
    <col min="4" max="4" width="22.5546875" customWidth="1"/>
    <col min="5" max="5" width="17.6640625" customWidth="1"/>
    <col min="6" max="6" width="11.33203125" bestFit="1" customWidth="1"/>
    <col min="13" max="13" width="1.6640625" style="24" customWidth="1"/>
    <col min="14" max="14" width="1" style="25" customWidth="1"/>
    <col min="15" max="15" width="1.6640625" style="22" customWidth="1"/>
    <col min="16" max="16" width="0.88671875" customWidth="1"/>
    <col min="17" max="17" width="27.5546875" customWidth="1"/>
    <col min="18" max="18" width="0.88671875" customWidth="1"/>
    <col min="19" max="19" width="4.33203125" customWidth="1"/>
    <col min="20" max="20" width="13.44140625" customWidth="1"/>
    <col min="22" max="22" width="9.44140625" customWidth="1"/>
    <col min="23" max="23" width="1.6640625" customWidth="1"/>
    <col min="25" max="25" width="2" customWidth="1"/>
    <col min="26" max="26" width="1.6640625" customWidth="1"/>
    <col min="27" max="27" width="17.6640625" customWidth="1"/>
    <col min="28" max="28" width="2.44140625" customWidth="1"/>
    <col min="29" max="29" width="4.33203125" customWidth="1"/>
    <col min="30" max="30" width="6.109375" customWidth="1"/>
    <col min="31" max="31" width="1.33203125" customWidth="1"/>
    <col min="32" max="32" width="10.44140625" customWidth="1"/>
    <col min="33" max="33" width="1.6640625" customWidth="1"/>
    <col min="35" max="35" width="6.44140625" customWidth="1"/>
    <col min="36" max="36" width="1.33203125" customWidth="1"/>
    <col min="40" max="40" width="4.44140625" customWidth="1"/>
    <col min="41" max="41" width="6" customWidth="1"/>
    <col min="42" max="42" width="4.44140625" customWidth="1"/>
    <col min="43" max="43" width="4.33203125" customWidth="1"/>
    <col min="44" max="44" width="1.6640625" style="22" customWidth="1"/>
    <col min="45" max="45" width="1.6640625" style="24" customWidth="1"/>
    <col min="46" max="46" width="1" style="25" customWidth="1"/>
    <col min="47" max="47" width="1.6640625" style="22" customWidth="1"/>
  </cols>
  <sheetData>
    <row r="1" spans="1:43" ht="42.75" customHeight="1">
      <c r="A1" s="6" t="s">
        <v>73</v>
      </c>
      <c r="B1" s="7"/>
      <c r="C1" s="7"/>
      <c r="D1" s="7"/>
      <c r="E1" s="7"/>
      <c r="Q1" s="83" t="s">
        <v>106</v>
      </c>
      <c r="R1" s="83"/>
      <c r="S1" s="83"/>
      <c r="T1" s="83"/>
      <c r="U1" s="83"/>
      <c r="V1" s="83"/>
      <c r="W1" s="83"/>
      <c r="X1" s="83"/>
      <c r="Y1" s="83"/>
      <c r="Z1" s="83"/>
      <c r="AA1" s="83"/>
      <c r="AB1" s="83"/>
      <c r="AC1" s="83"/>
      <c r="AD1" s="83"/>
      <c r="AE1" s="83"/>
      <c r="AF1" s="83"/>
      <c r="AG1" s="83"/>
      <c r="AH1" s="83"/>
      <c r="AI1" s="83"/>
      <c r="AJ1" s="83"/>
      <c r="AK1" s="83"/>
      <c r="AL1" s="83"/>
      <c r="AM1" s="83"/>
      <c r="AN1" s="83"/>
      <c r="AO1" s="83"/>
      <c r="AP1" s="83"/>
      <c r="AQ1" s="83"/>
    </row>
    <row r="2" spans="1:43" ht="3.75" customHeight="1">
      <c r="Q2" s="86"/>
      <c r="R2" s="86"/>
      <c r="S2" s="86"/>
      <c r="T2" s="86"/>
      <c r="U2" s="86"/>
      <c r="V2" s="86"/>
      <c r="W2" s="86"/>
      <c r="X2" s="86"/>
      <c r="Y2" s="86"/>
      <c r="Z2" s="86"/>
      <c r="AA2" s="86"/>
      <c r="AB2" s="86"/>
      <c r="AC2" s="86"/>
      <c r="AD2" s="86"/>
      <c r="AE2" s="86"/>
      <c r="AF2" s="86"/>
      <c r="AG2" s="86"/>
      <c r="AH2" s="86"/>
      <c r="AI2" s="86"/>
      <c r="AJ2" s="86"/>
      <c r="AK2" s="86"/>
      <c r="AL2" s="86"/>
      <c r="AM2" s="86"/>
      <c r="AN2" s="86"/>
      <c r="AO2" s="2"/>
      <c r="AP2" s="2"/>
      <c r="AQ2" s="2"/>
    </row>
    <row r="3" spans="1:43" ht="15.75" customHeight="1">
      <c r="A3" s="3" t="s">
        <v>95</v>
      </c>
      <c r="B3" t="s">
        <v>119</v>
      </c>
      <c r="C3" t="s">
        <v>118</v>
      </c>
      <c r="Q3" s="84" t="s">
        <v>107</v>
      </c>
      <c r="R3" s="21"/>
      <c r="S3" s="8"/>
      <c r="T3" s="17"/>
      <c r="U3" s="17"/>
      <c r="V3" s="17"/>
      <c r="W3" s="17"/>
      <c r="X3" s="17"/>
      <c r="Y3" s="17"/>
      <c r="Z3" s="8"/>
      <c r="AA3" s="17"/>
      <c r="AB3" s="17"/>
      <c r="AC3" s="17"/>
      <c r="AD3" s="17"/>
      <c r="AE3" s="8"/>
      <c r="AF3" s="17"/>
      <c r="AG3" s="17"/>
      <c r="AH3" s="17"/>
      <c r="AI3" s="17"/>
      <c r="AJ3" s="8"/>
      <c r="AK3" s="17"/>
      <c r="AL3" s="17"/>
      <c r="AM3" s="17"/>
      <c r="AN3" s="17"/>
      <c r="AO3" s="17"/>
      <c r="AP3" s="17"/>
      <c r="AQ3" s="17"/>
    </row>
    <row r="4" spans="1:43" ht="15.75" customHeight="1">
      <c r="A4" s="2" t="s">
        <v>85</v>
      </c>
      <c r="B4" s="4">
        <v>6726.375</v>
      </c>
      <c r="C4" s="4">
        <v>10307106.25</v>
      </c>
      <c r="Q4" s="84"/>
      <c r="R4" s="21"/>
      <c r="S4" s="8"/>
      <c r="T4" s="73" t="s">
        <v>108</v>
      </c>
      <c r="U4" s="73"/>
      <c r="V4" s="73"/>
      <c r="W4" s="73"/>
      <c r="X4" s="73"/>
      <c r="Y4" s="73"/>
      <c r="Z4" s="8"/>
      <c r="AA4" s="73" t="s">
        <v>113</v>
      </c>
      <c r="AB4" s="73"/>
      <c r="AC4" s="73"/>
      <c r="AD4" s="73"/>
      <c r="AE4" s="73"/>
      <c r="AF4" s="73"/>
      <c r="AG4" s="8"/>
      <c r="AH4" s="73" t="s">
        <v>114</v>
      </c>
      <c r="AI4" s="73"/>
      <c r="AJ4" s="73"/>
      <c r="AK4" s="73"/>
      <c r="AL4" s="73"/>
      <c r="AM4" s="73"/>
      <c r="AN4" s="73"/>
      <c r="AO4" s="73"/>
      <c r="AP4" s="73"/>
      <c r="AQ4" s="8"/>
    </row>
    <row r="5" spans="1:43">
      <c r="A5" s="5" t="s">
        <v>75</v>
      </c>
      <c r="B5" s="4">
        <v>1594.125</v>
      </c>
      <c r="C5" s="4">
        <v>2444812.5</v>
      </c>
      <c r="Q5" s="15"/>
      <c r="S5" s="8"/>
      <c r="T5" s="8"/>
      <c r="U5" s="8"/>
      <c r="V5" s="8"/>
      <c r="W5" s="8"/>
      <c r="X5" s="8"/>
      <c r="Y5" s="8"/>
      <c r="Z5" s="8"/>
      <c r="AA5" s="8"/>
      <c r="AB5" s="8"/>
      <c r="AC5" s="8"/>
      <c r="AD5" s="8"/>
      <c r="AE5" s="8"/>
      <c r="AF5" s="8"/>
      <c r="AG5" s="8"/>
      <c r="AH5" s="8"/>
      <c r="AI5" s="8"/>
      <c r="AJ5" s="8"/>
      <c r="AK5" s="8"/>
      <c r="AL5" s="8"/>
      <c r="AM5" s="8"/>
      <c r="AN5" s="8"/>
      <c r="AO5" s="8"/>
      <c r="AP5" s="8"/>
      <c r="AQ5" s="8"/>
    </row>
    <row r="6" spans="1:43" ht="15" customHeight="1">
      <c r="A6" s="5" t="s">
        <v>76</v>
      </c>
      <c r="B6" s="4">
        <v>2354.625</v>
      </c>
      <c r="C6" s="4">
        <v>3605587.5</v>
      </c>
      <c r="Q6" s="15"/>
      <c r="S6" s="16"/>
      <c r="T6" s="28"/>
      <c r="U6" s="28"/>
      <c r="V6" s="89">
        <v>76.2</v>
      </c>
      <c r="W6" s="89"/>
      <c r="X6" s="89"/>
      <c r="Y6" s="15"/>
      <c r="Z6" s="8"/>
      <c r="AA6" s="8"/>
      <c r="AB6" s="8"/>
      <c r="AC6" s="8"/>
      <c r="AD6" s="8"/>
      <c r="AE6" s="8"/>
      <c r="AF6" s="8"/>
      <c r="AG6" s="8"/>
      <c r="AH6" s="8"/>
      <c r="AI6" s="8"/>
      <c r="AJ6" s="8"/>
      <c r="AK6" s="8"/>
      <c r="AL6" s="8"/>
      <c r="AM6" s="8"/>
      <c r="AN6" s="8"/>
      <c r="AO6" s="8"/>
      <c r="AP6" s="8"/>
      <c r="AQ6" s="8"/>
    </row>
    <row r="7" spans="1:43" ht="15" customHeight="1">
      <c r="A7" s="5" t="s">
        <v>77</v>
      </c>
      <c r="B7" s="4">
        <v>1319.375</v>
      </c>
      <c r="C7" s="4">
        <v>2016168.75</v>
      </c>
      <c r="Q7" s="15"/>
      <c r="S7" s="16"/>
      <c r="T7" s="28"/>
      <c r="U7" s="28"/>
      <c r="V7" s="89"/>
      <c r="W7" s="89"/>
      <c r="X7" s="89"/>
      <c r="Y7" s="15"/>
      <c r="Z7" s="8"/>
      <c r="AA7" s="8"/>
      <c r="AB7" s="8"/>
      <c r="AC7" s="8"/>
      <c r="AD7" s="8"/>
      <c r="AE7" s="8"/>
      <c r="AF7" s="8"/>
      <c r="AG7" s="8"/>
      <c r="AH7" s="8"/>
      <c r="AI7" s="8"/>
      <c r="AJ7" s="8"/>
      <c r="AK7" s="8"/>
      <c r="AL7" s="8"/>
      <c r="AM7" s="8"/>
      <c r="AN7" s="8"/>
      <c r="AO7" s="8"/>
      <c r="AP7" s="8"/>
      <c r="AQ7" s="8"/>
    </row>
    <row r="8" spans="1:43">
      <c r="A8" s="5" t="s">
        <v>78</v>
      </c>
      <c r="B8" s="4">
        <v>1064.125</v>
      </c>
      <c r="C8" s="4">
        <v>1637700</v>
      </c>
      <c r="Q8" s="15"/>
      <c r="S8" s="16"/>
      <c r="T8" s="28"/>
      <c r="U8" s="28"/>
      <c r="V8" s="15"/>
      <c r="W8" s="15"/>
      <c r="X8" s="15"/>
      <c r="Y8" s="15"/>
      <c r="Z8" s="8"/>
      <c r="AA8" s="8"/>
      <c r="AB8" s="8"/>
      <c r="AC8" s="8"/>
      <c r="AD8" s="8"/>
      <c r="AE8" s="8"/>
      <c r="AF8" s="8"/>
      <c r="AG8" s="8"/>
      <c r="AH8" s="8"/>
      <c r="AI8" s="8"/>
      <c r="AJ8" s="8"/>
      <c r="AK8" s="8"/>
      <c r="AL8" s="8"/>
      <c r="AM8" s="8"/>
      <c r="AN8" s="8"/>
      <c r="AO8" s="8"/>
      <c r="AP8" s="8"/>
      <c r="AQ8" s="8"/>
    </row>
    <row r="9" spans="1:43" ht="15" customHeight="1">
      <c r="A9" s="5" t="s">
        <v>100</v>
      </c>
      <c r="B9" s="4">
        <v>394.125</v>
      </c>
      <c r="C9" s="4">
        <v>602837.5</v>
      </c>
      <c r="Q9" s="15"/>
      <c r="S9" s="16"/>
      <c r="T9" s="91"/>
      <c r="U9" s="91"/>
      <c r="V9" s="89">
        <v>76.2</v>
      </c>
      <c r="W9" s="89"/>
      <c r="X9" s="89"/>
      <c r="Y9" s="15"/>
      <c r="Z9" s="8"/>
      <c r="AA9" s="8"/>
      <c r="AB9" s="8"/>
      <c r="AC9" s="8"/>
      <c r="AD9" s="8"/>
      <c r="AE9" s="8"/>
      <c r="AF9" s="8"/>
      <c r="AG9" s="8"/>
      <c r="AH9" s="8"/>
      <c r="AI9" s="8"/>
      <c r="AJ9" s="8"/>
      <c r="AK9" s="8"/>
      <c r="AL9" s="8"/>
      <c r="AM9" s="8"/>
      <c r="AN9" s="8"/>
      <c r="AO9" s="8"/>
      <c r="AP9" s="8"/>
      <c r="AQ9" s="8"/>
    </row>
    <row r="10" spans="1:43" ht="15" customHeight="1">
      <c r="A10" s="2" t="s">
        <v>83</v>
      </c>
      <c r="B10" s="4">
        <v>8810.1666666666679</v>
      </c>
      <c r="C10" s="4">
        <v>836839.16666666663</v>
      </c>
      <c r="Q10" s="15"/>
      <c r="S10" s="16"/>
      <c r="T10" s="28"/>
      <c r="U10" s="28"/>
      <c r="V10" s="89"/>
      <c r="W10" s="89"/>
      <c r="X10" s="89"/>
      <c r="Y10" s="15"/>
      <c r="Z10" s="8"/>
      <c r="AA10" s="8"/>
      <c r="AB10" s="8"/>
      <c r="AC10" s="8"/>
      <c r="AD10" s="8"/>
      <c r="AE10" s="8"/>
      <c r="AF10" s="8"/>
      <c r="AG10" s="8"/>
      <c r="AH10" s="8"/>
      <c r="AI10" s="8"/>
      <c r="AJ10" s="8"/>
      <c r="AK10" s="8"/>
      <c r="AL10" s="8"/>
      <c r="AM10" s="8"/>
      <c r="AN10" s="8"/>
      <c r="AO10" s="8"/>
      <c r="AP10" s="8"/>
      <c r="AQ10" s="8"/>
    </row>
    <row r="11" spans="1:43">
      <c r="A11" s="5" t="s">
        <v>75</v>
      </c>
      <c r="B11" s="4">
        <v>2100.666666666667</v>
      </c>
      <c r="C11" s="4">
        <v>200278.33333333334</v>
      </c>
      <c r="Q11" s="15"/>
      <c r="S11" s="16"/>
      <c r="T11" s="28"/>
      <c r="U11" s="28"/>
      <c r="V11" s="15"/>
      <c r="W11" s="15"/>
      <c r="X11" s="15"/>
      <c r="Y11" s="15"/>
      <c r="Z11" s="8"/>
      <c r="AA11" s="8"/>
      <c r="AB11" s="8"/>
      <c r="AC11" s="8"/>
      <c r="AD11" s="8"/>
      <c r="AE11" s="8"/>
      <c r="AF11" s="8"/>
      <c r="AG11" s="8"/>
      <c r="AH11" s="8"/>
      <c r="AI11" s="8"/>
      <c r="AJ11" s="8"/>
      <c r="AK11" s="8"/>
      <c r="AL11" s="8"/>
      <c r="AM11" s="8"/>
      <c r="AN11" s="8"/>
      <c r="AO11" s="8"/>
      <c r="AP11" s="8"/>
      <c r="AQ11" s="8"/>
    </row>
    <row r="12" spans="1:43" ht="15" customHeight="1">
      <c r="A12" s="5" t="s">
        <v>76</v>
      </c>
      <c r="B12" s="4">
        <v>3144.0000000000014</v>
      </c>
      <c r="C12" s="4">
        <v>298108.33333333326</v>
      </c>
      <c r="Q12" s="15"/>
      <c r="S12" s="16"/>
      <c r="T12" s="28"/>
      <c r="U12" s="28"/>
      <c r="V12" s="88">
        <v>76.2</v>
      </c>
      <c r="W12" s="88"/>
      <c r="X12" s="88"/>
      <c r="Y12" s="15"/>
      <c r="Z12" s="8"/>
      <c r="AA12" s="8"/>
      <c r="AB12" s="8"/>
      <c r="AC12" s="8"/>
      <c r="AD12" s="8"/>
      <c r="AE12" s="8"/>
      <c r="AF12" s="8"/>
      <c r="AG12" s="8"/>
      <c r="AH12" s="8"/>
      <c r="AI12" s="8"/>
      <c r="AJ12" s="8"/>
      <c r="AK12" s="8"/>
      <c r="AL12" s="8"/>
      <c r="AM12" s="8"/>
      <c r="AN12" s="8"/>
      <c r="AO12" s="8"/>
      <c r="AP12" s="8"/>
      <c r="AQ12" s="8"/>
    </row>
    <row r="13" spans="1:43" ht="15" customHeight="1">
      <c r="A13" s="5" t="s">
        <v>77</v>
      </c>
      <c r="B13" s="4">
        <v>1699.166666666667</v>
      </c>
      <c r="C13" s="4">
        <v>160772.50000000003</v>
      </c>
      <c r="Q13" s="15"/>
      <c r="S13" s="16"/>
      <c r="T13" s="92" t="s">
        <v>110</v>
      </c>
      <c r="U13" s="92"/>
      <c r="V13" s="88"/>
      <c r="W13" s="88"/>
      <c r="X13" s="88"/>
      <c r="Y13" s="15"/>
      <c r="Z13" s="8"/>
      <c r="AA13" s="8"/>
      <c r="AB13" s="8"/>
      <c r="AC13" s="8"/>
      <c r="AD13" s="8"/>
      <c r="AE13" s="8"/>
      <c r="AF13" s="8"/>
      <c r="AG13" s="8"/>
      <c r="AH13" s="8"/>
      <c r="AI13" s="8"/>
      <c r="AJ13" s="8"/>
      <c r="AK13" s="8"/>
      <c r="AL13" s="8"/>
      <c r="AM13" s="8"/>
      <c r="AN13" s="8"/>
      <c r="AO13" s="8"/>
      <c r="AP13" s="8"/>
      <c r="AQ13" s="8"/>
    </row>
    <row r="14" spans="1:43" ht="15" customHeight="1">
      <c r="A14" s="5" t="s">
        <v>78</v>
      </c>
      <c r="B14" s="4">
        <v>1321.9999999999993</v>
      </c>
      <c r="C14" s="4">
        <v>125909.99999999997</v>
      </c>
      <c r="Q14" s="15"/>
      <c r="S14" s="16"/>
      <c r="T14" s="90" t="s">
        <v>109</v>
      </c>
      <c r="U14" s="90"/>
      <c r="V14" s="88"/>
      <c r="W14" s="88"/>
      <c r="X14" s="88"/>
      <c r="Y14" s="15"/>
      <c r="Z14" s="8"/>
      <c r="AA14" s="8"/>
      <c r="AB14" s="8"/>
      <c r="AC14" s="8"/>
      <c r="AD14" s="8"/>
      <c r="AE14" s="8"/>
      <c r="AF14" s="8"/>
      <c r="AG14" s="8"/>
      <c r="AH14" s="8"/>
      <c r="AI14" s="8"/>
      <c r="AJ14" s="8"/>
      <c r="AK14" s="8"/>
      <c r="AL14" s="8"/>
      <c r="AM14" s="8"/>
      <c r="AN14" s="8"/>
      <c r="AO14" s="8"/>
      <c r="AP14" s="8"/>
      <c r="AQ14" s="8"/>
    </row>
    <row r="15" spans="1:43" ht="15" customHeight="1">
      <c r="A15" s="5" t="s">
        <v>100</v>
      </c>
      <c r="B15" s="4">
        <v>544.33333333333326</v>
      </c>
      <c r="C15" s="4">
        <v>51770</v>
      </c>
      <c r="Q15" s="15"/>
      <c r="S15" s="16"/>
      <c r="T15" s="90"/>
      <c r="U15" s="90"/>
      <c r="V15" s="88"/>
      <c r="W15" s="88"/>
      <c r="X15" s="88"/>
      <c r="Y15" s="15"/>
      <c r="Z15" s="8"/>
      <c r="AA15" s="8"/>
      <c r="AB15" s="8"/>
      <c r="AC15" s="8"/>
      <c r="AD15" s="8"/>
      <c r="AE15" s="8"/>
      <c r="AF15" s="8"/>
      <c r="AG15" s="8"/>
      <c r="AH15" s="8"/>
      <c r="AI15" s="8"/>
      <c r="AJ15" s="8"/>
      <c r="AK15" s="8"/>
      <c r="AL15" s="8"/>
      <c r="AM15" s="8"/>
      <c r="AN15" s="8"/>
      <c r="AO15" s="8"/>
      <c r="AP15" s="8"/>
      <c r="AQ15" s="8"/>
    </row>
    <row r="16" spans="1:43">
      <c r="A16" s="2" t="s">
        <v>84</v>
      </c>
      <c r="B16" s="4">
        <v>31598.399999999987</v>
      </c>
      <c r="C16" s="4">
        <v>30795120</v>
      </c>
      <c r="Q16" s="15"/>
      <c r="S16" s="16"/>
      <c r="T16" s="28"/>
      <c r="U16" s="28"/>
      <c r="V16" s="15"/>
      <c r="W16" s="15"/>
      <c r="X16" s="15"/>
      <c r="Y16" s="15"/>
      <c r="Z16" s="8"/>
      <c r="AA16" s="8"/>
      <c r="AB16" s="8"/>
      <c r="AC16" s="8"/>
      <c r="AD16" s="8"/>
      <c r="AE16" s="8"/>
      <c r="AF16" s="8"/>
      <c r="AG16" s="8"/>
      <c r="AH16" s="8"/>
      <c r="AI16" s="8"/>
      <c r="AJ16" s="8"/>
      <c r="AK16" s="8"/>
      <c r="AL16" s="8"/>
      <c r="AM16" s="8"/>
      <c r="AN16" s="8"/>
      <c r="AO16" s="8"/>
      <c r="AP16" s="8"/>
      <c r="AQ16" s="8"/>
    </row>
    <row r="17" spans="1:43">
      <c r="A17" s="5" t="s">
        <v>75</v>
      </c>
      <c r="B17" s="4">
        <v>7464.5999999999995</v>
      </c>
      <c r="C17" s="4">
        <v>7296930</v>
      </c>
      <c r="Q17" s="15"/>
      <c r="S17" s="16"/>
      <c r="T17" s="8"/>
      <c r="U17" s="8"/>
      <c r="V17" s="8"/>
      <c r="W17" s="8"/>
      <c r="X17" s="8"/>
      <c r="Y17" s="8"/>
      <c r="Z17" s="8"/>
      <c r="AA17" s="8"/>
      <c r="AB17" s="8"/>
      <c r="AC17" s="8"/>
      <c r="AD17" s="8"/>
      <c r="AE17" s="8"/>
      <c r="AF17" s="8"/>
      <c r="AG17" s="8"/>
      <c r="AH17" s="8"/>
      <c r="AI17" s="8"/>
      <c r="AJ17" s="8"/>
      <c r="AK17" s="8"/>
      <c r="AL17" s="8"/>
      <c r="AM17" s="8"/>
      <c r="AN17" s="8"/>
      <c r="AO17" s="8"/>
      <c r="AP17" s="8"/>
      <c r="AQ17" s="8"/>
    </row>
    <row r="18" spans="1:43" ht="15.6">
      <c r="A18" s="5" t="s">
        <v>76</v>
      </c>
      <c r="B18" s="4">
        <v>11210.399999999991</v>
      </c>
      <c r="C18" s="4">
        <v>10900920</v>
      </c>
      <c r="Q18" s="84" t="s">
        <v>107</v>
      </c>
      <c r="S18" s="8"/>
      <c r="T18" s="72" t="s">
        <v>115</v>
      </c>
      <c r="U18" s="73"/>
      <c r="V18" s="73"/>
      <c r="W18" s="73"/>
      <c r="X18" s="73"/>
      <c r="Y18" s="73"/>
      <c r="Z18" s="73"/>
      <c r="AA18" s="73"/>
      <c r="AB18" s="17"/>
      <c r="AC18" s="72" t="s">
        <v>116</v>
      </c>
      <c r="AD18" s="73"/>
      <c r="AE18" s="73"/>
      <c r="AF18" s="73"/>
      <c r="AG18" s="73"/>
      <c r="AH18" s="73"/>
      <c r="AI18" s="73"/>
      <c r="AJ18" s="73"/>
      <c r="AK18" s="73"/>
      <c r="AL18" s="73"/>
      <c r="AM18" s="73"/>
      <c r="AN18" s="73"/>
      <c r="AO18" s="73"/>
      <c r="AP18" s="73"/>
      <c r="AQ18" s="17"/>
    </row>
    <row r="19" spans="1:43">
      <c r="A19" s="5" t="s">
        <v>77</v>
      </c>
      <c r="B19" s="4">
        <v>6110.3999999999987</v>
      </c>
      <c r="C19" s="4">
        <v>5978040</v>
      </c>
      <c r="Q19" s="84"/>
      <c r="S19" s="16"/>
      <c r="T19" s="8"/>
      <c r="U19" s="8"/>
      <c r="V19" s="8"/>
      <c r="W19" s="8"/>
      <c r="X19" s="8"/>
      <c r="Y19" s="8"/>
      <c r="Z19" s="8"/>
      <c r="AA19" s="8"/>
      <c r="AB19" s="8"/>
      <c r="AC19" s="8"/>
      <c r="AD19" s="8"/>
      <c r="AE19" s="8"/>
      <c r="AF19" s="8"/>
      <c r="AG19" s="8"/>
      <c r="AH19" s="8"/>
      <c r="AI19" s="8"/>
      <c r="AJ19" s="8"/>
      <c r="AK19" s="8"/>
      <c r="AL19" s="8"/>
      <c r="AM19" s="8"/>
      <c r="AN19" s="8"/>
      <c r="AO19" s="8"/>
      <c r="AP19" s="8"/>
      <c r="AQ19" s="8"/>
    </row>
    <row r="20" spans="1:43" ht="15" customHeight="1">
      <c r="A20" s="5" t="s">
        <v>78</v>
      </c>
      <c r="B20" s="4">
        <v>4910.4000000000015</v>
      </c>
      <c r="C20" s="4">
        <v>4758480</v>
      </c>
      <c r="Q20" s="15"/>
      <c r="S20" s="16"/>
      <c r="T20" s="27" t="s">
        <v>117</v>
      </c>
      <c r="U20" s="8"/>
      <c r="V20" s="8"/>
      <c r="W20" s="8"/>
      <c r="X20" s="8"/>
      <c r="Y20" s="8"/>
      <c r="Z20" s="8"/>
      <c r="AA20" s="85">
        <v>1423</v>
      </c>
      <c r="AB20" s="26"/>
      <c r="AC20" s="8"/>
      <c r="AD20" s="8"/>
      <c r="AE20" s="8"/>
      <c r="AF20" s="8"/>
      <c r="AG20" s="8"/>
      <c r="AH20" s="8"/>
      <c r="AI20" s="8"/>
      <c r="AJ20" s="8"/>
      <c r="AK20" s="8"/>
      <c r="AL20" s="8"/>
      <c r="AM20" s="8"/>
      <c r="AN20" s="8"/>
      <c r="AO20" s="8"/>
      <c r="AP20" s="8"/>
      <c r="AQ20" s="8"/>
    </row>
    <row r="21" spans="1:43" ht="15" customHeight="1">
      <c r="A21" s="5" t="s">
        <v>100</v>
      </c>
      <c r="B21" s="4">
        <v>1902.6000000000001</v>
      </c>
      <c r="C21" s="4">
        <v>1860750</v>
      </c>
      <c r="Q21" s="15"/>
      <c r="S21" s="16"/>
      <c r="T21" s="87" t="s">
        <v>103</v>
      </c>
      <c r="U21" s="87"/>
      <c r="V21" s="87"/>
      <c r="W21" s="87"/>
      <c r="X21" s="87"/>
      <c r="Y21" s="87"/>
      <c r="Z21" s="87"/>
      <c r="AA21" s="85"/>
      <c r="AB21" s="26"/>
      <c r="AC21" s="8"/>
      <c r="AD21" s="8"/>
      <c r="AE21" s="8"/>
      <c r="AF21" s="8"/>
      <c r="AG21" s="8"/>
      <c r="AH21" s="8"/>
      <c r="AI21" s="8"/>
      <c r="AJ21" s="8"/>
      <c r="AK21" s="8"/>
      <c r="AL21" s="8"/>
      <c r="AM21" s="8"/>
      <c r="AN21" s="8"/>
      <c r="AO21" s="8"/>
      <c r="AP21" s="8"/>
      <c r="AQ21" s="8"/>
    </row>
    <row r="22" spans="1:43" ht="15" customHeight="1">
      <c r="A22" s="2" t="s">
        <v>82</v>
      </c>
      <c r="B22" s="4">
        <v>39666</v>
      </c>
      <c r="C22" s="4">
        <v>14058360</v>
      </c>
      <c r="Q22" s="15"/>
      <c r="S22" s="16"/>
      <c r="T22" s="87"/>
      <c r="U22" s="87"/>
      <c r="V22" s="87"/>
      <c r="W22" s="87"/>
      <c r="X22" s="87"/>
      <c r="Y22" s="87"/>
      <c r="Z22" s="87"/>
      <c r="AA22" s="85"/>
      <c r="AB22" s="26"/>
      <c r="AC22" s="8"/>
      <c r="AD22" s="8"/>
      <c r="AE22" s="8"/>
      <c r="AF22" s="8"/>
      <c r="AG22" s="8"/>
      <c r="AH22" s="8"/>
      <c r="AI22" s="8"/>
      <c r="AJ22" s="8"/>
      <c r="AK22" s="8"/>
      <c r="AL22" s="8"/>
      <c r="AM22" s="8"/>
      <c r="AN22" s="8"/>
      <c r="AO22" s="8"/>
      <c r="AP22" s="8"/>
      <c r="AQ22" s="8"/>
    </row>
    <row r="23" spans="1:43">
      <c r="A23" s="5" t="s">
        <v>75</v>
      </c>
      <c r="B23" s="4">
        <v>9281.25</v>
      </c>
      <c r="C23" s="4">
        <v>3279892.5</v>
      </c>
      <c r="Q23" s="15"/>
      <c r="S23" s="16"/>
      <c r="T23" s="8"/>
      <c r="U23" s="8"/>
      <c r="V23" s="8"/>
      <c r="W23" s="8"/>
      <c r="X23" s="8"/>
      <c r="Y23" s="8"/>
      <c r="Z23" s="8"/>
      <c r="AA23" s="8"/>
      <c r="AB23" s="8"/>
      <c r="AC23" s="8"/>
      <c r="AD23" s="8"/>
      <c r="AE23" s="8"/>
      <c r="AF23" s="8"/>
      <c r="AG23" s="8"/>
      <c r="AH23" s="8"/>
      <c r="AI23" s="8"/>
      <c r="AJ23" s="8"/>
      <c r="AK23" s="8"/>
      <c r="AL23" s="8"/>
      <c r="AM23" s="8"/>
      <c r="AN23" s="8"/>
      <c r="AO23" s="8"/>
      <c r="AP23" s="8"/>
      <c r="AQ23" s="8"/>
    </row>
    <row r="24" spans="1:43">
      <c r="A24" s="5" t="s">
        <v>76</v>
      </c>
      <c r="B24" s="4">
        <v>14108.25</v>
      </c>
      <c r="C24" s="4">
        <v>4984222.5</v>
      </c>
      <c r="Q24" s="15"/>
      <c r="S24" s="16"/>
      <c r="T24" s="74"/>
      <c r="U24" s="75"/>
      <c r="V24" s="75"/>
      <c r="W24" s="75"/>
      <c r="X24" s="75"/>
      <c r="Y24" s="75"/>
      <c r="Z24" s="75"/>
      <c r="AA24" s="76"/>
      <c r="AB24" s="8"/>
      <c r="AC24" s="8"/>
      <c r="AD24" s="8"/>
      <c r="AE24" s="8"/>
      <c r="AF24" s="8"/>
      <c r="AG24" s="8"/>
      <c r="AH24" s="8"/>
      <c r="AI24" s="8"/>
      <c r="AJ24" s="8"/>
      <c r="AK24" s="8"/>
      <c r="AL24" s="8"/>
      <c r="AM24" s="8"/>
      <c r="AN24" s="8"/>
      <c r="AO24" s="8"/>
      <c r="AP24" s="8"/>
      <c r="AQ24" s="8"/>
    </row>
    <row r="25" spans="1:43">
      <c r="A25" s="5" t="s">
        <v>77</v>
      </c>
      <c r="B25" s="4">
        <v>7823.25</v>
      </c>
      <c r="C25" s="4">
        <v>2798152.5</v>
      </c>
      <c r="Q25" s="15"/>
      <c r="S25" s="16"/>
      <c r="T25" s="77"/>
      <c r="U25" s="78"/>
      <c r="V25" s="78"/>
      <c r="W25" s="78"/>
      <c r="X25" s="78"/>
      <c r="Y25" s="78"/>
      <c r="Z25" s="78"/>
      <c r="AA25" s="79"/>
      <c r="AB25" s="8"/>
      <c r="AC25" s="8"/>
      <c r="AD25" s="8"/>
      <c r="AE25" s="8"/>
      <c r="AF25" s="8"/>
      <c r="AG25" s="8"/>
      <c r="AH25" s="8"/>
      <c r="AI25" s="8"/>
      <c r="AJ25" s="8"/>
      <c r="AK25" s="8"/>
      <c r="AL25" s="8"/>
      <c r="AM25" s="8"/>
      <c r="AN25" s="8"/>
      <c r="AO25" s="8"/>
      <c r="AP25" s="8"/>
      <c r="AQ25" s="8"/>
    </row>
    <row r="26" spans="1:43" ht="15.6">
      <c r="A26" s="5" t="s">
        <v>78</v>
      </c>
      <c r="B26" s="4">
        <v>6160.5</v>
      </c>
      <c r="C26" s="4">
        <v>2183572.5</v>
      </c>
      <c r="Q26" s="15"/>
      <c r="S26" s="16"/>
      <c r="T26" s="77"/>
      <c r="U26" s="78"/>
      <c r="V26" s="78"/>
      <c r="W26" s="78"/>
      <c r="X26" s="78"/>
      <c r="Y26" s="78"/>
      <c r="Z26" s="78"/>
      <c r="AA26" s="79"/>
      <c r="AB26" s="8"/>
      <c r="AC26" s="72" t="s">
        <v>104</v>
      </c>
      <c r="AD26" s="73"/>
      <c r="AE26" s="73"/>
      <c r="AF26" s="73"/>
      <c r="AG26" s="73"/>
      <c r="AH26" s="73"/>
      <c r="AI26" s="73"/>
      <c r="AJ26" s="73"/>
      <c r="AK26" s="73"/>
      <c r="AL26" s="73"/>
      <c r="AM26" s="73"/>
      <c r="AN26" s="73"/>
      <c r="AO26" s="73"/>
      <c r="AP26" s="73"/>
      <c r="AQ26" s="8"/>
    </row>
    <row r="27" spans="1:43">
      <c r="A27" s="5" t="s">
        <v>100</v>
      </c>
      <c r="B27" s="4">
        <v>2292.75</v>
      </c>
      <c r="C27" s="4">
        <v>812520</v>
      </c>
      <c r="Q27" s="15"/>
      <c r="S27" s="16"/>
      <c r="T27" s="77"/>
      <c r="U27" s="78"/>
      <c r="V27" s="78"/>
      <c r="W27" s="78"/>
      <c r="X27" s="78"/>
      <c r="Y27" s="78"/>
      <c r="Z27" s="78"/>
      <c r="AA27" s="79"/>
      <c r="AB27" s="8"/>
      <c r="AC27" s="8"/>
      <c r="AD27" s="8"/>
      <c r="AE27" s="8"/>
      <c r="AF27" s="8"/>
      <c r="AG27" s="8"/>
      <c r="AH27" s="8"/>
      <c r="AI27" s="8"/>
      <c r="AJ27" s="8"/>
      <c r="AK27" s="8"/>
      <c r="AL27" s="8"/>
      <c r="AM27" s="8"/>
      <c r="AN27" s="8"/>
      <c r="AO27" s="8"/>
      <c r="AP27" s="8"/>
      <c r="AQ27" s="8"/>
    </row>
    <row r="28" spans="1:43">
      <c r="A28" s="2" t="s">
        <v>67</v>
      </c>
      <c r="B28" s="4">
        <v>86800.941666666651</v>
      </c>
      <c r="C28" s="4">
        <v>55997425.416666672</v>
      </c>
      <c r="Q28" s="15"/>
      <c r="S28" s="16"/>
      <c r="T28" s="77"/>
      <c r="U28" s="78"/>
      <c r="V28" s="78"/>
      <c r="W28" s="78"/>
      <c r="X28" s="78"/>
      <c r="Y28" s="78"/>
      <c r="Z28" s="78"/>
      <c r="AA28" s="79"/>
      <c r="AB28" s="8"/>
      <c r="AC28" s="15"/>
      <c r="AD28" s="15"/>
      <c r="AE28" s="15"/>
      <c r="AF28" s="15"/>
      <c r="AG28" s="15"/>
      <c r="AH28" s="15"/>
      <c r="AI28" s="15"/>
      <c r="AJ28" s="15"/>
      <c r="AK28" s="15"/>
      <c r="AL28" s="15"/>
      <c r="AM28" s="15"/>
      <c r="AN28" s="15"/>
      <c r="AO28" s="15"/>
      <c r="AP28" s="15"/>
      <c r="AQ28" s="8"/>
    </row>
    <row r="29" spans="1:43">
      <c r="Q29" s="15"/>
      <c r="S29" s="16"/>
      <c r="T29" s="77"/>
      <c r="U29" s="78"/>
      <c r="V29" s="78"/>
      <c r="W29" s="78"/>
      <c r="X29" s="78"/>
      <c r="Y29" s="78"/>
      <c r="Z29" s="78"/>
      <c r="AA29" s="79"/>
      <c r="AB29" s="8"/>
      <c r="AC29" s="15"/>
      <c r="AD29" s="15"/>
      <c r="AE29" s="15"/>
      <c r="AF29" s="15"/>
      <c r="AG29" s="15"/>
      <c r="AH29" s="15"/>
      <c r="AI29" s="15"/>
      <c r="AJ29" s="15"/>
      <c r="AK29" s="15"/>
      <c r="AL29" s="15"/>
      <c r="AM29" s="15"/>
      <c r="AN29" s="15"/>
      <c r="AO29" s="15"/>
      <c r="AP29" s="15"/>
      <c r="AQ29" s="8"/>
    </row>
    <row r="30" spans="1:43">
      <c r="Q30" s="15"/>
      <c r="S30" s="16"/>
      <c r="T30" s="77"/>
      <c r="U30" s="78"/>
      <c r="V30" s="78"/>
      <c r="W30" s="78"/>
      <c r="X30" s="78"/>
      <c r="Y30" s="78"/>
      <c r="Z30" s="78"/>
      <c r="AA30" s="79"/>
      <c r="AB30" s="8"/>
      <c r="AC30" s="15"/>
      <c r="AD30" s="15"/>
      <c r="AE30" s="15"/>
      <c r="AF30" s="15"/>
      <c r="AG30" s="15"/>
      <c r="AH30" s="15"/>
      <c r="AI30" s="15"/>
      <c r="AJ30" s="15"/>
      <c r="AK30" s="15"/>
      <c r="AL30" s="15"/>
      <c r="AM30" s="15"/>
      <c r="AN30" s="15"/>
      <c r="AO30" s="15"/>
      <c r="AP30" s="15"/>
      <c r="AQ30" s="8"/>
    </row>
    <row r="31" spans="1:43">
      <c r="Q31" s="15"/>
      <c r="S31" s="16"/>
      <c r="T31" s="77"/>
      <c r="U31" s="78"/>
      <c r="V31" s="78"/>
      <c r="W31" s="78"/>
      <c r="X31" s="78"/>
      <c r="Y31" s="78"/>
      <c r="Z31" s="78"/>
      <c r="AA31" s="79"/>
      <c r="AB31" s="8"/>
      <c r="AC31" s="15"/>
      <c r="AD31" s="15"/>
      <c r="AE31" s="15"/>
      <c r="AF31" s="15"/>
      <c r="AG31" s="15"/>
      <c r="AH31" s="15"/>
      <c r="AI31" s="15"/>
      <c r="AJ31" s="15"/>
      <c r="AK31" s="15"/>
      <c r="AL31" s="15"/>
      <c r="AM31" s="15"/>
      <c r="AN31" s="15"/>
      <c r="AO31" s="15"/>
      <c r="AP31" s="15"/>
      <c r="AQ31" s="8"/>
    </row>
    <row r="32" spans="1:43">
      <c r="Q32" s="15"/>
      <c r="S32" s="16"/>
      <c r="T32" s="77"/>
      <c r="U32" s="78"/>
      <c r="V32" s="78"/>
      <c r="W32" s="78"/>
      <c r="X32" s="78"/>
      <c r="Y32" s="78"/>
      <c r="Z32" s="78"/>
      <c r="AA32" s="79"/>
      <c r="AB32" s="8"/>
      <c r="AC32" s="15"/>
      <c r="AD32" s="15"/>
      <c r="AE32" s="15"/>
      <c r="AF32" s="15"/>
      <c r="AG32" s="15"/>
      <c r="AH32" s="15"/>
      <c r="AI32" s="15"/>
      <c r="AJ32" s="15"/>
      <c r="AK32" s="15"/>
      <c r="AL32" s="15"/>
      <c r="AM32" s="15"/>
      <c r="AN32" s="15"/>
      <c r="AO32" s="15"/>
      <c r="AP32" s="15"/>
      <c r="AQ32" s="8"/>
    </row>
    <row r="33" spans="1:43">
      <c r="A33" s="3" t="s">
        <v>95</v>
      </c>
      <c r="B33" t="s">
        <v>98</v>
      </c>
      <c r="Q33" s="15"/>
      <c r="S33" s="16"/>
      <c r="T33" s="77"/>
      <c r="U33" s="78"/>
      <c r="V33" s="78"/>
      <c r="W33" s="78"/>
      <c r="X33" s="78"/>
      <c r="Y33" s="78"/>
      <c r="Z33" s="78"/>
      <c r="AA33" s="79"/>
      <c r="AB33" s="8"/>
      <c r="AC33" s="15"/>
      <c r="AD33" s="15"/>
      <c r="AE33" s="15"/>
      <c r="AF33" s="15"/>
      <c r="AG33" s="15"/>
      <c r="AH33" s="15"/>
      <c r="AI33" s="15"/>
      <c r="AJ33" s="15"/>
      <c r="AK33" s="15"/>
      <c r="AL33" s="15"/>
      <c r="AM33" s="15"/>
      <c r="AN33" s="15"/>
      <c r="AO33" s="15"/>
      <c r="AP33" s="15"/>
      <c r="AQ33" s="8"/>
    </row>
    <row r="34" spans="1:43">
      <c r="A34" s="2" t="s">
        <v>84</v>
      </c>
      <c r="B34" s="4">
        <v>30795120</v>
      </c>
      <c r="Q34" s="15"/>
      <c r="S34" s="16"/>
      <c r="T34" s="77"/>
      <c r="U34" s="78"/>
      <c r="V34" s="78"/>
      <c r="W34" s="78"/>
      <c r="X34" s="78"/>
      <c r="Y34" s="78"/>
      <c r="Z34" s="78"/>
      <c r="AA34" s="79"/>
      <c r="AB34" s="8"/>
      <c r="AC34" s="15"/>
      <c r="AD34" s="15"/>
      <c r="AE34" s="15"/>
      <c r="AF34" s="15"/>
      <c r="AG34" s="15"/>
      <c r="AH34" s="15"/>
      <c r="AI34" s="15"/>
      <c r="AJ34" s="15"/>
      <c r="AK34" s="15"/>
      <c r="AL34" s="15"/>
      <c r="AM34" s="15"/>
      <c r="AN34" s="15"/>
      <c r="AO34" s="15"/>
      <c r="AP34" s="15"/>
      <c r="AQ34" s="8"/>
    </row>
    <row r="35" spans="1:43">
      <c r="A35" s="2" t="s">
        <v>82</v>
      </c>
      <c r="B35" s="4">
        <v>14058360</v>
      </c>
      <c r="Q35" s="15"/>
      <c r="S35" s="16"/>
      <c r="T35" s="77"/>
      <c r="U35" s="78"/>
      <c r="V35" s="78"/>
      <c r="W35" s="78"/>
      <c r="X35" s="78"/>
      <c r="Y35" s="78"/>
      <c r="Z35" s="78"/>
      <c r="AA35" s="79"/>
      <c r="AB35" s="8"/>
      <c r="AC35" s="15"/>
      <c r="AD35" s="15"/>
      <c r="AE35" s="15"/>
      <c r="AF35" s="15"/>
      <c r="AG35" s="15"/>
      <c r="AH35" s="15"/>
      <c r="AI35" s="15"/>
      <c r="AJ35" s="15"/>
      <c r="AK35" s="15"/>
      <c r="AL35" s="15"/>
      <c r="AM35" s="15"/>
      <c r="AN35" s="15"/>
      <c r="AO35" s="15"/>
      <c r="AP35" s="15"/>
      <c r="AQ35" s="8"/>
    </row>
    <row r="36" spans="1:43">
      <c r="A36" s="2" t="s">
        <v>85</v>
      </c>
      <c r="B36" s="4">
        <v>10307106.25</v>
      </c>
      <c r="Q36" s="15"/>
      <c r="S36" s="16"/>
      <c r="T36" s="77"/>
      <c r="U36" s="78"/>
      <c r="V36" s="78"/>
      <c r="W36" s="78"/>
      <c r="X36" s="78"/>
      <c r="Y36" s="78"/>
      <c r="Z36" s="78"/>
      <c r="AA36" s="79"/>
      <c r="AB36" s="8"/>
      <c r="AC36" s="15"/>
      <c r="AD36" s="15"/>
      <c r="AE36" s="15"/>
      <c r="AF36" s="15"/>
      <c r="AG36" s="15"/>
      <c r="AH36" s="15"/>
      <c r="AI36" s="15"/>
      <c r="AJ36" s="15"/>
      <c r="AK36" s="15"/>
      <c r="AL36" s="15"/>
      <c r="AM36" s="15"/>
      <c r="AN36" s="15"/>
      <c r="AO36" s="15"/>
      <c r="AP36" s="15"/>
      <c r="AQ36" s="8"/>
    </row>
    <row r="37" spans="1:43">
      <c r="A37" s="2" t="s">
        <v>83</v>
      </c>
      <c r="B37" s="4">
        <v>836839.16666666698</v>
      </c>
      <c r="Q37" s="15"/>
      <c r="S37" s="16"/>
      <c r="T37" s="80"/>
      <c r="U37" s="81"/>
      <c r="V37" s="81"/>
      <c r="W37" s="81"/>
      <c r="X37" s="81"/>
      <c r="Y37" s="81"/>
      <c r="Z37" s="81"/>
      <c r="AA37" s="82"/>
      <c r="AB37" s="8"/>
      <c r="AC37" s="15"/>
      <c r="AD37" s="15"/>
      <c r="AE37" s="15"/>
      <c r="AF37" s="15"/>
      <c r="AG37" s="15"/>
      <c r="AH37" s="15"/>
      <c r="AI37" s="15"/>
      <c r="AJ37" s="15"/>
      <c r="AK37" s="15"/>
      <c r="AL37" s="15"/>
      <c r="AM37" s="15"/>
      <c r="AN37" s="15"/>
      <c r="AO37" s="15"/>
      <c r="AP37" s="15"/>
      <c r="AQ37" s="8"/>
    </row>
    <row r="38" spans="1:43">
      <c r="A38" s="2" t="s">
        <v>67</v>
      </c>
      <c r="B38" s="4">
        <v>55997425.416666672</v>
      </c>
      <c r="Q38" s="15"/>
      <c r="S38" s="16"/>
      <c r="T38" s="18"/>
      <c r="U38" s="8"/>
      <c r="V38" s="8"/>
      <c r="W38" s="8"/>
      <c r="X38" s="8"/>
      <c r="Y38" s="8"/>
      <c r="Z38" s="8"/>
      <c r="AA38" s="8"/>
      <c r="AB38" s="8"/>
      <c r="AC38" s="15"/>
      <c r="AD38" s="15"/>
      <c r="AE38" s="15"/>
      <c r="AF38" s="15"/>
      <c r="AG38" s="15"/>
      <c r="AH38" s="15"/>
      <c r="AI38" s="15"/>
      <c r="AJ38" s="15"/>
      <c r="AK38" s="15"/>
      <c r="AL38" s="15"/>
      <c r="AM38" s="15"/>
      <c r="AN38" s="15"/>
      <c r="AO38" s="15"/>
      <c r="AP38" s="15"/>
      <c r="AQ38" s="8"/>
    </row>
    <row r="39" spans="1:43">
      <c r="Q39" s="15"/>
      <c r="S39" s="16"/>
      <c r="T39" s="29" t="s">
        <v>105</v>
      </c>
      <c r="U39" s="15"/>
      <c r="V39" s="15"/>
      <c r="W39" s="15"/>
      <c r="X39" s="15"/>
      <c r="Y39" s="15"/>
      <c r="Z39" s="15"/>
      <c r="AA39" s="15"/>
      <c r="AB39" s="8"/>
      <c r="AC39" s="15"/>
      <c r="AD39" s="15"/>
      <c r="AE39" s="15"/>
      <c r="AF39" s="15"/>
      <c r="AG39" s="15"/>
      <c r="AH39" s="15"/>
      <c r="AI39" s="15"/>
      <c r="AJ39" s="15"/>
      <c r="AK39" s="15"/>
      <c r="AL39" s="15"/>
      <c r="AM39" s="15"/>
      <c r="AN39" s="15"/>
      <c r="AO39" s="15"/>
      <c r="AP39" s="15"/>
      <c r="AQ39" s="8"/>
    </row>
    <row r="40" spans="1:43">
      <c r="Q40" s="15"/>
      <c r="S40" s="16"/>
      <c r="T40" s="29" t="s">
        <v>105</v>
      </c>
      <c r="U40" s="15"/>
      <c r="V40" s="15"/>
      <c r="W40" s="15"/>
      <c r="X40" s="15"/>
      <c r="Y40" s="15"/>
      <c r="Z40" s="15"/>
      <c r="AA40" s="15"/>
      <c r="AB40" s="8"/>
      <c r="AC40" s="15"/>
      <c r="AD40" s="15"/>
      <c r="AE40" s="15"/>
      <c r="AF40" s="15"/>
      <c r="AG40" s="15"/>
      <c r="AH40" s="15"/>
      <c r="AI40" s="15"/>
      <c r="AJ40" s="15"/>
      <c r="AK40" s="15"/>
      <c r="AL40" s="15"/>
      <c r="AM40" s="15"/>
      <c r="AN40" s="15"/>
      <c r="AO40" s="15"/>
      <c r="AP40" s="15"/>
      <c r="AQ40" s="8"/>
    </row>
    <row r="41" spans="1:43">
      <c r="Q41" s="15"/>
      <c r="S41" s="16"/>
      <c r="T41" s="15"/>
      <c r="U41" s="15"/>
      <c r="V41" s="15"/>
      <c r="W41" s="15"/>
      <c r="X41" s="15"/>
      <c r="Y41" s="15"/>
      <c r="Z41" s="15"/>
      <c r="AA41" s="15"/>
      <c r="AB41" s="8"/>
      <c r="AC41" s="15"/>
      <c r="AD41" s="15"/>
      <c r="AE41" s="15"/>
      <c r="AF41" s="15"/>
      <c r="AG41" s="15"/>
      <c r="AH41" s="15"/>
      <c r="AI41" s="15"/>
      <c r="AJ41" s="15"/>
      <c r="AK41" s="15"/>
      <c r="AL41" s="15"/>
      <c r="AM41" s="15"/>
      <c r="AN41" s="15"/>
      <c r="AO41" s="15"/>
      <c r="AP41" s="15"/>
      <c r="AQ41" s="8"/>
    </row>
    <row r="42" spans="1:43">
      <c r="A42" s="3" t="s">
        <v>95</v>
      </c>
      <c r="B42" t="s">
        <v>98</v>
      </c>
      <c r="Q42" s="15"/>
      <c r="S42" s="16"/>
      <c r="T42" s="15"/>
      <c r="U42" s="15"/>
      <c r="V42" s="15"/>
      <c r="W42" s="15"/>
      <c r="X42" s="15"/>
      <c r="Y42" s="15"/>
      <c r="Z42" s="15"/>
      <c r="AA42" s="15"/>
      <c r="AB42" s="8"/>
      <c r="AC42" s="15"/>
      <c r="AD42" s="15"/>
      <c r="AE42" s="15"/>
      <c r="AF42" s="15"/>
      <c r="AG42" s="15"/>
      <c r="AH42" s="15"/>
      <c r="AI42" s="15"/>
      <c r="AJ42" s="15"/>
      <c r="AK42" s="15"/>
      <c r="AL42" s="15"/>
      <c r="AM42" s="15"/>
      <c r="AN42" s="15"/>
      <c r="AO42" s="15"/>
      <c r="AP42" s="15"/>
      <c r="AQ42" s="8"/>
    </row>
    <row r="43" spans="1:43">
      <c r="A43" s="2" t="s">
        <v>87</v>
      </c>
      <c r="B43" s="4">
        <v>23443188.75</v>
      </c>
      <c r="Q43" s="15"/>
      <c r="S43" s="16"/>
      <c r="T43" s="15"/>
      <c r="U43" s="15"/>
      <c r="V43" s="15"/>
      <c r="W43" s="15"/>
      <c r="X43" s="15"/>
      <c r="Y43" s="15"/>
      <c r="Z43" s="15"/>
      <c r="AA43" s="15"/>
      <c r="AB43" s="8"/>
      <c r="AC43" s="15"/>
      <c r="AD43" s="15"/>
      <c r="AE43" s="15"/>
      <c r="AF43" s="15"/>
      <c r="AG43" s="15"/>
      <c r="AH43" s="15"/>
      <c r="AI43" s="15"/>
      <c r="AJ43" s="15"/>
      <c r="AK43" s="15"/>
      <c r="AL43" s="15"/>
      <c r="AM43" s="15"/>
      <c r="AN43" s="15"/>
      <c r="AO43" s="15"/>
      <c r="AP43" s="15"/>
      <c r="AQ43" s="8"/>
    </row>
    <row r="44" spans="1:43">
      <c r="A44" s="2" t="s">
        <v>86</v>
      </c>
      <c r="B44" s="4">
        <v>15397530</v>
      </c>
      <c r="Q44" s="15"/>
      <c r="S44" s="19"/>
      <c r="T44" s="19"/>
      <c r="U44" s="19"/>
      <c r="V44" s="19"/>
      <c r="W44" s="19"/>
      <c r="X44" s="19"/>
      <c r="Y44" s="19"/>
      <c r="Z44" s="19"/>
      <c r="AA44" s="19"/>
      <c r="AB44" s="19"/>
      <c r="AC44" s="19"/>
      <c r="AD44" s="19"/>
      <c r="AE44" s="19"/>
      <c r="AF44" s="19"/>
      <c r="AG44" s="19"/>
      <c r="AH44" s="19"/>
      <c r="AI44" s="19"/>
      <c r="AJ44" s="19"/>
      <c r="AK44" s="19"/>
      <c r="AL44" s="19"/>
      <c r="AM44" s="19"/>
      <c r="AN44" s="19"/>
      <c r="AO44" s="8"/>
      <c r="AP44" s="8"/>
      <c r="AQ44" s="8"/>
    </row>
    <row r="45" spans="1:43">
      <c r="A45" s="2" t="s">
        <v>80</v>
      </c>
      <c r="B45" s="4">
        <v>9295420</v>
      </c>
    </row>
    <row r="46" spans="1:43">
      <c r="A46" s="2" t="s">
        <v>88</v>
      </c>
      <c r="B46" s="4">
        <v>7861286.6666666716</v>
      </c>
      <c r="Q46" s="23" t="s">
        <v>102</v>
      </c>
    </row>
    <row r="47" spans="1:43">
      <c r="A47" s="2" t="s">
        <v>67</v>
      </c>
      <c r="B47" s="4">
        <v>55997425.416666672</v>
      </c>
    </row>
    <row r="49" spans="1:27">
      <c r="AA49" s="20"/>
    </row>
    <row r="51" spans="1:27">
      <c r="A51" s="3" t="s">
        <v>95</v>
      </c>
      <c r="B51" t="s">
        <v>99</v>
      </c>
    </row>
    <row r="52" spans="1:27">
      <c r="A52" s="2" t="s">
        <v>87</v>
      </c>
      <c r="B52" s="4">
        <v>32746.125000000004</v>
      </c>
    </row>
    <row r="53" spans="1:27">
      <c r="A53" s="2" t="s">
        <v>86</v>
      </c>
      <c r="B53" s="4">
        <v>21434.549999999985</v>
      </c>
    </row>
    <row r="54" spans="1:27">
      <c r="A54" s="2" t="s">
        <v>88</v>
      </c>
      <c r="B54" s="4">
        <v>10848.216666666669</v>
      </c>
    </row>
    <row r="55" spans="1:27">
      <c r="A55" s="2" t="s">
        <v>80</v>
      </c>
      <c r="B55" s="4">
        <v>21772.05000000001</v>
      </c>
    </row>
    <row r="56" spans="1:27">
      <c r="A56" s="2" t="s">
        <v>67</v>
      </c>
      <c r="B56" s="4">
        <v>86800.941666666666</v>
      </c>
    </row>
    <row r="58" spans="1:27">
      <c r="A58" s="3" t="s">
        <v>74</v>
      </c>
      <c r="B58" t="s">
        <v>111</v>
      </c>
    </row>
    <row r="59" spans="1:27">
      <c r="A59" s="3" t="s">
        <v>90</v>
      </c>
      <c r="B59" t="s">
        <v>111</v>
      </c>
    </row>
    <row r="61" spans="1:27">
      <c r="A61" s="3" t="s">
        <v>95</v>
      </c>
      <c r="B61" t="s">
        <v>99</v>
      </c>
    </row>
    <row r="62" spans="1:27">
      <c r="A62" s="2" t="s">
        <v>85</v>
      </c>
      <c r="B62" s="4">
        <v>6726.375</v>
      </c>
    </row>
    <row r="63" spans="1:27">
      <c r="A63" s="2" t="s">
        <v>83</v>
      </c>
      <c r="B63" s="4">
        <v>8810.1666666666752</v>
      </c>
    </row>
    <row r="64" spans="1:27">
      <c r="A64" s="2" t="s">
        <v>84</v>
      </c>
      <c r="B64" s="4">
        <v>31598.400000000034</v>
      </c>
    </row>
    <row r="65" spans="1:5">
      <c r="A65" s="2" t="s">
        <v>82</v>
      </c>
      <c r="B65" s="4">
        <v>39666</v>
      </c>
    </row>
    <row r="66" spans="1:5">
      <c r="A66" s="2" t="s">
        <v>67</v>
      </c>
      <c r="B66" s="4">
        <v>86800.941666666709</v>
      </c>
    </row>
    <row r="70" spans="1:5">
      <c r="A70" s="3" t="s">
        <v>74</v>
      </c>
      <c r="B70" t="s">
        <v>111</v>
      </c>
    </row>
    <row r="72" spans="1:5">
      <c r="A72" s="3" t="s">
        <v>99</v>
      </c>
      <c r="B72" s="3" t="s">
        <v>112</v>
      </c>
    </row>
    <row r="73" spans="1:5">
      <c r="A73" s="3" t="s">
        <v>95</v>
      </c>
      <c r="B73" t="s">
        <v>85</v>
      </c>
      <c r="C73" t="s">
        <v>83</v>
      </c>
      <c r="D73" t="s">
        <v>84</v>
      </c>
      <c r="E73" t="s">
        <v>82</v>
      </c>
    </row>
    <row r="74" spans="1:5">
      <c r="A74" s="2">
        <v>1</v>
      </c>
      <c r="B74" s="4">
        <v>130.125</v>
      </c>
      <c r="C74" s="4">
        <v>174.16666666666666</v>
      </c>
      <c r="D74" s="4">
        <v>679.80000000000007</v>
      </c>
      <c r="E74" s="4">
        <v>721.5</v>
      </c>
    </row>
    <row r="75" spans="1:5">
      <c r="A75" s="2">
        <v>2</v>
      </c>
      <c r="B75" s="4">
        <v>134.5</v>
      </c>
      <c r="C75" s="4">
        <v>167.16666666666666</v>
      </c>
      <c r="D75" s="4">
        <v>652.80000000000007</v>
      </c>
      <c r="E75" s="4">
        <v>753</v>
      </c>
    </row>
    <row r="76" spans="1:5">
      <c r="A76" s="2">
        <v>3</v>
      </c>
      <c r="B76" s="4">
        <v>126.25</v>
      </c>
      <c r="C76" s="4">
        <v>150.16666666666666</v>
      </c>
      <c r="D76" s="4">
        <v>661.19999999999982</v>
      </c>
      <c r="E76" s="4">
        <v>735.75</v>
      </c>
    </row>
    <row r="77" spans="1:5">
      <c r="A77" s="2">
        <v>4</v>
      </c>
      <c r="B77" s="4">
        <v>133.5</v>
      </c>
      <c r="C77" s="4">
        <v>156.16666666666669</v>
      </c>
      <c r="D77" s="4">
        <v>652.79999999999984</v>
      </c>
      <c r="E77" s="4">
        <v>762</v>
      </c>
    </row>
    <row r="78" spans="1:5">
      <c r="A78" s="2">
        <v>5</v>
      </c>
      <c r="B78" s="4">
        <v>122</v>
      </c>
      <c r="C78" s="4">
        <v>178.33333333333331</v>
      </c>
      <c r="D78" s="4">
        <v>631.79999999999995</v>
      </c>
      <c r="E78" s="4">
        <v>807</v>
      </c>
    </row>
    <row r="79" spans="1:5">
      <c r="A79" s="2">
        <v>6</v>
      </c>
      <c r="B79" s="4">
        <v>125</v>
      </c>
      <c r="C79" s="4">
        <v>169.16666666666666</v>
      </c>
      <c r="D79" s="4">
        <v>632.99999999999989</v>
      </c>
      <c r="E79" s="4">
        <v>796.5</v>
      </c>
    </row>
    <row r="80" spans="1:5">
      <c r="A80" s="2">
        <v>7</v>
      </c>
      <c r="B80" s="4">
        <v>140.375</v>
      </c>
      <c r="C80" s="4">
        <v>166</v>
      </c>
      <c r="D80" s="4">
        <v>609.6</v>
      </c>
      <c r="E80" s="4">
        <v>694.5</v>
      </c>
    </row>
    <row r="81" spans="1:5">
      <c r="A81" s="2">
        <v>8</v>
      </c>
      <c r="B81" s="4">
        <v>130.375</v>
      </c>
      <c r="C81" s="4">
        <v>167.66666666666666</v>
      </c>
      <c r="D81" s="4">
        <v>620.99999999999989</v>
      </c>
      <c r="E81" s="4">
        <v>689.25</v>
      </c>
    </row>
    <row r="82" spans="1:5">
      <c r="A82" s="2">
        <v>9</v>
      </c>
      <c r="B82" s="4">
        <v>124.125</v>
      </c>
      <c r="C82" s="4">
        <v>156.66666666666666</v>
      </c>
      <c r="D82" s="4">
        <v>591</v>
      </c>
      <c r="E82" s="4">
        <v>789</v>
      </c>
    </row>
    <row r="83" spans="1:5">
      <c r="A83" s="2">
        <v>10</v>
      </c>
      <c r="B83" s="4">
        <v>123.875</v>
      </c>
      <c r="C83" s="4">
        <v>178.33333333333334</v>
      </c>
      <c r="D83" s="4">
        <v>628.79999999999995</v>
      </c>
      <c r="E83" s="4">
        <v>670.5</v>
      </c>
    </row>
    <row r="84" spans="1:5">
      <c r="A84" s="2">
        <v>11</v>
      </c>
      <c r="B84" s="4">
        <v>133.5</v>
      </c>
      <c r="C84" s="4">
        <v>177</v>
      </c>
      <c r="D84" s="4">
        <v>644.4</v>
      </c>
      <c r="E84" s="4">
        <v>756</v>
      </c>
    </row>
    <row r="85" spans="1:5">
      <c r="A85" s="2">
        <v>12</v>
      </c>
      <c r="B85" s="4">
        <v>126.875</v>
      </c>
      <c r="C85" s="4">
        <v>163.50000000000003</v>
      </c>
      <c r="D85" s="4">
        <v>634.79999999999995</v>
      </c>
      <c r="E85" s="4">
        <v>703.5</v>
      </c>
    </row>
    <row r="86" spans="1:5">
      <c r="A86" s="2">
        <v>13</v>
      </c>
      <c r="B86" s="4">
        <v>123</v>
      </c>
      <c r="C86" s="4">
        <v>177.33333333333331</v>
      </c>
      <c r="D86" s="4">
        <v>576.00000000000011</v>
      </c>
      <c r="E86" s="4">
        <v>760.5</v>
      </c>
    </row>
    <row r="87" spans="1:5">
      <c r="A87" s="2">
        <v>14</v>
      </c>
      <c r="B87" s="4">
        <v>125.25</v>
      </c>
      <c r="C87" s="4">
        <v>170</v>
      </c>
      <c r="D87" s="4">
        <v>610.20000000000005</v>
      </c>
      <c r="E87" s="4">
        <v>787.5</v>
      </c>
    </row>
    <row r="88" spans="1:5">
      <c r="A88" s="2">
        <v>15</v>
      </c>
      <c r="B88" s="4">
        <v>124.125</v>
      </c>
      <c r="C88" s="4">
        <v>162.16666666666666</v>
      </c>
      <c r="D88" s="4">
        <v>538.80000000000007</v>
      </c>
      <c r="E88" s="4">
        <v>759</v>
      </c>
    </row>
    <row r="89" spans="1:5">
      <c r="A89" s="2">
        <v>16</v>
      </c>
      <c r="B89" s="4">
        <v>124.5</v>
      </c>
      <c r="C89" s="4">
        <v>175.83333333333334</v>
      </c>
      <c r="D89" s="4">
        <v>568.79999999999995</v>
      </c>
      <c r="E89" s="4">
        <v>806.25</v>
      </c>
    </row>
    <row r="90" spans="1:5">
      <c r="A90" s="2">
        <v>17</v>
      </c>
      <c r="B90" s="4">
        <v>138.75</v>
      </c>
      <c r="C90" s="4">
        <v>167.66666666666669</v>
      </c>
      <c r="D90" s="4">
        <v>576</v>
      </c>
      <c r="E90" s="4">
        <v>789</v>
      </c>
    </row>
    <row r="91" spans="1:5">
      <c r="A91" s="2">
        <v>18</v>
      </c>
      <c r="B91" s="4">
        <v>139.75</v>
      </c>
      <c r="C91" s="4">
        <v>184.5</v>
      </c>
      <c r="D91" s="4">
        <v>580.79999999999995</v>
      </c>
      <c r="E91" s="4">
        <v>731.25</v>
      </c>
    </row>
    <row r="92" spans="1:5">
      <c r="A92" s="2">
        <v>19</v>
      </c>
      <c r="B92" s="4">
        <v>132.625</v>
      </c>
      <c r="C92" s="4">
        <v>157.66666666666666</v>
      </c>
      <c r="D92" s="4">
        <v>573.59999999999991</v>
      </c>
      <c r="E92" s="4">
        <v>776.25</v>
      </c>
    </row>
    <row r="93" spans="1:5">
      <c r="A93" s="2">
        <v>20</v>
      </c>
      <c r="B93" s="4">
        <v>132.375</v>
      </c>
      <c r="C93" s="4">
        <v>181.5</v>
      </c>
      <c r="D93" s="4">
        <v>594</v>
      </c>
      <c r="E93" s="4">
        <v>852.75</v>
      </c>
    </row>
    <row r="94" spans="1:5">
      <c r="A94" s="2">
        <v>21</v>
      </c>
      <c r="B94" s="4">
        <v>126.375</v>
      </c>
      <c r="C94" s="4">
        <v>173.66666666666663</v>
      </c>
      <c r="D94" s="4">
        <v>586.80000000000007</v>
      </c>
      <c r="E94" s="4">
        <v>813</v>
      </c>
    </row>
    <row r="95" spans="1:5">
      <c r="A95" s="2">
        <v>22</v>
      </c>
      <c r="B95" s="4">
        <v>130</v>
      </c>
      <c r="C95" s="4">
        <v>180.16666666666666</v>
      </c>
      <c r="D95" s="4">
        <v>626.39999999999986</v>
      </c>
      <c r="E95" s="4">
        <v>848.25</v>
      </c>
    </row>
    <row r="96" spans="1:5">
      <c r="A96" s="2">
        <v>23</v>
      </c>
      <c r="B96" s="4">
        <v>131.25</v>
      </c>
      <c r="C96" s="4">
        <v>185.66666666666671</v>
      </c>
      <c r="D96" s="4">
        <v>550.20000000000005</v>
      </c>
      <c r="E96" s="4">
        <v>807.75</v>
      </c>
    </row>
    <row r="97" spans="1:5">
      <c r="A97" s="2">
        <v>24</v>
      </c>
      <c r="B97" s="4">
        <v>129</v>
      </c>
      <c r="C97" s="4">
        <v>164.5</v>
      </c>
      <c r="D97" s="4">
        <v>566.99999999999977</v>
      </c>
      <c r="E97" s="4">
        <v>736.5</v>
      </c>
    </row>
    <row r="98" spans="1:5">
      <c r="A98" s="2">
        <v>25</v>
      </c>
      <c r="B98" s="4">
        <v>129.625</v>
      </c>
      <c r="C98" s="4">
        <v>188</v>
      </c>
      <c r="D98" s="4">
        <v>570.59999999999991</v>
      </c>
      <c r="E98" s="4">
        <v>789</v>
      </c>
    </row>
    <row r="99" spans="1:5">
      <c r="A99" s="2">
        <v>26</v>
      </c>
      <c r="B99" s="4">
        <v>146.125</v>
      </c>
      <c r="C99" s="4">
        <v>165.50000000000003</v>
      </c>
      <c r="D99" s="4">
        <v>555</v>
      </c>
      <c r="E99" s="4">
        <v>759.75</v>
      </c>
    </row>
    <row r="100" spans="1:5">
      <c r="A100" s="2">
        <v>27</v>
      </c>
      <c r="B100" s="4">
        <v>131.75</v>
      </c>
      <c r="C100" s="4">
        <v>166</v>
      </c>
      <c r="D100" s="4">
        <v>553.79999999999995</v>
      </c>
      <c r="E100" s="4">
        <v>696</v>
      </c>
    </row>
    <row r="101" spans="1:5">
      <c r="A101" s="2">
        <v>28</v>
      </c>
      <c r="B101" s="4">
        <v>119.25</v>
      </c>
      <c r="C101" s="4">
        <v>168.66666666666663</v>
      </c>
      <c r="D101" s="4">
        <v>611.99999999999989</v>
      </c>
      <c r="E101" s="4">
        <v>713.25</v>
      </c>
    </row>
    <row r="102" spans="1:5">
      <c r="A102" s="2">
        <v>29</v>
      </c>
      <c r="B102" s="4">
        <v>116.75</v>
      </c>
      <c r="C102" s="4">
        <v>168.66666666666669</v>
      </c>
      <c r="D102" s="4">
        <v>631.20000000000005</v>
      </c>
      <c r="E102" s="4">
        <v>804.75</v>
      </c>
    </row>
    <row r="103" spans="1:5">
      <c r="A103" s="2">
        <v>30</v>
      </c>
      <c r="B103" s="4">
        <v>130.125</v>
      </c>
      <c r="C103" s="4">
        <v>143.83333333333334</v>
      </c>
      <c r="D103" s="4">
        <v>621.5999999999998</v>
      </c>
      <c r="E103" s="4">
        <v>768.75</v>
      </c>
    </row>
    <row r="104" spans="1:5">
      <c r="A104" s="2">
        <v>31</v>
      </c>
      <c r="B104" s="4">
        <v>136.125</v>
      </c>
      <c r="C104" s="4">
        <v>172.66666666666666</v>
      </c>
      <c r="D104" s="4">
        <v>600.59999999999991</v>
      </c>
      <c r="E104" s="4">
        <v>777.75</v>
      </c>
    </row>
    <row r="105" spans="1:5">
      <c r="A105" s="2">
        <v>32</v>
      </c>
      <c r="B105" s="4">
        <v>138.875</v>
      </c>
      <c r="C105" s="4">
        <v>182.83333333333331</v>
      </c>
      <c r="D105" s="4">
        <v>589.80000000000007</v>
      </c>
      <c r="E105" s="4">
        <v>748.5</v>
      </c>
    </row>
    <row r="106" spans="1:5">
      <c r="A106" s="2">
        <v>33</v>
      </c>
      <c r="B106" s="4">
        <v>126.875</v>
      </c>
      <c r="C106" s="4">
        <v>164.83333333333334</v>
      </c>
      <c r="D106" s="4">
        <v>589.19999999999993</v>
      </c>
      <c r="E106" s="4">
        <v>828</v>
      </c>
    </row>
    <row r="107" spans="1:5">
      <c r="A107" s="2">
        <v>34</v>
      </c>
      <c r="B107" s="4">
        <v>127.125</v>
      </c>
      <c r="C107" s="4">
        <v>149.33333333333331</v>
      </c>
      <c r="D107" s="4">
        <v>666.6</v>
      </c>
      <c r="E107" s="4">
        <v>806.25</v>
      </c>
    </row>
    <row r="108" spans="1:5">
      <c r="A108" s="2">
        <v>35</v>
      </c>
      <c r="B108" s="4">
        <v>135</v>
      </c>
      <c r="C108" s="4">
        <v>183.66666666666669</v>
      </c>
      <c r="D108" s="4">
        <v>616.20000000000005</v>
      </c>
      <c r="E108" s="4">
        <v>691.5</v>
      </c>
    </row>
    <row r="109" spans="1:5">
      <c r="A109" s="2">
        <v>36</v>
      </c>
      <c r="B109" s="4">
        <v>132.5</v>
      </c>
      <c r="C109" s="4">
        <v>163.16666666666663</v>
      </c>
      <c r="D109" s="4">
        <v>595.79999999999995</v>
      </c>
      <c r="E109" s="4">
        <v>739.5</v>
      </c>
    </row>
    <row r="110" spans="1:5">
      <c r="A110" s="2">
        <v>37</v>
      </c>
      <c r="B110" s="4">
        <v>125.875</v>
      </c>
      <c r="C110" s="4">
        <v>168.00000000000003</v>
      </c>
      <c r="D110" s="4">
        <v>558.6</v>
      </c>
      <c r="E110" s="4">
        <v>735</v>
      </c>
    </row>
    <row r="111" spans="1:5">
      <c r="A111" s="2">
        <v>38</v>
      </c>
      <c r="B111" s="4">
        <v>134.875</v>
      </c>
      <c r="C111" s="4">
        <v>157.33333333333334</v>
      </c>
      <c r="D111" s="4">
        <v>639.6</v>
      </c>
      <c r="E111" s="4">
        <v>795.75</v>
      </c>
    </row>
    <row r="112" spans="1:5">
      <c r="A112" s="2">
        <v>39</v>
      </c>
      <c r="B112" s="4">
        <v>136</v>
      </c>
      <c r="C112" s="4">
        <v>168.83333333333334</v>
      </c>
      <c r="D112" s="4">
        <v>699</v>
      </c>
      <c r="E112" s="4">
        <v>780</v>
      </c>
    </row>
    <row r="113" spans="1:5">
      <c r="A113" s="2">
        <v>40</v>
      </c>
      <c r="B113" s="4">
        <v>137.5</v>
      </c>
      <c r="C113" s="4">
        <v>193.16666666666666</v>
      </c>
      <c r="D113" s="4">
        <v>585.59999999999991</v>
      </c>
      <c r="E113" s="4">
        <v>683.25</v>
      </c>
    </row>
    <row r="114" spans="1:5">
      <c r="A114" s="2">
        <v>41</v>
      </c>
      <c r="B114" s="4">
        <v>144.375</v>
      </c>
      <c r="C114" s="4">
        <v>163.83333333333334</v>
      </c>
      <c r="D114" s="4">
        <v>614.4</v>
      </c>
      <c r="E114" s="4">
        <v>728.25</v>
      </c>
    </row>
    <row r="115" spans="1:5">
      <c r="A115" s="2">
        <v>42</v>
      </c>
      <c r="B115" s="4">
        <v>124.875</v>
      </c>
      <c r="C115" s="4">
        <v>154.33333333333334</v>
      </c>
      <c r="D115" s="4">
        <v>583.20000000000016</v>
      </c>
      <c r="E115" s="4">
        <v>768.75</v>
      </c>
    </row>
    <row r="116" spans="1:5">
      <c r="A116" s="2">
        <v>43</v>
      </c>
      <c r="B116" s="4">
        <v>123</v>
      </c>
      <c r="C116" s="4">
        <v>168.83333333333334</v>
      </c>
      <c r="D116" s="4">
        <v>617.4</v>
      </c>
      <c r="E116" s="4">
        <v>715.5</v>
      </c>
    </row>
    <row r="117" spans="1:5">
      <c r="A117" s="2">
        <v>44</v>
      </c>
      <c r="B117" s="4">
        <v>121.875</v>
      </c>
      <c r="C117" s="4">
        <v>173.16666666666669</v>
      </c>
      <c r="D117" s="4">
        <v>605.40000000000009</v>
      </c>
      <c r="E117" s="4">
        <v>730.5</v>
      </c>
    </row>
    <row r="118" spans="1:5">
      <c r="A118" s="2">
        <v>45</v>
      </c>
      <c r="B118" s="4">
        <v>121.375</v>
      </c>
      <c r="C118" s="4">
        <v>167.83333333333334</v>
      </c>
      <c r="D118" s="4">
        <v>606.59999999999991</v>
      </c>
      <c r="E118" s="4">
        <v>751.5</v>
      </c>
    </row>
    <row r="119" spans="1:5">
      <c r="A119" s="2">
        <v>46</v>
      </c>
      <c r="B119" s="4">
        <v>121.125</v>
      </c>
      <c r="C119" s="4">
        <v>188.50000000000003</v>
      </c>
      <c r="D119" s="4">
        <v>602.40000000000009</v>
      </c>
      <c r="E119" s="4">
        <v>768</v>
      </c>
    </row>
    <row r="120" spans="1:5">
      <c r="A120" s="2">
        <v>47</v>
      </c>
      <c r="B120" s="4">
        <v>119.75</v>
      </c>
      <c r="C120" s="4">
        <v>149.16666666666669</v>
      </c>
      <c r="D120" s="4">
        <v>631.79999999999995</v>
      </c>
      <c r="E120" s="4">
        <v>795.75</v>
      </c>
    </row>
    <row r="121" spans="1:5">
      <c r="A121" s="2">
        <v>48</v>
      </c>
      <c r="B121" s="4">
        <v>130.375</v>
      </c>
      <c r="C121" s="4">
        <v>168.83333333333337</v>
      </c>
      <c r="D121" s="4">
        <v>654</v>
      </c>
      <c r="E121" s="4">
        <v>724.5</v>
      </c>
    </row>
    <row r="122" spans="1:5">
      <c r="A122" s="2">
        <v>49</v>
      </c>
      <c r="B122" s="4">
        <v>134.75</v>
      </c>
      <c r="C122" s="4">
        <v>178.50000000000006</v>
      </c>
      <c r="D122" s="4">
        <v>620.40000000000009</v>
      </c>
      <c r="E122" s="4">
        <v>749.25</v>
      </c>
    </row>
    <row r="123" spans="1:5">
      <c r="A123" s="2">
        <v>50</v>
      </c>
      <c r="B123" s="4">
        <v>130.5</v>
      </c>
      <c r="C123" s="4">
        <v>178.33333333333337</v>
      </c>
      <c r="D123" s="4">
        <v>592.20000000000005</v>
      </c>
      <c r="E123" s="4">
        <v>818.25</v>
      </c>
    </row>
    <row r="124" spans="1:5">
      <c r="A124" s="2">
        <v>51</v>
      </c>
      <c r="B124" s="4">
        <v>116.375</v>
      </c>
      <c r="C124" s="4">
        <v>164</v>
      </c>
      <c r="D124" s="4">
        <v>592.79999999999984</v>
      </c>
      <c r="E124" s="4">
        <v>844.5</v>
      </c>
    </row>
    <row r="125" spans="1:5">
      <c r="A125" s="2">
        <v>52</v>
      </c>
      <c r="B125" s="4">
        <v>126.125</v>
      </c>
      <c r="C125" s="4">
        <v>165.33333333333334</v>
      </c>
      <c r="D125" s="4">
        <v>602.99999999999989</v>
      </c>
      <c r="E125" s="4">
        <v>807.75</v>
      </c>
    </row>
    <row r="126" spans="1:5">
      <c r="A126" s="2" t="s">
        <v>67</v>
      </c>
      <c r="B126" s="4">
        <v>6726.375</v>
      </c>
      <c r="C126" s="4">
        <v>8810.1666666666661</v>
      </c>
      <c r="D126" s="4">
        <v>31598.399999999994</v>
      </c>
      <c r="E126" s="4">
        <v>39666</v>
      </c>
    </row>
  </sheetData>
  <mergeCells count="19">
    <mergeCell ref="AA4:AF4"/>
    <mergeCell ref="T13:U13"/>
    <mergeCell ref="AH4:AP4"/>
    <mergeCell ref="AC18:AP18"/>
    <mergeCell ref="AC26:AP26"/>
    <mergeCell ref="T24:AA37"/>
    <mergeCell ref="Q1:AQ1"/>
    <mergeCell ref="Q18:Q19"/>
    <mergeCell ref="Q3:Q4"/>
    <mergeCell ref="T18:AA18"/>
    <mergeCell ref="AA20:AA22"/>
    <mergeCell ref="Q2:AN2"/>
    <mergeCell ref="T21:Z22"/>
    <mergeCell ref="V12:X15"/>
    <mergeCell ref="V9:X10"/>
    <mergeCell ref="V6:X7"/>
    <mergeCell ref="T14:U15"/>
    <mergeCell ref="T9:U9"/>
    <mergeCell ref="T4:Y4"/>
  </mergeCells>
  <pageMargins left="0.7" right="0.7" top="0.75" bottom="0.75" header="0.3" footer="0.3"/>
  <pageSetup orientation="portrait" r:id="rId7"/>
  <drawing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J4161"/>
  <sheetViews>
    <sheetView zoomScale="85" zoomScaleNormal="85" workbookViewId="0">
      <pane ySplit="1" topLeftCell="A2" activePane="bottomLeft" state="frozen"/>
      <selection activeCell="AF31" sqref="AF31"/>
      <selection pane="bottomLeft" activeCell="AF31" sqref="AF31"/>
    </sheetView>
  </sheetViews>
  <sheetFormatPr defaultRowHeight="14.4"/>
  <cols>
    <col min="1" max="1" width="17" style="1" bestFit="1" customWidth="1"/>
    <col min="2" max="2" width="19.33203125" style="1" customWidth="1"/>
    <col min="3" max="3" width="9.5546875" style="1" bestFit="1" customWidth="1"/>
    <col min="4" max="4" width="5.109375" style="1" bestFit="1" customWidth="1"/>
    <col min="5" max="5" width="8" style="1" customWidth="1"/>
    <col min="6" max="6" width="6.44140625" style="1" bestFit="1" customWidth="1"/>
    <col min="7" max="7" width="18.109375" style="14" customWidth="1"/>
    <col min="8" max="8" width="4.5546875" style="1" customWidth="1"/>
    <col min="9" max="9" width="23" style="1" bestFit="1" customWidth="1"/>
    <col min="10" max="10" width="16" customWidth="1"/>
  </cols>
  <sheetData>
    <row r="1" spans="1:10">
      <c r="A1" t="s">
        <v>74</v>
      </c>
      <c r="B1" t="s">
        <v>79</v>
      </c>
      <c r="C1" t="s">
        <v>72</v>
      </c>
      <c r="D1" t="s">
        <v>8</v>
      </c>
      <c r="E1" t="s">
        <v>90</v>
      </c>
      <c r="F1" t="s">
        <v>81</v>
      </c>
      <c r="G1" s="13" t="s">
        <v>96</v>
      </c>
      <c r="H1" t="s">
        <v>101</v>
      </c>
      <c r="I1" t="s">
        <v>89</v>
      </c>
      <c r="J1" t="s">
        <v>97</v>
      </c>
    </row>
    <row r="2" spans="1:10">
      <c r="A2" t="s">
        <v>75</v>
      </c>
      <c r="B2" t="s">
        <v>85</v>
      </c>
      <c r="C2" t="s">
        <v>87</v>
      </c>
      <c r="D2">
        <v>2017</v>
      </c>
      <c r="E2" t="s">
        <v>93</v>
      </c>
      <c r="F2">
        <v>32</v>
      </c>
      <c r="G2" s="9">
        <v>15</v>
      </c>
      <c r="H2" s="10">
        <v>10</v>
      </c>
      <c r="I2" s="11">
        <v>1650</v>
      </c>
      <c r="J2" s="11">
        <f t="shared" ref="J2:J65" si="0">I2*G2</f>
        <v>24750</v>
      </c>
    </row>
    <row r="3" spans="1:10">
      <c r="A3" t="s">
        <v>76</v>
      </c>
      <c r="B3" t="s">
        <v>84</v>
      </c>
      <c r="C3" t="s">
        <v>87</v>
      </c>
      <c r="D3">
        <v>2017</v>
      </c>
      <c r="E3" t="s">
        <v>93</v>
      </c>
      <c r="F3">
        <v>33</v>
      </c>
      <c r="G3" s="9">
        <v>68.400000000000006</v>
      </c>
      <c r="H3" s="10">
        <v>45.6</v>
      </c>
      <c r="I3" s="11">
        <v>1150</v>
      </c>
      <c r="J3" s="11">
        <f t="shared" si="0"/>
        <v>78660</v>
      </c>
    </row>
    <row r="4" spans="1:10">
      <c r="A4" t="s">
        <v>100</v>
      </c>
      <c r="B4" t="s">
        <v>84</v>
      </c>
      <c r="C4" t="s">
        <v>87</v>
      </c>
      <c r="D4">
        <v>2017</v>
      </c>
      <c r="E4" t="s">
        <v>93</v>
      </c>
      <c r="F4">
        <v>32</v>
      </c>
      <c r="G4" s="9">
        <v>18</v>
      </c>
      <c r="H4" s="10">
        <v>12</v>
      </c>
      <c r="I4" s="11">
        <v>1150</v>
      </c>
      <c r="J4" s="11">
        <f t="shared" si="0"/>
        <v>20700</v>
      </c>
    </row>
    <row r="5" spans="1:10">
      <c r="A5" t="s">
        <v>76</v>
      </c>
      <c r="B5" t="s">
        <v>82</v>
      </c>
      <c r="C5" t="s">
        <v>87</v>
      </c>
      <c r="D5">
        <v>2017</v>
      </c>
      <c r="E5" t="s">
        <v>93</v>
      </c>
      <c r="F5">
        <v>32</v>
      </c>
      <c r="G5" s="9">
        <v>105.75</v>
      </c>
      <c r="H5" s="10">
        <v>70.5</v>
      </c>
      <c r="I5" s="11">
        <v>350</v>
      </c>
      <c r="J5" s="11">
        <f t="shared" si="0"/>
        <v>37012.5</v>
      </c>
    </row>
    <row r="6" spans="1:10">
      <c r="A6" t="s">
        <v>78</v>
      </c>
      <c r="B6" t="s">
        <v>85</v>
      </c>
      <c r="C6" t="s">
        <v>87</v>
      </c>
      <c r="D6">
        <v>2017</v>
      </c>
      <c r="E6" t="s">
        <v>93</v>
      </c>
      <c r="F6">
        <v>33</v>
      </c>
      <c r="G6" s="9">
        <v>9.375</v>
      </c>
      <c r="H6" s="10">
        <v>6.25</v>
      </c>
      <c r="I6" s="11">
        <v>1650</v>
      </c>
      <c r="J6" s="11">
        <f t="shared" si="0"/>
        <v>15468.75</v>
      </c>
    </row>
    <row r="7" spans="1:10">
      <c r="A7" t="s">
        <v>77</v>
      </c>
      <c r="B7" t="s">
        <v>83</v>
      </c>
      <c r="C7" t="s">
        <v>87</v>
      </c>
      <c r="D7">
        <v>2017</v>
      </c>
      <c r="E7" t="s">
        <v>93</v>
      </c>
      <c r="F7">
        <v>33</v>
      </c>
      <c r="G7" s="9">
        <v>8.5</v>
      </c>
      <c r="H7" s="10">
        <v>5.666666666666667</v>
      </c>
      <c r="I7" s="11">
        <v>95</v>
      </c>
      <c r="J7" s="11">
        <f t="shared" si="0"/>
        <v>807.5</v>
      </c>
    </row>
    <row r="8" spans="1:10">
      <c r="A8" t="s">
        <v>78</v>
      </c>
      <c r="B8" t="s">
        <v>82</v>
      </c>
      <c r="C8" t="s">
        <v>87</v>
      </c>
      <c r="D8">
        <v>2017</v>
      </c>
      <c r="E8" t="s">
        <v>93</v>
      </c>
      <c r="F8">
        <v>33</v>
      </c>
      <c r="G8" s="9">
        <v>49.5</v>
      </c>
      <c r="H8" s="10">
        <v>33</v>
      </c>
      <c r="I8" s="11">
        <v>350</v>
      </c>
      <c r="J8" s="11">
        <f t="shared" si="0"/>
        <v>17325</v>
      </c>
    </row>
    <row r="9" spans="1:10">
      <c r="A9" t="s">
        <v>75</v>
      </c>
      <c r="B9" t="s">
        <v>84</v>
      </c>
      <c r="C9" t="s">
        <v>87</v>
      </c>
      <c r="D9">
        <v>2017</v>
      </c>
      <c r="E9" t="s">
        <v>93</v>
      </c>
      <c r="F9">
        <v>32</v>
      </c>
      <c r="G9" s="9">
        <v>46.8</v>
      </c>
      <c r="H9" s="10">
        <v>31.2</v>
      </c>
      <c r="I9" s="11">
        <v>1150</v>
      </c>
      <c r="J9" s="11">
        <f t="shared" si="0"/>
        <v>53820</v>
      </c>
    </row>
    <row r="10" spans="1:10">
      <c r="A10" t="s">
        <v>78</v>
      </c>
      <c r="B10" t="s">
        <v>84</v>
      </c>
      <c r="C10" t="s">
        <v>87</v>
      </c>
      <c r="D10">
        <v>2017</v>
      </c>
      <c r="E10" t="s">
        <v>93</v>
      </c>
      <c r="F10">
        <v>33</v>
      </c>
      <c r="G10" s="9">
        <v>28.799999999999997</v>
      </c>
      <c r="H10" s="10">
        <v>19.2</v>
      </c>
      <c r="I10" s="11">
        <v>1150</v>
      </c>
      <c r="J10" s="11">
        <f t="shared" si="0"/>
        <v>33120</v>
      </c>
    </row>
    <row r="11" spans="1:10">
      <c r="A11" t="s">
        <v>75</v>
      </c>
      <c r="B11" t="s">
        <v>84</v>
      </c>
      <c r="C11" t="s">
        <v>87</v>
      </c>
      <c r="D11">
        <v>2017</v>
      </c>
      <c r="E11" t="s">
        <v>92</v>
      </c>
      <c r="F11">
        <v>17</v>
      </c>
      <c r="G11" s="9">
        <v>46.8</v>
      </c>
      <c r="H11" s="10">
        <v>31.2</v>
      </c>
      <c r="I11" s="11">
        <v>1150</v>
      </c>
      <c r="J11" s="11">
        <f t="shared" si="0"/>
        <v>53820</v>
      </c>
    </row>
    <row r="12" spans="1:10">
      <c r="A12" t="s">
        <v>77</v>
      </c>
      <c r="B12" t="s">
        <v>83</v>
      </c>
      <c r="C12" t="s">
        <v>87</v>
      </c>
      <c r="D12">
        <v>2017</v>
      </c>
      <c r="E12" t="s">
        <v>93</v>
      </c>
      <c r="F12">
        <v>32</v>
      </c>
      <c r="G12" s="9">
        <v>10</v>
      </c>
      <c r="H12" s="10">
        <v>6.666666666666667</v>
      </c>
      <c r="I12" s="11">
        <v>95</v>
      </c>
      <c r="J12" s="11">
        <f t="shared" si="0"/>
        <v>950</v>
      </c>
    </row>
    <row r="13" spans="1:10">
      <c r="A13" t="s">
        <v>78</v>
      </c>
      <c r="B13" t="s">
        <v>82</v>
      </c>
      <c r="C13" t="s">
        <v>87</v>
      </c>
      <c r="D13">
        <v>2017</v>
      </c>
      <c r="E13" t="s">
        <v>92</v>
      </c>
      <c r="F13">
        <v>17</v>
      </c>
      <c r="G13" s="9">
        <v>42.75</v>
      </c>
      <c r="H13" s="10">
        <v>28.5</v>
      </c>
      <c r="I13" s="11">
        <v>350</v>
      </c>
      <c r="J13" s="11">
        <f t="shared" si="0"/>
        <v>14962.5</v>
      </c>
    </row>
    <row r="14" spans="1:10">
      <c r="A14" t="s">
        <v>100</v>
      </c>
      <c r="B14" t="s">
        <v>82</v>
      </c>
      <c r="C14" t="s">
        <v>87</v>
      </c>
      <c r="D14">
        <v>2017</v>
      </c>
      <c r="E14" t="s">
        <v>93</v>
      </c>
      <c r="F14">
        <v>33</v>
      </c>
      <c r="G14" s="9">
        <v>18</v>
      </c>
      <c r="H14" s="10">
        <v>12</v>
      </c>
      <c r="I14" s="11">
        <v>350</v>
      </c>
      <c r="J14" s="11">
        <f t="shared" si="0"/>
        <v>6300</v>
      </c>
    </row>
    <row r="15" spans="1:10">
      <c r="A15" t="s">
        <v>77</v>
      </c>
      <c r="B15" t="s">
        <v>85</v>
      </c>
      <c r="C15" t="s">
        <v>87</v>
      </c>
      <c r="D15">
        <v>2017</v>
      </c>
      <c r="E15" t="s">
        <v>93</v>
      </c>
      <c r="F15">
        <v>32</v>
      </c>
      <c r="G15" s="9">
        <v>6.75</v>
      </c>
      <c r="H15" s="10">
        <v>4.5</v>
      </c>
      <c r="I15" s="11">
        <v>1650</v>
      </c>
      <c r="J15" s="11">
        <f t="shared" si="0"/>
        <v>11137.5</v>
      </c>
    </row>
    <row r="16" spans="1:10">
      <c r="A16" t="s">
        <v>100</v>
      </c>
      <c r="B16" t="s">
        <v>85</v>
      </c>
      <c r="C16" t="s">
        <v>87</v>
      </c>
      <c r="D16">
        <v>2017</v>
      </c>
      <c r="E16" t="s">
        <v>93</v>
      </c>
      <c r="F16">
        <v>33</v>
      </c>
      <c r="G16" s="9">
        <v>1.875</v>
      </c>
      <c r="H16" s="10">
        <v>1.25</v>
      </c>
      <c r="I16" s="11">
        <v>1650</v>
      </c>
      <c r="J16" s="11">
        <f t="shared" si="0"/>
        <v>3093.75</v>
      </c>
    </row>
    <row r="17" spans="1:10">
      <c r="A17" t="s">
        <v>77</v>
      </c>
      <c r="B17" t="s">
        <v>84</v>
      </c>
      <c r="C17" t="s">
        <v>87</v>
      </c>
      <c r="D17">
        <v>2017</v>
      </c>
      <c r="E17" t="s">
        <v>93</v>
      </c>
      <c r="F17">
        <v>32</v>
      </c>
      <c r="G17" s="9">
        <v>30.599999999999998</v>
      </c>
      <c r="H17" s="10">
        <v>20.399999999999999</v>
      </c>
      <c r="I17" s="11">
        <v>1150</v>
      </c>
      <c r="J17" s="11">
        <f t="shared" si="0"/>
        <v>35190</v>
      </c>
    </row>
    <row r="18" spans="1:10">
      <c r="A18" t="s">
        <v>77</v>
      </c>
      <c r="B18" t="s">
        <v>85</v>
      </c>
      <c r="C18" t="s">
        <v>87</v>
      </c>
      <c r="D18">
        <v>2017</v>
      </c>
      <c r="E18" t="s">
        <v>93</v>
      </c>
      <c r="F18">
        <v>33</v>
      </c>
      <c r="G18" s="9">
        <v>7.125</v>
      </c>
      <c r="H18" s="10">
        <v>4.75</v>
      </c>
      <c r="I18" s="11">
        <v>1650</v>
      </c>
      <c r="J18" s="11">
        <f t="shared" si="0"/>
        <v>11756.25</v>
      </c>
    </row>
    <row r="19" spans="1:10">
      <c r="A19" t="s">
        <v>77</v>
      </c>
      <c r="B19" t="s">
        <v>84</v>
      </c>
      <c r="C19" t="s">
        <v>87</v>
      </c>
      <c r="D19">
        <v>2017</v>
      </c>
      <c r="E19" t="s">
        <v>93</v>
      </c>
      <c r="F19">
        <v>33</v>
      </c>
      <c r="G19" s="9">
        <v>27</v>
      </c>
      <c r="H19" s="10">
        <v>18</v>
      </c>
      <c r="I19" s="11">
        <v>1150</v>
      </c>
      <c r="J19" s="11">
        <f t="shared" si="0"/>
        <v>31050</v>
      </c>
    </row>
    <row r="20" spans="1:10">
      <c r="A20" t="s">
        <v>76</v>
      </c>
      <c r="B20" t="s">
        <v>83</v>
      </c>
      <c r="C20" t="s">
        <v>87</v>
      </c>
      <c r="D20">
        <v>2017</v>
      </c>
      <c r="E20" t="s">
        <v>93</v>
      </c>
      <c r="F20">
        <v>30</v>
      </c>
      <c r="G20" s="9">
        <v>16.5</v>
      </c>
      <c r="H20" s="10">
        <v>11</v>
      </c>
      <c r="I20" s="11">
        <v>95</v>
      </c>
      <c r="J20" s="11">
        <f t="shared" si="0"/>
        <v>1567.5</v>
      </c>
    </row>
    <row r="21" spans="1:10">
      <c r="A21" t="s">
        <v>100</v>
      </c>
      <c r="B21" t="s">
        <v>82</v>
      </c>
      <c r="C21" t="s">
        <v>87</v>
      </c>
      <c r="D21">
        <v>2017</v>
      </c>
      <c r="E21" t="s">
        <v>93</v>
      </c>
      <c r="F21">
        <v>32</v>
      </c>
      <c r="G21" s="9">
        <v>13.5</v>
      </c>
      <c r="H21" s="10">
        <v>9</v>
      </c>
      <c r="I21" s="11">
        <v>350</v>
      </c>
      <c r="J21" s="11">
        <f t="shared" si="0"/>
        <v>4725</v>
      </c>
    </row>
    <row r="22" spans="1:10">
      <c r="A22" t="s">
        <v>77</v>
      </c>
      <c r="B22" t="s">
        <v>82</v>
      </c>
      <c r="C22" t="s">
        <v>87</v>
      </c>
      <c r="D22">
        <v>2017</v>
      </c>
      <c r="E22" t="s">
        <v>92</v>
      </c>
      <c r="F22">
        <v>18</v>
      </c>
      <c r="G22" s="9">
        <v>72</v>
      </c>
      <c r="H22" s="10">
        <v>48</v>
      </c>
      <c r="I22" s="11">
        <v>350</v>
      </c>
      <c r="J22" s="11">
        <f t="shared" si="0"/>
        <v>25200</v>
      </c>
    </row>
    <row r="23" spans="1:10">
      <c r="A23" t="s">
        <v>76</v>
      </c>
      <c r="B23" t="s">
        <v>85</v>
      </c>
      <c r="C23" t="s">
        <v>87</v>
      </c>
      <c r="D23">
        <v>2017</v>
      </c>
      <c r="E23" t="s">
        <v>93</v>
      </c>
      <c r="F23">
        <v>32</v>
      </c>
      <c r="G23" s="9">
        <v>18.75</v>
      </c>
      <c r="H23" s="10">
        <v>12.5</v>
      </c>
      <c r="I23" s="11">
        <v>1650</v>
      </c>
      <c r="J23" s="11">
        <f t="shared" si="0"/>
        <v>30937.5</v>
      </c>
    </row>
    <row r="24" spans="1:10">
      <c r="A24" t="s">
        <v>76</v>
      </c>
      <c r="B24" t="s">
        <v>82</v>
      </c>
      <c r="C24" t="s">
        <v>87</v>
      </c>
      <c r="D24">
        <v>2017</v>
      </c>
      <c r="E24" t="s">
        <v>93</v>
      </c>
      <c r="F24">
        <v>31</v>
      </c>
      <c r="G24" s="9">
        <v>130.5</v>
      </c>
      <c r="H24" s="10">
        <v>87</v>
      </c>
      <c r="I24" s="11">
        <v>350</v>
      </c>
      <c r="J24" s="11">
        <f t="shared" si="0"/>
        <v>45675</v>
      </c>
    </row>
    <row r="25" spans="1:10">
      <c r="A25" t="s">
        <v>100</v>
      </c>
      <c r="B25" t="s">
        <v>84</v>
      </c>
      <c r="C25" t="s">
        <v>87</v>
      </c>
      <c r="D25">
        <v>2017</v>
      </c>
      <c r="E25" t="s">
        <v>93</v>
      </c>
      <c r="F25">
        <v>33</v>
      </c>
      <c r="G25" s="9">
        <v>14.399999999999999</v>
      </c>
      <c r="H25" s="10">
        <v>9.6</v>
      </c>
      <c r="I25" s="11">
        <v>1150</v>
      </c>
      <c r="J25" s="11">
        <f t="shared" si="0"/>
        <v>16560</v>
      </c>
    </row>
    <row r="26" spans="1:10">
      <c r="A26" t="s">
        <v>77</v>
      </c>
      <c r="B26" t="s">
        <v>82</v>
      </c>
      <c r="C26" t="s">
        <v>87</v>
      </c>
      <c r="D26">
        <v>2017</v>
      </c>
      <c r="E26" t="s">
        <v>93</v>
      </c>
      <c r="F26">
        <v>33</v>
      </c>
      <c r="G26" s="9">
        <v>78.75</v>
      </c>
      <c r="H26" s="10">
        <v>52.5</v>
      </c>
      <c r="I26" s="11">
        <v>350</v>
      </c>
      <c r="J26" s="11">
        <f t="shared" si="0"/>
        <v>27562.5</v>
      </c>
    </row>
    <row r="27" spans="1:10">
      <c r="A27" t="s">
        <v>78</v>
      </c>
      <c r="B27" t="s">
        <v>85</v>
      </c>
      <c r="C27" t="s">
        <v>87</v>
      </c>
      <c r="D27">
        <v>2017</v>
      </c>
      <c r="E27" t="s">
        <v>93</v>
      </c>
      <c r="F27">
        <v>32</v>
      </c>
      <c r="G27" s="9">
        <v>11.25</v>
      </c>
      <c r="H27" s="10">
        <v>7.5</v>
      </c>
      <c r="I27" s="11">
        <v>1650</v>
      </c>
      <c r="J27" s="11">
        <f t="shared" si="0"/>
        <v>18562.5</v>
      </c>
    </row>
    <row r="28" spans="1:10">
      <c r="A28" t="s">
        <v>75</v>
      </c>
      <c r="B28" t="s">
        <v>82</v>
      </c>
      <c r="C28" t="s">
        <v>87</v>
      </c>
      <c r="D28">
        <v>2017</v>
      </c>
      <c r="E28" t="s">
        <v>93</v>
      </c>
      <c r="F28">
        <v>32</v>
      </c>
      <c r="G28" s="9">
        <v>85.5</v>
      </c>
      <c r="H28" s="10">
        <v>57</v>
      </c>
      <c r="I28" s="11">
        <v>350</v>
      </c>
      <c r="J28" s="11">
        <f t="shared" si="0"/>
        <v>29925</v>
      </c>
    </row>
    <row r="29" spans="1:10">
      <c r="A29" t="s">
        <v>76</v>
      </c>
      <c r="B29" t="s">
        <v>85</v>
      </c>
      <c r="C29" t="s">
        <v>87</v>
      </c>
      <c r="D29">
        <v>2017</v>
      </c>
      <c r="E29" t="s">
        <v>92</v>
      </c>
      <c r="F29">
        <v>17</v>
      </c>
      <c r="G29" s="9">
        <v>19.5</v>
      </c>
      <c r="H29" s="10">
        <v>13</v>
      </c>
      <c r="I29" s="11">
        <v>1650</v>
      </c>
      <c r="J29" s="11">
        <f t="shared" si="0"/>
        <v>32175</v>
      </c>
    </row>
    <row r="30" spans="1:10">
      <c r="A30" t="s">
        <v>76</v>
      </c>
      <c r="B30" t="s">
        <v>82</v>
      </c>
      <c r="C30" t="s">
        <v>87</v>
      </c>
      <c r="D30">
        <v>2017</v>
      </c>
      <c r="E30" t="s">
        <v>93</v>
      </c>
      <c r="F30">
        <v>33</v>
      </c>
      <c r="G30" s="9">
        <v>119.25</v>
      </c>
      <c r="H30" s="10">
        <v>79.5</v>
      </c>
      <c r="I30" s="11">
        <v>350</v>
      </c>
      <c r="J30" s="11">
        <f t="shared" si="0"/>
        <v>41737.5</v>
      </c>
    </row>
    <row r="31" spans="1:10">
      <c r="A31" t="s">
        <v>77</v>
      </c>
      <c r="B31" t="s">
        <v>83</v>
      </c>
      <c r="C31" t="s">
        <v>87</v>
      </c>
      <c r="D31">
        <v>2017</v>
      </c>
      <c r="E31" t="s">
        <v>92</v>
      </c>
      <c r="F31">
        <v>18</v>
      </c>
      <c r="G31" s="9">
        <v>13.5</v>
      </c>
      <c r="H31" s="10">
        <v>9</v>
      </c>
      <c r="I31" s="11">
        <v>95</v>
      </c>
      <c r="J31" s="11">
        <f t="shared" si="0"/>
        <v>1282.5</v>
      </c>
    </row>
    <row r="32" spans="1:10">
      <c r="A32" t="s">
        <v>78</v>
      </c>
      <c r="B32" t="s">
        <v>83</v>
      </c>
      <c r="C32" t="s">
        <v>87</v>
      </c>
      <c r="D32">
        <v>2017</v>
      </c>
      <c r="E32" t="s">
        <v>93</v>
      </c>
      <c r="F32">
        <v>33</v>
      </c>
      <c r="G32" s="9">
        <v>15</v>
      </c>
      <c r="H32" s="10">
        <v>10</v>
      </c>
      <c r="I32" s="11">
        <v>95</v>
      </c>
      <c r="J32" s="11">
        <f t="shared" si="0"/>
        <v>1425</v>
      </c>
    </row>
    <row r="33" spans="1:10">
      <c r="A33" t="s">
        <v>100</v>
      </c>
      <c r="B33" t="s">
        <v>83</v>
      </c>
      <c r="C33" t="s">
        <v>87</v>
      </c>
      <c r="D33">
        <v>2017</v>
      </c>
      <c r="E33" t="s">
        <v>93</v>
      </c>
      <c r="F33">
        <v>33</v>
      </c>
      <c r="G33" s="9">
        <v>2.5</v>
      </c>
      <c r="H33" s="10">
        <v>1.6666666666666667</v>
      </c>
      <c r="I33" s="11">
        <v>95</v>
      </c>
      <c r="J33" s="11">
        <f t="shared" si="0"/>
        <v>237.5</v>
      </c>
    </row>
    <row r="34" spans="1:10">
      <c r="A34" t="s">
        <v>75</v>
      </c>
      <c r="B34" t="s">
        <v>82</v>
      </c>
      <c r="C34" t="s">
        <v>87</v>
      </c>
      <c r="D34">
        <v>2017</v>
      </c>
      <c r="E34" t="s">
        <v>93</v>
      </c>
      <c r="F34">
        <v>31</v>
      </c>
      <c r="G34" s="9">
        <v>69.75</v>
      </c>
      <c r="H34" s="10">
        <v>46.5</v>
      </c>
      <c r="I34" s="11">
        <v>350</v>
      </c>
      <c r="J34" s="11">
        <f t="shared" si="0"/>
        <v>24412.5</v>
      </c>
    </row>
    <row r="35" spans="1:10">
      <c r="A35" t="s">
        <v>75</v>
      </c>
      <c r="B35" t="s">
        <v>82</v>
      </c>
      <c r="C35" t="s">
        <v>87</v>
      </c>
      <c r="D35">
        <v>2017</v>
      </c>
      <c r="E35" t="s">
        <v>91</v>
      </c>
      <c r="F35">
        <v>9</v>
      </c>
      <c r="G35" s="9">
        <v>90</v>
      </c>
      <c r="H35" s="10">
        <v>60</v>
      </c>
      <c r="I35" s="11">
        <v>350</v>
      </c>
      <c r="J35" s="11">
        <f t="shared" si="0"/>
        <v>31500</v>
      </c>
    </row>
    <row r="36" spans="1:10">
      <c r="A36" t="s">
        <v>75</v>
      </c>
      <c r="B36" t="s">
        <v>85</v>
      </c>
      <c r="C36" t="s">
        <v>87</v>
      </c>
      <c r="D36">
        <v>2017</v>
      </c>
      <c r="E36" t="s">
        <v>92</v>
      </c>
      <c r="F36">
        <v>17</v>
      </c>
      <c r="G36" s="9">
        <v>14.25</v>
      </c>
      <c r="H36" s="10">
        <v>9.5</v>
      </c>
      <c r="I36" s="11">
        <v>1650</v>
      </c>
      <c r="J36" s="11">
        <f t="shared" si="0"/>
        <v>23512.5</v>
      </c>
    </row>
    <row r="37" spans="1:10">
      <c r="A37" t="s">
        <v>76</v>
      </c>
      <c r="B37" t="s">
        <v>84</v>
      </c>
      <c r="C37" t="s">
        <v>87</v>
      </c>
      <c r="D37">
        <v>2017</v>
      </c>
      <c r="E37" t="s">
        <v>93</v>
      </c>
      <c r="F37">
        <v>31</v>
      </c>
      <c r="G37" s="9">
        <v>75.599999999999994</v>
      </c>
      <c r="H37" s="10">
        <v>50.4</v>
      </c>
      <c r="I37" s="11">
        <v>1150</v>
      </c>
      <c r="J37" s="11">
        <f t="shared" si="0"/>
        <v>86940</v>
      </c>
    </row>
    <row r="38" spans="1:10">
      <c r="A38" t="s">
        <v>78</v>
      </c>
      <c r="B38" t="s">
        <v>82</v>
      </c>
      <c r="C38" t="s">
        <v>87</v>
      </c>
      <c r="D38">
        <v>2017</v>
      </c>
      <c r="E38" t="s">
        <v>91</v>
      </c>
      <c r="F38">
        <v>9</v>
      </c>
      <c r="G38" s="9">
        <v>56.25</v>
      </c>
      <c r="H38" s="10">
        <v>37.5</v>
      </c>
      <c r="I38" s="11">
        <v>350</v>
      </c>
      <c r="J38" s="11">
        <f t="shared" si="0"/>
        <v>19687.5</v>
      </c>
    </row>
    <row r="39" spans="1:10">
      <c r="A39" t="s">
        <v>76</v>
      </c>
      <c r="B39" t="s">
        <v>83</v>
      </c>
      <c r="C39" t="s">
        <v>87</v>
      </c>
      <c r="D39">
        <v>2017</v>
      </c>
      <c r="E39" t="s">
        <v>93</v>
      </c>
      <c r="F39">
        <v>32</v>
      </c>
      <c r="G39" s="9">
        <v>29</v>
      </c>
      <c r="H39" s="10">
        <v>19.333333333333332</v>
      </c>
      <c r="I39" s="11">
        <v>95</v>
      </c>
      <c r="J39" s="11">
        <f t="shared" si="0"/>
        <v>2755</v>
      </c>
    </row>
    <row r="40" spans="1:10">
      <c r="A40" t="s">
        <v>100</v>
      </c>
      <c r="B40" t="s">
        <v>85</v>
      </c>
      <c r="C40" t="s">
        <v>87</v>
      </c>
      <c r="D40">
        <v>2017</v>
      </c>
      <c r="E40" t="s">
        <v>93</v>
      </c>
      <c r="F40">
        <v>32</v>
      </c>
      <c r="G40" s="9">
        <v>3.75</v>
      </c>
      <c r="H40" s="10">
        <v>2.5</v>
      </c>
      <c r="I40" s="11">
        <v>1650</v>
      </c>
      <c r="J40" s="11">
        <f t="shared" si="0"/>
        <v>6187.5</v>
      </c>
    </row>
    <row r="41" spans="1:10">
      <c r="A41" t="s">
        <v>100</v>
      </c>
      <c r="B41" t="s">
        <v>83</v>
      </c>
      <c r="C41" t="s">
        <v>87</v>
      </c>
      <c r="D41">
        <v>2017</v>
      </c>
      <c r="E41" t="s">
        <v>93</v>
      </c>
      <c r="F41">
        <v>32</v>
      </c>
      <c r="G41" s="9">
        <v>2.5</v>
      </c>
      <c r="H41" s="10">
        <v>1.6666666666666667</v>
      </c>
      <c r="I41" s="11">
        <v>95</v>
      </c>
      <c r="J41" s="11">
        <f t="shared" si="0"/>
        <v>237.5</v>
      </c>
    </row>
    <row r="42" spans="1:10">
      <c r="A42" t="s">
        <v>75</v>
      </c>
      <c r="B42" t="s">
        <v>82</v>
      </c>
      <c r="C42" t="s">
        <v>87</v>
      </c>
      <c r="D42">
        <v>2017</v>
      </c>
      <c r="E42" t="s">
        <v>93</v>
      </c>
      <c r="F42">
        <v>33</v>
      </c>
      <c r="G42" s="9">
        <v>72</v>
      </c>
      <c r="H42" s="10">
        <v>48</v>
      </c>
      <c r="I42" s="11">
        <v>350</v>
      </c>
      <c r="J42" s="11">
        <f t="shared" si="0"/>
        <v>25200</v>
      </c>
    </row>
    <row r="43" spans="1:10">
      <c r="A43" t="s">
        <v>75</v>
      </c>
      <c r="B43" t="s">
        <v>83</v>
      </c>
      <c r="C43" t="s">
        <v>87</v>
      </c>
      <c r="D43">
        <v>2017</v>
      </c>
      <c r="E43" t="s">
        <v>92</v>
      </c>
      <c r="F43">
        <v>17</v>
      </c>
      <c r="G43" s="9">
        <v>16</v>
      </c>
      <c r="H43" s="10">
        <v>10.666666666666666</v>
      </c>
      <c r="I43" s="11">
        <v>95</v>
      </c>
      <c r="J43" s="11">
        <f t="shared" si="0"/>
        <v>1520</v>
      </c>
    </row>
    <row r="44" spans="1:10">
      <c r="A44" t="s">
        <v>75</v>
      </c>
      <c r="B44" t="s">
        <v>85</v>
      </c>
      <c r="C44" t="s">
        <v>87</v>
      </c>
      <c r="D44">
        <v>2017</v>
      </c>
      <c r="E44" t="s">
        <v>93</v>
      </c>
      <c r="F44">
        <v>33</v>
      </c>
      <c r="G44" s="9">
        <v>7.5</v>
      </c>
      <c r="H44" s="10">
        <v>5</v>
      </c>
      <c r="I44" s="11">
        <v>1650</v>
      </c>
      <c r="J44" s="11">
        <f t="shared" si="0"/>
        <v>12375</v>
      </c>
    </row>
    <row r="45" spans="1:10">
      <c r="A45" t="s">
        <v>78</v>
      </c>
      <c r="B45" t="s">
        <v>85</v>
      </c>
      <c r="C45" t="s">
        <v>87</v>
      </c>
      <c r="D45">
        <v>2017</v>
      </c>
      <c r="E45" t="s">
        <v>93</v>
      </c>
      <c r="F45">
        <v>30</v>
      </c>
      <c r="G45" s="9">
        <v>4.125</v>
      </c>
      <c r="H45" s="10">
        <v>2.75</v>
      </c>
      <c r="I45" s="11">
        <v>1650</v>
      </c>
      <c r="J45" s="11">
        <f t="shared" si="0"/>
        <v>6806.25</v>
      </c>
    </row>
    <row r="46" spans="1:10">
      <c r="A46" t="s">
        <v>100</v>
      </c>
      <c r="B46" t="s">
        <v>84</v>
      </c>
      <c r="C46" t="s">
        <v>87</v>
      </c>
      <c r="D46">
        <v>2017</v>
      </c>
      <c r="E46" t="s">
        <v>92</v>
      </c>
      <c r="F46">
        <v>17</v>
      </c>
      <c r="G46" s="9">
        <v>10.799999999999999</v>
      </c>
      <c r="H46" s="10">
        <v>7.1999999999999993</v>
      </c>
      <c r="I46" s="11">
        <v>1150</v>
      </c>
      <c r="J46" s="11">
        <f t="shared" si="0"/>
        <v>12419.999999999998</v>
      </c>
    </row>
    <row r="47" spans="1:10">
      <c r="A47" t="s">
        <v>75</v>
      </c>
      <c r="B47" t="s">
        <v>84</v>
      </c>
      <c r="C47" t="s">
        <v>87</v>
      </c>
      <c r="D47">
        <v>2017</v>
      </c>
      <c r="E47" t="s">
        <v>93</v>
      </c>
      <c r="F47">
        <v>33</v>
      </c>
      <c r="G47" s="9">
        <v>52.199999999999996</v>
      </c>
      <c r="H47" s="10">
        <v>34.799999999999997</v>
      </c>
      <c r="I47" s="11">
        <v>1150</v>
      </c>
      <c r="J47" s="11">
        <f t="shared" si="0"/>
        <v>60029.999999999993</v>
      </c>
    </row>
    <row r="48" spans="1:10">
      <c r="A48" t="s">
        <v>78</v>
      </c>
      <c r="B48" t="s">
        <v>84</v>
      </c>
      <c r="C48" t="s">
        <v>87</v>
      </c>
      <c r="D48">
        <v>2017</v>
      </c>
      <c r="E48" t="s">
        <v>92</v>
      </c>
      <c r="F48">
        <v>17</v>
      </c>
      <c r="G48" s="9">
        <v>28.799999999999997</v>
      </c>
      <c r="H48" s="10">
        <v>19.2</v>
      </c>
      <c r="I48" s="11">
        <v>1150</v>
      </c>
      <c r="J48" s="11">
        <f t="shared" si="0"/>
        <v>33120</v>
      </c>
    </row>
    <row r="49" spans="1:10">
      <c r="A49" t="s">
        <v>78</v>
      </c>
      <c r="B49" t="s">
        <v>82</v>
      </c>
      <c r="C49" t="s">
        <v>87</v>
      </c>
      <c r="D49">
        <v>2017</v>
      </c>
      <c r="E49" t="s">
        <v>93</v>
      </c>
      <c r="F49">
        <v>32</v>
      </c>
      <c r="G49" s="9">
        <v>36</v>
      </c>
      <c r="H49" s="10">
        <v>24</v>
      </c>
      <c r="I49" s="11">
        <v>350</v>
      </c>
      <c r="J49" s="11">
        <f t="shared" si="0"/>
        <v>12600</v>
      </c>
    </row>
    <row r="50" spans="1:10">
      <c r="A50" t="s">
        <v>100</v>
      </c>
      <c r="B50" t="s">
        <v>85</v>
      </c>
      <c r="C50" t="s">
        <v>87</v>
      </c>
      <c r="D50">
        <v>2017</v>
      </c>
      <c r="E50" t="s">
        <v>92</v>
      </c>
      <c r="F50">
        <v>17</v>
      </c>
      <c r="G50" s="9">
        <v>2.625</v>
      </c>
      <c r="H50" s="10">
        <v>1.75</v>
      </c>
      <c r="I50" s="11">
        <v>1650</v>
      </c>
      <c r="J50" s="11">
        <f t="shared" si="0"/>
        <v>4331.25</v>
      </c>
    </row>
    <row r="51" spans="1:10">
      <c r="A51" t="s">
        <v>75</v>
      </c>
      <c r="B51" t="s">
        <v>83</v>
      </c>
      <c r="C51" t="s">
        <v>87</v>
      </c>
      <c r="D51">
        <v>2017</v>
      </c>
      <c r="E51" t="s">
        <v>93</v>
      </c>
      <c r="F51">
        <v>32</v>
      </c>
      <c r="G51" s="9">
        <v>10</v>
      </c>
      <c r="H51" s="10">
        <v>6.666666666666667</v>
      </c>
      <c r="I51" s="11">
        <v>95</v>
      </c>
      <c r="J51" s="11">
        <f t="shared" si="0"/>
        <v>950</v>
      </c>
    </row>
    <row r="52" spans="1:10">
      <c r="A52" t="s">
        <v>76</v>
      </c>
      <c r="B52" t="s">
        <v>85</v>
      </c>
      <c r="C52" t="s">
        <v>87</v>
      </c>
      <c r="D52">
        <v>2017</v>
      </c>
      <c r="E52" t="s">
        <v>93</v>
      </c>
      <c r="F52">
        <v>33</v>
      </c>
      <c r="G52" s="9">
        <v>21.75</v>
      </c>
      <c r="H52" s="10">
        <v>14.5</v>
      </c>
      <c r="I52" s="11">
        <v>1650</v>
      </c>
      <c r="J52" s="11">
        <f t="shared" si="0"/>
        <v>35887.5</v>
      </c>
    </row>
    <row r="53" spans="1:10">
      <c r="A53" t="s">
        <v>75</v>
      </c>
      <c r="B53" t="s">
        <v>85</v>
      </c>
      <c r="C53" t="s">
        <v>87</v>
      </c>
      <c r="D53">
        <v>2017</v>
      </c>
      <c r="E53" t="s">
        <v>93</v>
      </c>
      <c r="F53">
        <v>31</v>
      </c>
      <c r="G53" s="9">
        <v>10.5</v>
      </c>
      <c r="H53" s="10">
        <v>7</v>
      </c>
      <c r="I53" s="11">
        <v>1650</v>
      </c>
      <c r="J53" s="11">
        <f t="shared" si="0"/>
        <v>17325</v>
      </c>
    </row>
    <row r="54" spans="1:10">
      <c r="A54" t="s">
        <v>77</v>
      </c>
      <c r="B54" t="s">
        <v>84</v>
      </c>
      <c r="C54" t="s">
        <v>87</v>
      </c>
      <c r="D54">
        <v>2017</v>
      </c>
      <c r="E54" t="s">
        <v>91</v>
      </c>
      <c r="F54">
        <v>9</v>
      </c>
      <c r="G54" s="9">
        <v>57.599999999999994</v>
      </c>
      <c r="H54" s="10">
        <v>38.4</v>
      </c>
      <c r="I54" s="11">
        <v>1150</v>
      </c>
      <c r="J54" s="11">
        <f t="shared" si="0"/>
        <v>66240</v>
      </c>
    </row>
    <row r="55" spans="1:10">
      <c r="A55" t="s">
        <v>75</v>
      </c>
      <c r="B55" t="s">
        <v>83</v>
      </c>
      <c r="C55" t="s">
        <v>87</v>
      </c>
      <c r="D55">
        <v>2017</v>
      </c>
      <c r="E55" t="s">
        <v>93</v>
      </c>
      <c r="F55">
        <v>33</v>
      </c>
      <c r="G55" s="9">
        <v>13.5</v>
      </c>
      <c r="H55" s="10">
        <v>9</v>
      </c>
      <c r="I55" s="11">
        <v>95</v>
      </c>
      <c r="J55" s="11">
        <f t="shared" si="0"/>
        <v>1282.5</v>
      </c>
    </row>
    <row r="56" spans="1:10">
      <c r="A56" t="s">
        <v>77</v>
      </c>
      <c r="B56" t="s">
        <v>82</v>
      </c>
      <c r="C56" t="s">
        <v>87</v>
      </c>
      <c r="D56">
        <v>2017</v>
      </c>
      <c r="E56" t="s">
        <v>93</v>
      </c>
      <c r="F56">
        <v>32</v>
      </c>
      <c r="G56" s="9">
        <v>56.25</v>
      </c>
      <c r="H56" s="10">
        <v>37.5</v>
      </c>
      <c r="I56" s="11">
        <v>350</v>
      </c>
      <c r="J56" s="11">
        <f t="shared" si="0"/>
        <v>19687.5</v>
      </c>
    </row>
    <row r="57" spans="1:10">
      <c r="A57" t="s">
        <v>77</v>
      </c>
      <c r="B57" t="s">
        <v>84</v>
      </c>
      <c r="C57" t="s">
        <v>87</v>
      </c>
      <c r="D57">
        <v>2017</v>
      </c>
      <c r="E57" t="s">
        <v>92</v>
      </c>
      <c r="F57">
        <v>18</v>
      </c>
      <c r="G57" s="9">
        <v>28.799999999999997</v>
      </c>
      <c r="H57" s="10">
        <v>19.2</v>
      </c>
      <c r="I57" s="11">
        <v>1150</v>
      </c>
      <c r="J57" s="11">
        <f t="shared" si="0"/>
        <v>33120</v>
      </c>
    </row>
    <row r="58" spans="1:10">
      <c r="A58" t="s">
        <v>78</v>
      </c>
      <c r="B58" t="s">
        <v>84</v>
      </c>
      <c r="C58" t="s">
        <v>87</v>
      </c>
      <c r="D58">
        <v>2017</v>
      </c>
      <c r="E58" t="s">
        <v>93</v>
      </c>
      <c r="F58">
        <v>32</v>
      </c>
      <c r="G58" s="9">
        <v>50.400000000000006</v>
      </c>
      <c r="H58" s="10">
        <v>33.6</v>
      </c>
      <c r="I58" s="11">
        <v>1150</v>
      </c>
      <c r="J58" s="11">
        <f t="shared" si="0"/>
        <v>57960.000000000007</v>
      </c>
    </row>
    <row r="59" spans="1:10">
      <c r="A59" t="s">
        <v>78</v>
      </c>
      <c r="B59" t="s">
        <v>85</v>
      </c>
      <c r="C59" t="s">
        <v>87</v>
      </c>
      <c r="D59">
        <v>2017</v>
      </c>
      <c r="E59" t="s">
        <v>91</v>
      </c>
      <c r="F59">
        <v>9</v>
      </c>
      <c r="G59" s="9">
        <v>8.625</v>
      </c>
      <c r="H59" s="10">
        <v>5.75</v>
      </c>
      <c r="I59" s="11">
        <v>1650</v>
      </c>
      <c r="J59" s="11">
        <f t="shared" si="0"/>
        <v>14231.25</v>
      </c>
    </row>
    <row r="60" spans="1:10">
      <c r="A60" t="s">
        <v>77</v>
      </c>
      <c r="B60" t="s">
        <v>82</v>
      </c>
      <c r="C60" t="s">
        <v>87</v>
      </c>
      <c r="D60">
        <v>2017</v>
      </c>
      <c r="E60" t="s">
        <v>93</v>
      </c>
      <c r="F60">
        <v>30</v>
      </c>
      <c r="G60" s="9">
        <v>49.5</v>
      </c>
      <c r="H60" s="10">
        <v>33</v>
      </c>
      <c r="I60" s="11">
        <v>350</v>
      </c>
      <c r="J60" s="11">
        <f t="shared" si="0"/>
        <v>17325</v>
      </c>
    </row>
    <row r="61" spans="1:10">
      <c r="A61" t="s">
        <v>76</v>
      </c>
      <c r="B61" t="s">
        <v>84</v>
      </c>
      <c r="C61" t="s">
        <v>87</v>
      </c>
      <c r="D61">
        <v>2017</v>
      </c>
      <c r="E61" t="s">
        <v>93</v>
      </c>
      <c r="F61">
        <v>32</v>
      </c>
      <c r="G61" s="9">
        <v>59.400000000000006</v>
      </c>
      <c r="H61" s="10">
        <v>39.6</v>
      </c>
      <c r="I61" s="11">
        <v>1150</v>
      </c>
      <c r="J61" s="11">
        <f t="shared" si="0"/>
        <v>68310</v>
      </c>
    </row>
    <row r="62" spans="1:10">
      <c r="A62" t="s">
        <v>75</v>
      </c>
      <c r="B62" t="s">
        <v>82</v>
      </c>
      <c r="C62" t="s">
        <v>87</v>
      </c>
      <c r="D62">
        <v>2017</v>
      </c>
      <c r="E62" t="s">
        <v>93</v>
      </c>
      <c r="F62">
        <v>34</v>
      </c>
      <c r="G62" s="9">
        <v>85.5</v>
      </c>
      <c r="H62" s="10">
        <v>57</v>
      </c>
      <c r="I62" s="11">
        <v>350</v>
      </c>
      <c r="J62" s="11">
        <f t="shared" si="0"/>
        <v>29925</v>
      </c>
    </row>
    <row r="63" spans="1:10">
      <c r="A63" t="s">
        <v>78</v>
      </c>
      <c r="B63" t="s">
        <v>83</v>
      </c>
      <c r="C63" t="s">
        <v>87</v>
      </c>
      <c r="D63">
        <v>2017</v>
      </c>
      <c r="E63" t="s">
        <v>93</v>
      </c>
      <c r="F63">
        <v>32</v>
      </c>
      <c r="G63" s="9">
        <v>14.5</v>
      </c>
      <c r="H63" s="10">
        <v>9.6666666666666661</v>
      </c>
      <c r="I63" s="11">
        <v>95</v>
      </c>
      <c r="J63" s="11">
        <f t="shared" si="0"/>
        <v>1377.5</v>
      </c>
    </row>
    <row r="64" spans="1:10">
      <c r="A64" t="s">
        <v>76</v>
      </c>
      <c r="B64" t="s">
        <v>83</v>
      </c>
      <c r="C64" t="s">
        <v>87</v>
      </c>
      <c r="D64">
        <v>2017</v>
      </c>
      <c r="E64" t="s">
        <v>93</v>
      </c>
      <c r="F64">
        <v>33</v>
      </c>
      <c r="G64" s="9">
        <v>19.5</v>
      </c>
      <c r="H64" s="10">
        <v>13</v>
      </c>
      <c r="I64" s="11">
        <v>95</v>
      </c>
      <c r="J64" s="11">
        <f t="shared" si="0"/>
        <v>1852.5</v>
      </c>
    </row>
    <row r="65" spans="1:10">
      <c r="A65" t="s">
        <v>75</v>
      </c>
      <c r="B65" t="s">
        <v>82</v>
      </c>
      <c r="C65" t="s">
        <v>87</v>
      </c>
      <c r="D65">
        <v>2017</v>
      </c>
      <c r="E65" t="s">
        <v>92</v>
      </c>
      <c r="F65">
        <v>17</v>
      </c>
      <c r="G65" s="9">
        <v>69.75</v>
      </c>
      <c r="H65" s="10">
        <v>46.5</v>
      </c>
      <c r="I65" s="11">
        <v>350</v>
      </c>
      <c r="J65" s="11">
        <f t="shared" si="0"/>
        <v>24412.5</v>
      </c>
    </row>
    <row r="66" spans="1:10">
      <c r="A66" t="s">
        <v>77</v>
      </c>
      <c r="B66" t="s">
        <v>84</v>
      </c>
      <c r="C66" t="s">
        <v>87</v>
      </c>
      <c r="D66">
        <v>2017</v>
      </c>
      <c r="E66" t="s">
        <v>93</v>
      </c>
      <c r="F66">
        <v>30</v>
      </c>
      <c r="G66" s="9">
        <v>30.599999999999998</v>
      </c>
      <c r="H66" s="10">
        <v>20.399999999999999</v>
      </c>
      <c r="I66" s="11">
        <v>1150</v>
      </c>
      <c r="J66" s="11">
        <f t="shared" ref="J66:J129" si="1">I66*G66</f>
        <v>35190</v>
      </c>
    </row>
    <row r="67" spans="1:10">
      <c r="A67" t="s">
        <v>75</v>
      </c>
      <c r="B67" t="s">
        <v>84</v>
      </c>
      <c r="C67" t="s">
        <v>87</v>
      </c>
      <c r="D67">
        <v>2017</v>
      </c>
      <c r="E67" t="s">
        <v>92</v>
      </c>
      <c r="F67">
        <v>18</v>
      </c>
      <c r="G67" s="9">
        <v>70.199999999999989</v>
      </c>
      <c r="H67" s="10">
        <v>46.8</v>
      </c>
      <c r="I67" s="11">
        <v>1150</v>
      </c>
      <c r="J67" s="11">
        <f t="shared" si="1"/>
        <v>80729.999999999985</v>
      </c>
    </row>
    <row r="68" spans="1:10">
      <c r="A68" t="s">
        <v>76</v>
      </c>
      <c r="B68" t="s">
        <v>82</v>
      </c>
      <c r="C68" t="s">
        <v>87</v>
      </c>
      <c r="D68">
        <v>2017</v>
      </c>
      <c r="E68" t="s">
        <v>92</v>
      </c>
      <c r="F68">
        <v>17</v>
      </c>
      <c r="G68" s="9">
        <v>101.25</v>
      </c>
      <c r="H68" s="10">
        <v>67.5</v>
      </c>
      <c r="I68" s="11">
        <v>350</v>
      </c>
      <c r="J68" s="11">
        <f t="shared" si="1"/>
        <v>35437.5</v>
      </c>
    </row>
    <row r="69" spans="1:10">
      <c r="A69" t="s">
        <v>76</v>
      </c>
      <c r="B69" t="s">
        <v>83</v>
      </c>
      <c r="C69" t="s">
        <v>87</v>
      </c>
      <c r="D69">
        <v>2017</v>
      </c>
      <c r="E69" t="s">
        <v>92</v>
      </c>
      <c r="F69">
        <v>17</v>
      </c>
      <c r="G69" s="9">
        <v>17.5</v>
      </c>
      <c r="H69" s="10">
        <v>11.666666666666666</v>
      </c>
      <c r="I69" s="11">
        <v>95</v>
      </c>
      <c r="J69" s="11">
        <f t="shared" si="1"/>
        <v>1662.5</v>
      </c>
    </row>
    <row r="70" spans="1:10">
      <c r="A70" t="s">
        <v>76</v>
      </c>
      <c r="B70" t="s">
        <v>85</v>
      </c>
      <c r="C70" t="s">
        <v>87</v>
      </c>
      <c r="D70">
        <v>2017</v>
      </c>
      <c r="E70" t="s">
        <v>91</v>
      </c>
      <c r="F70">
        <v>9</v>
      </c>
      <c r="G70" s="9">
        <v>12.375</v>
      </c>
      <c r="H70" s="10">
        <v>8.25</v>
      </c>
      <c r="I70" s="11">
        <v>1650</v>
      </c>
      <c r="J70" s="11">
        <f t="shared" si="1"/>
        <v>20418.75</v>
      </c>
    </row>
    <row r="71" spans="1:10">
      <c r="A71" t="s">
        <v>100</v>
      </c>
      <c r="B71" t="s">
        <v>82</v>
      </c>
      <c r="C71" t="s">
        <v>87</v>
      </c>
      <c r="D71">
        <v>2017</v>
      </c>
      <c r="E71" t="s">
        <v>92</v>
      </c>
      <c r="F71">
        <v>17</v>
      </c>
      <c r="G71" s="9">
        <v>11.25</v>
      </c>
      <c r="H71" s="10">
        <v>7.5</v>
      </c>
      <c r="I71" s="11">
        <v>350</v>
      </c>
      <c r="J71" s="11">
        <f t="shared" si="1"/>
        <v>3937.5</v>
      </c>
    </row>
    <row r="72" spans="1:10">
      <c r="A72" t="s">
        <v>77</v>
      </c>
      <c r="B72" t="s">
        <v>82</v>
      </c>
      <c r="C72" t="s">
        <v>87</v>
      </c>
      <c r="D72">
        <v>2017</v>
      </c>
      <c r="E72" t="s">
        <v>91</v>
      </c>
      <c r="F72">
        <v>9</v>
      </c>
      <c r="G72" s="9">
        <v>45</v>
      </c>
      <c r="H72" s="10">
        <v>30</v>
      </c>
      <c r="I72" s="11">
        <v>350</v>
      </c>
      <c r="J72" s="11">
        <f t="shared" si="1"/>
        <v>15750</v>
      </c>
    </row>
    <row r="73" spans="1:10">
      <c r="A73" t="s">
        <v>100</v>
      </c>
      <c r="B73" t="s">
        <v>83</v>
      </c>
      <c r="C73" t="s">
        <v>87</v>
      </c>
      <c r="D73">
        <v>2017</v>
      </c>
      <c r="E73" t="s">
        <v>92</v>
      </c>
      <c r="F73">
        <v>17</v>
      </c>
      <c r="G73" s="9">
        <v>4</v>
      </c>
      <c r="H73" s="10">
        <v>2.6666666666666665</v>
      </c>
      <c r="I73" s="11">
        <v>95</v>
      </c>
      <c r="J73" s="11">
        <f t="shared" si="1"/>
        <v>380</v>
      </c>
    </row>
    <row r="74" spans="1:10">
      <c r="A74" t="s">
        <v>78</v>
      </c>
      <c r="B74" t="s">
        <v>83</v>
      </c>
      <c r="C74" t="s">
        <v>87</v>
      </c>
      <c r="D74">
        <v>2017</v>
      </c>
      <c r="E74" t="s">
        <v>93</v>
      </c>
      <c r="F74">
        <v>31</v>
      </c>
      <c r="G74" s="9">
        <v>14</v>
      </c>
      <c r="H74" s="10">
        <v>9.3333333333333339</v>
      </c>
      <c r="I74" s="11">
        <v>95</v>
      </c>
      <c r="J74" s="11">
        <f t="shared" si="1"/>
        <v>1330</v>
      </c>
    </row>
    <row r="75" spans="1:10">
      <c r="A75" t="s">
        <v>75</v>
      </c>
      <c r="B75" t="s">
        <v>84</v>
      </c>
      <c r="C75" t="s">
        <v>87</v>
      </c>
      <c r="D75">
        <v>2017</v>
      </c>
      <c r="E75" t="s">
        <v>93</v>
      </c>
      <c r="F75">
        <v>31</v>
      </c>
      <c r="G75" s="9">
        <v>41.4</v>
      </c>
      <c r="H75" s="10">
        <v>27.599999999999998</v>
      </c>
      <c r="I75" s="11">
        <v>1150</v>
      </c>
      <c r="J75" s="11">
        <f t="shared" si="1"/>
        <v>47610</v>
      </c>
    </row>
    <row r="76" spans="1:10">
      <c r="A76" t="s">
        <v>77</v>
      </c>
      <c r="B76" t="s">
        <v>85</v>
      </c>
      <c r="C76" t="s">
        <v>87</v>
      </c>
      <c r="D76">
        <v>2017</v>
      </c>
      <c r="E76" t="s">
        <v>94</v>
      </c>
      <c r="F76">
        <v>45</v>
      </c>
      <c r="G76" s="9">
        <v>7.5</v>
      </c>
      <c r="H76" s="10">
        <v>5</v>
      </c>
      <c r="I76" s="11">
        <v>1650</v>
      </c>
      <c r="J76" s="11">
        <f t="shared" si="1"/>
        <v>12375</v>
      </c>
    </row>
    <row r="77" spans="1:10">
      <c r="A77" t="s">
        <v>78</v>
      </c>
      <c r="B77" t="s">
        <v>85</v>
      </c>
      <c r="C77" t="s">
        <v>87</v>
      </c>
      <c r="D77">
        <v>2017</v>
      </c>
      <c r="E77" t="s">
        <v>93</v>
      </c>
      <c r="F77">
        <v>31</v>
      </c>
      <c r="G77" s="9">
        <v>6</v>
      </c>
      <c r="H77" s="10">
        <v>4</v>
      </c>
      <c r="I77" s="11">
        <v>1650</v>
      </c>
      <c r="J77" s="11">
        <f t="shared" si="1"/>
        <v>9900</v>
      </c>
    </row>
    <row r="78" spans="1:10">
      <c r="A78" t="s">
        <v>78</v>
      </c>
      <c r="B78" t="s">
        <v>82</v>
      </c>
      <c r="C78" t="s">
        <v>87</v>
      </c>
      <c r="D78">
        <v>2017</v>
      </c>
      <c r="E78" t="s">
        <v>94</v>
      </c>
      <c r="F78">
        <v>45</v>
      </c>
      <c r="G78" s="9">
        <v>27</v>
      </c>
      <c r="H78" s="10">
        <v>18</v>
      </c>
      <c r="I78" s="11">
        <v>350</v>
      </c>
      <c r="J78" s="11">
        <f t="shared" si="1"/>
        <v>9450</v>
      </c>
    </row>
    <row r="79" spans="1:10">
      <c r="A79" t="s">
        <v>78</v>
      </c>
      <c r="B79" t="s">
        <v>84</v>
      </c>
      <c r="C79" t="s">
        <v>87</v>
      </c>
      <c r="D79">
        <v>2017</v>
      </c>
      <c r="E79" t="s">
        <v>92</v>
      </c>
      <c r="F79">
        <v>18</v>
      </c>
      <c r="G79" s="9">
        <v>25.200000000000003</v>
      </c>
      <c r="H79" s="10">
        <v>16.8</v>
      </c>
      <c r="I79" s="11">
        <v>1150</v>
      </c>
      <c r="J79" s="11">
        <f t="shared" si="1"/>
        <v>28980.000000000004</v>
      </c>
    </row>
    <row r="80" spans="1:10">
      <c r="A80" t="s">
        <v>77</v>
      </c>
      <c r="B80" t="s">
        <v>85</v>
      </c>
      <c r="C80" t="s">
        <v>87</v>
      </c>
      <c r="D80">
        <v>2017</v>
      </c>
      <c r="E80" t="s">
        <v>92</v>
      </c>
      <c r="F80">
        <v>17</v>
      </c>
      <c r="G80" s="9">
        <v>9.375</v>
      </c>
      <c r="H80" s="10">
        <v>6.25</v>
      </c>
      <c r="I80" s="11">
        <v>1650</v>
      </c>
      <c r="J80" s="11">
        <f t="shared" si="1"/>
        <v>15468.75</v>
      </c>
    </row>
    <row r="81" spans="1:10">
      <c r="A81" t="s">
        <v>75</v>
      </c>
      <c r="B81" t="s">
        <v>85</v>
      </c>
      <c r="C81" t="s">
        <v>87</v>
      </c>
      <c r="D81">
        <v>2017</v>
      </c>
      <c r="E81" t="s">
        <v>92</v>
      </c>
      <c r="F81">
        <v>18</v>
      </c>
      <c r="G81" s="9">
        <v>14.25</v>
      </c>
      <c r="H81" s="10">
        <v>9.5</v>
      </c>
      <c r="I81" s="11">
        <v>1650</v>
      </c>
      <c r="J81" s="11">
        <f t="shared" si="1"/>
        <v>23512.5</v>
      </c>
    </row>
    <row r="82" spans="1:10">
      <c r="A82" t="s">
        <v>77</v>
      </c>
      <c r="B82" t="s">
        <v>83</v>
      </c>
      <c r="C82" t="s">
        <v>87</v>
      </c>
      <c r="D82">
        <v>2017</v>
      </c>
      <c r="E82" t="s">
        <v>92</v>
      </c>
      <c r="F82">
        <v>17</v>
      </c>
      <c r="G82" s="9">
        <v>16</v>
      </c>
      <c r="H82" s="10">
        <v>10.666666666666666</v>
      </c>
      <c r="I82" s="11">
        <v>95</v>
      </c>
      <c r="J82" s="11">
        <f t="shared" si="1"/>
        <v>1520</v>
      </c>
    </row>
    <row r="83" spans="1:10">
      <c r="A83" t="s">
        <v>77</v>
      </c>
      <c r="B83" t="s">
        <v>85</v>
      </c>
      <c r="C83" t="s">
        <v>87</v>
      </c>
      <c r="D83">
        <v>2017</v>
      </c>
      <c r="E83" t="s">
        <v>92</v>
      </c>
      <c r="F83">
        <v>18</v>
      </c>
      <c r="G83" s="9">
        <v>13.125</v>
      </c>
      <c r="H83" s="10">
        <v>8.75</v>
      </c>
      <c r="I83" s="11">
        <v>1650</v>
      </c>
      <c r="J83" s="11">
        <f t="shared" si="1"/>
        <v>21656.25</v>
      </c>
    </row>
    <row r="84" spans="1:10">
      <c r="A84" t="s">
        <v>78</v>
      </c>
      <c r="B84" t="s">
        <v>83</v>
      </c>
      <c r="C84" t="s">
        <v>87</v>
      </c>
      <c r="D84">
        <v>2017</v>
      </c>
      <c r="E84" t="s">
        <v>94</v>
      </c>
      <c r="F84">
        <v>45</v>
      </c>
      <c r="G84" s="9">
        <v>6</v>
      </c>
      <c r="H84" s="10">
        <v>4</v>
      </c>
      <c r="I84" s="11">
        <v>95</v>
      </c>
      <c r="J84" s="11">
        <f t="shared" si="1"/>
        <v>570</v>
      </c>
    </row>
    <row r="85" spans="1:10">
      <c r="A85" t="s">
        <v>100</v>
      </c>
      <c r="B85" t="s">
        <v>82</v>
      </c>
      <c r="C85" t="s">
        <v>87</v>
      </c>
      <c r="D85">
        <v>2017</v>
      </c>
      <c r="E85" t="s">
        <v>93</v>
      </c>
      <c r="F85">
        <v>31</v>
      </c>
      <c r="G85" s="9">
        <v>22.5</v>
      </c>
      <c r="H85" s="10">
        <v>15</v>
      </c>
      <c r="I85" s="11">
        <v>350</v>
      </c>
      <c r="J85" s="11">
        <f t="shared" si="1"/>
        <v>7875</v>
      </c>
    </row>
    <row r="86" spans="1:10">
      <c r="A86" t="s">
        <v>77</v>
      </c>
      <c r="B86" t="s">
        <v>83</v>
      </c>
      <c r="C86" t="s">
        <v>87</v>
      </c>
      <c r="D86">
        <v>2017</v>
      </c>
      <c r="E86" t="s">
        <v>93</v>
      </c>
      <c r="F86">
        <v>34</v>
      </c>
      <c r="G86" s="9">
        <v>9.5</v>
      </c>
      <c r="H86" s="10">
        <v>6.333333333333333</v>
      </c>
      <c r="I86" s="11">
        <v>95</v>
      </c>
      <c r="J86" s="11">
        <f t="shared" si="1"/>
        <v>902.5</v>
      </c>
    </row>
    <row r="87" spans="1:10">
      <c r="A87" t="s">
        <v>100</v>
      </c>
      <c r="B87" t="s">
        <v>84</v>
      </c>
      <c r="C87" t="s">
        <v>87</v>
      </c>
      <c r="D87">
        <v>2017</v>
      </c>
      <c r="E87" t="s">
        <v>92</v>
      </c>
      <c r="F87">
        <v>18</v>
      </c>
      <c r="G87" s="9">
        <v>16.2</v>
      </c>
      <c r="H87" s="10">
        <v>10.799999999999999</v>
      </c>
      <c r="I87" s="11">
        <v>1150</v>
      </c>
      <c r="J87" s="11">
        <f t="shared" si="1"/>
        <v>18630</v>
      </c>
    </row>
    <row r="88" spans="1:10">
      <c r="A88" t="s">
        <v>76</v>
      </c>
      <c r="B88" t="s">
        <v>84</v>
      </c>
      <c r="C88" t="s">
        <v>87</v>
      </c>
      <c r="D88">
        <v>2017</v>
      </c>
      <c r="E88" t="s">
        <v>92</v>
      </c>
      <c r="F88">
        <v>17</v>
      </c>
      <c r="G88" s="9">
        <v>77.400000000000006</v>
      </c>
      <c r="H88" s="10">
        <v>51.6</v>
      </c>
      <c r="I88" s="11">
        <v>1150</v>
      </c>
      <c r="J88" s="11">
        <f t="shared" si="1"/>
        <v>89010</v>
      </c>
    </row>
    <row r="89" spans="1:10">
      <c r="A89" t="s">
        <v>76</v>
      </c>
      <c r="B89" t="s">
        <v>83</v>
      </c>
      <c r="C89" t="s">
        <v>87</v>
      </c>
      <c r="D89">
        <v>2017</v>
      </c>
      <c r="E89" t="s">
        <v>92</v>
      </c>
      <c r="F89">
        <v>18</v>
      </c>
      <c r="G89" s="9">
        <v>29</v>
      </c>
      <c r="H89" s="10">
        <v>19.333333333333332</v>
      </c>
      <c r="I89" s="11">
        <v>95</v>
      </c>
      <c r="J89" s="11">
        <f t="shared" si="1"/>
        <v>2755</v>
      </c>
    </row>
    <row r="90" spans="1:10">
      <c r="A90" t="s">
        <v>76</v>
      </c>
      <c r="B90" t="s">
        <v>85</v>
      </c>
      <c r="C90" t="s">
        <v>87</v>
      </c>
      <c r="D90">
        <v>2017</v>
      </c>
      <c r="E90" t="s">
        <v>93</v>
      </c>
      <c r="F90">
        <v>30</v>
      </c>
      <c r="G90" s="9">
        <v>19.5</v>
      </c>
      <c r="H90" s="10">
        <v>13</v>
      </c>
      <c r="I90" s="11">
        <v>1650</v>
      </c>
      <c r="J90" s="11">
        <f t="shared" si="1"/>
        <v>32175</v>
      </c>
    </row>
    <row r="91" spans="1:10">
      <c r="A91" t="s">
        <v>77</v>
      </c>
      <c r="B91" t="s">
        <v>82</v>
      </c>
      <c r="C91" t="s">
        <v>87</v>
      </c>
      <c r="D91">
        <v>2017</v>
      </c>
      <c r="E91" t="s">
        <v>92</v>
      </c>
      <c r="F91">
        <v>17</v>
      </c>
      <c r="G91" s="9">
        <v>72</v>
      </c>
      <c r="H91" s="10">
        <v>48</v>
      </c>
      <c r="I91" s="11">
        <v>350</v>
      </c>
      <c r="J91" s="11">
        <f t="shared" si="1"/>
        <v>25200</v>
      </c>
    </row>
    <row r="92" spans="1:10">
      <c r="A92" t="s">
        <v>78</v>
      </c>
      <c r="B92" t="s">
        <v>85</v>
      </c>
      <c r="C92" t="s">
        <v>87</v>
      </c>
      <c r="D92">
        <v>2017</v>
      </c>
      <c r="E92" t="s">
        <v>92</v>
      </c>
      <c r="F92">
        <v>18</v>
      </c>
      <c r="G92" s="9">
        <v>4.125</v>
      </c>
      <c r="H92" s="10">
        <v>2.75</v>
      </c>
      <c r="I92" s="11">
        <v>1650</v>
      </c>
      <c r="J92" s="11">
        <f t="shared" si="1"/>
        <v>6806.25</v>
      </c>
    </row>
    <row r="93" spans="1:10">
      <c r="A93" t="s">
        <v>78</v>
      </c>
      <c r="B93" t="s">
        <v>82</v>
      </c>
      <c r="C93" t="s">
        <v>87</v>
      </c>
      <c r="D93">
        <v>2017</v>
      </c>
      <c r="E93" t="s">
        <v>93</v>
      </c>
      <c r="F93">
        <v>30</v>
      </c>
      <c r="G93" s="9">
        <v>58.5</v>
      </c>
      <c r="H93" s="10">
        <v>39</v>
      </c>
      <c r="I93" s="11">
        <v>350</v>
      </c>
      <c r="J93" s="11">
        <f t="shared" si="1"/>
        <v>20475</v>
      </c>
    </row>
    <row r="94" spans="1:10">
      <c r="A94" t="s">
        <v>100</v>
      </c>
      <c r="B94" t="s">
        <v>83</v>
      </c>
      <c r="C94" t="s">
        <v>87</v>
      </c>
      <c r="D94">
        <v>2017</v>
      </c>
      <c r="E94" t="s">
        <v>93</v>
      </c>
      <c r="F94">
        <v>31</v>
      </c>
      <c r="G94" s="9">
        <v>3.5</v>
      </c>
      <c r="H94" s="10">
        <v>2.3333333333333335</v>
      </c>
      <c r="I94" s="11">
        <v>95</v>
      </c>
      <c r="J94" s="11">
        <f t="shared" si="1"/>
        <v>332.5</v>
      </c>
    </row>
    <row r="95" spans="1:10">
      <c r="A95" t="s">
        <v>78</v>
      </c>
      <c r="B95" t="s">
        <v>83</v>
      </c>
      <c r="C95" t="s">
        <v>87</v>
      </c>
      <c r="D95">
        <v>2017</v>
      </c>
      <c r="E95" t="s">
        <v>92</v>
      </c>
      <c r="F95">
        <v>17</v>
      </c>
      <c r="G95" s="9">
        <v>8.5</v>
      </c>
      <c r="H95" s="10">
        <v>5.666666666666667</v>
      </c>
      <c r="I95" s="11">
        <v>95</v>
      </c>
      <c r="J95" s="11">
        <f t="shared" si="1"/>
        <v>807.5</v>
      </c>
    </row>
    <row r="96" spans="1:10">
      <c r="A96" t="s">
        <v>75</v>
      </c>
      <c r="B96" t="s">
        <v>83</v>
      </c>
      <c r="C96" t="s">
        <v>87</v>
      </c>
      <c r="D96">
        <v>2017</v>
      </c>
      <c r="E96" t="s">
        <v>92</v>
      </c>
      <c r="F96">
        <v>18</v>
      </c>
      <c r="G96" s="9">
        <v>18</v>
      </c>
      <c r="H96" s="10">
        <v>12</v>
      </c>
      <c r="I96" s="11">
        <v>95</v>
      </c>
      <c r="J96" s="11">
        <f t="shared" si="1"/>
        <v>1710</v>
      </c>
    </row>
    <row r="97" spans="1:10">
      <c r="A97" t="s">
        <v>75</v>
      </c>
      <c r="B97" t="s">
        <v>84</v>
      </c>
      <c r="C97" t="s">
        <v>87</v>
      </c>
      <c r="D97">
        <v>2017</v>
      </c>
      <c r="E97" t="s">
        <v>93</v>
      </c>
      <c r="F97">
        <v>30</v>
      </c>
      <c r="G97" s="9">
        <v>66.599999999999994</v>
      </c>
      <c r="H97" s="10">
        <v>44.4</v>
      </c>
      <c r="I97" s="11">
        <v>1150</v>
      </c>
      <c r="J97" s="11">
        <f t="shared" si="1"/>
        <v>76590</v>
      </c>
    </row>
    <row r="98" spans="1:10">
      <c r="A98" t="s">
        <v>76</v>
      </c>
      <c r="B98" t="s">
        <v>83</v>
      </c>
      <c r="C98" t="s">
        <v>87</v>
      </c>
      <c r="D98">
        <v>2017</v>
      </c>
      <c r="E98" t="s">
        <v>93</v>
      </c>
      <c r="F98">
        <v>31</v>
      </c>
      <c r="G98" s="9">
        <v>16</v>
      </c>
      <c r="H98" s="10">
        <v>10.666666666666666</v>
      </c>
      <c r="I98" s="11">
        <v>95</v>
      </c>
      <c r="J98" s="11">
        <f t="shared" si="1"/>
        <v>1520</v>
      </c>
    </row>
    <row r="99" spans="1:10">
      <c r="A99" t="s">
        <v>78</v>
      </c>
      <c r="B99" t="s">
        <v>82</v>
      </c>
      <c r="C99" t="s">
        <v>87</v>
      </c>
      <c r="D99">
        <v>2017</v>
      </c>
      <c r="E99" t="s">
        <v>92</v>
      </c>
      <c r="F99">
        <v>18</v>
      </c>
      <c r="G99" s="9">
        <v>47.25</v>
      </c>
      <c r="H99" s="10">
        <v>31.5</v>
      </c>
      <c r="I99" s="11">
        <v>350</v>
      </c>
      <c r="J99" s="11">
        <f t="shared" si="1"/>
        <v>16537.5</v>
      </c>
    </row>
    <row r="100" spans="1:10">
      <c r="A100" t="s">
        <v>78</v>
      </c>
      <c r="B100" t="s">
        <v>83</v>
      </c>
      <c r="C100" t="s">
        <v>87</v>
      </c>
      <c r="D100">
        <v>2017</v>
      </c>
      <c r="E100" t="s">
        <v>91</v>
      </c>
      <c r="F100">
        <v>9</v>
      </c>
      <c r="G100" s="9">
        <v>6.5</v>
      </c>
      <c r="H100" s="10">
        <v>4.333333333333333</v>
      </c>
      <c r="I100" s="11">
        <v>95</v>
      </c>
      <c r="J100" s="11">
        <f t="shared" si="1"/>
        <v>617.5</v>
      </c>
    </row>
    <row r="101" spans="1:10">
      <c r="A101" t="s">
        <v>77</v>
      </c>
      <c r="B101" t="s">
        <v>82</v>
      </c>
      <c r="C101" t="s">
        <v>87</v>
      </c>
      <c r="D101">
        <v>2017</v>
      </c>
      <c r="E101" t="s">
        <v>92</v>
      </c>
      <c r="F101">
        <v>19</v>
      </c>
      <c r="G101" s="9">
        <v>56.25</v>
      </c>
      <c r="H101" s="10">
        <v>37.5</v>
      </c>
      <c r="I101" s="11">
        <v>350</v>
      </c>
      <c r="J101" s="11">
        <f t="shared" si="1"/>
        <v>19687.5</v>
      </c>
    </row>
    <row r="102" spans="1:10">
      <c r="A102" t="s">
        <v>75</v>
      </c>
      <c r="B102" t="s">
        <v>83</v>
      </c>
      <c r="C102" t="s">
        <v>87</v>
      </c>
      <c r="D102">
        <v>2017</v>
      </c>
      <c r="E102" t="s">
        <v>93</v>
      </c>
      <c r="F102">
        <v>30</v>
      </c>
      <c r="G102" s="9">
        <v>12</v>
      </c>
      <c r="H102" s="10">
        <v>8</v>
      </c>
      <c r="I102" s="11">
        <v>95</v>
      </c>
      <c r="J102" s="11">
        <f t="shared" si="1"/>
        <v>1140</v>
      </c>
    </row>
    <row r="103" spans="1:10">
      <c r="A103" t="s">
        <v>75</v>
      </c>
      <c r="B103" t="s">
        <v>85</v>
      </c>
      <c r="C103" t="s">
        <v>87</v>
      </c>
      <c r="D103">
        <v>2017</v>
      </c>
      <c r="E103" t="s">
        <v>93</v>
      </c>
      <c r="F103">
        <v>30</v>
      </c>
      <c r="G103" s="9">
        <v>13.875</v>
      </c>
      <c r="H103" s="10">
        <v>9.25</v>
      </c>
      <c r="I103" s="11">
        <v>1650</v>
      </c>
      <c r="J103" s="11">
        <f t="shared" si="1"/>
        <v>22893.75</v>
      </c>
    </row>
    <row r="104" spans="1:10">
      <c r="A104" t="s">
        <v>78</v>
      </c>
      <c r="B104" t="s">
        <v>82</v>
      </c>
      <c r="C104" t="s">
        <v>87</v>
      </c>
      <c r="D104">
        <v>2017</v>
      </c>
      <c r="E104" t="s">
        <v>93</v>
      </c>
      <c r="F104">
        <v>31</v>
      </c>
      <c r="G104" s="9">
        <v>22.5</v>
      </c>
      <c r="H104" s="10">
        <v>15</v>
      </c>
      <c r="I104" s="11">
        <v>350</v>
      </c>
      <c r="J104" s="11">
        <f t="shared" si="1"/>
        <v>7875</v>
      </c>
    </row>
    <row r="105" spans="1:10">
      <c r="A105" t="s">
        <v>76</v>
      </c>
      <c r="B105" t="s">
        <v>85</v>
      </c>
      <c r="C105" t="s">
        <v>87</v>
      </c>
      <c r="D105">
        <v>2017</v>
      </c>
      <c r="E105" t="s">
        <v>92</v>
      </c>
      <c r="F105">
        <v>18</v>
      </c>
      <c r="G105" s="9">
        <v>20.625</v>
      </c>
      <c r="H105" s="10">
        <v>13.75</v>
      </c>
      <c r="I105" s="11">
        <v>1650</v>
      </c>
      <c r="J105" s="11">
        <f t="shared" si="1"/>
        <v>34031.25</v>
      </c>
    </row>
    <row r="106" spans="1:10">
      <c r="A106" t="s">
        <v>78</v>
      </c>
      <c r="B106" t="s">
        <v>83</v>
      </c>
      <c r="C106" t="s">
        <v>87</v>
      </c>
      <c r="D106">
        <v>2017</v>
      </c>
      <c r="E106" t="s">
        <v>93</v>
      </c>
      <c r="F106">
        <v>30</v>
      </c>
      <c r="G106" s="9">
        <v>5</v>
      </c>
      <c r="H106" s="10">
        <v>3.3333333333333335</v>
      </c>
      <c r="I106" s="11">
        <v>95</v>
      </c>
      <c r="J106" s="11">
        <f t="shared" si="1"/>
        <v>475</v>
      </c>
    </row>
    <row r="107" spans="1:10">
      <c r="A107" t="s">
        <v>78</v>
      </c>
      <c r="B107" t="s">
        <v>85</v>
      </c>
      <c r="C107" t="s">
        <v>87</v>
      </c>
      <c r="D107">
        <v>2017</v>
      </c>
      <c r="E107" t="s">
        <v>94</v>
      </c>
      <c r="F107">
        <v>45</v>
      </c>
      <c r="G107" s="9">
        <v>8.625</v>
      </c>
      <c r="H107" s="10">
        <v>5.75</v>
      </c>
      <c r="I107" s="11">
        <v>1650</v>
      </c>
      <c r="J107" s="11">
        <f t="shared" si="1"/>
        <v>14231.25</v>
      </c>
    </row>
    <row r="108" spans="1:10">
      <c r="A108" t="s">
        <v>100</v>
      </c>
      <c r="B108" t="s">
        <v>83</v>
      </c>
      <c r="C108" t="s">
        <v>87</v>
      </c>
      <c r="D108">
        <v>2017</v>
      </c>
      <c r="E108" t="s">
        <v>93</v>
      </c>
      <c r="F108">
        <v>29</v>
      </c>
      <c r="G108" s="9">
        <v>4</v>
      </c>
      <c r="H108" s="10">
        <v>2.6666666666666665</v>
      </c>
      <c r="I108" s="11">
        <v>95</v>
      </c>
      <c r="J108" s="11">
        <f t="shared" si="1"/>
        <v>380</v>
      </c>
    </row>
    <row r="109" spans="1:10">
      <c r="A109" t="s">
        <v>75</v>
      </c>
      <c r="B109" t="s">
        <v>82</v>
      </c>
      <c r="C109" t="s">
        <v>87</v>
      </c>
      <c r="D109">
        <v>2017</v>
      </c>
      <c r="E109" t="s">
        <v>93</v>
      </c>
      <c r="F109">
        <v>30</v>
      </c>
      <c r="G109" s="9">
        <v>72</v>
      </c>
      <c r="H109" s="10">
        <v>48</v>
      </c>
      <c r="I109" s="11">
        <v>350</v>
      </c>
      <c r="J109" s="11">
        <f t="shared" si="1"/>
        <v>25200</v>
      </c>
    </row>
    <row r="110" spans="1:10">
      <c r="A110" t="s">
        <v>75</v>
      </c>
      <c r="B110" t="s">
        <v>84</v>
      </c>
      <c r="C110" t="s">
        <v>87</v>
      </c>
      <c r="D110">
        <v>2017</v>
      </c>
      <c r="E110" t="s">
        <v>91</v>
      </c>
      <c r="F110">
        <v>9</v>
      </c>
      <c r="G110" s="9">
        <v>61.199999999999996</v>
      </c>
      <c r="H110" s="10">
        <v>40.799999999999997</v>
      </c>
      <c r="I110" s="11">
        <v>1150</v>
      </c>
      <c r="J110" s="11">
        <f t="shared" si="1"/>
        <v>70380</v>
      </c>
    </row>
    <row r="111" spans="1:10">
      <c r="A111" t="s">
        <v>100</v>
      </c>
      <c r="B111" t="s">
        <v>84</v>
      </c>
      <c r="C111" t="s">
        <v>87</v>
      </c>
      <c r="D111">
        <v>2017</v>
      </c>
      <c r="E111" t="s">
        <v>93</v>
      </c>
      <c r="F111">
        <v>31</v>
      </c>
      <c r="G111" s="9">
        <v>18</v>
      </c>
      <c r="H111" s="10">
        <v>12</v>
      </c>
      <c r="I111" s="11">
        <v>1150</v>
      </c>
      <c r="J111" s="11">
        <f t="shared" si="1"/>
        <v>20700</v>
      </c>
    </row>
    <row r="112" spans="1:10">
      <c r="A112" t="s">
        <v>100</v>
      </c>
      <c r="B112" t="s">
        <v>85</v>
      </c>
      <c r="C112" t="s">
        <v>87</v>
      </c>
      <c r="D112">
        <v>2017</v>
      </c>
      <c r="E112" t="s">
        <v>93</v>
      </c>
      <c r="F112">
        <v>29</v>
      </c>
      <c r="G112" s="9">
        <v>3</v>
      </c>
      <c r="H112" s="10">
        <v>2</v>
      </c>
      <c r="I112" s="11">
        <v>1650</v>
      </c>
      <c r="J112" s="11">
        <f t="shared" si="1"/>
        <v>4950</v>
      </c>
    </row>
    <row r="113" spans="1:10">
      <c r="A113" t="s">
        <v>76</v>
      </c>
      <c r="B113" t="s">
        <v>83</v>
      </c>
      <c r="C113" t="s">
        <v>87</v>
      </c>
      <c r="D113">
        <v>2017</v>
      </c>
      <c r="E113" t="s">
        <v>94</v>
      </c>
      <c r="F113">
        <v>45</v>
      </c>
      <c r="G113" s="9">
        <v>29.5</v>
      </c>
      <c r="H113" s="10">
        <v>19.666666666666668</v>
      </c>
      <c r="I113" s="11">
        <v>95</v>
      </c>
      <c r="J113" s="11">
        <f t="shared" si="1"/>
        <v>2802.5</v>
      </c>
    </row>
    <row r="114" spans="1:10">
      <c r="A114" t="s">
        <v>100</v>
      </c>
      <c r="B114" t="s">
        <v>84</v>
      </c>
      <c r="C114" t="s">
        <v>87</v>
      </c>
      <c r="D114">
        <v>2017</v>
      </c>
      <c r="E114" t="s">
        <v>91</v>
      </c>
      <c r="F114">
        <v>9</v>
      </c>
      <c r="G114" s="9">
        <v>10.799999999999999</v>
      </c>
      <c r="H114" s="10">
        <v>7.1999999999999993</v>
      </c>
      <c r="I114" s="11">
        <v>1150</v>
      </c>
      <c r="J114" s="11">
        <f t="shared" si="1"/>
        <v>12419.999999999998</v>
      </c>
    </row>
    <row r="115" spans="1:10">
      <c r="A115" t="s">
        <v>76</v>
      </c>
      <c r="B115" t="s">
        <v>84</v>
      </c>
      <c r="C115" t="s">
        <v>87</v>
      </c>
      <c r="D115">
        <v>2017</v>
      </c>
      <c r="E115" t="s">
        <v>94</v>
      </c>
      <c r="F115">
        <v>45</v>
      </c>
      <c r="G115" s="9">
        <v>68.400000000000006</v>
      </c>
      <c r="H115" s="10">
        <v>45.6</v>
      </c>
      <c r="I115" s="11">
        <v>1150</v>
      </c>
      <c r="J115" s="11">
        <f t="shared" si="1"/>
        <v>78660</v>
      </c>
    </row>
    <row r="116" spans="1:10">
      <c r="A116" t="s">
        <v>77</v>
      </c>
      <c r="B116" t="s">
        <v>85</v>
      </c>
      <c r="C116" t="s">
        <v>87</v>
      </c>
      <c r="D116">
        <v>2017</v>
      </c>
      <c r="E116" t="s">
        <v>93</v>
      </c>
      <c r="F116">
        <v>31</v>
      </c>
      <c r="G116" s="9">
        <v>11.625</v>
      </c>
      <c r="H116" s="10">
        <v>7.75</v>
      </c>
      <c r="I116" s="11">
        <v>1650</v>
      </c>
      <c r="J116" s="11">
        <f t="shared" si="1"/>
        <v>19181.25</v>
      </c>
    </row>
    <row r="117" spans="1:10">
      <c r="A117" t="s">
        <v>77</v>
      </c>
      <c r="B117" t="s">
        <v>84</v>
      </c>
      <c r="C117" t="s">
        <v>87</v>
      </c>
      <c r="D117">
        <v>2017</v>
      </c>
      <c r="E117" t="s">
        <v>92</v>
      </c>
      <c r="F117">
        <v>17</v>
      </c>
      <c r="G117" s="9">
        <v>63</v>
      </c>
      <c r="H117" s="10">
        <v>42</v>
      </c>
      <c r="I117" s="11">
        <v>1150</v>
      </c>
      <c r="J117" s="11">
        <f t="shared" si="1"/>
        <v>72450</v>
      </c>
    </row>
    <row r="118" spans="1:10">
      <c r="A118" t="s">
        <v>78</v>
      </c>
      <c r="B118" t="s">
        <v>85</v>
      </c>
      <c r="C118" t="s">
        <v>87</v>
      </c>
      <c r="D118">
        <v>2017</v>
      </c>
      <c r="E118" t="s">
        <v>92</v>
      </c>
      <c r="F118">
        <v>17</v>
      </c>
      <c r="G118" s="9">
        <v>11.25</v>
      </c>
      <c r="H118" s="10">
        <v>7.5</v>
      </c>
      <c r="I118" s="11">
        <v>1650</v>
      </c>
      <c r="J118" s="11">
        <f t="shared" si="1"/>
        <v>18562.5</v>
      </c>
    </row>
    <row r="119" spans="1:10">
      <c r="A119" t="s">
        <v>75</v>
      </c>
      <c r="B119" t="s">
        <v>83</v>
      </c>
      <c r="C119" t="s">
        <v>87</v>
      </c>
      <c r="D119">
        <v>2017</v>
      </c>
      <c r="E119" t="s">
        <v>92</v>
      </c>
      <c r="F119">
        <v>19</v>
      </c>
      <c r="G119" s="9">
        <v>11</v>
      </c>
      <c r="H119" s="10">
        <v>7.333333333333333</v>
      </c>
      <c r="I119" s="11">
        <v>95</v>
      </c>
      <c r="J119" s="11">
        <f t="shared" si="1"/>
        <v>1045</v>
      </c>
    </row>
    <row r="120" spans="1:10">
      <c r="A120" t="s">
        <v>76</v>
      </c>
      <c r="B120" t="s">
        <v>84</v>
      </c>
      <c r="C120" t="s">
        <v>87</v>
      </c>
      <c r="D120">
        <v>2017</v>
      </c>
      <c r="E120" t="s">
        <v>91</v>
      </c>
      <c r="F120">
        <v>9</v>
      </c>
      <c r="G120" s="9">
        <v>86.399999999999991</v>
      </c>
      <c r="H120" s="10">
        <v>57.599999999999994</v>
      </c>
      <c r="I120" s="11">
        <v>1150</v>
      </c>
      <c r="J120" s="11">
        <f t="shared" si="1"/>
        <v>99359.999999999985</v>
      </c>
    </row>
    <row r="121" spans="1:10">
      <c r="A121" t="s">
        <v>100</v>
      </c>
      <c r="B121" t="s">
        <v>85</v>
      </c>
      <c r="C121" t="s">
        <v>87</v>
      </c>
      <c r="D121">
        <v>2017</v>
      </c>
      <c r="E121" t="s">
        <v>91</v>
      </c>
      <c r="F121">
        <v>10</v>
      </c>
      <c r="G121" s="9">
        <v>3.375</v>
      </c>
      <c r="H121" s="10">
        <v>2.25</v>
      </c>
      <c r="I121" s="11">
        <v>1650</v>
      </c>
      <c r="J121" s="11">
        <f t="shared" si="1"/>
        <v>5568.75</v>
      </c>
    </row>
    <row r="122" spans="1:10">
      <c r="A122" t="s">
        <v>75</v>
      </c>
      <c r="B122" t="s">
        <v>85</v>
      </c>
      <c r="C122" t="s">
        <v>87</v>
      </c>
      <c r="D122">
        <v>2017</v>
      </c>
      <c r="E122" t="s">
        <v>91</v>
      </c>
      <c r="F122">
        <v>9</v>
      </c>
      <c r="G122" s="9">
        <v>14.25</v>
      </c>
      <c r="H122" s="10">
        <v>9.5</v>
      </c>
      <c r="I122" s="11">
        <v>1650</v>
      </c>
      <c r="J122" s="11">
        <f t="shared" si="1"/>
        <v>23512.5</v>
      </c>
    </row>
    <row r="123" spans="1:10">
      <c r="A123" t="s">
        <v>78</v>
      </c>
      <c r="B123" t="s">
        <v>84</v>
      </c>
      <c r="C123" t="s">
        <v>87</v>
      </c>
      <c r="D123">
        <v>2017</v>
      </c>
      <c r="E123" t="s">
        <v>91</v>
      </c>
      <c r="F123">
        <v>9</v>
      </c>
      <c r="G123" s="9">
        <v>23.4</v>
      </c>
      <c r="H123" s="10">
        <v>15.6</v>
      </c>
      <c r="I123" s="11">
        <v>1150</v>
      </c>
      <c r="J123" s="11">
        <f t="shared" si="1"/>
        <v>26910</v>
      </c>
    </row>
    <row r="124" spans="1:10">
      <c r="A124" t="s">
        <v>76</v>
      </c>
      <c r="B124" t="s">
        <v>82</v>
      </c>
      <c r="C124" t="s">
        <v>87</v>
      </c>
      <c r="D124">
        <v>2017</v>
      </c>
      <c r="E124" t="s">
        <v>93</v>
      </c>
      <c r="F124">
        <v>30</v>
      </c>
      <c r="G124" s="9">
        <v>83.25</v>
      </c>
      <c r="H124" s="10">
        <v>55.5</v>
      </c>
      <c r="I124" s="11">
        <v>350</v>
      </c>
      <c r="J124" s="11">
        <f t="shared" si="1"/>
        <v>29137.5</v>
      </c>
    </row>
    <row r="125" spans="1:10">
      <c r="A125" t="s">
        <v>75</v>
      </c>
      <c r="B125" t="s">
        <v>82</v>
      </c>
      <c r="C125" t="s">
        <v>87</v>
      </c>
      <c r="D125">
        <v>2017</v>
      </c>
      <c r="E125" t="s">
        <v>94</v>
      </c>
      <c r="F125">
        <v>45</v>
      </c>
      <c r="G125" s="9">
        <v>76.5</v>
      </c>
      <c r="H125" s="10">
        <v>51</v>
      </c>
      <c r="I125" s="11">
        <v>350</v>
      </c>
      <c r="J125" s="11">
        <f t="shared" si="1"/>
        <v>26775</v>
      </c>
    </row>
    <row r="126" spans="1:10">
      <c r="A126" t="s">
        <v>76</v>
      </c>
      <c r="B126" t="s">
        <v>82</v>
      </c>
      <c r="C126" t="s">
        <v>87</v>
      </c>
      <c r="D126">
        <v>2017</v>
      </c>
      <c r="E126" t="s">
        <v>94</v>
      </c>
      <c r="F126">
        <v>45</v>
      </c>
      <c r="G126" s="9">
        <v>123.75</v>
      </c>
      <c r="H126" s="10">
        <v>82.5</v>
      </c>
      <c r="I126" s="11">
        <v>350</v>
      </c>
      <c r="J126" s="11">
        <f t="shared" si="1"/>
        <v>43312.5</v>
      </c>
    </row>
    <row r="127" spans="1:10">
      <c r="A127" t="s">
        <v>75</v>
      </c>
      <c r="B127" t="s">
        <v>84</v>
      </c>
      <c r="C127" t="s">
        <v>87</v>
      </c>
      <c r="D127">
        <v>2017</v>
      </c>
      <c r="E127" t="s">
        <v>93</v>
      </c>
      <c r="F127">
        <v>34</v>
      </c>
      <c r="G127" s="9">
        <v>52.199999999999996</v>
      </c>
      <c r="H127" s="10">
        <v>34.799999999999997</v>
      </c>
      <c r="I127" s="11">
        <v>1150</v>
      </c>
      <c r="J127" s="11">
        <f t="shared" si="1"/>
        <v>60029.999999999993</v>
      </c>
    </row>
    <row r="128" spans="1:10">
      <c r="A128" t="s">
        <v>78</v>
      </c>
      <c r="B128" t="s">
        <v>82</v>
      </c>
      <c r="C128" t="s">
        <v>87</v>
      </c>
      <c r="D128">
        <v>2017</v>
      </c>
      <c r="E128" t="s">
        <v>92</v>
      </c>
      <c r="F128">
        <v>19</v>
      </c>
      <c r="G128" s="9">
        <v>22.5</v>
      </c>
      <c r="H128" s="10">
        <v>15</v>
      </c>
      <c r="I128" s="11">
        <v>350</v>
      </c>
      <c r="J128" s="11">
        <f t="shared" si="1"/>
        <v>7875</v>
      </c>
    </row>
    <row r="129" spans="1:10">
      <c r="A129" t="s">
        <v>78</v>
      </c>
      <c r="B129" t="s">
        <v>83</v>
      </c>
      <c r="C129" t="s">
        <v>87</v>
      </c>
      <c r="D129">
        <v>2017</v>
      </c>
      <c r="E129" t="s">
        <v>93</v>
      </c>
      <c r="F129">
        <v>35</v>
      </c>
      <c r="G129" s="9">
        <v>15</v>
      </c>
      <c r="H129" s="10">
        <v>10</v>
      </c>
      <c r="I129" s="11">
        <v>95</v>
      </c>
      <c r="J129" s="11">
        <f t="shared" si="1"/>
        <v>1425</v>
      </c>
    </row>
    <row r="130" spans="1:10">
      <c r="A130" t="s">
        <v>78</v>
      </c>
      <c r="B130" t="s">
        <v>84</v>
      </c>
      <c r="C130" t="s">
        <v>87</v>
      </c>
      <c r="D130">
        <v>2017</v>
      </c>
      <c r="E130" t="s">
        <v>92</v>
      </c>
      <c r="F130">
        <v>15</v>
      </c>
      <c r="G130" s="9">
        <v>28.799999999999997</v>
      </c>
      <c r="H130" s="10">
        <v>19.2</v>
      </c>
      <c r="I130" s="11">
        <v>1150</v>
      </c>
      <c r="J130" s="11">
        <f t="shared" ref="J130:J193" si="2">I130*G130</f>
        <v>33120</v>
      </c>
    </row>
    <row r="131" spans="1:10">
      <c r="A131" t="s">
        <v>77</v>
      </c>
      <c r="B131" t="s">
        <v>83</v>
      </c>
      <c r="C131" t="s">
        <v>87</v>
      </c>
      <c r="D131">
        <v>2017</v>
      </c>
      <c r="E131" t="s">
        <v>93</v>
      </c>
      <c r="F131">
        <v>30</v>
      </c>
      <c r="G131" s="9">
        <v>8</v>
      </c>
      <c r="H131" s="10">
        <v>5.333333333333333</v>
      </c>
      <c r="I131" s="11">
        <v>95</v>
      </c>
      <c r="J131" s="11">
        <f t="shared" si="2"/>
        <v>760</v>
      </c>
    </row>
    <row r="132" spans="1:10">
      <c r="A132" t="s">
        <v>75</v>
      </c>
      <c r="B132" t="s">
        <v>82</v>
      </c>
      <c r="C132" t="s">
        <v>87</v>
      </c>
      <c r="D132">
        <v>2017</v>
      </c>
      <c r="E132" t="s">
        <v>92</v>
      </c>
      <c r="F132">
        <v>18</v>
      </c>
      <c r="G132" s="9">
        <v>69.75</v>
      </c>
      <c r="H132" s="10">
        <v>46.5</v>
      </c>
      <c r="I132" s="11">
        <v>350</v>
      </c>
      <c r="J132" s="11">
        <f t="shared" si="2"/>
        <v>24412.5</v>
      </c>
    </row>
    <row r="133" spans="1:10">
      <c r="A133" t="s">
        <v>100</v>
      </c>
      <c r="B133" t="s">
        <v>82</v>
      </c>
      <c r="C133" t="s">
        <v>87</v>
      </c>
      <c r="D133">
        <v>2017</v>
      </c>
      <c r="E133" t="s">
        <v>93</v>
      </c>
      <c r="F133">
        <v>38</v>
      </c>
      <c r="G133" s="9">
        <v>20.25</v>
      </c>
      <c r="H133" s="10">
        <v>13.5</v>
      </c>
      <c r="I133" s="11">
        <v>350</v>
      </c>
      <c r="J133" s="11">
        <f t="shared" si="2"/>
        <v>7087.5</v>
      </c>
    </row>
    <row r="134" spans="1:10">
      <c r="A134" t="s">
        <v>75</v>
      </c>
      <c r="B134" t="s">
        <v>82</v>
      </c>
      <c r="C134" t="s">
        <v>87</v>
      </c>
      <c r="D134">
        <v>2017</v>
      </c>
      <c r="E134" t="s">
        <v>92</v>
      </c>
      <c r="F134">
        <v>15</v>
      </c>
      <c r="G134" s="9">
        <v>78.75</v>
      </c>
      <c r="H134" s="10">
        <v>52.5</v>
      </c>
      <c r="I134" s="11">
        <v>350</v>
      </c>
      <c r="J134" s="11">
        <f t="shared" si="2"/>
        <v>27562.5</v>
      </c>
    </row>
    <row r="135" spans="1:10">
      <c r="A135" t="s">
        <v>100</v>
      </c>
      <c r="B135" t="s">
        <v>85</v>
      </c>
      <c r="C135" t="s">
        <v>87</v>
      </c>
      <c r="D135">
        <v>2017</v>
      </c>
      <c r="E135" t="s">
        <v>91</v>
      </c>
      <c r="F135">
        <v>11</v>
      </c>
      <c r="G135" s="9">
        <v>2.25</v>
      </c>
      <c r="H135" s="10">
        <v>1.5</v>
      </c>
      <c r="I135" s="11">
        <v>1650</v>
      </c>
      <c r="J135" s="11">
        <f t="shared" si="2"/>
        <v>3712.5</v>
      </c>
    </row>
    <row r="136" spans="1:10">
      <c r="A136" t="s">
        <v>100</v>
      </c>
      <c r="B136" t="s">
        <v>83</v>
      </c>
      <c r="C136" t="s">
        <v>87</v>
      </c>
      <c r="D136">
        <v>2017</v>
      </c>
      <c r="E136" t="s">
        <v>91</v>
      </c>
      <c r="F136">
        <v>2</v>
      </c>
      <c r="G136" s="9">
        <v>2.5</v>
      </c>
      <c r="H136" s="10">
        <v>1.6666666666666667</v>
      </c>
      <c r="I136" s="11">
        <v>95</v>
      </c>
      <c r="J136" s="11">
        <f t="shared" si="2"/>
        <v>237.5</v>
      </c>
    </row>
    <row r="137" spans="1:10">
      <c r="A137" t="s">
        <v>77</v>
      </c>
      <c r="B137" t="s">
        <v>83</v>
      </c>
      <c r="C137" t="s">
        <v>87</v>
      </c>
      <c r="D137">
        <v>2017</v>
      </c>
      <c r="E137" t="s">
        <v>94</v>
      </c>
      <c r="F137">
        <v>45</v>
      </c>
      <c r="G137" s="9">
        <v>9.5</v>
      </c>
      <c r="H137" s="10">
        <v>6.333333333333333</v>
      </c>
      <c r="I137" s="11">
        <v>95</v>
      </c>
      <c r="J137" s="11">
        <f t="shared" si="2"/>
        <v>902.5</v>
      </c>
    </row>
    <row r="138" spans="1:10">
      <c r="A138" t="s">
        <v>76</v>
      </c>
      <c r="B138" t="s">
        <v>85</v>
      </c>
      <c r="C138" t="s">
        <v>87</v>
      </c>
      <c r="D138">
        <v>2017</v>
      </c>
      <c r="E138" t="s">
        <v>94</v>
      </c>
      <c r="F138">
        <v>45</v>
      </c>
      <c r="G138" s="9">
        <v>11.625</v>
      </c>
      <c r="H138" s="10">
        <v>7.75</v>
      </c>
      <c r="I138" s="11">
        <v>1650</v>
      </c>
      <c r="J138" s="11">
        <f t="shared" si="2"/>
        <v>19181.25</v>
      </c>
    </row>
    <row r="139" spans="1:10">
      <c r="A139" t="s">
        <v>76</v>
      </c>
      <c r="B139" t="s">
        <v>84</v>
      </c>
      <c r="C139" t="s">
        <v>87</v>
      </c>
      <c r="D139">
        <v>2017</v>
      </c>
      <c r="E139" t="s">
        <v>92</v>
      </c>
      <c r="F139">
        <v>18</v>
      </c>
      <c r="G139" s="9">
        <v>100.80000000000001</v>
      </c>
      <c r="H139" s="10">
        <v>67.2</v>
      </c>
      <c r="I139" s="11">
        <v>1150</v>
      </c>
      <c r="J139" s="11">
        <f t="shared" si="2"/>
        <v>115920.00000000001</v>
      </c>
    </row>
    <row r="140" spans="1:10">
      <c r="A140" t="s">
        <v>100</v>
      </c>
      <c r="B140" t="s">
        <v>82</v>
      </c>
      <c r="C140" t="s">
        <v>87</v>
      </c>
      <c r="D140">
        <v>2017</v>
      </c>
      <c r="E140" t="s">
        <v>93</v>
      </c>
      <c r="F140">
        <v>27</v>
      </c>
      <c r="G140" s="9">
        <v>13.5</v>
      </c>
      <c r="H140" s="10">
        <v>9</v>
      </c>
      <c r="I140" s="11">
        <v>350</v>
      </c>
      <c r="J140" s="11">
        <f t="shared" si="2"/>
        <v>4725</v>
      </c>
    </row>
    <row r="141" spans="1:10">
      <c r="A141" t="s">
        <v>77</v>
      </c>
      <c r="B141" t="s">
        <v>82</v>
      </c>
      <c r="C141" t="s">
        <v>87</v>
      </c>
      <c r="D141">
        <v>2017</v>
      </c>
      <c r="E141" t="s">
        <v>94</v>
      </c>
      <c r="F141">
        <v>45</v>
      </c>
      <c r="G141" s="9">
        <v>72</v>
      </c>
      <c r="H141" s="10">
        <v>48</v>
      </c>
      <c r="I141" s="11">
        <v>350</v>
      </c>
      <c r="J141" s="11">
        <f t="shared" si="2"/>
        <v>25200</v>
      </c>
    </row>
    <row r="142" spans="1:10">
      <c r="A142" t="s">
        <v>76</v>
      </c>
      <c r="B142" t="s">
        <v>83</v>
      </c>
      <c r="C142" t="s">
        <v>87</v>
      </c>
      <c r="D142">
        <v>2017</v>
      </c>
      <c r="E142" t="s">
        <v>93</v>
      </c>
      <c r="F142">
        <v>34</v>
      </c>
      <c r="G142" s="9">
        <v>23.5</v>
      </c>
      <c r="H142" s="10">
        <v>15.666666666666666</v>
      </c>
      <c r="I142" s="11">
        <v>95</v>
      </c>
      <c r="J142" s="11">
        <f t="shared" si="2"/>
        <v>2232.5</v>
      </c>
    </row>
    <row r="143" spans="1:10">
      <c r="A143" t="s">
        <v>78</v>
      </c>
      <c r="B143" t="s">
        <v>84</v>
      </c>
      <c r="C143" t="s">
        <v>87</v>
      </c>
      <c r="D143">
        <v>2017</v>
      </c>
      <c r="E143" t="s">
        <v>93</v>
      </c>
      <c r="F143">
        <v>30</v>
      </c>
      <c r="G143" s="9">
        <v>25.200000000000003</v>
      </c>
      <c r="H143" s="10">
        <v>16.8</v>
      </c>
      <c r="I143" s="11">
        <v>1150</v>
      </c>
      <c r="J143" s="11">
        <f t="shared" si="2"/>
        <v>28980.000000000004</v>
      </c>
    </row>
    <row r="144" spans="1:10">
      <c r="A144" t="s">
        <v>78</v>
      </c>
      <c r="B144" t="s">
        <v>84</v>
      </c>
      <c r="C144" t="s">
        <v>87</v>
      </c>
      <c r="D144">
        <v>2017</v>
      </c>
      <c r="E144" t="s">
        <v>94</v>
      </c>
      <c r="F144">
        <v>45</v>
      </c>
      <c r="G144" s="9">
        <v>28.799999999999997</v>
      </c>
      <c r="H144" s="10">
        <v>19.2</v>
      </c>
      <c r="I144" s="11">
        <v>1150</v>
      </c>
      <c r="J144" s="11">
        <f t="shared" si="2"/>
        <v>33120</v>
      </c>
    </row>
    <row r="145" spans="1:10">
      <c r="A145" t="s">
        <v>100</v>
      </c>
      <c r="B145" t="s">
        <v>84</v>
      </c>
      <c r="C145" t="s">
        <v>87</v>
      </c>
      <c r="D145">
        <v>2017</v>
      </c>
      <c r="E145" t="s">
        <v>92</v>
      </c>
      <c r="F145">
        <v>21</v>
      </c>
      <c r="G145" s="9">
        <v>14.399999999999999</v>
      </c>
      <c r="H145" s="10">
        <v>9.6</v>
      </c>
      <c r="I145" s="11">
        <v>1150</v>
      </c>
      <c r="J145" s="11">
        <f t="shared" si="2"/>
        <v>16560</v>
      </c>
    </row>
    <row r="146" spans="1:10">
      <c r="A146" t="s">
        <v>76</v>
      </c>
      <c r="B146" t="s">
        <v>85</v>
      </c>
      <c r="C146" t="s">
        <v>87</v>
      </c>
      <c r="D146">
        <v>2017</v>
      </c>
      <c r="E146" t="s">
        <v>92</v>
      </c>
      <c r="F146">
        <v>19</v>
      </c>
      <c r="G146" s="9">
        <v>18.375</v>
      </c>
      <c r="H146" s="10">
        <v>12.25</v>
      </c>
      <c r="I146" s="11">
        <v>1650</v>
      </c>
      <c r="J146" s="11">
        <f t="shared" si="2"/>
        <v>30318.75</v>
      </c>
    </row>
    <row r="147" spans="1:10">
      <c r="A147" t="s">
        <v>78</v>
      </c>
      <c r="B147" t="s">
        <v>85</v>
      </c>
      <c r="C147" t="s">
        <v>87</v>
      </c>
      <c r="D147">
        <v>2017</v>
      </c>
      <c r="E147" t="s">
        <v>92</v>
      </c>
      <c r="F147">
        <v>19</v>
      </c>
      <c r="G147" s="9">
        <v>7.875</v>
      </c>
      <c r="H147" s="10">
        <v>5.25</v>
      </c>
      <c r="I147" s="11">
        <v>1650</v>
      </c>
      <c r="J147" s="11">
        <f t="shared" si="2"/>
        <v>12993.75</v>
      </c>
    </row>
    <row r="148" spans="1:10">
      <c r="A148" t="s">
        <v>75</v>
      </c>
      <c r="B148" t="s">
        <v>83</v>
      </c>
      <c r="C148" t="s">
        <v>87</v>
      </c>
      <c r="D148">
        <v>2017</v>
      </c>
      <c r="E148" t="s">
        <v>94</v>
      </c>
      <c r="F148">
        <v>46</v>
      </c>
      <c r="G148" s="9">
        <v>16</v>
      </c>
      <c r="H148" s="10">
        <v>10.666666666666666</v>
      </c>
      <c r="I148" s="11">
        <v>95</v>
      </c>
      <c r="J148" s="11">
        <f t="shared" si="2"/>
        <v>1520</v>
      </c>
    </row>
    <row r="149" spans="1:10">
      <c r="A149" t="s">
        <v>76</v>
      </c>
      <c r="B149" t="s">
        <v>82</v>
      </c>
      <c r="C149" t="s">
        <v>87</v>
      </c>
      <c r="D149">
        <v>2017</v>
      </c>
      <c r="E149" t="s">
        <v>93</v>
      </c>
      <c r="F149">
        <v>34</v>
      </c>
      <c r="G149" s="9">
        <v>128.25</v>
      </c>
      <c r="H149" s="10">
        <v>85.5</v>
      </c>
      <c r="I149" s="11">
        <v>350</v>
      </c>
      <c r="J149" s="11">
        <f t="shared" si="2"/>
        <v>44887.5</v>
      </c>
    </row>
    <row r="150" spans="1:10">
      <c r="A150" t="s">
        <v>100</v>
      </c>
      <c r="B150" t="s">
        <v>84</v>
      </c>
      <c r="C150" t="s">
        <v>87</v>
      </c>
      <c r="D150">
        <v>2017</v>
      </c>
      <c r="E150" t="s">
        <v>92</v>
      </c>
      <c r="F150">
        <v>14</v>
      </c>
      <c r="G150" s="9">
        <v>12.600000000000001</v>
      </c>
      <c r="H150" s="10">
        <v>8.4</v>
      </c>
      <c r="I150" s="11">
        <v>1150</v>
      </c>
      <c r="J150" s="11">
        <f t="shared" si="2"/>
        <v>14490.000000000002</v>
      </c>
    </row>
    <row r="151" spans="1:10">
      <c r="A151" t="s">
        <v>78</v>
      </c>
      <c r="B151" t="s">
        <v>84</v>
      </c>
      <c r="C151" t="s">
        <v>87</v>
      </c>
      <c r="D151">
        <v>2017</v>
      </c>
      <c r="E151" t="s">
        <v>93</v>
      </c>
      <c r="F151">
        <v>31</v>
      </c>
      <c r="G151" s="9">
        <v>52.199999999999996</v>
      </c>
      <c r="H151" s="10">
        <v>34.799999999999997</v>
      </c>
      <c r="I151" s="11">
        <v>1150</v>
      </c>
      <c r="J151" s="11">
        <f t="shared" si="2"/>
        <v>60029.999999999993</v>
      </c>
    </row>
    <row r="152" spans="1:10">
      <c r="A152" t="s">
        <v>76</v>
      </c>
      <c r="B152" t="s">
        <v>85</v>
      </c>
      <c r="C152" t="s">
        <v>87</v>
      </c>
      <c r="D152">
        <v>2017</v>
      </c>
      <c r="E152" t="s">
        <v>93</v>
      </c>
      <c r="F152">
        <v>31</v>
      </c>
      <c r="G152" s="9">
        <v>20.625</v>
      </c>
      <c r="H152" s="10">
        <v>13.75</v>
      </c>
      <c r="I152" s="11">
        <v>1650</v>
      </c>
      <c r="J152" s="11">
        <f t="shared" si="2"/>
        <v>34031.25</v>
      </c>
    </row>
    <row r="153" spans="1:10">
      <c r="A153" t="s">
        <v>75</v>
      </c>
      <c r="B153" t="s">
        <v>83</v>
      </c>
      <c r="C153" t="s">
        <v>87</v>
      </c>
      <c r="D153">
        <v>2017</v>
      </c>
      <c r="E153" t="s">
        <v>94</v>
      </c>
      <c r="F153">
        <v>42</v>
      </c>
      <c r="G153" s="9">
        <v>10.5</v>
      </c>
      <c r="H153" s="10">
        <v>7</v>
      </c>
      <c r="I153" s="11">
        <v>95</v>
      </c>
      <c r="J153" s="11">
        <f t="shared" si="2"/>
        <v>997.5</v>
      </c>
    </row>
    <row r="154" spans="1:10">
      <c r="A154" t="s">
        <v>100</v>
      </c>
      <c r="B154" t="s">
        <v>83</v>
      </c>
      <c r="C154" t="s">
        <v>87</v>
      </c>
      <c r="D154">
        <v>2017</v>
      </c>
      <c r="E154" t="s">
        <v>91</v>
      </c>
      <c r="F154">
        <v>7</v>
      </c>
      <c r="G154" s="9">
        <v>5</v>
      </c>
      <c r="H154" s="10">
        <v>3.3333333333333335</v>
      </c>
      <c r="I154" s="11">
        <v>95</v>
      </c>
      <c r="J154" s="11">
        <f t="shared" si="2"/>
        <v>475</v>
      </c>
    </row>
    <row r="155" spans="1:10">
      <c r="A155" t="s">
        <v>78</v>
      </c>
      <c r="B155" t="s">
        <v>85</v>
      </c>
      <c r="C155" t="s">
        <v>87</v>
      </c>
      <c r="D155">
        <v>2017</v>
      </c>
      <c r="E155" t="s">
        <v>93</v>
      </c>
      <c r="F155">
        <v>34</v>
      </c>
      <c r="G155" s="9">
        <v>10.5</v>
      </c>
      <c r="H155" s="10">
        <v>7</v>
      </c>
      <c r="I155" s="11">
        <v>1650</v>
      </c>
      <c r="J155" s="11">
        <f t="shared" si="2"/>
        <v>17325</v>
      </c>
    </row>
    <row r="156" spans="1:10">
      <c r="A156" t="s">
        <v>100</v>
      </c>
      <c r="B156" t="s">
        <v>84</v>
      </c>
      <c r="C156" t="s">
        <v>87</v>
      </c>
      <c r="D156">
        <v>2017</v>
      </c>
      <c r="E156" t="s">
        <v>92</v>
      </c>
      <c r="F156">
        <v>23</v>
      </c>
      <c r="G156" s="9">
        <v>16.2</v>
      </c>
      <c r="H156" s="10">
        <v>10.799999999999999</v>
      </c>
      <c r="I156" s="11">
        <v>1150</v>
      </c>
      <c r="J156" s="11">
        <f t="shared" si="2"/>
        <v>18630</v>
      </c>
    </row>
    <row r="157" spans="1:10">
      <c r="A157" t="s">
        <v>76</v>
      </c>
      <c r="B157" t="s">
        <v>85</v>
      </c>
      <c r="C157" t="s">
        <v>87</v>
      </c>
      <c r="D157">
        <v>2017</v>
      </c>
      <c r="E157" t="s">
        <v>93</v>
      </c>
      <c r="F157">
        <v>28</v>
      </c>
      <c r="G157" s="9">
        <v>13.5</v>
      </c>
      <c r="H157" s="10">
        <v>9</v>
      </c>
      <c r="I157" s="11">
        <v>1650</v>
      </c>
      <c r="J157" s="11">
        <f t="shared" si="2"/>
        <v>22275</v>
      </c>
    </row>
    <row r="158" spans="1:10">
      <c r="A158" t="s">
        <v>75</v>
      </c>
      <c r="B158" t="s">
        <v>82</v>
      </c>
      <c r="C158" t="s">
        <v>87</v>
      </c>
      <c r="D158">
        <v>2017</v>
      </c>
      <c r="E158" t="s">
        <v>91</v>
      </c>
      <c r="F158">
        <v>8</v>
      </c>
      <c r="G158" s="9">
        <v>83.25</v>
      </c>
      <c r="H158" s="10">
        <v>55.5</v>
      </c>
      <c r="I158" s="11">
        <v>350</v>
      </c>
      <c r="J158" s="11">
        <f t="shared" si="2"/>
        <v>29137.5</v>
      </c>
    </row>
    <row r="159" spans="1:10">
      <c r="A159" t="s">
        <v>75</v>
      </c>
      <c r="B159" t="s">
        <v>83</v>
      </c>
      <c r="C159" t="s">
        <v>87</v>
      </c>
      <c r="D159">
        <v>2017</v>
      </c>
      <c r="E159" t="s">
        <v>94</v>
      </c>
      <c r="F159">
        <v>45</v>
      </c>
      <c r="G159" s="9">
        <v>16</v>
      </c>
      <c r="H159" s="10">
        <v>10.666666666666666</v>
      </c>
      <c r="I159" s="11">
        <v>95</v>
      </c>
      <c r="J159" s="11">
        <f t="shared" si="2"/>
        <v>1520</v>
      </c>
    </row>
    <row r="160" spans="1:10">
      <c r="A160" t="s">
        <v>75</v>
      </c>
      <c r="B160" t="s">
        <v>85</v>
      </c>
      <c r="C160" t="s">
        <v>87</v>
      </c>
      <c r="D160">
        <v>2017</v>
      </c>
      <c r="E160" t="s">
        <v>94</v>
      </c>
      <c r="F160">
        <v>45</v>
      </c>
      <c r="G160" s="9">
        <v>9.75</v>
      </c>
      <c r="H160" s="10">
        <v>6.5</v>
      </c>
      <c r="I160" s="11">
        <v>1650</v>
      </c>
      <c r="J160" s="11">
        <f t="shared" si="2"/>
        <v>16087.5</v>
      </c>
    </row>
    <row r="161" spans="1:10">
      <c r="A161" t="s">
        <v>100</v>
      </c>
      <c r="B161" t="s">
        <v>83</v>
      </c>
      <c r="C161" t="s">
        <v>87</v>
      </c>
      <c r="D161">
        <v>2017</v>
      </c>
      <c r="E161" t="s">
        <v>92</v>
      </c>
      <c r="F161">
        <v>14</v>
      </c>
      <c r="G161" s="9">
        <v>3.5</v>
      </c>
      <c r="H161" s="10">
        <v>2.3333333333333335</v>
      </c>
      <c r="I161" s="11">
        <v>95</v>
      </c>
      <c r="J161" s="11">
        <f t="shared" si="2"/>
        <v>332.5</v>
      </c>
    </row>
    <row r="162" spans="1:10">
      <c r="A162" t="s">
        <v>76</v>
      </c>
      <c r="B162" t="s">
        <v>84</v>
      </c>
      <c r="C162" t="s">
        <v>87</v>
      </c>
      <c r="D162">
        <v>2017</v>
      </c>
      <c r="E162" t="s">
        <v>93</v>
      </c>
      <c r="F162">
        <v>30</v>
      </c>
      <c r="G162" s="9">
        <v>93.6</v>
      </c>
      <c r="H162" s="10">
        <v>62.4</v>
      </c>
      <c r="I162" s="11">
        <v>1150</v>
      </c>
      <c r="J162" s="11">
        <f t="shared" si="2"/>
        <v>107640</v>
      </c>
    </row>
    <row r="163" spans="1:10">
      <c r="A163" t="s">
        <v>100</v>
      </c>
      <c r="B163" t="s">
        <v>82</v>
      </c>
      <c r="C163" t="s">
        <v>87</v>
      </c>
      <c r="D163">
        <v>2017</v>
      </c>
      <c r="E163" t="s">
        <v>91</v>
      </c>
      <c r="F163">
        <v>7</v>
      </c>
      <c r="G163" s="9">
        <v>11.25</v>
      </c>
      <c r="H163" s="10">
        <v>7.5</v>
      </c>
      <c r="I163" s="11">
        <v>350</v>
      </c>
      <c r="J163" s="11">
        <f t="shared" si="2"/>
        <v>3937.5</v>
      </c>
    </row>
    <row r="164" spans="1:10">
      <c r="A164" t="s">
        <v>75</v>
      </c>
      <c r="B164" t="s">
        <v>85</v>
      </c>
      <c r="C164" t="s">
        <v>87</v>
      </c>
      <c r="D164">
        <v>2017</v>
      </c>
      <c r="E164" t="s">
        <v>92</v>
      </c>
      <c r="F164">
        <v>15</v>
      </c>
      <c r="G164" s="9">
        <v>11.25</v>
      </c>
      <c r="H164" s="10">
        <v>7.5</v>
      </c>
      <c r="I164" s="11">
        <v>1650</v>
      </c>
      <c r="J164" s="11">
        <f t="shared" si="2"/>
        <v>18562.5</v>
      </c>
    </row>
    <row r="165" spans="1:10">
      <c r="A165" t="s">
        <v>77</v>
      </c>
      <c r="B165" t="s">
        <v>82</v>
      </c>
      <c r="C165" t="s">
        <v>87</v>
      </c>
      <c r="D165">
        <v>2017</v>
      </c>
      <c r="E165" t="s">
        <v>93</v>
      </c>
      <c r="F165">
        <v>31</v>
      </c>
      <c r="G165" s="9">
        <v>54</v>
      </c>
      <c r="H165" s="10">
        <v>36</v>
      </c>
      <c r="I165" s="11">
        <v>350</v>
      </c>
      <c r="J165" s="11">
        <f t="shared" si="2"/>
        <v>18900</v>
      </c>
    </row>
    <row r="166" spans="1:10">
      <c r="A166" t="s">
        <v>77</v>
      </c>
      <c r="B166" t="s">
        <v>84</v>
      </c>
      <c r="C166" t="s">
        <v>87</v>
      </c>
      <c r="D166">
        <v>2017</v>
      </c>
      <c r="E166" t="s">
        <v>93</v>
      </c>
      <c r="F166">
        <v>31</v>
      </c>
      <c r="G166" s="9">
        <v>46.8</v>
      </c>
      <c r="H166" s="10">
        <v>31.2</v>
      </c>
      <c r="I166" s="11">
        <v>1150</v>
      </c>
      <c r="J166" s="11">
        <f t="shared" si="2"/>
        <v>53820</v>
      </c>
    </row>
    <row r="167" spans="1:10">
      <c r="A167" t="s">
        <v>100</v>
      </c>
      <c r="B167" t="s">
        <v>83</v>
      </c>
      <c r="C167" t="s">
        <v>87</v>
      </c>
      <c r="D167">
        <v>2017</v>
      </c>
      <c r="E167" t="s">
        <v>91</v>
      </c>
      <c r="F167">
        <v>6</v>
      </c>
      <c r="G167" s="9">
        <v>4.5</v>
      </c>
      <c r="H167" s="10">
        <v>3</v>
      </c>
      <c r="I167" s="11">
        <v>95</v>
      </c>
      <c r="J167" s="11">
        <f t="shared" si="2"/>
        <v>427.5</v>
      </c>
    </row>
    <row r="168" spans="1:10">
      <c r="A168" t="s">
        <v>100</v>
      </c>
      <c r="B168" t="s">
        <v>84</v>
      </c>
      <c r="C168" t="s">
        <v>87</v>
      </c>
      <c r="D168">
        <v>2017</v>
      </c>
      <c r="E168" t="s">
        <v>91</v>
      </c>
      <c r="F168">
        <v>11</v>
      </c>
      <c r="G168" s="9">
        <v>12.600000000000001</v>
      </c>
      <c r="H168" s="10">
        <v>8.4</v>
      </c>
      <c r="I168" s="11">
        <v>1150</v>
      </c>
      <c r="J168" s="11">
        <f t="shared" si="2"/>
        <v>14490.000000000002</v>
      </c>
    </row>
    <row r="169" spans="1:10">
      <c r="A169" t="s">
        <v>76</v>
      </c>
      <c r="B169" t="s">
        <v>82</v>
      </c>
      <c r="C169" t="s">
        <v>87</v>
      </c>
      <c r="D169">
        <v>2017</v>
      </c>
      <c r="E169" t="s">
        <v>91</v>
      </c>
      <c r="F169">
        <v>9</v>
      </c>
      <c r="G169" s="9">
        <v>85.5</v>
      </c>
      <c r="H169" s="10">
        <v>57</v>
      </c>
      <c r="I169" s="11">
        <v>350</v>
      </c>
      <c r="J169" s="11">
        <f t="shared" si="2"/>
        <v>29925</v>
      </c>
    </row>
    <row r="170" spans="1:10">
      <c r="A170" t="s">
        <v>78</v>
      </c>
      <c r="B170" t="s">
        <v>83</v>
      </c>
      <c r="C170" t="s">
        <v>87</v>
      </c>
      <c r="D170">
        <v>2017</v>
      </c>
      <c r="E170" t="s">
        <v>92</v>
      </c>
      <c r="F170">
        <v>18</v>
      </c>
      <c r="G170" s="9">
        <v>11.5</v>
      </c>
      <c r="H170" s="10">
        <v>7.666666666666667</v>
      </c>
      <c r="I170" s="11">
        <v>95</v>
      </c>
      <c r="J170" s="11">
        <f t="shared" si="2"/>
        <v>1092.5</v>
      </c>
    </row>
    <row r="171" spans="1:10">
      <c r="A171" t="s">
        <v>76</v>
      </c>
      <c r="B171" t="s">
        <v>82</v>
      </c>
      <c r="C171" t="s">
        <v>87</v>
      </c>
      <c r="D171">
        <v>2017</v>
      </c>
      <c r="E171" t="s">
        <v>92</v>
      </c>
      <c r="F171">
        <v>18</v>
      </c>
      <c r="G171" s="9">
        <v>121.5</v>
      </c>
      <c r="H171" s="10">
        <v>81</v>
      </c>
      <c r="I171" s="11">
        <v>350</v>
      </c>
      <c r="J171" s="11">
        <f t="shared" si="2"/>
        <v>42525</v>
      </c>
    </row>
    <row r="172" spans="1:10">
      <c r="A172" t="s">
        <v>75</v>
      </c>
      <c r="B172" t="s">
        <v>83</v>
      </c>
      <c r="C172" t="s">
        <v>87</v>
      </c>
      <c r="D172">
        <v>2017</v>
      </c>
      <c r="E172" t="s">
        <v>93</v>
      </c>
      <c r="F172">
        <v>31</v>
      </c>
      <c r="G172" s="9">
        <v>15.5</v>
      </c>
      <c r="H172" s="10">
        <v>10.333333333333334</v>
      </c>
      <c r="I172" s="11">
        <v>95</v>
      </c>
      <c r="J172" s="11">
        <f t="shared" si="2"/>
        <v>1472.5</v>
      </c>
    </row>
    <row r="173" spans="1:10">
      <c r="A173" t="s">
        <v>100</v>
      </c>
      <c r="B173" t="s">
        <v>85</v>
      </c>
      <c r="C173" t="s">
        <v>87</v>
      </c>
      <c r="D173">
        <v>2017</v>
      </c>
      <c r="E173" t="s">
        <v>92</v>
      </c>
      <c r="F173">
        <v>22</v>
      </c>
      <c r="G173" s="9">
        <v>3.75</v>
      </c>
      <c r="H173" s="10">
        <v>2.5</v>
      </c>
      <c r="I173" s="11">
        <v>1650</v>
      </c>
      <c r="J173" s="11">
        <f t="shared" si="2"/>
        <v>6187.5</v>
      </c>
    </row>
    <row r="174" spans="1:10">
      <c r="A174" t="s">
        <v>78</v>
      </c>
      <c r="B174" t="s">
        <v>83</v>
      </c>
      <c r="C174" t="s">
        <v>87</v>
      </c>
      <c r="D174">
        <v>2017</v>
      </c>
      <c r="E174" t="s">
        <v>92</v>
      </c>
      <c r="F174">
        <v>15</v>
      </c>
      <c r="G174" s="9">
        <v>8.5</v>
      </c>
      <c r="H174" s="10">
        <v>5.666666666666667</v>
      </c>
      <c r="I174" s="11">
        <v>95</v>
      </c>
      <c r="J174" s="11">
        <f t="shared" si="2"/>
        <v>807.5</v>
      </c>
    </row>
    <row r="175" spans="1:10">
      <c r="A175" t="s">
        <v>100</v>
      </c>
      <c r="B175" t="s">
        <v>83</v>
      </c>
      <c r="C175" t="s">
        <v>87</v>
      </c>
      <c r="D175">
        <v>2017</v>
      </c>
      <c r="E175" t="s">
        <v>91</v>
      </c>
      <c r="F175">
        <v>10</v>
      </c>
      <c r="G175" s="9">
        <v>5</v>
      </c>
      <c r="H175" s="10">
        <v>3.3333333333333335</v>
      </c>
      <c r="I175" s="11">
        <v>95</v>
      </c>
      <c r="J175" s="11">
        <f t="shared" si="2"/>
        <v>475</v>
      </c>
    </row>
    <row r="176" spans="1:10">
      <c r="A176" t="s">
        <v>77</v>
      </c>
      <c r="B176" t="s">
        <v>83</v>
      </c>
      <c r="C176" t="s">
        <v>87</v>
      </c>
      <c r="D176">
        <v>2017</v>
      </c>
      <c r="E176" t="s">
        <v>93</v>
      </c>
      <c r="F176">
        <v>31</v>
      </c>
      <c r="G176" s="9">
        <v>13</v>
      </c>
      <c r="H176" s="10">
        <v>8.6666666666666661</v>
      </c>
      <c r="I176" s="11">
        <v>95</v>
      </c>
      <c r="J176" s="11">
        <f t="shared" si="2"/>
        <v>1235</v>
      </c>
    </row>
    <row r="177" spans="1:10">
      <c r="A177" t="s">
        <v>75</v>
      </c>
      <c r="B177" t="s">
        <v>85</v>
      </c>
      <c r="C177" t="s">
        <v>87</v>
      </c>
      <c r="D177">
        <v>2017</v>
      </c>
      <c r="E177" t="s">
        <v>93</v>
      </c>
      <c r="F177">
        <v>34</v>
      </c>
      <c r="G177" s="9">
        <v>10.875</v>
      </c>
      <c r="H177" s="10">
        <v>7.25</v>
      </c>
      <c r="I177" s="11">
        <v>1650</v>
      </c>
      <c r="J177" s="11">
        <f t="shared" si="2"/>
        <v>17943.75</v>
      </c>
    </row>
    <row r="178" spans="1:10">
      <c r="A178" t="s">
        <v>75</v>
      </c>
      <c r="B178" t="s">
        <v>84</v>
      </c>
      <c r="C178" t="s">
        <v>87</v>
      </c>
      <c r="D178">
        <v>2017</v>
      </c>
      <c r="E178" t="s">
        <v>93</v>
      </c>
      <c r="F178">
        <v>28</v>
      </c>
      <c r="G178" s="9">
        <v>46.8</v>
      </c>
      <c r="H178" s="10">
        <v>31.2</v>
      </c>
      <c r="I178" s="11">
        <v>1150</v>
      </c>
      <c r="J178" s="11">
        <f t="shared" si="2"/>
        <v>53820</v>
      </c>
    </row>
    <row r="179" spans="1:10">
      <c r="A179" t="s">
        <v>100</v>
      </c>
      <c r="B179" t="s">
        <v>82</v>
      </c>
      <c r="C179" t="s">
        <v>87</v>
      </c>
      <c r="D179">
        <v>2017</v>
      </c>
      <c r="E179" t="s">
        <v>93</v>
      </c>
      <c r="F179">
        <v>30</v>
      </c>
      <c r="G179" s="9">
        <v>20.25</v>
      </c>
      <c r="H179" s="10">
        <v>13.5</v>
      </c>
      <c r="I179" s="11">
        <v>350</v>
      </c>
      <c r="J179" s="11">
        <f t="shared" si="2"/>
        <v>7087.5</v>
      </c>
    </row>
    <row r="180" spans="1:10">
      <c r="A180" t="s">
        <v>78</v>
      </c>
      <c r="B180" t="s">
        <v>84</v>
      </c>
      <c r="C180" t="s">
        <v>87</v>
      </c>
      <c r="D180">
        <v>2017</v>
      </c>
      <c r="E180" t="s">
        <v>93</v>
      </c>
      <c r="F180">
        <v>28</v>
      </c>
      <c r="G180" s="9">
        <v>48.599999999999994</v>
      </c>
      <c r="H180" s="10">
        <v>32.4</v>
      </c>
      <c r="I180" s="11">
        <v>1150</v>
      </c>
      <c r="J180" s="11">
        <f t="shared" si="2"/>
        <v>55889.999999999993</v>
      </c>
    </row>
    <row r="181" spans="1:10">
      <c r="A181" t="s">
        <v>78</v>
      </c>
      <c r="B181" t="s">
        <v>83</v>
      </c>
      <c r="C181" t="s">
        <v>87</v>
      </c>
      <c r="D181">
        <v>2017</v>
      </c>
      <c r="E181" t="s">
        <v>92</v>
      </c>
      <c r="F181">
        <v>19</v>
      </c>
      <c r="G181" s="9">
        <v>7</v>
      </c>
      <c r="H181" s="10">
        <v>4.666666666666667</v>
      </c>
      <c r="I181" s="11">
        <v>95</v>
      </c>
      <c r="J181" s="11">
        <f t="shared" si="2"/>
        <v>665</v>
      </c>
    </row>
    <row r="182" spans="1:10">
      <c r="A182" t="s">
        <v>77</v>
      </c>
      <c r="B182" t="s">
        <v>85</v>
      </c>
      <c r="C182" t="s">
        <v>87</v>
      </c>
      <c r="D182">
        <v>2017</v>
      </c>
      <c r="E182" t="s">
        <v>93</v>
      </c>
      <c r="F182">
        <v>30</v>
      </c>
      <c r="G182" s="9">
        <v>6.75</v>
      </c>
      <c r="H182" s="10">
        <v>4.5</v>
      </c>
      <c r="I182" s="11">
        <v>1650</v>
      </c>
      <c r="J182" s="11">
        <f t="shared" si="2"/>
        <v>11137.5</v>
      </c>
    </row>
    <row r="183" spans="1:10">
      <c r="A183" t="s">
        <v>77</v>
      </c>
      <c r="B183" t="s">
        <v>82</v>
      </c>
      <c r="C183" t="s">
        <v>87</v>
      </c>
      <c r="D183">
        <v>2017</v>
      </c>
      <c r="E183" t="s">
        <v>93</v>
      </c>
      <c r="F183">
        <v>29</v>
      </c>
      <c r="G183" s="9">
        <v>74.25</v>
      </c>
      <c r="H183" s="10">
        <v>49.5</v>
      </c>
      <c r="I183" s="11">
        <v>350</v>
      </c>
      <c r="J183" s="11">
        <f t="shared" si="2"/>
        <v>25987.5</v>
      </c>
    </row>
    <row r="184" spans="1:10">
      <c r="A184" t="s">
        <v>77</v>
      </c>
      <c r="B184" t="s">
        <v>84</v>
      </c>
      <c r="C184" t="s">
        <v>87</v>
      </c>
      <c r="D184">
        <v>2017</v>
      </c>
      <c r="E184" t="s">
        <v>94</v>
      </c>
      <c r="F184">
        <v>45</v>
      </c>
      <c r="G184" s="9">
        <v>55.8</v>
      </c>
      <c r="H184" s="10">
        <v>37.199999999999996</v>
      </c>
      <c r="I184" s="11">
        <v>1150</v>
      </c>
      <c r="J184" s="11">
        <f t="shared" si="2"/>
        <v>64170</v>
      </c>
    </row>
    <row r="185" spans="1:10">
      <c r="A185" t="s">
        <v>75</v>
      </c>
      <c r="B185" t="s">
        <v>83</v>
      </c>
      <c r="C185" t="s">
        <v>87</v>
      </c>
      <c r="D185">
        <v>2017</v>
      </c>
      <c r="E185" t="s">
        <v>91</v>
      </c>
      <c r="F185">
        <v>1</v>
      </c>
      <c r="G185" s="9">
        <v>13.5</v>
      </c>
      <c r="H185" s="10">
        <v>9</v>
      </c>
      <c r="I185" s="11">
        <v>95</v>
      </c>
      <c r="J185" s="11">
        <f t="shared" si="2"/>
        <v>1282.5</v>
      </c>
    </row>
    <row r="186" spans="1:10">
      <c r="A186" t="s">
        <v>77</v>
      </c>
      <c r="B186" t="s">
        <v>85</v>
      </c>
      <c r="C186" t="s">
        <v>87</v>
      </c>
      <c r="D186">
        <v>2017</v>
      </c>
      <c r="E186" t="s">
        <v>92</v>
      </c>
      <c r="F186">
        <v>19</v>
      </c>
      <c r="G186" s="9">
        <v>11.625</v>
      </c>
      <c r="H186" s="10">
        <v>7.75</v>
      </c>
      <c r="I186" s="11">
        <v>1650</v>
      </c>
      <c r="J186" s="11">
        <f t="shared" si="2"/>
        <v>19181.25</v>
      </c>
    </row>
    <row r="187" spans="1:10">
      <c r="A187" t="s">
        <v>76</v>
      </c>
      <c r="B187" t="s">
        <v>85</v>
      </c>
      <c r="C187" t="s">
        <v>87</v>
      </c>
      <c r="D187">
        <v>2017</v>
      </c>
      <c r="E187" t="s">
        <v>94</v>
      </c>
      <c r="F187">
        <v>42</v>
      </c>
      <c r="G187" s="9">
        <v>13.875</v>
      </c>
      <c r="H187" s="10">
        <v>9.25</v>
      </c>
      <c r="I187" s="11">
        <v>1650</v>
      </c>
      <c r="J187" s="11">
        <f t="shared" si="2"/>
        <v>22893.75</v>
      </c>
    </row>
    <row r="188" spans="1:10">
      <c r="A188" t="s">
        <v>75</v>
      </c>
      <c r="B188" t="s">
        <v>83</v>
      </c>
      <c r="C188" t="s">
        <v>87</v>
      </c>
      <c r="D188">
        <v>2017</v>
      </c>
      <c r="E188" t="s">
        <v>91</v>
      </c>
      <c r="F188">
        <v>8</v>
      </c>
      <c r="G188" s="9">
        <v>18.5</v>
      </c>
      <c r="H188" s="10">
        <v>12.333333333333334</v>
      </c>
      <c r="I188" s="11">
        <v>95</v>
      </c>
      <c r="J188" s="11">
        <f t="shared" si="2"/>
        <v>1757.5</v>
      </c>
    </row>
    <row r="189" spans="1:10">
      <c r="A189" t="s">
        <v>75</v>
      </c>
      <c r="B189" t="s">
        <v>84</v>
      </c>
      <c r="C189" t="s">
        <v>87</v>
      </c>
      <c r="D189">
        <v>2017</v>
      </c>
      <c r="E189" t="s">
        <v>93</v>
      </c>
      <c r="F189">
        <v>29</v>
      </c>
      <c r="G189" s="9">
        <v>61.199999999999996</v>
      </c>
      <c r="H189" s="10">
        <v>40.799999999999997</v>
      </c>
      <c r="I189" s="11">
        <v>1150</v>
      </c>
      <c r="J189" s="11">
        <f t="shared" si="2"/>
        <v>70380</v>
      </c>
    </row>
    <row r="190" spans="1:10">
      <c r="A190" t="s">
        <v>78</v>
      </c>
      <c r="B190" t="s">
        <v>83</v>
      </c>
      <c r="C190" t="s">
        <v>87</v>
      </c>
      <c r="D190">
        <v>2017</v>
      </c>
      <c r="E190" t="s">
        <v>91</v>
      </c>
      <c r="F190">
        <v>8</v>
      </c>
      <c r="G190" s="9">
        <v>5</v>
      </c>
      <c r="H190" s="10">
        <v>3.3333333333333335</v>
      </c>
      <c r="I190" s="11">
        <v>95</v>
      </c>
      <c r="J190" s="11">
        <f t="shared" si="2"/>
        <v>475</v>
      </c>
    </row>
    <row r="191" spans="1:10">
      <c r="A191" t="s">
        <v>100</v>
      </c>
      <c r="B191" t="s">
        <v>83</v>
      </c>
      <c r="C191" t="s">
        <v>87</v>
      </c>
      <c r="D191">
        <v>2017</v>
      </c>
      <c r="E191" t="s">
        <v>91</v>
      </c>
      <c r="F191">
        <v>8</v>
      </c>
      <c r="G191" s="9">
        <v>4</v>
      </c>
      <c r="H191" s="10">
        <v>2.6666666666666665</v>
      </c>
      <c r="I191" s="11">
        <v>95</v>
      </c>
      <c r="J191" s="11">
        <f t="shared" si="2"/>
        <v>380</v>
      </c>
    </row>
    <row r="192" spans="1:10">
      <c r="A192" t="s">
        <v>78</v>
      </c>
      <c r="B192" t="s">
        <v>82</v>
      </c>
      <c r="C192" t="s">
        <v>87</v>
      </c>
      <c r="D192">
        <v>2017</v>
      </c>
      <c r="E192" t="s">
        <v>93</v>
      </c>
      <c r="F192">
        <v>29</v>
      </c>
      <c r="G192" s="9">
        <v>47.25</v>
      </c>
      <c r="H192" s="10">
        <v>31.5</v>
      </c>
      <c r="I192" s="11">
        <v>350</v>
      </c>
      <c r="J192" s="11">
        <f t="shared" si="2"/>
        <v>16537.5</v>
      </c>
    </row>
    <row r="193" spans="1:10">
      <c r="A193" t="s">
        <v>77</v>
      </c>
      <c r="B193" t="s">
        <v>83</v>
      </c>
      <c r="C193" t="s">
        <v>87</v>
      </c>
      <c r="D193">
        <v>2017</v>
      </c>
      <c r="E193" t="s">
        <v>91</v>
      </c>
      <c r="F193">
        <v>9</v>
      </c>
      <c r="G193" s="9">
        <v>11</v>
      </c>
      <c r="H193" s="10">
        <v>7.333333333333333</v>
      </c>
      <c r="I193" s="11">
        <v>95</v>
      </c>
      <c r="J193" s="11">
        <f t="shared" si="2"/>
        <v>1045</v>
      </c>
    </row>
    <row r="194" spans="1:10">
      <c r="A194" t="s">
        <v>76</v>
      </c>
      <c r="B194" t="s">
        <v>83</v>
      </c>
      <c r="C194" t="s">
        <v>87</v>
      </c>
      <c r="D194">
        <v>2017</v>
      </c>
      <c r="E194" t="s">
        <v>91</v>
      </c>
      <c r="F194">
        <v>9</v>
      </c>
      <c r="G194" s="9">
        <v>16</v>
      </c>
      <c r="H194" s="10">
        <v>10.666666666666666</v>
      </c>
      <c r="I194" s="11">
        <v>95</v>
      </c>
      <c r="J194" s="11">
        <f t="shared" ref="J194:J257" si="3">I194*G194</f>
        <v>1520</v>
      </c>
    </row>
    <row r="195" spans="1:10">
      <c r="A195" t="s">
        <v>76</v>
      </c>
      <c r="B195" t="s">
        <v>85</v>
      </c>
      <c r="C195" t="s">
        <v>87</v>
      </c>
      <c r="D195">
        <v>2017</v>
      </c>
      <c r="E195" t="s">
        <v>93</v>
      </c>
      <c r="F195">
        <v>34</v>
      </c>
      <c r="G195" s="9">
        <v>11.25</v>
      </c>
      <c r="H195" s="10">
        <v>7.5</v>
      </c>
      <c r="I195" s="11">
        <v>1650</v>
      </c>
      <c r="J195" s="11">
        <f t="shared" si="3"/>
        <v>18562.5</v>
      </c>
    </row>
    <row r="196" spans="1:10">
      <c r="A196" t="s">
        <v>100</v>
      </c>
      <c r="B196" t="s">
        <v>85</v>
      </c>
      <c r="C196" t="s">
        <v>87</v>
      </c>
      <c r="D196">
        <v>2017</v>
      </c>
      <c r="E196" t="s">
        <v>92</v>
      </c>
      <c r="F196">
        <v>18</v>
      </c>
      <c r="G196" s="9">
        <v>3</v>
      </c>
      <c r="H196" s="10">
        <v>2</v>
      </c>
      <c r="I196" s="11">
        <v>1650</v>
      </c>
      <c r="J196" s="11">
        <f t="shared" si="3"/>
        <v>4950</v>
      </c>
    </row>
    <row r="197" spans="1:10">
      <c r="A197" t="s">
        <v>75</v>
      </c>
      <c r="B197" t="s">
        <v>84</v>
      </c>
      <c r="C197" t="s">
        <v>87</v>
      </c>
      <c r="D197">
        <v>2017</v>
      </c>
      <c r="E197" t="s">
        <v>94</v>
      </c>
      <c r="F197">
        <v>42</v>
      </c>
      <c r="G197" s="9">
        <v>39.599999999999994</v>
      </c>
      <c r="H197" s="10">
        <v>26.4</v>
      </c>
      <c r="I197" s="11">
        <v>1150</v>
      </c>
      <c r="J197" s="11">
        <f t="shared" si="3"/>
        <v>45539.999999999993</v>
      </c>
    </row>
    <row r="198" spans="1:10">
      <c r="A198" t="s">
        <v>100</v>
      </c>
      <c r="B198" t="s">
        <v>82</v>
      </c>
      <c r="C198" t="s">
        <v>87</v>
      </c>
      <c r="D198">
        <v>2017</v>
      </c>
      <c r="E198" t="s">
        <v>92</v>
      </c>
      <c r="F198">
        <v>21</v>
      </c>
      <c r="G198" s="9">
        <v>20.25</v>
      </c>
      <c r="H198" s="10">
        <v>13.5</v>
      </c>
      <c r="I198" s="11">
        <v>350</v>
      </c>
      <c r="J198" s="11">
        <f t="shared" si="3"/>
        <v>7087.5</v>
      </c>
    </row>
    <row r="199" spans="1:10">
      <c r="A199" t="s">
        <v>76</v>
      </c>
      <c r="B199" t="s">
        <v>84</v>
      </c>
      <c r="C199" t="s">
        <v>87</v>
      </c>
      <c r="D199">
        <v>2017</v>
      </c>
      <c r="E199" t="s">
        <v>93</v>
      </c>
      <c r="F199">
        <v>34</v>
      </c>
      <c r="G199" s="9">
        <v>95.399999999999991</v>
      </c>
      <c r="H199" s="10">
        <v>63.599999999999994</v>
      </c>
      <c r="I199" s="11">
        <v>1150</v>
      </c>
      <c r="J199" s="11">
        <f t="shared" si="3"/>
        <v>109709.99999999999</v>
      </c>
    </row>
    <row r="200" spans="1:10">
      <c r="A200" t="s">
        <v>78</v>
      </c>
      <c r="B200" t="s">
        <v>85</v>
      </c>
      <c r="C200" t="s">
        <v>87</v>
      </c>
      <c r="D200">
        <v>2017</v>
      </c>
      <c r="E200" t="s">
        <v>93</v>
      </c>
      <c r="F200">
        <v>37</v>
      </c>
      <c r="G200" s="9">
        <v>6.75</v>
      </c>
      <c r="H200" s="10">
        <v>4.5</v>
      </c>
      <c r="I200" s="11">
        <v>1650</v>
      </c>
      <c r="J200" s="11">
        <f t="shared" si="3"/>
        <v>11137.5</v>
      </c>
    </row>
    <row r="201" spans="1:10">
      <c r="A201" t="s">
        <v>77</v>
      </c>
      <c r="B201" t="s">
        <v>85</v>
      </c>
      <c r="C201" t="s">
        <v>87</v>
      </c>
      <c r="D201">
        <v>2017</v>
      </c>
      <c r="E201" t="s">
        <v>91</v>
      </c>
      <c r="F201">
        <v>9</v>
      </c>
      <c r="G201" s="9">
        <v>9.375</v>
      </c>
      <c r="H201" s="10">
        <v>6.25</v>
      </c>
      <c r="I201" s="11">
        <v>1650</v>
      </c>
      <c r="J201" s="11">
        <f t="shared" si="3"/>
        <v>15468.75</v>
      </c>
    </row>
    <row r="202" spans="1:10">
      <c r="A202" t="s">
        <v>100</v>
      </c>
      <c r="B202" t="s">
        <v>85</v>
      </c>
      <c r="C202" t="s">
        <v>87</v>
      </c>
      <c r="D202">
        <v>2017</v>
      </c>
      <c r="E202" t="s">
        <v>92</v>
      </c>
      <c r="F202">
        <v>14</v>
      </c>
      <c r="G202" s="9">
        <v>3.375</v>
      </c>
      <c r="H202" s="10">
        <v>2.25</v>
      </c>
      <c r="I202" s="11">
        <v>1650</v>
      </c>
      <c r="J202" s="11">
        <f t="shared" si="3"/>
        <v>5568.75</v>
      </c>
    </row>
    <row r="203" spans="1:10">
      <c r="A203" t="s">
        <v>75</v>
      </c>
      <c r="B203" t="s">
        <v>85</v>
      </c>
      <c r="C203" t="s">
        <v>87</v>
      </c>
      <c r="D203">
        <v>2017</v>
      </c>
      <c r="E203" t="s">
        <v>94</v>
      </c>
      <c r="F203">
        <v>43</v>
      </c>
      <c r="G203" s="9">
        <v>11.25</v>
      </c>
      <c r="H203" s="10">
        <v>7.5</v>
      </c>
      <c r="I203" s="11">
        <v>1650</v>
      </c>
      <c r="J203" s="11">
        <f t="shared" si="3"/>
        <v>18562.5</v>
      </c>
    </row>
    <row r="204" spans="1:10">
      <c r="A204" t="s">
        <v>76</v>
      </c>
      <c r="B204" t="s">
        <v>85</v>
      </c>
      <c r="C204" t="s">
        <v>87</v>
      </c>
      <c r="D204">
        <v>2017</v>
      </c>
      <c r="E204" t="s">
        <v>91</v>
      </c>
      <c r="F204">
        <v>8</v>
      </c>
      <c r="G204" s="9">
        <v>13.125</v>
      </c>
      <c r="H204" s="10">
        <v>8.75</v>
      </c>
      <c r="I204" s="11">
        <v>1650</v>
      </c>
      <c r="J204" s="11">
        <f t="shared" si="3"/>
        <v>21656.25</v>
      </c>
    </row>
    <row r="205" spans="1:10">
      <c r="A205" t="s">
        <v>75</v>
      </c>
      <c r="B205" t="s">
        <v>82</v>
      </c>
      <c r="C205" t="s">
        <v>87</v>
      </c>
      <c r="D205">
        <v>2017</v>
      </c>
      <c r="E205" t="s">
        <v>93</v>
      </c>
      <c r="F205">
        <v>35</v>
      </c>
      <c r="G205" s="9">
        <v>47.25</v>
      </c>
      <c r="H205" s="10">
        <v>31.5</v>
      </c>
      <c r="I205" s="11">
        <v>350</v>
      </c>
      <c r="J205" s="11">
        <f t="shared" si="3"/>
        <v>16537.5</v>
      </c>
    </row>
    <row r="206" spans="1:10">
      <c r="A206" t="s">
        <v>100</v>
      </c>
      <c r="B206" t="s">
        <v>83</v>
      </c>
      <c r="C206" t="s">
        <v>87</v>
      </c>
      <c r="D206">
        <v>2017</v>
      </c>
      <c r="E206" t="s">
        <v>94</v>
      </c>
      <c r="F206">
        <v>49</v>
      </c>
      <c r="G206" s="9">
        <v>4</v>
      </c>
      <c r="H206" s="10">
        <v>2.6666666666666665</v>
      </c>
      <c r="I206" s="11">
        <v>95</v>
      </c>
      <c r="J206" s="11">
        <f t="shared" si="3"/>
        <v>380</v>
      </c>
    </row>
    <row r="207" spans="1:10">
      <c r="A207" t="s">
        <v>77</v>
      </c>
      <c r="B207" t="s">
        <v>84</v>
      </c>
      <c r="C207" t="s">
        <v>87</v>
      </c>
      <c r="D207">
        <v>2017</v>
      </c>
      <c r="E207" t="s">
        <v>94</v>
      </c>
      <c r="F207">
        <v>44</v>
      </c>
      <c r="G207" s="9">
        <v>57.599999999999994</v>
      </c>
      <c r="H207" s="10">
        <v>38.4</v>
      </c>
      <c r="I207" s="11">
        <v>1150</v>
      </c>
      <c r="J207" s="11">
        <f t="shared" si="3"/>
        <v>66240</v>
      </c>
    </row>
    <row r="208" spans="1:10">
      <c r="A208" t="s">
        <v>100</v>
      </c>
      <c r="B208" t="s">
        <v>85</v>
      </c>
      <c r="C208" t="s">
        <v>87</v>
      </c>
      <c r="D208">
        <v>2017</v>
      </c>
      <c r="E208" t="s">
        <v>91</v>
      </c>
      <c r="F208">
        <v>9</v>
      </c>
      <c r="G208" s="9">
        <v>3.75</v>
      </c>
      <c r="H208" s="10">
        <v>2.5</v>
      </c>
      <c r="I208" s="11">
        <v>1650</v>
      </c>
      <c r="J208" s="11">
        <f t="shared" si="3"/>
        <v>6187.5</v>
      </c>
    </row>
    <row r="209" spans="1:10">
      <c r="A209" t="s">
        <v>77</v>
      </c>
      <c r="B209" t="s">
        <v>82</v>
      </c>
      <c r="C209" t="s">
        <v>87</v>
      </c>
      <c r="D209">
        <v>2017</v>
      </c>
      <c r="E209" t="s">
        <v>91</v>
      </c>
      <c r="F209">
        <v>5</v>
      </c>
      <c r="G209" s="9">
        <v>69.75</v>
      </c>
      <c r="H209" s="10">
        <v>46.5</v>
      </c>
      <c r="I209" s="11">
        <v>350</v>
      </c>
      <c r="J209" s="11">
        <f t="shared" si="3"/>
        <v>24412.5</v>
      </c>
    </row>
    <row r="210" spans="1:10">
      <c r="A210" t="s">
        <v>75</v>
      </c>
      <c r="B210" t="s">
        <v>85</v>
      </c>
      <c r="C210" t="s">
        <v>87</v>
      </c>
      <c r="D210">
        <v>2017</v>
      </c>
      <c r="E210" t="s">
        <v>94</v>
      </c>
      <c r="F210">
        <v>46</v>
      </c>
      <c r="G210" s="9">
        <v>13.5</v>
      </c>
      <c r="H210" s="10">
        <v>9</v>
      </c>
      <c r="I210" s="11">
        <v>1650</v>
      </c>
      <c r="J210" s="11">
        <f t="shared" si="3"/>
        <v>22275</v>
      </c>
    </row>
    <row r="211" spans="1:10">
      <c r="A211" t="s">
        <v>77</v>
      </c>
      <c r="B211" t="s">
        <v>85</v>
      </c>
      <c r="C211" t="s">
        <v>87</v>
      </c>
      <c r="D211">
        <v>2017</v>
      </c>
      <c r="E211" t="s">
        <v>93</v>
      </c>
      <c r="F211">
        <v>34</v>
      </c>
      <c r="G211" s="9">
        <v>5.625</v>
      </c>
      <c r="H211" s="10">
        <v>3.75</v>
      </c>
      <c r="I211" s="11">
        <v>1650</v>
      </c>
      <c r="J211" s="11">
        <f t="shared" si="3"/>
        <v>9281.25</v>
      </c>
    </row>
    <row r="212" spans="1:10">
      <c r="A212" t="s">
        <v>78</v>
      </c>
      <c r="B212" t="s">
        <v>82</v>
      </c>
      <c r="C212" t="s">
        <v>87</v>
      </c>
      <c r="D212">
        <v>2017</v>
      </c>
      <c r="E212" t="s">
        <v>93</v>
      </c>
      <c r="F212">
        <v>37</v>
      </c>
      <c r="G212" s="9">
        <v>24.75</v>
      </c>
      <c r="H212" s="10">
        <v>16.5</v>
      </c>
      <c r="I212" s="11">
        <v>350</v>
      </c>
      <c r="J212" s="11">
        <f t="shared" si="3"/>
        <v>8662.5</v>
      </c>
    </row>
    <row r="213" spans="1:10">
      <c r="A213" t="s">
        <v>78</v>
      </c>
      <c r="B213" t="s">
        <v>85</v>
      </c>
      <c r="C213" t="s">
        <v>87</v>
      </c>
      <c r="D213">
        <v>2017</v>
      </c>
      <c r="E213" t="s">
        <v>94</v>
      </c>
      <c r="F213">
        <v>46</v>
      </c>
      <c r="G213" s="9">
        <v>7.125</v>
      </c>
      <c r="H213" s="10">
        <v>4.75</v>
      </c>
      <c r="I213" s="11">
        <v>1650</v>
      </c>
      <c r="J213" s="11">
        <f t="shared" si="3"/>
        <v>11756.25</v>
      </c>
    </row>
    <row r="214" spans="1:10">
      <c r="A214" t="s">
        <v>100</v>
      </c>
      <c r="B214" t="s">
        <v>82</v>
      </c>
      <c r="C214" t="s">
        <v>87</v>
      </c>
      <c r="D214">
        <v>2017</v>
      </c>
      <c r="E214" t="s">
        <v>92</v>
      </c>
      <c r="F214">
        <v>22</v>
      </c>
      <c r="G214" s="9">
        <v>15.75</v>
      </c>
      <c r="H214" s="10">
        <v>10.5</v>
      </c>
      <c r="I214" s="11">
        <v>350</v>
      </c>
      <c r="J214" s="11">
        <f t="shared" si="3"/>
        <v>5512.5</v>
      </c>
    </row>
    <row r="215" spans="1:10">
      <c r="A215" t="s">
        <v>77</v>
      </c>
      <c r="B215" t="s">
        <v>84</v>
      </c>
      <c r="C215" t="s">
        <v>87</v>
      </c>
      <c r="D215">
        <v>2017</v>
      </c>
      <c r="E215" t="s">
        <v>93</v>
      </c>
      <c r="F215">
        <v>37</v>
      </c>
      <c r="G215" s="9">
        <v>30.599999999999998</v>
      </c>
      <c r="H215" s="10">
        <v>20.399999999999999</v>
      </c>
      <c r="I215" s="11">
        <v>1150</v>
      </c>
      <c r="J215" s="11">
        <f t="shared" si="3"/>
        <v>35190</v>
      </c>
    </row>
    <row r="216" spans="1:10">
      <c r="A216" t="s">
        <v>100</v>
      </c>
      <c r="B216" t="s">
        <v>84</v>
      </c>
      <c r="C216" t="s">
        <v>87</v>
      </c>
      <c r="D216">
        <v>2017</v>
      </c>
      <c r="E216" t="s">
        <v>94</v>
      </c>
      <c r="F216">
        <v>48</v>
      </c>
      <c r="G216" s="9">
        <v>18</v>
      </c>
      <c r="H216" s="10">
        <v>12</v>
      </c>
      <c r="I216" s="11">
        <v>1150</v>
      </c>
      <c r="J216" s="11">
        <f t="shared" si="3"/>
        <v>20700</v>
      </c>
    </row>
    <row r="217" spans="1:10">
      <c r="A217" t="s">
        <v>76</v>
      </c>
      <c r="B217" t="s">
        <v>84</v>
      </c>
      <c r="C217" t="s">
        <v>87</v>
      </c>
      <c r="D217">
        <v>2017</v>
      </c>
      <c r="E217" t="s">
        <v>94</v>
      </c>
      <c r="F217">
        <v>42</v>
      </c>
      <c r="G217" s="9">
        <v>93.6</v>
      </c>
      <c r="H217" s="10">
        <v>62.4</v>
      </c>
      <c r="I217" s="11">
        <v>1150</v>
      </c>
      <c r="J217" s="11">
        <f t="shared" si="3"/>
        <v>107640</v>
      </c>
    </row>
    <row r="218" spans="1:10">
      <c r="A218" t="s">
        <v>100</v>
      </c>
      <c r="B218" t="s">
        <v>82</v>
      </c>
      <c r="C218" t="s">
        <v>87</v>
      </c>
      <c r="D218">
        <v>2017</v>
      </c>
      <c r="E218" t="s">
        <v>91</v>
      </c>
      <c r="F218">
        <v>12</v>
      </c>
      <c r="G218" s="9">
        <v>15.75</v>
      </c>
      <c r="H218" s="10">
        <v>10.5</v>
      </c>
      <c r="I218" s="11">
        <v>350</v>
      </c>
      <c r="J218" s="11">
        <f t="shared" si="3"/>
        <v>5512.5</v>
      </c>
    </row>
    <row r="219" spans="1:10">
      <c r="A219" t="s">
        <v>100</v>
      </c>
      <c r="B219" t="s">
        <v>85</v>
      </c>
      <c r="C219" t="s">
        <v>87</v>
      </c>
      <c r="D219">
        <v>2017</v>
      </c>
      <c r="E219" t="s">
        <v>93</v>
      </c>
      <c r="F219">
        <v>30</v>
      </c>
      <c r="G219" s="9">
        <v>2.625</v>
      </c>
      <c r="H219" s="10">
        <v>1.75</v>
      </c>
      <c r="I219" s="11">
        <v>1650</v>
      </c>
      <c r="J219" s="11">
        <f t="shared" si="3"/>
        <v>4331.25</v>
      </c>
    </row>
    <row r="220" spans="1:10">
      <c r="A220" t="s">
        <v>75</v>
      </c>
      <c r="B220" t="s">
        <v>84</v>
      </c>
      <c r="C220" t="s">
        <v>87</v>
      </c>
      <c r="D220">
        <v>2017</v>
      </c>
      <c r="E220" t="s">
        <v>93</v>
      </c>
      <c r="F220">
        <v>36</v>
      </c>
      <c r="G220" s="9">
        <v>43.199999999999996</v>
      </c>
      <c r="H220" s="10">
        <v>28.799999999999997</v>
      </c>
      <c r="I220" s="11">
        <v>1150</v>
      </c>
      <c r="J220" s="11">
        <f t="shared" si="3"/>
        <v>49679.999999999993</v>
      </c>
    </row>
    <row r="221" spans="1:10">
      <c r="A221" t="s">
        <v>78</v>
      </c>
      <c r="B221" t="s">
        <v>85</v>
      </c>
      <c r="C221" t="s">
        <v>87</v>
      </c>
      <c r="D221">
        <v>2017</v>
      </c>
      <c r="E221" t="s">
        <v>93</v>
      </c>
      <c r="F221">
        <v>29</v>
      </c>
      <c r="G221" s="9">
        <v>7.5</v>
      </c>
      <c r="H221" s="10">
        <v>5</v>
      </c>
      <c r="I221" s="11">
        <v>1650</v>
      </c>
      <c r="J221" s="11">
        <f t="shared" si="3"/>
        <v>12375</v>
      </c>
    </row>
    <row r="222" spans="1:10">
      <c r="A222" t="s">
        <v>78</v>
      </c>
      <c r="B222" t="s">
        <v>84</v>
      </c>
      <c r="C222" t="s">
        <v>87</v>
      </c>
      <c r="D222">
        <v>2017</v>
      </c>
      <c r="E222" t="s">
        <v>93</v>
      </c>
      <c r="F222">
        <v>34</v>
      </c>
      <c r="G222" s="9">
        <v>52.199999999999996</v>
      </c>
      <c r="H222" s="10">
        <v>34.799999999999997</v>
      </c>
      <c r="I222" s="11">
        <v>1150</v>
      </c>
      <c r="J222" s="11">
        <f t="shared" si="3"/>
        <v>60029.999999999993</v>
      </c>
    </row>
    <row r="223" spans="1:10">
      <c r="A223" t="s">
        <v>100</v>
      </c>
      <c r="B223" t="s">
        <v>83</v>
      </c>
      <c r="C223" t="s">
        <v>87</v>
      </c>
      <c r="D223">
        <v>2017</v>
      </c>
      <c r="E223" t="s">
        <v>92</v>
      </c>
      <c r="F223">
        <v>25</v>
      </c>
      <c r="G223" s="9">
        <v>4.5</v>
      </c>
      <c r="H223" s="10">
        <v>3</v>
      </c>
      <c r="I223" s="11">
        <v>95</v>
      </c>
      <c r="J223" s="11">
        <f t="shared" si="3"/>
        <v>427.5</v>
      </c>
    </row>
    <row r="224" spans="1:10">
      <c r="A224" t="s">
        <v>75</v>
      </c>
      <c r="B224" t="s">
        <v>83</v>
      </c>
      <c r="C224" t="s">
        <v>87</v>
      </c>
      <c r="D224">
        <v>2017</v>
      </c>
      <c r="E224" t="s">
        <v>91</v>
      </c>
      <c r="F224">
        <v>5</v>
      </c>
      <c r="G224" s="9">
        <v>17.5</v>
      </c>
      <c r="H224" s="10">
        <v>11.666666666666666</v>
      </c>
      <c r="I224" s="11">
        <v>95</v>
      </c>
      <c r="J224" s="11">
        <f t="shared" si="3"/>
        <v>1662.5</v>
      </c>
    </row>
    <row r="225" spans="1:10">
      <c r="A225" t="s">
        <v>75</v>
      </c>
      <c r="B225" t="s">
        <v>82</v>
      </c>
      <c r="C225" t="s">
        <v>87</v>
      </c>
      <c r="D225">
        <v>2017</v>
      </c>
      <c r="E225" t="s">
        <v>92</v>
      </c>
      <c r="F225">
        <v>19</v>
      </c>
      <c r="G225" s="9">
        <v>81</v>
      </c>
      <c r="H225" s="10">
        <v>54</v>
      </c>
      <c r="I225" s="11">
        <v>350</v>
      </c>
      <c r="J225" s="11">
        <f t="shared" si="3"/>
        <v>28350</v>
      </c>
    </row>
    <row r="226" spans="1:10">
      <c r="A226" t="s">
        <v>76</v>
      </c>
      <c r="B226" t="s">
        <v>84</v>
      </c>
      <c r="C226" t="s">
        <v>87</v>
      </c>
      <c r="D226">
        <v>2017</v>
      </c>
      <c r="E226" t="s">
        <v>93</v>
      </c>
      <c r="F226">
        <v>36</v>
      </c>
      <c r="G226" s="9">
        <v>81</v>
      </c>
      <c r="H226" s="10">
        <v>54</v>
      </c>
      <c r="I226" s="11">
        <v>1150</v>
      </c>
      <c r="J226" s="11">
        <f t="shared" si="3"/>
        <v>93150</v>
      </c>
    </row>
    <row r="227" spans="1:10">
      <c r="A227" t="s">
        <v>100</v>
      </c>
      <c r="B227" t="s">
        <v>85</v>
      </c>
      <c r="C227" t="s">
        <v>87</v>
      </c>
      <c r="D227">
        <v>2017</v>
      </c>
      <c r="E227" t="s">
        <v>94</v>
      </c>
      <c r="F227">
        <v>45</v>
      </c>
      <c r="G227" s="9">
        <v>2.625</v>
      </c>
      <c r="H227" s="10">
        <v>1.75</v>
      </c>
      <c r="I227" s="11">
        <v>1650</v>
      </c>
      <c r="J227" s="11">
        <f t="shared" si="3"/>
        <v>4331.25</v>
      </c>
    </row>
    <row r="228" spans="1:10">
      <c r="A228" t="s">
        <v>75</v>
      </c>
      <c r="B228" t="s">
        <v>84</v>
      </c>
      <c r="C228" t="s">
        <v>87</v>
      </c>
      <c r="D228">
        <v>2017</v>
      </c>
      <c r="E228" t="s">
        <v>94</v>
      </c>
      <c r="F228">
        <v>45</v>
      </c>
      <c r="G228" s="9">
        <v>41.4</v>
      </c>
      <c r="H228" s="10">
        <v>27.599999999999998</v>
      </c>
      <c r="I228" s="11">
        <v>1150</v>
      </c>
      <c r="J228" s="11">
        <f t="shared" si="3"/>
        <v>47610</v>
      </c>
    </row>
    <row r="229" spans="1:10">
      <c r="A229" t="s">
        <v>75</v>
      </c>
      <c r="B229" t="s">
        <v>82</v>
      </c>
      <c r="C229" t="s">
        <v>87</v>
      </c>
      <c r="D229">
        <v>2017</v>
      </c>
      <c r="E229" t="s">
        <v>93</v>
      </c>
      <c r="F229">
        <v>29</v>
      </c>
      <c r="G229" s="9">
        <v>85.5</v>
      </c>
      <c r="H229" s="10">
        <v>57</v>
      </c>
      <c r="I229" s="11">
        <v>350</v>
      </c>
      <c r="J229" s="11">
        <f t="shared" si="3"/>
        <v>29925</v>
      </c>
    </row>
    <row r="230" spans="1:10">
      <c r="A230" t="s">
        <v>75</v>
      </c>
      <c r="B230" t="s">
        <v>82</v>
      </c>
      <c r="C230" t="s">
        <v>87</v>
      </c>
      <c r="D230">
        <v>2017</v>
      </c>
      <c r="E230" t="s">
        <v>94</v>
      </c>
      <c r="F230">
        <v>44</v>
      </c>
      <c r="G230" s="9">
        <v>58.5</v>
      </c>
      <c r="H230" s="10">
        <v>39</v>
      </c>
      <c r="I230" s="11">
        <v>350</v>
      </c>
      <c r="J230" s="11">
        <f t="shared" si="3"/>
        <v>20475</v>
      </c>
    </row>
    <row r="231" spans="1:10">
      <c r="A231" t="s">
        <v>76</v>
      </c>
      <c r="B231" t="s">
        <v>85</v>
      </c>
      <c r="C231" t="s">
        <v>87</v>
      </c>
      <c r="D231">
        <v>2017</v>
      </c>
      <c r="E231" t="s">
        <v>93</v>
      </c>
      <c r="F231">
        <v>29</v>
      </c>
      <c r="G231" s="9">
        <v>15.375</v>
      </c>
      <c r="H231" s="10">
        <v>10.25</v>
      </c>
      <c r="I231" s="11">
        <v>1650</v>
      </c>
      <c r="J231" s="11">
        <f t="shared" si="3"/>
        <v>25368.75</v>
      </c>
    </row>
    <row r="232" spans="1:10">
      <c r="A232" t="s">
        <v>100</v>
      </c>
      <c r="B232" t="s">
        <v>83</v>
      </c>
      <c r="C232" t="s">
        <v>87</v>
      </c>
      <c r="D232">
        <v>2017</v>
      </c>
      <c r="E232" t="s">
        <v>94</v>
      </c>
      <c r="F232">
        <v>41</v>
      </c>
      <c r="G232" s="9">
        <v>4</v>
      </c>
      <c r="H232" s="10">
        <v>2.6666666666666665</v>
      </c>
      <c r="I232" s="11">
        <v>95</v>
      </c>
      <c r="J232" s="11">
        <f t="shared" si="3"/>
        <v>380</v>
      </c>
    </row>
    <row r="233" spans="1:10">
      <c r="A233" t="s">
        <v>78</v>
      </c>
      <c r="B233" t="s">
        <v>84</v>
      </c>
      <c r="C233" t="s">
        <v>87</v>
      </c>
      <c r="D233">
        <v>2017</v>
      </c>
      <c r="E233" t="s">
        <v>93</v>
      </c>
      <c r="F233">
        <v>35</v>
      </c>
      <c r="G233" s="9">
        <v>41.4</v>
      </c>
      <c r="H233" s="10">
        <v>27.599999999999998</v>
      </c>
      <c r="I233" s="11">
        <v>1150</v>
      </c>
      <c r="J233" s="11">
        <f t="shared" si="3"/>
        <v>47610</v>
      </c>
    </row>
    <row r="234" spans="1:10">
      <c r="A234" t="s">
        <v>100</v>
      </c>
      <c r="B234" t="s">
        <v>82</v>
      </c>
      <c r="C234" t="s">
        <v>87</v>
      </c>
      <c r="D234">
        <v>2017</v>
      </c>
      <c r="E234" t="s">
        <v>92</v>
      </c>
      <c r="F234">
        <v>14</v>
      </c>
      <c r="G234" s="9">
        <v>11.25</v>
      </c>
      <c r="H234" s="10">
        <v>7.5</v>
      </c>
      <c r="I234" s="11">
        <v>350</v>
      </c>
      <c r="J234" s="11">
        <f t="shared" si="3"/>
        <v>3937.5</v>
      </c>
    </row>
    <row r="235" spans="1:10">
      <c r="A235" t="s">
        <v>78</v>
      </c>
      <c r="B235" t="s">
        <v>82</v>
      </c>
      <c r="C235" t="s">
        <v>87</v>
      </c>
      <c r="D235">
        <v>2017</v>
      </c>
      <c r="E235" t="s">
        <v>93</v>
      </c>
      <c r="F235">
        <v>28</v>
      </c>
      <c r="G235" s="9">
        <v>24.75</v>
      </c>
      <c r="H235" s="10">
        <v>16.5</v>
      </c>
      <c r="I235" s="11">
        <v>350</v>
      </c>
      <c r="J235" s="11">
        <f t="shared" si="3"/>
        <v>8662.5</v>
      </c>
    </row>
    <row r="236" spans="1:10">
      <c r="A236" t="s">
        <v>77</v>
      </c>
      <c r="B236" t="s">
        <v>82</v>
      </c>
      <c r="C236" t="s">
        <v>87</v>
      </c>
      <c r="D236">
        <v>2017</v>
      </c>
      <c r="E236" t="s">
        <v>92</v>
      </c>
      <c r="F236">
        <v>15</v>
      </c>
      <c r="G236" s="9">
        <v>56.25</v>
      </c>
      <c r="H236" s="10">
        <v>37.5</v>
      </c>
      <c r="I236" s="11">
        <v>350</v>
      </c>
      <c r="J236" s="11">
        <f t="shared" si="3"/>
        <v>19687.5</v>
      </c>
    </row>
    <row r="237" spans="1:10">
      <c r="A237" t="s">
        <v>77</v>
      </c>
      <c r="B237" t="s">
        <v>85</v>
      </c>
      <c r="C237" t="s">
        <v>87</v>
      </c>
      <c r="D237">
        <v>2017</v>
      </c>
      <c r="E237" t="s">
        <v>93</v>
      </c>
      <c r="F237">
        <v>28</v>
      </c>
      <c r="G237" s="9">
        <v>5.625</v>
      </c>
      <c r="H237" s="10">
        <v>3.75</v>
      </c>
      <c r="I237" s="11">
        <v>1650</v>
      </c>
      <c r="J237" s="11">
        <f t="shared" si="3"/>
        <v>9281.25</v>
      </c>
    </row>
    <row r="238" spans="1:10">
      <c r="A238" t="s">
        <v>77</v>
      </c>
      <c r="B238" t="s">
        <v>82</v>
      </c>
      <c r="C238" t="s">
        <v>87</v>
      </c>
      <c r="D238">
        <v>2017</v>
      </c>
      <c r="E238" t="s">
        <v>93</v>
      </c>
      <c r="F238">
        <v>37</v>
      </c>
      <c r="G238" s="9">
        <v>78.75</v>
      </c>
      <c r="H238" s="10">
        <v>52.5</v>
      </c>
      <c r="I238" s="11">
        <v>350</v>
      </c>
      <c r="J238" s="11">
        <f t="shared" si="3"/>
        <v>27562.5</v>
      </c>
    </row>
    <row r="239" spans="1:10">
      <c r="A239" t="s">
        <v>75</v>
      </c>
      <c r="B239" t="s">
        <v>82</v>
      </c>
      <c r="C239" t="s">
        <v>87</v>
      </c>
      <c r="D239">
        <v>2017</v>
      </c>
      <c r="E239" t="s">
        <v>94</v>
      </c>
      <c r="F239">
        <v>46</v>
      </c>
      <c r="G239" s="9">
        <v>76.5</v>
      </c>
      <c r="H239" s="10">
        <v>51</v>
      </c>
      <c r="I239" s="11">
        <v>350</v>
      </c>
      <c r="J239" s="11">
        <f t="shared" si="3"/>
        <v>26775</v>
      </c>
    </row>
    <row r="240" spans="1:10">
      <c r="A240" t="s">
        <v>76</v>
      </c>
      <c r="B240" t="s">
        <v>82</v>
      </c>
      <c r="C240" t="s">
        <v>87</v>
      </c>
      <c r="D240">
        <v>2017</v>
      </c>
      <c r="E240" t="s">
        <v>94</v>
      </c>
      <c r="F240">
        <v>44</v>
      </c>
      <c r="G240" s="9">
        <v>72</v>
      </c>
      <c r="H240" s="10">
        <v>48</v>
      </c>
      <c r="I240" s="11">
        <v>350</v>
      </c>
      <c r="J240" s="11">
        <f t="shared" si="3"/>
        <v>25200</v>
      </c>
    </row>
    <row r="241" spans="1:10">
      <c r="A241" t="s">
        <v>78</v>
      </c>
      <c r="B241" t="s">
        <v>83</v>
      </c>
      <c r="C241" t="s">
        <v>87</v>
      </c>
      <c r="D241">
        <v>2017</v>
      </c>
      <c r="E241" t="s">
        <v>93</v>
      </c>
      <c r="F241">
        <v>28</v>
      </c>
      <c r="G241" s="9">
        <v>15</v>
      </c>
      <c r="H241" s="10">
        <v>10</v>
      </c>
      <c r="I241" s="11">
        <v>95</v>
      </c>
      <c r="J241" s="11">
        <f t="shared" si="3"/>
        <v>1425</v>
      </c>
    </row>
    <row r="242" spans="1:10">
      <c r="A242" t="s">
        <v>77</v>
      </c>
      <c r="B242" t="s">
        <v>84</v>
      </c>
      <c r="C242" t="s">
        <v>87</v>
      </c>
      <c r="D242">
        <v>2017</v>
      </c>
      <c r="E242" t="s">
        <v>93</v>
      </c>
      <c r="F242">
        <v>34</v>
      </c>
      <c r="G242" s="9">
        <v>48.599999999999994</v>
      </c>
      <c r="H242" s="10">
        <v>32.4</v>
      </c>
      <c r="I242" s="11">
        <v>1150</v>
      </c>
      <c r="J242" s="11">
        <f t="shared" si="3"/>
        <v>55889.999999999993</v>
      </c>
    </row>
    <row r="243" spans="1:10">
      <c r="A243" t="s">
        <v>77</v>
      </c>
      <c r="B243" t="s">
        <v>83</v>
      </c>
      <c r="C243" t="s">
        <v>87</v>
      </c>
      <c r="D243">
        <v>2017</v>
      </c>
      <c r="E243" t="s">
        <v>92</v>
      </c>
      <c r="F243">
        <v>15</v>
      </c>
      <c r="G243" s="9">
        <v>12.5</v>
      </c>
      <c r="H243" s="10">
        <v>8.3333333333333339</v>
      </c>
      <c r="I243" s="11">
        <v>95</v>
      </c>
      <c r="J243" s="11">
        <f t="shared" si="3"/>
        <v>1187.5</v>
      </c>
    </row>
    <row r="244" spans="1:10">
      <c r="A244" t="s">
        <v>75</v>
      </c>
      <c r="B244" t="s">
        <v>83</v>
      </c>
      <c r="C244" t="s">
        <v>87</v>
      </c>
      <c r="D244">
        <v>2017</v>
      </c>
      <c r="E244" t="s">
        <v>91</v>
      </c>
      <c r="F244">
        <v>9</v>
      </c>
      <c r="G244" s="9">
        <v>18</v>
      </c>
      <c r="H244" s="10">
        <v>12</v>
      </c>
      <c r="I244" s="11">
        <v>95</v>
      </c>
      <c r="J244" s="11">
        <f t="shared" si="3"/>
        <v>1710</v>
      </c>
    </row>
    <row r="245" spans="1:10">
      <c r="A245" t="s">
        <v>77</v>
      </c>
      <c r="B245" t="s">
        <v>84</v>
      </c>
      <c r="C245" t="s">
        <v>87</v>
      </c>
      <c r="D245">
        <v>2017</v>
      </c>
      <c r="E245" t="s">
        <v>93</v>
      </c>
      <c r="F245">
        <v>35</v>
      </c>
      <c r="G245" s="9">
        <v>34.200000000000003</v>
      </c>
      <c r="H245" s="10">
        <v>22.8</v>
      </c>
      <c r="I245" s="11">
        <v>1150</v>
      </c>
      <c r="J245" s="11">
        <f t="shared" si="3"/>
        <v>39330</v>
      </c>
    </row>
    <row r="246" spans="1:10">
      <c r="A246" t="s">
        <v>75</v>
      </c>
      <c r="B246" t="s">
        <v>82</v>
      </c>
      <c r="C246" t="s">
        <v>87</v>
      </c>
      <c r="D246">
        <v>2017</v>
      </c>
      <c r="E246" t="s">
        <v>91</v>
      </c>
      <c r="F246">
        <v>1</v>
      </c>
      <c r="G246" s="9">
        <v>56.25</v>
      </c>
      <c r="H246" s="10">
        <v>37.5</v>
      </c>
      <c r="I246" s="11">
        <v>350</v>
      </c>
      <c r="J246" s="11">
        <f t="shared" si="3"/>
        <v>19687.5</v>
      </c>
    </row>
    <row r="247" spans="1:10">
      <c r="A247" t="s">
        <v>76</v>
      </c>
      <c r="B247" t="s">
        <v>83</v>
      </c>
      <c r="C247" t="s">
        <v>87</v>
      </c>
      <c r="D247">
        <v>2017</v>
      </c>
      <c r="E247" t="s">
        <v>93</v>
      </c>
      <c r="F247">
        <v>37</v>
      </c>
      <c r="G247" s="9">
        <v>17</v>
      </c>
      <c r="H247" s="10">
        <v>11.333333333333334</v>
      </c>
      <c r="I247" s="11">
        <v>95</v>
      </c>
      <c r="J247" s="11">
        <f t="shared" si="3"/>
        <v>1615</v>
      </c>
    </row>
    <row r="248" spans="1:10">
      <c r="A248" t="s">
        <v>77</v>
      </c>
      <c r="B248" t="s">
        <v>82</v>
      </c>
      <c r="C248" t="s">
        <v>87</v>
      </c>
      <c r="D248">
        <v>2017</v>
      </c>
      <c r="E248" t="s">
        <v>94</v>
      </c>
      <c r="F248">
        <v>47</v>
      </c>
      <c r="G248" s="9">
        <v>49.5</v>
      </c>
      <c r="H248" s="10">
        <v>33</v>
      </c>
      <c r="I248" s="11">
        <v>350</v>
      </c>
      <c r="J248" s="11">
        <f t="shared" si="3"/>
        <v>17325</v>
      </c>
    </row>
    <row r="249" spans="1:10">
      <c r="A249" t="s">
        <v>75</v>
      </c>
      <c r="B249" t="s">
        <v>83</v>
      </c>
      <c r="C249" t="s">
        <v>87</v>
      </c>
      <c r="D249">
        <v>2017</v>
      </c>
      <c r="E249" t="s">
        <v>93</v>
      </c>
      <c r="F249">
        <v>34</v>
      </c>
      <c r="G249" s="9">
        <v>11.5</v>
      </c>
      <c r="H249" s="10">
        <v>7.666666666666667</v>
      </c>
      <c r="I249" s="11">
        <v>95</v>
      </c>
      <c r="J249" s="11">
        <f t="shared" si="3"/>
        <v>1092.5</v>
      </c>
    </row>
    <row r="250" spans="1:10">
      <c r="A250" t="s">
        <v>77</v>
      </c>
      <c r="B250" t="s">
        <v>85</v>
      </c>
      <c r="C250" t="s">
        <v>87</v>
      </c>
      <c r="D250">
        <v>2017</v>
      </c>
      <c r="E250" t="s">
        <v>93</v>
      </c>
      <c r="F250">
        <v>36</v>
      </c>
      <c r="G250" s="9">
        <v>11.625</v>
      </c>
      <c r="H250" s="10">
        <v>7.75</v>
      </c>
      <c r="I250" s="11">
        <v>1650</v>
      </c>
      <c r="J250" s="11">
        <f t="shared" si="3"/>
        <v>19181.25</v>
      </c>
    </row>
    <row r="251" spans="1:10">
      <c r="A251" t="s">
        <v>75</v>
      </c>
      <c r="B251" t="s">
        <v>82</v>
      </c>
      <c r="C251" t="s">
        <v>87</v>
      </c>
      <c r="D251">
        <v>2017</v>
      </c>
      <c r="E251" t="s">
        <v>94</v>
      </c>
      <c r="F251">
        <v>42</v>
      </c>
      <c r="G251" s="9">
        <v>47.25</v>
      </c>
      <c r="H251" s="10">
        <v>31.5</v>
      </c>
      <c r="I251" s="11">
        <v>350</v>
      </c>
      <c r="J251" s="11">
        <f t="shared" si="3"/>
        <v>16537.5</v>
      </c>
    </row>
    <row r="252" spans="1:10">
      <c r="A252" t="s">
        <v>75</v>
      </c>
      <c r="B252" t="s">
        <v>85</v>
      </c>
      <c r="C252" t="s">
        <v>87</v>
      </c>
      <c r="D252">
        <v>2017</v>
      </c>
      <c r="E252" t="s">
        <v>91</v>
      </c>
      <c r="F252">
        <v>5</v>
      </c>
      <c r="G252" s="9">
        <v>9.375</v>
      </c>
      <c r="H252" s="10">
        <v>6.25</v>
      </c>
      <c r="I252" s="11">
        <v>1650</v>
      </c>
      <c r="J252" s="11">
        <f t="shared" si="3"/>
        <v>15468.75</v>
      </c>
    </row>
    <row r="253" spans="1:10">
      <c r="A253" t="s">
        <v>78</v>
      </c>
      <c r="B253" t="s">
        <v>83</v>
      </c>
      <c r="C253" t="s">
        <v>87</v>
      </c>
      <c r="D253">
        <v>2017</v>
      </c>
      <c r="E253" t="s">
        <v>94</v>
      </c>
      <c r="F253">
        <v>46</v>
      </c>
      <c r="G253" s="9">
        <v>10.5</v>
      </c>
      <c r="H253" s="10">
        <v>7</v>
      </c>
      <c r="I253" s="11">
        <v>95</v>
      </c>
      <c r="J253" s="11">
        <f t="shared" si="3"/>
        <v>997.5</v>
      </c>
    </row>
    <row r="254" spans="1:10">
      <c r="A254" t="s">
        <v>78</v>
      </c>
      <c r="B254" t="s">
        <v>82</v>
      </c>
      <c r="C254" t="s">
        <v>87</v>
      </c>
      <c r="D254">
        <v>2017</v>
      </c>
      <c r="E254" t="s">
        <v>93</v>
      </c>
      <c r="F254">
        <v>34</v>
      </c>
      <c r="G254" s="9">
        <v>51.75</v>
      </c>
      <c r="H254" s="10">
        <v>34.5</v>
      </c>
      <c r="I254" s="11">
        <v>350</v>
      </c>
      <c r="J254" s="11">
        <f t="shared" si="3"/>
        <v>18112.5</v>
      </c>
    </row>
    <row r="255" spans="1:10">
      <c r="A255" t="s">
        <v>77</v>
      </c>
      <c r="B255" t="s">
        <v>85</v>
      </c>
      <c r="C255" t="s">
        <v>87</v>
      </c>
      <c r="D255">
        <v>2017</v>
      </c>
      <c r="E255" t="s">
        <v>91</v>
      </c>
      <c r="F255">
        <v>3</v>
      </c>
      <c r="G255" s="9">
        <v>13.125</v>
      </c>
      <c r="H255" s="10">
        <v>8.75</v>
      </c>
      <c r="I255" s="11">
        <v>1650</v>
      </c>
      <c r="J255" s="11">
        <f t="shared" si="3"/>
        <v>21656.25</v>
      </c>
    </row>
    <row r="256" spans="1:10">
      <c r="A256" t="s">
        <v>100</v>
      </c>
      <c r="B256" t="s">
        <v>84</v>
      </c>
      <c r="C256" t="s">
        <v>87</v>
      </c>
      <c r="D256">
        <v>2017</v>
      </c>
      <c r="E256" t="s">
        <v>91</v>
      </c>
      <c r="F256">
        <v>4</v>
      </c>
      <c r="G256" s="9">
        <v>18</v>
      </c>
      <c r="H256" s="10">
        <v>12</v>
      </c>
      <c r="I256" s="11">
        <v>1150</v>
      </c>
      <c r="J256" s="11">
        <f t="shared" si="3"/>
        <v>20700</v>
      </c>
    </row>
    <row r="257" spans="1:10">
      <c r="A257" t="s">
        <v>76</v>
      </c>
      <c r="B257" t="s">
        <v>85</v>
      </c>
      <c r="C257" t="s">
        <v>87</v>
      </c>
      <c r="D257">
        <v>2017</v>
      </c>
      <c r="E257" t="s">
        <v>91</v>
      </c>
      <c r="F257">
        <v>5</v>
      </c>
      <c r="G257" s="9">
        <v>18.75</v>
      </c>
      <c r="H257" s="10">
        <v>12.5</v>
      </c>
      <c r="I257" s="11">
        <v>1650</v>
      </c>
      <c r="J257" s="11">
        <f t="shared" si="3"/>
        <v>30937.5</v>
      </c>
    </row>
    <row r="258" spans="1:10">
      <c r="A258" t="s">
        <v>77</v>
      </c>
      <c r="B258" t="s">
        <v>82</v>
      </c>
      <c r="C258" t="s">
        <v>87</v>
      </c>
      <c r="D258">
        <v>2017</v>
      </c>
      <c r="E258" t="s">
        <v>92</v>
      </c>
      <c r="F258">
        <v>16</v>
      </c>
      <c r="G258" s="9">
        <v>51.75</v>
      </c>
      <c r="H258" s="10">
        <v>34.5</v>
      </c>
      <c r="I258" s="11">
        <v>350</v>
      </c>
      <c r="J258" s="11">
        <f t="shared" ref="J258:J321" si="4">I258*G258</f>
        <v>18112.5</v>
      </c>
    </row>
    <row r="259" spans="1:10">
      <c r="A259" t="s">
        <v>100</v>
      </c>
      <c r="B259" t="s">
        <v>83</v>
      </c>
      <c r="C259" t="s">
        <v>87</v>
      </c>
      <c r="D259">
        <v>2017</v>
      </c>
      <c r="E259" t="s">
        <v>92</v>
      </c>
      <c r="F259">
        <v>19</v>
      </c>
      <c r="G259" s="9">
        <v>3</v>
      </c>
      <c r="H259" s="10">
        <v>2</v>
      </c>
      <c r="I259" s="11">
        <v>95</v>
      </c>
      <c r="J259" s="11">
        <f t="shared" si="4"/>
        <v>285</v>
      </c>
    </row>
    <row r="260" spans="1:10">
      <c r="A260" t="s">
        <v>100</v>
      </c>
      <c r="B260" t="s">
        <v>82</v>
      </c>
      <c r="C260" t="s">
        <v>87</v>
      </c>
      <c r="D260">
        <v>2017</v>
      </c>
      <c r="E260" t="s">
        <v>94</v>
      </c>
      <c r="F260">
        <v>45</v>
      </c>
      <c r="G260" s="9">
        <v>15.75</v>
      </c>
      <c r="H260" s="10">
        <v>10.5</v>
      </c>
      <c r="I260" s="11">
        <v>350</v>
      </c>
      <c r="J260" s="11">
        <f t="shared" si="4"/>
        <v>5512.5</v>
      </c>
    </row>
    <row r="261" spans="1:10">
      <c r="A261" t="s">
        <v>78</v>
      </c>
      <c r="B261" t="s">
        <v>85</v>
      </c>
      <c r="C261" t="s">
        <v>87</v>
      </c>
      <c r="D261">
        <v>2017</v>
      </c>
      <c r="E261" t="s">
        <v>91</v>
      </c>
      <c r="F261">
        <v>8</v>
      </c>
      <c r="G261" s="9">
        <v>6</v>
      </c>
      <c r="H261" s="10">
        <v>4</v>
      </c>
      <c r="I261" s="11">
        <v>1650</v>
      </c>
      <c r="J261" s="11">
        <f t="shared" si="4"/>
        <v>9900</v>
      </c>
    </row>
    <row r="262" spans="1:10">
      <c r="A262" t="s">
        <v>100</v>
      </c>
      <c r="B262" t="s">
        <v>85</v>
      </c>
      <c r="C262" t="s">
        <v>87</v>
      </c>
      <c r="D262">
        <v>2017</v>
      </c>
      <c r="E262" t="s">
        <v>93</v>
      </c>
      <c r="F262">
        <v>31</v>
      </c>
      <c r="G262" s="9">
        <v>2.625</v>
      </c>
      <c r="H262" s="10">
        <v>1.75</v>
      </c>
      <c r="I262" s="11">
        <v>1650</v>
      </c>
      <c r="J262" s="11">
        <f t="shared" si="4"/>
        <v>4331.25</v>
      </c>
    </row>
    <row r="263" spans="1:10">
      <c r="A263" t="s">
        <v>76</v>
      </c>
      <c r="B263" t="s">
        <v>82</v>
      </c>
      <c r="C263" t="s">
        <v>87</v>
      </c>
      <c r="D263">
        <v>2017</v>
      </c>
      <c r="E263" t="s">
        <v>91</v>
      </c>
      <c r="F263">
        <v>8</v>
      </c>
      <c r="G263" s="9">
        <v>74.25</v>
      </c>
      <c r="H263" s="10">
        <v>49.5</v>
      </c>
      <c r="I263" s="11">
        <v>350</v>
      </c>
      <c r="J263" s="11">
        <f t="shared" si="4"/>
        <v>25987.5</v>
      </c>
    </row>
    <row r="264" spans="1:10">
      <c r="A264" t="s">
        <v>78</v>
      </c>
      <c r="B264" t="s">
        <v>84</v>
      </c>
      <c r="C264" t="s">
        <v>87</v>
      </c>
      <c r="D264">
        <v>2017</v>
      </c>
      <c r="E264" t="s">
        <v>92</v>
      </c>
      <c r="F264">
        <v>19</v>
      </c>
      <c r="G264" s="9">
        <v>19.799999999999997</v>
      </c>
      <c r="H264" s="10">
        <v>13.2</v>
      </c>
      <c r="I264" s="11">
        <v>1150</v>
      </c>
      <c r="J264" s="11">
        <f t="shared" si="4"/>
        <v>22769.999999999996</v>
      </c>
    </row>
    <row r="265" spans="1:10">
      <c r="A265" t="s">
        <v>100</v>
      </c>
      <c r="B265" t="s">
        <v>83</v>
      </c>
      <c r="C265" t="s">
        <v>87</v>
      </c>
      <c r="D265">
        <v>2017</v>
      </c>
      <c r="E265" t="s">
        <v>93</v>
      </c>
      <c r="F265">
        <v>30</v>
      </c>
      <c r="G265" s="9">
        <v>2.5</v>
      </c>
      <c r="H265" s="10">
        <v>1.6666666666666667</v>
      </c>
      <c r="I265" s="11">
        <v>95</v>
      </c>
      <c r="J265" s="11">
        <f t="shared" si="4"/>
        <v>237.5</v>
      </c>
    </row>
    <row r="266" spans="1:10">
      <c r="A266" t="s">
        <v>77</v>
      </c>
      <c r="B266" t="s">
        <v>83</v>
      </c>
      <c r="C266" t="s">
        <v>87</v>
      </c>
      <c r="D266">
        <v>2017</v>
      </c>
      <c r="E266" t="s">
        <v>94</v>
      </c>
      <c r="F266">
        <v>47</v>
      </c>
      <c r="G266" s="9">
        <v>10</v>
      </c>
      <c r="H266" s="10">
        <v>6.666666666666667</v>
      </c>
      <c r="I266" s="11">
        <v>95</v>
      </c>
      <c r="J266" s="11">
        <f t="shared" si="4"/>
        <v>950</v>
      </c>
    </row>
    <row r="267" spans="1:10">
      <c r="A267" t="s">
        <v>78</v>
      </c>
      <c r="B267" t="s">
        <v>83</v>
      </c>
      <c r="C267" t="s">
        <v>87</v>
      </c>
      <c r="D267">
        <v>2017</v>
      </c>
      <c r="E267" t="s">
        <v>92</v>
      </c>
      <c r="F267">
        <v>16</v>
      </c>
      <c r="G267" s="9">
        <v>7.5</v>
      </c>
      <c r="H267" s="10">
        <v>5</v>
      </c>
      <c r="I267" s="11">
        <v>95</v>
      </c>
      <c r="J267" s="11">
        <f t="shared" si="4"/>
        <v>712.5</v>
      </c>
    </row>
    <row r="268" spans="1:10">
      <c r="A268" t="s">
        <v>78</v>
      </c>
      <c r="B268" t="s">
        <v>83</v>
      </c>
      <c r="C268" t="s">
        <v>87</v>
      </c>
      <c r="D268">
        <v>2017</v>
      </c>
      <c r="E268" t="s">
        <v>94</v>
      </c>
      <c r="F268">
        <v>44</v>
      </c>
      <c r="G268" s="9">
        <v>6.5</v>
      </c>
      <c r="H268" s="10">
        <v>4.333333333333333</v>
      </c>
      <c r="I268" s="11">
        <v>95</v>
      </c>
      <c r="J268" s="11">
        <f t="shared" si="4"/>
        <v>617.5</v>
      </c>
    </row>
    <row r="269" spans="1:10">
      <c r="A269" t="s">
        <v>100</v>
      </c>
      <c r="B269" t="s">
        <v>84</v>
      </c>
      <c r="C269" t="s">
        <v>87</v>
      </c>
      <c r="D269">
        <v>2017</v>
      </c>
      <c r="E269" t="s">
        <v>94</v>
      </c>
      <c r="F269">
        <v>41</v>
      </c>
      <c r="G269" s="9">
        <v>10.799999999999999</v>
      </c>
      <c r="H269" s="10">
        <v>7.1999999999999993</v>
      </c>
      <c r="I269" s="11">
        <v>1150</v>
      </c>
      <c r="J269" s="11">
        <f t="shared" si="4"/>
        <v>12419.999999999998</v>
      </c>
    </row>
    <row r="270" spans="1:10">
      <c r="A270" t="s">
        <v>78</v>
      </c>
      <c r="B270" t="s">
        <v>85</v>
      </c>
      <c r="C270" t="s">
        <v>87</v>
      </c>
      <c r="D270">
        <v>2017</v>
      </c>
      <c r="E270" t="s">
        <v>94</v>
      </c>
      <c r="F270">
        <v>42</v>
      </c>
      <c r="G270" s="9">
        <v>6.75</v>
      </c>
      <c r="H270" s="10">
        <v>4.5</v>
      </c>
      <c r="I270" s="11">
        <v>1650</v>
      </c>
      <c r="J270" s="11">
        <f t="shared" si="4"/>
        <v>11137.5</v>
      </c>
    </row>
    <row r="271" spans="1:10">
      <c r="A271" t="s">
        <v>100</v>
      </c>
      <c r="B271" t="s">
        <v>85</v>
      </c>
      <c r="C271" t="s">
        <v>87</v>
      </c>
      <c r="D271">
        <v>2017</v>
      </c>
      <c r="E271" t="s">
        <v>91</v>
      </c>
      <c r="F271">
        <v>6</v>
      </c>
      <c r="G271" s="9">
        <v>2.25</v>
      </c>
      <c r="H271" s="10">
        <v>1.5</v>
      </c>
      <c r="I271" s="11">
        <v>1650</v>
      </c>
      <c r="J271" s="11">
        <f t="shared" si="4"/>
        <v>3712.5</v>
      </c>
    </row>
    <row r="272" spans="1:10">
      <c r="A272" t="s">
        <v>77</v>
      </c>
      <c r="B272" t="s">
        <v>82</v>
      </c>
      <c r="C272" t="s">
        <v>87</v>
      </c>
      <c r="D272">
        <v>2017</v>
      </c>
      <c r="E272" t="s">
        <v>91</v>
      </c>
      <c r="F272">
        <v>8</v>
      </c>
      <c r="G272" s="9">
        <v>33.75</v>
      </c>
      <c r="H272" s="10">
        <v>22.5</v>
      </c>
      <c r="I272" s="11">
        <v>350</v>
      </c>
      <c r="J272" s="11">
        <f t="shared" si="4"/>
        <v>11812.5</v>
      </c>
    </row>
    <row r="273" spans="1:10">
      <c r="A273" t="s">
        <v>75</v>
      </c>
      <c r="B273" t="s">
        <v>82</v>
      </c>
      <c r="C273" t="s">
        <v>87</v>
      </c>
      <c r="D273">
        <v>2017</v>
      </c>
      <c r="E273" t="s">
        <v>91</v>
      </c>
      <c r="F273">
        <v>3</v>
      </c>
      <c r="G273" s="9">
        <v>51.75</v>
      </c>
      <c r="H273" s="10">
        <v>34.5</v>
      </c>
      <c r="I273" s="11">
        <v>350</v>
      </c>
      <c r="J273" s="11">
        <f t="shared" si="4"/>
        <v>18112.5</v>
      </c>
    </row>
    <row r="274" spans="1:10">
      <c r="A274" t="s">
        <v>100</v>
      </c>
      <c r="B274" t="s">
        <v>84</v>
      </c>
      <c r="C274" t="s">
        <v>87</v>
      </c>
      <c r="D274">
        <v>2017</v>
      </c>
      <c r="E274" t="s">
        <v>93</v>
      </c>
      <c r="F274">
        <v>29</v>
      </c>
      <c r="G274" s="9">
        <v>9</v>
      </c>
      <c r="H274" s="10">
        <v>6</v>
      </c>
      <c r="I274" s="11">
        <v>1150</v>
      </c>
      <c r="J274" s="11">
        <f t="shared" si="4"/>
        <v>10350</v>
      </c>
    </row>
    <row r="275" spans="1:10">
      <c r="A275" t="s">
        <v>75</v>
      </c>
      <c r="B275" t="s">
        <v>85</v>
      </c>
      <c r="C275" t="s">
        <v>87</v>
      </c>
      <c r="D275">
        <v>2017</v>
      </c>
      <c r="E275" t="s">
        <v>91</v>
      </c>
      <c r="F275">
        <v>2</v>
      </c>
      <c r="G275" s="9">
        <v>9.375</v>
      </c>
      <c r="H275" s="10">
        <v>6.25</v>
      </c>
      <c r="I275" s="11">
        <v>1650</v>
      </c>
      <c r="J275" s="11">
        <f t="shared" si="4"/>
        <v>15468.75</v>
      </c>
    </row>
    <row r="276" spans="1:10">
      <c r="A276" t="s">
        <v>77</v>
      </c>
      <c r="B276" t="s">
        <v>85</v>
      </c>
      <c r="C276" t="s">
        <v>87</v>
      </c>
      <c r="D276">
        <v>2017</v>
      </c>
      <c r="E276" t="s">
        <v>93</v>
      </c>
      <c r="F276">
        <v>29</v>
      </c>
      <c r="G276" s="9">
        <v>9</v>
      </c>
      <c r="H276" s="10">
        <v>6</v>
      </c>
      <c r="I276" s="11">
        <v>1650</v>
      </c>
      <c r="J276" s="11">
        <f t="shared" si="4"/>
        <v>14850</v>
      </c>
    </row>
    <row r="277" spans="1:10">
      <c r="A277" t="s">
        <v>100</v>
      </c>
      <c r="B277" t="s">
        <v>83</v>
      </c>
      <c r="C277" t="s">
        <v>87</v>
      </c>
      <c r="D277">
        <v>2017</v>
      </c>
      <c r="E277" t="s">
        <v>91</v>
      </c>
      <c r="F277">
        <v>9</v>
      </c>
      <c r="G277" s="9">
        <v>4</v>
      </c>
      <c r="H277" s="10">
        <v>2.6666666666666665</v>
      </c>
      <c r="I277" s="11">
        <v>95</v>
      </c>
      <c r="J277" s="11">
        <f t="shared" si="4"/>
        <v>380</v>
      </c>
    </row>
    <row r="278" spans="1:10">
      <c r="A278" t="s">
        <v>77</v>
      </c>
      <c r="B278" t="s">
        <v>82</v>
      </c>
      <c r="C278" t="s">
        <v>87</v>
      </c>
      <c r="D278">
        <v>2017</v>
      </c>
      <c r="E278" t="s">
        <v>91</v>
      </c>
      <c r="F278">
        <v>1</v>
      </c>
      <c r="G278" s="9">
        <v>60.75</v>
      </c>
      <c r="H278" s="10">
        <v>40.5</v>
      </c>
      <c r="I278" s="11">
        <v>350</v>
      </c>
      <c r="J278" s="11">
        <f t="shared" si="4"/>
        <v>21262.5</v>
      </c>
    </row>
    <row r="279" spans="1:10">
      <c r="A279" t="s">
        <v>75</v>
      </c>
      <c r="B279" t="s">
        <v>85</v>
      </c>
      <c r="C279" t="s">
        <v>87</v>
      </c>
      <c r="D279">
        <v>2017</v>
      </c>
      <c r="E279" t="s">
        <v>92</v>
      </c>
      <c r="F279">
        <v>19</v>
      </c>
      <c r="G279" s="9">
        <v>8.25</v>
      </c>
      <c r="H279" s="10">
        <v>5.5</v>
      </c>
      <c r="I279" s="11">
        <v>1650</v>
      </c>
      <c r="J279" s="11">
        <f t="shared" si="4"/>
        <v>13612.5</v>
      </c>
    </row>
    <row r="280" spans="1:10">
      <c r="A280" t="s">
        <v>77</v>
      </c>
      <c r="B280" t="s">
        <v>82</v>
      </c>
      <c r="C280" t="s">
        <v>87</v>
      </c>
      <c r="D280">
        <v>2017</v>
      </c>
      <c r="E280" t="s">
        <v>93</v>
      </c>
      <c r="F280">
        <v>34</v>
      </c>
      <c r="G280" s="9">
        <v>47.25</v>
      </c>
      <c r="H280" s="10">
        <v>31.5</v>
      </c>
      <c r="I280" s="11">
        <v>350</v>
      </c>
      <c r="J280" s="11">
        <f t="shared" si="4"/>
        <v>16537.5</v>
      </c>
    </row>
    <row r="281" spans="1:10">
      <c r="A281" t="s">
        <v>75</v>
      </c>
      <c r="B281" t="s">
        <v>85</v>
      </c>
      <c r="C281" t="s">
        <v>87</v>
      </c>
      <c r="D281">
        <v>2017</v>
      </c>
      <c r="E281" t="s">
        <v>93</v>
      </c>
      <c r="F281">
        <v>35</v>
      </c>
      <c r="G281" s="9">
        <v>11.25</v>
      </c>
      <c r="H281" s="10">
        <v>7.5</v>
      </c>
      <c r="I281" s="11">
        <v>1650</v>
      </c>
      <c r="J281" s="11">
        <f t="shared" si="4"/>
        <v>18562.5</v>
      </c>
    </row>
    <row r="282" spans="1:10">
      <c r="A282" t="s">
        <v>78</v>
      </c>
      <c r="B282" t="s">
        <v>83</v>
      </c>
      <c r="C282" t="s">
        <v>87</v>
      </c>
      <c r="D282">
        <v>2017</v>
      </c>
      <c r="E282" t="s">
        <v>93</v>
      </c>
      <c r="F282">
        <v>34</v>
      </c>
      <c r="G282" s="9">
        <v>6</v>
      </c>
      <c r="H282" s="10">
        <v>4</v>
      </c>
      <c r="I282" s="11">
        <v>95</v>
      </c>
      <c r="J282" s="11">
        <f t="shared" si="4"/>
        <v>570</v>
      </c>
    </row>
    <row r="283" spans="1:10">
      <c r="A283" t="s">
        <v>76</v>
      </c>
      <c r="B283" t="s">
        <v>84</v>
      </c>
      <c r="C283" t="s">
        <v>87</v>
      </c>
      <c r="D283">
        <v>2017</v>
      </c>
      <c r="E283" t="s">
        <v>94</v>
      </c>
      <c r="F283">
        <v>44</v>
      </c>
      <c r="G283" s="9">
        <v>73.8</v>
      </c>
      <c r="H283" s="10">
        <v>49.199999999999996</v>
      </c>
      <c r="I283" s="11">
        <v>1150</v>
      </c>
      <c r="J283" s="11">
        <f t="shared" si="4"/>
        <v>84870</v>
      </c>
    </row>
    <row r="284" spans="1:10">
      <c r="A284" t="s">
        <v>100</v>
      </c>
      <c r="B284" t="s">
        <v>84</v>
      </c>
      <c r="C284" t="s">
        <v>87</v>
      </c>
      <c r="D284">
        <v>2017</v>
      </c>
      <c r="E284" t="s">
        <v>93</v>
      </c>
      <c r="F284">
        <v>28</v>
      </c>
      <c r="G284" s="9">
        <v>16.2</v>
      </c>
      <c r="H284" s="10">
        <v>10.799999999999999</v>
      </c>
      <c r="I284" s="11">
        <v>1150</v>
      </c>
      <c r="J284" s="11">
        <f t="shared" si="4"/>
        <v>18630</v>
      </c>
    </row>
    <row r="285" spans="1:10">
      <c r="A285" t="s">
        <v>78</v>
      </c>
      <c r="B285" t="s">
        <v>84</v>
      </c>
      <c r="C285" t="s">
        <v>87</v>
      </c>
      <c r="D285">
        <v>2017</v>
      </c>
      <c r="E285" t="s">
        <v>91</v>
      </c>
      <c r="F285">
        <v>8</v>
      </c>
      <c r="G285" s="9">
        <v>19.799999999999997</v>
      </c>
      <c r="H285" s="10">
        <v>13.2</v>
      </c>
      <c r="I285" s="11">
        <v>1150</v>
      </c>
      <c r="J285" s="11">
        <f t="shared" si="4"/>
        <v>22769.999999999996</v>
      </c>
    </row>
    <row r="286" spans="1:10">
      <c r="A286" t="s">
        <v>78</v>
      </c>
      <c r="B286" t="s">
        <v>85</v>
      </c>
      <c r="C286" t="s">
        <v>87</v>
      </c>
      <c r="D286">
        <v>2017</v>
      </c>
      <c r="E286" t="s">
        <v>93</v>
      </c>
      <c r="F286">
        <v>35</v>
      </c>
      <c r="G286" s="9">
        <v>8.25</v>
      </c>
      <c r="H286" s="10">
        <v>5.5</v>
      </c>
      <c r="I286" s="11">
        <v>1650</v>
      </c>
      <c r="J286" s="11">
        <f t="shared" si="4"/>
        <v>13612.5</v>
      </c>
    </row>
    <row r="287" spans="1:10">
      <c r="A287" t="s">
        <v>76</v>
      </c>
      <c r="B287" t="s">
        <v>82</v>
      </c>
      <c r="C287" t="s">
        <v>87</v>
      </c>
      <c r="D287">
        <v>2017</v>
      </c>
      <c r="E287" t="s">
        <v>91</v>
      </c>
      <c r="F287">
        <v>1</v>
      </c>
      <c r="G287" s="9">
        <v>108</v>
      </c>
      <c r="H287" s="10">
        <v>72</v>
      </c>
      <c r="I287" s="11">
        <v>350</v>
      </c>
      <c r="J287" s="11">
        <f t="shared" si="4"/>
        <v>37800</v>
      </c>
    </row>
    <row r="288" spans="1:10">
      <c r="A288" t="s">
        <v>75</v>
      </c>
      <c r="B288" t="s">
        <v>83</v>
      </c>
      <c r="C288" t="s">
        <v>87</v>
      </c>
      <c r="D288">
        <v>2017</v>
      </c>
      <c r="E288" t="s">
        <v>93</v>
      </c>
      <c r="F288">
        <v>36</v>
      </c>
      <c r="G288" s="9">
        <v>10</v>
      </c>
      <c r="H288" s="10">
        <v>6.666666666666667</v>
      </c>
      <c r="I288" s="11">
        <v>95</v>
      </c>
      <c r="J288" s="11">
        <f t="shared" si="4"/>
        <v>950</v>
      </c>
    </row>
    <row r="289" spans="1:10">
      <c r="A289" t="s">
        <v>76</v>
      </c>
      <c r="B289" t="s">
        <v>82</v>
      </c>
      <c r="C289" t="s">
        <v>87</v>
      </c>
      <c r="D289">
        <v>2017</v>
      </c>
      <c r="E289" t="s">
        <v>92</v>
      </c>
      <c r="F289">
        <v>15</v>
      </c>
      <c r="G289" s="9">
        <v>114.75</v>
      </c>
      <c r="H289" s="10">
        <v>76.5</v>
      </c>
      <c r="I289" s="11">
        <v>350</v>
      </c>
      <c r="J289" s="11">
        <f t="shared" si="4"/>
        <v>40162.5</v>
      </c>
    </row>
    <row r="290" spans="1:10">
      <c r="A290" t="s">
        <v>75</v>
      </c>
      <c r="B290" t="s">
        <v>85</v>
      </c>
      <c r="C290" t="s">
        <v>87</v>
      </c>
      <c r="D290">
        <v>2017</v>
      </c>
      <c r="E290" t="s">
        <v>92</v>
      </c>
      <c r="F290">
        <v>16</v>
      </c>
      <c r="G290" s="9">
        <v>9</v>
      </c>
      <c r="H290" s="10">
        <v>6</v>
      </c>
      <c r="I290" s="11">
        <v>1650</v>
      </c>
      <c r="J290" s="11">
        <f t="shared" si="4"/>
        <v>14850</v>
      </c>
    </row>
    <row r="291" spans="1:10">
      <c r="A291" t="s">
        <v>76</v>
      </c>
      <c r="B291" t="s">
        <v>82</v>
      </c>
      <c r="C291" t="s">
        <v>87</v>
      </c>
      <c r="D291">
        <v>2017</v>
      </c>
      <c r="E291" t="s">
        <v>94</v>
      </c>
      <c r="F291">
        <v>43</v>
      </c>
      <c r="G291" s="9">
        <v>101.25</v>
      </c>
      <c r="H291" s="10">
        <v>67.5</v>
      </c>
      <c r="I291" s="11">
        <v>350</v>
      </c>
      <c r="J291" s="11">
        <f t="shared" si="4"/>
        <v>35437.5</v>
      </c>
    </row>
    <row r="292" spans="1:10">
      <c r="A292" t="s">
        <v>100</v>
      </c>
      <c r="B292" t="s">
        <v>85</v>
      </c>
      <c r="C292" t="s">
        <v>87</v>
      </c>
      <c r="D292">
        <v>2017</v>
      </c>
      <c r="E292" t="s">
        <v>92</v>
      </c>
      <c r="F292">
        <v>23</v>
      </c>
      <c r="G292" s="9">
        <v>3.75</v>
      </c>
      <c r="H292" s="10">
        <v>2.5</v>
      </c>
      <c r="I292" s="11">
        <v>1650</v>
      </c>
      <c r="J292" s="11">
        <f t="shared" si="4"/>
        <v>6187.5</v>
      </c>
    </row>
    <row r="293" spans="1:10">
      <c r="A293" t="s">
        <v>75</v>
      </c>
      <c r="B293" t="s">
        <v>84</v>
      </c>
      <c r="C293" t="s">
        <v>87</v>
      </c>
      <c r="D293">
        <v>2017</v>
      </c>
      <c r="E293" t="s">
        <v>92</v>
      </c>
      <c r="F293">
        <v>16</v>
      </c>
      <c r="G293" s="9">
        <v>45</v>
      </c>
      <c r="H293" s="10">
        <v>30</v>
      </c>
      <c r="I293" s="11">
        <v>1150</v>
      </c>
      <c r="J293" s="11">
        <f t="shared" si="4"/>
        <v>51750</v>
      </c>
    </row>
    <row r="294" spans="1:10">
      <c r="A294" t="s">
        <v>77</v>
      </c>
      <c r="B294" t="s">
        <v>83</v>
      </c>
      <c r="C294" t="s">
        <v>87</v>
      </c>
      <c r="D294">
        <v>2017</v>
      </c>
      <c r="E294" t="s">
        <v>91</v>
      </c>
      <c r="F294">
        <v>5</v>
      </c>
      <c r="G294" s="9">
        <v>16</v>
      </c>
      <c r="H294" s="10">
        <v>10.666666666666666</v>
      </c>
      <c r="I294" s="11">
        <v>95</v>
      </c>
      <c r="J294" s="11">
        <f t="shared" si="4"/>
        <v>1520</v>
      </c>
    </row>
    <row r="295" spans="1:10">
      <c r="A295" t="s">
        <v>100</v>
      </c>
      <c r="B295" t="s">
        <v>82</v>
      </c>
      <c r="C295" t="s">
        <v>87</v>
      </c>
      <c r="D295">
        <v>2017</v>
      </c>
      <c r="E295" t="s">
        <v>94</v>
      </c>
      <c r="F295">
        <v>52</v>
      </c>
      <c r="G295" s="9">
        <v>20.25</v>
      </c>
      <c r="H295" s="10">
        <v>13.5</v>
      </c>
      <c r="I295" s="11">
        <v>350</v>
      </c>
      <c r="J295" s="11">
        <f t="shared" si="4"/>
        <v>7087.5</v>
      </c>
    </row>
    <row r="296" spans="1:10">
      <c r="A296" t="s">
        <v>75</v>
      </c>
      <c r="B296" t="s">
        <v>83</v>
      </c>
      <c r="C296" t="s">
        <v>87</v>
      </c>
      <c r="D296">
        <v>2017</v>
      </c>
      <c r="E296" t="s">
        <v>94</v>
      </c>
      <c r="F296">
        <v>47</v>
      </c>
      <c r="G296" s="9">
        <v>13.5</v>
      </c>
      <c r="H296" s="10">
        <v>9</v>
      </c>
      <c r="I296" s="11">
        <v>95</v>
      </c>
      <c r="J296" s="11">
        <f t="shared" si="4"/>
        <v>1282.5</v>
      </c>
    </row>
    <row r="297" spans="1:10">
      <c r="A297" t="s">
        <v>75</v>
      </c>
      <c r="B297" t="s">
        <v>83</v>
      </c>
      <c r="C297" t="s">
        <v>87</v>
      </c>
      <c r="D297">
        <v>2017</v>
      </c>
      <c r="E297" t="s">
        <v>93</v>
      </c>
      <c r="F297">
        <v>29</v>
      </c>
      <c r="G297" s="9">
        <v>19.5</v>
      </c>
      <c r="H297" s="10">
        <v>13</v>
      </c>
      <c r="I297" s="11">
        <v>95</v>
      </c>
      <c r="J297" s="11">
        <f t="shared" si="4"/>
        <v>1852.5</v>
      </c>
    </row>
    <row r="298" spans="1:10">
      <c r="A298" t="s">
        <v>76</v>
      </c>
      <c r="B298" t="s">
        <v>83</v>
      </c>
      <c r="C298" t="s">
        <v>87</v>
      </c>
      <c r="D298">
        <v>2017</v>
      </c>
      <c r="E298" t="s">
        <v>91</v>
      </c>
      <c r="F298">
        <v>8</v>
      </c>
      <c r="G298" s="9">
        <v>28</v>
      </c>
      <c r="H298" s="10">
        <v>18.666666666666668</v>
      </c>
      <c r="I298" s="11">
        <v>95</v>
      </c>
      <c r="J298" s="11">
        <f t="shared" si="4"/>
        <v>2660</v>
      </c>
    </row>
    <row r="299" spans="1:10">
      <c r="A299" t="s">
        <v>75</v>
      </c>
      <c r="B299" t="s">
        <v>84</v>
      </c>
      <c r="C299" t="s">
        <v>87</v>
      </c>
      <c r="D299">
        <v>2017</v>
      </c>
      <c r="E299" t="s">
        <v>91</v>
      </c>
      <c r="F299">
        <v>5</v>
      </c>
      <c r="G299" s="9">
        <v>54</v>
      </c>
      <c r="H299" s="10">
        <v>36</v>
      </c>
      <c r="I299" s="11">
        <v>1150</v>
      </c>
      <c r="J299" s="11">
        <f t="shared" si="4"/>
        <v>62100</v>
      </c>
    </row>
    <row r="300" spans="1:10">
      <c r="A300" t="s">
        <v>77</v>
      </c>
      <c r="B300" t="s">
        <v>84</v>
      </c>
      <c r="C300" t="s">
        <v>87</v>
      </c>
      <c r="D300">
        <v>2017</v>
      </c>
      <c r="E300" t="s">
        <v>92</v>
      </c>
      <c r="F300">
        <v>16</v>
      </c>
      <c r="G300" s="9">
        <v>30.599999999999998</v>
      </c>
      <c r="H300" s="10">
        <v>20.399999999999999</v>
      </c>
      <c r="I300" s="11">
        <v>1150</v>
      </c>
      <c r="J300" s="11">
        <f t="shared" si="4"/>
        <v>35190</v>
      </c>
    </row>
    <row r="301" spans="1:10">
      <c r="A301" t="s">
        <v>76</v>
      </c>
      <c r="B301" t="s">
        <v>84</v>
      </c>
      <c r="C301" t="s">
        <v>87</v>
      </c>
      <c r="D301">
        <v>2017</v>
      </c>
      <c r="E301" t="s">
        <v>92</v>
      </c>
      <c r="F301">
        <v>15</v>
      </c>
      <c r="G301" s="9">
        <v>57.599999999999994</v>
      </c>
      <c r="H301" s="10">
        <v>38.4</v>
      </c>
      <c r="I301" s="11">
        <v>1150</v>
      </c>
      <c r="J301" s="11">
        <f t="shared" si="4"/>
        <v>66240</v>
      </c>
    </row>
    <row r="302" spans="1:10">
      <c r="A302" t="s">
        <v>77</v>
      </c>
      <c r="B302" t="s">
        <v>85</v>
      </c>
      <c r="C302" t="s">
        <v>87</v>
      </c>
      <c r="D302">
        <v>2017</v>
      </c>
      <c r="E302" t="s">
        <v>94</v>
      </c>
      <c r="F302">
        <v>43</v>
      </c>
      <c r="G302" s="9">
        <v>6.75</v>
      </c>
      <c r="H302" s="10">
        <v>4.5</v>
      </c>
      <c r="I302" s="11">
        <v>1650</v>
      </c>
      <c r="J302" s="11">
        <f t="shared" si="4"/>
        <v>11137.5</v>
      </c>
    </row>
    <row r="303" spans="1:10">
      <c r="A303" t="s">
        <v>100</v>
      </c>
      <c r="B303" t="s">
        <v>84</v>
      </c>
      <c r="C303" t="s">
        <v>87</v>
      </c>
      <c r="D303">
        <v>2017</v>
      </c>
      <c r="E303" t="s">
        <v>93</v>
      </c>
      <c r="F303">
        <v>30</v>
      </c>
      <c r="G303" s="9">
        <v>16.2</v>
      </c>
      <c r="H303" s="10">
        <v>10.799999999999999</v>
      </c>
      <c r="I303" s="11">
        <v>1150</v>
      </c>
      <c r="J303" s="11">
        <f t="shared" si="4"/>
        <v>18630</v>
      </c>
    </row>
    <row r="304" spans="1:10">
      <c r="A304" t="s">
        <v>78</v>
      </c>
      <c r="B304" t="s">
        <v>82</v>
      </c>
      <c r="C304" t="s">
        <v>87</v>
      </c>
      <c r="D304">
        <v>2017</v>
      </c>
      <c r="E304" t="s">
        <v>91</v>
      </c>
      <c r="F304">
        <v>1</v>
      </c>
      <c r="G304" s="9">
        <v>51.75</v>
      </c>
      <c r="H304" s="10">
        <v>34.5</v>
      </c>
      <c r="I304" s="11">
        <v>350</v>
      </c>
      <c r="J304" s="11">
        <f t="shared" si="4"/>
        <v>18112.5</v>
      </c>
    </row>
    <row r="305" spans="1:10">
      <c r="A305" t="s">
        <v>76</v>
      </c>
      <c r="B305" t="s">
        <v>83</v>
      </c>
      <c r="C305" t="s">
        <v>87</v>
      </c>
      <c r="D305">
        <v>2017</v>
      </c>
      <c r="E305" t="s">
        <v>94</v>
      </c>
      <c r="F305">
        <v>46</v>
      </c>
      <c r="G305" s="9">
        <v>25</v>
      </c>
      <c r="H305" s="10">
        <v>16.666666666666668</v>
      </c>
      <c r="I305" s="11">
        <v>95</v>
      </c>
      <c r="J305" s="11">
        <f t="shared" si="4"/>
        <v>2375</v>
      </c>
    </row>
    <row r="306" spans="1:10">
      <c r="A306" t="s">
        <v>100</v>
      </c>
      <c r="B306" t="s">
        <v>83</v>
      </c>
      <c r="C306" t="s">
        <v>87</v>
      </c>
      <c r="D306">
        <v>2017</v>
      </c>
      <c r="E306" t="s">
        <v>92</v>
      </c>
      <c r="F306">
        <v>18</v>
      </c>
      <c r="G306" s="9">
        <v>4</v>
      </c>
      <c r="H306" s="10">
        <v>2.6666666666666665</v>
      </c>
      <c r="I306" s="11">
        <v>95</v>
      </c>
      <c r="J306" s="11">
        <f t="shared" si="4"/>
        <v>380</v>
      </c>
    </row>
    <row r="307" spans="1:10">
      <c r="A307" t="s">
        <v>77</v>
      </c>
      <c r="B307" t="s">
        <v>84</v>
      </c>
      <c r="C307" t="s">
        <v>87</v>
      </c>
      <c r="D307">
        <v>2017</v>
      </c>
      <c r="E307" t="s">
        <v>91</v>
      </c>
      <c r="F307">
        <v>4</v>
      </c>
      <c r="G307" s="9">
        <v>43.199999999999996</v>
      </c>
      <c r="H307" s="10">
        <v>28.799999999999997</v>
      </c>
      <c r="I307" s="11">
        <v>1150</v>
      </c>
      <c r="J307" s="11">
        <f t="shared" si="4"/>
        <v>49679.999999999993</v>
      </c>
    </row>
    <row r="308" spans="1:10">
      <c r="A308" t="s">
        <v>77</v>
      </c>
      <c r="B308" t="s">
        <v>83</v>
      </c>
      <c r="C308" t="s">
        <v>87</v>
      </c>
      <c r="D308">
        <v>2017</v>
      </c>
      <c r="E308" t="s">
        <v>94</v>
      </c>
      <c r="F308">
        <v>42</v>
      </c>
      <c r="G308" s="9">
        <v>8.5</v>
      </c>
      <c r="H308" s="10">
        <v>5.666666666666667</v>
      </c>
      <c r="I308" s="11">
        <v>95</v>
      </c>
      <c r="J308" s="11">
        <f t="shared" si="4"/>
        <v>807.5</v>
      </c>
    </row>
    <row r="309" spans="1:10">
      <c r="A309" t="s">
        <v>76</v>
      </c>
      <c r="B309" t="s">
        <v>84</v>
      </c>
      <c r="C309" t="s">
        <v>87</v>
      </c>
      <c r="D309">
        <v>2017</v>
      </c>
      <c r="E309" t="s">
        <v>92</v>
      </c>
      <c r="F309">
        <v>16</v>
      </c>
      <c r="G309" s="9">
        <v>66.599999999999994</v>
      </c>
      <c r="H309" s="10">
        <v>44.4</v>
      </c>
      <c r="I309" s="11">
        <v>1150</v>
      </c>
      <c r="J309" s="11">
        <f t="shared" si="4"/>
        <v>76590</v>
      </c>
    </row>
    <row r="310" spans="1:10">
      <c r="A310" t="s">
        <v>76</v>
      </c>
      <c r="B310" t="s">
        <v>84</v>
      </c>
      <c r="C310" t="s">
        <v>87</v>
      </c>
      <c r="D310">
        <v>2017</v>
      </c>
      <c r="E310" t="s">
        <v>94</v>
      </c>
      <c r="F310">
        <v>46</v>
      </c>
      <c r="G310" s="9">
        <v>68.400000000000006</v>
      </c>
      <c r="H310" s="10">
        <v>45.6</v>
      </c>
      <c r="I310" s="11">
        <v>1150</v>
      </c>
      <c r="J310" s="11">
        <f t="shared" si="4"/>
        <v>78660</v>
      </c>
    </row>
    <row r="311" spans="1:10">
      <c r="A311" t="s">
        <v>76</v>
      </c>
      <c r="B311" t="s">
        <v>82</v>
      </c>
      <c r="C311" t="s">
        <v>87</v>
      </c>
      <c r="D311">
        <v>2017</v>
      </c>
      <c r="E311" t="s">
        <v>93</v>
      </c>
      <c r="F311">
        <v>37</v>
      </c>
      <c r="G311" s="9">
        <v>103.5</v>
      </c>
      <c r="H311" s="10">
        <v>69</v>
      </c>
      <c r="I311" s="11">
        <v>350</v>
      </c>
      <c r="J311" s="11">
        <f t="shared" si="4"/>
        <v>36225</v>
      </c>
    </row>
    <row r="312" spans="1:10">
      <c r="A312" t="s">
        <v>75</v>
      </c>
      <c r="B312" t="s">
        <v>84</v>
      </c>
      <c r="C312" t="s">
        <v>87</v>
      </c>
      <c r="D312">
        <v>2017</v>
      </c>
      <c r="E312" t="s">
        <v>91</v>
      </c>
      <c r="F312">
        <v>8</v>
      </c>
      <c r="G312" s="9">
        <v>72</v>
      </c>
      <c r="H312" s="10">
        <v>48</v>
      </c>
      <c r="I312" s="11">
        <v>1150</v>
      </c>
      <c r="J312" s="11">
        <f t="shared" si="4"/>
        <v>82800</v>
      </c>
    </row>
    <row r="313" spans="1:10">
      <c r="A313" t="s">
        <v>100</v>
      </c>
      <c r="B313" t="s">
        <v>82</v>
      </c>
      <c r="C313" t="s">
        <v>87</v>
      </c>
      <c r="D313">
        <v>2017</v>
      </c>
      <c r="E313" t="s">
        <v>92</v>
      </c>
      <c r="F313">
        <v>18</v>
      </c>
      <c r="G313" s="9">
        <v>15.75</v>
      </c>
      <c r="H313" s="10">
        <v>10.5</v>
      </c>
      <c r="I313" s="11">
        <v>350</v>
      </c>
      <c r="J313" s="11">
        <f t="shared" si="4"/>
        <v>5512.5</v>
      </c>
    </row>
    <row r="314" spans="1:10">
      <c r="A314" t="s">
        <v>77</v>
      </c>
      <c r="B314" t="s">
        <v>84</v>
      </c>
      <c r="C314" t="s">
        <v>87</v>
      </c>
      <c r="D314">
        <v>2017</v>
      </c>
      <c r="E314" t="s">
        <v>94</v>
      </c>
      <c r="F314">
        <v>47</v>
      </c>
      <c r="G314" s="9">
        <v>55.8</v>
      </c>
      <c r="H314" s="10">
        <v>37.199999999999996</v>
      </c>
      <c r="I314" s="11">
        <v>1150</v>
      </c>
      <c r="J314" s="11">
        <f t="shared" si="4"/>
        <v>64170</v>
      </c>
    </row>
    <row r="315" spans="1:10">
      <c r="A315" t="s">
        <v>77</v>
      </c>
      <c r="B315" t="s">
        <v>84</v>
      </c>
      <c r="C315" t="s">
        <v>87</v>
      </c>
      <c r="D315">
        <v>2017</v>
      </c>
      <c r="E315" t="s">
        <v>94</v>
      </c>
      <c r="F315">
        <v>42</v>
      </c>
      <c r="G315" s="9">
        <v>46.8</v>
      </c>
      <c r="H315" s="10">
        <v>31.2</v>
      </c>
      <c r="I315" s="11">
        <v>1150</v>
      </c>
      <c r="J315" s="11">
        <f t="shared" si="4"/>
        <v>53820</v>
      </c>
    </row>
    <row r="316" spans="1:10">
      <c r="A316" t="s">
        <v>76</v>
      </c>
      <c r="B316" t="s">
        <v>82</v>
      </c>
      <c r="C316" t="s">
        <v>87</v>
      </c>
      <c r="D316">
        <v>2017</v>
      </c>
      <c r="E316" t="s">
        <v>93</v>
      </c>
      <c r="F316">
        <v>35</v>
      </c>
      <c r="G316" s="9">
        <v>90</v>
      </c>
      <c r="H316" s="10">
        <v>60</v>
      </c>
      <c r="I316" s="11">
        <v>350</v>
      </c>
      <c r="J316" s="11">
        <f t="shared" si="4"/>
        <v>31500</v>
      </c>
    </row>
    <row r="317" spans="1:10">
      <c r="A317" t="s">
        <v>76</v>
      </c>
      <c r="B317" t="s">
        <v>83</v>
      </c>
      <c r="C317" t="s">
        <v>87</v>
      </c>
      <c r="D317">
        <v>2017</v>
      </c>
      <c r="E317" t="s">
        <v>93</v>
      </c>
      <c r="F317">
        <v>35</v>
      </c>
      <c r="G317" s="9">
        <v>30</v>
      </c>
      <c r="H317" s="10">
        <v>20</v>
      </c>
      <c r="I317" s="11">
        <v>95</v>
      </c>
      <c r="J317" s="11">
        <f t="shared" si="4"/>
        <v>2850</v>
      </c>
    </row>
    <row r="318" spans="1:10">
      <c r="A318" t="s">
        <v>76</v>
      </c>
      <c r="B318" t="s">
        <v>84</v>
      </c>
      <c r="C318" t="s">
        <v>87</v>
      </c>
      <c r="D318">
        <v>2017</v>
      </c>
      <c r="E318" t="s">
        <v>91</v>
      </c>
      <c r="F318">
        <v>8</v>
      </c>
      <c r="G318" s="9">
        <v>91.8</v>
      </c>
      <c r="H318" s="10">
        <v>61.199999999999996</v>
      </c>
      <c r="I318" s="11">
        <v>1150</v>
      </c>
      <c r="J318" s="11">
        <f t="shared" si="4"/>
        <v>105570</v>
      </c>
    </row>
    <row r="319" spans="1:10">
      <c r="A319" t="s">
        <v>77</v>
      </c>
      <c r="B319" t="s">
        <v>83</v>
      </c>
      <c r="C319" t="s">
        <v>87</v>
      </c>
      <c r="D319">
        <v>2017</v>
      </c>
      <c r="E319" t="s">
        <v>92</v>
      </c>
      <c r="F319">
        <v>16</v>
      </c>
      <c r="G319" s="9">
        <v>8.5</v>
      </c>
      <c r="H319" s="10">
        <v>5.666666666666667</v>
      </c>
      <c r="I319" s="11">
        <v>95</v>
      </c>
      <c r="J319" s="11">
        <f t="shared" si="4"/>
        <v>807.5</v>
      </c>
    </row>
    <row r="320" spans="1:10">
      <c r="A320" t="s">
        <v>78</v>
      </c>
      <c r="B320" t="s">
        <v>82</v>
      </c>
      <c r="C320" t="s">
        <v>87</v>
      </c>
      <c r="D320">
        <v>2017</v>
      </c>
      <c r="E320" t="s">
        <v>94</v>
      </c>
      <c r="F320">
        <v>41</v>
      </c>
      <c r="G320" s="9">
        <v>42.75</v>
      </c>
      <c r="H320" s="10">
        <v>28.5</v>
      </c>
      <c r="I320" s="11">
        <v>350</v>
      </c>
      <c r="J320" s="11">
        <f t="shared" si="4"/>
        <v>14962.5</v>
      </c>
    </row>
    <row r="321" spans="1:10">
      <c r="A321" t="s">
        <v>78</v>
      </c>
      <c r="B321" t="s">
        <v>83</v>
      </c>
      <c r="C321" t="s">
        <v>87</v>
      </c>
      <c r="D321">
        <v>2017</v>
      </c>
      <c r="E321" t="s">
        <v>93</v>
      </c>
      <c r="F321">
        <v>29</v>
      </c>
      <c r="G321" s="9">
        <v>7.5</v>
      </c>
      <c r="H321" s="10">
        <v>5</v>
      </c>
      <c r="I321" s="11">
        <v>95</v>
      </c>
      <c r="J321" s="11">
        <f t="shared" si="4"/>
        <v>712.5</v>
      </c>
    </row>
    <row r="322" spans="1:10">
      <c r="A322" t="s">
        <v>77</v>
      </c>
      <c r="B322" t="s">
        <v>83</v>
      </c>
      <c r="C322" t="s">
        <v>87</v>
      </c>
      <c r="D322">
        <v>2017</v>
      </c>
      <c r="E322" t="s">
        <v>94</v>
      </c>
      <c r="F322">
        <v>46</v>
      </c>
      <c r="G322" s="9">
        <v>16.5</v>
      </c>
      <c r="H322" s="10">
        <v>11</v>
      </c>
      <c r="I322" s="11">
        <v>95</v>
      </c>
      <c r="J322" s="11">
        <f t="shared" ref="J322:J385" si="5">I322*G322</f>
        <v>1567.5</v>
      </c>
    </row>
    <row r="323" spans="1:10">
      <c r="A323" t="s">
        <v>76</v>
      </c>
      <c r="B323" t="s">
        <v>83</v>
      </c>
      <c r="C323" t="s">
        <v>87</v>
      </c>
      <c r="D323">
        <v>2017</v>
      </c>
      <c r="E323" t="s">
        <v>92</v>
      </c>
      <c r="F323">
        <v>19</v>
      </c>
      <c r="G323" s="9">
        <v>21.5</v>
      </c>
      <c r="H323" s="10">
        <v>14.333333333333334</v>
      </c>
      <c r="I323" s="11">
        <v>95</v>
      </c>
      <c r="J323" s="11">
        <f t="shared" si="5"/>
        <v>2042.5</v>
      </c>
    </row>
    <row r="324" spans="1:10">
      <c r="A324" t="s">
        <v>77</v>
      </c>
      <c r="B324" t="s">
        <v>83</v>
      </c>
      <c r="C324" t="s">
        <v>87</v>
      </c>
      <c r="D324">
        <v>2017</v>
      </c>
      <c r="E324" t="s">
        <v>92</v>
      </c>
      <c r="F324">
        <v>19</v>
      </c>
      <c r="G324" s="9">
        <v>8</v>
      </c>
      <c r="H324" s="10">
        <v>5.333333333333333</v>
      </c>
      <c r="I324" s="11">
        <v>95</v>
      </c>
      <c r="J324" s="11">
        <f t="shared" si="5"/>
        <v>760</v>
      </c>
    </row>
    <row r="325" spans="1:10">
      <c r="A325" t="s">
        <v>76</v>
      </c>
      <c r="B325" t="s">
        <v>84</v>
      </c>
      <c r="C325" t="s">
        <v>87</v>
      </c>
      <c r="D325">
        <v>2017</v>
      </c>
      <c r="E325" t="s">
        <v>93</v>
      </c>
      <c r="F325">
        <v>29</v>
      </c>
      <c r="G325" s="9">
        <v>93.6</v>
      </c>
      <c r="H325" s="10">
        <v>62.4</v>
      </c>
      <c r="I325" s="11">
        <v>1150</v>
      </c>
      <c r="J325" s="11">
        <f t="shared" si="5"/>
        <v>107640</v>
      </c>
    </row>
    <row r="326" spans="1:10">
      <c r="A326" t="s">
        <v>100</v>
      </c>
      <c r="B326" t="s">
        <v>83</v>
      </c>
      <c r="C326" t="s">
        <v>87</v>
      </c>
      <c r="D326">
        <v>2017</v>
      </c>
      <c r="E326" t="s">
        <v>94</v>
      </c>
      <c r="F326">
        <v>48</v>
      </c>
      <c r="G326" s="9">
        <v>4.5</v>
      </c>
      <c r="H326" s="10">
        <v>3</v>
      </c>
      <c r="I326" s="11">
        <v>95</v>
      </c>
      <c r="J326" s="11">
        <f t="shared" si="5"/>
        <v>427.5</v>
      </c>
    </row>
    <row r="327" spans="1:10">
      <c r="A327" t="s">
        <v>77</v>
      </c>
      <c r="B327" t="s">
        <v>83</v>
      </c>
      <c r="C327" t="s">
        <v>87</v>
      </c>
      <c r="D327">
        <v>2017</v>
      </c>
      <c r="E327" t="s">
        <v>91</v>
      </c>
      <c r="F327">
        <v>8</v>
      </c>
      <c r="G327" s="9">
        <v>12</v>
      </c>
      <c r="H327" s="10">
        <v>8</v>
      </c>
      <c r="I327" s="11">
        <v>95</v>
      </c>
      <c r="J327" s="11">
        <f t="shared" si="5"/>
        <v>1140</v>
      </c>
    </row>
    <row r="328" spans="1:10">
      <c r="A328" t="s">
        <v>76</v>
      </c>
      <c r="B328" t="s">
        <v>84</v>
      </c>
      <c r="C328" t="s">
        <v>87</v>
      </c>
      <c r="D328">
        <v>2017</v>
      </c>
      <c r="E328" t="s">
        <v>92</v>
      </c>
      <c r="F328">
        <v>19</v>
      </c>
      <c r="G328" s="9">
        <v>64.8</v>
      </c>
      <c r="H328" s="10">
        <v>43.199999999999996</v>
      </c>
      <c r="I328" s="11">
        <v>1150</v>
      </c>
      <c r="J328" s="11">
        <f t="shared" si="5"/>
        <v>74520</v>
      </c>
    </row>
    <row r="329" spans="1:10">
      <c r="A329" t="s">
        <v>77</v>
      </c>
      <c r="B329" t="s">
        <v>84</v>
      </c>
      <c r="C329" t="s">
        <v>87</v>
      </c>
      <c r="D329">
        <v>2017</v>
      </c>
      <c r="E329" t="s">
        <v>92</v>
      </c>
      <c r="F329">
        <v>19</v>
      </c>
      <c r="G329" s="9">
        <v>28.799999999999997</v>
      </c>
      <c r="H329" s="10">
        <v>19.2</v>
      </c>
      <c r="I329" s="11">
        <v>1150</v>
      </c>
      <c r="J329" s="11">
        <f t="shared" si="5"/>
        <v>33120</v>
      </c>
    </row>
    <row r="330" spans="1:10">
      <c r="A330" t="s">
        <v>77</v>
      </c>
      <c r="B330" t="s">
        <v>82</v>
      </c>
      <c r="C330" t="s">
        <v>87</v>
      </c>
      <c r="D330">
        <v>2017</v>
      </c>
      <c r="E330" t="s">
        <v>94</v>
      </c>
      <c r="F330">
        <v>43</v>
      </c>
      <c r="G330" s="9">
        <v>49.5</v>
      </c>
      <c r="H330" s="10">
        <v>33</v>
      </c>
      <c r="I330" s="11">
        <v>350</v>
      </c>
      <c r="J330" s="11">
        <f t="shared" si="5"/>
        <v>17325</v>
      </c>
    </row>
    <row r="331" spans="1:10">
      <c r="A331" t="s">
        <v>75</v>
      </c>
      <c r="B331" t="s">
        <v>84</v>
      </c>
      <c r="C331" t="s">
        <v>87</v>
      </c>
      <c r="D331">
        <v>2017</v>
      </c>
      <c r="E331" t="s">
        <v>92</v>
      </c>
      <c r="F331">
        <v>19</v>
      </c>
      <c r="G331" s="9">
        <v>61.199999999999996</v>
      </c>
      <c r="H331" s="10">
        <v>40.799999999999997</v>
      </c>
      <c r="I331" s="11">
        <v>1150</v>
      </c>
      <c r="J331" s="11">
        <f t="shared" si="5"/>
        <v>70380</v>
      </c>
    </row>
    <row r="332" spans="1:10">
      <c r="A332" t="s">
        <v>100</v>
      </c>
      <c r="B332" t="s">
        <v>82</v>
      </c>
      <c r="C332" t="s">
        <v>87</v>
      </c>
      <c r="D332">
        <v>2017</v>
      </c>
      <c r="E332" t="s">
        <v>94</v>
      </c>
      <c r="F332">
        <v>48</v>
      </c>
      <c r="G332" s="9">
        <v>11.25</v>
      </c>
      <c r="H332" s="10">
        <v>7.5</v>
      </c>
      <c r="I332" s="11">
        <v>350</v>
      </c>
      <c r="J332" s="11">
        <f t="shared" si="5"/>
        <v>3937.5</v>
      </c>
    </row>
    <row r="333" spans="1:10">
      <c r="A333" t="s">
        <v>78</v>
      </c>
      <c r="B333" t="s">
        <v>85</v>
      </c>
      <c r="C333" t="s">
        <v>87</v>
      </c>
      <c r="D333">
        <v>2017</v>
      </c>
      <c r="E333" t="s">
        <v>92</v>
      </c>
      <c r="F333">
        <v>16</v>
      </c>
      <c r="G333" s="9">
        <v>6.75</v>
      </c>
      <c r="H333" s="10">
        <v>4.5</v>
      </c>
      <c r="I333" s="11">
        <v>1650</v>
      </c>
      <c r="J333" s="11">
        <f t="shared" si="5"/>
        <v>11137.5</v>
      </c>
    </row>
    <row r="334" spans="1:10">
      <c r="A334" t="s">
        <v>75</v>
      </c>
      <c r="B334" t="s">
        <v>85</v>
      </c>
      <c r="C334" t="s">
        <v>87</v>
      </c>
      <c r="D334">
        <v>2017</v>
      </c>
      <c r="E334" t="s">
        <v>94</v>
      </c>
      <c r="F334">
        <v>44</v>
      </c>
      <c r="G334" s="9">
        <v>9</v>
      </c>
      <c r="H334" s="10">
        <v>6</v>
      </c>
      <c r="I334" s="11">
        <v>1650</v>
      </c>
      <c r="J334" s="11">
        <f t="shared" si="5"/>
        <v>14850</v>
      </c>
    </row>
    <row r="335" spans="1:10">
      <c r="A335" t="s">
        <v>75</v>
      </c>
      <c r="B335" t="s">
        <v>85</v>
      </c>
      <c r="C335" t="s">
        <v>87</v>
      </c>
      <c r="D335">
        <v>2017</v>
      </c>
      <c r="E335" t="s">
        <v>91</v>
      </c>
      <c r="F335">
        <v>8</v>
      </c>
      <c r="G335" s="9">
        <v>13.5</v>
      </c>
      <c r="H335" s="10">
        <v>9</v>
      </c>
      <c r="I335" s="11">
        <v>1650</v>
      </c>
      <c r="J335" s="11">
        <f t="shared" si="5"/>
        <v>22275</v>
      </c>
    </row>
    <row r="336" spans="1:10">
      <c r="A336" t="s">
        <v>78</v>
      </c>
      <c r="B336" t="s">
        <v>85</v>
      </c>
      <c r="C336" t="s">
        <v>87</v>
      </c>
      <c r="D336">
        <v>2017</v>
      </c>
      <c r="E336" t="s">
        <v>91</v>
      </c>
      <c r="F336">
        <v>3</v>
      </c>
      <c r="G336" s="9">
        <v>10.5</v>
      </c>
      <c r="H336" s="10">
        <v>7</v>
      </c>
      <c r="I336" s="11">
        <v>1650</v>
      </c>
      <c r="J336" s="11">
        <f t="shared" si="5"/>
        <v>17325</v>
      </c>
    </row>
    <row r="337" spans="1:10">
      <c r="A337" t="s">
        <v>77</v>
      </c>
      <c r="B337" t="s">
        <v>85</v>
      </c>
      <c r="C337" t="s">
        <v>87</v>
      </c>
      <c r="D337">
        <v>2017</v>
      </c>
      <c r="E337" t="s">
        <v>91</v>
      </c>
      <c r="F337">
        <v>8</v>
      </c>
      <c r="G337" s="9">
        <v>10.125</v>
      </c>
      <c r="H337" s="10">
        <v>6.75</v>
      </c>
      <c r="I337" s="11">
        <v>1650</v>
      </c>
      <c r="J337" s="11">
        <f t="shared" si="5"/>
        <v>16706.25</v>
      </c>
    </row>
    <row r="338" spans="1:10">
      <c r="A338" t="s">
        <v>77</v>
      </c>
      <c r="B338" t="s">
        <v>85</v>
      </c>
      <c r="C338" t="s">
        <v>87</v>
      </c>
      <c r="D338">
        <v>2017</v>
      </c>
      <c r="E338" t="s">
        <v>92</v>
      </c>
      <c r="F338">
        <v>15</v>
      </c>
      <c r="G338" s="9">
        <v>8.25</v>
      </c>
      <c r="H338" s="10">
        <v>5.5</v>
      </c>
      <c r="I338" s="11">
        <v>1650</v>
      </c>
      <c r="J338" s="11">
        <f t="shared" si="5"/>
        <v>13612.5</v>
      </c>
    </row>
    <row r="339" spans="1:10">
      <c r="A339" t="s">
        <v>100</v>
      </c>
      <c r="B339" t="s">
        <v>85</v>
      </c>
      <c r="C339" t="s">
        <v>87</v>
      </c>
      <c r="D339">
        <v>2017</v>
      </c>
      <c r="E339" t="s">
        <v>91</v>
      </c>
      <c r="F339">
        <v>7</v>
      </c>
      <c r="G339" s="9">
        <v>3.75</v>
      </c>
      <c r="H339" s="10">
        <v>2.5</v>
      </c>
      <c r="I339" s="11">
        <v>1650</v>
      </c>
      <c r="J339" s="11">
        <f t="shared" si="5"/>
        <v>6187.5</v>
      </c>
    </row>
    <row r="340" spans="1:10">
      <c r="A340" t="s">
        <v>78</v>
      </c>
      <c r="B340" t="s">
        <v>84</v>
      </c>
      <c r="C340" t="s">
        <v>87</v>
      </c>
      <c r="D340">
        <v>2017</v>
      </c>
      <c r="E340" t="s">
        <v>93</v>
      </c>
      <c r="F340">
        <v>29</v>
      </c>
      <c r="G340" s="9">
        <v>36</v>
      </c>
      <c r="H340" s="10">
        <v>24</v>
      </c>
      <c r="I340" s="11">
        <v>1150</v>
      </c>
      <c r="J340" s="11">
        <f t="shared" si="5"/>
        <v>41400</v>
      </c>
    </row>
    <row r="341" spans="1:10">
      <c r="A341" t="s">
        <v>76</v>
      </c>
      <c r="B341" t="s">
        <v>83</v>
      </c>
      <c r="C341" t="s">
        <v>87</v>
      </c>
      <c r="D341">
        <v>2017</v>
      </c>
      <c r="E341" t="s">
        <v>94</v>
      </c>
      <c r="F341">
        <v>42</v>
      </c>
      <c r="G341" s="9">
        <v>15</v>
      </c>
      <c r="H341" s="10">
        <v>10</v>
      </c>
      <c r="I341" s="11">
        <v>95</v>
      </c>
      <c r="J341" s="11">
        <f t="shared" si="5"/>
        <v>1425</v>
      </c>
    </row>
    <row r="342" spans="1:10">
      <c r="A342" t="s">
        <v>77</v>
      </c>
      <c r="B342" t="s">
        <v>84</v>
      </c>
      <c r="C342" t="s">
        <v>87</v>
      </c>
      <c r="D342">
        <v>2017</v>
      </c>
      <c r="E342" t="s">
        <v>93</v>
      </c>
      <c r="F342">
        <v>29</v>
      </c>
      <c r="G342" s="9">
        <v>30.599999999999998</v>
      </c>
      <c r="H342" s="10">
        <v>20.399999999999999</v>
      </c>
      <c r="I342" s="11">
        <v>1150</v>
      </c>
      <c r="J342" s="11">
        <f t="shared" si="5"/>
        <v>35190</v>
      </c>
    </row>
    <row r="343" spans="1:10">
      <c r="A343" t="s">
        <v>78</v>
      </c>
      <c r="B343" t="s">
        <v>82</v>
      </c>
      <c r="C343" t="s">
        <v>87</v>
      </c>
      <c r="D343">
        <v>2017</v>
      </c>
      <c r="E343" t="s">
        <v>91</v>
      </c>
      <c r="F343">
        <v>8</v>
      </c>
      <c r="G343" s="9">
        <v>60.75</v>
      </c>
      <c r="H343" s="10">
        <v>40.5</v>
      </c>
      <c r="I343" s="11">
        <v>350</v>
      </c>
      <c r="J343" s="11">
        <f t="shared" si="5"/>
        <v>21262.5</v>
      </c>
    </row>
    <row r="344" spans="1:10">
      <c r="A344" t="s">
        <v>78</v>
      </c>
      <c r="B344" t="s">
        <v>82</v>
      </c>
      <c r="C344" t="s">
        <v>87</v>
      </c>
      <c r="D344">
        <v>2017</v>
      </c>
      <c r="E344" t="s">
        <v>91</v>
      </c>
      <c r="F344">
        <v>2</v>
      </c>
      <c r="G344" s="9">
        <v>51.75</v>
      </c>
      <c r="H344" s="10">
        <v>34.5</v>
      </c>
      <c r="I344" s="11">
        <v>350</v>
      </c>
      <c r="J344" s="11">
        <f t="shared" si="5"/>
        <v>18112.5</v>
      </c>
    </row>
    <row r="345" spans="1:10">
      <c r="A345" t="s">
        <v>100</v>
      </c>
      <c r="B345" t="s">
        <v>84</v>
      </c>
      <c r="C345" t="s">
        <v>87</v>
      </c>
      <c r="D345">
        <v>2017</v>
      </c>
      <c r="E345" t="s">
        <v>93</v>
      </c>
      <c r="F345">
        <v>27</v>
      </c>
      <c r="G345" s="9">
        <v>10.799999999999999</v>
      </c>
      <c r="H345" s="10">
        <v>7.1999999999999993</v>
      </c>
      <c r="I345" s="11">
        <v>1150</v>
      </c>
      <c r="J345" s="11">
        <f t="shared" si="5"/>
        <v>12419.999999999998</v>
      </c>
    </row>
    <row r="346" spans="1:10">
      <c r="A346" t="s">
        <v>76</v>
      </c>
      <c r="B346" t="s">
        <v>82</v>
      </c>
      <c r="C346" t="s">
        <v>87</v>
      </c>
      <c r="D346">
        <v>2017</v>
      </c>
      <c r="E346" t="s">
        <v>93</v>
      </c>
      <c r="F346">
        <v>29</v>
      </c>
      <c r="G346" s="9">
        <v>108</v>
      </c>
      <c r="H346" s="10">
        <v>72</v>
      </c>
      <c r="I346" s="11">
        <v>350</v>
      </c>
      <c r="J346" s="11">
        <f t="shared" si="5"/>
        <v>37800</v>
      </c>
    </row>
    <row r="347" spans="1:10">
      <c r="A347" t="s">
        <v>75</v>
      </c>
      <c r="B347" t="s">
        <v>84</v>
      </c>
      <c r="C347" t="s">
        <v>87</v>
      </c>
      <c r="D347">
        <v>2017</v>
      </c>
      <c r="E347" t="s">
        <v>92</v>
      </c>
      <c r="F347">
        <v>15</v>
      </c>
      <c r="G347" s="9">
        <v>41.4</v>
      </c>
      <c r="H347" s="10">
        <v>27.599999999999998</v>
      </c>
      <c r="I347" s="11">
        <v>1150</v>
      </c>
      <c r="J347" s="11">
        <f t="shared" si="5"/>
        <v>47610</v>
      </c>
    </row>
    <row r="348" spans="1:10">
      <c r="A348" t="s">
        <v>78</v>
      </c>
      <c r="B348" t="s">
        <v>84</v>
      </c>
      <c r="C348" t="s">
        <v>87</v>
      </c>
      <c r="D348">
        <v>2017</v>
      </c>
      <c r="E348" t="s">
        <v>94</v>
      </c>
      <c r="F348">
        <v>43</v>
      </c>
      <c r="G348" s="9">
        <v>28.799999999999997</v>
      </c>
      <c r="H348" s="10">
        <v>19.2</v>
      </c>
      <c r="I348" s="11">
        <v>1150</v>
      </c>
      <c r="J348" s="11">
        <f t="shared" si="5"/>
        <v>33120</v>
      </c>
    </row>
    <row r="349" spans="1:10">
      <c r="A349" t="s">
        <v>77</v>
      </c>
      <c r="B349" t="s">
        <v>85</v>
      </c>
      <c r="C349" t="s">
        <v>87</v>
      </c>
      <c r="D349">
        <v>2017</v>
      </c>
      <c r="E349" t="s">
        <v>92</v>
      </c>
      <c r="F349">
        <v>20</v>
      </c>
      <c r="G349" s="9">
        <v>11.625</v>
      </c>
      <c r="H349" s="10">
        <v>7.75</v>
      </c>
      <c r="I349" s="11">
        <v>1650</v>
      </c>
      <c r="J349" s="11">
        <f t="shared" si="5"/>
        <v>19181.25</v>
      </c>
    </row>
    <row r="350" spans="1:10">
      <c r="A350" t="s">
        <v>100</v>
      </c>
      <c r="B350" t="s">
        <v>84</v>
      </c>
      <c r="C350" t="s">
        <v>87</v>
      </c>
      <c r="D350">
        <v>2017</v>
      </c>
      <c r="E350" t="s">
        <v>92</v>
      </c>
      <c r="F350">
        <v>15</v>
      </c>
      <c r="G350" s="9">
        <v>18</v>
      </c>
      <c r="H350" s="10">
        <v>12</v>
      </c>
      <c r="I350" s="11">
        <v>1150</v>
      </c>
      <c r="J350" s="11">
        <f t="shared" si="5"/>
        <v>20700</v>
      </c>
    </row>
    <row r="351" spans="1:10">
      <c r="A351" t="s">
        <v>78</v>
      </c>
      <c r="B351" t="s">
        <v>82</v>
      </c>
      <c r="C351" t="s">
        <v>87</v>
      </c>
      <c r="D351">
        <v>2017</v>
      </c>
      <c r="E351" t="s">
        <v>93</v>
      </c>
      <c r="F351">
        <v>36</v>
      </c>
      <c r="G351" s="9">
        <v>36</v>
      </c>
      <c r="H351" s="10">
        <v>24</v>
      </c>
      <c r="I351" s="11">
        <v>350</v>
      </c>
      <c r="J351" s="11">
        <f t="shared" si="5"/>
        <v>12600</v>
      </c>
    </row>
    <row r="352" spans="1:10">
      <c r="A352" t="s">
        <v>77</v>
      </c>
      <c r="B352" t="s">
        <v>83</v>
      </c>
      <c r="C352" t="s">
        <v>87</v>
      </c>
      <c r="D352">
        <v>2017</v>
      </c>
      <c r="E352" t="s">
        <v>93</v>
      </c>
      <c r="F352">
        <v>28</v>
      </c>
      <c r="G352" s="9">
        <v>13</v>
      </c>
      <c r="H352" s="10">
        <v>8.6666666666666661</v>
      </c>
      <c r="I352" s="11">
        <v>95</v>
      </c>
      <c r="J352" s="11">
        <f t="shared" si="5"/>
        <v>1235</v>
      </c>
    </row>
    <row r="353" spans="1:10">
      <c r="A353" t="s">
        <v>76</v>
      </c>
      <c r="B353" t="s">
        <v>82</v>
      </c>
      <c r="C353" t="s">
        <v>87</v>
      </c>
      <c r="D353">
        <v>2017</v>
      </c>
      <c r="E353" t="s">
        <v>92</v>
      </c>
      <c r="F353">
        <v>19</v>
      </c>
      <c r="G353" s="9">
        <v>94.5</v>
      </c>
      <c r="H353" s="10">
        <v>63</v>
      </c>
      <c r="I353" s="11">
        <v>350</v>
      </c>
      <c r="J353" s="11">
        <f t="shared" si="5"/>
        <v>33075</v>
      </c>
    </row>
    <row r="354" spans="1:10">
      <c r="A354" t="s">
        <v>76</v>
      </c>
      <c r="B354" t="s">
        <v>82</v>
      </c>
      <c r="C354" t="s">
        <v>87</v>
      </c>
      <c r="D354">
        <v>2017</v>
      </c>
      <c r="E354" t="s">
        <v>94</v>
      </c>
      <c r="F354">
        <v>47</v>
      </c>
      <c r="G354" s="9">
        <v>128.25</v>
      </c>
      <c r="H354" s="10">
        <v>85.5</v>
      </c>
      <c r="I354" s="11">
        <v>350</v>
      </c>
      <c r="J354" s="11">
        <f t="shared" si="5"/>
        <v>44887.5</v>
      </c>
    </row>
    <row r="355" spans="1:10">
      <c r="A355" t="s">
        <v>77</v>
      </c>
      <c r="B355" t="s">
        <v>82</v>
      </c>
      <c r="C355" t="s">
        <v>87</v>
      </c>
      <c r="D355">
        <v>2017</v>
      </c>
      <c r="E355" t="s">
        <v>93</v>
      </c>
      <c r="F355">
        <v>35</v>
      </c>
      <c r="G355" s="9">
        <v>65.25</v>
      </c>
      <c r="H355" s="10">
        <v>43.5</v>
      </c>
      <c r="I355" s="11">
        <v>350</v>
      </c>
      <c r="J355" s="11">
        <f t="shared" si="5"/>
        <v>22837.5</v>
      </c>
    </row>
    <row r="356" spans="1:10">
      <c r="A356" t="s">
        <v>78</v>
      </c>
      <c r="B356" t="s">
        <v>83</v>
      </c>
      <c r="C356" t="s">
        <v>87</v>
      </c>
      <c r="D356">
        <v>2017</v>
      </c>
      <c r="E356" t="s">
        <v>94</v>
      </c>
      <c r="F356">
        <v>47</v>
      </c>
      <c r="G356" s="9">
        <v>5</v>
      </c>
      <c r="H356" s="10">
        <v>3.3333333333333335</v>
      </c>
      <c r="I356" s="11">
        <v>95</v>
      </c>
      <c r="J356" s="11">
        <f t="shared" si="5"/>
        <v>475</v>
      </c>
    </row>
    <row r="357" spans="1:10">
      <c r="A357" t="s">
        <v>76</v>
      </c>
      <c r="B357" t="s">
        <v>83</v>
      </c>
      <c r="C357" t="s">
        <v>87</v>
      </c>
      <c r="D357">
        <v>2017</v>
      </c>
      <c r="E357" t="s">
        <v>91</v>
      </c>
      <c r="F357">
        <v>4</v>
      </c>
      <c r="G357" s="9">
        <v>25.5</v>
      </c>
      <c r="H357" s="10">
        <v>17</v>
      </c>
      <c r="I357" s="11">
        <v>95</v>
      </c>
      <c r="J357" s="11">
        <f t="shared" si="5"/>
        <v>2422.5</v>
      </c>
    </row>
    <row r="358" spans="1:10">
      <c r="A358" t="s">
        <v>75</v>
      </c>
      <c r="B358" t="s">
        <v>85</v>
      </c>
      <c r="C358" t="s">
        <v>87</v>
      </c>
      <c r="D358">
        <v>2017</v>
      </c>
      <c r="E358" t="s">
        <v>93</v>
      </c>
      <c r="F358">
        <v>28</v>
      </c>
      <c r="G358" s="9">
        <v>13.875</v>
      </c>
      <c r="H358" s="10">
        <v>9.25</v>
      </c>
      <c r="I358" s="11">
        <v>1650</v>
      </c>
      <c r="J358" s="11">
        <f t="shared" si="5"/>
        <v>22893.75</v>
      </c>
    </row>
    <row r="359" spans="1:10">
      <c r="A359" t="s">
        <v>75</v>
      </c>
      <c r="B359" t="s">
        <v>83</v>
      </c>
      <c r="C359" t="s">
        <v>87</v>
      </c>
      <c r="D359">
        <v>2017</v>
      </c>
      <c r="E359" t="s">
        <v>94</v>
      </c>
      <c r="F359">
        <v>44</v>
      </c>
      <c r="G359" s="9">
        <v>11.5</v>
      </c>
      <c r="H359" s="10">
        <v>7.666666666666667</v>
      </c>
      <c r="I359" s="11">
        <v>95</v>
      </c>
      <c r="J359" s="11">
        <f t="shared" si="5"/>
        <v>1092.5</v>
      </c>
    </row>
    <row r="360" spans="1:10">
      <c r="A360" t="s">
        <v>75</v>
      </c>
      <c r="B360" t="s">
        <v>83</v>
      </c>
      <c r="C360" t="s">
        <v>87</v>
      </c>
      <c r="D360">
        <v>2017</v>
      </c>
      <c r="E360" t="s">
        <v>92</v>
      </c>
      <c r="F360">
        <v>20</v>
      </c>
      <c r="G360" s="9">
        <v>11</v>
      </c>
      <c r="H360" s="10">
        <v>7.333333333333333</v>
      </c>
      <c r="I360" s="11">
        <v>95</v>
      </c>
      <c r="J360" s="11">
        <f t="shared" si="5"/>
        <v>1045</v>
      </c>
    </row>
    <row r="361" spans="1:10">
      <c r="A361" t="s">
        <v>77</v>
      </c>
      <c r="B361" t="s">
        <v>85</v>
      </c>
      <c r="C361" t="s">
        <v>87</v>
      </c>
      <c r="D361">
        <v>2017</v>
      </c>
      <c r="E361" t="s">
        <v>91</v>
      </c>
      <c r="F361">
        <v>2</v>
      </c>
      <c r="G361" s="9">
        <v>7.5</v>
      </c>
      <c r="H361" s="10">
        <v>5</v>
      </c>
      <c r="I361" s="11">
        <v>1650</v>
      </c>
      <c r="J361" s="11">
        <f t="shared" si="5"/>
        <v>12375</v>
      </c>
    </row>
    <row r="362" spans="1:10">
      <c r="A362" t="s">
        <v>75</v>
      </c>
      <c r="B362" t="s">
        <v>85</v>
      </c>
      <c r="C362" t="s">
        <v>87</v>
      </c>
      <c r="D362">
        <v>2017</v>
      </c>
      <c r="E362" t="s">
        <v>94</v>
      </c>
      <c r="F362">
        <v>47</v>
      </c>
      <c r="G362" s="9">
        <v>7.5</v>
      </c>
      <c r="H362" s="10">
        <v>5</v>
      </c>
      <c r="I362" s="11">
        <v>1650</v>
      </c>
      <c r="J362" s="11">
        <f t="shared" si="5"/>
        <v>12375</v>
      </c>
    </row>
    <row r="363" spans="1:10">
      <c r="A363" t="s">
        <v>100</v>
      </c>
      <c r="B363" t="s">
        <v>83</v>
      </c>
      <c r="C363" t="s">
        <v>87</v>
      </c>
      <c r="D363">
        <v>2017</v>
      </c>
      <c r="E363" t="s">
        <v>93</v>
      </c>
      <c r="F363">
        <v>34</v>
      </c>
      <c r="G363" s="9">
        <v>3.5</v>
      </c>
      <c r="H363" s="10">
        <v>2.3333333333333335</v>
      </c>
      <c r="I363" s="11">
        <v>95</v>
      </c>
      <c r="J363" s="11">
        <f t="shared" si="5"/>
        <v>332.5</v>
      </c>
    </row>
    <row r="364" spans="1:10">
      <c r="A364" t="s">
        <v>76</v>
      </c>
      <c r="B364" t="s">
        <v>82</v>
      </c>
      <c r="C364" t="s">
        <v>87</v>
      </c>
      <c r="D364">
        <v>2017</v>
      </c>
      <c r="E364" t="s">
        <v>94</v>
      </c>
      <c r="F364">
        <v>42</v>
      </c>
      <c r="G364" s="9">
        <v>121.5</v>
      </c>
      <c r="H364" s="10">
        <v>81</v>
      </c>
      <c r="I364" s="11">
        <v>350</v>
      </c>
      <c r="J364" s="11">
        <f t="shared" si="5"/>
        <v>42525</v>
      </c>
    </row>
    <row r="365" spans="1:10">
      <c r="A365" t="s">
        <v>77</v>
      </c>
      <c r="B365" t="s">
        <v>84</v>
      </c>
      <c r="C365" t="s">
        <v>87</v>
      </c>
      <c r="D365">
        <v>2017</v>
      </c>
      <c r="E365" t="s">
        <v>94</v>
      </c>
      <c r="F365">
        <v>52</v>
      </c>
      <c r="G365" s="9">
        <v>46.8</v>
      </c>
      <c r="H365" s="10">
        <v>31.2</v>
      </c>
      <c r="I365" s="11">
        <v>1150</v>
      </c>
      <c r="J365" s="11">
        <f t="shared" si="5"/>
        <v>53820</v>
      </c>
    </row>
    <row r="366" spans="1:10">
      <c r="A366" t="s">
        <v>75</v>
      </c>
      <c r="B366" t="s">
        <v>82</v>
      </c>
      <c r="C366" t="s">
        <v>87</v>
      </c>
      <c r="D366">
        <v>2017</v>
      </c>
      <c r="E366" t="s">
        <v>93</v>
      </c>
      <c r="F366">
        <v>28</v>
      </c>
      <c r="G366" s="9">
        <v>56.25</v>
      </c>
      <c r="H366" s="10">
        <v>37.5</v>
      </c>
      <c r="I366" s="11">
        <v>350</v>
      </c>
      <c r="J366" s="11">
        <f t="shared" si="5"/>
        <v>19687.5</v>
      </c>
    </row>
    <row r="367" spans="1:10">
      <c r="A367" t="s">
        <v>100</v>
      </c>
      <c r="B367" t="s">
        <v>82</v>
      </c>
      <c r="C367" t="s">
        <v>87</v>
      </c>
      <c r="D367">
        <v>2017</v>
      </c>
      <c r="E367" t="s">
        <v>92</v>
      </c>
      <c r="F367">
        <v>25</v>
      </c>
      <c r="G367" s="9">
        <v>13.5</v>
      </c>
      <c r="H367" s="10">
        <v>9</v>
      </c>
      <c r="I367" s="11">
        <v>350</v>
      </c>
      <c r="J367" s="11">
        <f t="shared" si="5"/>
        <v>4725</v>
      </c>
    </row>
    <row r="368" spans="1:10">
      <c r="A368" t="s">
        <v>76</v>
      </c>
      <c r="B368" t="s">
        <v>84</v>
      </c>
      <c r="C368" t="s">
        <v>87</v>
      </c>
      <c r="D368">
        <v>2017</v>
      </c>
      <c r="E368" t="s">
        <v>94</v>
      </c>
      <c r="F368">
        <v>43</v>
      </c>
      <c r="G368" s="9">
        <v>93.6</v>
      </c>
      <c r="H368" s="10">
        <v>62.4</v>
      </c>
      <c r="I368" s="11">
        <v>1150</v>
      </c>
      <c r="J368" s="11">
        <f t="shared" si="5"/>
        <v>107640</v>
      </c>
    </row>
    <row r="369" spans="1:10">
      <c r="A369" t="s">
        <v>78</v>
      </c>
      <c r="B369" t="s">
        <v>82</v>
      </c>
      <c r="C369" t="s">
        <v>87</v>
      </c>
      <c r="D369">
        <v>2017</v>
      </c>
      <c r="E369" t="s">
        <v>94</v>
      </c>
      <c r="F369">
        <v>42</v>
      </c>
      <c r="G369" s="9">
        <v>47.25</v>
      </c>
      <c r="H369" s="10">
        <v>31.5</v>
      </c>
      <c r="I369" s="11">
        <v>350</v>
      </c>
      <c r="J369" s="11">
        <f t="shared" si="5"/>
        <v>16537.5</v>
      </c>
    </row>
    <row r="370" spans="1:10">
      <c r="A370" t="s">
        <v>78</v>
      </c>
      <c r="B370" t="s">
        <v>85</v>
      </c>
      <c r="C370" t="s">
        <v>87</v>
      </c>
      <c r="D370">
        <v>2017</v>
      </c>
      <c r="E370" t="s">
        <v>92</v>
      </c>
      <c r="F370">
        <v>15</v>
      </c>
      <c r="G370" s="9">
        <v>9.375</v>
      </c>
      <c r="H370" s="10">
        <v>6.25</v>
      </c>
      <c r="I370" s="11">
        <v>1650</v>
      </c>
      <c r="J370" s="11">
        <f t="shared" si="5"/>
        <v>15468.75</v>
      </c>
    </row>
    <row r="371" spans="1:10">
      <c r="A371" t="s">
        <v>77</v>
      </c>
      <c r="B371" t="s">
        <v>84</v>
      </c>
      <c r="C371" t="s">
        <v>87</v>
      </c>
      <c r="D371">
        <v>2017</v>
      </c>
      <c r="E371" t="s">
        <v>91</v>
      </c>
      <c r="F371">
        <v>8</v>
      </c>
      <c r="G371" s="9">
        <v>54</v>
      </c>
      <c r="H371" s="10">
        <v>36</v>
      </c>
      <c r="I371" s="11">
        <v>1150</v>
      </c>
      <c r="J371" s="11">
        <f t="shared" si="5"/>
        <v>62100</v>
      </c>
    </row>
    <row r="372" spans="1:10">
      <c r="A372" t="s">
        <v>76</v>
      </c>
      <c r="B372" t="s">
        <v>83</v>
      </c>
      <c r="C372" t="s">
        <v>87</v>
      </c>
      <c r="D372">
        <v>2017</v>
      </c>
      <c r="E372" t="s">
        <v>92</v>
      </c>
      <c r="F372">
        <v>16</v>
      </c>
      <c r="G372" s="9">
        <v>26</v>
      </c>
      <c r="H372" s="10">
        <v>17.333333333333332</v>
      </c>
      <c r="I372" s="11">
        <v>95</v>
      </c>
      <c r="J372" s="11">
        <f t="shared" si="5"/>
        <v>2470</v>
      </c>
    </row>
    <row r="373" spans="1:10">
      <c r="A373" t="s">
        <v>75</v>
      </c>
      <c r="B373" t="s">
        <v>84</v>
      </c>
      <c r="C373" t="s">
        <v>87</v>
      </c>
      <c r="D373">
        <v>2017</v>
      </c>
      <c r="E373" t="s">
        <v>94</v>
      </c>
      <c r="F373">
        <v>46</v>
      </c>
      <c r="G373" s="9">
        <v>66.599999999999994</v>
      </c>
      <c r="H373" s="10">
        <v>44.4</v>
      </c>
      <c r="I373" s="11">
        <v>1150</v>
      </c>
      <c r="J373" s="11">
        <f t="shared" si="5"/>
        <v>76590</v>
      </c>
    </row>
    <row r="374" spans="1:10">
      <c r="A374" t="s">
        <v>78</v>
      </c>
      <c r="B374" t="s">
        <v>82</v>
      </c>
      <c r="C374" t="s">
        <v>87</v>
      </c>
      <c r="D374">
        <v>2017</v>
      </c>
      <c r="E374" t="s">
        <v>92</v>
      </c>
      <c r="F374">
        <v>14</v>
      </c>
      <c r="G374" s="9">
        <v>56.25</v>
      </c>
      <c r="H374" s="10">
        <v>37.5</v>
      </c>
      <c r="I374" s="11">
        <v>350</v>
      </c>
      <c r="J374" s="11">
        <f t="shared" si="5"/>
        <v>19687.5</v>
      </c>
    </row>
    <row r="375" spans="1:10">
      <c r="A375" t="s">
        <v>76</v>
      </c>
      <c r="B375" t="s">
        <v>84</v>
      </c>
      <c r="C375" t="s">
        <v>87</v>
      </c>
      <c r="D375">
        <v>2017</v>
      </c>
      <c r="E375" t="s">
        <v>91</v>
      </c>
      <c r="F375">
        <v>2</v>
      </c>
      <c r="G375" s="9">
        <v>66.599999999999994</v>
      </c>
      <c r="H375" s="10">
        <v>44.4</v>
      </c>
      <c r="I375" s="11">
        <v>1150</v>
      </c>
      <c r="J375" s="11">
        <f t="shared" si="5"/>
        <v>76590</v>
      </c>
    </row>
    <row r="376" spans="1:10">
      <c r="A376" t="s">
        <v>75</v>
      </c>
      <c r="B376" t="s">
        <v>85</v>
      </c>
      <c r="C376" t="s">
        <v>87</v>
      </c>
      <c r="D376">
        <v>2017</v>
      </c>
      <c r="E376" t="s">
        <v>93</v>
      </c>
      <c r="F376">
        <v>29</v>
      </c>
      <c r="G376" s="9">
        <v>8.25</v>
      </c>
      <c r="H376" s="10">
        <v>5.5</v>
      </c>
      <c r="I376" s="11">
        <v>1650</v>
      </c>
      <c r="J376" s="11">
        <f t="shared" si="5"/>
        <v>13612.5</v>
      </c>
    </row>
    <row r="377" spans="1:10">
      <c r="A377" t="s">
        <v>78</v>
      </c>
      <c r="B377" t="s">
        <v>82</v>
      </c>
      <c r="C377" t="s">
        <v>87</v>
      </c>
      <c r="D377">
        <v>2017</v>
      </c>
      <c r="E377" t="s">
        <v>94</v>
      </c>
      <c r="F377">
        <v>48</v>
      </c>
      <c r="G377" s="9">
        <v>56.25</v>
      </c>
      <c r="H377" s="10">
        <v>37.5</v>
      </c>
      <c r="I377" s="11">
        <v>350</v>
      </c>
      <c r="J377" s="11">
        <f t="shared" si="5"/>
        <v>19687.5</v>
      </c>
    </row>
    <row r="378" spans="1:10">
      <c r="A378" t="s">
        <v>78</v>
      </c>
      <c r="B378" t="s">
        <v>84</v>
      </c>
      <c r="C378" t="s">
        <v>87</v>
      </c>
      <c r="D378">
        <v>2017</v>
      </c>
      <c r="E378" t="s">
        <v>94</v>
      </c>
      <c r="F378">
        <v>42</v>
      </c>
      <c r="G378" s="9">
        <v>54</v>
      </c>
      <c r="H378" s="10">
        <v>36</v>
      </c>
      <c r="I378" s="11">
        <v>1150</v>
      </c>
      <c r="J378" s="11">
        <f t="shared" si="5"/>
        <v>62100</v>
      </c>
    </row>
    <row r="379" spans="1:10">
      <c r="A379" t="s">
        <v>76</v>
      </c>
      <c r="B379" t="s">
        <v>83</v>
      </c>
      <c r="C379" t="s">
        <v>87</v>
      </c>
      <c r="D379">
        <v>2017</v>
      </c>
      <c r="E379" t="s">
        <v>93</v>
      </c>
      <c r="F379">
        <v>29</v>
      </c>
      <c r="G379" s="9">
        <v>24.5</v>
      </c>
      <c r="H379" s="10">
        <v>16.333333333333332</v>
      </c>
      <c r="I379" s="11">
        <v>95</v>
      </c>
      <c r="J379" s="11">
        <f t="shared" si="5"/>
        <v>2327.5</v>
      </c>
    </row>
    <row r="380" spans="1:10">
      <c r="A380" t="s">
        <v>77</v>
      </c>
      <c r="B380" t="s">
        <v>83</v>
      </c>
      <c r="C380" t="s">
        <v>87</v>
      </c>
      <c r="D380">
        <v>2017</v>
      </c>
      <c r="E380" t="s">
        <v>93</v>
      </c>
      <c r="F380">
        <v>35</v>
      </c>
      <c r="G380" s="9">
        <v>14.5</v>
      </c>
      <c r="H380" s="10">
        <v>9.6666666666666661</v>
      </c>
      <c r="I380" s="11">
        <v>95</v>
      </c>
      <c r="J380" s="11">
        <f t="shared" si="5"/>
        <v>1377.5</v>
      </c>
    </row>
    <row r="381" spans="1:10">
      <c r="A381" t="s">
        <v>77</v>
      </c>
      <c r="B381" t="s">
        <v>83</v>
      </c>
      <c r="C381" t="s">
        <v>87</v>
      </c>
      <c r="D381">
        <v>2017</v>
      </c>
      <c r="E381" t="s">
        <v>92</v>
      </c>
      <c r="F381">
        <v>14</v>
      </c>
      <c r="G381" s="9">
        <v>10.5</v>
      </c>
      <c r="H381" s="10">
        <v>7</v>
      </c>
      <c r="I381" s="11">
        <v>95</v>
      </c>
      <c r="J381" s="11">
        <f t="shared" si="5"/>
        <v>997.5</v>
      </c>
    </row>
    <row r="382" spans="1:10">
      <c r="A382" t="s">
        <v>76</v>
      </c>
      <c r="B382" t="s">
        <v>82</v>
      </c>
      <c r="C382" t="s">
        <v>87</v>
      </c>
      <c r="D382">
        <v>2017</v>
      </c>
      <c r="E382" t="s">
        <v>93</v>
      </c>
      <c r="F382">
        <v>36</v>
      </c>
      <c r="G382" s="9">
        <v>76.5</v>
      </c>
      <c r="H382" s="10">
        <v>51</v>
      </c>
      <c r="I382" s="11">
        <v>350</v>
      </c>
      <c r="J382" s="11">
        <f t="shared" si="5"/>
        <v>26775</v>
      </c>
    </row>
    <row r="383" spans="1:10">
      <c r="A383" t="s">
        <v>76</v>
      </c>
      <c r="B383" t="s">
        <v>84</v>
      </c>
      <c r="C383" t="s">
        <v>87</v>
      </c>
      <c r="D383">
        <v>2017</v>
      </c>
      <c r="E383" t="s">
        <v>93</v>
      </c>
      <c r="F383">
        <v>35</v>
      </c>
      <c r="G383" s="9">
        <v>100.80000000000001</v>
      </c>
      <c r="H383" s="10">
        <v>67.2</v>
      </c>
      <c r="I383" s="11">
        <v>1150</v>
      </c>
      <c r="J383" s="11">
        <f t="shared" si="5"/>
        <v>115920.00000000001</v>
      </c>
    </row>
    <row r="384" spans="1:10">
      <c r="A384" t="s">
        <v>75</v>
      </c>
      <c r="B384" t="s">
        <v>83</v>
      </c>
      <c r="C384" t="s">
        <v>87</v>
      </c>
      <c r="D384">
        <v>2017</v>
      </c>
      <c r="E384" t="s">
        <v>93</v>
      </c>
      <c r="F384">
        <v>35</v>
      </c>
      <c r="G384" s="9">
        <v>16.5</v>
      </c>
      <c r="H384" s="10">
        <v>11</v>
      </c>
      <c r="I384" s="11">
        <v>95</v>
      </c>
      <c r="J384" s="11">
        <f t="shared" si="5"/>
        <v>1567.5</v>
      </c>
    </row>
    <row r="385" spans="1:10">
      <c r="A385" t="s">
        <v>75</v>
      </c>
      <c r="B385" t="s">
        <v>84</v>
      </c>
      <c r="C385" t="s">
        <v>87</v>
      </c>
      <c r="D385">
        <v>2017</v>
      </c>
      <c r="E385" t="s">
        <v>91</v>
      </c>
      <c r="F385">
        <v>3</v>
      </c>
      <c r="G385" s="9">
        <v>46.8</v>
      </c>
      <c r="H385" s="10">
        <v>31.2</v>
      </c>
      <c r="I385" s="11">
        <v>1150</v>
      </c>
      <c r="J385" s="11">
        <f t="shared" si="5"/>
        <v>53820</v>
      </c>
    </row>
    <row r="386" spans="1:10">
      <c r="A386" t="s">
        <v>78</v>
      </c>
      <c r="B386" t="s">
        <v>84</v>
      </c>
      <c r="C386" t="s">
        <v>87</v>
      </c>
      <c r="D386">
        <v>2017</v>
      </c>
      <c r="E386" t="s">
        <v>94</v>
      </c>
      <c r="F386">
        <v>46</v>
      </c>
      <c r="G386" s="9">
        <v>36</v>
      </c>
      <c r="H386" s="10">
        <v>24</v>
      </c>
      <c r="I386" s="11">
        <v>1150</v>
      </c>
      <c r="J386" s="11">
        <f t="shared" ref="J386:J449" si="6">I386*G386</f>
        <v>41400</v>
      </c>
    </row>
    <row r="387" spans="1:10">
      <c r="A387" t="s">
        <v>76</v>
      </c>
      <c r="B387" t="s">
        <v>84</v>
      </c>
      <c r="C387" t="s">
        <v>87</v>
      </c>
      <c r="D387">
        <v>2017</v>
      </c>
      <c r="E387" t="s">
        <v>91</v>
      </c>
      <c r="F387">
        <v>5</v>
      </c>
      <c r="G387" s="9">
        <v>77.400000000000006</v>
      </c>
      <c r="H387" s="10">
        <v>51.6</v>
      </c>
      <c r="I387" s="11">
        <v>1150</v>
      </c>
      <c r="J387" s="11">
        <f t="shared" si="6"/>
        <v>89010</v>
      </c>
    </row>
    <row r="388" spans="1:10">
      <c r="A388" t="s">
        <v>78</v>
      </c>
      <c r="B388" t="s">
        <v>82</v>
      </c>
      <c r="C388" t="s">
        <v>87</v>
      </c>
      <c r="D388">
        <v>2017</v>
      </c>
      <c r="E388" t="s">
        <v>92</v>
      </c>
      <c r="F388">
        <v>15</v>
      </c>
      <c r="G388" s="9">
        <v>54</v>
      </c>
      <c r="H388" s="10">
        <v>36</v>
      </c>
      <c r="I388" s="11">
        <v>350</v>
      </c>
      <c r="J388" s="11">
        <f t="shared" si="6"/>
        <v>18900</v>
      </c>
    </row>
    <row r="389" spans="1:10">
      <c r="A389" t="s">
        <v>75</v>
      </c>
      <c r="B389" t="s">
        <v>85</v>
      </c>
      <c r="C389" t="s">
        <v>87</v>
      </c>
      <c r="D389">
        <v>2017</v>
      </c>
      <c r="E389" t="s">
        <v>94</v>
      </c>
      <c r="F389">
        <v>42</v>
      </c>
      <c r="G389" s="9">
        <v>11.25</v>
      </c>
      <c r="H389" s="10">
        <v>7.5</v>
      </c>
      <c r="I389" s="11">
        <v>1650</v>
      </c>
      <c r="J389" s="11">
        <f t="shared" si="6"/>
        <v>18562.5</v>
      </c>
    </row>
    <row r="390" spans="1:10">
      <c r="A390" t="s">
        <v>77</v>
      </c>
      <c r="B390" t="s">
        <v>83</v>
      </c>
      <c r="C390" t="s">
        <v>87</v>
      </c>
      <c r="D390">
        <v>2017</v>
      </c>
      <c r="E390" t="s">
        <v>93</v>
      </c>
      <c r="F390">
        <v>29</v>
      </c>
      <c r="G390" s="9">
        <v>8</v>
      </c>
      <c r="H390" s="10">
        <v>5.333333333333333</v>
      </c>
      <c r="I390" s="11">
        <v>95</v>
      </c>
      <c r="J390" s="11">
        <f t="shared" si="6"/>
        <v>760</v>
      </c>
    </row>
    <row r="391" spans="1:10">
      <c r="A391" t="s">
        <v>77</v>
      </c>
      <c r="B391" t="s">
        <v>83</v>
      </c>
      <c r="C391" t="s">
        <v>87</v>
      </c>
      <c r="D391">
        <v>2017</v>
      </c>
      <c r="E391" t="s">
        <v>94</v>
      </c>
      <c r="F391">
        <v>43</v>
      </c>
      <c r="G391" s="9">
        <v>13</v>
      </c>
      <c r="H391" s="10">
        <v>8.6666666666666661</v>
      </c>
      <c r="I391" s="11">
        <v>95</v>
      </c>
      <c r="J391" s="11">
        <f t="shared" si="6"/>
        <v>1235</v>
      </c>
    </row>
    <row r="392" spans="1:10">
      <c r="A392" t="s">
        <v>76</v>
      </c>
      <c r="B392" t="s">
        <v>83</v>
      </c>
      <c r="C392" t="s">
        <v>87</v>
      </c>
      <c r="D392">
        <v>2017</v>
      </c>
      <c r="E392" t="s">
        <v>94</v>
      </c>
      <c r="F392">
        <v>41</v>
      </c>
      <c r="G392" s="9">
        <v>15</v>
      </c>
      <c r="H392" s="10">
        <v>10</v>
      </c>
      <c r="I392" s="11">
        <v>95</v>
      </c>
      <c r="J392" s="11">
        <f t="shared" si="6"/>
        <v>1425</v>
      </c>
    </row>
    <row r="393" spans="1:10">
      <c r="A393" t="s">
        <v>77</v>
      </c>
      <c r="B393" t="s">
        <v>85</v>
      </c>
      <c r="C393" t="s">
        <v>87</v>
      </c>
      <c r="D393">
        <v>2017</v>
      </c>
      <c r="E393" t="s">
        <v>93</v>
      </c>
      <c r="F393">
        <v>35</v>
      </c>
      <c r="G393" s="9">
        <v>8.25</v>
      </c>
      <c r="H393" s="10">
        <v>5.5</v>
      </c>
      <c r="I393" s="11">
        <v>1650</v>
      </c>
      <c r="J393" s="11">
        <f t="shared" si="6"/>
        <v>13612.5</v>
      </c>
    </row>
    <row r="394" spans="1:10">
      <c r="A394" t="s">
        <v>78</v>
      </c>
      <c r="B394" t="s">
        <v>83</v>
      </c>
      <c r="C394" t="s">
        <v>87</v>
      </c>
      <c r="D394">
        <v>2017</v>
      </c>
      <c r="E394" t="s">
        <v>91</v>
      </c>
      <c r="F394">
        <v>1</v>
      </c>
      <c r="G394" s="9">
        <v>14</v>
      </c>
      <c r="H394" s="10">
        <v>9.3333333333333339</v>
      </c>
      <c r="I394" s="11">
        <v>95</v>
      </c>
      <c r="J394" s="11">
        <f t="shared" si="6"/>
        <v>1330</v>
      </c>
    </row>
    <row r="395" spans="1:10">
      <c r="A395" t="s">
        <v>100</v>
      </c>
      <c r="B395" t="s">
        <v>84</v>
      </c>
      <c r="C395" t="s">
        <v>87</v>
      </c>
      <c r="D395">
        <v>2017</v>
      </c>
      <c r="E395" t="s">
        <v>92</v>
      </c>
      <c r="F395">
        <v>19</v>
      </c>
      <c r="G395" s="9">
        <v>9</v>
      </c>
      <c r="H395" s="10">
        <v>6</v>
      </c>
      <c r="I395" s="11">
        <v>1150</v>
      </c>
      <c r="J395" s="11">
        <f t="shared" si="6"/>
        <v>10350</v>
      </c>
    </row>
    <row r="396" spans="1:10">
      <c r="A396" t="s">
        <v>76</v>
      </c>
      <c r="B396" t="s">
        <v>85</v>
      </c>
      <c r="C396" t="s">
        <v>87</v>
      </c>
      <c r="D396">
        <v>2017</v>
      </c>
      <c r="E396" t="s">
        <v>92</v>
      </c>
      <c r="F396">
        <v>15</v>
      </c>
      <c r="G396" s="9">
        <v>14.25</v>
      </c>
      <c r="H396" s="10">
        <v>9.5</v>
      </c>
      <c r="I396" s="11">
        <v>1650</v>
      </c>
      <c r="J396" s="11">
        <f t="shared" si="6"/>
        <v>23512.5</v>
      </c>
    </row>
    <row r="397" spans="1:10">
      <c r="A397" t="s">
        <v>100</v>
      </c>
      <c r="B397" t="s">
        <v>83</v>
      </c>
      <c r="C397" t="s">
        <v>87</v>
      </c>
      <c r="D397">
        <v>2017</v>
      </c>
      <c r="E397" t="s">
        <v>92</v>
      </c>
      <c r="F397">
        <v>21</v>
      </c>
      <c r="G397" s="9">
        <v>3</v>
      </c>
      <c r="H397" s="10">
        <v>2</v>
      </c>
      <c r="I397" s="11">
        <v>95</v>
      </c>
      <c r="J397" s="11">
        <f t="shared" si="6"/>
        <v>285</v>
      </c>
    </row>
    <row r="398" spans="1:10">
      <c r="A398" t="s">
        <v>78</v>
      </c>
      <c r="B398" t="s">
        <v>85</v>
      </c>
      <c r="C398" t="s">
        <v>87</v>
      </c>
      <c r="D398">
        <v>2017</v>
      </c>
      <c r="E398" t="s">
        <v>94</v>
      </c>
      <c r="F398">
        <v>43</v>
      </c>
      <c r="G398" s="9">
        <v>7.125</v>
      </c>
      <c r="H398" s="10">
        <v>4.75</v>
      </c>
      <c r="I398" s="11">
        <v>1650</v>
      </c>
      <c r="J398" s="11">
        <f t="shared" si="6"/>
        <v>11756.25</v>
      </c>
    </row>
    <row r="399" spans="1:10">
      <c r="A399" t="s">
        <v>77</v>
      </c>
      <c r="B399" t="s">
        <v>84</v>
      </c>
      <c r="C399" t="s">
        <v>87</v>
      </c>
      <c r="D399">
        <v>2017</v>
      </c>
      <c r="E399" t="s">
        <v>92</v>
      </c>
      <c r="F399">
        <v>15</v>
      </c>
      <c r="G399" s="9">
        <v>32.4</v>
      </c>
      <c r="H399" s="10">
        <v>21.599999999999998</v>
      </c>
      <c r="I399" s="11">
        <v>1150</v>
      </c>
      <c r="J399" s="11">
        <f t="shared" si="6"/>
        <v>37260</v>
      </c>
    </row>
    <row r="400" spans="1:10">
      <c r="A400" t="s">
        <v>100</v>
      </c>
      <c r="B400" t="s">
        <v>83</v>
      </c>
      <c r="C400" t="s">
        <v>87</v>
      </c>
      <c r="D400">
        <v>2017</v>
      </c>
      <c r="E400" t="s">
        <v>92</v>
      </c>
      <c r="F400">
        <v>15</v>
      </c>
      <c r="G400" s="9">
        <v>5</v>
      </c>
      <c r="H400" s="10">
        <v>3.3333333333333335</v>
      </c>
      <c r="I400" s="11">
        <v>95</v>
      </c>
      <c r="J400" s="11">
        <f t="shared" si="6"/>
        <v>475</v>
      </c>
    </row>
    <row r="401" spans="1:10">
      <c r="A401" t="s">
        <v>78</v>
      </c>
      <c r="B401" t="s">
        <v>82</v>
      </c>
      <c r="C401" t="s">
        <v>87</v>
      </c>
      <c r="D401">
        <v>2017</v>
      </c>
      <c r="E401" t="s">
        <v>92</v>
      </c>
      <c r="F401">
        <v>16</v>
      </c>
      <c r="G401" s="9">
        <v>60.75</v>
      </c>
      <c r="H401" s="10">
        <v>40.5</v>
      </c>
      <c r="I401" s="11">
        <v>350</v>
      </c>
      <c r="J401" s="11">
        <f t="shared" si="6"/>
        <v>21262.5</v>
      </c>
    </row>
    <row r="402" spans="1:10">
      <c r="A402" t="s">
        <v>76</v>
      </c>
      <c r="B402" t="s">
        <v>84</v>
      </c>
      <c r="C402" t="s">
        <v>87</v>
      </c>
      <c r="D402">
        <v>2017</v>
      </c>
      <c r="E402" t="s">
        <v>93</v>
      </c>
      <c r="F402">
        <v>28</v>
      </c>
      <c r="G402" s="9">
        <v>63</v>
      </c>
      <c r="H402" s="10">
        <v>42</v>
      </c>
      <c r="I402" s="11">
        <v>1150</v>
      </c>
      <c r="J402" s="11">
        <f t="shared" si="6"/>
        <v>72450</v>
      </c>
    </row>
    <row r="403" spans="1:10">
      <c r="A403" t="s">
        <v>75</v>
      </c>
      <c r="B403" t="s">
        <v>83</v>
      </c>
      <c r="C403" t="s">
        <v>87</v>
      </c>
      <c r="D403">
        <v>2017</v>
      </c>
      <c r="E403" t="s">
        <v>93</v>
      </c>
      <c r="F403">
        <v>37</v>
      </c>
      <c r="G403" s="9">
        <v>16</v>
      </c>
      <c r="H403" s="10">
        <v>10.666666666666666</v>
      </c>
      <c r="I403" s="11">
        <v>95</v>
      </c>
      <c r="J403" s="11">
        <f t="shared" si="6"/>
        <v>1520</v>
      </c>
    </row>
    <row r="404" spans="1:10">
      <c r="A404" t="s">
        <v>100</v>
      </c>
      <c r="B404" t="s">
        <v>85</v>
      </c>
      <c r="C404" t="s">
        <v>87</v>
      </c>
      <c r="D404">
        <v>2017</v>
      </c>
      <c r="E404" t="s">
        <v>93</v>
      </c>
      <c r="F404">
        <v>27</v>
      </c>
      <c r="G404" s="9">
        <v>3.75</v>
      </c>
      <c r="H404" s="10">
        <v>2.5</v>
      </c>
      <c r="I404" s="11">
        <v>1650</v>
      </c>
      <c r="J404" s="11">
        <f t="shared" si="6"/>
        <v>6187.5</v>
      </c>
    </row>
    <row r="405" spans="1:10">
      <c r="A405" t="s">
        <v>76</v>
      </c>
      <c r="B405" t="s">
        <v>83</v>
      </c>
      <c r="C405" t="s">
        <v>87</v>
      </c>
      <c r="D405">
        <v>2017</v>
      </c>
      <c r="E405" t="s">
        <v>91</v>
      </c>
      <c r="F405">
        <v>3</v>
      </c>
      <c r="G405" s="9">
        <v>19</v>
      </c>
      <c r="H405" s="10">
        <v>12.666666666666666</v>
      </c>
      <c r="I405" s="11">
        <v>95</v>
      </c>
      <c r="J405" s="11">
        <f t="shared" si="6"/>
        <v>1805</v>
      </c>
    </row>
    <row r="406" spans="1:10">
      <c r="A406" t="s">
        <v>77</v>
      </c>
      <c r="B406" t="s">
        <v>84</v>
      </c>
      <c r="C406" t="s">
        <v>87</v>
      </c>
      <c r="D406">
        <v>2017</v>
      </c>
      <c r="E406" t="s">
        <v>93</v>
      </c>
      <c r="F406">
        <v>36</v>
      </c>
      <c r="G406" s="9">
        <v>63</v>
      </c>
      <c r="H406" s="10">
        <v>42</v>
      </c>
      <c r="I406" s="11">
        <v>1150</v>
      </c>
      <c r="J406" s="11">
        <f t="shared" si="6"/>
        <v>72450</v>
      </c>
    </row>
    <row r="407" spans="1:10">
      <c r="A407" t="s">
        <v>75</v>
      </c>
      <c r="B407" t="s">
        <v>84</v>
      </c>
      <c r="C407" t="s">
        <v>87</v>
      </c>
      <c r="D407">
        <v>2017</v>
      </c>
      <c r="E407" t="s">
        <v>91</v>
      </c>
      <c r="F407">
        <v>6</v>
      </c>
      <c r="G407" s="9">
        <v>68.400000000000006</v>
      </c>
      <c r="H407" s="10">
        <v>45.6</v>
      </c>
      <c r="I407" s="11">
        <v>1150</v>
      </c>
      <c r="J407" s="11">
        <f t="shared" si="6"/>
        <v>78660</v>
      </c>
    </row>
    <row r="408" spans="1:10">
      <c r="A408" t="s">
        <v>100</v>
      </c>
      <c r="B408" t="s">
        <v>82</v>
      </c>
      <c r="C408" t="s">
        <v>87</v>
      </c>
      <c r="D408">
        <v>2017</v>
      </c>
      <c r="E408" t="s">
        <v>92</v>
      </c>
      <c r="F408">
        <v>15</v>
      </c>
      <c r="G408" s="9">
        <v>18</v>
      </c>
      <c r="H408" s="10">
        <v>12</v>
      </c>
      <c r="I408" s="11">
        <v>350</v>
      </c>
      <c r="J408" s="11">
        <f t="shared" si="6"/>
        <v>6300</v>
      </c>
    </row>
    <row r="409" spans="1:10">
      <c r="A409" t="s">
        <v>77</v>
      </c>
      <c r="B409" t="s">
        <v>85</v>
      </c>
      <c r="C409" t="s">
        <v>87</v>
      </c>
      <c r="D409">
        <v>2017</v>
      </c>
      <c r="E409" t="s">
        <v>92</v>
      </c>
      <c r="F409">
        <v>16</v>
      </c>
      <c r="G409" s="9">
        <v>6.75</v>
      </c>
      <c r="H409" s="10">
        <v>4.5</v>
      </c>
      <c r="I409" s="11">
        <v>1650</v>
      </c>
      <c r="J409" s="11">
        <f t="shared" si="6"/>
        <v>11137.5</v>
      </c>
    </row>
    <row r="410" spans="1:10">
      <c r="A410" t="s">
        <v>75</v>
      </c>
      <c r="B410" t="s">
        <v>83</v>
      </c>
      <c r="C410" t="s">
        <v>87</v>
      </c>
      <c r="D410">
        <v>2017</v>
      </c>
      <c r="E410" t="s">
        <v>92</v>
      </c>
      <c r="F410">
        <v>16</v>
      </c>
      <c r="G410" s="9">
        <v>19.5</v>
      </c>
      <c r="H410" s="10">
        <v>13</v>
      </c>
      <c r="I410" s="11">
        <v>95</v>
      </c>
      <c r="J410" s="11">
        <f t="shared" si="6"/>
        <v>1852.5</v>
      </c>
    </row>
    <row r="411" spans="1:10">
      <c r="A411" t="s">
        <v>76</v>
      </c>
      <c r="B411" t="s">
        <v>83</v>
      </c>
      <c r="C411" t="s">
        <v>87</v>
      </c>
      <c r="D411">
        <v>2017</v>
      </c>
      <c r="E411" t="s">
        <v>91</v>
      </c>
      <c r="F411">
        <v>6</v>
      </c>
      <c r="G411" s="9">
        <v>25.5</v>
      </c>
      <c r="H411" s="10">
        <v>17</v>
      </c>
      <c r="I411" s="11">
        <v>95</v>
      </c>
      <c r="J411" s="11">
        <f t="shared" si="6"/>
        <v>2422.5</v>
      </c>
    </row>
    <row r="412" spans="1:10">
      <c r="A412" t="s">
        <v>100</v>
      </c>
      <c r="B412" t="s">
        <v>85</v>
      </c>
      <c r="C412" t="s">
        <v>87</v>
      </c>
      <c r="D412">
        <v>2017</v>
      </c>
      <c r="E412" t="s">
        <v>92</v>
      </c>
      <c r="F412">
        <v>21</v>
      </c>
      <c r="G412" s="9">
        <v>2.25</v>
      </c>
      <c r="H412" s="10">
        <v>1.5</v>
      </c>
      <c r="I412" s="11">
        <v>1650</v>
      </c>
      <c r="J412" s="11">
        <f t="shared" si="6"/>
        <v>3712.5</v>
      </c>
    </row>
    <row r="413" spans="1:10">
      <c r="A413" t="s">
        <v>77</v>
      </c>
      <c r="B413" t="s">
        <v>83</v>
      </c>
      <c r="C413" t="s">
        <v>87</v>
      </c>
      <c r="D413">
        <v>2017</v>
      </c>
      <c r="E413" t="s">
        <v>94</v>
      </c>
      <c r="F413">
        <v>44</v>
      </c>
      <c r="G413" s="9">
        <v>15</v>
      </c>
      <c r="H413" s="10">
        <v>10</v>
      </c>
      <c r="I413" s="11">
        <v>95</v>
      </c>
      <c r="J413" s="11">
        <f t="shared" si="6"/>
        <v>1425</v>
      </c>
    </row>
    <row r="414" spans="1:10">
      <c r="A414" t="s">
        <v>100</v>
      </c>
      <c r="B414" t="s">
        <v>83</v>
      </c>
      <c r="C414" t="s">
        <v>87</v>
      </c>
      <c r="D414">
        <v>2017</v>
      </c>
      <c r="E414" t="s">
        <v>94</v>
      </c>
      <c r="F414">
        <v>45</v>
      </c>
      <c r="G414" s="9">
        <v>5</v>
      </c>
      <c r="H414" s="10">
        <v>3.3333333333333335</v>
      </c>
      <c r="I414" s="11">
        <v>95</v>
      </c>
      <c r="J414" s="11">
        <f t="shared" si="6"/>
        <v>475</v>
      </c>
    </row>
    <row r="415" spans="1:10">
      <c r="A415" t="s">
        <v>78</v>
      </c>
      <c r="B415" t="s">
        <v>82</v>
      </c>
      <c r="C415" t="s">
        <v>87</v>
      </c>
      <c r="D415">
        <v>2017</v>
      </c>
      <c r="E415" t="s">
        <v>94</v>
      </c>
      <c r="F415">
        <v>44</v>
      </c>
      <c r="G415" s="9">
        <v>27</v>
      </c>
      <c r="H415" s="10">
        <v>18</v>
      </c>
      <c r="I415" s="11">
        <v>350</v>
      </c>
      <c r="J415" s="11">
        <f t="shared" si="6"/>
        <v>9450</v>
      </c>
    </row>
    <row r="416" spans="1:10">
      <c r="A416" t="s">
        <v>100</v>
      </c>
      <c r="B416" t="s">
        <v>84</v>
      </c>
      <c r="C416" t="s">
        <v>87</v>
      </c>
      <c r="D416">
        <v>2017</v>
      </c>
      <c r="E416" t="s">
        <v>94</v>
      </c>
      <c r="F416">
        <v>45</v>
      </c>
      <c r="G416" s="9">
        <v>10.799999999999999</v>
      </c>
      <c r="H416" s="10">
        <v>7.1999999999999993</v>
      </c>
      <c r="I416" s="11">
        <v>1150</v>
      </c>
      <c r="J416" s="11">
        <f t="shared" si="6"/>
        <v>12419.999999999998</v>
      </c>
    </row>
    <row r="417" spans="1:10">
      <c r="A417" t="s">
        <v>100</v>
      </c>
      <c r="B417" t="s">
        <v>84</v>
      </c>
      <c r="C417" t="s">
        <v>87</v>
      </c>
      <c r="D417">
        <v>2017</v>
      </c>
      <c r="E417" t="s">
        <v>91</v>
      </c>
      <c r="F417">
        <v>12</v>
      </c>
      <c r="G417" s="9">
        <v>12.600000000000001</v>
      </c>
      <c r="H417" s="10">
        <v>8.4</v>
      </c>
      <c r="I417" s="11">
        <v>1150</v>
      </c>
      <c r="J417" s="11">
        <f t="shared" si="6"/>
        <v>14490.000000000002</v>
      </c>
    </row>
    <row r="418" spans="1:10">
      <c r="A418" t="s">
        <v>100</v>
      </c>
      <c r="B418" t="s">
        <v>83</v>
      </c>
      <c r="C418" t="s">
        <v>87</v>
      </c>
      <c r="D418">
        <v>2017</v>
      </c>
      <c r="E418" t="s">
        <v>91</v>
      </c>
      <c r="F418">
        <v>11</v>
      </c>
      <c r="G418" s="9">
        <v>4</v>
      </c>
      <c r="H418" s="10">
        <v>2.6666666666666665</v>
      </c>
      <c r="I418" s="11">
        <v>95</v>
      </c>
      <c r="J418" s="11">
        <f t="shared" si="6"/>
        <v>380</v>
      </c>
    </row>
    <row r="419" spans="1:10">
      <c r="A419" t="s">
        <v>100</v>
      </c>
      <c r="B419" t="s">
        <v>82</v>
      </c>
      <c r="C419" t="s">
        <v>87</v>
      </c>
      <c r="D419">
        <v>2017</v>
      </c>
      <c r="E419" t="s">
        <v>92</v>
      </c>
      <c r="F419">
        <v>24</v>
      </c>
      <c r="G419" s="9">
        <v>11.25</v>
      </c>
      <c r="H419" s="10">
        <v>7.5</v>
      </c>
      <c r="I419" s="11">
        <v>350</v>
      </c>
      <c r="J419" s="11">
        <f t="shared" si="6"/>
        <v>3937.5</v>
      </c>
    </row>
    <row r="420" spans="1:10">
      <c r="A420" t="s">
        <v>100</v>
      </c>
      <c r="B420" t="s">
        <v>84</v>
      </c>
      <c r="C420" t="s">
        <v>87</v>
      </c>
      <c r="D420">
        <v>2017</v>
      </c>
      <c r="E420" t="s">
        <v>92</v>
      </c>
      <c r="F420">
        <v>25</v>
      </c>
      <c r="G420" s="9">
        <v>14.399999999999999</v>
      </c>
      <c r="H420" s="10">
        <v>9.6</v>
      </c>
      <c r="I420" s="11">
        <v>1150</v>
      </c>
      <c r="J420" s="11">
        <f t="shared" si="6"/>
        <v>16560</v>
      </c>
    </row>
    <row r="421" spans="1:10">
      <c r="A421" t="s">
        <v>75</v>
      </c>
      <c r="B421" t="s">
        <v>83</v>
      </c>
      <c r="C421" t="s">
        <v>87</v>
      </c>
      <c r="D421">
        <v>2017</v>
      </c>
      <c r="E421" t="s">
        <v>92</v>
      </c>
      <c r="F421">
        <v>21</v>
      </c>
      <c r="G421" s="9">
        <v>16.5</v>
      </c>
      <c r="H421" s="10">
        <v>11</v>
      </c>
      <c r="I421" s="11">
        <v>95</v>
      </c>
      <c r="J421" s="11">
        <f t="shared" si="6"/>
        <v>1567.5</v>
      </c>
    </row>
    <row r="422" spans="1:10">
      <c r="A422" t="s">
        <v>75</v>
      </c>
      <c r="B422" t="s">
        <v>83</v>
      </c>
      <c r="C422" t="s">
        <v>87</v>
      </c>
      <c r="D422">
        <v>2017</v>
      </c>
      <c r="E422" t="s">
        <v>92</v>
      </c>
      <c r="F422">
        <v>15</v>
      </c>
      <c r="G422" s="9">
        <v>17.5</v>
      </c>
      <c r="H422" s="10">
        <v>11.666666666666666</v>
      </c>
      <c r="I422" s="11">
        <v>95</v>
      </c>
      <c r="J422" s="11">
        <f t="shared" si="6"/>
        <v>1662.5</v>
      </c>
    </row>
    <row r="423" spans="1:10">
      <c r="A423" t="s">
        <v>75</v>
      </c>
      <c r="B423" t="s">
        <v>82</v>
      </c>
      <c r="C423" t="s">
        <v>87</v>
      </c>
      <c r="D423">
        <v>2017</v>
      </c>
      <c r="E423" t="s">
        <v>94</v>
      </c>
      <c r="F423">
        <v>41</v>
      </c>
      <c r="G423" s="9">
        <v>51.75</v>
      </c>
      <c r="H423" s="10">
        <v>34.5</v>
      </c>
      <c r="I423" s="11">
        <v>350</v>
      </c>
      <c r="J423" s="11">
        <f t="shared" si="6"/>
        <v>18112.5</v>
      </c>
    </row>
    <row r="424" spans="1:10">
      <c r="A424" t="s">
        <v>76</v>
      </c>
      <c r="B424" t="s">
        <v>82</v>
      </c>
      <c r="C424" t="s">
        <v>87</v>
      </c>
      <c r="D424">
        <v>2017</v>
      </c>
      <c r="E424" t="s">
        <v>94</v>
      </c>
      <c r="F424">
        <v>41</v>
      </c>
      <c r="G424" s="9">
        <v>76.5</v>
      </c>
      <c r="H424" s="10">
        <v>51</v>
      </c>
      <c r="I424" s="11">
        <v>350</v>
      </c>
      <c r="J424" s="11">
        <f t="shared" si="6"/>
        <v>26775</v>
      </c>
    </row>
    <row r="425" spans="1:10">
      <c r="A425" t="s">
        <v>78</v>
      </c>
      <c r="B425" t="s">
        <v>83</v>
      </c>
      <c r="C425" t="s">
        <v>87</v>
      </c>
      <c r="D425">
        <v>2017</v>
      </c>
      <c r="E425" t="s">
        <v>93</v>
      </c>
      <c r="F425">
        <v>37</v>
      </c>
      <c r="G425" s="9">
        <v>5.5</v>
      </c>
      <c r="H425" s="10">
        <v>3.6666666666666665</v>
      </c>
      <c r="I425" s="11">
        <v>95</v>
      </c>
      <c r="J425" s="11">
        <f t="shared" si="6"/>
        <v>522.5</v>
      </c>
    </row>
    <row r="426" spans="1:10">
      <c r="A426" t="s">
        <v>100</v>
      </c>
      <c r="B426" t="s">
        <v>84</v>
      </c>
      <c r="C426" t="s">
        <v>87</v>
      </c>
      <c r="D426">
        <v>2017</v>
      </c>
      <c r="E426" t="s">
        <v>94</v>
      </c>
      <c r="F426">
        <v>51</v>
      </c>
      <c r="G426" s="9">
        <v>12.600000000000001</v>
      </c>
      <c r="H426" s="10">
        <v>8.4</v>
      </c>
      <c r="I426" s="11">
        <v>1150</v>
      </c>
      <c r="J426" s="11">
        <f t="shared" si="6"/>
        <v>14490.000000000002</v>
      </c>
    </row>
    <row r="427" spans="1:10">
      <c r="A427" t="s">
        <v>77</v>
      </c>
      <c r="B427" t="s">
        <v>82</v>
      </c>
      <c r="C427" t="s">
        <v>87</v>
      </c>
      <c r="D427">
        <v>2017</v>
      </c>
      <c r="E427" t="s">
        <v>92</v>
      </c>
      <c r="F427">
        <v>14</v>
      </c>
      <c r="G427" s="9">
        <v>74.25</v>
      </c>
      <c r="H427" s="10">
        <v>49.5</v>
      </c>
      <c r="I427" s="11">
        <v>350</v>
      </c>
      <c r="J427" s="11">
        <f t="shared" si="6"/>
        <v>25987.5</v>
      </c>
    </row>
    <row r="428" spans="1:10">
      <c r="A428" t="s">
        <v>76</v>
      </c>
      <c r="B428" t="s">
        <v>83</v>
      </c>
      <c r="C428" t="s">
        <v>87</v>
      </c>
      <c r="D428">
        <v>2017</v>
      </c>
      <c r="E428" t="s">
        <v>92</v>
      </c>
      <c r="F428">
        <v>15</v>
      </c>
      <c r="G428" s="9">
        <v>25.5</v>
      </c>
      <c r="H428" s="10">
        <v>17</v>
      </c>
      <c r="I428" s="11">
        <v>95</v>
      </c>
      <c r="J428" s="11">
        <f t="shared" si="6"/>
        <v>2422.5</v>
      </c>
    </row>
    <row r="429" spans="1:10">
      <c r="A429" t="s">
        <v>100</v>
      </c>
      <c r="B429" t="s">
        <v>82</v>
      </c>
      <c r="C429" t="s">
        <v>87</v>
      </c>
      <c r="D429">
        <v>2017</v>
      </c>
      <c r="E429" t="s">
        <v>91</v>
      </c>
      <c r="F429">
        <v>9</v>
      </c>
      <c r="G429" s="9">
        <v>11.25</v>
      </c>
      <c r="H429" s="10">
        <v>7.5</v>
      </c>
      <c r="I429" s="11">
        <v>350</v>
      </c>
      <c r="J429" s="11">
        <f t="shared" si="6"/>
        <v>3937.5</v>
      </c>
    </row>
    <row r="430" spans="1:10">
      <c r="A430" t="s">
        <v>100</v>
      </c>
      <c r="B430" t="s">
        <v>82</v>
      </c>
      <c r="C430" t="s">
        <v>87</v>
      </c>
      <c r="D430">
        <v>2017</v>
      </c>
      <c r="E430" t="s">
        <v>91</v>
      </c>
      <c r="F430">
        <v>8</v>
      </c>
      <c r="G430" s="9">
        <v>13.5</v>
      </c>
      <c r="H430" s="10">
        <v>9</v>
      </c>
      <c r="I430" s="11">
        <v>350</v>
      </c>
      <c r="J430" s="11">
        <f t="shared" si="6"/>
        <v>4725</v>
      </c>
    </row>
    <row r="431" spans="1:10">
      <c r="A431" t="s">
        <v>77</v>
      </c>
      <c r="B431" t="s">
        <v>83</v>
      </c>
      <c r="C431" t="s">
        <v>87</v>
      </c>
      <c r="D431">
        <v>2017</v>
      </c>
      <c r="E431" t="s">
        <v>91</v>
      </c>
      <c r="F431">
        <v>2</v>
      </c>
      <c r="G431" s="9">
        <v>10.5</v>
      </c>
      <c r="H431" s="10">
        <v>7</v>
      </c>
      <c r="I431" s="11">
        <v>95</v>
      </c>
      <c r="J431" s="11">
        <f t="shared" si="6"/>
        <v>997.5</v>
      </c>
    </row>
    <row r="432" spans="1:10">
      <c r="A432" t="s">
        <v>78</v>
      </c>
      <c r="B432" t="s">
        <v>84</v>
      </c>
      <c r="C432" t="s">
        <v>87</v>
      </c>
      <c r="D432">
        <v>2017</v>
      </c>
      <c r="E432" t="s">
        <v>93</v>
      </c>
      <c r="F432">
        <v>37</v>
      </c>
      <c r="G432" s="9">
        <v>21.599999999999998</v>
      </c>
      <c r="H432" s="10">
        <v>14.399999999999999</v>
      </c>
      <c r="I432" s="11">
        <v>1150</v>
      </c>
      <c r="J432" s="11">
        <f t="shared" si="6"/>
        <v>24839.999999999996</v>
      </c>
    </row>
    <row r="433" spans="1:10">
      <c r="A433" t="s">
        <v>100</v>
      </c>
      <c r="B433" t="s">
        <v>84</v>
      </c>
      <c r="C433" t="s">
        <v>87</v>
      </c>
      <c r="D433">
        <v>2017</v>
      </c>
      <c r="E433" t="s">
        <v>91</v>
      </c>
      <c r="F433">
        <v>7</v>
      </c>
      <c r="G433" s="9">
        <v>16.2</v>
      </c>
      <c r="H433" s="10">
        <v>10.799999999999999</v>
      </c>
      <c r="I433" s="11">
        <v>1150</v>
      </c>
      <c r="J433" s="11">
        <f t="shared" si="6"/>
        <v>18630</v>
      </c>
    </row>
    <row r="434" spans="1:10">
      <c r="A434" t="s">
        <v>75</v>
      </c>
      <c r="B434" t="s">
        <v>82</v>
      </c>
      <c r="C434" t="s">
        <v>87</v>
      </c>
      <c r="D434">
        <v>2017</v>
      </c>
      <c r="E434" t="s">
        <v>91</v>
      </c>
      <c r="F434">
        <v>5</v>
      </c>
      <c r="G434" s="9">
        <v>51.75</v>
      </c>
      <c r="H434" s="10">
        <v>34.5</v>
      </c>
      <c r="I434" s="11">
        <v>350</v>
      </c>
      <c r="J434" s="11">
        <f t="shared" si="6"/>
        <v>18112.5</v>
      </c>
    </row>
    <row r="435" spans="1:10">
      <c r="A435" t="s">
        <v>76</v>
      </c>
      <c r="B435" t="s">
        <v>84</v>
      </c>
      <c r="C435" t="s">
        <v>87</v>
      </c>
      <c r="D435">
        <v>2017</v>
      </c>
      <c r="E435" t="s">
        <v>92</v>
      </c>
      <c r="F435">
        <v>20</v>
      </c>
      <c r="G435" s="9">
        <v>72</v>
      </c>
      <c r="H435" s="10">
        <v>48</v>
      </c>
      <c r="I435" s="11">
        <v>1150</v>
      </c>
      <c r="J435" s="11">
        <f t="shared" si="6"/>
        <v>82800</v>
      </c>
    </row>
    <row r="436" spans="1:10">
      <c r="A436" t="s">
        <v>77</v>
      </c>
      <c r="B436" t="s">
        <v>85</v>
      </c>
      <c r="C436" t="s">
        <v>87</v>
      </c>
      <c r="D436">
        <v>2017</v>
      </c>
      <c r="E436" t="s">
        <v>91</v>
      </c>
      <c r="F436">
        <v>5</v>
      </c>
      <c r="G436" s="9">
        <v>9.75</v>
      </c>
      <c r="H436" s="10">
        <v>6.5</v>
      </c>
      <c r="I436" s="11">
        <v>1650</v>
      </c>
      <c r="J436" s="11">
        <f t="shared" si="6"/>
        <v>16087.5</v>
      </c>
    </row>
    <row r="437" spans="1:10">
      <c r="A437" t="s">
        <v>78</v>
      </c>
      <c r="B437" t="s">
        <v>82</v>
      </c>
      <c r="C437" t="s">
        <v>87</v>
      </c>
      <c r="D437">
        <v>2017</v>
      </c>
      <c r="E437" t="s">
        <v>94</v>
      </c>
      <c r="F437">
        <v>46</v>
      </c>
      <c r="G437" s="9">
        <v>47.25</v>
      </c>
      <c r="H437" s="10">
        <v>31.5</v>
      </c>
      <c r="I437" s="11">
        <v>350</v>
      </c>
      <c r="J437" s="11">
        <f t="shared" si="6"/>
        <v>16537.5</v>
      </c>
    </row>
    <row r="438" spans="1:10">
      <c r="A438" t="s">
        <v>77</v>
      </c>
      <c r="B438" t="s">
        <v>85</v>
      </c>
      <c r="C438" t="s">
        <v>87</v>
      </c>
      <c r="D438">
        <v>2017</v>
      </c>
      <c r="E438" t="s">
        <v>94</v>
      </c>
      <c r="F438">
        <v>46</v>
      </c>
      <c r="G438" s="9">
        <v>9</v>
      </c>
      <c r="H438" s="10">
        <v>6</v>
      </c>
      <c r="I438" s="11">
        <v>1650</v>
      </c>
      <c r="J438" s="11">
        <f t="shared" si="6"/>
        <v>14850</v>
      </c>
    </row>
    <row r="439" spans="1:10">
      <c r="A439" t="s">
        <v>75</v>
      </c>
      <c r="B439" t="s">
        <v>84</v>
      </c>
      <c r="C439" t="s">
        <v>87</v>
      </c>
      <c r="D439">
        <v>2017</v>
      </c>
      <c r="E439" t="s">
        <v>94</v>
      </c>
      <c r="F439">
        <v>47</v>
      </c>
      <c r="G439" s="9">
        <v>45</v>
      </c>
      <c r="H439" s="10">
        <v>30</v>
      </c>
      <c r="I439" s="11">
        <v>1150</v>
      </c>
      <c r="J439" s="11">
        <f t="shared" si="6"/>
        <v>51750</v>
      </c>
    </row>
    <row r="440" spans="1:10">
      <c r="A440" t="s">
        <v>75</v>
      </c>
      <c r="B440" t="s">
        <v>82</v>
      </c>
      <c r="C440" t="s">
        <v>87</v>
      </c>
      <c r="D440">
        <v>2017</v>
      </c>
      <c r="E440" t="s">
        <v>94</v>
      </c>
      <c r="F440">
        <v>47</v>
      </c>
      <c r="G440" s="9">
        <v>78.75</v>
      </c>
      <c r="H440" s="10">
        <v>52.5</v>
      </c>
      <c r="I440" s="11">
        <v>350</v>
      </c>
      <c r="J440" s="11">
        <f t="shared" si="6"/>
        <v>27562.5</v>
      </c>
    </row>
    <row r="441" spans="1:10">
      <c r="A441" t="s">
        <v>75</v>
      </c>
      <c r="B441" t="s">
        <v>84</v>
      </c>
      <c r="C441" t="s">
        <v>87</v>
      </c>
      <c r="D441">
        <v>2017</v>
      </c>
      <c r="E441" t="s">
        <v>93</v>
      </c>
      <c r="F441">
        <v>35</v>
      </c>
      <c r="G441" s="9">
        <v>55.8</v>
      </c>
      <c r="H441" s="10">
        <v>37.199999999999996</v>
      </c>
      <c r="I441" s="11">
        <v>1150</v>
      </c>
      <c r="J441" s="11">
        <f t="shared" si="6"/>
        <v>64170</v>
      </c>
    </row>
    <row r="442" spans="1:10">
      <c r="A442" t="s">
        <v>75</v>
      </c>
      <c r="B442" t="s">
        <v>82</v>
      </c>
      <c r="C442" t="s">
        <v>87</v>
      </c>
      <c r="D442">
        <v>2017</v>
      </c>
      <c r="E442" t="s">
        <v>92</v>
      </c>
      <c r="F442">
        <v>16</v>
      </c>
      <c r="G442" s="9">
        <v>83.25</v>
      </c>
      <c r="H442" s="10">
        <v>55.5</v>
      </c>
      <c r="I442" s="11">
        <v>350</v>
      </c>
      <c r="J442" s="11">
        <f t="shared" si="6"/>
        <v>29137.5</v>
      </c>
    </row>
    <row r="443" spans="1:10">
      <c r="A443" t="s">
        <v>75</v>
      </c>
      <c r="B443" t="s">
        <v>82</v>
      </c>
      <c r="C443" t="s">
        <v>87</v>
      </c>
      <c r="D443">
        <v>2017</v>
      </c>
      <c r="E443" t="s">
        <v>92</v>
      </c>
      <c r="F443">
        <v>14</v>
      </c>
      <c r="G443" s="9">
        <v>67.5</v>
      </c>
      <c r="H443" s="10">
        <v>45</v>
      </c>
      <c r="I443" s="11">
        <v>350</v>
      </c>
      <c r="J443" s="11">
        <f t="shared" si="6"/>
        <v>23625</v>
      </c>
    </row>
    <row r="444" spans="1:10">
      <c r="A444" t="s">
        <v>77</v>
      </c>
      <c r="B444" t="s">
        <v>84</v>
      </c>
      <c r="C444" t="s">
        <v>87</v>
      </c>
      <c r="D444">
        <v>2017</v>
      </c>
      <c r="E444" t="s">
        <v>91</v>
      </c>
      <c r="F444">
        <v>6</v>
      </c>
      <c r="G444" s="9">
        <v>37.799999999999997</v>
      </c>
      <c r="H444" s="10">
        <v>25.2</v>
      </c>
      <c r="I444" s="11">
        <v>1150</v>
      </c>
      <c r="J444" s="11">
        <f t="shared" si="6"/>
        <v>43470</v>
      </c>
    </row>
    <row r="445" spans="1:10">
      <c r="A445" t="s">
        <v>76</v>
      </c>
      <c r="B445" t="s">
        <v>82</v>
      </c>
      <c r="C445" t="s">
        <v>87</v>
      </c>
      <c r="D445">
        <v>2017</v>
      </c>
      <c r="E445" t="s">
        <v>91</v>
      </c>
      <c r="F445">
        <v>5</v>
      </c>
      <c r="G445" s="9">
        <v>121.5</v>
      </c>
      <c r="H445" s="10">
        <v>81</v>
      </c>
      <c r="I445" s="11">
        <v>350</v>
      </c>
      <c r="J445" s="11">
        <f t="shared" si="6"/>
        <v>42525</v>
      </c>
    </row>
    <row r="446" spans="1:10">
      <c r="A446" t="s">
        <v>100</v>
      </c>
      <c r="B446" t="s">
        <v>85</v>
      </c>
      <c r="C446" t="s">
        <v>87</v>
      </c>
      <c r="D446">
        <v>2017</v>
      </c>
      <c r="E446" t="s">
        <v>93</v>
      </c>
      <c r="F446">
        <v>34</v>
      </c>
      <c r="G446" s="9">
        <v>3.75</v>
      </c>
      <c r="H446" s="10">
        <v>2.5</v>
      </c>
      <c r="I446" s="11">
        <v>1650</v>
      </c>
      <c r="J446" s="11">
        <f t="shared" si="6"/>
        <v>6187.5</v>
      </c>
    </row>
    <row r="447" spans="1:10">
      <c r="A447" t="s">
        <v>76</v>
      </c>
      <c r="B447" t="s">
        <v>83</v>
      </c>
      <c r="C447" t="s">
        <v>87</v>
      </c>
      <c r="D447">
        <v>2017</v>
      </c>
      <c r="E447" t="s">
        <v>91</v>
      </c>
      <c r="F447">
        <v>2</v>
      </c>
      <c r="G447" s="9">
        <v>18.5</v>
      </c>
      <c r="H447" s="10">
        <v>12.333333333333334</v>
      </c>
      <c r="I447" s="11">
        <v>95</v>
      </c>
      <c r="J447" s="11">
        <f t="shared" si="6"/>
        <v>1757.5</v>
      </c>
    </row>
    <row r="448" spans="1:10">
      <c r="A448" t="s">
        <v>76</v>
      </c>
      <c r="B448" t="s">
        <v>83</v>
      </c>
      <c r="C448" t="s">
        <v>87</v>
      </c>
      <c r="D448">
        <v>2017</v>
      </c>
      <c r="E448" t="s">
        <v>91</v>
      </c>
      <c r="F448">
        <v>5</v>
      </c>
      <c r="G448" s="9">
        <v>23.5</v>
      </c>
      <c r="H448" s="10">
        <v>15.666666666666666</v>
      </c>
      <c r="I448" s="11">
        <v>95</v>
      </c>
      <c r="J448" s="11">
        <f t="shared" si="6"/>
        <v>2232.5</v>
      </c>
    </row>
    <row r="449" spans="1:10">
      <c r="A449" t="s">
        <v>77</v>
      </c>
      <c r="B449" t="s">
        <v>85</v>
      </c>
      <c r="C449" t="s">
        <v>87</v>
      </c>
      <c r="D449">
        <v>2017</v>
      </c>
      <c r="E449" t="s">
        <v>91</v>
      </c>
      <c r="F449">
        <v>1</v>
      </c>
      <c r="G449" s="9">
        <v>8.625</v>
      </c>
      <c r="H449" s="10">
        <v>5.75</v>
      </c>
      <c r="I449" s="11">
        <v>1650</v>
      </c>
      <c r="J449" s="11">
        <f t="shared" si="6"/>
        <v>14231.25</v>
      </c>
    </row>
    <row r="450" spans="1:10">
      <c r="A450" t="s">
        <v>78</v>
      </c>
      <c r="B450" t="s">
        <v>84</v>
      </c>
      <c r="C450" t="s">
        <v>87</v>
      </c>
      <c r="D450">
        <v>2017</v>
      </c>
      <c r="E450" t="s">
        <v>92</v>
      </c>
      <c r="F450">
        <v>16</v>
      </c>
      <c r="G450" s="9">
        <v>21.599999999999998</v>
      </c>
      <c r="H450" s="10">
        <v>14.399999999999999</v>
      </c>
      <c r="I450" s="11">
        <v>1150</v>
      </c>
      <c r="J450" s="11">
        <f t="shared" ref="J450:J513" si="7">I450*G450</f>
        <v>24839.999999999996</v>
      </c>
    </row>
    <row r="451" spans="1:10">
      <c r="A451" t="s">
        <v>100</v>
      </c>
      <c r="B451" t="s">
        <v>82</v>
      </c>
      <c r="C451" t="s">
        <v>87</v>
      </c>
      <c r="D451">
        <v>2017</v>
      </c>
      <c r="E451" t="s">
        <v>92</v>
      </c>
      <c r="F451">
        <v>19</v>
      </c>
      <c r="G451" s="9">
        <v>11.25</v>
      </c>
      <c r="H451" s="10">
        <v>7.5</v>
      </c>
      <c r="I451" s="11">
        <v>350</v>
      </c>
      <c r="J451" s="11">
        <f t="shared" si="7"/>
        <v>3937.5</v>
      </c>
    </row>
    <row r="452" spans="1:10">
      <c r="A452" t="s">
        <v>75</v>
      </c>
      <c r="B452" t="s">
        <v>84</v>
      </c>
      <c r="C452" t="s">
        <v>87</v>
      </c>
      <c r="D452">
        <v>2017</v>
      </c>
      <c r="E452" t="s">
        <v>94</v>
      </c>
      <c r="F452">
        <v>44</v>
      </c>
      <c r="G452" s="9">
        <v>46.8</v>
      </c>
      <c r="H452" s="10">
        <v>31.2</v>
      </c>
      <c r="I452" s="11">
        <v>1150</v>
      </c>
      <c r="J452" s="11">
        <f t="shared" si="7"/>
        <v>53820</v>
      </c>
    </row>
    <row r="453" spans="1:10">
      <c r="A453" t="s">
        <v>100</v>
      </c>
      <c r="B453" t="s">
        <v>85</v>
      </c>
      <c r="C453" t="s">
        <v>87</v>
      </c>
      <c r="D453">
        <v>2017</v>
      </c>
      <c r="E453" t="s">
        <v>94</v>
      </c>
      <c r="F453">
        <v>49</v>
      </c>
      <c r="G453" s="9">
        <v>3.375</v>
      </c>
      <c r="H453" s="10">
        <v>2.25</v>
      </c>
      <c r="I453" s="11">
        <v>1650</v>
      </c>
      <c r="J453" s="11">
        <f t="shared" si="7"/>
        <v>5568.75</v>
      </c>
    </row>
    <row r="454" spans="1:10">
      <c r="A454" t="s">
        <v>77</v>
      </c>
      <c r="B454" t="s">
        <v>82</v>
      </c>
      <c r="C454" t="s">
        <v>87</v>
      </c>
      <c r="D454">
        <v>2017</v>
      </c>
      <c r="E454" t="s">
        <v>93</v>
      </c>
      <c r="F454">
        <v>36</v>
      </c>
      <c r="G454" s="9">
        <v>45</v>
      </c>
      <c r="H454" s="10">
        <v>30</v>
      </c>
      <c r="I454" s="11">
        <v>350</v>
      </c>
      <c r="J454" s="11">
        <f t="shared" si="7"/>
        <v>15750</v>
      </c>
    </row>
    <row r="455" spans="1:10">
      <c r="A455" t="s">
        <v>75</v>
      </c>
      <c r="B455" t="s">
        <v>84</v>
      </c>
      <c r="C455" t="s">
        <v>87</v>
      </c>
      <c r="D455">
        <v>2017</v>
      </c>
      <c r="E455" t="s">
        <v>93</v>
      </c>
      <c r="F455">
        <v>37</v>
      </c>
      <c r="G455" s="9">
        <v>68.400000000000006</v>
      </c>
      <c r="H455" s="10">
        <v>45.6</v>
      </c>
      <c r="I455" s="11">
        <v>1150</v>
      </c>
      <c r="J455" s="11">
        <f t="shared" si="7"/>
        <v>78660</v>
      </c>
    </row>
    <row r="456" spans="1:10">
      <c r="A456" t="s">
        <v>75</v>
      </c>
      <c r="B456" t="s">
        <v>84</v>
      </c>
      <c r="C456" t="s">
        <v>87</v>
      </c>
      <c r="D456">
        <v>2017</v>
      </c>
      <c r="E456" t="s">
        <v>91</v>
      </c>
      <c r="F456">
        <v>1</v>
      </c>
      <c r="G456" s="9">
        <v>61.199999999999996</v>
      </c>
      <c r="H456" s="10">
        <v>40.799999999999997</v>
      </c>
      <c r="I456" s="11">
        <v>1150</v>
      </c>
      <c r="J456" s="11">
        <f t="shared" si="7"/>
        <v>70380</v>
      </c>
    </row>
    <row r="457" spans="1:10">
      <c r="A457" t="s">
        <v>100</v>
      </c>
      <c r="B457" t="s">
        <v>84</v>
      </c>
      <c r="C457" t="s">
        <v>87</v>
      </c>
      <c r="D457">
        <v>2017</v>
      </c>
      <c r="E457" t="s">
        <v>91</v>
      </c>
      <c r="F457">
        <v>13</v>
      </c>
      <c r="G457" s="9">
        <v>12.600000000000001</v>
      </c>
      <c r="H457" s="10">
        <v>8.4</v>
      </c>
      <c r="I457" s="11">
        <v>1150</v>
      </c>
      <c r="J457" s="11">
        <f t="shared" si="7"/>
        <v>14490.000000000002</v>
      </c>
    </row>
    <row r="458" spans="1:10">
      <c r="A458" t="s">
        <v>76</v>
      </c>
      <c r="B458" t="s">
        <v>85</v>
      </c>
      <c r="C458" t="s">
        <v>87</v>
      </c>
      <c r="D458">
        <v>2017</v>
      </c>
      <c r="E458" t="s">
        <v>94</v>
      </c>
      <c r="F458">
        <v>46</v>
      </c>
      <c r="G458" s="9">
        <v>12.375</v>
      </c>
      <c r="H458" s="10">
        <v>8.25</v>
      </c>
      <c r="I458" s="11">
        <v>1650</v>
      </c>
      <c r="J458" s="11">
        <f t="shared" si="7"/>
        <v>20418.75</v>
      </c>
    </row>
    <row r="459" spans="1:10">
      <c r="A459" t="s">
        <v>76</v>
      </c>
      <c r="B459" t="s">
        <v>82</v>
      </c>
      <c r="C459" t="s">
        <v>87</v>
      </c>
      <c r="D459">
        <v>2017</v>
      </c>
      <c r="E459" t="s">
        <v>91</v>
      </c>
      <c r="F459">
        <v>4</v>
      </c>
      <c r="G459" s="9">
        <v>81</v>
      </c>
      <c r="H459" s="10">
        <v>54</v>
      </c>
      <c r="I459" s="11">
        <v>350</v>
      </c>
      <c r="J459" s="11">
        <f t="shared" si="7"/>
        <v>28350</v>
      </c>
    </row>
    <row r="460" spans="1:10">
      <c r="A460" t="s">
        <v>100</v>
      </c>
      <c r="B460" t="s">
        <v>82</v>
      </c>
      <c r="C460" t="s">
        <v>87</v>
      </c>
      <c r="D460">
        <v>2017</v>
      </c>
      <c r="E460" t="s">
        <v>91</v>
      </c>
      <c r="F460">
        <v>5</v>
      </c>
      <c r="G460" s="9">
        <v>13.5</v>
      </c>
      <c r="H460" s="10">
        <v>9</v>
      </c>
      <c r="I460" s="11">
        <v>350</v>
      </c>
      <c r="J460" s="11">
        <f t="shared" si="7"/>
        <v>4725</v>
      </c>
    </row>
    <row r="461" spans="1:10">
      <c r="A461" t="s">
        <v>77</v>
      </c>
      <c r="B461" t="s">
        <v>82</v>
      </c>
      <c r="C461" t="s">
        <v>87</v>
      </c>
      <c r="D461">
        <v>2017</v>
      </c>
      <c r="E461" t="s">
        <v>94</v>
      </c>
      <c r="F461">
        <v>46</v>
      </c>
      <c r="G461" s="9">
        <v>40.5</v>
      </c>
      <c r="H461" s="10">
        <v>27</v>
      </c>
      <c r="I461" s="11">
        <v>350</v>
      </c>
      <c r="J461" s="11">
        <f t="shared" si="7"/>
        <v>14175</v>
      </c>
    </row>
    <row r="462" spans="1:10">
      <c r="A462" t="s">
        <v>78</v>
      </c>
      <c r="B462" t="s">
        <v>82</v>
      </c>
      <c r="C462" t="s">
        <v>87</v>
      </c>
      <c r="D462">
        <v>2017</v>
      </c>
      <c r="E462" t="s">
        <v>91</v>
      </c>
      <c r="F462">
        <v>5</v>
      </c>
      <c r="G462" s="9">
        <v>63</v>
      </c>
      <c r="H462" s="10">
        <v>42</v>
      </c>
      <c r="I462" s="11">
        <v>350</v>
      </c>
      <c r="J462" s="11">
        <f t="shared" si="7"/>
        <v>22050</v>
      </c>
    </row>
    <row r="463" spans="1:10">
      <c r="A463" t="s">
        <v>100</v>
      </c>
      <c r="B463" t="s">
        <v>85</v>
      </c>
      <c r="C463" t="s">
        <v>87</v>
      </c>
      <c r="D463">
        <v>2017</v>
      </c>
      <c r="E463" t="s">
        <v>94</v>
      </c>
      <c r="F463">
        <v>46</v>
      </c>
      <c r="G463" s="9">
        <v>3.75</v>
      </c>
      <c r="H463" s="10">
        <v>2.5</v>
      </c>
      <c r="I463" s="11">
        <v>1650</v>
      </c>
      <c r="J463" s="11">
        <f t="shared" si="7"/>
        <v>6187.5</v>
      </c>
    </row>
    <row r="464" spans="1:10">
      <c r="A464" t="s">
        <v>76</v>
      </c>
      <c r="B464" t="s">
        <v>82</v>
      </c>
      <c r="C464" t="s">
        <v>87</v>
      </c>
      <c r="D464">
        <v>2017</v>
      </c>
      <c r="E464" t="s">
        <v>91</v>
      </c>
      <c r="F464">
        <v>3</v>
      </c>
      <c r="G464" s="9">
        <v>119.25</v>
      </c>
      <c r="H464" s="10">
        <v>79.5</v>
      </c>
      <c r="I464" s="11">
        <v>350</v>
      </c>
      <c r="J464" s="11">
        <f t="shared" si="7"/>
        <v>41737.5</v>
      </c>
    </row>
    <row r="465" spans="1:10">
      <c r="A465" t="s">
        <v>77</v>
      </c>
      <c r="B465" t="s">
        <v>84</v>
      </c>
      <c r="C465" t="s">
        <v>87</v>
      </c>
      <c r="D465">
        <v>2017</v>
      </c>
      <c r="E465" t="s">
        <v>91</v>
      </c>
      <c r="F465">
        <v>7</v>
      </c>
      <c r="G465" s="9">
        <v>59.400000000000006</v>
      </c>
      <c r="H465" s="10">
        <v>39.6</v>
      </c>
      <c r="I465" s="11">
        <v>1150</v>
      </c>
      <c r="J465" s="11">
        <f t="shared" si="7"/>
        <v>68310</v>
      </c>
    </row>
    <row r="466" spans="1:10">
      <c r="A466" t="s">
        <v>77</v>
      </c>
      <c r="B466" t="s">
        <v>83</v>
      </c>
      <c r="C466" t="s">
        <v>87</v>
      </c>
      <c r="D466">
        <v>2017</v>
      </c>
      <c r="E466" t="s">
        <v>91</v>
      </c>
      <c r="F466">
        <v>11</v>
      </c>
      <c r="G466" s="9">
        <v>10</v>
      </c>
      <c r="H466" s="10">
        <v>6.666666666666667</v>
      </c>
      <c r="I466" s="11">
        <v>95</v>
      </c>
      <c r="J466" s="11">
        <f t="shared" si="7"/>
        <v>950</v>
      </c>
    </row>
    <row r="467" spans="1:10">
      <c r="A467" t="s">
        <v>100</v>
      </c>
      <c r="B467" t="s">
        <v>85</v>
      </c>
      <c r="C467" t="s">
        <v>87</v>
      </c>
      <c r="D467">
        <v>2017</v>
      </c>
      <c r="E467" t="s">
        <v>93</v>
      </c>
      <c r="F467">
        <v>28</v>
      </c>
      <c r="G467" s="9">
        <v>3.75</v>
      </c>
      <c r="H467" s="10">
        <v>2.5</v>
      </c>
      <c r="I467" s="11">
        <v>1650</v>
      </c>
      <c r="J467" s="11">
        <f t="shared" si="7"/>
        <v>6187.5</v>
      </c>
    </row>
    <row r="468" spans="1:10">
      <c r="A468" t="s">
        <v>75</v>
      </c>
      <c r="B468" t="s">
        <v>83</v>
      </c>
      <c r="C468" t="s">
        <v>87</v>
      </c>
      <c r="D468">
        <v>2017</v>
      </c>
      <c r="E468" t="s">
        <v>93</v>
      </c>
      <c r="F468">
        <v>28</v>
      </c>
      <c r="G468" s="9">
        <v>19</v>
      </c>
      <c r="H468" s="10">
        <v>12.666666666666666</v>
      </c>
      <c r="I468" s="11">
        <v>95</v>
      </c>
      <c r="J468" s="11">
        <f t="shared" si="7"/>
        <v>1805</v>
      </c>
    </row>
    <row r="469" spans="1:10">
      <c r="A469" t="s">
        <v>77</v>
      </c>
      <c r="B469" t="s">
        <v>84</v>
      </c>
      <c r="C469" t="s">
        <v>87</v>
      </c>
      <c r="D469">
        <v>2017</v>
      </c>
      <c r="E469" t="s">
        <v>91</v>
      </c>
      <c r="F469">
        <v>5</v>
      </c>
      <c r="G469" s="9">
        <v>41.4</v>
      </c>
      <c r="H469" s="10">
        <v>27.599999999999998</v>
      </c>
      <c r="I469" s="11">
        <v>1150</v>
      </c>
      <c r="J469" s="11">
        <f t="shared" si="7"/>
        <v>47610</v>
      </c>
    </row>
    <row r="470" spans="1:10">
      <c r="A470" t="s">
        <v>100</v>
      </c>
      <c r="B470" t="s">
        <v>85</v>
      </c>
      <c r="C470" t="s">
        <v>87</v>
      </c>
      <c r="D470">
        <v>2017</v>
      </c>
      <c r="E470" t="s">
        <v>92</v>
      </c>
      <c r="F470">
        <v>25</v>
      </c>
      <c r="G470" s="9">
        <v>2.25</v>
      </c>
      <c r="H470" s="10">
        <v>1.5</v>
      </c>
      <c r="I470" s="11">
        <v>1650</v>
      </c>
      <c r="J470" s="11">
        <f t="shared" si="7"/>
        <v>3712.5</v>
      </c>
    </row>
    <row r="471" spans="1:10">
      <c r="A471" t="s">
        <v>76</v>
      </c>
      <c r="B471" t="s">
        <v>85</v>
      </c>
      <c r="C471" t="s">
        <v>87</v>
      </c>
      <c r="D471">
        <v>2017</v>
      </c>
      <c r="E471" t="s">
        <v>93</v>
      </c>
      <c r="F471">
        <v>36</v>
      </c>
      <c r="G471" s="9">
        <v>15.75</v>
      </c>
      <c r="H471" s="10">
        <v>10.5</v>
      </c>
      <c r="I471" s="11">
        <v>1650</v>
      </c>
      <c r="J471" s="11">
        <f t="shared" si="7"/>
        <v>25987.5</v>
      </c>
    </row>
    <row r="472" spans="1:10">
      <c r="A472" t="s">
        <v>100</v>
      </c>
      <c r="B472" t="s">
        <v>83</v>
      </c>
      <c r="C472" t="s">
        <v>87</v>
      </c>
      <c r="D472">
        <v>2017</v>
      </c>
      <c r="E472" t="s">
        <v>94</v>
      </c>
      <c r="F472">
        <v>42</v>
      </c>
      <c r="G472" s="9">
        <v>4.5</v>
      </c>
      <c r="H472" s="10">
        <v>3</v>
      </c>
      <c r="I472" s="11">
        <v>95</v>
      </c>
      <c r="J472" s="11">
        <f t="shared" si="7"/>
        <v>427.5</v>
      </c>
    </row>
    <row r="473" spans="1:10">
      <c r="A473" t="s">
        <v>76</v>
      </c>
      <c r="B473" t="s">
        <v>83</v>
      </c>
      <c r="C473" t="s">
        <v>87</v>
      </c>
      <c r="D473">
        <v>2017</v>
      </c>
      <c r="E473" t="s">
        <v>91</v>
      </c>
      <c r="F473">
        <v>1</v>
      </c>
      <c r="G473" s="9">
        <v>25.5</v>
      </c>
      <c r="H473" s="10">
        <v>17</v>
      </c>
      <c r="I473" s="11">
        <v>95</v>
      </c>
      <c r="J473" s="11">
        <f t="shared" si="7"/>
        <v>2422.5</v>
      </c>
    </row>
    <row r="474" spans="1:10">
      <c r="A474" t="s">
        <v>78</v>
      </c>
      <c r="B474" t="s">
        <v>83</v>
      </c>
      <c r="C474" t="s">
        <v>87</v>
      </c>
      <c r="D474">
        <v>2017</v>
      </c>
      <c r="E474" t="s">
        <v>92</v>
      </c>
      <c r="F474">
        <v>20</v>
      </c>
      <c r="G474" s="9">
        <v>11.5</v>
      </c>
      <c r="H474" s="10">
        <v>7.666666666666667</v>
      </c>
      <c r="I474" s="11">
        <v>95</v>
      </c>
      <c r="J474" s="11">
        <f t="shared" si="7"/>
        <v>1092.5</v>
      </c>
    </row>
    <row r="475" spans="1:10">
      <c r="A475" t="s">
        <v>78</v>
      </c>
      <c r="B475" t="s">
        <v>82</v>
      </c>
      <c r="C475" t="s">
        <v>87</v>
      </c>
      <c r="D475">
        <v>2017</v>
      </c>
      <c r="E475" t="s">
        <v>93</v>
      </c>
      <c r="F475">
        <v>35</v>
      </c>
      <c r="G475" s="9">
        <v>60.75</v>
      </c>
      <c r="H475" s="10">
        <v>40.5</v>
      </c>
      <c r="I475" s="11">
        <v>350</v>
      </c>
      <c r="J475" s="11">
        <f t="shared" si="7"/>
        <v>21262.5</v>
      </c>
    </row>
    <row r="476" spans="1:10">
      <c r="A476" t="s">
        <v>77</v>
      </c>
      <c r="B476" t="s">
        <v>85</v>
      </c>
      <c r="C476" t="s">
        <v>87</v>
      </c>
      <c r="D476">
        <v>2017</v>
      </c>
      <c r="E476" t="s">
        <v>94</v>
      </c>
      <c r="F476">
        <v>42</v>
      </c>
      <c r="G476" s="9">
        <v>7.875</v>
      </c>
      <c r="H476" s="10">
        <v>5.25</v>
      </c>
      <c r="I476" s="11">
        <v>1650</v>
      </c>
      <c r="J476" s="11">
        <f t="shared" si="7"/>
        <v>12993.75</v>
      </c>
    </row>
    <row r="477" spans="1:10">
      <c r="A477" t="s">
        <v>77</v>
      </c>
      <c r="B477" t="s">
        <v>83</v>
      </c>
      <c r="C477" t="s">
        <v>87</v>
      </c>
      <c r="D477">
        <v>2017</v>
      </c>
      <c r="E477" t="s">
        <v>91</v>
      </c>
      <c r="F477">
        <v>3</v>
      </c>
      <c r="G477" s="9">
        <v>7.5</v>
      </c>
      <c r="H477" s="10">
        <v>5</v>
      </c>
      <c r="I477" s="11">
        <v>95</v>
      </c>
      <c r="J477" s="11">
        <f t="shared" si="7"/>
        <v>712.5</v>
      </c>
    </row>
    <row r="478" spans="1:10">
      <c r="A478" t="s">
        <v>78</v>
      </c>
      <c r="B478" t="s">
        <v>83</v>
      </c>
      <c r="C478" t="s">
        <v>87</v>
      </c>
      <c r="D478">
        <v>2017</v>
      </c>
      <c r="E478" t="s">
        <v>93</v>
      </c>
      <c r="F478">
        <v>36</v>
      </c>
      <c r="G478" s="9">
        <v>14</v>
      </c>
      <c r="H478" s="10">
        <v>9.3333333333333339</v>
      </c>
      <c r="I478" s="11">
        <v>95</v>
      </c>
      <c r="J478" s="11">
        <f t="shared" si="7"/>
        <v>1330</v>
      </c>
    </row>
    <row r="479" spans="1:10">
      <c r="A479" t="s">
        <v>77</v>
      </c>
      <c r="B479" t="s">
        <v>84</v>
      </c>
      <c r="C479" t="s">
        <v>87</v>
      </c>
      <c r="D479">
        <v>2017</v>
      </c>
      <c r="E479" t="s">
        <v>93</v>
      </c>
      <c r="F479">
        <v>28</v>
      </c>
      <c r="G479" s="9">
        <v>52.199999999999996</v>
      </c>
      <c r="H479" s="10">
        <v>34.799999999999997</v>
      </c>
      <c r="I479" s="11">
        <v>1150</v>
      </c>
      <c r="J479" s="11">
        <f t="shared" si="7"/>
        <v>60029.999999999993</v>
      </c>
    </row>
    <row r="480" spans="1:10">
      <c r="A480" t="s">
        <v>76</v>
      </c>
      <c r="B480" t="s">
        <v>82</v>
      </c>
      <c r="C480" t="s">
        <v>87</v>
      </c>
      <c r="D480">
        <v>2017</v>
      </c>
      <c r="E480" t="s">
        <v>91</v>
      </c>
      <c r="F480">
        <v>2</v>
      </c>
      <c r="G480" s="9">
        <v>119.25</v>
      </c>
      <c r="H480" s="10">
        <v>79.5</v>
      </c>
      <c r="I480" s="11">
        <v>350</v>
      </c>
      <c r="J480" s="11">
        <f t="shared" si="7"/>
        <v>41737.5</v>
      </c>
    </row>
    <row r="481" spans="1:10">
      <c r="A481" t="s">
        <v>78</v>
      </c>
      <c r="B481" t="s">
        <v>85</v>
      </c>
      <c r="C481" t="s">
        <v>87</v>
      </c>
      <c r="D481">
        <v>2017</v>
      </c>
      <c r="E481" t="s">
        <v>91</v>
      </c>
      <c r="F481">
        <v>5</v>
      </c>
      <c r="G481" s="9">
        <v>8.625</v>
      </c>
      <c r="H481" s="10">
        <v>5.75</v>
      </c>
      <c r="I481" s="11">
        <v>1650</v>
      </c>
      <c r="J481" s="11">
        <f t="shared" si="7"/>
        <v>14231.25</v>
      </c>
    </row>
    <row r="482" spans="1:10">
      <c r="A482" t="s">
        <v>76</v>
      </c>
      <c r="B482" t="s">
        <v>85</v>
      </c>
      <c r="C482" t="s">
        <v>87</v>
      </c>
      <c r="D482">
        <v>2017</v>
      </c>
      <c r="E482" t="s">
        <v>92</v>
      </c>
      <c r="F482">
        <v>16</v>
      </c>
      <c r="G482" s="9">
        <v>17.25</v>
      </c>
      <c r="H482" s="10">
        <v>11.5</v>
      </c>
      <c r="I482" s="11">
        <v>1650</v>
      </c>
      <c r="J482" s="11">
        <f t="shared" si="7"/>
        <v>28462.5</v>
      </c>
    </row>
    <row r="483" spans="1:10">
      <c r="A483" t="s">
        <v>78</v>
      </c>
      <c r="B483" t="s">
        <v>82</v>
      </c>
      <c r="C483" t="s">
        <v>87</v>
      </c>
      <c r="D483">
        <v>2017</v>
      </c>
      <c r="E483" t="s">
        <v>93</v>
      </c>
      <c r="F483">
        <v>38</v>
      </c>
      <c r="G483" s="9">
        <v>36</v>
      </c>
      <c r="H483" s="10">
        <v>24</v>
      </c>
      <c r="I483" s="11">
        <v>350</v>
      </c>
      <c r="J483" s="11">
        <f t="shared" si="7"/>
        <v>12600</v>
      </c>
    </row>
    <row r="484" spans="1:10">
      <c r="A484" t="s">
        <v>76</v>
      </c>
      <c r="B484" t="s">
        <v>85</v>
      </c>
      <c r="C484" t="s">
        <v>87</v>
      </c>
      <c r="D484">
        <v>2017</v>
      </c>
      <c r="E484" t="s">
        <v>94</v>
      </c>
      <c r="F484">
        <v>44</v>
      </c>
      <c r="G484" s="9">
        <v>13.125</v>
      </c>
      <c r="H484" s="10">
        <v>8.75</v>
      </c>
      <c r="I484" s="11">
        <v>1650</v>
      </c>
      <c r="J484" s="11">
        <f t="shared" si="7"/>
        <v>21656.25</v>
      </c>
    </row>
    <row r="485" spans="1:10">
      <c r="A485" t="s">
        <v>77</v>
      </c>
      <c r="B485" t="s">
        <v>83</v>
      </c>
      <c r="C485" t="s">
        <v>87</v>
      </c>
      <c r="D485">
        <v>2017</v>
      </c>
      <c r="E485" t="s">
        <v>93</v>
      </c>
      <c r="F485">
        <v>37</v>
      </c>
      <c r="G485" s="9">
        <v>11.5</v>
      </c>
      <c r="H485" s="10">
        <v>7.666666666666667</v>
      </c>
      <c r="I485" s="11">
        <v>95</v>
      </c>
      <c r="J485" s="11">
        <f t="shared" si="7"/>
        <v>1092.5</v>
      </c>
    </row>
    <row r="486" spans="1:10">
      <c r="A486" t="s">
        <v>78</v>
      </c>
      <c r="B486" t="s">
        <v>85</v>
      </c>
      <c r="C486" t="s">
        <v>87</v>
      </c>
      <c r="D486">
        <v>2017</v>
      </c>
      <c r="E486" t="s">
        <v>92</v>
      </c>
      <c r="F486">
        <v>20</v>
      </c>
      <c r="G486" s="9">
        <v>7.5</v>
      </c>
      <c r="H486" s="10">
        <v>5</v>
      </c>
      <c r="I486" s="11">
        <v>1650</v>
      </c>
      <c r="J486" s="11">
        <f t="shared" si="7"/>
        <v>12375</v>
      </c>
    </row>
    <row r="487" spans="1:10">
      <c r="A487" t="s">
        <v>75</v>
      </c>
      <c r="B487" t="s">
        <v>82</v>
      </c>
      <c r="C487" t="s">
        <v>87</v>
      </c>
      <c r="D487">
        <v>2017</v>
      </c>
      <c r="E487" t="s">
        <v>93</v>
      </c>
      <c r="F487">
        <v>37</v>
      </c>
      <c r="G487" s="9">
        <v>51.75</v>
      </c>
      <c r="H487" s="10">
        <v>34.5</v>
      </c>
      <c r="I487" s="11">
        <v>350</v>
      </c>
      <c r="J487" s="11">
        <f t="shared" si="7"/>
        <v>18112.5</v>
      </c>
    </row>
    <row r="488" spans="1:10">
      <c r="A488" t="s">
        <v>75</v>
      </c>
      <c r="B488" t="s">
        <v>85</v>
      </c>
      <c r="C488" t="s">
        <v>87</v>
      </c>
      <c r="D488">
        <v>2017</v>
      </c>
      <c r="E488" t="s">
        <v>93</v>
      </c>
      <c r="F488">
        <v>36</v>
      </c>
      <c r="G488" s="9">
        <v>9.75</v>
      </c>
      <c r="H488" s="10">
        <v>6.5</v>
      </c>
      <c r="I488" s="11">
        <v>1650</v>
      </c>
      <c r="J488" s="11">
        <f t="shared" si="7"/>
        <v>16087.5</v>
      </c>
    </row>
    <row r="489" spans="1:10">
      <c r="A489" t="s">
        <v>77</v>
      </c>
      <c r="B489" t="s">
        <v>84</v>
      </c>
      <c r="C489" t="s">
        <v>87</v>
      </c>
      <c r="D489">
        <v>2017</v>
      </c>
      <c r="E489" t="s">
        <v>91</v>
      </c>
      <c r="F489">
        <v>1</v>
      </c>
      <c r="G489" s="9">
        <v>45</v>
      </c>
      <c r="H489" s="10">
        <v>30</v>
      </c>
      <c r="I489" s="11">
        <v>1150</v>
      </c>
      <c r="J489" s="11">
        <f t="shared" si="7"/>
        <v>51750</v>
      </c>
    </row>
    <row r="490" spans="1:10">
      <c r="A490" t="s">
        <v>77</v>
      </c>
      <c r="B490" t="s">
        <v>84</v>
      </c>
      <c r="C490" t="s">
        <v>87</v>
      </c>
      <c r="D490">
        <v>2017</v>
      </c>
      <c r="E490" t="s">
        <v>94</v>
      </c>
      <c r="F490">
        <v>46</v>
      </c>
      <c r="G490" s="9">
        <v>50.400000000000006</v>
      </c>
      <c r="H490" s="10">
        <v>33.6</v>
      </c>
      <c r="I490" s="11">
        <v>1150</v>
      </c>
      <c r="J490" s="11">
        <f t="shared" si="7"/>
        <v>57960.000000000007</v>
      </c>
    </row>
    <row r="491" spans="1:10">
      <c r="A491" t="s">
        <v>75</v>
      </c>
      <c r="B491" t="s">
        <v>82</v>
      </c>
      <c r="C491" t="s">
        <v>87</v>
      </c>
      <c r="D491">
        <v>2017</v>
      </c>
      <c r="E491" t="s">
        <v>94</v>
      </c>
      <c r="F491">
        <v>43</v>
      </c>
      <c r="G491" s="9">
        <v>51.75</v>
      </c>
      <c r="H491" s="10">
        <v>34.5</v>
      </c>
      <c r="I491" s="11">
        <v>350</v>
      </c>
      <c r="J491" s="11">
        <f t="shared" si="7"/>
        <v>18112.5</v>
      </c>
    </row>
    <row r="492" spans="1:10">
      <c r="A492" t="s">
        <v>76</v>
      </c>
      <c r="B492" t="s">
        <v>82</v>
      </c>
      <c r="C492" t="s">
        <v>87</v>
      </c>
      <c r="D492">
        <v>2017</v>
      </c>
      <c r="E492" t="s">
        <v>94</v>
      </c>
      <c r="F492">
        <v>46</v>
      </c>
      <c r="G492" s="9">
        <v>78.75</v>
      </c>
      <c r="H492" s="10">
        <v>52.5</v>
      </c>
      <c r="I492" s="11">
        <v>350</v>
      </c>
      <c r="J492" s="11">
        <f t="shared" si="7"/>
        <v>27562.5</v>
      </c>
    </row>
    <row r="493" spans="1:10">
      <c r="A493" t="s">
        <v>100</v>
      </c>
      <c r="B493" t="s">
        <v>84</v>
      </c>
      <c r="C493" t="s">
        <v>87</v>
      </c>
      <c r="D493">
        <v>2017</v>
      </c>
      <c r="E493" t="s">
        <v>92</v>
      </c>
      <c r="F493">
        <v>26</v>
      </c>
      <c r="G493" s="9">
        <v>16.2</v>
      </c>
      <c r="H493" s="10">
        <v>10.799999999999999</v>
      </c>
      <c r="I493" s="11">
        <v>1150</v>
      </c>
      <c r="J493" s="11">
        <f t="shared" si="7"/>
        <v>18630</v>
      </c>
    </row>
    <row r="494" spans="1:10">
      <c r="A494" t="s">
        <v>75</v>
      </c>
      <c r="B494" t="s">
        <v>82</v>
      </c>
      <c r="C494" t="s">
        <v>87</v>
      </c>
      <c r="D494">
        <v>2017</v>
      </c>
      <c r="E494" t="s">
        <v>92</v>
      </c>
      <c r="F494">
        <v>20</v>
      </c>
      <c r="G494" s="9">
        <v>90</v>
      </c>
      <c r="H494" s="10">
        <v>60</v>
      </c>
      <c r="I494" s="11">
        <v>350</v>
      </c>
      <c r="J494" s="11">
        <f t="shared" si="7"/>
        <v>31500</v>
      </c>
    </row>
    <row r="495" spans="1:10">
      <c r="A495" t="s">
        <v>75</v>
      </c>
      <c r="B495" t="s">
        <v>85</v>
      </c>
      <c r="C495" t="s">
        <v>87</v>
      </c>
      <c r="D495">
        <v>2017</v>
      </c>
      <c r="E495" t="s">
        <v>93</v>
      </c>
      <c r="F495">
        <v>37</v>
      </c>
      <c r="G495" s="9">
        <v>13.875</v>
      </c>
      <c r="H495" s="10">
        <v>9.25</v>
      </c>
      <c r="I495" s="11">
        <v>1650</v>
      </c>
      <c r="J495" s="11">
        <f t="shared" si="7"/>
        <v>22893.75</v>
      </c>
    </row>
    <row r="496" spans="1:10">
      <c r="A496" t="s">
        <v>100</v>
      </c>
      <c r="B496" t="s">
        <v>82</v>
      </c>
      <c r="C496" t="s">
        <v>87</v>
      </c>
      <c r="D496">
        <v>2017</v>
      </c>
      <c r="E496" t="s">
        <v>91</v>
      </c>
      <c r="F496">
        <v>11</v>
      </c>
      <c r="G496" s="9">
        <v>11.25</v>
      </c>
      <c r="H496" s="10">
        <v>7.5</v>
      </c>
      <c r="I496" s="11">
        <v>350</v>
      </c>
      <c r="J496" s="11">
        <f t="shared" si="7"/>
        <v>3937.5</v>
      </c>
    </row>
    <row r="497" spans="1:10">
      <c r="A497" t="s">
        <v>76</v>
      </c>
      <c r="B497" t="s">
        <v>83</v>
      </c>
      <c r="C497" t="s">
        <v>87</v>
      </c>
      <c r="D497">
        <v>2017</v>
      </c>
      <c r="E497" t="s">
        <v>93</v>
      </c>
      <c r="F497">
        <v>38</v>
      </c>
      <c r="G497" s="9">
        <v>22.5</v>
      </c>
      <c r="H497" s="10">
        <v>15</v>
      </c>
      <c r="I497" s="11">
        <v>95</v>
      </c>
      <c r="J497" s="11">
        <f t="shared" si="7"/>
        <v>2137.5</v>
      </c>
    </row>
    <row r="498" spans="1:10">
      <c r="A498" t="s">
        <v>100</v>
      </c>
      <c r="B498" t="s">
        <v>83</v>
      </c>
      <c r="C498" t="s">
        <v>87</v>
      </c>
      <c r="D498">
        <v>2017</v>
      </c>
      <c r="E498" t="s">
        <v>92</v>
      </c>
      <c r="F498">
        <v>22</v>
      </c>
      <c r="G498" s="9">
        <v>4.5</v>
      </c>
      <c r="H498" s="10">
        <v>3</v>
      </c>
      <c r="I498" s="11">
        <v>95</v>
      </c>
      <c r="J498" s="11">
        <f t="shared" si="7"/>
        <v>427.5</v>
      </c>
    </row>
    <row r="499" spans="1:10">
      <c r="A499" t="s">
        <v>76</v>
      </c>
      <c r="B499" t="s">
        <v>82</v>
      </c>
      <c r="C499" t="s">
        <v>87</v>
      </c>
      <c r="D499">
        <v>2017</v>
      </c>
      <c r="E499" t="s">
        <v>92</v>
      </c>
      <c r="F499">
        <v>16</v>
      </c>
      <c r="G499" s="9">
        <v>121.5</v>
      </c>
      <c r="H499" s="10">
        <v>81</v>
      </c>
      <c r="I499" s="11">
        <v>350</v>
      </c>
      <c r="J499" s="11">
        <f t="shared" si="7"/>
        <v>42525</v>
      </c>
    </row>
    <row r="500" spans="1:10">
      <c r="A500" t="s">
        <v>76</v>
      </c>
      <c r="B500" t="s">
        <v>85</v>
      </c>
      <c r="C500" t="s">
        <v>87</v>
      </c>
      <c r="D500">
        <v>2017</v>
      </c>
      <c r="E500" t="s">
        <v>93</v>
      </c>
      <c r="F500">
        <v>35</v>
      </c>
      <c r="G500" s="9">
        <v>13.875</v>
      </c>
      <c r="H500" s="10">
        <v>9.25</v>
      </c>
      <c r="I500" s="11">
        <v>1650</v>
      </c>
      <c r="J500" s="11">
        <f t="shared" si="7"/>
        <v>22893.75</v>
      </c>
    </row>
    <row r="501" spans="1:10">
      <c r="A501" t="s">
        <v>78</v>
      </c>
      <c r="B501" t="s">
        <v>85</v>
      </c>
      <c r="C501" t="s">
        <v>87</v>
      </c>
      <c r="D501">
        <v>2017</v>
      </c>
      <c r="E501" t="s">
        <v>92</v>
      </c>
      <c r="F501">
        <v>14</v>
      </c>
      <c r="G501" s="9">
        <v>7.5</v>
      </c>
      <c r="H501" s="10">
        <v>5</v>
      </c>
      <c r="I501" s="11">
        <v>1650</v>
      </c>
      <c r="J501" s="11">
        <f t="shared" si="7"/>
        <v>12375</v>
      </c>
    </row>
    <row r="502" spans="1:10">
      <c r="A502" t="s">
        <v>78</v>
      </c>
      <c r="B502" t="s">
        <v>82</v>
      </c>
      <c r="C502" t="s">
        <v>87</v>
      </c>
      <c r="D502">
        <v>2017</v>
      </c>
      <c r="E502" t="s">
        <v>92</v>
      </c>
      <c r="F502">
        <v>20</v>
      </c>
      <c r="G502" s="9">
        <v>51.75</v>
      </c>
      <c r="H502" s="10">
        <v>34.5</v>
      </c>
      <c r="I502" s="11">
        <v>350</v>
      </c>
      <c r="J502" s="11">
        <f t="shared" si="7"/>
        <v>18112.5</v>
      </c>
    </row>
    <row r="503" spans="1:10">
      <c r="A503" t="s">
        <v>76</v>
      </c>
      <c r="B503" t="s">
        <v>83</v>
      </c>
      <c r="C503" t="s">
        <v>87</v>
      </c>
      <c r="D503">
        <v>2017</v>
      </c>
      <c r="E503" t="s">
        <v>94</v>
      </c>
      <c r="F503">
        <v>43</v>
      </c>
      <c r="G503" s="9">
        <v>29</v>
      </c>
      <c r="H503" s="10">
        <v>19.333333333333332</v>
      </c>
      <c r="I503" s="11">
        <v>95</v>
      </c>
      <c r="J503" s="11">
        <f t="shared" si="7"/>
        <v>2755</v>
      </c>
    </row>
    <row r="504" spans="1:10">
      <c r="A504" t="s">
        <v>75</v>
      </c>
      <c r="B504" t="s">
        <v>83</v>
      </c>
      <c r="C504" t="s">
        <v>87</v>
      </c>
      <c r="D504">
        <v>2017</v>
      </c>
      <c r="E504" t="s">
        <v>91</v>
      </c>
      <c r="F504">
        <v>6</v>
      </c>
      <c r="G504" s="9">
        <v>20</v>
      </c>
      <c r="H504" s="10">
        <v>13.333333333333334</v>
      </c>
      <c r="I504" s="11">
        <v>95</v>
      </c>
      <c r="J504" s="11">
        <f t="shared" si="7"/>
        <v>1900</v>
      </c>
    </row>
    <row r="505" spans="1:10">
      <c r="A505" t="s">
        <v>75</v>
      </c>
      <c r="B505" t="s">
        <v>85</v>
      </c>
      <c r="C505" t="s">
        <v>87</v>
      </c>
      <c r="D505">
        <v>2017</v>
      </c>
      <c r="E505" t="s">
        <v>94</v>
      </c>
      <c r="F505">
        <v>41</v>
      </c>
      <c r="G505" s="9">
        <v>14.625</v>
      </c>
      <c r="H505" s="10">
        <v>9.75</v>
      </c>
      <c r="I505" s="11">
        <v>1650</v>
      </c>
      <c r="J505" s="11">
        <f t="shared" si="7"/>
        <v>24131.25</v>
      </c>
    </row>
    <row r="506" spans="1:10">
      <c r="A506" t="s">
        <v>78</v>
      </c>
      <c r="B506" t="s">
        <v>85</v>
      </c>
      <c r="C506" t="s">
        <v>87</v>
      </c>
      <c r="D506">
        <v>2017</v>
      </c>
      <c r="E506" t="s">
        <v>94</v>
      </c>
      <c r="F506">
        <v>41</v>
      </c>
      <c r="G506" s="9">
        <v>9.75</v>
      </c>
      <c r="H506" s="10">
        <v>6.5</v>
      </c>
      <c r="I506" s="11">
        <v>1650</v>
      </c>
      <c r="J506" s="11">
        <f t="shared" si="7"/>
        <v>16087.5</v>
      </c>
    </row>
    <row r="507" spans="1:10">
      <c r="A507" t="s">
        <v>78</v>
      </c>
      <c r="B507" t="s">
        <v>85</v>
      </c>
      <c r="C507" t="s">
        <v>87</v>
      </c>
      <c r="D507">
        <v>2017</v>
      </c>
      <c r="E507" t="s">
        <v>94</v>
      </c>
      <c r="F507">
        <v>44</v>
      </c>
      <c r="G507" s="9">
        <v>10.5</v>
      </c>
      <c r="H507" s="10">
        <v>7</v>
      </c>
      <c r="I507" s="11">
        <v>1650</v>
      </c>
      <c r="J507" s="11">
        <f t="shared" si="7"/>
        <v>17325</v>
      </c>
    </row>
    <row r="508" spans="1:10">
      <c r="A508" t="s">
        <v>76</v>
      </c>
      <c r="B508" t="s">
        <v>85</v>
      </c>
      <c r="C508" t="s">
        <v>87</v>
      </c>
      <c r="D508">
        <v>2017</v>
      </c>
      <c r="E508" t="s">
        <v>91</v>
      </c>
      <c r="F508">
        <v>1</v>
      </c>
      <c r="G508" s="9">
        <v>22.125</v>
      </c>
      <c r="H508" s="10">
        <v>14.75</v>
      </c>
      <c r="I508" s="11">
        <v>1650</v>
      </c>
      <c r="J508" s="11">
        <f t="shared" si="7"/>
        <v>36506.25</v>
      </c>
    </row>
    <row r="509" spans="1:10">
      <c r="A509" t="s">
        <v>77</v>
      </c>
      <c r="B509" t="s">
        <v>84</v>
      </c>
      <c r="C509" t="s">
        <v>87</v>
      </c>
      <c r="D509">
        <v>2017</v>
      </c>
      <c r="E509" t="s">
        <v>94</v>
      </c>
      <c r="F509">
        <v>41</v>
      </c>
      <c r="G509" s="9">
        <v>34.200000000000003</v>
      </c>
      <c r="H509" s="10">
        <v>22.8</v>
      </c>
      <c r="I509" s="11">
        <v>1150</v>
      </c>
      <c r="J509" s="11">
        <f t="shared" si="7"/>
        <v>39330</v>
      </c>
    </row>
    <row r="510" spans="1:10">
      <c r="A510" t="s">
        <v>100</v>
      </c>
      <c r="B510" t="s">
        <v>83</v>
      </c>
      <c r="C510" t="s">
        <v>87</v>
      </c>
      <c r="D510">
        <v>2017</v>
      </c>
      <c r="E510" t="s">
        <v>91</v>
      </c>
      <c r="F510">
        <v>12</v>
      </c>
      <c r="G510" s="9">
        <v>3.5</v>
      </c>
      <c r="H510" s="10">
        <v>2.3333333333333335</v>
      </c>
      <c r="I510" s="11">
        <v>95</v>
      </c>
      <c r="J510" s="11">
        <f t="shared" si="7"/>
        <v>332.5</v>
      </c>
    </row>
    <row r="511" spans="1:10">
      <c r="A511" t="s">
        <v>76</v>
      </c>
      <c r="B511" t="s">
        <v>83</v>
      </c>
      <c r="C511" t="s">
        <v>87</v>
      </c>
      <c r="D511">
        <v>2017</v>
      </c>
      <c r="E511" t="s">
        <v>94</v>
      </c>
      <c r="F511">
        <v>47</v>
      </c>
      <c r="G511" s="9">
        <v>17.5</v>
      </c>
      <c r="H511" s="10">
        <v>11.666666666666666</v>
      </c>
      <c r="I511" s="11">
        <v>95</v>
      </c>
      <c r="J511" s="11">
        <f t="shared" si="7"/>
        <v>1662.5</v>
      </c>
    </row>
    <row r="512" spans="1:10">
      <c r="A512" t="s">
        <v>76</v>
      </c>
      <c r="B512" t="s">
        <v>85</v>
      </c>
      <c r="C512" t="s">
        <v>87</v>
      </c>
      <c r="D512">
        <v>2017</v>
      </c>
      <c r="E512" t="s">
        <v>91</v>
      </c>
      <c r="F512">
        <v>6</v>
      </c>
      <c r="G512" s="9">
        <v>18.375</v>
      </c>
      <c r="H512" s="10">
        <v>12.25</v>
      </c>
      <c r="I512" s="11">
        <v>1650</v>
      </c>
      <c r="J512" s="11">
        <f t="shared" si="7"/>
        <v>30318.75</v>
      </c>
    </row>
    <row r="513" spans="1:10">
      <c r="A513" t="s">
        <v>77</v>
      </c>
      <c r="B513" t="s">
        <v>82</v>
      </c>
      <c r="C513" t="s">
        <v>87</v>
      </c>
      <c r="D513">
        <v>2017</v>
      </c>
      <c r="E513" t="s">
        <v>93</v>
      </c>
      <c r="F513">
        <v>28</v>
      </c>
      <c r="G513" s="9">
        <v>36</v>
      </c>
      <c r="H513" s="10">
        <v>24</v>
      </c>
      <c r="I513" s="11">
        <v>350</v>
      </c>
      <c r="J513" s="11">
        <f t="shared" si="7"/>
        <v>12600</v>
      </c>
    </row>
    <row r="514" spans="1:10">
      <c r="A514" t="s">
        <v>78</v>
      </c>
      <c r="B514" t="s">
        <v>83</v>
      </c>
      <c r="C514" t="s">
        <v>87</v>
      </c>
      <c r="D514">
        <v>2017</v>
      </c>
      <c r="E514" t="s">
        <v>91</v>
      </c>
      <c r="F514">
        <v>5</v>
      </c>
      <c r="G514" s="9">
        <v>6.5</v>
      </c>
      <c r="H514" s="10">
        <v>4.333333333333333</v>
      </c>
      <c r="I514" s="11">
        <v>95</v>
      </c>
      <c r="J514" s="11">
        <f t="shared" ref="J514:J577" si="8">I514*G514</f>
        <v>617.5</v>
      </c>
    </row>
    <row r="515" spans="1:10">
      <c r="A515" t="s">
        <v>77</v>
      </c>
      <c r="B515" t="s">
        <v>82</v>
      </c>
      <c r="C515" t="s">
        <v>87</v>
      </c>
      <c r="D515">
        <v>2017</v>
      </c>
      <c r="E515" t="s">
        <v>91</v>
      </c>
      <c r="F515">
        <v>3</v>
      </c>
      <c r="G515" s="9">
        <v>45</v>
      </c>
      <c r="H515" s="10">
        <v>30</v>
      </c>
      <c r="I515" s="11">
        <v>350</v>
      </c>
      <c r="J515" s="11">
        <f t="shared" si="8"/>
        <v>15750</v>
      </c>
    </row>
    <row r="516" spans="1:10">
      <c r="A516" t="s">
        <v>77</v>
      </c>
      <c r="B516" t="s">
        <v>82</v>
      </c>
      <c r="C516" t="s">
        <v>87</v>
      </c>
      <c r="D516">
        <v>2017</v>
      </c>
      <c r="E516" t="s">
        <v>94</v>
      </c>
      <c r="F516">
        <v>44</v>
      </c>
      <c r="G516" s="9">
        <v>76.5</v>
      </c>
      <c r="H516" s="10">
        <v>51</v>
      </c>
      <c r="I516" s="11">
        <v>350</v>
      </c>
      <c r="J516" s="11">
        <f t="shared" si="8"/>
        <v>26775</v>
      </c>
    </row>
    <row r="517" spans="1:10">
      <c r="A517" t="s">
        <v>100</v>
      </c>
      <c r="B517" t="s">
        <v>83</v>
      </c>
      <c r="C517" t="s">
        <v>87</v>
      </c>
      <c r="D517">
        <v>2017</v>
      </c>
      <c r="E517" t="s">
        <v>92</v>
      </c>
      <c r="F517">
        <v>23</v>
      </c>
      <c r="G517" s="9">
        <v>4</v>
      </c>
      <c r="H517" s="10">
        <v>2.6666666666666665</v>
      </c>
      <c r="I517" s="11">
        <v>95</v>
      </c>
      <c r="J517" s="11">
        <f t="shared" si="8"/>
        <v>380</v>
      </c>
    </row>
    <row r="518" spans="1:10">
      <c r="A518" t="s">
        <v>78</v>
      </c>
      <c r="B518" t="s">
        <v>84</v>
      </c>
      <c r="C518" t="s">
        <v>87</v>
      </c>
      <c r="D518">
        <v>2017</v>
      </c>
      <c r="E518" t="s">
        <v>94</v>
      </c>
      <c r="F518">
        <v>44</v>
      </c>
      <c r="G518" s="9">
        <v>43.199999999999996</v>
      </c>
      <c r="H518" s="10">
        <v>28.799999999999997</v>
      </c>
      <c r="I518" s="11">
        <v>1150</v>
      </c>
      <c r="J518" s="11">
        <f t="shared" si="8"/>
        <v>49679.999999999993</v>
      </c>
    </row>
    <row r="519" spans="1:10">
      <c r="A519" t="s">
        <v>77</v>
      </c>
      <c r="B519" t="s">
        <v>85</v>
      </c>
      <c r="C519" t="s">
        <v>87</v>
      </c>
      <c r="D519">
        <v>2017</v>
      </c>
      <c r="E519" t="s">
        <v>94</v>
      </c>
      <c r="F519">
        <v>44</v>
      </c>
      <c r="G519" s="9">
        <v>9</v>
      </c>
      <c r="H519" s="10">
        <v>6</v>
      </c>
      <c r="I519" s="11">
        <v>1650</v>
      </c>
      <c r="J519" s="11">
        <f t="shared" si="8"/>
        <v>14850</v>
      </c>
    </row>
    <row r="520" spans="1:10">
      <c r="A520" t="s">
        <v>100</v>
      </c>
      <c r="B520" t="s">
        <v>84</v>
      </c>
      <c r="C520" t="s">
        <v>87</v>
      </c>
      <c r="D520">
        <v>2017</v>
      </c>
      <c r="E520" t="s">
        <v>94</v>
      </c>
      <c r="F520">
        <v>49</v>
      </c>
      <c r="G520" s="9">
        <v>12.600000000000001</v>
      </c>
      <c r="H520" s="10">
        <v>8.4</v>
      </c>
      <c r="I520" s="11">
        <v>1150</v>
      </c>
      <c r="J520" s="11">
        <f t="shared" si="8"/>
        <v>14490.000000000002</v>
      </c>
    </row>
    <row r="521" spans="1:10">
      <c r="A521" t="s">
        <v>76</v>
      </c>
      <c r="B521" t="s">
        <v>84</v>
      </c>
      <c r="C521" t="s">
        <v>87</v>
      </c>
      <c r="D521">
        <v>2017</v>
      </c>
      <c r="E521" t="s">
        <v>91</v>
      </c>
      <c r="F521">
        <v>6</v>
      </c>
      <c r="G521" s="9">
        <v>99</v>
      </c>
      <c r="H521" s="10">
        <v>66</v>
      </c>
      <c r="I521" s="11">
        <v>1150</v>
      </c>
      <c r="J521" s="11">
        <f t="shared" si="8"/>
        <v>113850</v>
      </c>
    </row>
    <row r="522" spans="1:10">
      <c r="A522" t="s">
        <v>78</v>
      </c>
      <c r="B522" t="s">
        <v>84</v>
      </c>
      <c r="C522" t="s">
        <v>87</v>
      </c>
      <c r="D522">
        <v>2017</v>
      </c>
      <c r="E522" t="s">
        <v>91</v>
      </c>
      <c r="F522">
        <v>3</v>
      </c>
      <c r="G522" s="9">
        <v>36</v>
      </c>
      <c r="H522" s="10">
        <v>24</v>
      </c>
      <c r="I522" s="11">
        <v>1150</v>
      </c>
      <c r="J522" s="11">
        <f t="shared" si="8"/>
        <v>41400</v>
      </c>
    </row>
    <row r="523" spans="1:10">
      <c r="A523" t="s">
        <v>100</v>
      </c>
      <c r="B523" t="s">
        <v>85</v>
      </c>
      <c r="C523" t="s">
        <v>87</v>
      </c>
      <c r="D523">
        <v>2017</v>
      </c>
      <c r="E523" t="s">
        <v>91</v>
      </c>
      <c r="F523">
        <v>8</v>
      </c>
      <c r="G523" s="9">
        <v>3.75</v>
      </c>
      <c r="H523" s="10">
        <v>2.5</v>
      </c>
      <c r="I523" s="11">
        <v>1650</v>
      </c>
      <c r="J523" s="11">
        <f t="shared" si="8"/>
        <v>6187.5</v>
      </c>
    </row>
    <row r="524" spans="1:10">
      <c r="A524" t="s">
        <v>75</v>
      </c>
      <c r="B524" t="s">
        <v>82</v>
      </c>
      <c r="C524" t="s">
        <v>87</v>
      </c>
      <c r="D524">
        <v>2017</v>
      </c>
      <c r="E524" t="s">
        <v>91</v>
      </c>
      <c r="F524">
        <v>10</v>
      </c>
      <c r="G524" s="9">
        <v>74.25</v>
      </c>
      <c r="H524" s="10">
        <v>49.5</v>
      </c>
      <c r="I524" s="11">
        <v>350</v>
      </c>
      <c r="J524" s="11">
        <f t="shared" si="8"/>
        <v>25987.5</v>
      </c>
    </row>
    <row r="525" spans="1:10">
      <c r="A525" t="s">
        <v>78</v>
      </c>
      <c r="B525" t="s">
        <v>82</v>
      </c>
      <c r="C525" t="s">
        <v>87</v>
      </c>
      <c r="D525">
        <v>2017</v>
      </c>
      <c r="E525" t="s">
        <v>94</v>
      </c>
      <c r="F525">
        <v>43</v>
      </c>
      <c r="G525" s="9">
        <v>36</v>
      </c>
      <c r="H525" s="10">
        <v>24</v>
      </c>
      <c r="I525" s="11">
        <v>350</v>
      </c>
      <c r="J525" s="11">
        <f t="shared" si="8"/>
        <v>12600</v>
      </c>
    </row>
    <row r="526" spans="1:10">
      <c r="A526" t="s">
        <v>75</v>
      </c>
      <c r="B526" t="s">
        <v>82</v>
      </c>
      <c r="C526" t="s">
        <v>87</v>
      </c>
      <c r="D526">
        <v>2017</v>
      </c>
      <c r="E526" t="s">
        <v>91</v>
      </c>
      <c r="F526">
        <v>2</v>
      </c>
      <c r="G526" s="9">
        <v>47.25</v>
      </c>
      <c r="H526" s="10">
        <v>31.5</v>
      </c>
      <c r="I526" s="11">
        <v>350</v>
      </c>
      <c r="J526" s="11">
        <f t="shared" si="8"/>
        <v>16537.5</v>
      </c>
    </row>
    <row r="527" spans="1:10">
      <c r="A527" t="s">
        <v>76</v>
      </c>
      <c r="B527" t="s">
        <v>85</v>
      </c>
      <c r="C527" t="s">
        <v>87</v>
      </c>
      <c r="D527">
        <v>2017</v>
      </c>
      <c r="E527" t="s">
        <v>93</v>
      </c>
      <c r="F527">
        <v>38</v>
      </c>
      <c r="G527" s="9">
        <v>18.375</v>
      </c>
      <c r="H527" s="10">
        <v>12.25</v>
      </c>
      <c r="I527" s="11">
        <v>1650</v>
      </c>
      <c r="J527" s="11">
        <f t="shared" si="8"/>
        <v>30318.75</v>
      </c>
    </row>
    <row r="528" spans="1:10">
      <c r="A528" t="s">
        <v>76</v>
      </c>
      <c r="B528" t="s">
        <v>83</v>
      </c>
      <c r="C528" t="s">
        <v>87</v>
      </c>
      <c r="D528">
        <v>2017</v>
      </c>
      <c r="E528" t="s">
        <v>94</v>
      </c>
      <c r="F528">
        <v>44</v>
      </c>
      <c r="G528" s="9">
        <v>16</v>
      </c>
      <c r="H528" s="10">
        <v>10.666666666666666</v>
      </c>
      <c r="I528" s="11">
        <v>95</v>
      </c>
      <c r="J528" s="11">
        <f t="shared" si="8"/>
        <v>1520</v>
      </c>
    </row>
    <row r="529" spans="1:10">
      <c r="A529" t="s">
        <v>76</v>
      </c>
      <c r="B529" t="s">
        <v>83</v>
      </c>
      <c r="C529" t="s">
        <v>87</v>
      </c>
      <c r="D529">
        <v>2017</v>
      </c>
      <c r="E529" t="s">
        <v>93</v>
      </c>
      <c r="F529">
        <v>36</v>
      </c>
      <c r="G529" s="9">
        <v>20.5</v>
      </c>
      <c r="H529" s="10">
        <v>13.666666666666666</v>
      </c>
      <c r="I529" s="11">
        <v>95</v>
      </c>
      <c r="J529" s="11">
        <f t="shared" si="8"/>
        <v>1947.5</v>
      </c>
    </row>
    <row r="530" spans="1:10">
      <c r="A530" t="s">
        <v>76</v>
      </c>
      <c r="B530" t="s">
        <v>85</v>
      </c>
      <c r="C530" t="s">
        <v>87</v>
      </c>
      <c r="D530">
        <v>2017</v>
      </c>
      <c r="E530" t="s">
        <v>92</v>
      </c>
      <c r="F530">
        <v>20</v>
      </c>
      <c r="G530" s="9">
        <v>20.25</v>
      </c>
      <c r="H530" s="10">
        <v>13.5</v>
      </c>
      <c r="I530" s="11">
        <v>1650</v>
      </c>
      <c r="J530" s="11">
        <f t="shared" si="8"/>
        <v>33412.5</v>
      </c>
    </row>
    <row r="531" spans="1:10">
      <c r="A531" t="s">
        <v>78</v>
      </c>
      <c r="B531" t="s">
        <v>85</v>
      </c>
      <c r="C531" t="s">
        <v>87</v>
      </c>
      <c r="D531">
        <v>2017</v>
      </c>
      <c r="E531" t="s">
        <v>94</v>
      </c>
      <c r="F531">
        <v>47</v>
      </c>
      <c r="G531" s="9">
        <v>6.75</v>
      </c>
      <c r="H531" s="10">
        <v>4.5</v>
      </c>
      <c r="I531" s="11">
        <v>1650</v>
      </c>
      <c r="J531" s="11">
        <f t="shared" si="8"/>
        <v>11137.5</v>
      </c>
    </row>
    <row r="532" spans="1:10">
      <c r="A532" t="s">
        <v>78</v>
      </c>
      <c r="B532" t="s">
        <v>84</v>
      </c>
      <c r="C532" t="s">
        <v>87</v>
      </c>
      <c r="D532">
        <v>2017</v>
      </c>
      <c r="E532" t="s">
        <v>91</v>
      </c>
      <c r="F532">
        <v>1</v>
      </c>
      <c r="G532" s="9">
        <v>32.4</v>
      </c>
      <c r="H532" s="10">
        <v>21.599999999999998</v>
      </c>
      <c r="I532" s="11">
        <v>1150</v>
      </c>
      <c r="J532" s="11">
        <f t="shared" si="8"/>
        <v>37260</v>
      </c>
    </row>
    <row r="533" spans="1:10">
      <c r="A533" t="s">
        <v>78</v>
      </c>
      <c r="B533" t="s">
        <v>83</v>
      </c>
      <c r="C533" t="s">
        <v>87</v>
      </c>
      <c r="D533">
        <v>2017</v>
      </c>
      <c r="E533" t="s">
        <v>91</v>
      </c>
      <c r="F533">
        <v>3</v>
      </c>
      <c r="G533" s="9">
        <v>6.5</v>
      </c>
      <c r="H533" s="10">
        <v>4.333333333333333</v>
      </c>
      <c r="I533" s="11">
        <v>95</v>
      </c>
      <c r="J533" s="11">
        <f t="shared" si="8"/>
        <v>617.5</v>
      </c>
    </row>
    <row r="534" spans="1:10">
      <c r="A534" t="s">
        <v>77</v>
      </c>
      <c r="B534" t="s">
        <v>84</v>
      </c>
      <c r="C534" t="s">
        <v>87</v>
      </c>
      <c r="D534">
        <v>2017</v>
      </c>
      <c r="E534" t="s">
        <v>94</v>
      </c>
      <c r="F534">
        <v>48</v>
      </c>
      <c r="G534" s="9">
        <v>41.4</v>
      </c>
      <c r="H534" s="10">
        <v>27.599999999999998</v>
      </c>
      <c r="I534" s="11">
        <v>1150</v>
      </c>
      <c r="J534" s="11">
        <f t="shared" si="8"/>
        <v>47610</v>
      </c>
    </row>
    <row r="535" spans="1:10">
      <c r="A535" t="s">
        <v>76</v>
      </c>
      <c r="B535" t="s">
        <v>84</v>
      </c>
      <c r="C535" t="s">
        <v>87</v>
      </c>
      <c r="D535">
        <v>2017</v>
      </c>
      <c r="E535" t="s">
        <v>93</v>
      </c>
      <c r="F535">
        <v>37</v>
      </c>
      <c r="G535" s="9">
        <v>68.400000000000006</v>
      </c>
      <c r="H535" s="10">
        <v>45.6</v>
      </c>
      <c r="I535" s="11">
        <v>1150</v>
      </c>
      <c r="J535" s="11">
        <f t="shared" si="8"/>
        <v>78660</v>
      </c>
    </row>
    <row r="536" spans="1:10">
      <c r="A536" t="s">
        <v>77</v>
      </c>
      <c r="B536" t="s">
        <v>84</v>
      </c>
      <c r="C536" t="s">
        <v>87</v>
      </c>
      <c r="D536">
        <v>2017</v>
      </c>
      <c r="E536" t="s">
        <v>94</v>
      </c>
      <c r="F536">
        <v>43</v>
      </c>
      <c r="G536" s="9">
        <v>43.199999999999996</v>
      </c>
      <c r="H536" s="10">
        <v>28.799999999999997</v>
      </c>
      <c r="I536" s="11">
        <v>1150</v>
      </c>
      <c r="J536" s="11">
        <f t="shared" si="8"/>
        <v>49679.999999999993</v>
      </c>
    </row>
    <row r="537" spans="1:10">
      <c r="A537" t="s">
        <v>76</v>
      </c>
      <c r="B537" t="s">
        <v>82</v>
      </c>
      <c r="C537" t="s">
        <v>87</v>
      </c>
      <c r="D537">
        <v>2017</v>
      </c>
      <c r="E537" t="s">
        <v>93</v>
      </c>
      <c r="F537">
        <v>28</v>
      </c>
      <c r="G537" s="9">
        <v>90</v>
      </c>
      <c r="H537" s="10">
        <v>60</v>
      </c>
      <c r="I537" s="11">
        <v>350</v>
      </c>
      <c r="J537" s="11">
        <f t="shared" si="8"/>
        <v>31500</v>
      </c>
    </row>
    <row r="538" spans="1:10">
      <c r="A538" t="s">
        <v>100</v>
      </c>
      <c r="B538" t="s">
        <v>82</v>
      </c>
      <c r="C538" t="s">
        <v>87</v>
      </c>
      <c r="D538">
        <v>2017</v>
      </c>
      <c r="E538" t="s">
        <v>93</v>
      </c>
      <c r="F538">
        <v>29</v>
      </c>
      <c r="G538" s="9">
        <v>18</v>
      </c>
      <c r="H538" s="10">
        <v>12</v>
      </c>
      <c r="I538" s="11">
        <v>350</v>
      </c>
      <c r="J538" s="11">
        <f t="shared" si="8"/>
        <v>6300</v>
      </c>
    </row>
    <row r="539" spans="1:10">
      <c r="A539" t="s">
        <v>76</v>
      </c>
      <c r="B539" t="s">
        <v>84</v>
      </c>
      <c r="C539" t="s">
        <v>87</v>
      </c>
      <c r="D539">
        <v>2017</v>
      </c>
      <c r="E539" t="s">
        <v>91</v>
      </c>
      <c r="F539">
        <v>3</v>
      </c>
      <c r="G539" s="9">
        <v>102.6</v>
      </c>
      <c r="H539" s="10">
        <v>68.399999999999991</v>
      </c>
      <c r="I539" s="11">
        <v>1150</v>
      </c>
      <c r="J539" s="11">
        <f t="shared" si="8"/>
        <v>117990</v>
      </c>
    </row>
    <row r="540" spans="1:10">
      <c r="A540" t="s">
        <v>75</v>
      </c>
      <c r="B540" t="s">
        <v>85</v>
      </c>
      <c r="C540" t="s">
        <v>87</v>
      </c>
      <c r="D540">
        <v>2017</v>
      </c>
      <c r="E540" t="s">
        <v>91</v>
      </c>
      <c r="F540">
        <v>1</v>
      </c>
      <c r="G540" s="9">
        <v>12</v>
      </c>
      <c r="H540" s="10">
        <v>8</v>
      </c>
      <c r="I540" s="11">
        <v>1650</v>
      </c>
      <c r="J540" s="11">
        <f t="shared" si="8"/>
        <v>19800</v>
      </c>
    </row>
    <row r="541" spans="1:10">
      <c r="A541" t="s">
        <v>77</v>
      </c>
      <c r="B541" t="s">
        <v>83</v>
      </c>
      <c r="C541" t="s">
        <v>87</v>
      </c>
      <c r="D541">
        <v>2017</v>
      </c>
      <c r="E541" t="s">
        <v>93</v>
      </c>
      <c r="F541">
        <v>36</v>
      </c>
      <c r="G541" s="9">
        <v>15</v>
      </c>
      <c r="H541" s="10">
        <v>10</v>
      </c>
      <c r="I541" s="11">
        <v>95</v>
      </c>
      <c r="J541" s="11">
        <f t="shared" si="8"/>
        <v>1425</v>
      </c>
    </row>
    <row r="542" spans="1:10">
      <c r="A542" t="s">
        <v>78</v>
      </c>
      <c r="B542" t="s">
        <v>84</v>
      </c>
      <c r="C542" t="s">
        <v>87</v>
      </c>
      <c r="D542">
        <v>2017</v>
      </c>
      <c r="E542" t="s">
        <v>94</v>
      </c>
      <c r="F542">
        <v>47</v>
      </c>
      <c r="G542" s="9">
        <v>50.400000000000006</v>
      </c>
      <c r="H542" s="10">
        <v>33.6</v>
      </c>
      <c r="I542" s="11">
        <v>1150</v>
      </c>
      <c r="J542" s="11">
        <f t="shared" si="8"/>
        <v>57960.000000000007</v>
      </c>
    </row>
    <row r="543" spans="1:10">
      <c r="A543" t="s">
        <v>75</v>
      </c>
      <c r="B543" t="s">
        <v>85</v>
      </c>
      <c r="C543" t="s">
        <v>87</v>
      </c>
      <c r="D543">
        <v>2017</v>
      </c>
      <c r="E543" t="s">
        <v>91</v>
      </c>
      <c r="F543">
        <v>10</v>
      </c>
      <c r="G543" s="9">
        <v>10.5</v>
      </c>
      <c r="H543" s="10">
        <v>7</v>
      </c>
      <c r="I543" s="11">
        <v>1650</v>
      </c>
      <c r="J543" s="11">
        <f t="shared" si="8"/>
        <v>17325</v>
      </c>
    </row>
    <row r="544" spans="1:10">
      <c r="A544" t="s">
        <v>75</v>
      </c>
      <c r="B544" t="s">
        <v>82</v>
      </c>
      <c r="C544" t="s">
        <v>87</v>
      </c>
      <c r="D544">
        <v>2017</v>
      </c>
      <c r="E544" t="s">
        <v>92</v>
      </c>
      <c r="F544">
        <v>25</v>
      </c>
      <c r="G544" s="9">
        <v>74.25</v>
      </c>
      <c r="H544" s="10">
        <v>49.5</v>
      </c>
      <c r="I544" s="11">
        <v>350</v>
      </c>
      <c r="J544" s="11">
        <f t="shared" si="8"/>
        <v>25987.5</v>
      </c>
    </row>
    <row r="545" spans="1:10">
      <c r="A545" t="s">
        <v>76</v>
      </c>
      <c r="B545" t="s">
        <v>83</v>
      </c>
      <c r="C545" t="s">
        <v>87</v>
      </c>
      <c r="D545">
        <v>2017</v>
      </c>
      <c r="E545" t="s">
        <v>93</v>
      </c>
      <c r="F545">
        <v>28</v>
      </c>
      <c r="G545" s="9">
        <v>21</v>
      </c>
      <c r="H545" s="10">
        <v>14</v>
      </c>
      <c r="I545" s="11">
        <v>95</v>
      </c>
      <c r="J545" s="11">
        <f t="shared" si="8"/>
        <v>1995</v>
      </c>
    </row>
    <row r="546" spans="1:10">
      <c r="A546" t="s">
        <v>76</v>
      </c>
      <c r="B546" t="s">
        <v>85</v>
      </c>
      <c r="C546" t="s">
        <v>87</v>
      </c>
      <c r="D546">
        <v>2017</v>
      </c>
      <c r="E546" t="s">
        <v>93</v>
      </c>
      <c r="F546">
        <v>37</v>
      </c>
      <c r="G546" s="9">
        <v>13.5</v>
      </c>
      <c r="H546" s="10">
        <v>9</v>
      </c>
      <c r="I546" s="11">
        <v>1650</v>
      </c>
      <c r="J546" s="11">
        <f t="shared" si="8"/>
        <v>22275</v>
      </c>
    </row>
    <row r="547" spans="1:10">
      <c r="A547" t="s">
        <v>100</v>
      </c>
      <c r="B547" t="s">
        <v>82</v>
      </c>
      <c r="C547" t="s">
        <v>87</v>
      </c>
      <c r="D547">
        <v>2017</v>
      </c>
      <c r="E547" t="s">
        <v>93</v>
      </c>
      <c r="F547">
        <v>34</v>
      </c>
      <c r="G547" s="9">
        <v>15.75</v>
      </c>
      <c r="H547" s="10">
        <v>10.5</v>
      </c>
      <c r="I547" s="11">
        <v>350</v>
      </c>
      <c r="J547" s="11">
        <f t="shared" si="8"/>
        <v>5512.5</v>
      </c>
    </row>
    <row r="548" spans="1:10">
      <c r="A548" t="s">
        <v>76</v>
      </c>
      <c r="B548" t="s">
        <v>85</v>
      </c>
      <c r="C548" t="s">
        <v>87</v>
      </c>
      <c r="D548">
        <v>2017</v>
      </c>
      <c r="E548" t="s">
        <v>91</v>
      </c>
      <c r="F548">
        <v>4</v>
      </c>
      <c r="G548" s="9">
        <v>21</v>
      </c>
      <c r="H548" s="10">
        <v>14</v>
      </c>
      <c r="I548" s="11">
        <v>1650</v>
      </c>
      <c r="J548" s="11">
        <f t="shared" si="8"/>
        <v>34650</v>
      </c>
    </row>
    <row r="549" spans="1:10">
      <c r="A549" t="s">
        <v>100</v>
      </c>
      <c r="B549" t="s">
        <v>85</v>
      </c>
      <c r="C549" t="s">
        <v>87</v>
      </c>
      <c r="D549">
        <v>2017</v>
      </c>
      <c r="E549" t="s">
        <v>94</v>
      </c>
      <c r="F549">
        <v>44</v>
      </c>
      <c r="G549" s="9">
        <v>2.25</v>
      </c>
      <c r="H549" s="10">
        <v>1.5</v>
      </c>
      <c r="I549" s="11">
        <v>1650</v>
      </c>
      <c r="J549" s="11">
        <f t="shared" si="8"/>
        <v>3712.5</v>
      </c>
    </row>
    <row r="550" spans="1:10">
      <c r="A550" t="s">
        <v>75</v>
      </c>
      <c r="B550" t="s">
        <v>82</v>
      </c>
      <c r="C550" t="s">
        <v>87</v>
      </c>
      <c r="D550">
        <v>2017</v>
      </c>
      <c r="E550" t="s">
        <v>91</v>
      </c>
      <c r="F550">
        <v>11</v>
      </c>
      <c r="G550" s="9">
        <v>85.5</v>
      </c>
      <c r="H550" s="10">
        <v>57</v>
      </c>
      <c r="I550" s="11">
        <v>350</v>
      </c>
      <c r="J550" s="11">
        <f t="shared" si="8"/>
        <v>29925</v>
      </c>
    </row>
    <row r="551" spans="1:10">
      <c r="A551" t="s">
        <v>78</v>
      </c>
      <c r="B551" t="s">
        <v>83</v>
      </c>
      <c r="C551" t="s">
        <v>87</v>
      </c>
      <c r="D551">
        <v>2017</v>
      </c>
      <c r="E551" t="s">
        <v>94</v>
      </c>
      <c r="F551">
        <v>43</v>
      </c>
      <c r="G551" s="9">
        <v>7</v>
      </c>
      <c r="H551" s="10">
        <v>4.666666666666667</v>
      </c>
      <c r="I551" s="11">
        <v>95</v>
      </c>
      <c r="J551" s="11">
        <f t="shared" si="8"/>
        <v>665</v>
      </c>
    </row>
    <row r="552" spans="1:10">
      <c r="A552" t="s">
        <v>78</v>
      </c>
      <c r="B552" t="s">
        <v>85</v>
      </c>
      <c r="C552" t="s">
        <v>87</v>
      </c>
      <c r="D552">
        <v>2017</v>
      </c>
      <c r="E552" t="s">
        <v>93</v>
      </c>
      <c r="F552">
        <v>36</v>
      </c>
      <c r="G552" s="9">
        <v>9.375</v>
      </c>
      <c r="H552" s="10">
        <v>6.25</v>
      </c>
      <c r="I552" s="11">
        <v>1650</v>
      </c>
      <c r="J552" s="11">
        <f t="shared" si="8"/>
        <v>15468.75</v>
      </c>
    </row>
    <row r="553" spans="1:10">
      <c r="A553" t="s">
        <v>77</v>
      </c>
      <c r="B553" t="s">
        <v>84</v>
      </c>
      <c r="C553" t="s">
        <v>87</v>
      </c>
      <c r="D553">
        <v>2017</v>
      </c>
      <c r="E553" t="s">
        <v>92</v>
      </c>
      <c r="F553">
        <v>22</v>
      </c>
      <c r="G553" s="9">
        <v>52.199999999999996</v>
      </c>
      <c r="H553" s="10">
        <v>34.799999999999997</v>
      </c>
      <c r="I553" s="11">
        <v>1150</v>
      </c>
      <c r="J553" s="11">
        <f t="shared" si="8"/>
        <v>60029.999999999993</v>
      </c>
    </row>
    <row r="554" spans="1:10">
      <c r="A554" t="s">
        <v>77</v>
      </c>
      <c r="B554" t="s">
        <v>83</v>
      </c>
      <c r="C554" t="s">
        <v>87</v>
      </c>
      <c r="D554">
        <v>2017</v>
      </c>
      <c r="E554" t="s">
        <v>91</v>
      </c>
      <c r="F554">
        <v>1</v>
      </c>
      <c r="G554" s="9">
        <v>14.5</v>
      </c>
      <c r="H554" s="10">
        <v>9.6666666666666661</v>
      </c>
      <c r="I554" s="11">
        <v>95</v>
      </c>
      <c r="J554" s="11">
        <f t="shared" si="8"/>
        <v>1377.5</v>
      </c>
    </row>
    <row r="555" spans="1:10">
      <c r="A555" t="s">
        <v>100</v>
      </c>
      <c r="B555" t="s">
        <v>83</v>
      </c>
      <c r="C555" t="s">
        <v>87</v>
      </c>
      <c r="D555">
        <v>2017</v>
      </c>
      <c r="E555" t="s">
        <v>94</v>
      </c>
      <c r="F555">
        <v>46</v>
      </c>
      <c r="G555" s="9">
        <v>2.5</v>
      </c>
      <c r="H555" s="10">
        <v>1.6666666666666667</v>
      </c>
      <c r="I555" s="11">
        <v>95</v>
      </c>
      <c r="J555" s="11">
        <f t="shared" si="8"/>
        <v>237.5</v>
      </c>
    </row>
    <row r="556" spans="1:10">
      <c r="A556" t="s">
        <v>75</v>
      </c>
      <c r="B556" t="s">
        <v>84</v>
      </c>
      <c r="C556" t="s">
        <v>87</v>
      </c>
      <c r="D556">
        <v>2017</v>
      </c>
      <c r="E556" t="s">
        <v>94</v>
      </c>
      <c r="F556">
        <v>43</v>
      </c>
      <c r="G556" s="9">
        <v>61.199999999999996</v>
      </c>
      <c r="H556" s="10">
        <v>40.799999999999997</v>
      </c>
      <c r="I556" s="11">
        <v>1150</v>
      </c>
      <c r="J556" s="11">
        <f t="shared" si="8"/>
        <v>70380</v>
      </c>
    </row>
    <row r="557" spans="1:10">
      <c r="A557" t="s">
        <v>100</v>
      </c>
      <c r="B557" t="s">
        <v>85</v>
      </c>
      <c r="C557" t="s">
        <v>87</v>
      </c>
      <c r="D557">
        <v>2017</v>
      </c>
      <c r="E557" t="s">
        <v>92</v>
      </c>
      <c r="F557">
        <v>16</v>
      </c>
      <c r="G557" s="9">
        <v>3.75</v>
      </c>
      <c r="H557" s="10">
        <v>2.5</v>
      </c>
      <c r="I557" s="11">
        <v>1650</v>
      </c>
      <c r="J557" s="11">
        <f t="shared" si="8"/>
        <v>6187.5</v>
      </c>
    </row>
    <row r="558" spans="1:10">
      <c r="A558" t="s">
        <v>75</v>
      </c>
      <c r="B558" t="s">
        <v>84</v>
      </c>
      <c r="C558" t="s">
        <v>87</v>
      </c>
      <c r="D558">
        <v>2017</v>
      </c>
      <c r="E558" t="s">
        <v>91</v>
      </c>
      <c r="F558">
        <v>10</v>
      </c>
      <c r="G558" s="9">
        <v>43.199999999999996</v>
      </c>
      <c r="H558" s="10">
        <v>28.799999999999997</v>
      </c>
      <c r="I558" s="11">
        <v>1150</v>
      </c>
      <c r="J558" s="11">
        <f t="shared" si="8"/>
        <v>49679.999999999993</v>
      </c>
    </row>
    <row r="559" spans="1:10">
      <c r="A559" t="s">
        <v>75</v>
      </c>
      <c r="B559" t="s">
        <v>83</v>
      </c>
      <c r="C559" t="s">
        <v>87</v>
      </c>
      <c r="D559">
        <v>2017</v>
      </c>
      <c r="E559" t="s">
        <v>94</v>
      </c>
      <c r="F559">
        <v>43</v>
      </c>
      <c r="G559" s="9">
        <v>11.5</v>
      </c>
      <c r="H559" s="10">
        <v>7.666666666666667</v>
      </c>
      <c r="I559" s="11">
        <v>95</v>
      </c>
      <c r="J559" s="11">
        <f t="shared" si="8"/>
        <v>1092.5</v>
      </c>
    </row>
    <row r="560" spans="1:10">
      <c r="A560" t="s">
        <v>78</v>
      </c>
      <c r="B560" t="s">
        <v>85</v>
      </c>
      <c r="C560" t="s">
        <v>87</v>
      </c>
      <c r="D560">
        <v>2017</v>
      </c>
      <c r="E560" t="s">
        <v>91</v>
      </c>
      <c r="F560">
        <v>6</v>
      </c>
      <c r="G560" s="9">
        <v>5.25</v>
      </c>
      <c r="H560" s="10">
        <v>3.5</v>
      </c>
      <c r="I560" s="11">
        <v>1650</v>
      </c>
      <c r="J560" s="11">
        <f t="shared" si="8"/>
        <v>8662.5</v>
      </c>
    </row>
    <row r="561" spans="1:10">
      <c r="A561" t="s">
        <v>78</v>
      </c>
      <c r="B561" t="s">
        <v>83</v>
      </c>
      <c r="C561" t="s">
        <v>87</v>
      </c>
      <c r="D561">
        <v>2017</v>
      </c>
      <c r="E561" t="s">
        <v>94</v>
      </c>
      <c r="F561">
        <v>48</v>
      </c>
      <c r="G561" s="9">
        <v>12</v>
      </c>
      <c r="H561" s="10">
        <v>8</v>
      </c>
      <c r="I561" s="11">
        <v>95</v>
      </c>
      <c r="J561" s="11">
        <f t="shared" si="8"/>
        <v>1140</v>
      </c>
    </row>
    <row r="562" spans="1:10">
      <c r="A562" t="s">
        <v>77</v>
      </c>
      <c r="B562" t="s">
        <v>85</v>
      </c>
      <c r="C562" t="s">
        <v>87</v>
      </c>
      <c r="D562">
        <v>2017</v>
      </c>
      <c r="E562" t="s">
        <v>91</v>
      </c>
      <c r="F562">
        <v>7</v>
      </c>
      <c r="G562" s="9">
        <v>10.875</v>
      </c>
      <c r="H562" s="10">
        <v>7.25</v>
      </c>
      <c r="I562" s="11">
        <v>1650</v>
      </c>
      <c r="J562" s="11">
        <f t="shared" si="8"/>
        <v>17943.75</v>
      </c>
    </row>
    <row r="563" spans="1:10">
      <c r="A563" t="s">
        <v>100</v>
      </c>
      <c r="B563" t="s">
        <v>84</v>
      </c>
      <c r="C563" t="s">
        <v>87</v>
      </c>
      <c r="D563">
        <v>2017</v>
      </c>
      <c r="E563" t="s">
        <v>93</v>
      </c>
      <c r="F563">
        <v>34</v>
      </c>
      <c r="G563" s="9">
        <v>10.799999999999999</v>
      </c>
      <c r="H563" s="10">
        <v>7.1999999999999993</v>
      </c>
      <c r="I563" s="11">
        <v>1150</v>
      </c>
      <c r="J563" s="11">
        <f t="shared" si="8"/>
        <v>12419.999999999998</v>
      </c>
    </row>
    <row r="564" spans="1:10">
      <c r="A564" t="s">
        <v>77</v>
      </c>
      <c r="B564" t="s">
        <v>85</v>
      </c>
      <c r="C564" t="s">
        <v>87</v>
      </c>
      <c r="D564">
        <v>2017</v>
      </c>
      <c r="E564" t="s">
        <v>91</v>
      </c>
      <c r="F564">
        <v>6</v>
      </c>
      <c r="G564" s="9">
        <v>7.875</v>
      </c>
      <c r="H564" s="10">
        <v>5.25</v>
      </c>
      <c r="I564" s="11">
        <v>1650</v>
      </c>
      <c r="J564" s="11">
        <f t="shared" si="8"/>
        <v>12993.75</v>
      </c>
    </row>
    <row r="565" spans="1:10">
      <c r="A565" t="s">
        <v>76</v>
      </c>
      <c r="B565" t="s">
        <v>83</v>
      </c>
      <c r="C565" t="s">
        <v>87</v>
      </c>
      <c r="D565">
        <v>2017</v>
      </c>
      <c r="E565" t="s">
        <v>92</v>
      </c>
      <c r="F565">
        <v>14</v>
      </c>
      <c r="G565" s="9">
        <v>17</v>
      </c>
      <c r="H565" s="10">
        <v>11.333333333333334</v>
      </c>
      <c r="I565" s="11">
        <v>95</v>
      </c>
      <c r="J565" s="11">
        <f t="shared" si="8"/>
        <v>1615</v>
      </c>
    </row>
    <row r="566" spans="1:10">
      <c r="A566" t="s">
        <v>75</v>
      </c>
      <c r="B566" t="s">
        <v>85</v>
      </c>
      <c r="C566" t="s">
        <v>87</v>
      </c>
      <c r="D566">
        <v>2017</v>
      </c>
      <c r="E566" t="s">
        <v>91</v>
      </c>
      <c r="F566">
        <v>3</v>
      </c>
      <c r="G566" s="9">
        <v>7.5</v>
      </c>
      <c r="H566" s="10">
        <v>5</v>
      </c>
      <c r="I566" s="11">
        <v>1650</v>
      </c>
      <c r="J566" s="11">
        <f t="shared" si="8"/>
        <v>12375</v>
      </c>
    </row>
    <row r="567" spans="1:10">
      <c r="A567" t="s">
        <v>100</v>
      </c>
      <c r="B567" t="s">
        <v>82</v>
      </c>
      <c r="C567" t="s">
        <v>87</v>
      </c>
      <c r="D567">
        <v>2017</v>
      </c>
      <c r="E567" t="s">
        <v>92</v>
      </c>
      <c r="F567">
        <v>23</v>
      </c>
      <c r="G567" s="9">
        <v>15.75</v>
      </c>
      <c r="H567" s="10">
        <v>10.5</v>
      </c>
      <c r="I567" s="11">
        <v>350</v>
      </c>
      <c r="J567" s="11">
        <f t="shared" si="8"/>
        <v>5512.5</v>
      </c>
    </row>
    <row r="568" spans="1:10">
      <c r="A568" t="s">
        <v>75</v>
      </c>
      <c r="B568" t="s">
        <v>82</v>
      </c>
      <c r="C568" t="s">
        <v>87</v>
      </c>
      <c r="D568">
        <v>2017</v>
      </c>
      <c r="E568" t="s">
        <v>93</v>
      </c>
      <c r="F568">
        <v>36</v>
      </c>
      <c r="G568" s="9">
        <v>72</v>
      </c>
      <c r="H568" s="10">
        <v>48</v>
      </c>
      <c r="I568" s="11">
        <v>350</v>
      </c>
      <c r="J568" s="11">
        <f t="shared" si="8"/>
        <v>25200</v>
      </c>
    </row>
    <row r="569" spans="1:10">
      <c r="A569" t="s">
        <v>77</v>
      </c>
      <c r="B569" t="s">
        <v>82</v>
      </c>
      <c r="C569" t="s">
        <v>87</v>
      </c>
      <c r="D569">
        <v>2017</v>
      </c>
      <c r="E569" t="s">
        <v>94</v>
      </c>
      <c r="F569">
        <v>42</v>
      </c>
      <c r="G569" s="9">
        <v>65.25</v>
      </c>
      <c r="H569" s="10">
        <v>43.5</v>
      </c>
      <c r="I569" s="11">
        <v>350</v>
      </c>
      <c r="J569" s="11">
        <f t="shared" si="8"/>
        <v>22837.5</v>
      </c>
    </row>
    <row r="570" spans="1:10">
      <c r="A570" t="s">
        <v>76</v>
      </c>
      <c r="B570" t="s">
        <v>85</v>
      </c>
      <c r="C570" t="s">
        <v>87</v>
      </c>
      <c r="D570">
        <v>2017</v>
      </c>
      <c r="E570" t="s">
        <v>94</v>
      </c>
      <c r="F570">
        <v>43</v>
      </c>
      <c r="G570" s="9">
        <v>18</v>
      </c>
      <c r="H570" s="10">
        <v>12</v>
      </c>
      <c r="I570" s="11">
        <v>1650</v>
      </c>
      <c r="J570" s="11">
        <f t="shared" si="8"/>
        <v>29700</v>
      </c>
    </row>
    <row r="571" spans="1:10">
      <c r="A571" t="s">
        <v>77</v>
      </c>
      <c r="B571" t="s">
        <v>85</v>
      </c>
      <c r="C571" t="s">
        <v>87</v>
      </c>
      <c r="D571">
        <v>2017</v>
      </c>
      <c r="E571" t="s">
        <v>93</v>
      </c>
      <c r="F571">
        <v>37</v>
      </c>
      <c r="G571" s="9">
        <v>7.5</v>
      </c>
      <c r="H571" s="10">
        <v>5</v>
      </c>
      <c r="I571" s="11">
        <v>1650</v>
      </c>
      <c r="J571" s="11">
        <f t="shared" si="8"/>
        <v>12375</v>
      </c>
    </row>
    <row r="572" spans="1:10">
      <c r="A572" t="s">
        <v>100</v>
      </c>
      <c r="B572" t="s">
        <v>82</v>
      </c>
      <c r="C572" t="s">
        <v>87</v>
      </c>
      <c r="D572">
        <v>2017</v>
      </c>
      <c r="E572" t="s">
        <v>93</v>
      </c>
      <c r="F572">
        <v>35</v>
      </c>
      <c r="G572" s="9">
        <v>18</v>
      </c>
      <c r="H572" s="10">
        <v>12</v>
      </c>
      <c r="I572" s="11">
        <v>350</v>
      </c>
      <c r="J572" s="11">
        <f t="shared" si="8"/>
        <v>6300</v>
      </c>
    </row>
    <row r="573" spans="1:10">
      <c r="A573" t="s">
        <v>78</v>
      </c>
      <c r="B573" t="s">
        <v>83</v>
      </c>
      <c r="C573" t="s">
        <v>87</v>
      </c>
      <c r="D573">
        <v>2017</v>
      </c>
      <c r="E573" t="s">
        <v>93</v>
      </c>
      <c r="F573">
        <v>27</v>
      </c>
      <c r="G573" s="9">
        <v>6.5</v>
      </c>
      <c r="H573" s="10">
        <v>4.333333333333333</v>
      </c>
      <c r="I573" s="11">
        <v>95</v>
      </c>
      <c r="J573" s="11">
        <f t="shared" si="8"/>
        <v>617.5</v>
      </c>
    </row>
    <row r="574" spans="1:10">
      <c r="A574" t="s">
        <v>78</v>
      </c>
      <c r="B574" t="s">
        <v>84</v>
      </c>
      <c r="C574" t="s">
        <v>87</v>
      </c>
      <c r="D574">
        <v>2017</v>
      </c>
      <c r="E574" t="s">
        <v>93</v>
      </c>
      <c r="F574">
        <v>36</v>
      </c>
      <c r="G574" s="9">
        <v>37.799999999999997</v>
      </c>
      <c r="H574" s="10">
        <v>25.2</v>
      </c>
      <c r="I574" s="11">
        <v>1150</v>
      </c>
      <c r="J574" s="11">
        <f t="shared" si="8"/>
        <v>43470</v>
      </c>
    </row>
    <row r="575" spans="1:10">
      <c r="A575" t="s">
        <v>78</v>
      </c>
      <c r="B575" t="s">
        <v>83</v>
      </c>
      <c r="C575" t="s">
        <v>87</v>
      </c>
      <c r="D575">
        <v>2017</v>
      </c>
      <c r="E575" t="s">
        <v>94</v>
      </c>
      <c r="F575">
        <v>42</v>
      </c>
      <c r="G575" s="9">
        <v>14.5</v>
      </c>
      <c r="H575" s="10">
        <v>9.6666666666666661</v>
      </c>
      <c r="I575" s="11">
        <v>95</v>
      </c>
      <c r="J575" s="11">
        <f t="shared" si="8"/>
        <v>1377.5</v>
      </c>
    </row>
    <row r="576" spans="1:10">
      <c r="A576" t="s">
        <v>78</v>
      </c>
      <c r="B576" t="s">
        <v>85</v>
      </c>
      <c r="C576" t="s">
        <v>87</v>
      </c>
      <c r="D576">
        <v>2017</v>
      </c>
      <c r="E576" t="s">
        <v>93</v>
      </c>
      <c r="F576">
        <v>28</v>
      </c>
      <c r="G576" s="9">
        <v>10.125</v>
      </c>
      <c r="H576" s="10">
        <v>6.75</v>
      </c>
      <c r="I576" s="11">
        <v>1650</v>
      </c>
      <c r="J576" s="11">
        <f t="shared" si="8"/>
        <v>16706.25</v>
      </c>
    </row>
    <row r="577" spans="1:10">
      <c r="A577" t="s">
        <v>100</v>
      </c>
      <c r="B577" t="s">
        <v>85</v>
      </c>
      <c r="C577" t="s">
        <v>87</v>
      </c>
      <c r="D577">
        <v>2017</v>
      </c>
      <c r="E577" t="s">
        <v>93</v>
      </c>
      <c r="F577">
        <v>39</v>
      </c>
      <c r="G577" s="9">
        <v>1.875</v>
      </c>
      <c r="H577" s="10">
        <v>1.25</v>
      </c>
      <c r="I577" s="11">
        <v>1650</v>
      </c>
      <c r="J577" s="11">
        <f t="shared" si="8"/>
        <v>3093.75</v>
      </c>
    </row>
    <row r="578" spans="1:10">
      <c r="A578" t="s">
        <v>100</v>
      </c>
      <c r="B578" t="s">
        <v>83</v>
      </c>
      <c r="C578" t="s">
        <v>87</v>
      </c>
      <c r="D578">
        <v>2017</v>
      </c>
      <c r="E578" t="s">
        <v>91</v>
      </c>
      <c r="F578">
        <v>13</v>
      </c>
      <c r="G578" s="9">
        <v>5</v>
      </c>
      <c r="H578" s="10">
        <v>3.3333333333333335</v>
      </c>
      <c r="I578" s="11">
        <v>95</v>
      </c>
      <c r="J578" s="11">
        <f t="shared" ref="J578:J641" si="9">I578*G578</f>
        <v>475</v>
      </c>
    </row>
    <row r="579" spans="1:10">
      <c r="A579" t="s">
        <v>75</v>
      </c>
      <c r="B579" t="s">
        <v>84</v>
      </c>
      <c r="C579" t="s">
        <v>87</v>
      </c>
      <c r="D579">
        <v>2017</v>
      </c>
      <c r="E579" t="s">
        <v>91</v>
      </c>
      <c r="F579">
        <v>2</v>
      </c>
      <c r="G579" s="9">
        <v>66.599999999999994</v>
      </c>
      <c r="H579" s="10">
        <v>44.4</v>
      </c>
      <c r="I579" s="11">
        <v>1150</v>
      </c>
      <c r="J579" s="11">
        <f t="shared" si="9"/>
        <v>76590</v>
      </c>
    </row>
    <row r="580" spans="1:10">
      <c r="A580" t="s">
        <v>77</v>
      </c>
      <c r="B580" t="s">
        <v>83</v>
      </c>
      <c r="C580" t="s">
        <v>87</v>
      </c>
      <c r="D580">
        <v>2017</v>
      </c>
      <c r="E580" t="s">
        <v>91</v>
      </c>
      <c r="F580">
        <v>4</v>
      </c>
      <c r="G580" s="9">
        <v>12</v>
      </c>
      <c r="H580" s="10">
        <v>8</v>
      </c>
      <c r="I580" s="11">
        <v>95</v>
      </c>
      <c r="J580" s="11">
        <f t="shared" si="9"/>
        <v>1140</v>
      </c>
    </row>
    <row r="581" spans="1:10">
      <c r="A581" t="s">
        <v>100</v>
      </c>
      <c r="B581" t="s">
        <v>84</v>
      </c>
      <c r="C581" t="s">
        <v>87</v>
      </c>
      <c r="D581">
        <v>2017</v>
      </c>
      <c r="E581" t="s">
        <v>92</v>
      </c>
      <c r="F581">
        <v>24</v>
      </c>
      <c r="G581" s="9">
        <v>10.799999999999999</v>
      </c>
      <c r="H581" s="10">
        <v>7.1999999999999993</v>
      </c>
      <c r="I581" s="11">
        <v>1150</v>
      </c>
      <c r="J581" s="11">
        <f t="shared" si="9"/>
        <v>12419.999999999998</v>
      </c>
    </row>
    <row r="582" spans="1:10">
      <c r="A582" t="s">
        <v>100</v>
      </c>
      <c r="B582" t="s">
        <v>82</v>
      </c>
      <c r="C582" t="s">
        <v>87</v>
      </c>
      <c r="D582">
        <v>2017</v>
      </c>
      <c r="E582" t="s">
        <v>92</v>
      </c>
      <c r="F582">
        <v>26</v>
      </c>
      <c r="G582" s="9">
        <v>22.5</v>
      </c>
      <c r="H582" s="10">
        <v>15</v>
      </c>
      <c r="I582" s="11">
        <v>350</v>
      </c>
      <c r="J582" s="11">
        <f t="shared" si="9"/>
        <v>7875</v>
      </c>
    </row>
    <row r="583" spans="1:10">
      <c r="A583" t="s">
        <v>100</v>
      </c>
      <c r="B583" t="s">
        <v>82</v>
      </c>
      <c r="C583" t="s">
        <v>87</v>
      </c>
      <c r="D583">
        <v>2017</v>
      </c>
      <c r="E583" t="s">
        <v>92</v>
      </c>
      <c r="F583">
        <v>16</v>
      </c>
      <c r="G583" s="9">
        <v>18</v>
      </c>
      <c r="H583" s="10">
        <v>12</v>
      </c>
      <c r="I583" s="11">
        <v>350</v>
      </c>
      <c r="J583" s="11">
        <f t="shared" si="9"/>
        <v>6300</v>
      </c>
    </row>
    <row r="584" spans="1:10">
      <c r="A584" t="s">
        <v>100</v>
      </c>
      <c r="B584" t="s">
        <v>85</v>
      </c>
      <c r="C584" t="s">
        <v>87</v>
      </c>
      <c r="D584">
        <v>2017</v>
      </c>
      <c r="E584" t="s">
        <v>94</v>
      </c>
      <c r="F584">
        <v>50</v>
      </c>
      <c r="G584" s="9">
        <v>2.25</v>
      </c>
      <c r="H584" s="10">
        <v>1.5</v>
      </c>
      <c r="I584" s="11">
        <v>1650</v>
      </c>
      <c r="J584" s="11">
        <f t="shared" si="9"/>
        <v>3712.5</v>
      </c>
    </row>
    <row r="585" spans="1:10">
      <c r="A585" t="s">
        <v>77</v>
      </c>
      <c r="B585" t="s">
        <v>85</v>
      </c>
      <c r="C585" t="s">
        <v>87</v>
      </c>
      <c r="D585">
        <v>2017</v>
      </c>
      <c r="E585" t="s">
        <v>94</v>
      </c>
      <c r="F585">
        <v>41</v>
      </c>
      <c r="G585" s="9">
        <v>12.375</v>
      </c>
      <c r="H585" s="10">
        <v>8.25</v>
      </c>
      <c r="I585" s="11">
        <v>1650</v>
      </c>
      <c r="J585" s="11">
        <f t="shared" si="9"/>
        <v>20418.75</v>
      </c>
    </row>
    <row r="586" spans="1:10">
      <c r="A586" t="s">
        <v>75</v>
      </c>
      <c r="B586" t="s">
        <v>83</v>
      </c>
      <c r="C586" t="s">
        <v>87</v>
      </c>
      <c r="D586">
        <v>2017</v>
      </c>
      <c r="E586" t="s">
        <v>92</v>
      </c>
      <c r="F586">
        <v>14</v>
      </c>
      <c r="G586" s="9">
        <v>19.5</v>
      </c>
      <c r="H586" s="10">
        <v>13</v>
      </c>
      <c r="I586" s="11">
        <v>95</v>
      </c>
      <c r="J586" s="11">
        <f t="shared" si="9"/>
        <v>1852.5</v>
      </c>
    </row>
    <row r="587" spans="1:10">
      <c r="A587" t="s">
        <v>100</v>
      </c>
      <c r="B587" t="s">
        <v>85</v>
      </c>
      <c r="C587" t="s">
        <v>87</v>
      </c>
      <c r="D587">
        <v>2017</v>
      </c>
      <c r="E587" t="s">
        <v>92</v>
      </c>
      <c r="F587">
        <v>24</v>
      </c>
      <c r="G587" s="9">
        <v>3.375</v>
      </c>
      <c r="H587" s="10">
        <v>2.25</v>
      </c>
      <c r="I587" s="11">
        <v>1650</v>
      </c>
      <c r="J587" s="11">
        <f t="shared" si="9"/>
        <v>5568.75</v>
      </c>
    </row>
    <row r="588" spans="1:10">
      <c r="A588" t="s">
        <v>78</v>
      </c>
      <c r="B588" t="s">
        <v>85</v>
      </c>
      <c r="C588" t="s">
        <v>87</v>
      </c>
      <c r="D588">
        <v>2017</v>
      </c>
      <c r="E588" t="s">
        <v>91</v>
      </c>
      <c r="F588">
        <v>1</v>
      </c>
      <c r="G588" s="9">
        <v>9.75</v>
      </c>
      <c r="H588" s="10">
        <v>6.5</v>
      </c>
      <c r="I588" s="11">
        <v>1650</v>
      </c>
      <c r="J588" s="11">
        <f t="shared" si="9"/>
        <v>16087.5</v>
      </c>
    </row>
    <row r="589" spans="1:10">
      <c r="A589" t="s">
        <v>78</v>
      </c>
      <c r="B589" t="s">
        <v>84</v>
      </c>
      <c r="C589" t="s">
        <v>87</v>
      </c>
      <c r="D589">
        <v>2017</v>
      </c>
      <c r="E589" t="s">
        <v>92</v>
      </c>
      <c r="F589">
        <v>20</v>
      </c>
      <c r="G589" s="9">
        <v>18</v>
      </c>
      <c r="H589" s="10">
        <v>12</v>
      </c>
      <c r="I589" s="11">
        <v>1150</v>
      </c>
      <c r="J589" s="11">
        <f t="shared" si="9"/>
        <v>20700</v>
      </c>
    </row>
    <row r="590" spans="1:10">
      <c r="A590" t="s">
        <v>75</v>
      </c>
      <c r="B590" t="s">
        <v>84</v>
      </c>
      <c r="C590" t="s">
        <v>87</v>
      </c>
      <c r="D590">
        <v>2017</v>
      </c>
      <c r="E590" t="s">
        <v>92</v>
      </c>
      <c r="F590">
        <v>20</v>
      </c>
      <c r="G590" s="9">
        <v>68.400000000000006</v>
      </c>
      <c r="H590" s="10">
        <v>45.6</v>
      </c>
      <c r="I590" s="11">
        <v>1150</v>
      </c>
      <c r="J590" s="11">
        <f t="shared" si="9"/>
        <v>78660</v>
      </c>
    </row>
    <row r="591" spans="1:10">
      <c r="A591" t="s">
        <v>100</v>
      </c>
      <c r="B591" t="s">
        <v>82</v>
      </c>
      <c r="C591" t="s">
        <v>87</v>
      </c>
      <c r="D591">
        <v>2017</v>
      </c>
      <c r="E591" t="s">
        <v>94</v>
      </c>
      <c r="F591">
        <v>49</v>
      </c>
      <c r="G591" s="9">
        <v>15.75</v>
      </c>
      <c r="H591" s="10">
        <v>10.5</v>
      </c>
      <c r="I591" s="11">
        <v>350</v>
      </c>
      <c r="J591" s="11">
        <f t="shared" si="9"/>
        <v>5512.5</v>
      </c>
    </row>
    <row r="592" spans="1:10">
      <c r="A592" t="s">
        <v>77</v>
      </c>
      <c r="B592" t="s">
        <v>82</v>
      </c>
      <c r="C592" t="s">
        <v>87</v>
      </c>
      <c r="D592">
        <v>2017</v>
      </c>
      <c r="E592" t="s">
        <v>92</v>
      </c>
      <c r="F592">
        <v>20</v>
      </c>
      <c r="G592" s="9">
        <v>65.25</v>
      </c>
      <c r="H592" s="10">
        <v>43.5</v>
      </c>
      <c r="I592" s="11">
        <v>350</v>
      </c>
      <c r="J592" s="11">
        <f t="shared" si="9"/>
        <v>22837.5</v>
      </c>
    </row>
    <row r="593" spans="1:10">
      <c r="A593" t="s">
        <v>100</v>
      </c>
      <c r="B593" t="s">
        <v>84</v>
      </c>
      <c r="C593" t="s">
        <v>87</v>
      </c>
      <c r="D593">
        <v>2017</v>
      </c>
      <c r="E593" t="s">
        <v>92</v>
      </c>
      <c r="F593">
        <v>22</v>
      </c>
      <c r="G593" s="9">
        <v>18</v>
      </c>
      <c r="H593" s="10">
        <v>12</v>
      </c>
      <c r="I593" s="11">
        <v>1150</v>
      </c>
      <c r="J593" s="11">
        <f t="shared" si="9"/>
        <v>20700</v>
      </c>
    </row>
    <row r="594" spans="1:10">
      <c r="A594" t="s">
        <v>100</v>
      </c>
      <c r="B594" t="s">
        <v>84</v>
      </c>
      <c r="C594" t="s">
        <v>87</v>
      </c>
      <c r="D594">
        <v>2017</v>
      </c>
      <c r="E594" t="s">
        <v>94</v>
      </c>
      <c r="F594">
        <v>46</v>
      </c>
      <c r="G594" s="9">
        <v>10.799999999999999</v>
      </c>
      <c r="H594" s="10">
        <v>7.1999999999999993</v>
      </c>
      <c r="I594" s="11">
        <v>1150</v>
      </c>
      <c r="J594" s="11">
        <f t="shared" si="9"/>
        <v>12419.999999999998</v>
      </c>
    </row>
    <row r="595" spans="1:10">
      <c r="A595" t="s">
        <v>77</v>
      </c>
      <c r="B595" t="s">
        <v>84</v>
      </c>
      <c r="C595" t="s">
        <v>87</v>
      </c>
      <c r="D595">
        <v>2017</v>
      </c>
      <c r="E595" t="s">
        <v>91</v>
      </c>
      <c r="F595">
        <v>11</v>
      </c>
      <c r="G595" s="9">
        <v>54</v>
      </c>
      <c r="H595" s="10">
        <v>36</v>
      </c>
      <c r="I595" s="11">
        <v>1150</v>
      </c>
      <c r="J595" s="11">
        <f t="shared" si="9"/>
        <v>62100</v>
      </c>
    </row>
    <row r="596" spans="1:10">
      <c r="A596" t="s">
        <v>78</v>
      </c>
      <c r="B596" t="s">
        <v>84</v>
      </c>
      <c r="C596" t="s">
        <v>87</v>
      </c>
      <c r="D596">
        <v>2017</v>
      </c>
      <c r="E596" t="s">
        <v>91</v>
      </c>
      <c r="F596">
        <v>5</v>
      </c>
      <c r="G596" s="9">
        <v>37.799999999999997</v>
      </c>
      <c r="H596" s="10">
        <v>25.2</v>
      </c>
      <c r="I596" s="11">
        <v>1150</v>
      </c>
      <c r="J596" s="11">
        <f t="shared" si="9"/>
        <v>43470</v>
      </c>
    </row>
    <row r="597" spans="1:10">
      <c r="A597" t="s">
        <v>76</v>
      </c>
      <c r="B597" t="s">
        <v>85</v>
      </c>
      <c r="C597" t="s">
        <v>87</v>
      </c>
      <c r="D597">
        <v>2017</v>
      </c>
      <c r="E597" t="s">
        <v>94</v>
      </c>
      <c r="F597">
        <v>47</v>
      </c>
      <c r="G597" s="9">
        <v>18</v>
      </c>
      <c r="H597" s="10">
        <v>12</v>
      </c>
      <c r="I597" s="11">
        <v>1650</v>
      </c>
      <c r="J597" s="11">
        <f t="shared" si="9"/>
        <v>29700</v>
      </c>
    </row>
    <row r="598" spans="1:10">
      <c r="A598" t="s">
        <v>75</v>
      </c>
      <c r="B598" t="s">
        <v>83</v>
      </c>
      <c r="C598" t="s">
        <v>87</v>
      </c>
      <c r="D598">
        <v>2017</v>
      </c>
      <c r="E598" t="s">
        <v>91</v>
      </c>
      <c r="F598">
        <v>10</v>
      </c>
      <c r="G598" s="9">
        <v>17</v>
      </c>
      <c r="H598" s="10">
        <v>11.333333333333334</v>
      </c>
      <c r="I598" s="11">
        <v>95</v>
      </c>
      <c r="J598" s="11">
        <f t="shared" si="9"/>
        <v>1615</v>
      </c>
    </row>
    <row r="599" spans="1:10">
      <c r="A599" t="s">
        <v>78</v>
      </c>
      <c r="B599" t="s">
        <v>84</v>
      </c>
      <c r="C599" t="s">
        <v>87</v>
      </c>
      <c r="D599">
        <v>2017</v>
      </c>
      <c r="E599" t="s">
        <v>94</v>
      </c>
      <c r="F599">
        <v>49</v>
      </c>
      <c r="G599" s="9">
        <v>19.799999999999997</v>
      </c>
      <c r="H599" s="10">
        <v>13.2</v>
      </c>
      <c r="I599" s="11">
        <v>1150</v>
      </c>
      <c r="J599" s="11">
        <f t="shared" si="9"/>
        <v>22769.999999999996</v>
      </c>
    </row>
    <row r="600" spans="1:10">
      <c r="A600" t="s">
        <v>100</v>
      </c>
      <c r="B600" t="s">
        <v>82</v>
      </c>
      <c r="C600" t="s">
        <v>87</v>
      </c>
      <c r="D600">
        <v>2017</v>
      </c>
      <c r="E600" t="s">
        <v>91</v>
      </c>
      <c r="F600">
        <v>13</v>
      </c>
      <c r="G600" s="9">
        <v>15.75</v>
      </c>
      <c r="H600" s="10">
        <v>10.5</v>
      </c>
      <c r="I600" s="11">
        <v>350</v>
      </c>
      <c r="J600" s="11">
        <f t="shared" si="9"/>
        <v>5512.5</v>
      </c>
    </row>
    <row r="601" spans="1:10">
      <c r="A601" t="s">
        <v>76</v>
      </c>
      <c r="B601" t="s">
        <v>84</v>
      </c>
      <c r="C601" t="s">
        <v>87</v>
      </c>
      <c r="D601">
        <v>2017</v>
      </c>
      <c r="E601" t="s">
        <v>91</v>
      </c>
      <c r="F601">
        <v>1</v>
      </c>
      <c r="G601" s="9">
        <v>99</v>
      </c>
      <c r="H601" s="10">
        <v>66</v>
      </c>
      <c r="I601" s="11">
        <v>1150</v>
      </c>
      <c r="J601" s="11">
        <f t="shared" si="9"/>
        <v>113850</v>
      </c>
    </row>
    <row r="602" spans="1:10">
      <c r="A602" t="s">
        <v>100</v>
      </c>
      <c r="B602" t="s">
        <v>82</v>
      </c>
      <c r="C602" t="s">
        <v>87</v>
      </c>
      <c r="D602">
        <v>2017</v>
      </c>
      <c r="E602" t="s">
        <v>94</v>
      </c>
      <c r="F602">
        <v>46</v>
      </c>
      <c r="G602" s="9">
        <v>11.25</v>
      </c>
      <c r="H602" s="10">
        <v>7.5</v>
      </c>
      <c r="I602" s="11">
        <v>350</v>
      </c>
      <c r="J602" s="11">
        <f t="shared" si="9"/>
        <v>3937.5</v>
      </c>
    </row>
    <row r="603" spans="1:10">
      <c r="A603" t="s">
        <v>76</v>
      </c>
      <c r="B603" t="s">
        <v>85</v>
      </c>
      <c r="C603" t="s">
        <v>87</v>
      </c>
      <c r="D603">
        <v>2017</v>
      </c>
      <c r="E603" t="s">
        <v>91</v>
      </c>
      <c r="F603">
        <v>10</v>
      </c>
      <c r="G603" s="9">
        <v>18.375</v>
      </c>
      <c r="H603" s="10">
        <v>12.25</v>
      </c>
      <c r="I603" s="11">
        <v>1650</v>
      </c>
      <c r="J603" s="11">
        <f t="shared" si="9"/>
        <v>30318.75</v>
      </c>
    </row>
    <row r="604" spans="1:10">
      <c r="A604" t="s">
        <v>75</v>
      </c>
      <c r="B604" t="s">
        <v>84</v>
      </c>
      <c r="C604" t="s">
        <v>87</v>
      </c>
      <c r="D604">
        <v>2017</v>
      </c>
      <c r="E604" t="s">
        <v>92</v>
      </c>
      <c r="F604">
        <v>14</v>
      </c>
      <c r="G604" s="9">
        <v>37.799999999999997</v>
      </c>
      <c r="H604" s="10">
        <v>25.2</v>
      </c>
      <c r="I604" s="11">
        <v>1150</v>
      </c>
      <c r="J604" s="11">
        <f t="shared" si="9"/>
        <v>43470</v>
      </c>
    </row>
    <row r="605" spans="1:10">
      <c r="A605" t="s">
        <v>77</v>
      </c>
      <c r="B605" t="s">
        <v>84</v>
      </c>
      <c r="C605" t="s">
        <v>87</v>
      </c>
      <c r="D605">
        <v>2017</v>
      </c>
      <c r="E605" t="s">
        <v>91</v>
      </c>
      <c r="F605">
        <v>2</v>
      </c>
      <c r="G605" s="9">
        <v>39.599999999999994</v>
      </c>
      <c r="H605" s="10">
        <v>26.4</v>
      </c>
      <c r="I605" s="11">
        <v>1150</v>
      </c>
      <c r="J605" s="11">
        <f t="shared" si="9"/>
        <v>45539.999999999993</v>
      </c>
    </row>
    <row r="606" spans="1:10">
      <c r="A606" t="s">
        <v>100</v>
      </c>
      <c r="B606" t="s">
        <v>83</v>
      </c>
      <c r="C606" t="s">
        <v>87</v>
      </c>
      <c r="D606">
        <v>2017</v>
      </c>
      <c r="E606" t="s">
        <v>93</v>
      </c>
      <c r="F606">
        <v>36</v>
      </c>
      <c r="G606" s="9">
        <v>5</v>
      </c>
      <c r="H606" s="10">
        <v>3.3333333333333335</v>
      </c>
      <c r="I606" s="11">
        <v>95</v>
      </c>
      <c r="J606" s="11">
        <f t="shared" si="9"/>
        <v>475</v>
      </c>
    </row>
    <row r="607" spans="1:10">
      <c r="A607" t="s">
        <v>75</v>
      </c>
      <c r="B607" t="s">
        <v>83</v>
      </c>
      <c r="C607" t="s">
        <v>87</v>
      </c>
      <c r="D607">
        <v>2017</v>
      </c>
      <c r="E607" t="s">
        <v>91</v>
      </c>
      <c r="F607">
        <v>4</v>
      </c>
      <c r="G607" s="9">
        <v>15</v>
      </c>
      <c r="H607" s="10">
        <v>10</v>
      </c>
      <c r="I607" s="11">
        <v>95</v>
      </c>
      <c r="J607" s="11">
        <f t="shared" si="9"/>
        <v>1425</v>
      </c>
    </row>
    <row r="608" spans="1:10">
      <c r="A608" t="s">
        <v>100</v>
      </c>
      <c r="B608" t="s">
        <v>85</v>
      </c>
      <c r="C608" t="s">
        <v>87</v>
      </c>
      <c r="D608">
        <v>2017</v>
      </c>
      <c r="E608" t="s">
        <v>92</v>
      </c>
      <c r="F608">
        <v>15</v>
      </c>
      <c r="G608" s="9">
        <v>3</v>
      </c>
      <c r="H608" s="10">
        <v>2</v>
      </c>
      <c r="I608" s="11">
        <v>1650</v>
      </c>
      <c r="J608" s="11">
        <f t="shared" si="9"/>
        <v>4950</v>
      </c>
    </row>
    <row r="609" spans="1:10">
      <c r="A609" t="s">
        <v>78</v>
      </c>
      <c r="B609" t="s">
        <v>84</v>
      </c>
      <c r="C609" t="s">
        <v>87</v>
      </c>
      <c r="D609">
        <v>2017</v>
      </c>
      <c r="E609" t="s">
        <v>94</v>
      </c>
      <c r="F609">
        <v>52</v>
      </c>
      <c r="G609" s="9">
        <v>27</v>
      </c>
      <c r="H609" s="10">
        <v>18</v>
      </c>
      <c r="I609" s="11">
        <v>1150</v>
      </c>
      <c r="J609" s="11">
        <f t="shared" si="9"/>
        <v>31050</v>
      </c>
    </row>
    <row r="610" spans="1:10">
      <c r="A610" t="s">
        <v>100</v>
      </c>
      <c r="B610" t="s">
        <v>85</v>
      </c>
      <c r="C610" t="s">
        <v>87</v>
      </c>
      <c r="D610">
        <v>2017</v>
      </c>
      <c r="E610" t="s">
        <v>94</v>
      </c>
      <c r="F610">
        <v>42</v>
      </c>
      <c r="G610" s="9">
        <v>2.625</v>
      </c>
      <c r="H610" s="10">
        <v>1.75</v>
      </c>
      <c r="I610" s="11">
        <v>1650</v>
      </c>
      <c r="J610" s="11">
        <f t="shared" si="9"/>
        <v>4331.25</v>
      </c>
    </row>
    <row r="611" spans="1:10">
      <c r="A611" t="s">
        <v>76</v>
      </c>
      <c r="B611" t="s">
        <v>82</v>
      </c>
      <c r="C611" t="s">
        <v>87</v>
      </c>
      <c r="D611">
        <v>2017</v>
      </c>
      <c r="E611" t="s">
        <v>92</v>
      </c>
      <c r="F611">
        <v>20</v>
      </c>
      <c r="G611" s="9">
        <v>132.75</v>
      </c>
      <c r="H611" s="10">
        <v>88.5</v>
      </c>
      <c r="I611" s="11">
        <v>350</v>
      </c>
      <c r="J611" s="11">
        <f t="shared" si="9"/>
        <v>46462.5</v>
      </c>
    </row>
    <row r="612" spans="1:10">
      <c r="A612" t="s">
        <v>76</v>
      </c>
      <c r="B612" t="s">
        <v>85</v>
      </c>
      <c r="C612" t="s">
        <v>87</v>
      </c>
      <c r="D612">
        <v>2017</v>
      </c>
      <c r="E612" t="s">
        <v>92</v>
      </c>
      <c r="F612">
        <v>14</v>
      </c>
      <c r="G612" s="9">
        <v>16.125</v>
      </c>
      <c r="H612" s="10">
        <v>10.75</v>
      </c>
      <c r="I612" s="11">
        <v>1650</v>
      </c>
      <c r="J612" s="11">
        <f t="shared" si="9"/>
        <v>26606.25</v>
      </c>
    </row>
    <row r="613" spans="1:10">
      <c r="A613" t="s">
        <v>75</v>
      </c>
      <c r="B613" t="s">
        <v>83</v>
      </c>
      <c r="C613" t="s">
        <v>87</v>
      </c>
      <c r="D613">
        <v>2017</v>
      </c>
      <c r="E613" t="s">
        <v>91</v>
      </c>
      <c r="F613">
        <v>3</v>
      </c>
      <c r="G613" s="9">
        <v>15</v>
      </c>
      <c r="H613" s="10">
        <v>10</v>
      </c>
      <c r="I613" s="11">
        <v>95</v>
      </c>
      <c r="J613" s="11">
        <f t="shared" si="9"/>
        <v>1425</v>
      </c>
    </row>
    <row r="614" spans="1:10">
      <c r="A614" t="s">
        <v>100</v>
      </c>
      <c r="B614" t="s">
        <v>84</v>
      </c>
      <c r="C614" t="s">
        <v>87</v>
      </c>
      <c r="D614">
        <v>2017</v>
      </c>
      <c r="E614" t="s">
        <v>91</v>
      </c>
      <c r="F614">
        <v>5</v>
      </c>
      <c r="G614" s="9">
        <v>16.2</v>
      </c>
      <c r="H614" s="10">
        <v>10.799999999999999</v>
      </c>
      <c r="I614" s="11">
        <v>1150</v>
      </c>
      <c r="J614" s="11">
        <f t="shared" si="9"/>
        <v>18630</v>
      </c>
    </row>
    <row r="615" spans="1:10">
      <c r="A615" t="s">
        <v>75</v>
      </c>
      <c r="B615" t="s">
        <v>83</v>
      </c>
      <c r="C615" t="s">
        <v>87</v>
      </c>
      <c r="D615">
        <v>2017</v>
      </c>
      <c r="E615" t="s">
        <v>94</v>
      </c>
      <c r="F615">
        <v>41</v>
      </c>
      <c r="G615" s="9">
        <v>15.5</v>
      </c>
      <c r="H615" s="10">
        <v>10.333333333333334</v>
      </c>
      <c r="I615" s="11">
        <v>95</v>
      </c>
      <c r="J615" s="11">
        <f t="shared" si="9"/>
        <v>1472.5</v>
      </c>
    </row>
    <row r="616" spans="1:10">
      <c r="A616" t="s">
        <v>78</v>
      </c>
      <c r="B616" t="s">
        <v>82</v>
      </c>
      <c r="C616" t="s">
        <v>87</v>
      </c>
      <c r="D616">
        <v>2017</v>
      </c>
      <c r="E616" t="s">
        <v>94</v>
      </c>
      <c r="F616">
        <v>47</v>
      </c>
      <c r="G616" s="9">
        <v>27</v>
      </c>
      <c r="H616" s="10">
        <v>18</v>
      </c>
      <c r="I616" s="11">
        <v>350</v>
      </c>
      <c r="J616" s="11">
        <f t="shared" si="9"/>
        <v>9450</v>
      </c>
    </row>
    <row r="617" spans="1:10">
      <c r="A617" t="s">
        <v>100</v>
      </c>
      <c r="B617" t="s">
        <v>82</v>
      </c>
      <c r="C617" t="s">
        <v>87</v>
      </c>
      <c r="D617">
        <v>2017</v>
      </c>
      <c r="E617" t="s">
        <v>92</v>
      </c>
      <c r="F617">
        <v>20</v>
      </c>
      <c r="G617" s="9">
        <v>13.5</v>
      </c>
      <c r="H617" s="10">
        <v>9</v>
      </c>
      <c r="I617" s="11">
        <v>350</v>
      </c>
      <c r="J617" s="11">
        <f t="shared" si="9"/>
        <v>4725</v>
      </c>
    </row>
    <row r="618" spans="1:10">
      <c r="A618" t="s">
        <v>100</v>
      </c>
      <c r="B618" t="s">
        <v>82</v>
      </c>
      <c r="C618" t="s">
        <v>87</v>
      </c>
      <c r="D618">
        <v>2017</v>
      </c>
      <c r="E618" t="s">
        <v>93</v>
      </c>
      <c r="F618">
        <v>28</v>
      </c>
      <c r="G618" s="9">
        <v>15.75</v>
      </c>
      <c r="H618" s="10">
        <v>10.5</v>
      </c>
      <c r="I618" s="11">
        <v>350</v>
      </c>
      <c r="J618" s="11">
        <f t="shared" si="9"/>
        <v>5512.5</v>
      </c>
    </row>
    <row r="619" spans="1:10">
      <c r="A619" t="s">
        <v>77</v>
      </c>
      <c r="B619" t="s">
        <v>82</v>
      </c>
      <c r="C619" t="s">
        <v>87</v>
      </c>
      <c r="D619">
        <v>2017</v>
      </c>
      <c r="E619" t="s">
        <v>92</v>
      </c>
      <c r="F619">
        <v>22</v>
      </c>
      <c r="G619" s="9">
        <v>74.25</v>
      </c>
      <c r="H619" s="10">
        <v>49.5</v>
      </c>
      <c r="I619" s="11">
        <v>350</v>
      </c>
      <c r="J619" s="11">
        <f t="shared" si="9"/>
        <v>25987.5</v>
      </c>
    </row>
    <row r="620" spans="1:10">
      <c r="A620" t="s">
        <v>77</v>
      </c>
      <c r="B620" t="s">
        <v>82</v>
      </c>
      <c r="C620" t="s">
        <v>87</v>
      </c>
      <c r="D620">
        <v>2017</v>
      </c>
      <c r="E620" t="s">
        <v>91</v>
      </c>
      <c r="F620">
        <v>4</v>
      </c>
      <c r="G620" s="9">
        <v>76.5</v>
      </c>
      <c r="H620" s="10">
        <v>51</v>
      </c>
      <c r="I620" s="11">
        <v>350</v>
      </c>
      <c r="J620" s="11">
        <f t="shared" si="9"/>
        <v>26775</v>
      </c>
    </row>
    <row r="621" spans="1:10">
      <c r="A621" t="s">
        <v>78</v>
      </c>
      <c r="B621" t="s">
        <v>85</v>
      </c>
      <c r="C621" t="s">
        <v>87</v>
      </c>
      <c r="D621">
        <v>2017</v>
      </c>
      <c r="E621" t="s">
        <v>92</v>
      </c>
      <c r="F621">
        <v>21</v>
      </c>
      <c r="G621" s="9">
        <v>7.5</v>
      </c>
      <c r="H621" s="10">
        <v>5</v>
      </c>
      <c r="I621" s="11">
        <v>1650</v>
      </c>
      <c r="J621" s="11">
        <f t="shared" si="9"/>
        <v>12375</v>
      </c>
    </row>
    <row r="622" spans="1:10">
      <c r="A622" t="s">
        <v>100</v>
      </c>
      <c r="B622" t="s">
        <v>84</v>
      </c>
      <c r="C622" t="s">
        <v>87</v>
      </c>
      <c r="D622">
        <v>2017</v>
      </c>
      <c r="E622" t="s">
        <v>92</v>
      </c>
      <c r="F622">
        <v>16</v>
      </c>
      <c r="G622" s="9">
        <v>10.799999999999999</v>
      </c>
      <c r="H622" s="10">
        <v>7.1999999999999993</v>
      </c>
      <c r="I622" s="11">
        <v>1150</v>
      </c>
      <c r="J622" s="11">
        <f t="shared" si="9"/>
        <v>12419.999999999998</v>
      </c>
    </row>
    <row r="623" spans="1:10">
      <c r="A623" t="s">
        <v>100</v>
      </c>
      <c r="B623" t="s">
        <v>85</v>
      </c>
      <c r="C623" t="s">
        <v>87</v>
      </c>
      <c r="D623">
        <v>2017</v>
      </c>
      <c r="E623" t="s">
        <v>92</v>
      </c>
      <c r="F623">
        <v>19</v>
      </c>
      <c r="G623" s="9">
        <v>3.375</v>
      </c>
      <c r="H623" s="10">
        <v>2.25</v>
      </c>
      <c r="I623" s="11">
        <v>1650</v>
      </c>
      <c r="J623" s="11">
        <f t="shared" si="9"/>
        <v>5568.75</v>
      </c>
    </row>
    <row r="624" spans="1:10">
      <c r="A624" t="s">
        <v>76</v>
      </c>
      <c r="B624" t="s">
        <v>84</v>
      </c>
      <c r="C624" t="s">
        <v>87</v>
      </c>
      <c r="D624">
        <v>2017</v>
      </c>
      <c r="E624" t="s">
        <v>93</v>
      </c>
      <c r="F624">
        <v>38</v>
      </c>
      <c r="G624" s="9">
        <v>70.199999999999989</v>
      </c>
      <c r="H624" s="10">
        <v>46.8</v>
      </c>
      <c r="I624" s="11">
        <v>1150</v>
      </c>
      <c r="J624" s="11">
        <f t="shared" si="9"/>
        <v>80729.999999999985</v>
      </c>
    </row>
    <row r="625" spans="1:10">
      <c r="A625" t="s">
        <v>76</v>
      </c>
      <c r="B625" t="s">
        <v>84</v>
      </c>
      <c r="C625" t="s">
        <v>87</v>
      </c>
      <c r="D625">
        <v>2017</v>
      </c>
      <c r="E625" t="s">
        <v>91</v>
      </c>
      <c r="F625">
        <v>4</v>
      </c>
      <c r="G625" s="9">
        <v>90</v>
      </c>
      <c r="H625" s="10">
        <v>60</v>
      </c>
      <c r="I625" s="11">
        <v>1150</v>
      </c>
      <c r="J625" s="11">
        <f t="shared" si="9"/>
        <v>103500</v>
      </c>
    </row>
    <row r="626" spans="1:10">
      <c r="A626" t="s">
        <v>100</v>
      </c>
      <c r="B626" t="s">
        <v>84</v>
      </c>
      <c r="C626" t="s">
        <v>87</v>
      </c>
      <c r="D626">
        <v>2017</v>
      </c>
      <c r="E626" t="s">
        <v>94</v>
      </c>
      <c r="F626">
        <v>50</v>
      </c>
      <c r="G626" s="9">
        <v>16.2</v>
      </c>
      <c r="H626" s="10">
        <v>10.799999999999999</v>
      </c>
      <c r="I626" s="11">
        <v>1150</v>
      </c>
      <c r="J626" s="11">
        <f t="shared" si="9"/>
        <v>18630</v>
      </c>
    </row>
    <row r="627" spans="1:10">
      <c r="A627" t="s">
        <v>77</v>
      </c>
      <c r="B627" t="s">
        <v>82</v>
      </c>
      <c r="C627" t="s">
        <v>87</v>
      </c>
      <c r="D627">
        <v>2017</v>
      </c>
      <c r="E627" t="s">
        <v>94</v>
      </c>
      <c r="F627">
        <v>52</v>
      </c>
      <c r="G627" s="9">
        <v>51.75</v>
      </c>
      <c r="H627" s="10">
        <v>34.5</v>
      </c>
      <c r="I627" s="11">
        <v>350</v>
      </c>
      <c r="J627" s="11">
        <f t="shared" si="9"/>
        <v>18112.5</v>
      </c>
    </row>
    <row r="628" spans="1:10">
      <c r="A628" t="s">
        <v>78</v>
      </c>
      <c r="B628" t="s">
        <v>83</v>
      </c>
      <c r="C628" t="s">
        <v>87</v>
      </c>
      <c r="D628">
        <v>2017</v>
      </c>
      <c r="E628" t="s">
        <v>91</v>
      </c>
      <c r="F628">
        <v>2</v>
      </c>
      <c r="G628" s="9">
        <v>7</v>
      </c>
      <c r="H628" s="10">
        <v>4.666666666666667</v>
      </c>
      <c r="I628" s="11">
        <v>95</v>
      </c>
      <c r="J628" s="11">
        <f t="shared" si="9"/>
        <v>665</v>
      </c>
    </row>
    <row r="629" spans="1:10">
      <c r="A629" t="s">
        <v>77</v>
      </c>
      <c r="B629" t="s">
        <v>82</v>
      </c>
      <c r="C629" t="s">
        <v>87</v>
      </c>
      <c r="D629">
        <v>2017</v>
      </c>
      <c r="E629" t="s">
        <v>93</v>
      </c>
      <c r="F629">
        <v>39</v>
      </c>
      <c r="G629" s="9">
        <v>40.5</v>
      </c>
      <c r="H629" s="10">
        <v>27</v>
      </c>
      <c r="I629" s="11">
        <v>350</v>
      </c>
      <c r="J629" s="11">
        <f t="shared" si="9"/>
        <v>14175</v>
      </c>
    </row>
    <row r="630" spans="1:10">
      <c r="A630" t="s">
        <v>77</v>
      </c>
      <c r="B630" t="s">
        <v>84</v>
      </c>
      <c r="C630" t="s">
        <v>87</v>
      </c>
      <c r="D630">
        <v>2017</v>
      </c>
      <c r="E630" t="s">
        <v>93</v>
      </c>
      <c r="F630">
        <v>38</v>
      </c>
      <c r="G630" s="9">
        <v>54</v>
      </c>
      <c r="H630" s="10">
        <v>36</v>
      </c>
      <c r="I630" s="11">
        <v>1150</v>
      </c>
      <c r="J630" s="11">
        <f t="shared" si="9"/>
        <v>62100</v>
      </c>
    </row>
    <row r="631" spans="1:10">
      <c r="A631" t="s">
        <v>76</v>
      </c>
      <c r="B631" t="s">
        <v>82</v>
      </c>
      <c r="C631" t="s">
        <v>87</v>
      </c>
      <c r="D631">
        <v>2017</v>
      </c>
      <c r="E631" t="s">
        <v>94</v>
      </c>
      <c r="F631">
        <v>48</v>
      </c>
      <c r="G631" s="9">
        <v>90</v>
      </c>
      <c r="H631" s="10">
        <v>60</v>
      </c>
      <c r="I631" s="11">
        <v>350</v>
      </c>
      <c r="J631" s="11">
        <f t="shared" si="9"/>
        <v>31500</v>
      </c>
    </row>
    <row r="632" spans="1:10">
      <c r="A632" t="s">
        <v>77</v>
      </c>
      <c r="B632" t="s">
        <v>85</v>
      </c>
      <c r="C632" t="s">
        <v>87</v>
      </c>
      <c r="D632">
        <v>2017</v>
      </c>
      <c r="E632" t="s">
        <v>94</v>
      </c>
      <c r="F632">
        <v>47</v>
      </c>
      <c r="G632" s="9">
        <v>6.75</v>
      </c>
      <c r="H632" s="10">
        <v>4.5</v>
      </c>
      <c r="I632" s="11">
        <v>1650</v>
      </c>
      <c r="J632" s="11">
        <f t="shared" si="9"/>
        <v>11137.5</v>
      </c>
    </row>
    <row r="633" spans="1:10">
      <c r="A633" t="s">
        <v>77</v>
      </c>
      <c r="B633" t="s">
        <v>85</v>
      </c>
      <c r="C633" t="s">
        <v>87</v>
      </c>
      <c r="D633">
        <v>2017</v>
      </c>
      <c r="E633" t="s">
        <v>91</v>
      </c>
      <c r="F633">
        <v>4</v>
      </c>
      <c r="G633" s="9">
        <v>6</v>
      </c>
      <c r="H633" s="10">
        <v>4</v>
      </c>
      <c r="I633" s="11">
        <v>1650</v>
      </c>
      <c r="J633" s="11">
        <f t="shared" si="9"/>
        <v>9900</v>
      </c>
    </row>
    <row r="634" spans="1:10">
      <c r="A634" t="s">
        <v>76</v>
      </c>
      <c r="B634" t="s">
        <v>84</v>
      </c>
      <c r="C634" t="s">
        <v>87</v>
      </c>
      <c r="D634">
        <v>2017</v>
      </c>
      <c r="E634" t="s">
        <v>91</v>
      </c>
      <c r="F634">
        <v>11</v>
      </c>
      <c r="G634" s="9">
        <v>102.6</v>
      </c>
      <c r="H634" s="10">
        <v>68.399999999999991</v>
      </c>
      <c r="I634" s="11">
        <v>1150</v>
      </c>
      <c r="J634" s="11">
        <f t="shared" si="9"/>
        <v>117990</v>
      </c>
    </row>
    <row r="635" spans="1:10">
      <c r="A635" t="s">
        <v>100</v>
      </c>
      <c r="B635" t="s">
        <v>83</v>
      </c>
      <c r="C635" t="s">
        <v>87</v>
      </c>
      <c r="D635">
        <v>2017</v>
      </c>
      <c r="E635" t="s">
        <v>93</v>
      </c>
      <c r="F635">
        <v>28</v>
      </c>
      <c r="G635" s="9">
        <v>5</v>
      </c>
      <c r="H635" s="10">
        <v>3.3333333333333335</v>
      </c>
      <c r="I635" s="11">
        <v>95</v>
      </c>
      <c r="J635" s="11">
        <f t="shared" si="9"/>
        <v>475</v>
      </c>
    </row>
    <row r="636" spans="1:10">
      <c r="A636" t="s">
        <v>77</v>
      </c>
      <c r="B636" t="s">
        <v>84</v>
      </c>
      <c r="C636" t="s">
        <v>87</v>
      </c>
      <c r="D636">
        <v>2017</v>
      </c>
      <c r="E636" t="s">
        <v>92</v>
      </c>
      <c r="F636">
        <v>20</v>
      </c>
      <c r="G636" s="9">
        <v>43.199999999999996</v>
      </c>
      <c r="H636" s="10">
        <v>28.799999999999997</v>
      </c>
      <c r="I636" s="11">
        <v>1150</v>
      </c>
      <c r="J636" s="11">
        <f t="shared" si="9"/>
        <v>49679.999999999993</v>
      </c>
    </row>
    <row r="637" spans="1:10">
      <c r="A637" t="s">
        <v>77</v>
      </c>
      <c r="B637" t="s">
        <v>82</v>
      </c>
      <c r="C637" t="s">
        <v>87</v>
      </c>
      <c r="D637">
        <v>2017</v>
      </c>
      <c r="E637" t="s">
        <v>94</v>
      </c>
      <c r="F637">
        <v>41</v>
      </c>
      <c r="G637" s="9">
        <v>67.5</v>
      </c>
      <c r="H637" s="10">
        <v>45</v>
      </c>
      <c r="I637" s="11">
        <v>350</v>
      </c>
      <c r="J637" s="11">
        <f t="shared" si="9"/>
        <v>23625</v>
      </c>
    </row>
    <row r="638" spans="1:10">
      <c r="A638" t="s">
        <v>77</v>
      </c>
      <c r="B638" t="s">
        <v>82</v>
      </c>
      <c r="C638" t="s">
        <v>87</v>
      </c>
      <c r="D638">
        <v>2017</v>
      </c>
      <c r="E638" t="s">
        <v>92</v>
      </c>
      <c r="F638">
        <v>25</v>
      </c>
      <c r="G638" s="9">
        <v>33.75</v>
      </c>
      <c r="H638" s="10">
        <v>22.5</v>
      </c>
      <c r="I638" s="11">
        <v>350</v>
      </c>
      <c r="J638" s="11">
        <f t="shared" si="9"/>
        <v>11812.5</v>
      </c>
    </row>
    <row r="639" spans="1:10">
      <c r="A639" t="s">
        <v>100</v>
      </c>
      <c r="B639" t="s">
        <v>82</v>
      </c>
      <c r="C639" t="s">
        <v>87</v>
      </c>
      <c r="D639">
        <v>2017</v>
      </c>
      <c r="E639" t="s">
        <v>91</v>
      </c>
      <c r="F639">
        <v>4</v>
      </c>
      <c r="G639" s="9">
        <v>13.5</v>
      </c>
      <c r="H639" s="10">
        <v>9</v>
      </c>
      <c r="I639" s="11">
        <v>350</v>
      </c>
      <c r="J639" s="11">
        <f t="shared" si="9"/>
        <v>4725</v>
      </c>
    </row>
    <row r="640" spans="1:10">
      <c r="A640" t="s">
        <v>78</v>
      </c>
      <c r="B640" t="s">
        <v>83</v>
      </c>
      <c r="C640" t="s">
        <v>87</v>
      </c>
      <c r="D640">
        <v>2017</v>
      </c>
      <c r="E640" t="s">
        <v>91</v>
      </c>
      <c r="F640">
        <v>4</v>
      </c>
      <c r="G640" s="9">
        <v>11</v>
      </c>
      <c r="H640" s="10">
        <v>7.333333333333333</v>
      </c>
      <c r="I640" s="11">
        <v>95</v>
      </c>
      <c r="J640" s="11">
        <f t="shared" si="9"/>
        <v>1045</v>
      </c>
    </row>
    <row r="641" spans="1:10">
      <c r="A641" t="s">
        <v>100</v>
      </c>
      <c r="B641" t="s">
        <v>84</v>
      </c>
      <c r="C641" t="s">
        <v>87</v>
      </c>
      <c r="D641">
        <v>2017</v>
      </c>
      <c r="E641" t="s">
        <v>93</v>
      </c>
      <c r="F641">
        <v>39</v>
      </c>
      <c r="G641" s="9">
        <v>10.799999999999999</v>
      </c>
      <c r="H641" s="10">
        <v>7.1999999999999993</v>
      </c>
      <c r="I641" s="11">
        <v>1150</v>
      </c>
      <c r="J641" s="11">
        <f t="shared" si="9"/>
        <v>12419.999999999998</v>
      </c>
    </row>
    <row r="642" spans="1:10">
      <c r="A642" t="s">
        <v>76</v>
      </c>
      <c r="B642" t="s">
        <v>83</v>
      </c>
      <c r="C642" t="s">
        <v>87</v>
      </c>
      <c r="D642">
        <v>2017</v>
      </c>
      <c r="E642" t="s">
        <v>92</v>
      </c>
      <c r="F642">
        <v>20</v>
      </c>
      <c r="G642" s="9">
        <v>20.5</v>
      </c>
      <c r="H642" s="10">
        <v>13.666666666666666</v>
      </c>
      <c r="I642" s="11">
        <v>95</v>
      </c>
      <c r="J642" s="11">
        <f t="shared" ref="J642:J705" si="10">I642*G642</f>
        <v>1947.5</v>
      </c>
    </row>
    <row r="643" spans="1:10">
      <c r="A643" t="s">
        <v>78</v>
      </c>
      <c r="B643" t="s">
        <v>85</v>
      </c>
      <c r="C643" t="s">
        <v>87</v>
      </c>
      <c r="D643">
        <v>2017</v>
      </c>
      <c r="E643" t="s">
        <v>91</v>
      </c>
      <c r="F643">
        <v>7</v>
      </c>
      <c r="G643" s="9">
        <v>5.625</v>
      </c>
      <c r="H643" s="10">
        <v>3.75</v>
      </c>
      <c r="I643" s="11">
        <v>1650</v>
      </c>
      <c r="J643" s="11">
        <f t="shared" si="10"/>
        <v>9281.25</v>
      </c>
    </row>
    <row r="644" spans="1:10">
      <c r="A644" t="s">
        <v>78</v>
      </c>
      <c r="B644" t="s">
        <v>82</v>
      </c>
      <c r="C644" t="s">
        <v>87</v>
      </c>
      <c r="D644">
        <v>2017</v>
      </c>
      <c r="E644" t="s">
        <v>91</v>
      </c>
      <c r="F644">
        <v>6</v>
      </c>
      <c r="G644" s="9">
        <v>67.5</v>
      </c>
      <c r="H644" s="10">
        <v>45</v>
      </c>
      <c r="I644" s="11">
        <v>350</v>
      </c>
      <c r="J644" s="11">
        <f t="shared" si="10"/>
        <v>23625</v>
      </c>
    </row>
    <row r="645" spans="1:10">
      <c r="A645" t="s">
        <v>75</v>
      </c>
      <c r="B645" t="s">
        <v>82</v>
      </c>
      <c r="C645" t="s">
        <v>87</v>
      </c>
      <c r="D645">
        <v>2017</v>
      </c>
      <c r="E645" t="s">
        <v>92</v>
      </c>
      <c r="F645">
        <v>23</v>
      </c>
      <c r="G645" s="9">
        <v>69.75</v>
      </c>
      <c r="H645" s="10">
        <v>46.5</v>
      </c>
      <c r="I645" s="11">
        <v>350</v>
      </c>
      <c r="J645" s="11">
        <f t="shared" si="10"/>
        <v>24412.5</v>
      </c>
    </row>
    <row r="646" spans="1:10">
      <c r="A646" t="s">
        <v>75</v>
      </c>
      <c r="B646" t="s">
        <v>85</v>
      </c>
      <c r="C646" t="s">
        <v>87</v>
      </c>
      <c r="D646">
        <v>2017</v>
      </c>
      <c r="E646" t="s">
        <v>91</v>
      </c>
      <c r="F646">
        <v>4</v>
      </c>
      <c r="G646" s="9">
        <v>13.875</v>
      </c>
      <c r="H646" s="10">
        <v>9.25</v>
      </c>
      <c r="I646" s="11">
        <v>1650</v>
      </c>
      <c r="J646" s="11">
        <f t="shared" si="10"/>
        <v>22893.75</v>
      </c>
    </row>
    <row r="647" spans="1:10">
      <c r="A647" t="s">
        <v>75</v>
      </c>
      <c r="B647" t="s">
        <v>82</v>
      </c>
      <c r="C647" t="s">
        <v>87</v>
      </c>
      <c r="D647">
        <v>2017</v>
      </c>
      <c r="E647" t="s">
        <v>94</v>
      </c>
      <c r="F647">
        <v>48</v>
      </c>
      <c r="G647" s="9">
        <v>54</v>
      </c>
      <c r="H647" s="10">
        <v>36</v>
      </c>
      <c r="I647" s="11">
        <v>350</v>
      </c>
      <c r="J647" s="11">
        <f t="shared" si="10"/>
        <v>18900</v>
      </c>
    </row>
    <row r="648" spans="1:10">
      <c r="A648" t="s">
        <v>75</v>
      </c>
      <c r="B648" t="s">
        <v>84</v>
      </c>
      <c r="C648" t="s">
        <v>87</v>
      </c>
      <c r="D648">
        <v>2017</v>
      </c>
      <c r="E648" t="s">
        <v>94</v>
      </c>
      <c r="F648">
        <v>48</v>
      </c>
      <c r="G648" s="9">
        <v>68.400000000000006</v>
      </c>
      <c r="H648" s="10">
        <v>45.6</v>
      </c>
      <c r="I648" s="11">
        <v>1150</v>
      </c>
      <c r="J648" s="11">
        <f t="shared" si="10"/>
        <v>78660</v>
      </c>
    </row>
    <row r="649" spans="1:10">
      <c r="A649" t="s">
        <v>78</v>
      </c>
      <c r="B649" t="s">
        <v>84</v>
      </c>
      <c r="C649" t="s">
        <v>87</v>
      </c>
      <c r="D649">
        <v>2017</v>
      </c>
      <c r="E649" t="s">
        <v>91</v>
      </c>
      <c r="F649">
        <v>2</v>
      </c>
      <c r="G649" s="9">
        <v>45</v>
      </c>
      <c r="H649" s="10">
        <v>30</v>
      </c>
      <c r="I649" s="11">
        <v>1150</v>
      </c>
      <c r="J649" s="11">
        <f t="shared" si="10"/>
        <v>51750</v>
      </c>
    </row>
    <row r="650" spans="1:10">
      <c r="A650" t="s">
        <v>76</v>
      </c>
      <c r="B650" t="s">
        <v>84</v>
      </c>
      <c r="C650" t="s">
        <v>87</v>
      </c>
      <c r="D650">
        <v>2017</v>
      </c>
      <c r="E650" t="s">
        <v>94</v>
      </c>
      <c r="F650">
        <v>47</v>
      </c>
      <c r="G650" s="9">
        <v>54</v>
      </c>
      <c r="H650" s="10">
        <v>36</v>
      </c>
      <c r="I650" s="11">
        <v>1150</v>
      </c>
      <c r="J650" s="11">
        <f t="shared" si="10"/>
        <v>62100</v>
      </c>
    </row>
    <row r="651" spans="1:10">
      <c r="A651" t="s">
        <v>78</v>
      </c>
      <c r="B651" t="s">
        <v>85</v>
      </c>
      <c r="C651" t="s">
        <v>87</v>
      </c>
      <c r="D651">
        <v>2017</v>
      </c>
      <c r="E651" t="s">
        <v>94</v>
      </c>
      <c r="F651">
        <v>49</v>
      </c>
      <c r="G651" s="9">
        <v>9</v>
      </c>
      <c r="H651" s="10">
        <v>6</v>
      </c>
      <c r="I651" s="11">
        <v>1650</v>
      </c>
      <c r="J651" s="11">
        <f t="shared" si="10"/>
        <v>14850</v>
      </c>
    </row>
    <row r="652" spans="1:10">
      <c r="A652" t="s">
        <v>77</v>
      </c>
      <c r="B652" t="s">
        <v>85</v>
      </c>
      <c r="C652" t="s">
        <v>87</v>
      </c>
      <c r="D652">
        <v>2017</v>
      </c>
      <c r="E652" t="s">
        <v>92</v>
      </c>
      <c r="F652">
        <v>14</v>
      </c>
      <c r="G652" s="9">
        <v>13.125</v>
      </c>
      <c r="H652" s="10">
        <v>8.75</v>
      </c>
      <c r="I652" s="11">
        <v>1650</v>
      </c>
      <c r="J652" s="11">
        <f t="shared" si="10"/>
        <v>21656.25</v>
      </c>
    </row>
    <row r="653" spans="1:10">
      <c r="A653" t="s">
        <v>76</v>
      </c>
      <c r="B653" t="s">
        <v>85</v>
      </c>
      <c r="C653" t="s">
        <v>87</v>
      </c>
      <c r="D653">
        <v>2017</v>
      </c>
      <c r="E653" t="s">
        <v>92</v>
      </c>
      <c r="F653">
        <v>23</v>
      </c>
      <c r="G653" s="9">
        <v>17.25</v>
      </c>
      <c r="H653" s="10">
        <v>11.5</v>
      </c>
      <c r="I653" s="11">
        <v>1650</v>
      </c>
      <c r="J653" s="11">
        <f t="shared" si="10"/>
        <v>28462.5</v>
      </c>
    </row>
    <row r="654" spans="1:10">
      <c r="A654" t="s">
        <v>75</v>
      </c>
      <c r="B654" t="s">
        <v>84</v>
      </c>
      <c r="C654" t="s">
        <v>87</v>
      </c>
      <c r="D654">
        <v>2017</v>
      </c>
      <c r="E654" t="s">
        <v>92</v>
      </c>
      <c r="F654">
        <v>23</v>
      </c>
      <c r="G654" s="9">
        <v>37.799999999999997</v>
      </c>
      <c r="H654" s="10">
        <v>25.2</v>
      </c>
      <c r="I654" s="11">
        <v>1150</v>
      </c>
      <c r="J654" s="11">
        <f t="shared" si="10"/>
        <v>43470</v>
      </c>
    </row>
    <row r="655" spans="1:10">
      <c r="A655" t="s">
        <v>78</v>
      </c>
      <c r="B655" t="s">
        <v>82</v>
      </c>
      <c r="C655" t="s">
        <v>87</v>
      </c>
      <c r="D655">
        <v>2017</v>
      </c>
      <c r="E655" t="s">
        <v>93</v>
      </c>
      <c r="F655">
        <v>27</v>
      </c>
      <c r="G655" s="9">
        <v>22.5</v>
      </c>
      <c r="H655" s="10">
        <v>15</v>
      </c>
      <c r="I655" s="11">
        <v>350</v>
      </c>
      <c r="J655" s="11">
        <f t="shared" si="10"/>
        <v>7875</v>
      </c>
    </row>
    <row r="656" spans="1:10">
      <c r="A656" t="s">
        <v>76</v>
      </c>
      <c r="B656" t="s">
        <v>85</v>
      </c>
      <c r="C656" t="s">
        <v>87</v>
      </c>
      <c r="D656">
        <v>2017</v>
      </c>
      <c r="E656" t="s">
        <v>91</v>
      </c>
      <c r="F656">
        <v>2</v>
      </c>
      <c r="G656" s="9">
        <v>18.375</v>
      </c>
      <c r="H656" s="10">
        <v>12.25</v>
      </c>
      <c r="I656" s="11">
        <v>1650</v>
      </c>
      <c r="J656" s="11">
        <f t="shared" si="10"/>
        <v>30318.75</v>
      </c>
    </row>
    <row r="657" spans="1:10">
      <c r="A657" t="s">
        <v>76</v>
      </c>
      <c r="B657" t="s">
        <v>82</v>
      </c>
      <c r="C657" t="s">
        <v>87</v>
      </c>
      <c r="D657">
        <v>2017</v>
      </c>
      <c r="E657" t="s">
        <v>93</v>
      </c>
      <c r="F657">
        <v>38</v>
      </c>
      <c r="G657" s="9">
        <v>132.75</v>
      </c>
      <c r="H657" s="10">
        <v>88.5</v>
      </c>
      <c r="I657" s="11">
        <v>350</v>
      </c>
      <c r="J657" s="11">
        <f t="shared" si="10"/>
        <v>46462.5</v>
      </c>
    </row>
    <row r="658" spans="1:10">
      <c r="A658" t="s">
        <v>76</v>
      </c>
      <c r="B658" t="s">
        <v>85</v>
      </c>
      <c r="C658" t="s">
        <v>87</v>
      </c>
      <c r="D658">
        <v>2017</v>
      </c>
      <c r="E658" t="s">
        <v>91</v>
      </c>
      <c r="F658">
        <v>3</v>
      </c>
      <c r="G658" s="9">
        <v>19.5</v>
      </c>
      <c r="H658" s="10">
        <v>13</v>
      </c>
      <c r="I658" s="11">
        <v>1650</v>
      </c>
      <c r="J658" s="11">
        <f t="shared" si="10"/>
        <v>32175</v>
      </c>
    </row>
    <row r="659" spans="1:10">
      <c r="A659" t="s">
        <v>78</v>
      </c>
      <c r="B659" t="s">
        <v>84</v>
      </c>
      <c r="C659" t="s">
        <v>87</v>
      </c>
      <c r="D659">
        <v>2017</v>
      </c>
      <c r="E659" t="s">
        <v>91</v>
      </c>
      <c r="F659">
        <v>12</v>
      </c>
      <c r="G659" s="9">
        <v>54</v>
      </c>
      <c r="H659" s="10">
        <v>36</v>
      </c>
      <c r="I659" s="11">
        <v>1150</v>
      </c>
      <c r="J659" s="11">
        <f t="shared" si="10"/>
        <v>62100</v>
      </c>
    </row>
    <row r="660" spans="1:10">
      <c r="A660" t="s">
        <v>77</v>
      </c>
      <c r="B660" t="s">
        <v>82</v>
      </c>
      <c r="C660" t="s">
        <v>87</v>
      </c>
      <c r="D660">
        <v>2017</v>
      </c>
      <c r="E660" t="s">
        <v>91</v>
      </c>
      <c r="F660">
        <v>2</v>
      </c>
      <c r="G660" s="9">
        <v>49.5</v>
      </c>
      <c r="H660" s="10">
        <v>33</v>
      </c>
      <c r="I660" s="11">
        <v>350</v>
      </c>
      <c r="J660" s="11">
        <f t="shared" si="10"/>
        <v>17325</v>
      </c>
    </row>
    <row r="661" spans="1:10">
      <c r="A661" t="s">
        <v>75</v>
      </c>
      <c r="B661" t="s">
        <v>85</v>
      </c>
      <c r="C661" t="s">
        <v>87</v>
      </c>
      <c r="D661">
        <v>2017</v>
      </c>
      <c r="E661" t="s">
        <v>91</v>
      </c>
      <c r="F661">
        <v>6</v>
      </c>
      <c r="G661" s="9">
        <v>12.75</v>
      </c>
      <c r="H661" s="10">
        <v>8.5</v>
      </c>
      <c r="I661" s="11">
        <v>1650</v>
      </c>
      <c r="J661" s="11">
        <f t="shared" si="10"/>
        <v>21037.5</v>
      </c>
    </row>
    <row r="662" spans="1:10">
      <c r="A662" t="s">
        <v>100</v>
      </c>
      <c r="B662" t="s">
        <v>84</v>
      </c>
      <c r="C662" t="s">
        <v>87</v>
      </c>
      <c r="D662">
        <v>2017</v>
      </c>
      <c r="E662" t="s">
        <v>93</v>
      </c>
      <c r="F662">
        <v>36</v>
      </c>
      <c r="G662" s="9">
        <v>9</v>
      </c>
      <c r="H662" s="10">
        <v>6</v>
      </c>
      <c r="I662" s="11">
        <v>1150</v>
      </c>
      <c r="J662" s="11">
        <f t="shared" si="10"/>
        <v>10350</v>
      </c>
    </row>
    <row r="663" spans="1:10">
      <c r="A663" t="s">
        <v>100</v>
      </c>
      <c r="B663" t="s">
        <v>84</v>
      </c>
      <c r="C663" t="s">
        <v>87</v>
      </c>
      <c r="D663">
        <v>2017</v>
      </c>
      <c r="E663" t="s">
        <v>94</v>
      </c>
      <c r="F663">
        <v>44</v>
      </c>
      <c r="G663" s="9">
        <v>16.2</v>
      </c>
      <c r="H663" s="10">
        <v>10.799999999999999</v>
      </c>
      <c r="I663" s="11">
        <v>1150</v>
      </c>
      <c r="J663" s="11">
        <f t="shared" si="10"/>
        <v>18630</v>
      </c>
    </row>
    <row r="664" spans="1:10">
      <c r="A664" t="s">
        <v>100</v>
      </c>
      <c r="B664" t="s">
        <v>82</v>
      </c>
      <c r="C664" t="s">
        <v>87</v>
      </c>
      <c r="D664">
        <v>2017</v>
      </c>
      <c r="E664" t="s">
        <v>94</v>
      </c>
      <c r="F664">
        <v>44</v>
      </c>
      <c r="G664" s="9">
        <v>20.25</v>
      </c>
      <c r="H664" s="10">
        <v>13.5</v>
      </c>
      <c r="I664" s="11">
        <v>350</v>
      </c>
      <c r="J664" s="11">
        <f t="shared" si="10"/>
        <v>7087.5</v>
      </c>
    </row>
    <row r="665" spans="1:10">
      <c r="A665" t="s">
        <v>76</v>
      </c>
      <c r="B665" t="s">
        <v>83</v>
      </c>
      <c r="C665" t="s">
        <v>87</v>
      </c>
      <c r="D665">
        <v>2017</v>
      </c>
      <c r="E665" t="s">
        <v>92</v>
      </c>
      <c r="F665">
        <v>22</v>
      </c>
      <c r="G665" s="9">
        <v>26</v>
      </c>
      <c r="H665" s="10">
        <v>17.333333333333332</v>
      </c>
      <c r="I665" s="11">
        <v>95</v>
      </c>
      <c r="J665" s="11">
        <f t="shared" si="10"/>
        <v>2470</v>
      </c>
    </row>
    <row r="666" spans="1:10">
      <c r="A666" t="s">
        <v>78</v>
      </c>
      <c r="B666" t="s">
        <v>82</v>
      </c>
      <c r="C666" t="s">
        <v>87</v>
      </c>
      <c r="D666">
        <v>2017</v>
      </c>
      <c r="E666" t="s">
        <v>91</v>
      </c>
      <c r="F666">
        <v>3</v>
      </c>
      <c r="G666" s="9">
        <v>63</v>
      </c>
      <c r="H666" s="10">
        <v>42</v>
      </c>
      <c r="I666" s="11">
        <v>350</v>
      </c>
      <c r="J666" s="11">
        <f t="shared" si="10"/>
        <v>22050</v>
      </c>
    </row>
    <row r="667" spans="1:10">
      <c r="A667" t="s">
        <v>75</v>
      </c>
      <c r="B667" t="s">
        <v>85</v>
      </c>
      <c r="C667" t="s">
        <v>87</v>
      </c>
      <c r="D667">
        <v>2017</v>
      </c>
      <c r="E667" t="s">
        <v>94</v>
      </c>
      <c r="F667">
        <v>49</v>
      </c>
      <c r="G667" s="9">
        <v>15</v>
      </c>
      <c r="H667" s="10">
        <v>10</v>
      </c>
      <c r="I667" s="11">
        <v>1650</v>
      </c>
      <c r="J667" s="11">
        <f t="shared" si="10"/>
        <v>24750</v>
      </c>
    </row>
    <row r="668" spans="1:10">
      <c r="A668" t="s">
        <v>75</v>
      </c>
      <c r="B668" t="s">
        <v>84</v>
      </c>
      <c r="C668" t="s">
        <v>87</v>
      </c>
      <c r="D668">
        <v>2017</v>
      </c>
      <c r="E668" t="s">
        <v>93</v>
      </c>
      <c r="F668">
        <v>39</v>
      </c>
      <c r="G668" s="9">
        <v>72</v>
      </c>
      <c r="H668" s="10">
        <v>48</v>
      </c>
      <c r="I668" s="11">
        <v>1150</v>
      </c>
      <c r="J668" s="11">
        <f t="shared" si="10"/>
        <v>82800</v>
      </c>
    </row>
    <row r="669" spans="1:10">
      <c r="A669" t="s">
        <v>76</v>
      </c>
      <c r="B669" t="s">
        <v>84</v>
      </c>
      <c r="C669" t="s">
        <v>87</v>
      </c>
      <c r="D669">
        <v>2017</v>
      </c>
      <c r="E669" t="s">
        <v>94</v>
      </c>
      <c r="F669">
        <v>48</v>
      </c>
      <c r="G669" s="9">
        <v>68.400000000000006</v>
      </c>
      <c r="H669" s="10">
        <v>45.6</v>
      </c>
      <c r="I669" s="11">
        <v>1150</v>
      </c>
      <c r="J669" s="11">
        <f t="shared" si="10"/>
        <v>78660</v>
      </c>
    </row>
    <row r="670" spans="1:10">
      <c r="A670" t="s">
        <v>78</v>
      </c>
      <c r="B670" t="s">
        <v>82</v>
      </c>
      <c r="C670" t="s">
        <v>87</v>
      </c>
      <c r="D670">
        <v>2017</v>
      </c>
      <c r="E670" t="s">
        <v>93</v>
      </c>
      <c r="F670">
        <v>39</v>
      </c>
      <c r="G670" s="9">
        <v>63</v>
      </c>
      <c r="H670" s="10">
        <v>42</v>
      </c>
      <c r="I670" s="11">
        <v>350</v>
      </c>
      <c r="J670" s="11">
        <f t="shared" si="10"/>
        <v>22050</v>
      </c>
    </row>
    <row r="671" spans="1:10">
      <c r="A671" t="s">
        <v>100</v>
      </c>
      <c r="B671" t="s">
        <v>83</v>
      </c>
      <c r="C671" t="s">
        <v>87</v>
      </c>
      <c r="D671">
        <v>2017</v>
      </c>
      <c r="E671" t="s">
        <v>94</v>
      </c>
      <c r="F671">
        <v>50</v>
      </c>
      <c r="G671" s="9">
        <v>4.5</v>
      </c>
      <c r="H671" s="10">
        <v>3</v>
      </c>
      <c r="I671" s="11">
        <v>95</v>
      </c>
      <c r="J671" s="11">
        <f t="shared" si="10"/>
        <v>427.5</v>
      </c>
    </row>
    <row r="672" spans="1:10">
      <c r="A672" t="s">
        <v>75</v>
      </c>
      <c r="B672" t="s">
        <v>83</v>
      </c>
      <c r="C672" t="s">
        <v>87</v>
      </c>
      <c r="D672">
        <v>2017</v>
      </c>
      <c r="E672" t="s">
        <v>94</v>
      </c>
      <c r="F672">
        <v>48</v>
      </c>
      <c r="G672" s="9">
        <v>17</v>
      </c>
      <c r="H672" s="10">
        <v>11.333333333333334</v>
      </c>
      <c r="I672" s="11">
        <v>95</v>
      </c>
      <c r="J672" s="11">
        <f t="shared" si="10"/>
        <v>1615</v>
      </c>
    </row>
    <row r="673" spans="1:10">
      <c r="A673" t="s">
        <v>75</v>
      </c>
      <c r="B673" t="s">
        <v>84</v>
      </c>
      <c r="C673" t="s">
        <v>87</v>
      </c>
      <c r="D673">
        <v>2017</v>
      </c>
      <c r="E673" t="s">
        <v>93</v>
      </c>
      <c r="F673">
        <v>27</v>
      </c>
      <c r="G673" s="9">
        <v>68.400000000000006</v>
      </c>
      <c r="H673" s="10">
        <v>45.6</v>
      </c>
      <c r="I673" s="11">
        <v>1150</v>
      </c>
      <c r="J673" s="11">
        <f t="shared" si="10"/>
        <v>78660</v>
      </c>
    </row>
    <row r="674" spans="1:10">
      <c r="A674" t="s">
        <v>75</v>
      </c>
      <c r="B674" t="s">
        <v>83</v>
      </c>
      <c r="C674" t="s">
        <v>87</v>
      </c>
      <c r="D674">
        <v>2017</v>
      </c>
      <c r="E674" t="s">
        <v>91</v>
      </c>
      <c r="F674">
        <v>2</v>
      </c>
      <c r="G674" s="9">
        <v>20</v>
      </c>
      <c r="H674" s="10">
        <v>13.333333333333334</v>
      </c>
      <c r="I674" s="11">
        <v>95</v>
      </c>
      <c r="J674" s="11">
        <f t="shared" si="10"/>
        <v>1900</v>
      </c>
    </row>
    <row r="675" spans="1:10">
      <c r="A675" t="s">
        <v>76</v>
      </c>
      <c r="B675" t="s">
        <v>83</v>
      </c>
      <c r="C675" t="s">
        <v>87</v>
      </c>
      <c r="D675">
        <v>2017</v>
      </c>
      <c r="E675" t="s">
        <v>94</v>
      </c>
      <c r="F675">
        <v>52</v>
      </c>
      <c r="G675" s="9">
        <v>29.5</v>
      </c>
      <c r="H675" s="10">
        <v>19.666666666666668</v>
      </c>
      <c r="I675" s="11">
        <v>95</v>
      </c>
      <c r="J675" s="11">
        <f t="shared" si="10"/>
        <v>2802.5</v>
      </c>
    </row>
    <row r="676" spans="1:10">
      <c r="A676" t="s">
        <v>77</v>
      </c>
      <c r="B676" t="s">
        <v>84</v>
      </c>
      <c r="C676" t="s">
        <v>87</v>
      </c>
      <c r="D676">
        <v>2017</v>
      </c>
      <c r="E676" t="s">
        <v>91</v>
      </c>
      <c r="F676">
        <v>3</v>
      </c>
      <c r="G676" s="9">
        <v>61.199999999999996</v>
      </c>
      <c r="H676" s="10">
        <v>40.799999999999997</v>
      </c>
      <c r="I676" s="11">
        <v>1150</v>
      </c>
      <c r="J676" s="11">
        <f t="shared" si="10"/>
        <v>70380</v>
      </c>
    </row>
    <row r="677" spans="1:10">
      <c r="A677" t="s">
        <v>100</v>
      </c>
      <c r="B677" t="s">
        <v>82</v>
      </c>
      <c r="C677" t="s">
        <v>87</v>
      </c>
      <c r="D677">
        <v>2017</v>
      </c>
      <c r="E677" t="s">
        <v>94</v>
      </c>
      <c r="F677">
        <v>51</v>
      </c>
      <c r="G677" s="9">
        <v>11.25</v>
      </c>
      <c r="H677" s="10">
        <v>7.5</v>
      </c>
      <c r="I677" s="11">
        <v>350</v>
      </c>
      <c r="J677" s="11">
        <f t="shared" si="10"/>
        <v>3937.5</v>
      </c>
    </row>
    <row r="678" spans="1:10">
      <c r="A678" t="s">
        <v>78</v>
      </c>
      <c r="B678" t="s">
        <v>83</v>
      </c>
      <c r="C678" t="s">
        <v>87</v>
      </c>
      <c r="D678">
        <v>2017</v>
      </c>
      <c r="E678" t="s">
        <v>92</v>
      </c>
      <c r="F678">
        <v>23</v>
      </c>
      <c r="G678" s="9">
        <v>12.5</v>
      </c>
      <c r="H678" s="10">
        <v>8.3333333333333339</v>
      </c>
      <c r="I678" s="11">
        <v>95</v>
      </c>
      <c r="J678" s="11">
        <f t="shared" si="10"/>
        <v>1187.5</v>
      </c>
    </row>
    <row r="679" spans="1:10">
      <c r="A679" t="s">
        <v>100</v>
      </c>
      <c r="B679" t="s">
        <v>82</v>
      </c>
      <c r="C679" t="s">
        <v>87</v>
      </c>
      <c r="D679">
        <v>2017</v>
      </c>
      <c r="E679" t="s">
        <v>91</v>
      </c>
      <c r="F679">
        <v>1</v>
      </c>
      <c r="G679" s="9">
        <v>11.25</v>
      </c>
      <c r="H679" s="10">
        <v>7.5</v>
      </c>
      <c r="I679" s="11">
        <v>350</v>
      </c>
      <c r="J679" s="11">
        <f t="shared" si="10"/>
        <v>3937.5</v>
      </c>
    </row>
    <row r="680" spans="1:10">
      <c r="A680" t="s">
        <v>75</v>
      </c>
      <c r="B680" t="s">
        <v>83</v>
      </c>
      <c r="C680" t="s">
        <v>87</v>
      </c>
      <c r="D680">
        <v>2017</v>
      </c>
      <c r="E680" t="s">
        <v>93</v>
      </c>
      <c r="F680">
        <v>38</v>
      </c>
      <c r="G680" s="9">
        <v>10.5</v>
      </c>
      <c r="H680" s="10">
        <v>7</v>
      </c>
      <c r="I680" s="11">
        <v>95</v>
      </c>
      <c r="J680" s="11">
        <f t="shared" si="10"/>
        <v>997.5</v>
      </c>
    </row>
    <row r="681" spans="1:10">
      <c r="A681" t="s">
        <v>100</v>
      </c>
      <c r="B681" t="s">
        <v>85</v>
      </c>
      <c r="C681" t="s">
        <v>87</v>
      </c>
      <c r="D681">
        <v>2017</v>
      </c>
      <c r="E681" t="s">
        <v>93</v>
      </c>
      <c r="F681">
        <v>35</v>
      </c>
      <c r="G681" s="9">
        <v>3.375</v>
      </c>
      <c r="H681" s="10">
        <v>2.25</v>
      </c>
      <c r="I681" s="11">
        <v>1650</v>
      </c>
      <c r="J681" s="11">
        <f t="shared" si="10"/>
        <v>5568.75</v>
      </c>
    </row>
    <row r="682" spans="1:10">
      <c r="A682" t="s">
        <v>78</v>
      </c>
      <c r="B682" t="s">
        <v>83</v>
      </c>
      <c r="C682" t="s">
        <v>87</v>
      </c>
      <c r="D682">
        <v>2017</v>
      </c>
      <c r="E682" t="s">
        <v>94</v>
      </c>
      <c r="F682">
        <v>41</v>
      </c>
      <c r="G682" s="9">
        <v>6</v>
      </c>
      <c r="H682" s="10">
        <v>4</v>
      </c>
      <c r="I682" s="11">
        <v>95</v>
      </c>
      <c r="J682" s="11">
        <f t="shared" si="10"/>
        <v>570</v>
      </c>
    </row>
    <row r="683" spans="1:10">
      <c r="A683" t="s">
        <v>78</v>
      </c>
      <c r="B683" t="s">
        <v>85</v>
      </c>
      <c r="C683" t="s">
        <v>87</v>
      </c>
      <c r="D683">
        <v>2017</v>
      </c>
      <c r="E683" t="s">
        <v>92</v>
      </c>
      <c r="F683">
        <v>23</v>
      </c>
      <c r="G683" s="9">
        <v>7.5</v>
      </c>
      <c r="H683" s="10">
        <v>5</v>
      </c>
      <c r="I683" s="11">
        <v>1650</v>
      </c>
      <c r="J683" s="11">
        <f t="shared" si="10"/>
        <v>12375</v>
      </c>
    </row>
    <row r="684" spans="1:10">
      <c r="A684" t="s">
        <v>77</v>
      </c>
      <c r="B684" t="s">
        <v>82</v>
      </c>
      <c r="C684" t="s">
        <v>87</v>
      </c>
      <c r="D684">
        <v>2017</v>
      </c>
      <c r="E684" t="s">
        <v>93</v>
      </c>
      <c r="F684">
        <v>27</v>
      </c>
      <c r="G684" s="9">
        <v>45</v>
      </c>
      <c r="H684" s="10">
        <v>30</v>
      </c>
      <c r="I684" s="11">
        <v>350</v>
      </c>
      <c r="J684" s="11">
        <f t="shared" si="10"/>
        <v>15750</v>
      </c>
    </row>
    <row r="685" spans="1:10">
      <c r="A685" t="s">
        <v>77</v>
      </c>
      <c r="B685" t="s">
        <v>85</v>
      </c>
      <c r="C685" t="s">
        <v>87</v>
      </c>
      <c r="D685">
        <v>2017</v>
      </c>
      <c r="E685" t="s">
        <v>92</v>
      </c>
      <c r="F685">
        <v>21</v>
      </c>
      <c r="G685" s="9">
        <v>6.75</v>
      </c>
      <c r="H685" s="10">
        <v>4.5</v>
      </c>
      <c r="I685" s="11">
        <v>1650</v>
      </c>
      <c r="J685" s="11">
        <f t="shared" si="10"/>
        <v>11137.5</v>
      </c>
    </row>
    <row r="686" spans="1:10">
      <c r="A686" t="s">
        <v>75</v>
      </c>
      <c r="B686" t="s">
        <v>85</v>
      </c>
      <c r="C686" t="s">
        <v>87</v>
      </c>
      <c r="D686">
        <v>2017</v>
      </c>
      <c r="E686" t="s">
        <v>92</v>
      </c>
      <c r="F686">
        <v>21</v>
      </c>
      <c r="G686" s="9">
        <v>13.5</v>
      </c>
      <c r="H686" s="10">
        <v>9</v>
      </c>
      <c r="I686" s="11">
        <v>1650</v>
      </c>
      <c r="J686" s="11">
        <f t="shared" si="10"/>
        <v>22275</v>
      </c>
    </row>
    <row r="687" spans="1:10">
      <c r="A687" t="s">
        <v>100</v>
      </c>
      <c r="B687" t="s">
        <v>84</v>
      </c>
      <c r="C687" t="s">
        <v>87</v>
      </c>
      <c r="D687">
        <v>2017</v>
      </c>
      <c r="E687" t="s">
        <v>94</v>
      </c>
      <c r="F687">
        <v>40</v>
      </c>
      <c r="G687" s="9">
        <v>12.600000000000001</v>
      </c>
      <c r="H687" s="10">
        <v>8.4</v>
      </c>
      <c r="I687" s="11">
        <v>1150</v>
      </c>
      <c r="J687" s="11">
        <f t="shared" si="10"/>
        <v>14490.000000000002</v>
      </c>
    </row>
    <row r="688" spans="1:10">
      <c r="A688" t="s">
        <v>76</v>
      </c>
      <c r="B688" t="s">
        <v>85</v>
      </c>
      <c r="C688" t="s">
        <v>87</v>
      </c>
      <c r="D688">
        <v>2017</v>
      </c>
      <c r="E688" t="s">
        <v>94</v>
      </c>
      <c r="F688">
        <v>41</v>
      </c>
      <c r="G688" s="9">
        <v>19.125</v>
      </c>
      <c r="H688" s="10">
        <v>12.75</v>
      </c>
      <c r="I688" s="11">
        <v>1650</v>
      </c>
      <c r="J688" s="11">
        <f t="shared" si="10"/>
        <v>31556.25</v>
      </c>
    </row>
    <row r="689" spans="1:10">
      <c r="A689" t="s">
        <v>78</v>
      </c>
      <c r="B689" t="s">
        <v>83</v>
      </c>
      <c r="C689" t="s">
        <v>87</v>
      </c>
      <c r="D689">
        <v>2017</v>
      </c>
      <c r="E689" t="s">
        <v>92</v>
      </c>
      <c r="F689">
        <v>14</v>
      </c>
      <c r="G689" s="9">
        <v>15</v>
      </c>
      <c r="H689" s="10">
        <v>10</v>
      </c>
      <c r="I689" s="11">
        <v>95</v>
      </c>
      <c r="J689" s="11">
        <f t="shared" si="10"/>
        <v>1425</v>
      </c>
    </row>
    <row r="690" spans="1:10">
      <c r="A690" t="s">
        <v>75</v>
      </c>
      <c r="B690" t="s">
        <v>82</v>
      </c>
      <c r="C690" t="s">
        <v>87</v>
      </c>
      <c r="D690">
        <v>2017</v>
      </c>
      <c r="E690" t="s">
        <v>92</v>
      </c>
      <c r="F690">
        <v>21</v>
      </c>
      <c r="G690" s="9">
        <v>58.5</v>
      </c>
      <c r="H690" s="10">
        <v>39</v>
      </c>
      <c r="I690" s="11">
        <v>350</v>
      </c>
      <c r="J690" s="11">
        <f t="shared" si="10"/>
        <v>20475</v>
      </c>
    </row>
    <row r="691" spans="1:10">
      <c r="A691" t="s">
        <v>77</v>
      </c>
      <c r="B691" t="s">
        <v>85</v>
      </c>
      <c r="C691" t="s">
        <v>87</v>
      </c>
      <c r="D691">
        <v>2017</v>
      </c>
      <c r="E691" t="s">
        <v>94</v>
      </c>
      <c r="F691">
        <v>48</v>
      </c>
      <c r="G691" s="9">
        <v>12</v>
      </c>
      <c r="H691" s="10">
        <v>8</v>
      </c>
      <c r="I691" s="11">
        <v>1650</v>
      </c>
      <c r="J691" s="11">
        <f t="shared" si="10"/>
        <v>19800</v>
      </c>
    </row>
    <row r="692" spans="1:10">
      <c r="A692" t="s">
        <v>78</v>
      </c>
      <c r="B692" t="s">
        <v>84</v>
      </c>
      <c r="C692" t="s">
        <v>87</v>
      </c>
      <c r="D692">
        <v>2017</v>
      </c>
      <c r="E692" t="s">
        <v>92</v>
      </c>
      <c r="F692">
        <v>21</v>
      </c>
      <c r="G692" s="9">
        <v>43.199999999999996</v>
      </c>
      <c r="H692" s="10">
        <v>28.799999999999997</v>
      </c>
      <c r="I692" s="11">
        <v>1150</v>
      </c>
      <c r="J692" s="11">
        <f t="shared" si="10"/>
        <v>49679.999999999993</v>
      </c>
    </row>
    <row r="693" spans="1:10">
      <c r="A693" t="s">
        <v>78</v>
      </c>
      <c r="B693" t="s">
        <v>85</v>
      </c>
      <c r="C693" t="s">
        <v>87</v>
      </c>
      <c r="D693">
        <v>2017</v>
      </c>
      <c r="E693" t="s">
        <v>91</v>
      </c>
      <c r="F693">
        <v>2</v>
      </c>
      <c r="G693" s="9">
        <v>6.75</v>
      </c>
      <c r="H693" s="10">
        <v>4.5</v>
      </c>
      <c r="I693" s="11">
        <v>1650</v>
      </c>
      <c r="J693" s="11">
        <f t="shared" si="10"/>
        <v>11137.5</v>
      </c>
    </row>
    <row r="694" spans="1:10">
      <c r="A694" t="s">
        <v>100</v>
      </c>
      <c r="B694" t="s">
        <v>85</v>
      </c>
      <c r="C694" t="s">
        <v>87</v>
      </c>
      <c r="D694">
        <v>2017</v>
      </c>
      <c r="E694" t="s">
        <v>92</v>
      </c>
      <c r="F694">
        <v>26</v>
      </c>
      <c r="G694" s="9">
        <v>3.75</v>
      </c>
      <c r="H694" s="10">
        <v>2.5</v>
      </c>
      <c r="I694" s="11">
        <v>1650</v>
      </c>
      <c r="J694" s="11">
        <f t="shared" si="10"/>
        <v>6187.5</v>
      </c>
    </row>
    <row r="695" spans="1:10">
      <c r="A695" t="s">
        <v>75</v>
      </c>
      <c r="B695" t="s">
        <v>85</v>
      </c>
      <c r="C695" t="s">
        <v>87</v>
      </c>
      <c r="D695">
        <v>2017</v>
      </c>
      <c r="E695" t="s">
        <v>92</v>
      </c>
      <c r="F695">
        <v>20</v>
      </c>
      <c r="G695" s="9">
        <v>9.75</v>
      </c>
      <c r="H695" s="10">
        <v>6.5</v>
      </c>
      <c r="I695" s="11">
        <v>1650</v>
      </c>
      <c r="J695" s="11">
        <f t="shared" si="10"/>
        <v>16087.5</v>
      </c>
    </row>
    <row r="696" spans="1:10">
      <c r="A696" t="s">
        <v>76</v>
      </c>
      <c r="B696" t="s">
        <v>84</v>
      </c>
      <c r="C696" t="s">
        <v>87</v>
      </c>
      <c r="D696">
        <v>2017</v>
      </c>
      <c r="E696" t="s">
        <v>92</v>
      </c>
      <c r="F696">
        <v>21</v>
      </c>
      <c r="G696" s="9">
        <v>86.399999999999991</v>
      </c>
      <c r="H696" s="10">
        <v>57.599999999999994</v>
      </c>
      <c r="I696" s="11">
        <v>1150</v>
      </c>
      <c r="J696" s="11">
        <f t="shared" si="10"/>
        <v>99359.999999999985</v>
      </c>
    </row>
    <row r="697" spans="1:10">
      <c r="A697" t="s">
        <v>77</v>
      </c>
      <c r="B697" t="s">
        <v>83</v>
      </c>
      <c r="C697" t="s">
        <v>87</v>
      </c>
      <c r="D697">
        <v>2017</v>
      </c>
      <c r="E697" t="s">
        <v>92</v>
      </c>
      <c r="F697">
        <v>20</v>
      </c>
      <c r="G697" s="9">
        <v>14.5</v>
      </c>
      <c r="H697" s="10">
        <v>9.6666666666666661</v>
      </c>
      <c r="I697" s="11">
        <v>95</v>
      </c>
      <c r="J697" s="11">
        <f t="shared" si="10"/>
        <v>1377.5</v>
      </c>
    </row>
    <row r="698" spans="1:10">
      <c r="A698" t="s">
        <v>75</v>
      </c>
      <c r="B698" t="s">
        <v>84</v>
      </c>
      <c r="C698" t="s">
        <v>87</v>
      </c>
      <c r="D698">
        <v>2017</v>
      </c>
      <c r="E698" t="s">
        <v>91</v>
      </c>
      <c r="F698">
        <v>4</v>
      </c>
      <c r="G698" s="9">
        <v>52.199999999999996</v>
      </c>
      <c r="H698" s="10">
        <v>34.799999999999997</v>
      </c>
      <c r="I698" s="11">
        <v>1150</v>
      </c>
      <c r="J698" s="11">
        <f t="shared" si="10"/>
        <v>60029.999999999993</v>
      </c>
    </row>
    <row r="699" spans="1:10">
      <c r="A699" t="s">
        <v>77</v>
      </c>
      <c r="B699" t="s">
        <v>85</v>
      </c>
      <c r="C699" t="s">
        <v>87</v>
      </c>
      <c r="D699">
        <v>2017</v>
      </c>
      <c r="E699" t="s">
        <v>91</v>
      </c>
      <c r="F699">
        <v>12</v>
      </c>
      <c r="G699" s="9">
        <v>10.125</v>
      </c>
      <c r="H699" s="10">
        <v>6.75</v>
      </c>
      <c r="I699" s="11">
        <v>1650</v>
      </c>
      <c r="J699" s="11">
        <f t="shared" si="10"/>
        <v>16706.25</v>
      </c>
    </row>
    <row r="700" spans="1:10">
      <c r="A700" t="s">
        <v>77</v>
      </c>
      <c r="B700" t="s">
        <v>83</v>
      </c>
      <c r="C700" t="s">
        <v>87</v>
      </c>
      <c r="D700">
        <v>2017</v>
      </c>
      <c r="E700" t="s">
        <v>93</v>
      </c>
      <c r="F700">
        <v>38</v>
      </c>
      <c r="G700" s="9">
        <v>11</v>
      </c>
      <c r="H700" s="10">
        <v>7.333333333333333</v>
      </c>
      <c r="I700" s="11">
        <v>95</v>
      </c>
      <c r="J700" s="11">
        <f t="shared" si="10"/>
        <v>1045</v>
      </c>
    </row>
    <row r="701" spans="1:10">
      <c r="A701" t="s">
        <v>100</v>
      </c>
      <c r="B701" t="s">
        <v>84</v>
      </c>
      <c r="C701" t="s">
        <v>87</v>
      </c>
      <c r="D701">
        <v>2017</v>
      </c>
      <c r="E701" t="s">
        <v>91</v>
      </c>
      <c r="F701">
        <v>8</v>
      </c>
      <c r="G701" s="9">
        <v>18</v>
      </c>
      <c r="H701" s="10">
        <v>12</v>
      </c>
      <c r="I701" s="11">
        <v>1150</v>
      </c>
      <c r="J701" s="11">
        <f t="shared" si="10"/>
        <v>20700</v>
      </c>
    </row>
    <row r="702" spans="1:10">
      <c r="A702" t="s">
        <v>75</v>
      </c>
      <c r="B702" t="s">
        <v>83</v>
      </c>
      <c r="C702" t="s">
        <v>87</v>
      </c>
      <c r="D702">
        <v>2017</v>
      </c>
      <c r="E702" t="s">
        <v>92</v>
      </c>
      <c r="F702">
        <v>25</v>
      </c>
      <c r="G702" s="9">
        <v>18</v>
      </c>
      <c r="H702" s="10">
        <v>12</v>
      </c>
      <c r="I702" s="11">
        <v>95</v>
      </c>
      <c r="J702" s="11">
        <f t="shared" si="10"/>
        <v>1710</v>
      </c>
    </row>
    <row r="703" spans="1:10">
      <c r="A703" t="s">
        <v>100</v>
      </c>
      <c r="B703" t="s">
        <v>85</v>
      </c>
      <c r="C703" t="s">
        <v>87</v>
      </c>
      <c r="D703">
        <v>2017</v>
      </c>
      <c r="E703" t="s">
        <v>94</v>
      </c>
      <c r="F703">
        <v>40</v>
      </c>
      <c r="G703" s="9">
        <v>2.25</v>
      </c>
      <c r="H703" s="10">
        <v>1.5</v>
      </c>
      <c r="I703" s="11">
        <v>1650</v>
      </c>
      <c r="J703" s="11">
        <f t="shared" si="10"/>
        <v>3712.5</v>
      </c>
    </row>
    <row r="704" spans="1:10">
      <c r="A704" t="s">
        <v>78</v>
      </c>
      <c r="B704" t="s">
        <v>85</v>
      </c>
      <c r="C704" t="s">
        <v>87</v>
      </c>
      <c r="D704">
        <v>2017</v>
      </c>
      <c r="E704" t="s">
        <v>94</v>
      </c>
      <c r="F704">
        <v>52</v>
      </c>
      <c r="G704" s="9">
        <v>9</v>
      </c>
      <c r="H704" s="10">
        <v>6</v>
      </c>
      <c r="I704" s="11">
        <v>1650</v>
      </c>
      <c r="J704" s="11">
        <f t="shared" si="10"/>
        <v>14850</v>
      </c>
    </row>
    <row r="705" spans="1:10">
      <c r="A705" t="s">
        <v>77</v>
      </c>
      <c r="B705" t="s">
        <v>82</v>
      </c>
      <c r="C705" t="s">
        <v>87</v>
      </c>
      <c r="D705">
        <v>2017</v>
      </c>
      <c r="E705" t="s">
        <v>91</v>
      </c>
      <c r="F705">
        <v>11</v>
      </c>
      <c r="G705" s="9">
        <v>58.5</v>
      </c>
      <c r="H705" s="10">
        <v>39</v>
      </c>
      <c r="I705" s="11">
        <v>350</v>
      </c>
      <c r="J705" s="11">
        <f t="shared" si="10"/>
        <v>20475</v>
      </c>
    </row>
    <row r="706" spans="1:10">
      <c r="A706" t="s">
        <v>77</v>
      </c>
      <c r="B706" t="s">
        <v>83</v>
      </c>
      <c r="C706" t="s">
        <v>87</v>
      </c>
      <c r="D706">
        <v>2017</v>
      </c>
      <c r="E706" t="s">
        <v>94</v>
      </c>
      <c r="F706">
        <v>41</v>
      </c>
      <c r="G706" s="9">
        <v>12</v>
      </c>
      <c r="H706" s="10">
        <v>8</v>
      </c>
      <c r="I706" s="11">
        <v>95</v>
      </c>
      <c r="J706" s="11">
        <f t="shared" ref="J706:J769" si="11">I706*G706</f>
        <v>1140</v>
      </c>
    </row>
    <row r="707" spans="1:10">
      <c r="A707" t="s">
        <v>100</v>
      </c>
      <c r="B707" t="s">
        <v>83</v>
      </c>
      <c r="C707" t="s">
        <v>87</v>
      </c>
      <c r="D707">
        <v>2017</v>
      </c>
      <c r="E707" t="s">
        <v>92</v>
      </c>
      <c r="F707">
        <v>26</v>
      </c>
      <c r="G707" s="9">
        <v>2.5</v>
      </c>
      <c r="H707" s="10">
        <v>1.6666666666666667</v>
      </c>
      <c r="I707" s="11">
        <v>95</v>
      </c>
      <c r="J707" s="11">
        <f t="shared" si="11"/>
        <v>237.5</v>
      </c>
    </row>
    <row r="708" spans="1:10">
      <c r="A708" t="s">
        <v>78</v>
      </c>
      <c r="B708" t="s">
        <v>83</v>
      </c>
      <c r="C708" t="s">
        <v>87</v>
      </c>
      <c r="D708">
        <v>2017</v>
      </c>
      <c r="E708" t="s">
        <v>92</v>
      </c>
      <c r="F708">
        <v>22</v>
      </c>
      <c r="G708" s="9">
        <v>14.5</v>
      </c>
      <c r="H708" s="10">
        <v>9.6666666666666661</v>
      </c>
      <c r="I708" s="11">
        <v>95</v>
      </c>
      <c r="J708" s="11">
        <f t="shared" si="11"/>
        <v>1377.5</v>
      </c>
    </row>
    <row r="709" spans="1:10">
      <c r="A709" t="s">
        <v>78</v>
      </c>
      <c r="B709" t="s">
        <v>84</v>
      </c>
      <c r="C709" t="s">
        <v>87</v>
      </c>
      <c r="D709">
        <v>2017</v>
      </c>
      <c r="E709" t="s">
        <v>92</v>
      </c>
      <c r="F709">
        <v>22</v>
      </c>
      <c r="G709" s="9">
        <v>43.199999999999996</v>
      </c>
      <c r="H709" s="10">
        <v>28.799999999999997</v>
      </c>
      <c r="I709" s="11">
        <v>1150</v>
      </c>
      <c r="J709" s="11">
        <f t="shared" si="11"/>
        <v>49679.999999999993</v>
      </c>
    </row>
    <row r="710" spans="1:10">
      <c r="A710" t="s">
        <v>76</v>
      </c>
      <c r="B710" t="s">
        <v>85</v>
      </c>
      <c r="C710" t="s">
        <v>87</v>
      </c>
      <c r="D710">
        <v>2017</v>
      </c>
      <c r="E710" t="s">
        <v>91</v>
      </c>
      <c r="F710">
        <v>12</v>
      </c>
      <c r="G710" s="9">
        <v>20.25</v>
      </c>
      <c r="H710" s="10">
        <v>13.5</v>
      </c>
      <c r="I710" s="11">
        <v>1650</v>
      </c>
      <c r="J710" s="11">
        <f t="shared" si="11"/>
        <v>33412.5</v>
      </c>
    </row>
    <row r="711" spans="1:10">
      <c r="A711" t="s">
        <v>100</v>
      </c>
      <c r="B711" t="s">
        <v>82</v>
      </c>
      <c r="C711" t="s">
        <v>87</v>
      </c>
      <c r="D711">
        <v>2017</v>
      </c>
      <c r="E711" t="s">
        <v>94</v>
      </c>
      <c r="F711">
        <v>41</v>
      </c>
      <c r="G711" s="9">
        <v>11.25</v>
      </c>
      <c r="H711" s="10">
        <v>7.5</v>
      </c>
      <c r="I711" s="11">
        <v>350</v>
      </c>
      <c r="J711" s="11">
        <f t="shared" si="11"/>
        <v>3937.5</v>
      </c>
    </row>
    <row r="712" spans="1:10">
      <c r="A712" t="s">
        <v>75</v>
      </c>
      <c r="B712" t="s">
        <v>85</v>
      </c>
      <c r="C712" t="s">
        <v>87</v>
      </c>
      <c r="D712">
        <v>2017</v>
      </c>
      <c r="E712" t="s">
        <v>93</v>
      </c>
      <c r="F712">
        <v>38</v>
      </c>
      <c r="G712" s="9">
        <v>14.25</v>
      </c>
      <c r="H712" s="10">
        <v>9.5</v>
      </c>
      <c r="I712" s="11">
        <v>1650</v>
      </c>
      <c r="J712" s="11">
        <f t="shared" si="11"/>
        <v>23512.5</v>
      </c>
    </row>
    <row r="713" spans="1:10">
      <c r="A713" t="s">
        <v>78</v>
      </c>
      <c r="B713" t="s">
        <v>84</v>
      </c>
      <c r="C713" t="s">
        <v>87</v>
      </c>
      <c r="D713">
        <v>2017</v>
      </c>
      <c r="E713" t="s">
        <v>91</v>
      </c>
      <c r="F713">
        <v>4</v>
      </c>
      <c r="G713" s="9">
        <v>41.4</v>
      </c>
      <c r="H713" s="10">
        <v>27.599999999999998</v>
      </c>
      <c r="I713" s="11">
        <v>1150</v>
      </c>
      <c r="J713" s="11">
        <f t="shared" si="11"/>
        <v>47610</v>
      </c>
    </row>
    <row r="714" spans="1:10">
      <c r="A714" t="s">
        <v>100</v>
      </c>
      <c r="B714" t="s">
        <v>82</v>
      </c>
      <c r="C714" t="s">
        <v>87</v>
      </c>
      <c r="D714">
        <v>2017</v>
      </c>
      <c r="E714" t="s">
        <v>94</v>
      </c>
      <c r="F714">
        <v>42</v>
      </c>
      <c r="G714" s="9">
        <v>20.25</v>
      </c>
      <c r="H714" s="10">
        <v>13.5</v>
      </c>
      <c r="I714" s="11">
        <v>350</v>
      </c>
      <c r="J714" s="11">
        <f t="shared" si="11"/>
        <v>7087.5</v>
      </c>
    </row>
    <row r="715" spans="1:10">
      <c r="A715" t="s">
        <v>77</v>
      </c>
      <c r="B715" t="s">
        <v>83</v>
      </c>
      <c r="C715" t="s">
        <v>87</v>
      </c>
      <c r="D715">
        <v>2017</v>
      </c>
      <c r="E715" t="s">
        <v>93</v>
      </c>
      <c r="F715">
        <v>39</v>
      </c>
      <c r="G715" s="9">
        <v>17</v>
      </c>
      <c r="H715" s="10">
        <v>11.333333333333334</v>
      </c>
      <c r="I715" s="11">
        <v>95</v>
      </c>
      <c r="J715" s="11">
        <f t="shared" si="11"/>
        <v>1615</v>
      </c>
    </row>
    <row r="716" spans="1:10">
      <c r="A716" t="s">
        <v>100</v>
      </c>
      <c r="B716" t="s">
        <v>82</v>
      </c>
      <c r="C716" t="s">
        <v>87</v>
      </c>
      <c r="D716">
        <v>2017</v>
      </c>
      <c r="E716" t="s">
        <v>94</v>
      </c>
      <c r="F716">
        <v>40</v>
      </c>
      <c r="G716" s="9">
        <v>18</v>
      </c>
      <c r="H716" s="10">
        <v>12</v>
      </c>
      <c r="I716" s="11">
        <v>350</v>
      </c>
      <c r="J716" s="11">
        <f t="shared" si="11"/>
        <v>6300</v>
      </c>
    </row>
    <row r="717" spans="1:10">
      <c r="A717" t="s">
        <v>77</v>
      </c>
      <c r="B717" t="s">
        <v>82</v>
      </c>
      <c r="C717" t="s">
        <v>87</v>
      </c>
      <c r="D717">
        <v>2017</v>
      </c>
      <c r="E717" t="s">
        <v>91</v>
      </c>
      <c r="F717">
        <v>6</v>
      </c>
      <c r="G717" s="9">
        <v>49.5</v>
      </c>
      <c r="H717" s="10">
        <v>33</v>
      </c>
      <c r="I717" s="11">
        <v>350</v>
      </c>
      <c r="J717" s="11">
        <f t="shared" si="11"/>
        <v>17325</v>
      </c>
    </row>
    <row r="718" spans="1:10">
      <c r="A718" t="s">
        <v>75</v>
      </c>
      <c r="B718" t="s">
        <v>85</v>
      </c>
      <c r="C718" t="s">
        <v>87</v>
      </c>
      <c r="D718">
        <v>2017</v>
      </c>
      <c r="E718" t="s">
        <v>94</v>
      </c>
      <c r="F718">
        <v>48</v>
      </c>
      <c r="G718" s="9">
        <v>12</v>
      </c>
      <c r="H718" s="10">
        <v>8</v>
      </c>
      <c r="I718" s="11">
        <v>1650</v>
      </c>
      <c r="J718" s="11">
        <f t="shared" si="11"/>
        <v>19800</v>
      </c>
    </row>
    <row r="719" spans="1:10">
      <c r="A719" t="s">
        <v>75</v>
      </c>
      <c r="B719" t="s">
        <v>85</v>
      </c>
      <c r="C719" t="s">
        <v>87</v>
      </c>
      <c r="D719">
        <v>2017</v>
      </c>
      <c r="E719" t="s">
        <v>93</v>
      </c>
      <c r="F719">
        <v>27</v>
      </c>
      <c r="G719" s="9">
        <v>11.625</v>
      </c>
      <c r="H719" s="10">
        <v>7.75</v>
      </c>
      <c r="I719" s="11">
        <v>1650</v>
      </c>
      <c r="J719" s="11">
        <f t="shared" si="11"/>
        <v>19181.25</v>
      </c>
    </row>
    <row r="720" spans="1:10">
      <c r="A720" t="s">
        <v>76</v>
      </c>
      <c r="B720" t="s">
        <v>84</v>
      </c>
      <c r="C720" t="s">
        <v>87</v>
      </c>
      <c r="D720">
        <v>2017</v>
      </c>
      <c r="E720" t="s">
        <v>92</v>
      </c>
      <c r="F720">
        <v>23</v>
      </c>
      <c r="G720" s="9">
        <v>82.8</v>
      </c>
      <c r="H720" s="10">
        <v>55.199999999999996</v>
      </c>
      <c r="I720" s="11">
        <v>1150</v>
      </c>
      <c r="J720" s="11">
        <f t="shared" si="11"/>
        <v>95220</v>
      </c>
    </row>
    <row r="721" spans="1:10">
      <c r="A721" t="s">
        <v>100</v>
      </c>
      <c r="B721" t="s">
        <v>84</v>
      </c>
      <c r="C721" t="s">
        <v>87</v>
      </c>
      <c r="D721">
        <v>2017</v>
      </c>
      <c r="E721" t="s">
        <v>94</v>
      </c>
      <c r="F721">
        <v>42</v>
      </c>
      <c r="G721" s="9">
        <v>9</v>
      </c>
      <c r="H721" s="10">
        <v>6</v>
      </c>
      <c r="I721" s="11">
        <v>1150</v>
      </c>
      <c r="J721" s="11">
        <f t="shared" si="11"/>
        <v>10350</v>
      </c>
    </row>
    <row r="722" spans="1:10">
      <c r="A722" t="s">
        <v>77</v>
      </c>
      <c r="B722" t="s">
        <v>85</v>
      </c>
      <c r="C722" t="s">
        <v>87</v>
      </c>
      <c r="D722">
        <v>2017</v>
      </c>
      <c r="E722" t="s">
        <v>92</v>
      </c>
      <c r="F722">
        <v>23</v>
      </c>
      <c r="G722" s="9">
        <v>9</v>
      </c>
      <c r="H722" s="10">
        <v>6</v>
      </c>
      <c r="I722" s="11">
        <v>1650</v>
      </c>
      <c r="J722" s="11">
        <f t="shared" si="11"/>
        <v>14850</v>
      </c>
    </row>
    <row r="723" spans="1:10">
      <c r="A723" t="s">
        <v>78</v>
      </c>
      <c r="B723" t="s">
        <v>83</v>
      </c>
      <c r="C723" t="s">
        <v>87</v>
      </c>
      <c r="D723">
        <v>2017</v>
      </c>
      <c r="E723" t="s">
        <v>93</v>
      </c>
      <c r="F723">
        <v>38</v>
      </c>
      <c r="G723" s="9">
        <v>7</v>
      </c>
      <c r="H723" s="10">
        <v>4.666666666666667</v>
      </c>
      <c r="I723" s="11">
        <v>95</v>
      </c>
      <c r="J723" s="11">
        <f t="shared" si="11"/>
        <v>665</v>
      </c>
    </row>
    <row r="724" spans="1:10">
      <c r="A724" t="s">
        <v>77</v>
      </c>
      <c r="B724" t="s">
        <v>85</v>
      </c>
      <c r="C724" t="s">
        <v>87</v>
      </c>
      <c r="D724">
        <v>2017</v>
      </c>
      <c r="E724" t="s">
        <v>91</v>
      </c>
      <c r="F724">
        <v>10</v>
      </c>
      <c r="G724" s="9">
        <v>9.375</v>
      </c>
      <c r="H724" s="10">
        <v>6.25</v>
      </c>
      <c r="I724" s="11">
        <v>1650</v>
      </c>
      <c r="J724" s="11">
        <f t="shared" si="11"/>
        <v>15468.75</v>
      </c>
    </row>
    <row r="725" spans="1:10">
      <c r="A725" t="s">
        <v>100</v>
      </c>
      <c r="B725" t="s">
        <v>82</v>
      </c>
      <c r="C725" t="s">
        <v>87</v>
      </c>
      <c r="D725">
        <v>2017</v>
      </c>
      <c r="E725" t="s">
        <v>91</v>
      </c>
      <c r="F725">
        <v>3</v>
      </c>
      <c r="G725" s="9">
        <v>15.75</v>
      </c>
      <c r="H725" s="10">
        <v>10.5</v>
      </c>
      <c r="I725" s="11">
        <v>350</v>
      </c>
      <c r="J725" s="11">
        <f t="shared" si="11"/>
        <v>5512.5</v>
      </c>
    </row>
    <row r="726" spans="1:10">
      <c r="A726" t="s">
        <v>75</v>
      </c>
      <c r="B726" t="s">
        <v>85</v>
      </c>
      <c r="C726" t="s">
        <v>87</v>
      </c>
      <c r="D726">
        <v>2017</v>
      </c>
      <c r="E726" t="s">
        <v>92</v>
      </c>
      <c r="F726">
        <v>14</v>
      </c>
      <c r="G726" s="9">
        <v>11.25</v>
      </c>
      <c r="H726" s="10">
        <v>7.5</v>
      </c>
      <c r="I726" s="11">
        <v>1650</v>
      </c>
      <c r="J726" s="11">
        <f t="shared" si="11"/>
        <v>18562.5</v>
      </c>
    </row>
    <row r="727" spans="1:10">
      <c r="A727" t="s">
        <v>75</v>
      </c>
      <c r="B727" t="s">
        <v>85</v>
      </c>
      <c r="C727" t="s">
        <v>87</v>
      </c>
      <c r="D727">
        <v>2017</v>
      </c>
      <c r="E727" t="s">
        <v>92</v>
      </c>
      <c r="F727">
        <v>24</v>
      </c>
      <c r="G727" s="9">
        <v>14.25</v>
      </c>
      <c r="H727" s="10">
        <v>9.5</v>
      </c>
      <c r="I727" s="11">
        <v>1650</v>
      </c>
      <c r="J727" s="11">
        <f t="shared" si="11"/>
        <v>23512.5</v>
      </c>
    </row>
    <row r="728" spans="1:10">
      <c r="A728" t="s">
        <v>78</v>
      </c>
      <c r="B728" t="s">
        <v>84</v>
      </c>
      <c r="C728" t="s">
        <v>87</v>
      </c>
      <c r="D728">
        <v>2017</v>
      </c>
      <c r="E728" t="s">
        <v>91</v>
      </c>
      <c r="F728">
        <v>6</v>
      </c>
      <c r="G728" s="9">
        <v>21.599999999999998</v>
      </c>
      <c r="H728" s="10">
        <v>14.399999999999999</v>
      </c>
      <c r="I728" s="11">
        <v>1150</v>
      </c>
      <c r="J728" s="11">
        <f t="shared" si="11"/>
        <v>24839.999999999996</v>
      </c>
    </row>
    <row r="729" spans="1:10">
      <c r="A729" t="s">
        <v>76</v>
      </c>
      <c r="B729" t="s">
        <v>82</v>
      </c>
      <c r="C729" t="s">
        <v>87</v>
      </c>
      <c r="D729">
        <v>2017</v>
      </c>
      <c r="E729" t="s">
        <v>92</v>
      </c>
      <c r="F729">
        <v>21</v>
      </c>
      <c r="G729" s="9">
        <v>119.25</v>
      </c>
      <c r="H729" s="10">
        <v>79.5</v>
      </c>
      <c r="I729" s="11">
        <v>350</v>
      </c>
      <c r="J729" s="11">
        <f t="shared" si="11"/>
        <v>41737.5</v>
      </c>
    </row>
    <row r="730" spans="1:10">
      <c r="A730" t="s">
        <v>76</v>
      </c>
      <c r="B730" t="s">
        <v>82</v>
      </c>
      <c r="C730" t="s">
        <v>87</v>
      </c>
      <c r="D730">
        <v>2017</v>
      </c>
      <c r="E730" t="s">
        <v>92</v>
      </c>
      <c r="F730">
        <v>14</v>
      </c>
      <c r="G730" s="9">
        <v>108</v>
      </c>
      <c r="H730" s="10">
        <v>72</v>
      </c>
      <c r="I730" s="11">
        <v>350</v>
      </c>
      <c r="J730" s="11">
        <f t="shared" si="11"/>
        <v>37800</v>
      </c>
    </row>
    <row r="731" spans="1:10">
      <c r="A731" t="s">
        <v>78</v>
      </c>
      <c r="B731" t="s">
        <v>82</v>
      </c>
      <c r="C731" t="s">
        <v>87</v>
      </c>
      <c r="D731">
        <v>2017</v>
      </c>
      <c r="E731" t="s">
        <v>92</v>
      </c>
      <c r="F731">
        <v>21</v>
      </c>
      <c r="G731" s="9">
        <v>51.75</v>
      </c>
      <c r="H731" s="10">
        <v>34.5</v>
      </c>
      <c r="I731" s="11">
        <v>350</v>
      </c>
      <c r="J731" s="11">
        <f t="shared" si="11"/>
        <v>18112.5</v>
      </c>
    </row>
    <row r="732" spans="1:10">
      <c r="A732" t="s">
        <v>78</v>
      </c>
      <c r="B732" t="s">
        <v>82</v>
      </c>
      <c r="C732" t="s">
        <v>87</v>
      </c>
      <c r="D732">
        <v>2017</v>
      </c>
      <c r="E732" t="s">
        <v>94</v>
      </c>
      <c r="F732">
        <v>52</v>
      </c>
      <c r="G732" s="9">
        <v>24.75</v>
      </c>
      <c r="H732" s="10">
        <v>16.5</v>
      </c>
      <c r="I732" s="11">
        <v>350</v>
      </c>
      <c r="J732" s="11">
        <f t="shared" si="11"/>
        <v>8662.5</v>
      </c>
    </row>
    <row r="733" spans="1:10">
      <c r="A733" t="s">
        <v>76</v>
      </c>
      <c r="B733" t="s">
        <v>82</v>
      </c>
      <c r="C733" t="s">
        <v>87</v>
      </c>
      <c r="D733">
        <v>2017</v>
      </c>
      <c r="E733" t="s">
        <v>91</v>
      </c>
      <c r="F733">
        <v>10</v>
      </c>
      <c r="G733" s="9">
        <v>87.75</v>
      </c>
      <c r="H733" s="10">
        <v>58.5</v>
      </c>
      <c r="I733" s="11">
        <v>350</v>
      </c>
      <c r="J733" s="11">
        <f t="shared" si="11"/>
        <v>30712.5</v>
      </c>
    </row>
    <row r="734" spans="1:10">
      <c r="A734" t="s">
        <v>100</v>
      </c>
      <c r="B734" t="s">
        <v>84</v>
      </c>
      <c r="C734" t="s">
        <v>87</v>
      </c>
      <c r="D734">
        <v>2017</v>
      </c>
      <c r="E734" t="s">
        <v>91</v>
      </c>
      <c r="F734">
        <v>3</v>
      </c>
      <c r="G734" s="9">
        <v>12.600000000000001</v>
      </c>
      <c r="H734" s="10">
        <v>8.4</v>
      </c>
      <c r="I734" s="11">
        <v>1150</v>
      </c>
      <c r="J734" s="11">
        <f t="shared" si="11"/>
        <v>14490.000000000002</v>
      </c>
    </row>
    <row r="735" spans="1:10">
      <c r="A735" t="s">
        <v>75</v>
      </c>
      <c r="B735" t="s">
        <v>82</v>
      </c>
      <c r="C735" t="s">
        <v>87</v>
      </c>
      <c r="D735">
        <v>2017</v>
      </c>
      <c r="E735" t="s">
        <v>91</v>
      </c>
      <c r="F735">
        <v>4</v>
      </c>
      <c r="G735" s="9">
        <v>65.25</v>
      </c>
      <c r="H735" s="10">
        <v>43.5</v>
      </c>
      <c r="I735" s="11">
        <v>350</v>
      </c>
      <c r="J735" s="11">
        <f t="shared" si="11"/>
        <v>22837.5</v>
      </c>
    </row>
    <row r="736" spans="1:10">
      <c r="A736" t="s">
        <v>76</v>
      </c>
      <c r="B736" t="s">
        <v>85</v>
      </c>
      <c r="C736" t="s">
        <v>87</v>
      </c>
      <c r="D736">
        <v>2017</v>
      </c>
      <c r="E736" t="s">
        <v>91</v>
      </c>
      <c r="F736">
        <v>11</v>
      </c>
      <c r="G736" s="9">
        <v>16.125</v>
      </c>
      <c r="H736" s="10">
        <v>10.75</v>
      </c>
      <c r="I736" s="11">
        <v>1650</v>
      </c>
      <c r="J736" s="11">
        <f t="shared" si="11"/>
        <v>26606.25</v>
      </c>
    </row>
    <row r="737" spans="1:10">
      <c r="A737" t="s">
        <v>78</v>
      </c>
      <c r="B737" t="s">
        <v>84</v>
      </c>
      <c r="C737" t="s">
        <v>87</v>
      </c>
      <c r="D737">
        <v>2017</v>
      </c>
      <c r="E737" t="s">
        <v>93</v>
      </c>
      <c r="F737">
        <v>38</v>
      </c>
      <c r="G737" s="9">
        <v>52.199999999999996</v>
      </c>
      <c r="H737" s="10">
        <v>34.799999999999997</v>
      </c>
      <c r="I737" s="11">
        <v>1150</v>
      </c>
      <c r="J737" s="11">
        <f t="shared" si="11"/>
        <v>60029.999999999993</v>
      </c>
    </row>
    <row r="738" spans="1:10">
      <c r="A738" t="s">
        <v>78</v>
      </c>
      <c r="B738" t="s">
        <v>83</v>
      </c>
      <c r="C738" t="s">
        <v>87</v>
      </c>
      <c r="D738">
        <v>2017</v>
      </c>
      <c r="E738" t="s">
        <v>92</v>
      </c>
      <c r="F738">
        <v>25</v>
      </c>
      <c r="G738" s="9">
        <v>15</v>
      </c>
      <c r="H738" s="10">
        <v>10</v>
      </c>
      <c r="I738" s="11">
        <v>95</v>
      </c>
      <c r="J738" s="11">
        <f t="shared" si="11"/>
        <v>1425</v>
      </c>
    </row>
    <row r="739" spans="1:10">
      <c r="A739" t="s">
        <v>78</v>
      </c>
      <c r="B739" t="s">
        <v>84</v>
      </c>
      <c r="C739" t="s">
        <v>87</v>
      </c>
      <c r="D739">
        <v>2017</v>
      </c>
      <c r="E739" t="s">
        <v>91</v>
      </c>
      <c r="F739">
        <v>11</v>
      </c>
      <c r="G739" s="9">
        <v>48.599999999999994</v>
      </c>
      <c r="H739" s="10">
        <v>32.4</v>
      </c>
      <c r="I739" s="11">
        <v>1150</v>
      </c>
      <c r="J739" s="11">
        <f t="shared" si="11"/>
        <v>55889.999999999993</v>
      </c>
    </row>
    <row r="740" spans="1:10">
      <c r="A740" t="s">
        <v>77</v>
      </c>
      <c r="B740" t="s">
        <v>84</v>
      </c>
      <c r="C740" t="s">
        <v>87</v>
      </c>
      <c r="D740">
        <v>2017</v>
      </c>
      <c r="E740" t="s">
        <v>92</v>
      </c>
      <c r="F740">
        <v>25</v>
      </c>
      <c r="G740" s="9">
        <v>28.799999999999997</v>
      </c>
      <c r="H740" s="10">
        <v>19.2</v>
      </c>
      <c r="I740" s="11">
        <v>1150</v>
      </c>
      <c r="J740" s="11">
        <f t="shared" si="11"/>
        <v>33120</v>
      </c>
    </row>
    <row r="741" spans="1:10">
      <c r="A741" t="s">
        <v>78</v>
      </c>
      <c r="B741" t="s">
        <v>84</v>
      </c>
      <c r="C741" t="s">
        <v>87</v>
      </c>
      <c r="D741">
        <v>2017</v>
      </c>
      <c r="E741" t="s">
        <v>93</v>
      </c>
      <c r="F741">
        <v>39</v>
      </c>
      <c r="G741" s="9">
        <v>41.4</v>
      </c>
      <c r="H741" s="10">
        <v>27.599999999999998</v>
      </c>
      <c r="I741" s="11">
        <v>1150</v>
      </c>
      <c r="J741" s="11">
        <f t="shared" si="11"/>
        <v>47610</v>
      </c>
    </row>
    <row r="742" spans="1:10">
      <c r="A742" t="s">
        <v>75</v>
      </c>
      <c r="B742" t="s">
        <v>85</v>
      </c>
      <c r="C742" t="s">
        <v>87</v>
      </c>
      <c r="D742">
        <v>2017</v>
      </c>
      <c r="E742" t="s">
        <v>91</v>
      </c>
      <c r="F742">
        <v>7</v>
      </c>
      <c r="G742" s="9">
        <v>9.375</v>
      </c>
      <c r="H742" s="10">
        <v>6.25</v>
      </c>
      <c r="I742" s="11">
        <v>1650</v>
      </c>
      <c r="J742" s="11">
        <f t="shared" si="11"/>
        <v>15468.75</v>
      </c>
    </row>
    <row r="743" spans="1:10">
      <c r="A743" t="s">
        <v>77</v>
      </c>
      <c r="B743" t="s">
        <v>82</v>
      </c>
      <c r="C743" t="s">
        <v>87</v>
      </c>
      <c r="D743">
        <v>2017</v>
      </c>
      <c r="E743" t="s">
        <v>93</v>
      </c>
      <c r="F743">
        <v>38</v>
      </c>
      <c r="G743" s="9">
        <v>69.75</v>
      </c>
      <c r="H743" s="10">
        <v>46.5</v>
      </c>
      <c r="I743" s="11">
        <v>350</v>
      </c>
      <c r="J743" s="11">
        <f t="shared" si="11"/>
        <v>24412.5</v>
      </c>
    </row>
    <row r="744" spans="1:10">
      <c r="A744" t="s">
        <v>75</v>
      </c>
      <c r="B744" t="s">
        <v>84</v>
      </c>
      <c r="C744" t="s">
        <v>87</v>
      </c>
      <c r="D744">
        <v>2017</v>
      </c>
      <c r="E744" t="s">
        <v>94</v>
      </c>
      <c r="F744">
        <v>50</v>
      </c>
      <c r="G744" s="9">
        <v>68.400000000000006</v>
      </c>
      <c r="H744" s="10">
        <v>45.6</v>
      </c>
      <c r="I744" s="11">
        <v>1150</v>
      </c>
      <c r="J744" s="11">
        <f t="shared" si="11"/>
        <v>78660</v>
      </c>
    </row>
    <row r="745" spans="1:10">
      <c r="A745" t="s">
        <v>76</v>
      </c>
      <c r="B745" t="s">
        <v>85</v>
      </c>
      <c r="C745" t="s">
        <v>87</v>
      </c>
      <c r="D745">
        <v>2017</v>
      </c>
      <c r="E745" t="s">
        <v>93</v>
      </c>
      <c r="F745">
        <v>27</v>
      </c>
      <c r="G745" s="9">
        <v>17.625</v>
      </c>
      <c r="H745" s="10">
        <v>11.75</v>
      </c>
      <c r="I745" s="11">
        <v>1650</v>
      </c>
      <c r="J745" s="11">
        <f t="shared" si="11"/>
        <v>29081.25</v>
      </c>
    </row>
    <row r="746" spans="1:10">
      <c r="A746" t="s">
        <v>76</v>
      </c>
      <c r="B746" t="s">
        <v>82</v>
      </c>
      <c r="C746" t="s">
        <v>87</v>
      </c>
      <c r="D746">
        <v>2017</v>
      </c>
      <c r="E746" t="s">
        <v>94</v>
      </c>
      <c r="F746">
        <v>50</v>
      </c>
      <c r="G746" s="9">
        <v>114.75</v>
      </c>
      <c r="H746" s="10">
        <v>76.5</v>
      </c>
      <c r="I746" s="11">
        <v>350</v>
      </c>
      <c r="J746" s="11">
        <f t="shared" si="11"/>
        <v>40162.5</v>
      </c>
    </row>
    <row r="747" spans="1:10">
      <c r="A747" t="s">
        <v>78</v>
      </c>
      <c r="B747" t="s">
        <v>84</v>
      </c>
      <c r="C747" t="s">
        <v>87</v>
      </c>
      <c r="D747">
        <v>2017</v>
      </c>
      <c r="E747" t="s">
        <v>93</v>
      </c>
      <c r="F747">
        <v>27</v>
      </c>
      <c r="G747" s="9">
        <v>21.599999999999998</v>
      </c>
      <c r="H747" s="10">
        <v>14.399999999999999</v>
      </c>
      <c r="I747" s="11">
        <v>1150</v>
      </c>
      <c r="J747" s="11">
        <f t="shared" si="11"/>
        <v>24839.999999999996</v>
      </c>
    </row>
    <row r="748" spans="1:10">
      <c r="A748" t="s">
        <v>78</v>
      </c>
      <c r="B748" t="s">
        <v>85</v>
      </c>
      <c r="C748" t="s">
        <v>87</v>
      </c>
      <c r="D748">
        <v>2017</v>
      </c>
      <c r="E748" t="s">
        <v>93</v>
      </c>
      <c r="F748">
        <v>38</v>
      </c>
      <c r="G748" s="9">
        <v>7.5</v>
      </c>
      <c r="H748" s="10">
        <v>5</v>
      </c>
      <c r="I748" s="11">
        <v>1650</v>
      </c>
      <c r="J748" s="11">
        <f t="shared" si="11"/>
        <v>12375</v>
      </c>
    </row>
    <row r="749" spans="1:10">
      <c r="A749" t="s">
        <v>100</v>
      </c>
      <c r="B749" t="s">
        <v>85</v>
      </c>
      <c r="C749" t="s">
        <v>87</v>
      </c>
      <c r="D749">
        <v>2017</v>
      </c>
      <c r="E749" t="s">
        <v>94</v>
      </c>
      <c r="F749">
        <v>51</v>
      </c>
      <c r="G749" s="9">
        <v>2.25</v>
      </c>
      <c r="H749" s="10">
        <v>1.5</v>
      </c>
      <c r="I749" s="11">
        <v>1650</v>
      </c>
      <c r="J749" s="11">
        <f t="shared" si="11"/>
        <v>3712.5</v>
      </c>
    </row>
    <row r="750" spans="1:10">
      <c r="A750" t="s">
        <v>100</v>
      </c>
      <c r="B750" t="s">
        <v>83</v>
      </c>
      <c r="C750" t="s">
        <v>87</v>
      </c>
      <c r="D750">
        <v>2017</v>
      </c>
      <c r="E750" t="s">
        <v>94</v>
      </c>
      <c r="F750">
        <v>44</v>
      </c>
      <c r="G750" s="9">
        <v>5</v>
      </c>
      <c r="H750" s="10">
        <v>3.3333333333333335</v>
      </c>
      <c r="I750" s="11">
        <v>95</v>
      </c>
      <c r="J750" s="11">
        <f t="shared" si="11"/>
        <v>475</v>
      </c>
    </row>
    <row r="751" spans="1:10">
      <c r="A751" t="s">
        <v>78</v>
      </c>
      <c r="B751" t="s">
        <v>82</v>
      </c>
      <c r="C751" t="s">
        <v>87</v>
      </c>
      <c r="D751">
        <v>2017</v>
      </c>
      <c r="E751" t="s">
        <v>92</v>
      </c>
      <c r="F751">
        <v>24</v>
      </c>
      <c r="G751" s="9">
        <v>31.5</v>
      </c>
      <c r="H751" s="10">
        <v>21</v>
      </c>
      <c r="I751" s="11">
        <v>350</v>
      </c>
      <c r="J751" s="11">
        <f t="shared" si="11"/>
        <v>11025</v>
      </c>
    </row>
    <row r="752" spans="1:10">
      <c r="A752" t="s">
        <v>75</v>
      </c>
      <c r="B752" t="s">
        <v>83</v>
      </c>
      <c r="C752" t="s">
        <v>87</v>
      </c>
      <c r="D752">
        <v>2017</v>
      </c>
      <c r="E752" t="s">
        <v>92</v>
      </c>
      <c r="F752">
        <v>24</v>
      </c>
      <c r="G752" s="9">
        <v>17</v>
      </c>
      <c r="H752" s="10">
        <v>11.333333333333334</v>
      </c>
      <c r="I752" s="11">
        <v>95</v>
      </c>
      <c r="J752" s="11">
        <f t="shared" si="11"/>
        <v>1615</v>
      </c>
    </row>
    <row r="753" spans="1:10">
      <c r="A753" t="s">
        <v>78</v>
      </c>
      <c r="B753" t="s">
        <v>82</v>
      </c>
      <c r="C753" t="s">
        <v>87</v>
      </c>
      <c r="D753">
        <v>2017</v>
      </c>
      <c r="E753" t="s">
        <v>91</v>
      </c>
      <c r="F753">
        <v>7</v>
      </c>
      <c r="G753" s="9">
        <v>22.5</v>
      </c>
      <c r="H753" s="10">
        <v>15</v>
      </c>
      <c r="I753" s="11">
        <v>350</v>
      </c>
      <c r="J753" s="11">
        <f t="shared" si="11"/>
        <v>7875</v>
      </c>
    </row>
    <row r="754" spans="1:10">
      <c r="A754" t="s">
        <v>76</v>
      </c>
      <c r="B754" t="s">
        <v>84</v>
      </c>
      <c r="C754" t="s">
        <v>87</v>
      </c>
      <c r="D754">
        <v>2017</v>
      </c>
      <c r="E754" t="s">
        <v>92</v>
      </c>
      <c r="F754">
        <v>22</v>
      </c>
      <c r="G754" s="9">
        <v>72</v>
      </c>
      <c r="H754" s="10">
        <v>48</v>
      </c>
      <c r="I754" s="11">
        <v>1150</v>
      </c>
      <c r="J754" s="11">
        <f t="shared" si="11"/>
        <v>82800</v>
      </c>
    </row>
    <row r="755" spans="1:10">
      <c r="A755" t="s">
        <v>75</v>
      </c>
      <c r="B755" t="s">
        <v>84</v>
      </c>
      <c r="C755" t="s">
        <v>87</v>
      </c>
      <c r="D755">
        <v>2017</v>
      </c>
      <c r="E755" t="s">
        <v>91</v>
      </c>
      <c r="F755">
        <v>13</v>
      </c>
      <c r="G755" s="9">
        <v>61.199999999999996</v>
      </c>
      <c r="H755" s="10">
        <v>40.799999999999997</v>
      </c>
      <c r="I755" s="11">
        <v>1150</v>
      </c>
      <c r="J755" s="11">
        <f t="shared" si="11"/>
        <v>70380</v>
      </c>
    </row>
    <row r="756" spans="1:10">
      <c r="A756" t="s">
        <v>78</v>
      </c>
      <c r="B756" t="s">
        <v>85</v>
      </c>
      <c r="C756" t="s">
        <v>87</v>
      </c>
      <c r="D756">
        <v>2017</v>
      </c>
      <c r="E756" t="s">
        <v>91</v>
      </c>
      <c r="F756">
        <v>4</v>
      </c>
      <c r="G756" s="9">
        <v>11.25</v>
      </c>
      <c r="H756" s="10">
        <v>7.5</v>
      </c>
      <c r="I756" s="11">
        <v>1650</v>
      </c>
      <c r="J756" s="11">
        <f t="shared" si="11"/>
        <v>18562.5</v>
      </c>
    </row>
    <row r="757" spans="1:10">
      <c r="A757" t="s">
        <v>76</v>
      </c>
      <c r="B757" t="s">
        <v>83</v>
      </c>
      <c r="C757" t="s">
        <v>87</v>
      </c>
      <c r="D757">
        <v>2017</v>
      </c>
      <c r="E757" t="s">
        <v>91</v>
      </c>
      <c r="F757">
        <v>10</v>
      </c>
      <c r="G757" s="9">
        <v>25</v>
      </c>
      <c r="H757" s="10">
        <v>16.666666666666668</v>
      </c>
      <c r="I757" s="11">
        <v>95</v>
      </c>
      <c r="J757" s="11">
        <f t="shared" si="11"/>
        <v>2375</v>
      </c>
    </row>
    <row r="758" spans="1:10">
      <c r="A758" t="s">
        <v>100</v>
      </c>
      <c r="B758" t="s">
        <v>83</v>
      </c>
      <c r="C758" t="s">
        <v>87</v>
      </c>
      <c r="D758">
        <v>2017</v>
      </c>
      <c r="E758" t="s">
        <v>94</v>
      </c>
      <c r="F758">
        <v>51</v>
      </c>
      <c r="G758" s="9">
        <v>3</v>
      </c>
      <c r="H758" s="10">
        <v>2</v>
      </c>
      <c r="I758" s="11">
        <v>95</v>
      </c>
      <c r="J758" s="11">
        <f t="shared" si="11"/>
        <v>285</v>
      </c>
    </row>
    <row r="759" spans="1:10">
      <c r="A759" t="s">
        <v>77</v>
      </c>
      <c r="B759" t="s">
        <v>85</v>
      </c>
      <c r="C759" t="s">
        <v>87</v>
      </c>
      <c r="D759">
        <v>2017</v>
      </c>
      <c r="E759" t="s">
        <v>94</v>
      </c>
      <c r="F759">
        <v>52</v>
      </c>
      <c r="G759" s="9">
        <v>11.25</v>
      </c>
      <c r="H759" s="10">
        <v>7.5</v>
      </c>
      <c r="I759" s="11">
        <v>1650</v>
      </c>
      <c r="J759" s="11">
        <f t="shared" si="11"/>
        <v>18562.5</v>
      </c>
    </row>
    <row r="760" spans="1:10">
      <c r="A760" t="s">
        <v>77</v>
      </c>
      <c r="B760" t="s">
        <v>84</v>
      </c>
      <c r="C760" t="s">
        <v>87</v>
      </c>
      <c r="D760">
        <v>2017</v>
      </c>
      <c r="E760" t="s">
        <v>93</v>
      </c>
      <c r="F760">
        <v>27</v>
      </c>
      <c r="G760" s="9">
        <v>39.599999999999994</v>
      </c>
      <c r="H760" s="10">
        <v>26.4</v>
      </c>
      <c r="I760" s="11">
        <v>1150</v>
      </c>
      <c r="J760" s="11">
        <f t="shared" si="11"/>
        <v>45539.999999999993</v>
      </c>
    </row>
    <row r="761" spans="1:10">
      <c r="A761" t="s">
        <v>75</v>
      </c>
      <c r="B761" t="s">
        <v>84</v>
      </c>
      <c r="C761" t="s">
        <v>87</v>
      </c>
      <c r="D761">
        <v>2017</v>
      </c>
      <c r="E761" t="s">
        <v>92</v>
      </c>
      <c r="F761">
        <v>22</v>
      </c>
      <c r="G761" s="9">
        <v>63</v>
      </c>
      <c r="H761" s="10">
        <v>42</v>
      </c>
      <c r="I761" s="11">
        <v>1150</v>
      </c>
      <c r="J761" s="11">
        <f t="shared" si="11"/>
        <v>72450</v>
      </c>
    </row>
    <row r="762" spans="1:10">
      <c r="A762" t="s">
        <v>78</v>
      </c>
      <c r="B762" t="s">
        <v>82</v>
      </c>
      <c r="C762" t="s">
        <v>87</v>
      </c>
      <c r="D762">
        <v>2017</v>
      </c>
      <c r="E762" t="s">
        <v>91</v>
      </c>
      <c r="F762">
        <v>10</v>
      </c>
      <c r="G762" s="9">
        <v>31.5</v>
      </c>
      <c r="H762" s="10">
        <v>21</v>
      </c>
      <c r="I762" s="11">
        <v>350</v>
      </c>
      <c r="J762" s="11">
        <f t="shared" si="11"/>
        <v>11025</v>
      </c>
    </row>
    <row r="763" spans="1:10">
      <c r="A763" t="s">
        <v>76</v>
      </c>
      <c r="B763" t="s">
        <v>84</v>
      </c>
      <c r="C763" t="s">
        <v>87</v>
      </c>
      <c r="D763">
        <v>2017</v>
      </c>
      <c r="E763" t="s">
        <v>94</v>
      </c>
      <c r="F763">
        <v>52</v>
      </c>
      <c r="G763" s="9">
        <v>61.199999999999996</v>
      </c>
      <c r="H763" s="10">
        <v>40.799999999999997</v>
      </c>
      <c r="I763" s="11">
        <v>1150</v>
      </c>
      <c r="J763" s="11">
        <f t="shared" si="11"/>
        <v>70380</v>
      </c>
    </row>
    <row r="764" spans="1:10">
      <c r="A764" t="s">
        <v>76</v>
      </c>
      <c r="B764" t="s">
        <v>85</v>
      </c>
      <c r="C764" t="s">
        <v>87</v>
      </c>
      <c r="D764">
        <v>2017</v>
      </c>
      <c r="E764" t="s">
        <v>91</v>
      </c>
      <c r="F764">
        <v>7</v>
      </c>
      <c r="G764" s="9">
        <v>22.5</v>
      </c>
      <c r="H764" s="10">
        <v>15</v>
      </c>
      <c r="I764" s="11">
        <v>1650</v>
      </c>
      <c r="J764" s="11">
        <f t="shared" si="11"/>
        <v>37125</v>
      </c>
    </row>
    <row r="765" spans="1:10">
      <c r="A765" t="s">
        <v>75</v>
      </c>
      <c r="B765" t="s">
        <v>84</v>
      </c>
      <c r="C765" t="s">
        <v>87</v>
      </c>
      <c r="D765">
        <v>2017</v>
      </c>
      <c r="E765" t="s">
        <v>94</v>
      </c>
      <c r="F765">
        <v>41</v>
      </c>
      <c r="G765" s="9">
        <v>64.8</v>
      </c>
      <c r="H765" s="10">
        <v>43.199999999999996</v>
      </c>
      <c r="I765" s="11">
        <v>1150</v>
      </c>
      <c r="J765" s="11">
        <f t="shared" si="11"/>
        <v>74520</v>
      </c>
    </row>
    <row r="766" spans="1:10">
      <c r="A766" t="s">
        <v>75</v>
      </c>
      <c r="B766" t="s">
        <v>85</v>
      </c>
      <c r="C766" t="s">
        <v>87</v>
      </c>
      <c r="D766">
        <v>2017</v>
      </c>
      <c r="E766" t="s">
        <v>92</v>
      </c>
      <c r="F766">
        <v>26</v>
      </c>
      <c r="G766" s="9">
        <v>14.25</v>
      </c>
      <c r="H766" s="10">
        <v>9.5</v>
      </c>
      <c r="I766" s="11">
        <v>1650</v>
      </c>
      <c r="J766" s="11">
        <f t="shared" si="11"/>
        <v>23512.5</v>
      </c>
    </row>
    <row r="767" spans="1:10">
      <c r="A767" t="s">
        <v>76</v>
      </c>
      <c r="B767" t="s">
        <v>83</v>
      </c>
      <c r="C767" t="s">
        <v>87</v>
      </c>
      <c r="D767">
        <v>2017</v>
      </c>
      <c r="E767" t="s">
        <v>91</v>
      </c>
      <c r="F767">
        <v>7</v>
      </c>
      <c r="G767" s="9">
        <v>16.5</v>
      </c>
      <c r="H767" s="10">
        <v>11</v>
      </c>
      <c r="I767" s="11">
        <v>95</v>
      </c>
      <c r="J767" s="11">
        <f t="shared" si="11"/>
        <v>1567.5</v>
      </c>
    </row>
    <row r="768" spans="1:10">
      <c r="A768" t="s">
        <v>76</v>
      </c>
      <c r="B768" t="s">
        <v>84</v>
      </c>
      <c r="C768" t="s">
        <v>87</v>
      </c>
      <c r="D768">
        <v>2017</v>
      </c>
      <c r="E768" t="s">
        <v>92</v>
      </c>
      <c r="F768">
        <v>14</v>
      </c>
      <c r="G768" s="9">
        <v>82.8</v>
      </c>
      <c r="H768" s="10">
        <v>55.199999999999996</v>
      </c>
      <c r="I768" s="11">
        <v>1150</v>
      </c>
      <c r="J768" s="11">
        <f t="shared" si="11"/>
        <v>95220</v>
      </c>
    </row>
    <row r="769" spans="1:10">
      <c r="A769" t="s">
        <v>78</v>
      </c>
      <c r="B769" t="s">
        <v>82</v>
      </c>
      <c r="C769" t="s">
        <v>87</v>
      </c>
      <c r="D769">
        <v>2017</v>
      </c>
      <c r="E769" t="s">
        <v>91</v>
      </c>
      <c r="F769">
        <v>4</v>
      </c>
      <c r="G769" s="9">
        <v>56.25</v>
      </c>
      <c r="H769" s="10">
        <v>37.5</v>
      </c>
      <c r="I769" s="11">
        <v>350</v>
      </c>
      <c r="J769" s="11">
        <f t="shared" si="11"/>
        <v>19687.5</v>
      </c>
    </row>
    <row r="770" spans="1:10">
      <c r="A770" t="s">
        <v>76</v>
      </c>
      <c r="B770" t="s">
        <v>84</v>
      </c>
      <c r="C770" t="s">
        <v>87</v>
      </c>
      <c r="D770">
        <v>2017</v>
      </c>
      <c r="E770" t="s">
        <v>94</v>
      </c>
      <c r="F770">
        <v>41</v>
      </c>
      <c r="G770" s="9">
        <v>108</v>
      </c>
      <c r="H770" s="10">
        <v>72</v>
      </c>
      <c r="I770" s="11">
        <v>1150</v>
      </c>
      <c r="J770" s="11">
        <f t="shared" ref="J770:J833" si="12">I770*G770</f>
        <v>124200</v>
      </c>
    </row>
    <row r="771" spans="1:10">
      <c r="A771" t="s">
        <v>100</v>
      </c>
      <c r="B771" t="s">
        <v>83</v>
      </c>
      <c r="C771" t="s">
        <v>87</v>
      </c>
      <c r="D771">
        <v>2017</v>
      </c>
      <c r="E771" t="s">
        <v>92</v>
      </c>
      <c r="F771">
        <v>16</v>
      </c>
      <c r="G771" s="9">
        <v>5</v>
      </c>
      <c r="H771" s="10">
        <v>3.3333333333333335</v>
      </c>
      <c r="I771" s="11">
        <v>95</v>
      </c>
      <c r="J771" s="11">
        <f t="shared" si="12"/>
        <v>475</v>
      </c>
    </row>
    <row r="772" spans="1:10">
      <c r="A772" t="s">
        <v>75</v>
      </c>
      <c r="B772" t="s">
        <v>85</v>
      </c>
      <c r="C772" t="s">
        <v>87</v>
      </c>
      <c r="D772">
        <v>2017</v>
      </c>
      <c r="E772" t="s">
        <v>94</v>
      </c>
      <c r="F772">
        <v>52</v>
      </c>
      <c r="G772" s="9">
        <v>11.25</v>
      </c>
      <c r="H772" s="10">
        <v>7.5</v>
      </c>
      <c r="I772" s="11">
        <v>1650</v>
      </c>
      <c r="J772" s="11">
        <f t="shared" si="12"/>
        <v>18562.5</v>
      </c>
    </row>
    <row r="773" spans="1:10">
      <c r="A773" t="s">
        <v>76</v>
      </c>
      <c r="B773" t="s">
        <v>85</v>
      </c>
      <c r="C773" t="s">
        <v>87</v>
      </c>
      <c r="D773">
        <v>2017</v>
      </c>
      <c r="E773" t="s">
        <v>92</v>
      </c>
      <c r="F773">
        <v>25</v>
      </c>
      <c r="G773" s="9">
        <v>13.5</v>
      </c>
      <c r="H773" s="10">
        <v>9</v>
      </c>
      <c r="I773" s="11">
        <v>1650</v>
      </c>
      <c r="J773" s="11">
        <f t="shared" si="12"/>
        <v>22275</v>
      </c>
    </row>
    <row r="774" spans="1:10">
      <c r="A774" t="s">
        <v>78</v>
      </c>
      <c r="B774" t="s">
        <v>85</v>
      </c>
      <c r="C774" t="s">
        <v>87</v>
      </c>
      <c r="D774">
        <v>2017</v>
      </c>
      <c r="E774" t="s">
        <v>94</v>
      </c>
      <c r="F774">
        <v>48</v>
      </c>
      <c r="G774" s="9">
        <v>10.5</v>
      </c>
      <c r="H774" s="10">
        <v>7</v>
      </c>
      <c r="I774" s="11">
        <v>1650</v>
      </c>
      <c r="J774" s="11">
        <f t="shared" si="12"/>
        <v>17325</v>
      </c>
    </row>
    <row r="775" spans="1:10">
      <c r="A775" t="s">
        <v>100</v>
      </c>
      <c r="B775" t="s">
        <v>85</v>
      </c>
      <c r="C775" t="s">
        <v>87</v>
      </c>
      <c r="D775">
        <v>2017</v>
      </c>
      <c r="E775" t="s">
        <v>92</v>
      </c>
      <c r="F775">
        <v>20</v>
      </c>
      <c r="G775" s="9">
        <v>2.25</v>
      </c>
      <c r="H775" s="10">
        <v>1.5</v>
      </c>
      <c r="I775" s="11">
        <v>1650</v>
      </c>
      <c r="J775" s="11">
        <f t="shared" si="12"/>
        <v>3712.5</v>
      </c>
    </row>
    <row r="776" spans="1:10">
      <c r="A776" t="s">
        <v>75</v>
      </c>
      <c r="B776" t="s">
        <v>85</v>
      </c>
      <c r="C776" t="s">
        <v>87</v>
      </c>
      <c r="D776">
        <v>2017</v>
      </c>
      <c r="E776" t="s">
        <v>92</v>
      </c>
      <c r="F776">
        <v>23</v>
      </c>
      <c r="G776" s="9">
        <v>8.625</v>
      </c>
      <c r="H776" s="10">
        <v>5.75</v>
      </c>
      <c r="I776" s="11">
        <v>1650</v>
      </c>
      <c r="J776" s="11">
        <f t="shared" si="12"/>
        <v>14231.25</v>
      </c>
    </row>
    <row r="777" spans="1:10">
      <c r="A777" t="s">
        <v>76</v>
      </c>
      <c r="B777" t="s">
        <v>82</v>
      </c>
      <c r="C777" t="s">
        <v>87</v>
      </c>
      <c r="D777">
        <v>2017</v>
      </c>
      <c r="E777" t="s">
        <v>92</v>
      </c>
      <c r="F777">
        <v>23</v>
      </c>
      <c r="G777" s="9">
        <v>135</v>
      </c>
      <c r="H777" s="10">
        <v>90</v>
      </c>
      <c r="I777" s="11">
        <v>350</v>
      </c>
      <c r="J777" s="11">
        <f t="shared" si="12"/>
        <v>47250</v>
      </c>
    </row>
    <row r="778" spans="1:10">
      <c r="A778" t="s">
        <v>100</v>
      </c>
      <c r="B778" t="s">
        <v>82</v>
      </c>
      <c r="C778" t="s">
        <v>87</v>
      </c>
      <c r="D778">
        <v>2017</v>
      </c>
      <c r="E778" t="s">
        <v>93</v>
      </c>
      <c r="F778">
        <v>36</v>
      </c>
      <c r="G778" s="9">
        <v>11.25</v>
      </c>
      <c r="H778" s="10">
        <v>7.5</v>
      </c>
      <c r="I778" s="11">
        <v>350</v>
      </c>
      <c r="J778" s="11">
        <f t="shared" si="12"/>
        <v>3937.5</v>
      </c>
    </row>
    <row r="779" spans="1:10">
      <c r="A779" t="s">
        <v>100</v>
      </c>
      <c r="B779" t="s">
        <v>82</v>
      </c>
      <c r="C779" t="s">
        <v>87</v>
      </c>
      <c r="D779">
        <v>2017</v>
      </c>
      <c r="E779" t="s">
        <v>94</v>
      </c>
      <c r="F779">
        <v>47</v>
      </c>
      <c r="G779" s="9">
        <v>15.75</v>
      </c>
      <c r="H779" s="10">
        <v>10.5</v>
      </c>
      <c r="I779" s="11">
        <v>350</v>
      </c>
      <c r="J779" s="11">
        <f t="shared" si="12"/>
        <v>5512.5</v>
      </c>
    </row>
    <row r="780" spans="1:10">
      <c r="A780" t="s">
        <v>75</v>
      </c>
      <c r="B780" t="s">
        <v>83</v>
      </c>
      <c r="C780" t="s">
        <v>87</v>
      </c>
      <c r="D780">
        <v>2017</v>
      </c>
      <c r="E780" t="s">
        <v>91</v>
      </c>
      <c r="F780">
        <v>7</v>
      </c>
      <c r="G780" s="9">
        <v>15.5</v>
      </c>
      <c r="H780" s="10">
        <v>10.333333333333334</v>
      </c>
      <c r="I780" s="11">
        <v>95</v>
      </c>
      <c r="J780" s="11">
        <f t="shared" si="12"/>
        <v>1472.5</v>
      </c>
    </row>
    <row r="781" spans="1:10">
      <c r="A781" t="s">
        <v>76</v>
      </c>
      <c r="B781" t="s">
        <v>82</v>
      </c>
      <c r="C781" t="s">
        <v>87</v>
      </c>
      <c r="D781">
        <v>2017</v>
      </c>
      <c r="E781" t="s">
        <v>91</v>
      </c>
      <c r="F781">
        <v>7</v>
      </c>
      <c r="G781" s="9">
        <v>81</v>
      </c>
      <c r="H781" s="10">
        <v>54</v>
      </c>
      <c r="I781" s="11">
        <v>350</v>
      </c>
      <c r="J781" s="11">
        <f t="shared" si="12"/>
        <v>28350</v>
      </c>
    </row>
    <row r="782" spans="1:10">
      <c r="A782" t="s">
        <v>77</v>
      </c>
      <c r="B782" t="s">
        <v>84</v>
      </c>
      <c r="C782" t="s">
        <v>87</v>
      </c>
      <c r="D782">
        <v>2017</v>
      </c>
      <c r="E782" t="s">
        <v>91</v>
      </c>
      <c r="F782">
        <v>13</v>
      </c>
      <c r="G782" s="9">
        <v>61.199999999999996</v>
      </c>
      <c r="H782" s="10">
        <v>40.799999999999997</v>
      </c>
      <c r="I782" s="11">
        <v>1150</v>
      </c>
      <c r="J782" s="11">
        <f t="shared" si="12"/>
        <v>70380</v>
      </c>
    </row>
    <row r="783" spans="1:10">
      <c r="A783" t="s">
        <v>100</v>
      </c>
      <c r="B783" t="s">
        <v>85</v>
      </c>
      <c r="C783" t="s">
        <v>87</v>
      </c>
      <c r="D783">
        <v>2017</v>
      </c>
      <c r="E783" t="s">
        <v>91</v>
      </c>
      <c r="F783">
        <v>13</v>
      </c>
      <c r="G783" s="9">
        <v>1.875</v>
      </c>
      <c r="H783" s="10">
        <v>1.25</v>
      </c>
      <c r="I783" s="11">
        <v>1650</v>
      </c>
      <c r="J783" s="11">
        <f t="shared" si="12"/>
        <v>3093.75</v>
      </c>
    </row>
    <row r="784" spans="1:10">
      <c r="A784" t="s">
        <v>100</v>
      </c>
      <c r="B784" t="s">
        <v>84</v>
      </c>
      <c r="C784" t="s">
        <v>87</v>
      </c>
      <c r="D784">
        <v>2017</v>
      </c>
      <c r="E784" t="s">
        <v>94</v>
      </c>
      <c r="F784">
        <v>52</v>
      </c>
      <c r="G784" s="9">
        <v>16.2</v>
      </c>
      <c r="H784" s="10">
        <v>10.799999999999999</v>
      </c>
      <c r="I784" s="11">
        <v>1150</v>
      </c>
      <c r="J784" s="11">
        <f t="shared" si="12"/>
        <v>18630</v>
      </c>
    </row>
    <row r="785" spans="1:10">
      <c r="A785" t="s">
        <v>78</v>
      </c>
      <c r="B785" t="s">
        <v>84</v>
      </c>
      <c r="C785" t="s">
        <v>87</v>
      </c>
      <c r="D785">
        <v>2017</v>
      </c>
      <c r="E785" t="s">
        <v>91</v>
      </c>
      <c r="F785">
        <v>10</v>
      </c>
      <c r="G785" s="9">
        <v>39.599999999999994</v>
      </c>
      <c r="H785" s="10">
        <v>26.4</v>
      </c>
      <c r="I785" s="11">
        <v>1150</v>
      </c>
      <c r="J785" s="11">
        <f t="shared" si="12"/>
        <v>45539.999999999993</v>
      </c>
    </row>
    <row r="786" spans="1:10">
      <c r="A786" t="s">
        <v>76</v>
      </c>
      <c r="B786" t="s">
        <v>83</v>
      </c>
      <c r="C786" t="s">
        <v>87</v>
      </c>
      <c r="D786">
        <v>2017</v>
      </c>
      <c r="E786" t="s">
        <v>93</v>
      </c>
      <c r="F786">
        <v>27</v>
      </c>
      <c r="G786" s="9">
        <v>26.5</v>
      </c>
      <c r="H786" s="10">
        <v>17.666666666666668</v>
      </c>
      <c r="I786" s="11">
        <v>95</v>
      </c>
      <c r="J786" s="11">
        <f t="shared" si="12"/>
        <v>2517.5</v>
      </c>
    </row>
    <row r="787" spans="1:10">
      <c r="A787" t="s">
        <v>100</v>
      </c>
      <c r="B787" t="s">
        <v>84</v>
      </c>
      <c r="C787" t="s">
        <v>87</v>
      </c>
      <c r="D787">
        <v>2017</v>
      </c>
      <c r="E787" t="s">
        <v>91</v>
      </c>
      <c r="F787">
        <v>2</v>
      </c>
      <c r="G787" s="9">
        <v>10.799999999999999</v>
      </c>
      <c r="H787" s="10">
        <v>7.1999999999999993</v>
      </c>
      <c r="I787" s="11">
        <v>1150</v>
      </c>
      <c r="J787" s="11">
        <f t="shared" si="12"/>
        <v>12419.999999999998</v>
      </c>
    </row>
    <row r="788" spans="1:10">
      <c r="A788" t="s">
        <v>100</v>
      </c>
      <c r="B788" t="s">
        <v>83</v>
      </c>
      <c r="C788" t="s">
        <v>87</v>
      </c>
      <c r="D788">
        <v>2017</v>
      </c>
      <c r="E788" t="s">
        <v>91</v>
      </c>
      <c r="F788">
        <v>4</v>
      </c>
      <c r="G788" s="9">
        <v>2.5</v>
      </c>
      <c r="H788" s="10">
        <v>1.6666666666666667</v>
      </c>
      <c r="I788" s="11">
        <v>95</v>
      </c>
      <c r="J788" s="11">
        <f t="shared" si="12"/>
        <v>237.5</v>
      </c>
    </row>
    <row r="789" spans="1:10">
      <c r="A789" t="s">
        <v>77</v>
      </c>
      <c r="B789" t="s">
        <v>83</v>
      </c>
      <c r="C789" t="s">
        <v>87</v>
      </c>
      <c r="D789">
        <v>2017</v>
      </c>
      <c r="E789" t="s">
        <v>92</v>
      </c>
      <c r="F789">
        <v>21</v>
      </c>
      <c r="G789" s="9">
        <v>12</v>
      </c>
      <c r="H789" s="10">
        <v>8</v>
      </c>
      <c r="I789" s="11">
        <v>95</v>
      </c>
      <c r="J789" s="11">
        <f t="shared" si="12"/>
        <v>1140</v>
      </c>
    </row>
    <row r="790" spans="1:10">
      <c r="A790" t="s">
        <v>77</v>
      </c>
      <c r="B790" t="s">
        <v>85</v>
      </c>
      <c r="C790" t="s">
        <v>87</v>
      </c>
      <c r="D790">
        <v>2017</v>
      </c>
      <c r="E790" t="s">
        <v>93</v>
      </c>
      <c r="F790">
        <v>38</v>
      </c>
      <c r="G790" s="9">
        <v>8.625</v>
      </c>
      <c r="H790" s="10">
        <v>5.75</v>
      </c>
      <c r="I790" s="11">
        <v>1650</v>
      </c>
      <c r="J790" s="11">
        <f t="shared" si="12"/>
        <v>14231.25</v>
      </c>
    </row>
    <row r="791" spans="1:10">
      <c r="A791" t="s">
        <v>75</v>
      </c>
      <c r="B791" t="s">
        <v>82</v>
      </c>
      <c r="C791" t="s">
        <v>87</v>
      </c>
      <c r="D791">
        <v>2017</v>
      </c>
      <c r="E791" t="s">
        <v>93</v>
      </c>
      <c r="F791">
        <v>38</v>
      </c>
      <c r="G791" s="9">
        <v>51.75</v>
      </c>
      <c r="H791" s="10">
        <v>34.5</v>
      </c>
      <c r="I791" s="11">
        <v>350</v>
      </c>
      <c r="J791" s="11">
        <f t="shared" si="12"/>
        <v>18112.5</v>
      </c>
    </row>
    <row r="792" spans="1:10">
      <c r="A792" t="s">
        <v>78</v>
      </c>
      <c r="B792" t="s">
        <v>83</v>
      </c>
      <c r="C792" t="s">
        <v>87</v>
      </c>
      <c r="D792">
        <v>2017</v>
      </c>
      <c r="E792" t="s">
        <v>91</v>
      </c>
      <c r="F792">
        <v>10</v>
      </c>
      <c r="G792" s="9">
        <v>10.5</v>
      </c>
      <c r="H792" s="10">
        <v>7</v>
      </c>
      <c r="I792" s="11">
        <v>95</v>
      </c>
      <c r="J792" s="11">
        <f t="shared" si="12"/>
        <v>997.5</v>
      </c>
    </row>
    <row r="793" spans="1:10">
      <c r="A793" t="s">
        <v>77</v>
      </c>
      <c r="B793" t="s">
        <v>85</v>
      </c>
      <c r="C793" t="s">
        <v>87</v>
      </c>
      <c r="D793">
        <v>2017</v>
      </c>
      <c r="E793" t="s">
        <v>91</v>
      </c>
      <c r="F793">
        <v>11</v>
      </c>
      <c r="G793" s="9">
        <v>12.75</v>
      </c>
      <c r="H793" s="10">
        <v>8.5</v>
      </c>
      <c r="I793" s="11">
        <v>1650</v>
      </c>
      <c r="J793" s="11">
        <f t="shared" si="12"/>
        <v>21037.5</v>
      </c>
    </row>
    <row r="794" spans="1:10">
      <c r="A794" t="s">
        <v>78</v>
      </c>
      <c r="B794" t="s">
        <v>84</v>
      </c>
      <c r="C794" t="s">
        <v>87</v>
      </c>
      <c r="D794">
        <v>2017</v>
      </c>
      <c r="E794" t="s">
        <v>94</v>
      </c>
      <c r="F794">
        <v>41</v>
      </c>
      <c r="G794" s="9">
        <v>25.200000000000003</v>
      </c>
      <c r="H794" s="10">
        <v>16.8</v>
      </c>
      <c r="I794" s="11">
        <v>1150</v>
      </c>
      <c r="J794" s="11">
        <f t="shared" si="12"/>
        <v>28980.000000000004</v>
      </c>
    </row>
    <row r="795" spans="1:10">
      <c r="A795" t="s">
        <v>77</v>
      </c>
      <c r="B795" t="s">
        <v>83</v>
      </c>
      <c r="C795" t="s">
        <v>87</v>
      </c>
      <c r="D795">
        <v>2017</v>
      </c>
      <c r="E795" t="s">
        <v>91</v>
      </c>
      <c r="F795">
        <v>10</v>
      </c>
      <c r="G795" s="9">
        <v>15.5</v>
      </c>
      <c r="H795" s="10">
        <v>10.333333333333334</v>
      </c>
      <c r="I795" s="11">
        <v>95</v>
      </c>
      <c r="J795" s="11">
        <f t="shared" si="12"/>
        <v>1472.5</v>
      </c>
    </row>
    <row r="796" spans="1:10">
      <c r="A796" t="s">
        <v>100</v>
      </c>
      <c r="B796" t="s">
        <v>83</v>
      </c>
      <c r="C796" t="s">
        <v>87</v>
      </c>
      <c r="D796">
        <v>2017</v>
      </c>
      <c r="E796" t="s">
        <v>93</v>
      </c>
      <c r="F796">
        <v>37</v>
      </c>
      <c r="G796" s="9">
        <v>2.5</v>
      </c>
      <c r="H796" s="10">
        <v>1.6666666666666667</v>
      </c>
      <c r="I796" s="11">
        <v>95</v>
      </c>
      <c r="J796" s="11">
        <f t="shared" si="12"/>
        <v>237.5</v>
      </c>
    </row>
    <row r="797" spans="1:10">
      <c r="A797" t="s">
        <v>77</v>
      </c>
      <c r="B797" t="s">
        <v>84</v>
      </c>
      <c r="C797" t="s">
        <v>87</v>
      </c>
      <c r="D797">
        <v>2017</v>
      </c>
      <c r="E797" t="s">
        <v>93</v>
      </c>
      <c r="F797">
        <v>39</v>
      </c>
      <c r="G797" s="9">
        <v>63</v>
      </c>
      <c r="H797" s="10">
        <v>42</v>
      </c>
      <c r="I797" s="11">
        <v>1150</v>
      </c>
      <c r="J797" s="11">
        <f t="shared" si="12"/>
        <v>72450</v>
      </c>
    </row>
    <row r="798" spans="1:10">
      <c r="A798" t="s">
        <v>76</v>
      </c>
      <c r="B798" t="s">
        <v>84</v>
      </c>
      <c r="C798" t="s">
        <v>87</v>
      </c>
      <c r="D798">
        <v>2017</v>
      </c>
      <c r="E798" t="s">
        <v>91</v>
      </c>
      <c r="F798">
        <v>13</v>
      </c>
      <c r="G798" s="9">
        <v>68.400000000000006</v>
      </c>
      <c r="H798" s="10">
        <v>45.6</v>
      </c>
      <c r="I798" s="11">
        <v>1150</v>
      </c>
      <c r="J798" s="11">
        <f t="shared" si="12"/>
        <v>78660</v>
      </c>
    </row>
    <row r="799" spans="1:10">
      <c r="A799" t="s">
        <v>76</v>
      </c>
      <c r="B799" t="s">
        <v>84</v>
      </c>
      <c r="C799" t="s">
        <v>87</v>
      </c>
      <c r="D799">
        <v>2017</v>
      </c>
      <c r="E799" t="s">
        <v>91</v>
      </c>
      <c r="F799">
        <v>10</v>
      </c>
      <c r="G799" s="9">
        <v>104.39999999999999</v>
      </c>
      <c r="H799" s="10">
        <v>69.599999999999994</v>
      </c>
      <c r="I799" s="11">
        <v>1150</v>
      </c>
      <c r="J799" s="11">
        <f t="shared" si="12"/>
        <v>120059.99999999999</v>
      </c>
    </row>
    <row r="800" spans="1:10">
      <c r="A800" t="s">
        <v>78</v>
      </c>
      <c r="B800" t="s">
        <v>84</v>
      </c>
      <c r="C800" t="s">
        <v>87</v>
      </c>
      <c r="D800">
        <v>2017</v>
      </c>
      <c r="E800" t="s">
        <v>92</v>
      </c>
      <c r="F800">
        <v>14</v>
      </c>
      <c r="G800" s="9">
        <v>45</v>
      </c>
      <c r="H800" s="10">
        <v>30</v>
      </c>
      <c r="I800" s="11">
        <v>1150</v>
      </c>
      <c r="J800" s="11">
        <f t="shared" si="12"/>
        <v>51750</v>
      </c>
    </row>
    <row r="801" spans="1:10">
      <c r="A801" t="s">
        <v>75</v>
      </c>
      <c r="B801" t="s">
        <v>82</v>
      </c>
      <c r="C801" t="s">
        <v>87</v>
      </c>
      <c r="D801">
        <v>2017</v>
      </c>
      <c r="E801" t="s">
        <v>92</v>
      </c>
      <c r="F801">
        <v>22</v>
      </c>
      <c r="G801" s="9">
        <v>74.25</v>
      </c>
      <c r="H801" s="10">
        <v>49.5</v>
      </c>
      <c r="I801" s="11">
        <v>350</v>
      </c>
      <c r="J801" s="11">
        <f t="shared" si="12"/>
        <v>25987.5</v>
      </c>
    </row>
    <row r="802" spans="1:10">
      <c r="A802" t="s">
        <v>75</v>
      </c>
      <c r="B802" t="s">
        <v>84</v>
      </c>
      <c r="C802" t="s">
        <v>87</v>
      </c>
      <c r="D802">
        <v>2017</v>
      </c>
      <c r="E802" t="s">
        <v>93</v>
      </c>
      <c r="F802">
        <v>38</v>
      </c>
      <c r="G802" s="9">
        <v>63</v>
      </c>
      <c r="H802" s="10">
        <v>42</v>
      </c>
      <c r="I802" s="11">
        <v>1150</v>
      </c>
      <c r="J802" s="11">
        <f t="shared" si="12"/>
        <v>72450</v>
      </c>
    </row>
    <row r="803" spans="1:10">
      <c r="A803" t="s">
        <v>78</v>
      </c>
      <c r="B803" t="s">
        <v>83</v>
      </c>
      <c r="C803" t="s">
        <v>87</v>
      </c>
      <c r="D803">
        <v>2017</v>
      </c>
      <c r="E803" t="s">
        <v>91</v>
      </c>
      <c r="F803">
        <v>6</v>
      </c>
      <c r="G803" s="9">
        <v>9</v>
      </c>
      <c r="H803" s="10">
        <v>6</v>
      </c>
      <c r="I803" s="11">
        <v>95</v>
      </c>
      <c r="J803" s="11">
        <f t="shared" si="12"/>
        <v>855</v>
      </c>
    </row>
    <row r="804" spans="1:10">
      <c r="A804" t="s">
        <v>77</v>
      </c>
      <c r="B804" t="s">
        <v>83</v>
      </c>
      <c r="C804" t="s">
        <v>87</v>
      </c>
      <c r="D804">
        <v>2017</v>
      </c>
      <c r="E804" t="s">
        <v>91</v>
      </c>
      <c r="F804">
        <v>6</v>
      </c>
      <c r="G804" s="9">
        <v>8.5</v>
      </c>
      <c r="H804" s="10">
        <v>5.666666666666667</v>
      </c>
      <c r="I804" s="11">
        <v>95</v>
      </c>
      <c r="J804" s="11">
        <f t="shared" si="12"/>
        <v>807.5</v>
      </c>
    </row>
    <row r="805" spans="1:10">
      <c r="A805" t="s">
        <v>77</v>
      </c>
      <c r="B805" t="s">
        <v>84</v>
      </c>
      <c r="C805" t="s">
        <v>87</v>
      </c>
      <c r="D805">
        <v>2017</v>
      </c>
      <c r="E805" t="s">
        <v>92</v>
      </c>
      <c r="F805">
        <v>14</v>
      </c>
      <c r="G805" s="9">
        <v>61.199999999999996</v>
      </c>
      <c r="H805" s="10">
        <v>40.799999999999997</v>
      </c>
      <c r="I805" s="11">
        <v>1150</v>
      </c>
      <c r="J805" s="11">
        <f t="shared" si="12"/>
        <v>70380</v>
      </c>
    </row>
    <row r="806" spans="1:10">
      <c r="A806" t="s">
        <v>76</v>
      </c>
      <c r="B806" t="s">
        <v>85</v>
      </c>
      <c r="C806" t="s">
        <v>87</v>
      </c>
      <c r="D806">
        <v>2017</v>
      </c>
      <c r="E806" t="s">
        <v>94</v>
      </c>
      <c r="F806">
        <v>51</v>
      </c>
      <c r="G806" s="9">
        <v>17.25</v>
      </c>
      <c r="H806" s="10">
        <v>11.5</v>
      </c>
      <c r="I806" s="11">
        <v>1650</v>
      </c>
      <c r="J806" s="11">
        <f t="shared" si="12"/>
        <v>28462.5</v>
      </c>
    </row>
    <row r="807" spans="1:10">
      <c r="A807" t="s">
        <v>100</v>
      </c>
      <c r="B807" t="s">
        <v>83</v>
      </c>
      <c r="C807" t="s">
        <v>87</v>
      </c>
      <c r="D807">
        <v>2017</v>
      </c>
      <c r="E807" t="s">
        <v>94</v>
      </c>
      <c r="F807">
        <v>43</v>
      </c>
      <c r="G807" s="9">
        <v>3.5</v>
      </c>
      <c r="H807" s="10">
        <v>2.3333333333333335</v>
      </c>
      <c r="I807" s="11">
        <v>95</v>
      </c>
      <c r="J807" s="11">
        <f t="shared" si="12"/>
        <v>332.5</v>
      </c>
    </row>
    <row r="808" spans="1:10">
      <c r="A808" t="s">
        <v>75</v>
      </c>
      <c r="B808" t="s">
        <v>82</v>
      </c>
      <c r="C808" t="s">
        <v>87</v>
      </c>
      <c r="D808">
        <v>2017</v>
      </c>
      <c r="E808" t="s">
        <v>91</v>
      </c>
      <c r="F808">
        <v>6</v>
      </c>
      <c r="G808" s="9">
        <v>51.75</v>
      </c>
      <c r="H808" s="10">
        <v>34.5</v>
      </c>
      <c r="I808" s="11">
        <v>350</v>
      </c>
      <c r="J808" s="11">
        <f t="shared" si="12"/>
        <v>18112.5</v>
      </c>
    </row>
    <row r="809" spans="1:10">
      <c r="A809" t="s">
        <v>75</v>
      </c>
      <c r="B809" t="s">
        <v>84</v>
      </c>
      <c r="C809" t="s">
        <v>87</v>
      </c>
      <c r="D809">
        <v>2017</v>
      </c>
      <c r="E809" t="s">
        <v>92</v>
      </c>
      <c r="F809">
        <v>24</v>
      </c>
      <c r="G809" s="9">
        <v>43.199999999999996</v>
      </c>
      <c r="H809" s="10">
        <v>28.799999999999997</v>
      </c>
      <c r="I809" s="11">
        <v>1150</v>
      </c>
      <c r="J809" s="11">
        <f t="shared" si="12"/>
        <v>49679.999999999993</v>
      </c>
    </row>
    <row r="810" spans="1:10">
      <c r="A810" t="s">
        <v>100</v>
      </c>
      <c r="B810" t="s">
        <v>83</v>
      </c>
      <c r="C810" t="s">
        <v>87</v>
      </c>
      <c r="D810">
        <v>2017</v>
      </c>
      <c r="E810" t="s">
        <v>91</v>
      </c>
      <c r="F810">
        <v>3</v>
      </c>
      <c r="G810" s="9">
        <v>3.5</v>
      </c>
      <c r="H810" s="10">
        <v>2.3333333333333335</v>
      </c>
      <c r="I810" s="11">
        <v>95</v>
      </c>
      <c r="J810" s="11">
        <f t="shared" si="12"/>
        <v>332.5</v>
      </c>
    </row>
    <row r="811" spans="1:10">
      <c r="A811" t="s">
        <v>76</v>
      </c>
      <c r="B811" t="s">
        <v>85</v>
      </c>
      <c r="C811" t="s">
        <v>87</v>
      </c>
      <c r="D811">
        <v>2017</v>
      </c>
      <c r="E811" t="s">
        <v>92</v>
      </c>
      <c r="F811">
        <v>21</v>
      </c>
      <c r="G811" s="9">
        <v>18.375</v>
      </c>
      <c r="H811" s="10">
        <v>12.25</v>
      </c>
      <c r="I811" s="11">
        <v>1650</v>
      </c>
      <c r="J811" s="11">
        <f t="shared" si="12"/>
        <v>30318.75</v>
      </c>
    </row>
    <row r="812" spans="1:10">
      <c r="A812" t="s">
        <v>76</v>
      </c>
      <c r="B812" t="s">
        <v>83</v>
      </c>
      <c r="C812" t="s">
        <v>87</v>
      </c>
      <c r="D812">
        <v>2017</v>
      </c>
      <c r="E812" t="s">
        <v>94</v>
      </c>
      <c r="F812">
        <v>49</v>
      </c>
      <c r="G812" s="9">
        <v>22.5</v>
      </c>
      <c r="H812" s="10">
        <v>15</v>
      </c>
      <c r="I812" s="11">
        <v>95</v>
      </c>
      <c r="J812" s="11">
        <f t="shared" si="12"/>
        <v>2137.5</v>
      </c>
    </row>
    <row r="813" spans="1:10">
      <c r="A813" t="s">
        <v>75</v>
      </c>
      <c r="B813" t="s">
        <v>82</v>
      </c>
      <c r="C813" t="s">
        <v>87</v>
      </c>
      <c r="D813">
        <v>2017</v>
      </c>
      <c r="E813" t="s">
        <v>91</v>
      </c>
      <c r="F813">
        <v>12</v>
      </c>
      <c r="G813" s="9">
        <v>67.5</v>
      </c>
      <c r="H813" s="10">
        <v>45</v>
      </c>
      <c r="I813" s="11">
        <v>350</v>
      </c>
      <c r="J813" s="11">
        <f t="shared" si="12"/>
        <v>23625</v>
      </c>
    </row>
    <row r="814" spans="1:10">
      <c r="A814" t="s">
        <v>78</v>
      </c>
      <c r="B814" t="s">
        <v>85</v>
      </c>
      <c r="C814" t="s">
        <v>87</v>
      </c>
      <c r="D814">
        <v>2017</v>
      </c>
      <c r="E814" t="s">
        <v>91</v>
      </c>
      <c r="F814">
        <v>12</v>
      </c>
      <c r="G814" s="9">
        <v>4.125</v>
      </c>
      <c r="H814" s="10">
        <v>2.75</v>
      </c>
      <c r="I814" s="11">
        <v>1650</v>
      </c>
      <c r="J814" s="11">
        <f t="shared" si="12"/>
        <v>6806.25</v>
      </c>
    </row>
    <row r="815" spans="1:10">
      <c r="A815" t="s">
        <v>78</v>
      </c>
      <c r="B815" t="s">
        <v>83</v>
      </c>
      <c r="C815" t="s">
        <v>87</v>
      </c>
      <c r="D815">
        <v>2017</v>
      </c>
      <c r="E815" t="s">
        <v>94</v>
      </c>
      <c r="F815">
        <v>52</v>
      </c>
      <c r="G815" s="9">
        <v>5.5</v>
      </c>
      <c r="H815" s="10">
        <v>3.6666666666666665</v>
      </c>
      <c r="I815" s="11">
        <v>95</v>
      </c>
      <c r="J815" s="11">
        <f t="shared" si="12"/>
        <v>522.5</v>
      </c>
    </row>
    <row r="816" spans="1:10">
      <c r="A816" t="s">
        <v>78</v>
      </c>
      <c r="B816" t="s">
        <v>84</v>
      </c>
      <c r="C816" t="s">
        <v>87</v>
      </c>
      <c r="D816">
        <v>2017</v>
      </c>
      <c r="E816" t="s">
        <v>92</v>
      </c>
      <c r="F816">
        <v>25</v>
      </c>
      <c r="G816" s="9">
        <v>25.200000000000003</v>
      </c>
      <c r="H816" s="10">
        <v>16.8</v>
      </c>
      <c r="I816" s="11">
        <v>1150</v>
      </c>
      <c r="J816" s="11">
        <f t="shared" si="12"/>
        <v>28980.000000000004</v>
      </c>
    </row>
    <row r="817" spans="1:10">
      <c r="A817" t="s">
        <v>76</v>
      </c>
      <c r="B817" t="s">
        <v>82</v>
      </c>
      <c r="C817" t="s">
        <v>87</v>
      </c>
      <c r="D817">
        <v>2017</v>
      </c>
      <c r="E817" t="s">
        <v>91</v>
      </c>
      <c r="F817">
        <v>6</v>
      </c>
      <c r="G817" s="9">
        <v>117</v>
      </c>
      <c r="H817" s="10">
        <v>78</v>
      </c>
      <c r="I817" s="11">
        <v>350</v>
      </c>
      <c r="J817" s="11">
        <f t="shared" si="12"/>
        <v>40950</v>
      </c>
    </row>
    <row r="818" spans="1:10">
      <c r="A818" t="s">
        <v>76</v>
      </c>
      <c r="B818" t="s">
        <v>83</v>
      </c>
      <c r="C818" t="s">
        <v>87</v>
      </c>
      <c r="D818">
        <v>2017</v>
      </c>
      <c r="E818" t="s">
        <v>94</v>
      </c>
      <c r="F818">
        <v>48</v>
      </c>
      <c r="G818" s="9">
        <v>15.5</v>
      </c>
      <c r="H818" s="10">
        <v>10.333333333333334</v>
      </c>
      <c r="I818" s="11">
        <v>95</v>
      </c>
      <c r="J818" s="11">
        <f t="shared" si="12"/>
        <v>1472.5</v>
      </c>
    </row>
    <row r="819" spans="1:10">
      <c r="A819" t="s">
        <v>76</v>
      </c>
      <c r="B819" t="s">
        <v>85</v>
      </c>
      <c r="C819" t="s">
        <v>87</v>
      </c>
      <c r="D819">
        <v>2017</v>
      </c>
      <c r="E819" t="s">
        <v>91</v>
      </c>
      <c r="F819">
        <v>13</v>
      </c>
      <c r="G819" s="9">
        <v>16.875</v>
      </c>
      <c r="H819" s="10">
        <v>11.25</v>
      </c>
      <c r="I819" s="11">
        <v>1650</v>
      </c>
      <c r="J819" s="11">
        <f t="shared" si="12"/>
        <v>27843.75</v>
      </c>
    </row>
    <row r="820" spans="1:10">
      <c r="A820" t="s">
        <v>77</v>
      </c>
      <c r="B820" t="s">
        <v>82</v>
      </c>
      <c r="C820" t="s">
        <v>87</v>
      </c>
      <c r="D820">
        <v>2017</v>
      </c>
      <c r="E820" t="s">
        <v>94</v>
      </c>
      <c r="F820">
        <v>48</v>
      </c>
      <c r="G820" s="9">
        <v>63</v>
      </c>
      <c r="H820" s="10">
        <v>42</v>
      </c>
      <c r="I820" s="11">
        <v>350</v>
      </c>
      <c r="J820" s="11">
        <f t="shared" si="12"/>
        <v>22050</v>
      </c>
    </row>
    <row r="821" spans="1:10">
      <c r="A821" t="s">
        <v>78</v>
      </c>
      <c r="B821" t="s">
        <v>83</v>
      </c>
      <c r="C821" t="s">
        <v>87</v>
      </c>
      <c r="D821">
        <v>2017</v>
      </c>
      <c r="E821" t="s">
        <v>91</v>
      </c>
      <c r="F821">
        <v>11</v>
      </c>
      <c r="G821" s="9">
        <v>14</v>
      </c>
      <c r="H821" s="10">
        <v>9.3333333333333339</v>
      </c>
      <c r="I821" s="11">
        <v>95</v>
      </c>
      <c r="J821" s="11">
        <f t="shared" si="12"/>
        <v>1330</v>
      </c>
    </row>
    <row r="822" spans="1:10">
      <c r="A822" t="s">
        <v>100</v>
      </c>
      <c r="B822" t="s">
        <v>85</v>
      </c>
      <c r="C822" t="s">
        <v>87</v>
      </c>
      <c r="D822">
        <v>2017</v>
      </c>
      <c r="E822" t="s">
        <v>93</v>
      </c>
      <c r="F822">
        <v>36</v>
      </c>
      <c r="G822" s="9">
        <v>2.25</v>
      </c>
      <c r="H822" s="10">
        <v>1.5</v>
      </c>
      <c r="I822" s="11">
        <v>1650</v>
      </c>
      <c r="J822" s="11">
        <f t="shared" si="12"/>
        <v>3712.5</v>
      </c>
    </row>
    <row r="823" spans="1:10">
      <c r="A823" t="s">
        <v>77</v>
      </c>
      <c r="B823" t="s">
        <v>83</v>
      </c>
      <c r="C823" t="s">
        <v>87</v>
      </c>
      <c r="D823">
        <v>2017</v>
      </c>
      <c r="E823" t="s">
        <v>94</v>
      </c>
      <c r="F823">
        <v>48</v>
      </c>
      <c r="G823" s="9">
        <v>10.5</v>
      </c>
      <c r="H823" s="10">
        <v>7</v>
      </c>
      <c r="I823" s="11">
        <v>95</v>
      </c>
      <c r="J823" s="11">
        <f t="shared" si="12"/>
        <v>997.5</v>
      </c>
    </row>
    <row r="824" spans="1:10">
      <c r="A824" t="s">
        <v>78</v>
      </c>
      <c r="B824" t="s">
        <v>83</v>
      </c>
      <c r="C824" t="s">
        <v>87</v>
      </c>
      <c r="D824">
        <v>2017</v>
      </c>
      <c r="E824" t="s">
        <v>93</v>
      </c>
      <c r="F824">
        <v>39</v>
      </c>
      <c r="G824" s="9">
        <v>6</v>
      </c>
      <c r="H824" s="10">
        <v>4</v>
      </c>
      <c r="I824" s="11">
        <v>95</v>
      </c>
      <c r="J824" s="11">
        <f t="shared" si="12"/>
        <v>570</v>
      </c>
    </row>
    <row r="825" spans="1:10">
      <c r="A825" t="s">
        <v>76</v>
      </c>
      <c r="B825" t="s">
        <v>82</v>
      </c>
      <c r="C825" t="s">
        <v>87</v>
      </c>
      <c r="D825">
        <v>2017</v>
      </c>
      <c r="E825" t="s">
        <v>94</v>
      </c>
      <c r="F825">
        <v>52</v>
      </c>
      <c r="G825" s="9">
        <v>101.25</v>
      </c>
      <c r="H825" s="10">
        <v>67.5</v>
      </c>
      <c r="I825" s="11">
        <v>350</v>
      </c>
      <c r="J825" s="11">
        <f t="shared" si="12"/>
        <v>35437.5</v>
      </c>
    </row>
    <row r="826" spans="1:10">
      <c r="A826" t="s">
        <v>76</v>
      </c>
      <c r="B826" t="s">
        <v>85</v>
      </c>
      <c r="C826" t="s">
        <v>87</v>
      </c>
      <c r="D826">
        <v>2017</v>
      </c>
      <c r="E826" t="s">
        <v>94</v>
      </c>
      <c r="F826">
        <v>48</v>
      </c>
      <c r="G826" s="9">
        <v>13.5</v>
      </c>
      <c r="H826" s="10">
        <v>9</v>
      </c>
      <c r="I826" s="11">
        <v>1650</v>
      </c>
      <c r="J826" s="11">
        <f t="shared" si="12"/>
        <v>22275</v>
      </c>
    </row>
    <row r="827" spans="1:10">
      <c r="A827" t="s">
        <v>78</v>
      </c>
      <c r="B827" t="s">
        <v>84</v>
      </c>
      <c r="C827" t="s">
        <v>87</v>
      </c>
      <c r="D827">
        <v>2017</v>
      </c>
      <c r="E827" t="s">
        <v>94</v>
      </c>
      <c r="F827">
        <v>48</v>
      </c>
      <c r="G827" s="9">
        <v>50.400000000000006</v>
      </c>
      <c r="H827" s="10">
        <v>33.6</v>
      </c>
      <c r="I827" s="11">
        <v>1150</v>
      </c>
      <c r="J827" s="11">
        <f t="shared" si="12"/>
        <v>57960.000000000007</v>
      </c>
    </row>
    <row r="828" spans="1:10">
      <c r="A828" t="s">
        <v>76</v>
      </c>
      <c r="B828" t="s">
        <v>83</v>
      </c>
      <c r="C828" t="s">
        <v>87</v>
      </c>
      <c r="D828">
        <v>2017</v>
      </c>
      <c r="E828" t="s">
        <v>92</v>
      </c>
      <c r="F828">
        <v>24</v>
      </c>
      <c r="G828" s="9">
        <v>18</v>
      </c>
      <c r="H828" s="10">
        <v>12</v>
      </c>
      <c r="I828" s="11">
        <v>95</v>
      </c>
      <c r="J828" s="11">
        <f t="shared" si="12"/>
        <v>1710</v>
      </c>
    </row>
    <row r="829" spans="1:10">
      <c r="A829" t="s">
        <v>77</v>
      </c>
      <c r="B829" t="s">
        <v>83</v>
      </c>
      <c r="C829" t="s">
        <v>87</v>
      </c>
      <c r="D829">
        <v>2017</v>
      </c>
      <c r="E829" t="s">
        <v>94</v>
      </c>
      <c r="F829">
        <v>52</v>
      </c>
      <c r="G829" s="9">
        <v>10.5</v>
      </c>
      <c r="H829" s="10">
        <v>7</v>
      </c>
      <c r="I829" s="11">
        <v>95</v>
      </c>
      <c r="J829" s="11">
        <f t="shared" si="12"/>
        <v>997.5</v>
      </c>
    </row>
    <row r="830" spans="1:10">
      <c r="A830" t="s">
        <v>75</v>
      </c>
      <c r="B830" t="s">
        <v>85</v>
      </c>
      <c r="C830" t="s">
        <v>87</v>
      </c>
      <c r="D830">
        <v>2017</v>
      </c>
      <c r="E830" t="s">
        <v>91</v>
      </c>
      <c r="F830">
        <v>13</v>
      </c>
      <c r="G830" s="9">
        <v>13.875</v>
      </c>
      <c r="H830" s="10">
        <v>9.25</v>
      </c>
      <c r="I830" s="11">
        <v>1650</v>
      </c>
      <c r="J830" s="11">
        <f t="shared" si="12"/>
        <v>22893.75</v>
      </c>
    </row>
    <row r="831" spans="1:10">
      <c r="A831" t="s">
        <v>75</v>
      </c>
      <c r="B831" t="s">
        <v>82</v>
      </c>
      <c r="C831" t="s">
        <v>87</v>
      </c>
      <c r="D831">
        <v>2017</v>
      </c>
      <c r="E831" t="s">
        <v>91</v>
      </c>
      <c r="F831">
        <v>7</v>
      </c>
      <c r="G831" s="9">
        <v>65.25</v>
      </c>
      <c r="H831" s="10">
        <v>43.5</v>
      </c>
      <c r="I831" s="11">
        <v>350</v>
      </c>
      <c r="J831" s="11">
        <f t="shared" si="12"/>
        <v>22837.5</v>
      </c>
    </row>
    <row r="832" spans="1:10">
      <c r="A832" t="s">
        <v>75</v>
      </c>
      <c r="B832" t="s">
        <v>84</v>
      </c>
      <c r="C832" t="s">
        <v>87</v>
      </c>
      <c r="D832">
        <v>2017</v>
      </c>
      <c r="E832" t="s">
        <v>94</v>
      </c>
      <c r="F832">
        <v>52</v>
      </c>
      <c r="G832" s="9">
        <v>63</v>
      </c>
      <c r="H832" s="10">
        <v>42</v>
      </c>
      <c r="I832" s="11">
        <v>1150</v>
      </c>
      <c r="J832" s="11">
        <f t="shared" si="12"/>
        <v>72450</v>
      </c>
    </row>
    <row r="833" spans="1:10">
      <c r="A833" t="s">
        <v>100</v>
      </c>
      <c r="B833" t="s">
        <v>85</v>
      </c>
      <c r="C833" t="s">
        <v>87</v>
      </c>
      <c r="D833">
        <v>2017</v>
      </c>
      <c r="E833" t="s">
        <v>91</v>
      </c>
      <c r="F833">
        <v>5</v>
      </c>
      <c r="G833" s="9">
        <v>3.75</v>
      </c>
      <c r="H833" s="10">
        <v>2.5</v>
      </c>
      <c r="I833" s="11">
        <v>1650</v>
      </c>
      <c r="J833" s="11">
        <f t="shared" si="12"/>
        <v>6187.5</v>
      </c>
    </row>
    <row r="834" spans="1:10">
      <c r="A834" t="s">
        <v>100</v>
      </c>
      <c r="B834" t="s">
        <v>85</v>
      </c>
      <c r="C834" t="s">
        <v>87</v>
      </c>
      <c r="D834">
        <v>2017</v>
      </c>
      <c r="E834" t="s">
        <v>91</v>
      </c>
      <c r="F834">
        <v>4</v>
      </c>
      <c r="G834" s="9">
        <v>2.25</v>
      </c>
      <c r="H834" s="10">
        <v>1.5</v>
      </c>
      <c r="I834" s="11">
        <v>1650</v>
      </c>
      <c r="J834" s="11">
        <f t="shared" ref="J834:J897" si="13">I834*G834</f>
        <v>3712.5</v>
      </c>
    </row>
    <row r="835" spans="1:10">
      <c r="A835" t="s">
        <v>76</v>
      </c>
      <c r="B835" t="s">
        <v>84</v>
      </c>
      <c r="C835" t="s">
        <v>87</v>
      </c>
      <c r="D835">
        <v>2017</v>
      </c>
      <c r="E835" t="s">
        <v>93</v>
      </c>
      <c r="F835">
        <v>27</v>
      </c>
      <c r="G835" s="9">
        <v>70.199999999999989</v>
      </c>
      <c r="H835" s="10">
        <v>46.8</v>
      </c>
      <c r="I835" s="11">
        <v>1150</v>
      </c>
      <c r="J835" s="11">
        <f t="shared" si="13"/>
        <v>80729.999999999985</v>
      </c>
    </row>
    <row r="836" spans="1:10">
      <c r="A836" t="s">
        <v>78</v>
      </c>
      <c r="B836" t="s">
        <v>85</v>
      </c>
      <c r="C836" t="s">
        <v>87</v>
      </c>
      <c r="D836">
        <v>2017</v>
      </c>
      <c r="E836" t="s">
        <v>91</v>
      </c>
      <c r="F836">
        <v>10</v>
      </c>
      <c r="G836" s="9">
        <v>3.75</v>
      </c>
      <c r="H836" s="10">
        <v>2.5</v>
      </c>
      <c r="I836" s="11">
        <v>1650</v>
      </c>
      <c r="J836" s="11">
        <f t="shared" si="13"/>
        <v>6187.5</v>
      </c>
    </row>
    <row r="837" spans="1:10">
      <c r="A837" t="s">
        <v>75</v>
      </c>
      <c r="B837" t="s">
        <v>83</v>
      </c>
      <c r="C837" t="s">
        <v>87</v>
      </c>
      <c r="D837">
        <v>2017</v>
      </c>
      <c r="E837" t="s">
        <v>92</v>
      </c>
      <c r="F837">
        <v>23</v>
      </c>
      <c r="G837" s="9">
        <v>18.5</v>
      </c>
      <c r="H837" s="10">
        <v>12.333333333333334</v>
      </c>
      <c r="I837" s="11">
        <v>95</v>
      </c>
      <c r="J837" s="11">
        <f t="shared" si="13"/>
        <v>1757.5</v>
      </c>
    </row>
    <row r="838" spans="1:10">
      <c r="A838" t="s">
        <v>100</v>
      </c>
      <c r="B838" t="s">
        <v>85</v>
      </c>
      <c r="C838" t="s">
        <v>87</v>
      </c>
      <c r="D838">
        <v>2017</v>
      </c>
      <c r="E838" t="s">
        <v>94</v>
      </c>
      <c r="F838">
        <v>43</v>
      </c>
      <c r="G838" s="9">
        <v>2.25</v>
      </c>
      <c r="H838" s="10">
        <v>1.5</v>
      </c>
      <c r="I838" s="11">
        <v>1650</v>
      </c>
      <c r="J838" s="11">
        <f t="shared" si="13"/>
        <v>3712.5</v>
      </c>
    </row>
    <row r="839" spans="1:10">
      <c r="A839" t="s">
        <v>75</v>
      </c>
      <c r="B839" t="s">
        <v>82</v>
      </c>
      <c r="C839" t="s">
        <v>87</v>
      </c>
      <c r="D839">
        <v>2017</v>
      </c>
      <c r="E839" t="s">
        <v>94</v>
      </c>
      <c r="F839">
        <v>40</v>
      </c>
      <c r="G839" s="9">
        <v>58.5</v>
      </c>
      <c r="H839" s="10">
        <v>39</v>
      </c>
      <c r="I839" s="11">
        <v>350</v>
      </c>
      <c r="J839" s="11">
        <f t="shared" si="13"/>
        <v>20475</v>
      </c>
    </row>
    <row r="840" spans="1:10">
      <c r="A840" t="s">
        <v>77</v>
      </c>
      <c r="B840" t="s">
        <v>83</v>
      </c>
      <c r="C840" t="s">
        <v>87</v>
      </c>
      <c r="D840">
        <v>2017</v>
      </c>
      <c r="E840" t="s">
        <v>92</v>
      </c>
      <c r="F840">
        <v>24</v>
      </c>
      <c r="G840" s="9">
        <v>10</v>
      </c>
      <c r="H840" s="10">
        <v>6.666666666666667</v>
      </c>
      <c r="I840" s="11">
        <v>95</v>
      </c>
      <c r="J840" s="11">
        <f t="shared" si="13"/>
        <v>950</v>
      </c>
    </row>
    <row r="841" spans="1:10">
      <c r="A841" t="s">
        <v>100</v>
      </c>
      <c r="B841" t="s">
        <v>84</v>
      </c>
      <c r="C841" t="s">
        <v>87</v>
      </c>
      <c r="D841">
        <v>2017</v>
      </c>
      <c r="E841" t="s">
        <v>93</v>
      </c>
      <c r="F841">
        <v>35</v>
      </c>
      <c r="G841" s="9">
        <v>14.399999999999999</v>
      </c>
      <c r="H841" s="10">
        <v>9.6</v>
      </c>
      <c r="I841" s="11">
        <v>1150</v>
      </c>
      <c r="J841" s="11">
        <f t="shared" si="13"/>
        <v>16560</v>
      </c>
    </row>
    <row r="842" spans="1:10">
      <c r="A842" t="s">
        <v>75</v>
      </c>
      <c r="B842" t="s">
        <v>82</v>
      </c>
      <c r="C842" t="s">
        <v>87</v>
      </c>
      <c r="D842">
        <v>2017</v>
      </c>
      <c r="E842" t="s">
        <v>94</v>
      </c>
      <c r="F842">
        <v>52</v>
      </c>
      <c r="G842" s="9">
        <v>90</v>
      </c>
      <c r="H842" s="10">
        <v>60</v>
      </c>
      <c r="I842" s="11">
        <v>350</v>
      </c>
      <c r="J842" s="11">
        <f t="shared" si="13"/>
        <v>31500</v>
      </c>
    </row>
    <row r="843" spans="1:10">
      <c r="A843" t="s">
        <v>76</v>
      </c>
      <c r="B843" t="s">
        <v>83</v>
      </c>
      <c r="C843" t="s">
        <v>87</v>
      </c>
      <c r="D843">
        <v>2017</v>
      </c>
      <c r="E843" t="s">
        <v>94</v>
      </c>
      <c r="F843">
        <v>50</v>
      </c>
      <c r="G843" s="9">
        <v>19</v>
      </c>
      <c r="H843" s="10">
        <v>12.666666666666666</v>
      </c>
      <c r="I843" s="11">
        <v>95</v>
      </c>
      <c r="J843" s="11">
        <f t="shared" si="13"/>
        <v>1805</v>
      </c>
    </row>
    <row r="844" spans="1:10">
      <c r="A844" t="s">
        <v>77</v>
      </c>
      <c r="B844" t="s">
        <v>82</v>
      </c>
      <c r="C844" t="s">
        <v>87</v>
      </c>
      <c r="D844">
        <v>2017</v>
      </c>
      <c r="E844" t="s">
        <v>91</v>
      </c>
      <c r="F844">
        <v>10</v>
      </c>
      <c r="G844" s="9">
        <v>42.75</v>
      </c>
      <c r="H844" s="10">
        <v>28.5</v>
      </c>
      <c r="I844" s="11">
        <v>350</v>
      </c>
      <c r="J844" s="11">
        <f t="shared" si="13"/>
        <v>14962.5</v>
      </c>
    </row>
    <row r="845" spans="1:10">
      <c r="A845" t="s">
        <v>78</v>
      </c>
      <c r="B845" t="s">
        <v>83</v>
      </c>
      <c r="C845" t="s">
        <v>87</v>
      </c>
      <c r="D845">
        <v>2017</v>
      </c>
      <c r="E845" t="s">
        <v>91</v>
      </c>
      <c r="F845">
        <v>7</v>
      </c>
      <c r="G845" s="9">
        <v>8.5</v>
      </c>
      <c r="H845" s="10">
        <v>5.666666666666667</v>
      </c>
      <c r="I845" s="11">
        <v>95</v>
      </c>
      <c r="J845" s="11">
        <f t="shared" si="13"/>
        <v>807.5</v>
      </c>
    </row>
    <row r="846" spans="1:10">
      <c r="A846" t="s">
        <v>75</v>
      </c>
      <c r="B846" t="s">
        <v>83</v>
      </c>
      <c r="C846" t="s">
        <v>87</v>
      </c>
      <c r="D846">
        <v>2017</v>
      </c>
      <c r="E846" t="s">
        <v>94</v>
      </c>
      <c r="F846">
        <v>52</v>
      </c>
      <c r="G846" s="9">
        <v>16</v>
      </c>
      <c r="H846" s="10">
        <v>10.666666666666666</v>
      </c>
      <c r="I846" s="11">
        <v>95</v>
      </c>
      <c r="J846" s="11">
        <f t="shared" si="13"/>
        <v>1520</v>
      </c>
    </row>
    <row r="847" spans="1:10">
      <c r="A847" t="s">
        <v>78</v>
      </c>
      <c r="B847" t="s">
        <v>85</v>
      </c>
      <c r="C847" t="s">
        <v>87</v>
      </c>
      <c r="D847">
        <v>2017</v>
      </c>
      <c r="E847" t="s">
        <v>92</v>
      </c>
      <c r="F847">
        <v>25</v>
      </c>
      <c r="G847" s="9">
        <v>10.125</v>
      </c>
      <c r="H847" s="10">
        <v>6.75</v>
      </c>
      <c r="I847" s="11">
        <v>1650</v>
      </c>
      <c r="J847" s="11">
        <f t="shared" si="13"/>
        <v>16706.25</v>
      </c>
    </row>
    <row r="848" spans="1:10">
      <c r="A848" t="s">
        <v>77</v>
      </c>
      <c r="B848" t="s">
        <v>85</v>
      </c>
      <c r="C848" t="s">
        <v>87</v>
      </c>
      <c r="D848">
        <v>2017</v>
      </c>
      <c r="E848" t="s">
        <v>92</v>
      </c>
      <c r="F848">
        <v>24</v>
      </c>
      <c r="G848" s="9">
        <v>10.5</v>
      </c>
      <c r="H848" s="10">
        <v>7</v>
      </c>
      <c r="I848" s="11">
        <v>1650</v>
      </c>
      <c r="J848" s="11">
        <f t="shared" si="13"/>
        <v>17325</v>
      </c>
    </row>
    <row r="849" spans="1:10">
      <c r="A849" t="s">
        <v>75</v>
      </c>
      <c r="B849" t="s">
        <v>84</v>
      </c>
      <c r="C849" t="s">
        <v>87</v>
      </c>
      <c r="D849">
        <v>2017</v>
      </c>
      <c r="E849" t="s">
        <v>91</v>
      </c>
      <c r="F849">
        <v>7</v>
      </c>
      <c r="G849" s="9">
        <v>52.199999999999996</v>
      </c>
      <c r="H849" s="10">
        <v>34.799999999999997</v>
      </c>
      <c r="I849" s="11">
        <v>1150</v>
      </c>
      <c r="J849" s="11">
        <f t="shared" si="13"/>
        <v>60029.999999999993</v>
      </c>
    </row>
    <row r="850" spans="1:10">
      <c r="A850" t="s">
        <v>76</v>
      </c>
      <c r="B850" t="s">
        <v>85</v>
      </c>
      <c r="C850" t="s">
        <v>87</v>
      </c>
      <c r="D850">
        <v>2017</v>
      </c>
      <c r="E850" t="s">
        <v>94</v>
      </c>
      <c r="F850">
        <v>52</v>
      </c>
      <c r="G850" s="9">
        <v>14.625</v>
      </c>
      <c r="H850" s="10">
        <v>9.75</v>
      </c>
      <c r="I850" s="11">
        <v>1650</v>
      </c>
      <c r="J850" s="11">
        <f t="shared" si="13"/>
        <v>24131.25</v>
      </c>
    </row>
    <row r="851" spans="1:10">
      <c r="A851" t="s">
        <v>76</v>
      </c>
      <c r="B851" t="s">
        <v>83</v>
      </c>
      <c r="C851" t="s">
        <v>87</v>
      </c>
      <c r="D851">
        <v>2017</v>
      </c>
      <c r="E851" t="s">
        <v>92</v>
      </c>
      <c r="F851">
        <v>21</v>
      </c>
      <c r="G851" s="9">
        <v>28.5</v>
      </c>
      <c r="H851" s="10">
        <v>19</v>
      </c>
      <c r="I851" s="11">
        <v>95</v>
      </c>
      <c r="J851" s="11">
        <f t="shared" si="13"/>
        <v>2707.5</v>
      </c>
    </row>
    <row r="852" spans="1:10">
      <c r="A852" t="s">
        <v>78</v>
      </c>
      <c r="B852" t="s">
        <v>85</v>
      </c>
      <c r="C852" t="s">
        <v>87</v>
      </c>
      <c r="D852">
        <v>2017</v>
      </c>
      <c r="E852" t="s">
        <v>91</v>
      </c>
      <c r="F852">
        <v>13</v>
      </c>
      <c r="G852" s="9">
        <v>9.75</v>
      </c>
      <c r="H852" s="10">
        <v>6.5</v>
      </c>
      <c r="I852" s="11">
        <v>1650</v>
      </c>
      <c r="J852" s="11">
        <f t="shared" si="13"/>
        <v>16087.5</v>
      </c>
    </row>
    <row r="853" spans="1:10">
      <c r="A853" t="s">
        <v>75</v>
      </c>
      <c r="B853" t="s">
        <v>83</v>
      </c>
      <c r="C853" t="s">
        <v>87</v>
      </c>
      <c r="D853">
        <v>2017</v>
      </c>
      <c r="E853" t="s">
        <v>91</v>
      </c>
      <c r="F853">
        <v>12</v>
      </c>
      <c r="G853" s="9">
        <v>10</v>
      </c>
      <c r="H853" s="10">
        <v>6.666666666666667</v>
      </c>
      <c r="I853" s="11">
        <v>95</v>
      </c>
      <c r="J853" s="11">
        <f t="shared" si="13"/>
        <v>950</v>
      </c>
    </row>
    <row r="854" spans="1:10">
      <c r="A854" t="s">
        <v>100</v>
      </c>
      <c r="B854" t="s">
        <v>85</v>
      </c>
      <c r="C854" t="s">
        <v>87</v>
      </c>
      <c r="D854">
        <v>2017</v>
      </c>
      <c r="E854" t="s">
        <v>94</v>
      </c>
      <c r="F854">
        <v>52</v>
      </c>
      <c r="G854" s="9">
        <v>1.875</v>
      </c>
      <c r="H854" s="10">
        <v>1.25</v>
      </c>
      <c r="I854" s="11">
        <v>1650</v>
      </c>
      <c r="J854" s="11">
        <f t="shared" si="13"/>
        <v>3093.75</v>
      </c>
    </row>
    <row r="855" spans="1:10">
      <c r="A855" t="s">
        <v>76</v>
      </c>
      <c r="B855" t="s">
        <v>82</v>
      </c>
      <c r="C855" t="s">
        <v>87</v>
      </c>
      <c r="D855">
        <v>2017</v>
      </c>
      <c r="E855" t="s">
        <v>91</v>
      </c>
      <c r="F855">
        <v>11</v>
      </c>
      <c r="G855" s="9">
        <v>99</v>
      </c>
      <c r="H855" s="10">
        <v>66</v>
      </c>
      <c r="I855" s="11">
        <v>350</v>
      </c>
      <c r="J855" s="11">
        <f t="shared" si="13"/>
        <v>34650</v>
      </c>
    </row>
    <row r="856" spans="1:10">
      <c r="A856" t="s">
        <v>75</v>
      </c>
      <c r="B856" t="s">
        <v>83</v>
      </c>
      <c r="C856" t="s">
        <v>87</v>
      </c>
      <c r="D856">
        <v>2017</v>
      </c>
      <c r="E856" t="s">
        <v>91</v>
      </c>
      <c r="F856">
        <v>11</v>
      </c>
      <c r="G856" s="9">
        <v>12</v>
      </c>
      <c r="H856" s="10">
        <v>8</v>
      </c>
      <c r="I856" s="11">
        <v>95</v>
      </c>
      <c r="J856" s="11">
        <f t="shared" si="13"/>
        <v>1140</v>
      </c>
    </row>
    <row r="857" spans="1:10">
      <c r="A857" t="s">
        <v>100</v>
      </c>
      <c r="B857" t="s">
        <v>83</v>
      </c>
      <c r="C857" t="s">
        <v>87</v>
      </c>
      <c r="D857">
        <v>2017</v>
      </c>
      <c r="E857" t="s">
        <v>91</v>
      </c>
      <c r="F857">
        <v>1</v>
      </c>
      <c r="G857" s="9">
        <v>3.5</v>
      </c>
      <c r="H857" s="10">
        <v>2.3333333333333335</v>
      </c>
      <c r="I857" s="11">
        <v>95</v>
      </c>
      <c r="J857" s="11">
        <f t="shared" si="13"/>
        <v>332.5</v>
      </c>
    </row>
    <row r="858" spans="1:10">
      <c r="A858" t="s">
        <v>100</v>
      </c>
      <c r="B858" t="s">
        <v>85</v>
      </c>
      <c r="C858" t="s">
        <v>87</v>
      </c>
      <c r="D858">
        <v>2017</v>
      </c>
      <c r="E858" t="s">
        <v>93</v>
      </c>
      <c r="F858">
        <v>38</v>
      </c>
      <c r="G858" s="9">
        <v>3.375</v>
      </c>
      <c r="H858" s="10">
        <v>2.25</v>
      </c>
      <c r="I858" s="11">
        <v>1650</v>
      </c>
      <c r="J858" s="11">
        <f t="shared" si="13"/>
        <v>5568.75</v>
      </c>
    </row>
    <row r="859" spans="1:10">
      <c r="A859" t="s">
        <v>78</v>
      </c>
      <c r="B859" t="s">
        <v>85</v>
      </c>
      <c r="C859" t="s">
        <v>87</v>
      </c>
      <c r="D859">
        <v>2017</v>
      </c>
      <c r="E859" t="s">
        <v>92</v>
      </c>
      <c r="F859">
        <v>26</v>
      </c>
      <c r="G859" s="9">
        <v>7.5</v>
      </c>
      <c r="H859" s="10">
        <v>5</v>
      </c>
      <c r="I859" s="11">
        <v>1650</v>
      </c>
      <c r="J859" s="11">
        <f t="shared" si="13"/>
        <v>12375</v>
      </c>
    </row>
    <row r="860" spans="1:10">
      <c r="A860" t="s">
        <v>77</v>
      </c>
      <c r="B860" t="s">
        <v>84</v>
      </c>
      <c r="C860" t="s">
        <v>87</v>
      </c>
      <c r="D860">
        <v>2017</v>
      </c>
      <c r="E860" t="s">
        <v>92</v>
      </c>
      <c r="F860">
        <v>21</v>
      </c>
      <c r="G860" s="9">
        <v>46.8</v>
      </c>
      <c r="H860" s="10">
        <v>31.2</v>
      </c>
      <c r="I860" s="11">
        <v>1150</v>
      </c>
      <c r="J860" s="11">
        <f t="shared" si="13"/>
        <v>53820</v>
      </c>
    </row>
    <row r="861" spans="1:10">
      <c r="A861" t="s">
        <v>75</v>
      </c>
      <c r="B861" t="s">
        <v>82</v>
      </c>
      <c r="C861" t="s">
        <v>87</v>
      </c>
      <c r="D861">
        <v>2017</v>
      </c>
      <c r="E861" t="s">
        <v>93</v>
      </c>
      <c r="F861">
        <v>27</v>
      </c>
      <c r="G861" s="9">
        <v>54</v>
      </c>
      <c r="H861" s="10">
        <v>36</v>
      </c>
      <c r="I861" s="11">
        <v>350</v>
      </c>
      <c r="J861" s="11">
        <f t="shared" si="13"/>
        <v>18900</v>
      </c>
    </row>
    <row r="862" spans="1:10">
      <c r="A862" t="s">
        <v>78</v>
      </c>
      <c r="B862" t="s">
        <v>82</v>
      </c>
      <c r="C862" t="s">
        <v>87</v>
      </c>
      <c r="D862">
        <v>2017</v>
      </c>
      <c r="E862" t="s">
        <v>91</v>
      </c>
      <c r="F862">
        <v>13</v>
      </c>
      <c r="G862" s="9">
        <v>42.75</v>
      </c>
      <c r="H862" s="10">
        <v>28.5</v>
      </c>
      <c r="I862" s="11">
        <v>350</v>
      </c>
      <c r="J862" s="11">
        <f t="shared" si="13"/>
        <v>14962.5</v>
      </c>
    </row>
    <row r="863" spans="1:10">
      <c r="A863" t="s">
        <v>75</v>
      </c>
      <c r="B863" t="s">
        <v>85</v>
      </c>
      <c r="C863" t="s">
        <v>87</v>
      </c>
      <c r="D863">
        <v>2017</v>
      </c>
      <c r="E863" t="s">
        <v>93</v>
      </c>
      <c r="F863">
        <v>39</v>
      </c>
      <c r="G863" s="9">
        <v>14.25</v>
      </c>
      <c r="H863" s="10">
        <v>9.5</v>
      </c>
      <c r="I863" s="11">
        <v>1650</v>
      </c>
      <c r="J863" s="11">
        <f t="shared" si="13"/>
        <v>23512.5</v>
      </c>
    </row>
    <row r="864" spans="1:10">
      <c r="A864" t="s">
        <v>75</v>
      </c>
      <c r="B864" t="s">
        <v>84</v>
      </c>
      <c r="C864" t="s">
        <v>87</v>
      </c>
      <c r="D864">
        <v>2017</v>
      </c>
      <c r="E864" t="s">
        <v>92</v>
      </c>
      <c r="F864">
        <v>21</v>
      </c>
      <c r="G864" s="9">
        <v>41.4</v>
      </c>
      <c r="H864" s="10">
        <v>27.599999999999998</v>
      </c>
      <c r="I864" s="11">
        <v>1150</v>
      </c>
      <c r="J864" s="11">
        <f t="shared" si="13"/>
        <v>47610</v>
      </c>
    </row>
    <row r="865" spans="1:10">
      <c r="A865" t="s">
        <v>75</v>
      </c>
      <c r="B865" t="s">
        <v>83</v>
      </c>
      <c r="C865" t="s">
        <v>87</v>
      </c>
      <c r="D865">
        <v>2017</v>
      </c>
      <c r="E865" t="s">
        <v>93</v>
      </c>
      <c r="F865">
        <v>27</v>
      </c>
      <c r="G865" s="9">
        <v>11</v>
      </c>
      <c r="H865" s="10">
        <v>7.333333333333333</v>
      </c>
      <c r="I865" s="11">
        <v>95</v>
      </c>
      <c r="J865" s="11">
        <f t="shared" si="13"/>
        <v>1045</v>
      </c>
    </row>
    <row r="866" spans="1:10">
      <c r="A866" t="s">
        <v>76</v>
      </c>
      <c r="B866" t="s">
        <v>83</v>
      </c>
      <c r="C866" t="s">
        <v>87</v>
      </c>
      <c r="D866">
        <v>2017</v>
      </c>
      <c r="E866" t="s">
        <v>91</v>
      </c>
      <c r="F866">
        <v>13</v>
      </c>
      <c r="G866" s="9">
        <v>18</v>
      </c>
      <c r="H866" s="10">
        <v>12</v>
      </c>
      <c r="I866" s="11">
        <v>95</v>
      </c>
      <c r="J866" s="11">
        <f t="shared" si="13"/>
        <v>1710</v>
      </c>
    </row>
    <row r="867" spans="1:10">
      <c r="A867" t="s">
        <v>100</v>
      </c>
      <c r="B867" t="s">
        <v>82</v>
      </c>
      <c r="C867" t="s">
        <v>87</v>
      </c>
      <c r="D867">
        <v>2017</v>
      </c>
      <c r="E867" t="s">
        <v>91</v>
      </c>
      <c r="F867">
        <v>6</v>
      </c>
      <c r="G867" s="9">
        <v>11.25</v>
      </c>
      <c r="H867" s="10">
        <v>7.5</v>
      </c>
      <c r="I867" s="11">
        <v>350</v>
      </c>
      <c r="J867" s="11">
        <f t="shared" si="13"/>
        <v>3937.5</v>
      </c>
    </row>
    <row r="868" spans="1:10">
      <c r="A868" t="s">
        <v>76</v>
      </c>
      <c r="B868" t="s">
        <v>85</v>
      </c>
      <c r="C868" t="s">
        <v>87</v>
      </c>
      <c r="D868">
        <v>2017</v>
      </c>
      <c r="E868" t="s">
        <v>93</v>
      </c>
      <c r="F868">
        <v>39</v>
      </c>
      <c r="G868" s="9">
        <v>19.5</v>
      </c>
      <c r="H868" s="10">
        <v>13</v>
      </c>
      <c r="I868" s="11">
        <v>1650</v>
      </c>
      <c r="J868" s="11">
        <f t="shared" si="13"/>
        <v>32175</v>
      </c>
    </row>
    <row r="869" spans="1:10">
      <c r="A869" t="s">
        <v>100</v>
      </c>
      <c r="B869" t="s">
        <v>83</v>
      </c>
      <c r="C869" t="s">
        <v>87</v>
      </c>
      <c r="D869">
        <v>2017</v>
      </c>
      <c r="E869" t="s">
        <v>93</v>
      </c>
      <c r="F869">
        <v>35</v>
      </c>
      <c r="G869" s="9">
        <v>5</v>
      </c>
      <c r="H869" s="10">
        <v>3.3333333333333335</v>
      </c>
      <c r="I869" s="11">
        <v>95</v>
      </c>
      <c r="J869" s="11">
        <f t="shared" si="13"/>
        <v>475</v>
      </c>
    </row>
    <row r="870" spans="1:10">
      <c r="A870" t="s">
        <v>77</v>
      </c>
      <c r="B870" t="s">
        <v>84</v>
      </c>
      <c r="C870" t="s">
        <v>87</v>
      </c>
      <c r="D870">
        <v>2017</v>
      </c>
      <c r="E870" t="s">
        <v>94</v>
      </c>
      <c r="F870">
        <v>49</v>
      </c>
      <c r="G870" s="9">
        <v>30.599999999999998</v>
      </c>
      <c r="H870" s="10">
        <v>20.399999999999999</v>
      </c>
      <c r="I870" s="11">
        <v>1150</v>
      </c>
      <c r="J870" s="11">
        <f t="shared" si="13"/>
        <v>35190</v>
      </c>
    </row>
    <row r="871" spans="1:10">
      <c r="A871" t="s">
        <v>78</v>
      </c>
      <c r="B871" t="s">
        <v>85</v>
      </c>
      <c r="C871" t="s">
        <v>87</v>
      </c>
      <c r="D871">
        <v>2017</v>
      </c>
      <c r="E871" t="s">
        <v>92</v>
      </c>
      <c r="F871">
        <v>22</v>
      </c>
      <c r="G871" s="9">
        <v>5.625</v>
      </c>
      <c r="H871" s="10">
        <v>3.75</v>
      </c>
      <c r="I871" s="11">
        <v>1650</v>
      </c>
      <c r="J871" s="11">
        <f t="shared" si="13"/>
        <v>9281.25</v>
      </c>
    </row>
    <row r="872" spans="1:10">
      <c r="A872" t="s">
        <v>77</v>
      </c>
      <c r="B872" t="s">
        <v>82</v>
      </c>
      <c r="C872" t="s">
        <v>87</v>
      </c>
      <c r="D872">
        <v>2017</v>
      </c>
      <c r="E872" t="s">
        <v>91</v>
      </c>
      <c r="F872">
        <v>7</v>
      </c>
      <c r="G872" s="9">
        <v>76.5</v>
      </c>
      <c r="H872" s="10">
        <v>51</v>
      </c>
      <c r="I872" s="11">
        <v>350</v>
      </c>
      <c r="J872" s="11">
        <f t="shared" si="13"/>
        <v>26775</v>
      </c>
    </row>
    <row r="873" spans="1:10">
      <c r="A873" t="s">
        <v>77</v>
      </c>
      <c r="B873" t="s">
        <v>84</v>
      </c>
      <c r="C873" t="s">
        <v>87</v>
      </c>
      <c r="D873">
        <v>2017</v>
      </c>
      <c r="E873" t="s">
        <v>91</v>
      </c>
      <c r="F873">
        <v>10</v>
      </c>
      <c r="G873" s="9">
        <v>57.599999999999994</v>
      </c>
      <c r="H873" s="10">
        <v>38.4</v>
      </c>
      <c r="I873" s="11">
        <v>1150</v>
      </c>
      <c r="J873" s="11">
        <f t="shared" si="13"/>
        <v>66240</v>
      </c>
    </row>
    <row r="874" spans="1:10">
      <c r="A874" t="s">
        <v>75</v>
      </c>
      <c r="B874" t="s">
        <v>84</v>
      </c>
      <c r="C874" t="s">
        <v>87</v>
      </c>
      <c r="D874">
        <v>2017</v>
      </c>
      <c r="E874" t="s">
        <v>92</v>
      </c>
      <c r="F874">
        <v>25</v>
      </c>
      <c r="G874" s="9">
        <v>52.199999999999996</v>
      </c>
      <c r="H874" s="10">
        <v>34.799999999999997</v>
      </c>
      <c r="I874" s="11">
        <v>1150</v>
      </c>
      <c r="J874" s="11">
        <f t="shared" si="13"/>
        <v>60029.999999999993</v>
      </c>
    </row>
    <row r="875" spans="1:10">
      <c r="A875" t="s">
        <v>100</v>
      </c>
      <c r="B875" t="s">
        <v>82</v>
      </c>
      <c r="C875" t="s">
        <v>87</v>
      </c>
      <c r="D875">
        <v>2017</v>
      </c>
      <c r="E875" t="s">
        <v>94</v>
      </c>
      <c r="F875">
        <v>50</v>
      </c>
      <c r="G875" s="9">
        <v>15.75</v>
      </c>
      <c r="H875" s="10">
        <v>10.5</v>
      </c>
      <c r="I875" s="11">
        <v>350</v>
      </c>
      <c r="J875" s="11">
        <f t="shared" si="13"/>
        <v>5512.5</v>
      </c>
    </row>
    <row r="876" spans="1:10">
      <c r="A876" t="s">
        <v>77</v>
      </c>
      <c r="B876" t="s">
        <v>83</v>
      </c>
      <c r="C876" t="s">
        <v>87</v>
      </c>
      <c r="D876">
        <v>2017</v>
      </c>
      <c r="E876" t="s">
        <v>91</v>
      </c>
      <c r="F876">
        <v>12</v>
      </c>
      <c r="G876" s="9">
        <v>15.5</v>
      </c>
      <c r="H876" s="10">
        <v>10.333333333333334</v>
      </c>
      <c r="I876" s="11">
        <v>95</v>
      </c>
      <c r="J876" s="11">
        <f t="shared" si="13"/>
        <v>1472.5</v>
      </c>
    </row>
    <row r="877" spans="1:10">
      <c r="A877" t="s">
        <v>100</v>
      </c>
      <c r="B877" t="s">
        <v>84</v>
      </c>
      <c r="C877" t="s">
        <v>87</v>
      </c>
      <c r="D877">
        <v>2017</v>
      </c>
      <c r="E877" t="s">
        <v>91</v>
      </c>
      <c r="F877">
        <v>1</v>
      </c>
      <c r="G877" s="9">
        <v>12.600000000000001</v>
      </c>
      <c r="H877" s="10">
        <v>8.4</v>
      </c>
      <c r="I877" s="11">
        <v>1150</v>
      </c>
      <c r="J877" s="11">
        <f t="shared" si="13"/>
        <v>14490.000000000002</v>
      </c>
    </row>
    <row r="878" spans="1:10">
      <c r="A878" t="s">
        <v>77</v>
      </c>
      <c r="B878" t="s">
        <v>83</v>
      </c>
      <c r="C878" t="s">
        <v>87</v>
      </c>
      <c r="D878">
        <v>2017</v>
      </c>
      <c r="E878" t="s">
        <v>91</v>
      </c>
      <c r="F878">
        <v>7</v>
      </c>
      <c r="G878" s="9">
        <v>11</v>
      </c>
      <c r="H878" s="10">
        <v>7.333333333333333</v>
      </c>
      <c r="I878" s="11">
        <v>95</v>
      </c>
      <c r="J878" s="11">
        <f t="shared" si="13"/>
        <v>1045</v>
      </c>
    </row>
    <row r="879" spans="1:10">
      <c r="A879" t="s">
        <v>75</v>
      </c>
      <c r="B879" t="s">
        <v>85</v>
      </c>
      <c r="C879" t="s">
        <v>87</v>
      </c>
      <c r="D879">
        <v>2017</v>
      </c>
      <c r="E879" t="s">
        <v>92</v>
      </c>
      <c r="F879">
        <v>25</v>
      </c>
      <c r="G879" s="9">
        <v>11.25</v>
      </c>
      <c r="H879" s="10">
        <v>7.5</v>
      </c>
      <c r="I879" s="11">
        <v>1650</v>
      </c>
      <c r="J879" s="11">
        <f t="shared" si="13"/>
        <v>18562.5</v>
      </c>
    </row>
    <row r="880" spans="1:10">
      <c r="A880" t="s">
        <v>100</v>
      </c>
      <c r="B880" t="s">
        <v>83</v>
      </c>
      <c r="C880" t="s">
        <v>87</v>
      </c>
      <c r="D880">
        <v>2017</v>
      </c>
      <c r="E880" t="s">
        <v>94</v>
      </c>
      <c r="F880">
        <v>40</v>
      </c>
      <c r="G880" s="9">
        <v>4</v>
      </c>
      <c r="H880" s="10">
        <v>2.6666666666666665</v>
      </c>
      <c r="I880" s="11">
        <v>95</v>
      </c>
      <c r="J880" s="11">
        <f t="shared" si="13"/>
        <v>380</v>
      </c>
    </row>
    <row r="881" spans="1:10">
      <c r="A881" t="s">
        <v>76</v>
      </c>
      <c r="B881" t="s">
        <v>84</v>
      </c>
      <c r="C881" t="s">
        <v>87</v>
      </c>
      <c r="D881">
        <v>2017</v>
      </c>
      <c r="E881" t="s">
        <v>91</v>
      </c>
      <c r="F881">
        <v>7</v>
      </c>
      <c r="G881" s="9">
        <v>77.400000000000006</v>
      </c>
      <c r="H881" s="10">
        <v>51.6</v>
      </c>
      <c r="I881" s="11">
        <v>1150</v>
      </c>
      <c r="J881" s="11">
        <f t="shared" si="13"/>
        <v>89010</v>
      </c>
    </row>
    <row r="882" spans="1:10">
      <c r="A882" t="s">
        <v>75</v>
      </c>
      <c r="B882" t="s">
        <v>82</v>
      </c>
      <c r="C882" t="s">
        <v>87</v>
      </c>
      <c r="D882">
        <v>2017</v>
      </c>
      <c r="E882" t="s">
        <v>92</v>
      </c>
      <c r="F882">
        <v>24</v>
      </c>
      <c r="G882" s="9">
        <v>49.5</v>
      </c>
      <c r="H882" s="10">
        <v>33</v>
      </c>
      <c r="I882" s="11">
        <v>350</v>
      </c>
      <c r="J882" s="11">
        <f t="shared" si="13"/>
        <v>17325</v>
      </c>
    </row>
    <row r="883" spans="1:10">
      <c r="A883" t="s">
        <v>76</v>
      </c>
      <c r="B883" t="s">
        <v>83</v>
      </c>
      <c r="C883" t="s">
        <v>87</v>
      </c>
      <c r="D883">
        <v>2017</v>
      </c>
      <c r="E883" t="s">
        <v>92</v>
      </c>
      <c r="F883">
        <v>25</v>
      </c>
      <c r="G883" s="9">
        <v>27</v>
      </c>
      <c r="H883" s="10">
        <v>18</v>
      </c>
      <c r="I883" s="11">
        <v>95</v>
      </c>
      <c r="J883" s="11">
        <f t="shared" si="13"/>
        <v>2565</v>
      </c>
    </row>
    <row r="884" spans="1:10">
      <c r="A884" t="s">
        <v>76</v>
      </c>
      <c r="B884" t="s">
        <v>83</v>
      </c>
      <c r="C884" t="s">
        <v>87</v>
      </c>
      <c r="D884">
        <v>2017</v>
      </c>
      <c r="E884" t="s">
        <v>91</v>
      </c>
      <c r="F884">
        <v>11</v>
      </c>
      <c r="G884" s="9">
        <v>25.5</v>
      </c>
      <c r="H884" s="10">
        <v>17</v>
      </c>
      <c r="I884" s="11">
        <v>95</v>
      </c>
      <c r="J884" s="11">
        <f t="shared" si="13"/>
        <v>2422.5</v>
      </c>
    </row>
    <row r="885" spans="1:10">
      <c r="A885" t="s">
        <v>75</v>
      </c>
      <c r="B885" t="s">
        <v>85</v>
      </c>
      <c r="C885" t="s">
        <v>87</v>
      </c>
      <c r="D885">
        <v>2017</v>
      </c>
      <c r="E885" t="s">
        <v>91</v>
      </c>
      <c r="F885">
        <v>11</v>
      </c>
      <c r="G885" s="9">
        <v>9.75</v>
      </c>
      <c r="H885" s="10">
        <v>6.5</v>
      </c>
      <c r="I885" s="11">
        <v>1650</v>
      </c>
      <c r="J885" s="11">
        <f t="shared" si="13"/>
        <v>16087.5</v>
      </c>
    </row>
    <row r="886" spans="1:10">
      <c r="A886" t="s">
        <v>78</v>
      </c>
      <c r="B886" t="s">
        <v>84</v>
      </c>
      <c r="C886" t="s">
        <v>87</v>
      </c>
      <c r="D886">
        <v>2017</v>
      </c>
      <c r="E886" t="s">
        <v>91</v>
      </c>
      <c r="F886">
        <v>7</v>
      </c>
      <c r="G886" s="9">
        <v>30.599999999999998</v>
      </c>
      <c r="H886" s="10">
        <v>20.399999999999999</v>
      </c>
      <c r="I886" s="11">
        <v>1150</v>
      </c>
      <c r="J886" s="11">
        <f t="shared" si="13"/>
        <v>35190</v>
      </c>
    </row>
    <row r="887" spans="1:10">
      <c r="A887" t="s">
        <v>77</v>
      </c>
      <c r="B887" t="s">
        <v>82</v>
      </c>
      <c r="C887" t="s">
        <v>87</v>
      </c>
      <c r="D887">
        <v>2017</v>
      </c>
      <c r="E887" t="s">
        <v>92</v>
      </c>
      <c r="F887">
        <v>21</v>
      </c>
      <c r="G887" s="9">
        <v>60.75</v>
      </c>
      <c r="H887" s="10">
        <v>40.5</v>
      </c>
      <c r="I887" s="11">
        <v>350</v>
      </c>
      <c r="J887" s="11">
        <f t="shared" si="13"/>
        <v>21262.5</v>
      </c>
    </row>
    <row r="888" spans="1:10">
      <c r="A888" t="s">
        <v>77</v>
      </c>
      <c r="B888" t="s">
        <v>82</v>
      </c>
      <c r="C888" t="s">
        <v>87</v>
      </c>
      <c r="D888">
        <v>2017</v>
      </c>
      <c r="E888" t="s">
        <v>92</v>
      </c>
      <c r="F888">
        <v>24</v>
      </c>
      <c r="G888" s="9">
        <v>78.75</v>
      </c>
      <c r="H888" s="10">
        <v>52.5</v>
      </c>
      <c r="I888" s="11">
        <v>350</v>
      </c>
      <c r="J888" s="11">
        <f t="shared" si="13"/>
        <v>27562.5</v>
      </c>
    </row>
    <row r="889" spans="1:10">
      <c r="A889" t="s">
        <v>78</v>
      </c>
      <c r="B889" t="s">
        <v>83</v>
      </c>
      <c r="C889" t="s">
        <v>87</v>
      </c>
      <c r="D889">
        <v>2017</v>
      </c>
      <c r="E889" t="s">
        <v>92</v>
      </c>
      <c r="F889">
        <v>21</v>
      </c>
      <c r="G889" s="9">
        <v>13</v>
      </c>
      <c r="H889" s="10">
        <v>8.6666666666666661</v>
      </c>
      <c r="I889" s="11">
        <v>95</v>
      </c>
      <c r="J889" s="11">
        <f t="shared" si="13"/>
        <v>1235</v>
      </c>
    </row>
    <row r="890" spans="1:10">
      <c r="A890" t="s">
        <v>100</v>
      </c>
      <c r="B890" t="s">
        <v>84</v>
      </c>
      <c r="C890" t="s">
        <v>87</v>
      </c>
      <c r="D890">
        <v>2017</v>
      </c>
      <c r="E890" t="s">
        <v>94</v>
      </c>
      <c r="F890">
        <v>43</v>
      </c>
      <c r="G890" s="9">
        <v>10.799999999999999</v>
      </c>
      <c r="H890" s="10">
        <v>7.1999999999999993</v>
      </c>
      <c r="I890" s="11">
        <v>1150</v>
      </c>
      <c r="J890" s="11">
        <f t="shared" si="13"/>
        <v>12419.999999999998</v>
      </c>
    </row>
    <row r="891" spans="1:10">
      <c r="A891" t="s">
        <v>75</v>
      </c>
      <c r="B891" t="s">
        <v>84</v>
      </c>
      <c r="C891" t="s">
        <v>87</v>
      </c>
      <c r="D891">
        <v>2017</v>
      </c>
      <c r="E891" t="s">
        <v>91</v>
      </c>
      <c r="F891">
        <v>11</v>
      </c>
      <c r="G891" s="9">
        <v>59.400000000000006</v>
      </c>
      <c r="H891" s="10">
        <v>39.6</v>
      </c>
      <c r="I891" s="11">
        <v>1150</v>
      </c>
      <c r="J891" s="11">
        <f t="shared" si="13"/>
        <v>68310</v>
      </c>
    </row>
    <row r="892" spans="1:10">
      <c r="A892" t="s">
        <v>75</v>
      </c>
      <c r="B892" t="s">
        <v>83</v>
      </c>
      <c r="C892" t="s">
        <v>87</v>
      </c>
      <c r="D892">
        <v>2017</v>
      </c>
      <c r="E892" t="s">
        <v>92</v>
      </c>
      <c r="F892">
        <v>26</v>
      </c>
      <c r="G892" s="9">
        <v>14.5</v>
      </c>
      <c r="H892" s="10">
        <v>9.6666666666666661</v>
      </c>
      <c r="I892" s="11">
        <v>95</v>
      </c>
      <c r="J892" s="11">
        <f t="shared" si="13"/>
        <v>1377.5</v>
      </c>
    </row>
    <row r="893" spans="1:10">
      <c r="A893" t="s">
        <v>77</v>
      </c>
      <c r="B893" t="s">
        <v>85</v>
      </c>
      <c r="C893" t="s">
        <v>87</v>
      </c>
      <c r="D893">
        <v>2017</v>
      </c>
      <c r="E893" t="s">
        <v>91</v>
      </c>
      <c r="F893">
        <v>13</v>
      </c>
      <c r="G893" s="9">
        <v>6.75</v>
      </c>
      <c r="H893" s="10">
        <v>4.5</v>
      </c>
      <c r="I893" s="11">
        <v>1650</v>
      </c>
      <c r="J893" s="11">
        <f t="shared" si="13"/>
        <v>11137.5</v>
      </c>
    </row>
    <row r="894" spans="1:10">
      <c r="A894" t="s">
        <v>77</v>
      </c>
      <c r="B894" t="s">
        <v>83</v>
      </c>
      <c r="C894" t="s">
        <v>87</v>
      </c>
      <c r="D894">
        <v>2017</v>
      </c>
      <c r="E894" t="s">
        <v>93</v>
      </c>
      <c r="F894">
        <v>27</v>
      </c>
      <c r="G894" s="9">
        <v>17</v>
      </c>
      <c r="H894" s="10">
        <v>11.333333333333334</v>
      </c>
      <c r="I894" s="11">
        <v>95</v>
      </c>
      <c r="J894" s="11">
        <f t="shared" si="13"/>
        <v>1615</v>
      </c>
    </row>
    <row r="895" spans="1:10">
      <c r="A895" t="s">
        <v>76</v>
      </c>
      <c r="B895" t="s">
        <v>82</v>
      </c>
      <c r="C895" t="s">
        <v>87</v>
      </c>
      <c r="D895">
        <v>2017</v>
      </c>
      <c r="E895" t="s">
        <v>93</v>
      </c>
      <c r="F895">
        <v>27</v>
      </c>
      <c r="G895" s="9">
        <v>67.5</v>
      </c>
      <c r="H895" s="10">
        <v>45</v>
      </c>
      <c r="I895" s="11">
        <v>350</v>
      </c>
      <c r="J895" s="11">
        <f t="shared" si="13"/>
        <v>23625</v>
      </c>
    </row>
    <row r="896" spans="1:10">
      <c r="A896" t="s">
        <v>78</v>
      </c>
      <c r="B896" t="s">
        <v>83</v>
      </c>
      <c r="C896" t="s">
        <v>87</v>
      </c>
      <c r="D896">
        <v>2017</v>
      </c>
      <c r="E896" t="s">
        <v>92</v>
      </c>
      <c r="F896">
        <v>24</v>
      </c>
      <c r="G896" s="9">
        <v>7.5</v>
      </c>
      <c r="H896" s="10">
        <v>5</v>
      </c>
      <c r="I896" s="11">
        <v>95</v>
      </c>
      <c r="J896" s="11">
        <f t="shared" si="13"/>
        <v>712.5</v>
      </c>
    </row>
    <row r="897" spans="1:10">
      <c r="A897" t="s">
        <v>76</v>
      </c>
      <c r="B897" t="s">
        <v>85</v>
      </c>
      <c r="C897" t="s">
        <v>87</v>
      </c>
      <c r="D897">
        <v>2017</v>
      </c>
      <c r="E897" t="s">
        <v>92</v>
      </c>
      <c r="F897">
        <v>22</v>
      </c>
      <c r="G897" s="9">
        <v>15.375</v>
      </c>
      <c r="H897" s="10">
        <v>10.25</v>
      </c>
      <c r="I897" s="11">
        <v>1650</v>
      </c>
      <c r="J897" s="11">
        <f t="shared" si="13"/>
        <v>25368.75</v>
      </c>
    </row>
    <row r="898" spans="1:10">
      <c r="A898" t="s">
        <v>100</v>
      </c>
      <c r="B898" t="s">
        <v>85</v>
      </c>
      <c r="C898" t="s">
        <v>87</v>
      </c>
      <c r="D898">
        <v>2017</v>
      </c>
      <c r="E898" t="s">
        <v>94</v>
      </c>
      <c r="F898">
        <v>47</v>
      </c>
      <c r="G898" s="9">
        <v>1.875</v>
      </c>
      <c r="H898" s="10">
        <v>1.25</v>
      </c>
      <c r="I898" s="11">
        <v>1650</v>
      </c>
      <c r="J898" s="11">
        <f t="shared" ref="J898:J961" si="14">I898*G898</f>
        <v>3093.75</v>
      </c>
    </row>
    <row r="899" spans="1:10">
      <c r="A899" t="s">
        <v>100</v>
      </c>
      <c r="B899" t="s">
        <v>85</v>
      </c>
      <c r="C899" t="s">
        <v>87</v>
      </c>
      <c r="D899">
        <v>2017</v>
      </c>
      <c r="E899" t="s">
        <v>93</v>
      </c>
      <c r="F899">
        <v>37</v>
      </c>
      <c r="G899" s="9">
        <v>2.625</v>
      </c>
      <c r="H899" s="10">
        <v>1.75</v>
      </c>
      <c r="I899" s="11">
        <v>1650</v>
      </c>
      <c r="J899" s="11">
        <f t="shared" si="14"/>
        <v>4331.25</v>
      </c>
    </row>
    <row r="900" spans="1:10">
      <c r="A900" t="s">
        <v>100</v>
      </c>
      <c r="B900" t="s">
        <v>83</v>
      </c>
      <c r="C900" t="s">
        <v>87</v>
      </c>
      <c r="D900">
        <v>2017</v>
      </c>
      <c r="E900" t="s">
        <v>93</v>
      </c>
      <c r="F900">
        <v>27</v>
      </c>
      <c r="G900" s="9">
        <v>3</v>
      </c>
      <c r="H900" s="10">
        <v>2</v>
      </c>
      <c r="I900" s="11">
        <v>95</v>
      </c>
      <c r="J900" s="11">
        <f t="shared" si="14"/>
        <v>285</v>
      </c>
    </row>
    <row r="901" spans="1:10">
      <c r="A901" t="s">
        <v>78</v>
      </c>
      <c r="B901" t="s">
        <v>85</v>
      </c>
      <c r="C901" t="s">
        <v>87</v>
      </c>
      <c r="D901">
        <v>2017</v>
      </c>
      <c r="E901" t="s">
        <v>91</v>
      </c>
      <c r="F901">
        <v>11</v>
      </c>
      <c r="G901" s="9">
        <v>4.875</v>
      </c>
      <c r="H901" s="10">
        <v>3.25</v>
      </c>
      <c r="I901" s="11">
        <v>1650</v>
      </c>
      <c r="J901" s="11">
        <f t="shared" si="14"/>
        <v>8043.75</v>
      </c>
    </row>
    <row r="902" spans="1:10">
      <c r="A902" t="s">
        <v>75</v>
      </c>
      <c r="B902" t="s">
        <v>84</v>
      </c>
      <c r="C902" t="s">
        <v>87</v>
      </c>
      <c r="D902">
        <v>2017</v>
      </c>
      <c r="E902" t="s">
        <v>92</v>
      </c>
      <c r="F902">
        <v>26</v>
      </c>
      <c r="G902" s="9">
        <v>39.599999999999994</v>
      </c>
      <c r="H902" s="10">
        <v>26.4</v>
      </c>
      <c r="I902" s="11">
        <v>1150</v>
      </c>
      <c r="J902" s="11">
        <f t="shared" si="14"/>
        <v>45539.999999999993</v>
      </c>
    </row>
    <row r="903" spans="1:10">
      <c r="A903" t="s">
        <v>100</v>
      </c>
      <c r="B903" t="s">
        <v>82</v>
      </c>
      <c r="C903" t="s">
        <v>87</v>
      </c>
      <c r="D903">
        <v>2017</v>
      </c>
      <c r="E903" t="s">
        <v>93</v>
      </c>
      <c r="F903">
        <v>37</v>
      </c>
      <c r="G903" s="9">
        <v>15.75</v>
      </c>
      <c r="H903" s="10">
        <v>10.5</v>
      </c>
      <c r="I903" s="11">
        <v>350</v>
      </c>
      <c r="J903" s="11">
        <f t="shared" si="14"/>
        <v>5512.5</v>
      </c>
    </row>
    <row r="904" spans="1:10">
      <c r="A904" t="s">
        <v>77</v>
      </c>
      <c r="B904" t="s">
        <v>83</v>
      </c>
      <c r="C904" t="s">
        <v>87</v>
      </c>
      <c r="D904">
        <v>2017</v>
      </c>
      <c r="E904" t="s">
        <v>94</v>
      </c>
      <c r="F904">
        <v>49</v>
      </c>
      <c r="G904" s="9">
        <v>8.5</v>
      </c>
      <c r="H904" s="10">
        <v>5.666666666666667</v>
      </c>
      <c r="I904" s="11">
        <v>95</v>
      </c>
      <c r="J904" s="11">
        <f t="shared" si="14"/>
        <v>807.5</v>
      </c>
    </row>
    <row r="905" spans="1:10">
      <c r="A905" t="s">
        <v>78</v>
      </c>
      <c r="B905" t="s">
        <v>82</v>
      </c>
      <c r="C905" t="s">
        <v>87</v>
      </c>
      <c r="D905">
        <v>2017</v>
      </c>
      <c r="E905" t="s">
        <v>94</v>
      </c>
      <c r="F905">
        <v>51</v>
      </c>
      <c r="G905" s="9">
        <v>47.25</v>
      </c>
      <c r="H905" s="10">
        <v>31.5</v>
      </c>
      <c r="I905" s="11">
        <v>350</v>
      </c>
      <c r="J905" s="11">
        <f t="shared" si="14"/>
        <v>16537.5</v>
      </c>
    </row>
    <row r="906" spans="1:10">
      <c r="A906" t="s">
        <v>77</v>
      </c>
      <c r="B906" t="s">
        <v>83</v>
      </c>
      <c r="C906" t="s">
        <v>87</v>
      </c>
      <c r="D906">
        <v>2017</v>
      </c>
      <c r="E906" t="s">
        <v>92</v>
      </c>
      <c r="F906">
        <v>22</v>
      </c>
      <c r="G906" s="9">
        <v>9.5</v>
      </c>
      <c r="H906" s="10">
        <v>6.333333333333333</v>
      </c>
      <c r="I906" s="11">
        <v>95</v>
      </c>
      <c r="J906" s="11">
        <f t="shared" si="14"/>
        <v>902.5</v>
      </c>
    </row>
    <row r="907" spans="1:10">
      <c r="A907" t="s">
        <v>78</v>
      </c>
      <c r="B907" t="s">
        <v>82</v>
      </c>
      <c r="C907" t="s">
        <v>87</v>
      </c>
      <c r="D907">
        <v>2017</v>
      </c>
      <c r="E907" t="s">
        <v>92</v>
      </c>
      <c r="F907">
        <v>23</v>
      </c>
      <c r="G907" s="9">
        <v>63</v>
      </c>
      <c r="H907" s="10">
        <v>42</v>
      </c>
      <c r="I907" s="11">
        <v>350</v>
      </c>
      <c r="J907" s="11">
        <f t="shared" si="14"/>
        <v>22050</v>
      </c>
    </row>
    <row r="908" spans="1:10">
      <c r="A908" t="s">
        <v>100</v>
      </c>
      <c r="B908" t="s">
        <v>82</v>
      </c>
      <c r="C908" t="s">
        <v>87</v>
      </c>
      <c r="D908">
        <v>2017</v>
      </c>
      <c r="E908" t="s">
        <v>94</v>
      </c>
      <c r="F908">
        <v>43</v>
      </c>
      <c r="G908" s="9">
        <v>20.25</v>
      </c>
      <c r="H908" s="10">
        <v>13.5</v>
      </c>
      <c r="I908" s="11">
        <v>350</v>
      </c>
      <c r="J908" s="11">
        <f t="shared" si="14"/>
        <v>7087.5</v>
      </c>
    </row>
    <row r="909" spans="1:10">
      <c r="A909" t="s">
        <v>77</v>
      </c>
      <c r="B909" t="s">
        <v>85</v>
      </c>
      <c r="C909" t="s">
        <v>87</v>
      </c>
      <c r="D909">
        <v>2017</v>
      </c>
      <c r="E909" t="s">
        <v>93</v>
      </c>
      <c r="F909">
        <v>27</v>
      </c>
      <c r="G909" s="9">
        <v>9.375</v>
      </c>
      <c r="H909" s="10">
        <v>6.25</v>
      </c>
      <c r="I909" s="11">
        <v>1650</v>
      </c>
      <c r="J909" s="11">
        <f t="shared" si="14"/>
        <v>15468.75</v>
      </c>
    </row>
    <row r="910" spans="1:10">
      <c r="A910" t="s">
        <v>78</v>
      </c>
      <c r="B910" t="s">
        <v>84</v>
      </c>
      <c r="C910" t="s">
        <v>87</v>
      </c>
      <c r="D910">
        <v>2017</v>
      </c>
      <c r="E910" t="s">
        <v>92</v>
      </c>
      <c r="F910">
        <v>24</v>
      </c>
      <c r="G910" s="9">
        <v>43.199999999999996</v>
      </c>
      <c r="H910" s="10">
        <v>28.799999999999997</v>
      </c>
      <c r="I910" s="11">
        <v>1150</v>
      </c>
      <c r="J910" s="11">
        <f t="shared" si="14"/>
        <v>49679.999999999993</v>
      </c>
    </row>
    <row r="911" spans="1:10">
      <c r="A911" t="s">
        <v>78</v>
      </c>
      <c r="B911" t="s">
        <v>82</v>
      </c>
      <c r="C911" t="s">
        <v>87</v>
      </c>
      <c r="D911">
        <v>2017</v>
      </c>
      <c r="E911" t="s">
        <v>94</v>
      </c>
      <c r="F911">
        <v>49</v>
      </c>
      <c r="G911" s="9">
        <v>29.25</v>
      </c>
      <c r="H911" s="10">
        <v>19.5</v>
      </c>
      <c r="I911" s="11">
        <v>350</v>
      </c>
      <c r="J911" s="11">
        <f t="shared" si="14"/>
        <v>10237.5</v>
      </c>
    </row>
    <row r="912" spans="1:10">
      <c r="A912" t="s">
        <v>75</v>
      </c>
      <c r="B912" t="s">
        <v>85</v>
      </c>
      <c r="C912" t="s">
        <v>87</v>
      </c>
      <c r="D912">
        <v>2017</v>
      </c>
      <c r="E912" t="s">
        <v>92</v>
      </c>
      <c r="F912">
        <v>22</v>
      </c>
      <c r="G912" s="9">
        <v>12.375</v>
      </c>
      <c r="H912" s="10">
        <v>8.25</v>
      </c>
      <c r="I912" s="11">
        <v>1650</v>
      </c>
      <c r="J912" s="11">
        <f t="shared" si="14"/>
        <v>20418.75</v>
      </c>
    </row>
    <row r="913" spans="1:10">
      <c r="A913" t="s">
        <v>77</v>
      </c>
      <c r="B913" t="s">
        <v>82</v>
      </c>
      <c r="C913" t="s">
        <v>87</v>
      </c>
      <c r="D913">
        <v>2017</v>
      </c>
      <c r="E913" t="s">
        <v>94</v>
      </c>
      <c r="F913">
        <v>49</v>
      </c>
      <c r="G913" s="9">
        <v>69.75</v>
      </c>
      <c r="H913" s="10">
        <v>46.5</v>
      </c>
      <c r="I913" s="11">
        <v>350</v>
      </c>
      <c r="J913" s="11">
        <f t="shared" si="14"/>
        <v>24412.5</v>
      </c>
    </row>
    <row r="914" spans="1:10">
      <c r="A914" t="s">
        <v>100</v>
      </c>
      <c r="B914" t="s">
        <v>85</v>
      </c>
      <c r="C914" t="s">
        <v>87</v>
      </c>
      <c r="D914">
        <v>2017</v>
      </c>
      <c r="E914" t="s">
        <v>94</v>
      </c>
      <c r="F914">
        <v>48</v>
      </c>
      <c r="G914" s="9">
        <v>3.375</v>
      </c>
      <c r="H914" s="10">
        <v>2.25</v>
      </c>
      <c r="I914" s="11">
        <v>1650</v>
      </c>
      <c r="J914" s="11">
        <f t="shared" si="14"/>
        <v>5568.75</v>
      </c>
    </row>
    <row r="915" spans="1:10">
      <c r="A915" t="s">
        <v>78</v>
      </c>
      <c r="B915" t="s">
        <v>85</v>
      </c>
      <c r="C915" t="s">
        <v>87</v>
      </c>
      <c r="D915">
        <v>2017</v>
      </c>
      <c r="E915" t="s">
        <v>93</v>
      </c>
      <c r="F915">
        <v>27</v>
      </c>
      <c r="G915" s="9">
        <v>7.875</v>
      </c>
      <c r="H915" s="10">
        <v>5.25</v>
      </c>
      <c r="I915" s="11">
        <v>1650</v>
      </c>
      <c r="J915" s="11">
        <f t="shared" si="14"/>
        <v>12993.75</v>
      </c>
    </row>
    <row r="916" spans="1:10">
      <c r="A916" t="s">
        <v>76</v>
      </c>
      <c r="B916" t="s">
        <v>84</v>
      </c>
      <c r="C916" t="s">
        <v>87</v>
      </c>
      <c r="D916">
        <v>2017</v>
      </c>
      <c r="E916" t="s">
        <v>92</v>
      </c>
      <c r="F916">
        <v>24</v>
      </c>
      <c r="G916" s="9">
        <v>84.6</v>
      </c>
      <c r="H916" s="10">
        <v>56.4</v>
      </c>
      <c r="I916" s="11">
        <v>1150</v>
      </c>
      <c r="J916" s="11">
        <f t="shared" si="14"/>
        <v>97290</v>
      </c>
    </row>
    <row r="917" spans="1:10">
      <c r="A917" t="s">
        <v>78</v>
      </c>
      <c r="B917" t="s">
        <v>84</v>
      </c>
      <c r="C917" t="s">
        <v>87</v>
      </c>
      <c r="D917">
        <v>2017</v>
      </c>
      <c r="E917" t="s">
        <v>92</v>
      </c>
      <c r="F917">
        <v>23</v>
      </c>
      <c r="G917" s="9">
        <v>21.599999999999998</v>
      </c>
      <c r="H917" s="10">
        <v>14.399999999999999</v>
      </c>
      <c r="I917" s="11">
        <v>1150</v>
      </c>
      <c r="J917" s="11">
        <f t="shared" si="14"/>
        <v>24839.999999999996</v>
      </c>
    </row>
    <row r="918" spans="1:10">
      <c r="A918" t="s">
        <v>76</v>
      </c>
      <c r="B918" t="s">
        <v>83</v>
      </c>
      <c r="C918" t="s">
        <v>87</v>
      </c>
      <c r="D918">
        <v>2017</v>
      </c>
      <c r="E918" t="s">
        <v>92</v>
      </c>
      <c r="F918">
        <v>23</v>
      </c>
      <c r="G918" s="9">
        <v>25</v>
      </c>
      <c r="H918" s="10">
        <v>16.666666666666668</v>
      </c>
      <c r="I918" s="11">
        <v>95</v>
      </c>
      <c r="J918" s="11">
        <f t="shared" si="14"/>
        <v>2375</v>
      </c>
    </row>
    <row r="919" spans="1:10">
      <c r="A919" t="s">
        <v>100</v>
      </c>
      <c r="B919" t="s">
        <v>82</v>
      </c>
      <c r="C919" t="s">
        <v>87</v>
      </c>
      <c r="D919">
        <v>2017</v>
      </c>
      <c r="E919" t="s">
        <v>91</v>
      </c>
      <c r="F919">
        <v>10</v>
      </c>
      <c r="G919" s="9">
        <v>20.25</v>
      </c>
      <c r="H919" s="10">
        <v>13.5</v>
      </c>
      <c r="I919" s="11">
        <v>350</v>
      </c>
      <c r="J919" s="11">
        <f t="shared" si="14"/>
        <v>7087.5</v>
      </c>
    </row>
    <row r="920" spans="1:10">
      <c r="A920" t="s">
        <v>75</v>
      </c>
      <c r="B920" t="s">
        <v>83</v>
      </c>
      <c r="C920" t="s">
        <v>87</v>
      </c>
      <c r="D920">
        <v>2017</v>
      </c>
      <c r="E920" t="s">
        <v>94</v>
      </c>
      <c r="F920">
        <v>40</v>
      </c>
      <c r="G920" s="9">
        <v>19</v>
      </c>
      <c r="H920" s="10">
        <v>12.666666666666666</v>
      </c>
      <c r="I920" s="11">
        <v>95</v>
      </c>
      <c r="J920" s="11">
        <f t="shared" si="14"/>
        <v>1805</v>
      </c>
    </row>
    <row r="921" spans="1:10">
      <c r="A921" t="s">
        <v>100</v>
      </c>
      <c r="B921" t="s">
        <v>85</v>
      </c>
      <c r="C921" t="s">
        <v>87</v>
      </c>
      <c r="D921">
        <v>2017</v>
      </c>
      <c r="E921" t="s">
        <v>91</v>
      </c>
      <c r="F921">
        <v>1</v>
      </c>
      <c r="G921" s="9">
        <v>2.625</v>
      </c>
      <c r="H921" s="10">
        <v>1.75</v>
      </c>
      <c r="I921" s="11">
        <v>1650</v>
      </c>
      <c r="J921" s="11">
        <f t="shared" si="14"/>
        <v>4331.25</v>
      </c>
    </row>
    <row r="922" spans="1:10">
      <c r="A922" t="s">
        <v>77</v>
      </c>
      <c r="B922" t="s">
        <v>84</v>
      </c>
      <c r="C922" t="s">
        <v>87</v>
      </c>
      <c r="D922">
        <v>2017</v>
      </c>
      <c r="E922" t="s">
        <v>92</v>
      </c>
      <c r="F922">
        <v>24</v>
      </c>
      <c r="G922" s="9">
        <v>46.8</v>
      </c>
      <c r="H922" s="10">
        <v>31.2</v>
      </c>
      <c r="I922" s="11">
        <v>1150</v>
      </c>
      <c r="J922" s="11">
        <f t="shared" si="14"/>
        <v>53820</v>
      </c>
    </row>
    <row r="923" spans="1:10">
      <c r="A923" t="s">
        <v>75</v>
      </c>
      <c r="B923" t="s">
        <v>85</v>
      </c>
      <c r="C923" t="s">
        <v>87</v>
      </c>
      <c r="D923">
        <v>2017</v>
      </c>
      <c r="E923" t="s">
        <v>94</v>
      </c>
      <c r="F923">
        <v>50</v>
      </c>
      <c r="G923" s="9">
        <v>14.625</v>
      </c>
      <c r="H923" s="10">
        <v>9.75</v>
      </c>
      <c r="I923" s="11">
        <v>1650</v>
      </c>
      <c r="J923" s="11">
        <f t="shared" si="14"/>
        <v>24131.25</v>
      </c>
    </row>
    <row r="924" spans="1:10">
      <c r="A924" t="s">
        <v>77</v>
      </c>
      <c r="B924" t="s">
        <v>85</v>
      </c>
      <c r="C924" t="s">
        <v>87</v>
      </c>
      <c r="D924">
        <v>2017</v>
      </c>
      <c r="E924" t="s">
        <v>94</v>
      </c>
      <c r="F924">
        <v>49</v>
      </c>
      <c r="G924" s="9">
        <v>10.5</v>
      </c>
      <c r="H924" s="10">
        <v>7</v>
      </c>
      <c r="I924" s="11">
        <v>1650</v>
      </c>
      <c r="J924" s="11">
        <f t="shared" si="14"/>
        <v>17325</v>
      </c>
    </row>
    <row r="925" spans="1:10">
      <c r="A925" t="s">
        <v>75</v>
      </c>
      <c r="B925" t="s">
        <v>85</v>
      </c>
      <c r="C925" t="s">
        <v>87</v>
      </c>
      <c r="D925">
        <v>2017</v>
      </c>
      <c r="E925" t="s">
        <v>94</v>
      </c>
      <c r="F925">
        <v>51</v>
      </c>
      <c r="G925" s="9">
        <v>13.125</v>
      </c>
      <c r="H925" s="10">
        <v>8.75</v>
      </c>
      <c r="I925" s="11">
        <v>1650</v>
      </c>
      <c r="J925" s="11">
        <f t="shared" si="14"/>
        <v>21656.25</v>
      </c>
    </row>
    <row r="926" spans="1:10">
      <c r="A926" t="s">
        <v>75</v>
      </c>
      <c r="B926" t="s">
        <v>83</v>
      </c>
      <c r="C926" t="s">
        <v>87</v>
      </c>
      <c r="D926">
        <v>2017</v>
      </c>
      <c r="E926" t="s">
        <v>91</v>
      </c>
      <c r="F926">
        <v>13</v>
      </c>
      <c r="G926" s="9">
        <v>16.5</v>
      </c>
      <c r="H926" s="10">
        <v>11</v>
      </c>
      <c r="I926" s="11">
        <v>95</v>
      </c>
      <c r="J926" s="11">
        <f t="shared" si="14"/>
        <v>1567.5</v>
      </c>
    </row>
    <row r="927" spans="1:10">
      <c r="A927" t="s">
        <v>100</v>
      </c>
      <c r="B927" t="s">
        <v>82</v>
      </c>
      <c r="C927" t="s">
        <v>87</v>
      </c>
      <c r="D927">
        <v>2017</v>
      </c>
      <c r="E927" t="s">
        <v>91</v>
      </c>
      <c r="F927">
        <v>2</v>
      </c>
      <c r="G927" s="9">
        <v>13.5</v>
      </c>
      <c r="H927" s="10">
        <v>9</v>
      </c>
      <c r="I927" s="11">
        <v>350</v>
      </c>
      <c r="J927" s="11">
        <f t="shared" si="14"/>
        <v>4725</v>
      </c>
    </row>
    <row r="928" spans="1:10">
      <c r="A928" t="s">
        <v>78</v>
      </c>
      <c r="B928" t="s">
        <v>82</v>
      </c>
      <c r="C928" t="s">
        <v>87</v>
      </c>
      <c r="D928">
        <v>2017</v>
      </c>
      <c r="E928" t="s">
        <v>91</v>
      </c>
      <c r="F928">
        <v>11</v>
      </c>
      <c r="G928" s="9">
        <v>22.5</v>
      </c>
      <c r="H928" s="10">
        <v>15</v>
      </c>
      <c r="I928" s="11">
        <v>350</v>
      </c>
      <c r="J928" s="11">
        <f t="shared" si="14"/>
        <v>7875</v>
      </c>
    </row>
    <row r="929" spans="1:10">
      <c r="A929" t="s">
        <v>77</v>
      </c>
      <c r="B929" t="s">
        <v>83</v>
      </c>
      <c r="C929" t="s">
        <v>87</v>
      </c>
      <c r="D929">
        <v>2017</v>
      </c>
      <c r="E929" t="s">
        <v>92</v>
      </c>
      <c r="F929">
        <v>25</v>
      </c>
      <c r="G929" s="9">
        <v>12.5</v>
      </c>
      <c r="H929" s="10">
        <v>8.3333333333333339</v>
      </c>
      <c r="I929" s="11">
        <v>95</v>
      </c>
      <c r="J929" s="11">
        <f t="shared" si="14"/>
        <v>1187.5</v>
      </c>
    </row>
    <row r="930" spans="1:10">
      <c r="A930" t="s">
        <v>76</v>
      </c>
      <c r="B930" t="s">
        <v>82</v>
      </c>
      <c r="C930" t="s">
        <v>87</v>
      </c>
      <c r="D930">
        <v>2017</v>
      </c>
      <c r="E930" t="s">
        <v>94</v>
      </c>
      <c r="F930">
        <v>51</v>
      </c>
      <c r="G930" s="9">
        <v>110.25</v>
      </c>
      <c r="H930" s="10">
        <v>73.5</v>
      </c>
      <c r="I930" s="11">
        <v>350</v>
      </c>
      <c r="J930" s="11">
        <f t="shared" si="14"/>
        <v>38587.5</v>
      </c>
    </row>
    <row r="931" spans="1:10">
      <c r="A931" t="s">
        <v>78</v>
      </c>
      <c r="B931" t="s">
        <v>84</v>
      </c>
      <c r="C931" t="s">
        <v>87</v>
      </c>
      <c r="D931">
        <v>2017</v>
      </c>
      <c r="E931" t="s">
        <v>94</v>
      </c>
      <c r="F931">
        <v>40</v>
      </c>
      <c r="G931" s="9">
        <v>45</v>
      </c>
      <c r="H931" s="10">
        <v>30</v>
      </c>
      <c r="I931" s="11">
        <v>1150</v>
      </c>
      <c r="J931" s="11">
        <f t="shared" si="14"/>
        <v>51750</v>
      </c>
    </row>
    <row r="932" spans="1:10">
      <c r="A932" t="s">
        <v>77</v>
      </c>
      <c r="B932" t="s">
        <v>83</v>
      </c>
      <c r="C932" t="s">
        <v>87</v>
      </c>
      <c r="D932">
        <v>2017</v>
      </c>
      <c r="E932" t="s">
        <v>91</v>
      </c>
      <c r="F932">
        <v>13</v>
      </c>
      <c r="G932" s="9">
        <v>14</v>
      </c>
      <c r="H932" s="10">
        <v>9.3333333333333339</v>
      </c>
      <c r="I932" s="11">
        <v>95</v>
      </c>
      <c r="J932" s="11">
        <f t="shared" si="14"/>
        <v>1330</v>
      </c>
    </row>
    <row r="933" spans="1:10">
      <c r="A933" t="s">
        <v>76</v>
      </c>
      <c r="B933" t="s">
        <v>85</v>
      </c>
      <c r="C933" t="s">
        <v>87</v>
      </c>
      <c r="D933">
        <v>2017</v>
      </c>
      <c r="E933" t="s">
        <v>92</v>
      </c>
      <c r="F933">
        <v>24</v>
      </c>
      <c r="G933" s="9">
        <v>12.75</v>
      </c>
      <c r="H933" s="10">
        <v>8.5</v>
      </c>
      <c r="I933" s="11">
        <v>1650</v>
      </c>
      <c r="J933" s="11">
        <f t="shared" si="14"/>
        <v>21037.5</v>
      </c>
    </row>
    <row r="934" spans="1:10">
      <c r="A934" t="s">
        <v>75</v>
      </c>
      <c r="B934" t="s">
        <v>83</v>
      </c>
      <c r="C934" t="s">
        <v>87</v>
      </c>
      <c r="D934">
        <v>2017</v>
      </c>
      <c r="E934" t="s">
        <v>92</v>
      </c>
      <c r="F934">
        <v>22</v>
      </c>
      <c r="G934" s="9">
        <v>15.5</v>
      </c>
      <c r="H934" s="10">
        <v>10.333333333333334</v>
      </c>
      <c r="I934" s="11">
        <v>95</v>
      </c>
      <c r="J934" s="11">
        <f t="shared" si="14"/>
        <v>1472.5</v>
      </c>
    </row>
    <row r="935" spans="1:10">
      <c r="A935" t="s">
        <v>78</v>
      </c>
      <c r="B935" t="s">
        <v>85</v>
      </c>
      <c r="C935" t="s">
        <v>87</v>
      </c>
      <c r="D935">
        <v>2017</v>
      </c>
      <c r="E935" t="s">
        <v>94</v>
      </c>
      <c r="F935">
        <v>51</v>
      </c>
      <c r="G935" s="9">
        <v>5.25</v>
      </c>
      <c r="H935" s="10">
        <v>3.5</v>
      </c>
      <c r="I935" s="11">
        <v>1650</v>
      </c>
      <c r="J935" s="11">
        <f t="shared" si="14"/>
        <v>8662.5</v>
      </c>
    </row>
    <row r="936" spans="1:10">
      <c r="A936" t="s">
        <v>100</v>
      </c>
      <c r="B936" t="s">
        <v>84</v>
      </c>
      <c r="C936" t="s">
        <v>87</v>
      </c>
      <c r="D936">
        <v>2017</v>
      </c>
      <c r="E936" t="s">
        <v>91</v>
      </c>
      <c r="F936">
        <v>6</v>
      </c>
      <c r="G936" s="9">
        <v>16.2</v>
      </c>
      <c r="H936" s="10">
        <v>10.799999999999999</v>
      </c>
      <c r="I936" s="11">
        <v>1150</v>
      </c>
      <c r="J936" s="11">
        <f t="shared" si="14"/>
        <v>18630</v>
      </c>
    </row>
    <row r="937" spans="1:10">
      <c r="A937" t="s">
        <v>77</v>
      </c>
      <c r="B937" t="s">
        <v>82</v>
      </c>
      <c r="C937" t="s">
        <v>87</v>
      </c>
      <c r="D937">
        <v>2017</v>
      </c>
      <c r="E937" t="s">
        <v>92</v>
      </c>
      <c r="F937">
        <v>23</v>
      </c>
      <c r="G937" s="9">
        <v>42.75</v>
      </c>
      <c r="H937" s="10">
        <v>28.5</v>
      </c>
      <c r="I937" s="11">
        <v>350</v>
      </c>
      <c r="J937" s="11">
        <f t="shared" si="14"/>
        <v>14962.5</v>
      </c>
    </row>
    <row r="938" spans="1:10">
      <c r="A938" t="s">
        <v>76</v>
      </c>
      <c r="B938" t="s">
        <v>83</v>
      </c>
      <c r="C938" t="s">
        <v>87</v>
      </c>
      <c r="D938">
        <v>2017</v>
      </c>
      <c r="E938" t="s">
        <v>93</v>
      </c>
      <c r="F938">
        <v>39</v>
      </c>
      <c r="G938" s="9">
        <v>24</v>
      </c>
      <c r="H938" s="10">
        <v>16</v>
      </c>
      <c r="I938" s="11">
        <v>95</v>
      </c>
      <c r="J938" s="11">
        <f t="shared" si="14"/>
        <v>2280</v>
      </c>
    </row>
    <row r="939" spans="1:10">
      <c r="A939" t="s">
        <v>76</v>
      </c>
      <c r="B939" t="s">
        <v>82</v>
      </c>
      <c r="C939" t="s">
        <v>87</v>
      </c>
      <c r="D939">
        <v>2017</v>
      </c>
      <c r="E939" t="s">
        <v>92</v>
      </c>
      <c r="F939">
        <v>25</v>
      </c>
      <c r="G939" s="9">
        <v>90</v>
      </c>
      <c r="H939" s="10">
        <v>60</v>
      </c>
      <c r="I939" s="11">
        <v>350</v>
      </c>
      <c r="J939" s="11">
        <f t="shared" si="14"/>
        <v>31500</v>
      </c>
    </row>
    <row r="940" spans="1:10">
      <c r="A940" t="s">
        <v>76</v>
      </c>
      <c r="B940" t="s">
        <v>82</v>
      </c>
      <c r="C940" t="s">
        <v>87</v>
      </c>
      <c r="D940">
        <v>2017</v>
      </c>
      <c r="E940" t="s">
        <v>92</v>
      </c>
      <c r="F940">
        <v>26</v>
      </c>
      <c r="G940" s="9">
        <v>67.5</v>
      </c>
      <c r="H940" s="10">
        <v>45</v>
      </c>
      <c r="I940" s="11">
        <v>350</v>
      </c>
      <c r="J940" s="11">
        <f t="shared" si="14"/>
        <v>23625</v>
      </c>
    </row>
    <row r="941" spans="1:10">
      <c r="A941" t="s">
        <v>78</v>
      </c>
      <c r="B941" t="s">
        <v>82</v>
      </c>
      <c r="C941" t="s">
        <v>87</v>
      </c>
      <c r="D941">
        <v>2017</v>
      </c>
      <c r="E941" t="s">
        <v>92</v>
      </c>
      <c r="F941">
        <v>22</v>
      </c>
      <c r="G941" s="9">
        <v>36</v>
      </c>
      <c r="H941" s="10">
        <v>24</v>
      </c>
      <c r="I941" s="11">
        <v>350</v>
      </c>
      <c r="J941" s="11">
        <f t="shared" si="14"/>
        <v>12600</v>
      </c>
    </row>
    <row r="942" spans="1:10">
      <c r="A942" t="s">
        <v>78</v>
      </c>
      <c r="B942" t="s">
        <v>82</v>
      </c>
      <c r="C942" t="s">
        <v>87</v>
      </c>
      <c r="D942">
        <v>2017</v>
      </c>
      <c r="E942" t="s">
        <v>92</v>
      </c>
      <c r="F942">
        <v>25</v>
      </c>
      <c r="G942" s="9">
        <v>65.25</v>
      </c>
      <c r="H942" s="10">
        <v>43.5</v>
      </c>
      <c r="I942" s="11">
        <v>350</v>
      </c>
      <c r="J942" s="11">
        <f t="shared" si="14"/>
        <v>22837.5</v>
      </c>
    </row>
    <row r="943" spans="1:10">
      <c r="A943" t="s">
        <v>75</v>
      </c>
      <c r="B943" t="s">
        <v>83</v>
      </c>
      <c r="C943" t="s">
        <v>87</v>
      </c>
      <c r="D943">
        <v>2017</v>
      </c>
      <c r="E943" t="s">
        <v>93</v>
      </c>
      <c r="F943">
        <v>39</v>
      </c>
      <c r="G943" s="9">
        <v>17.5</v>
      </c>
      <c r="H943" s="10">
        <v>11.666666666666666</v>
      </c>
      <c r="I943" s="11">
        <v>95</v>
      </c>
      <c r="J943" s="11">
        <f t="shared" si="14"/>
        <v>1662.5</v>
      </c>
    </row>
    <row r="944" spans="1:10">
      <c r="A944" t="s">
        <v>76</v>
      </c>
      <c r="B944" t="s">
        <v>84</v>
      </c>
      <c r="C944" t="s">
        <v>87</v>
      </c>
      <c r="D944">
        <v>2017</v>
      </c>
      <c r="E944" t="s">
        <v>93</v>
      </c>
      <c r="F944">
        <v>39</v>
      </c>
      <c r="G944" s="9">
        <v>100.80000000000001</v>
      </c>
      <c r="H944" s="10">
        <v>67.2</v>
      </c>
      <c r="I944" s="11">
        <v>1150</v>
      </c>
      <c r="J944" s="11">
        <f t="shared" si="14"/>
        <v>115920.00000000001</v>
      </c>
    </row>
    <row r="945" spans="1:10">
      <c r="A945" t="s">
        <v>78</v>
      </c>
      <c r="B945" t="s">
        <v>83</v>
      </c>
      <c r="C945" t="s">
        <v>87</v>
      </c>
      <c r="D945">
        <v>2017</v>
      </c>
      <c r="E945" t="s">
        <v>94</v>
      </c>
      <c r="F945">
        <v>49</v>
      </c>
      <c r="G945" s="9">
        <v>8.5</v>
      </c>
      <c r="H945" s="10">
        <v>5.666666666666667</v>
      </c>
      <c r="I945" s="11">
        <v>95</v>
      </c>
      <c r="J945" s="11">
        <f t="shared" si="14"/>
        <v>807.5</v>
      </c>
    </row>
    <row r="946" spans="1:10">
      <c r="A946" t="s">
        <v>76</v>
      </c>
      <c r="B946" t="s">
        <v>83</v>
      </c>
      <c r="C946" t="s">
        <v>87</v>
      </c>
      <c r="D946">
        <v>2017</v>
      </c>
      <c r="E946" t="s">
        <v>94</v>
      </c>
      <c r="F946">
        <v>40</v>
      </c>
      <c r="G946" s="9">
        <v>28.5</v>
      </c>
      <c r="H946" s="10">
        <v>19</v>
      </c>
      <c r="I946" s="11">
        <v>95</v>
      </c>
      <c r="J946" s="11">
        <f t="shared" si="14"/>
        <v>2707.5</v>
      </c>
    </row>
    <row r="947" spans="1:10">
      <c r="A947" t="s">
        <v>100</v>
      </c>
      <c r="B947" t="s">
        <v>83</v>
      </c>
      <c r="C947" t="s">
        <v>87</v>
      </c>
      <c r="D947">
        <v>2017</v>
      </c>
      <c r="E947" t="s">
        <v>94</v>
      </c>
      <c r="F947">
        <v>52</v>
      </c>
      <c r="G947" s="9">
        <v>4.5</v>
      </c>
      <c r="H947" s="10">
        <v>3</v>
      </c>
      <c r="I947" s="11">
        <v>95</v>
      </c>
      <c r="J947" s="11">
        <f t="shared" si="14"/>
        <v>427.5</v>
      </c>
    </row>
    <row r="948" spans="1:10">
      <c r="A948" t="s">
        <v>77</v>
      </c>
      <c r="B948" t="s">
        <v>82</v>
      </c>
      <c r="C948" t="s">
        <v>87</v>
      </c>
      <c r="D948">
        <v>2017</v>
      </c>
      <c r="E948" t="s">
        <v>94</v>
      </c>
      <c r="F948">
        <v>40</v>
      </c>
      <c r="G948" s="9">
        <v>49.5</v>
      </c>
      <c r="H948" s="10">
        <v>33</v>
      </c>
      <c r="I948" s="11">
        <v>350</v>
      </c>
      <c r="J948" s="11">
        <f t="shared" si="14"/>
        <v>17325</v>
      </c>
    </row>
    <row r="949" spans="1:10">
      <c r="A949" t="s">
        <v>77</v>
      </c>
      <c r="B949" t="s">
        <v>85</v>
      </c>
      <c r="C949" t="s">
        <v>87</v>
      </c>
      <c r="D949">
        <v>2017</v>
      </c>
      <c r="E949" t="s">
        <v>92</v>
      </c>
      <c r="F949">
        <v>25</v>
      </c>
      <c r="G949" s="9">
        <v>12.375</v>
      </c>
      <c r="H949" s="10">
        <v>8.25</v>
      </c>
      <c r="I949" s="11">
        <v>1650</v>
      </c>
      <c r="J949" s="11">
        <f t="shared" si="14"/>
        <v>20418.75</v>
      </c>
    </row>
    <row r="950" spans="1:10">
      <c r="A950" t="s">
        <v>75</v>
      </c>
      <c r="B950" t="s">
        <v>82</v>
      </c>
      <c r="C950" t="s">
        <v>87</v>
      </c>
      <c r="D950">
        <v>2017</v>
      </c>
      <c r="E950" t="s">
        <v>93</v>
      </c>
      <c r="F950">
        <v>39</v>
      </c>
      <c r="G950" s="9">
        <v>54</v>
      </c>
      <c r="H950" s="10">
        <v>36</v>
      </c>
      <c r="I950" s="11">
        <v>350</v>
      </c>
      <c r="J950" s="11">
        <f t="shared" si="14"/>
        <v>18900</v>
      </c>
    </row>
    <row r="951" spans="1:10">
      <c r="A951" t="s">
        <v>76</v>
      </c>
      <c r="B951" t="s">
        <v>84</v>
      </c>
      <c r="C951" t="s">
        <v>87</v>
      </c>
      <c r="D951">
        <v>2017</v>
      </c>
      <c r="E951" t="s">
        <v>92</v>
      </c>
      <c r="F951">
        <v>25</v>
      </c>
      <c r="G951" s="9">
        <v>66.599999999999994</v>
      </c>
      <c r="H951" s="10">
        <v>44.4</v>
      </c>
      <c r="I951" s="11">
        <v>1150</v>
      </c>
      <c r="J951" s="11">
        <f t="shared" si="14"/>
        <v>76590</v>
      </c>
    </row>
    <row r="952" spans="1:10">
      <c r="A952" t="s">
        <v>78</v>
      </c>
      <c r="B952" t="s">
        <v>83</v>
      </c>
      <c r="C952" t="s">
        <v>87</v>
      </c>
      <c r="D952">
        <v>2017</v>
      </c>
      <c r="E952" t="s">
        <v>94</v>
      </c>
      <c r="F952">
        <v>51</v>
      </c>
      <c r="G952" s="9">
        <v>11</v>
      </c>
      <c r="H952" s="10">
        <v>7.333333333333333</v>
      </c>
      <c r="I952" s="11">
        <v>95</v>
      </c>
      <c r="J952" s="11">
        <f t="shared" si="14"/>
        <v>1045</v>
      </c>
    </row>
    <row r="953" spans="1:10">
      <c r="A953" t="s">
        <v>78</v>
      </c>
      <c r="B953" t="s">
        <v>85</v>
      </c>
      <c r="C953" t="s">
        <v>87</v>
      </c>
      <c r="D953">
        <v>2017</v>
      </c>
      <c r="E953" t="s">
        <v>92</v>
      </c>
      <c r="F953">
        <v>24</v>
      </c>
      <c r="G953" s="9">
        <v>10.125</v>
      </c>
      <c r="H953" s="10">
        <v>6.75</v>
      </c>
      <c r="I953" s="11">
        <v>1650</v>
      </c>
      <c r="J953" s="11">
        <f t="shared" si="14"/>
        <v>16706.25</v>
      </c>
    </row>
    <row r="954" spans="1:10">
      <c r="A954" t="s">
        <v>77</v>
      </c>
      <c r="B954" t="s">
        <v>84</v>
      </c>
      <c r="C954" t="s">
        <v>87</v>
      </c>
      <c r="D954">
        <v>2017</v>
      </c>
      <c r="E954" t="s">
        <v>92</v>
      </c>
      <c r="F954">
        <v>23</v>
      </c>
      <c r="G954" s="9">
        <v>27</v>
      </c>
      <c r="H954" s="10">
        <v>18</v>
      </c>
      <c r="I954" s="11">
        <v>1150</v>
      </c>
      <c r="J954" s="11">
        <f t="shared" si="14"/>
        <v>31050</v>
      </c>
    </row>
    <row r="955" spans="1:10">
      <c r="A955" t="s">
        <v>77</v>
      </c>
      <c r="B955" t="s">
        <v>84</v>
      </c>
      <c r="C955" t="s">
        <v>87</v>
      </c>
      <c r="D955">
        <v>2017</v>
      </c>
      <c r="E955" t="s">
        <v>91</v>
      </c>
      <c r="F955">
        <v>12</v>
      </c>
      <c r="G955" s="9">
        <v>52.199999999999996</v>
      </c>
      <c r="H955" s="10">
        <v>34.799999999999997</v>
      </c>
      <c r="I955" s="11">
        <v>1150</v>
      </c>
      <c r="J955" s="11">
        <f t="shared" si="14"/>
        <v>60029.999999999993</v>
      </c>
    </row>
    <row r="956" spans="1:10">
      <c r="A956" t="s">
        <v>75</v>
      </c>
      <c r="B956" t="s">
        <v>83</v>
      </c>
      <c r="C956" t="s">
        <v>87</v>
      </c>
      <c r="D956">
        <v>2017</v>
      </c>
      <c r="E956" t="s">
        <v>94</v>
      </c>
      <c r="F956">
        <v>49</v>
      </c>
      <c r="G956" s="9">
        <v>18</v>
      </c>
      <c r="H956" s="10">
        <v>12</v>
      </c>
      <c r="I956" s="11">
        <v>95</v>
      </c>
      <c r="J956" s="11">
        <f t="shared" si="14"/>
        <v>1710</v>
      </c>
    </row>
    <row r="957" spans="1:10">
      <c r="A957" t="s">
        <v>76</v>
      </c>
      <c r="B957" t="s">
        <v>82</v>
      </c>
      <c r="C957" t="s">
        <v>87</v>
      </c>
      <c r="D957">
        <v>2017</v>
      </c>
      <c r="E957" t="s">
        <v>92</v>
      </c>
      <c r="F957">
        <v>24</v>
      </c>
      <c r="G957" s="9">
        <v>99</v>
      </c>
      <c r="H957" s="10">
        <v>66</v>
      </c>
      <c r="I957" s="11">
        <v>350</v>
      </c>
      <c r="J957" s="11">
        <f t="shared" si="14"/>
        <v>34650</v>
      </c>
    </row>
    <row r="958" spans="1:10">
      <c r="A958" t="s">
        <v>100</v>
      </c>
      <c r="B958" t="s">
        <v>82</v>
      </c>
      <c r="C958" t="s">
        <v>87</v>
      </c>
      <c r="D958">
        <v>2017</v>
      </c>
      <c r="E958" t="s">
        <v>93</v>
      </c>
      <c r="F958">
        <v>39</v>
      </c>
      <c r="G958" s="9">
        <v>22.5</v>
      </c>
      <c r="H958" s="10">
        <v>15</v>
      </c>
      <c r="I958" s="11">
        <v>350</v>
      </c>
      <c r="J958" s="11">
        <f t="shared" si="14"/>
        <v>7875</v>
      </c>
    </row>
    <row r="959" spans="1:10">
      <c r="A959" t="s">
        <v>100</v>
      </c>
      <c r="B959" t="s">
        <v>84</v>
      </c>
      <c r="C959" t="s">
        <v>87</v>
      </c>
      <c r="D959">
        <v>2017</v>
      </c>
      <c r="E959" t="s">
        <v>93</v>
      </c>
      <c r="F959">
        <v>37</v>
      </c>
      <c r="G959" s="9">
        <v>12.600000000000001</v>
      </c>
      <c r="H959" s="10">
        <v>8.4</v>
      </c>
      <c r="I959" s="11">
        <v>1150</v>
      </c>
      <c r="J959" s="11">
        <f t="shared" si="14"/>
        <v>14490.000000000002</v>
      </c>
    </row>
    <row r="960" spans="1:10">
      <c r="A960" t="s">
        <v>77</v>
      </c>
      <c r="B960" t="s">
        <v>82</v>
      </c>
      <c r="C960" t="s">
        <v>87</v>
      </c>
      <c r="D960">
        <v>2017</v>
      </c>
      <c r="E960" t="s">
        <v>94</v>
      </c>
      <c r="F960">
        <v>51</v>
      </c>
      <c r="G960" s="9">
        <v>40.5</v>
      </c>
      <c r="H960" s="10">
        <v>27</v>
      </c>
      <c r="I960" s="11">
        <v>350</v>
      </c>
      <c r="J960" s="11">
        <f t="shared" si="14"/>
        <v>14175</v>
      </c>
    </row>
    <row r="961" spans="1:10">
      <c r="A961" t="s">
        <v>100</v>
      </c>
      <c r="B961" t="s">
        <v>83</v>
      </c>
      <c r="C961" t="s">
        <v>87</v>
      </c>
      <c r="D961">
        <v>2017</v>
      </c>
      <c r="E961" t="s">
        <v>91</v>
      </c>
      <c r="F961">
        <v>5</v>
      </c>
      <c r="G961" s="9">
        <v>4</v>
      </c>
      <c r="H961" s="10">
        <v>2.6666666666666665</v>
      </c>
      <c r="I961" s="11">
        <v>95</v>
      </c>
      <c r="J961" s="11">
        <f t="shared" si="14"/>
        <v>380</v>
      </c>
    </row>
    <row r="962" spans="1:10">
      <c r="A962" t="s">
        <v>75</v>
      </c>
      <c r="B962" t="s">
        <v>83</v>
      </c>
      <c r="C962" t="s">
        <v>87</v>
      </c>
      <c r="D962">
        <v>2017</v>
      </c>
      <c r="E962" t="s">
        <v>94</v>
      </c>
      <c r="F962">
        <v>51</v>
      </c>
      <c r="G962" s="9">
        <v>13</v>
      </c>
      <c r="H962" s="10">
        <v>8.6666666666666661</v>
      </c>
      <c r="I962" s="11">
        <v>95</v>
      </c>
      <c r="J962" s="11">
        <f t="shared" ref="J962:J1025" si="15">I962*G962</f>
        <v>1235</v>
      </c>
    </row>
    <row r="963" spans="1:10">
      <c r="A963" t="s">
        <v>77</v>
      </c>
      <c r="B963" t="s">
        <v>85</v>
      </c>
      <c r="C963" t="s">
        <v>87</v>
      </c>
      <c r="D963">
        <v>2017</v>
      </c>
      <c r="E963" t="s">
        <v>92</v>
      </c>
      <c r="F963">
        <v>26</v>
      </c>
      <c r="G963" s="9">
        <v>10.5</v>
      </c>
      <c r="H963" s="10">
        <v>7</v>
      </c>
      <c r="I963" s="11">
        <v>1650</v>
      </c>
      <c r="J963" s="11">
        <f t="shared" si="15"/>
        <v>17325</v>
      </c>
    </row>
    <row r="964" spans="1:10">
      <c r="A964" t="s">
        <v>78</v>
      </c>
      <c r="B964" t="s">
        <v>85</v>
      </c>
      <c r="C964" t="s">
        <v>87</v>
      </c>
      <c r="D964">
        <v>2017</v>
      </c>
      <c r="E964" t="s">
        <v>93</v>
      </c>
      <c r="F964">
        <v>39</v>
      </c>
      <c r="G964" s="9">
        <v>9.375</v>
      </c>
      <c r="H964" s="10">
        <v>6.25</v>
      </c>
      <c r="I964" s="11">
        <v>1650</v>
      </c>
      <c r="J964" s="11">
        <f t="shared" si="15"/>
        <v>15468.75</v>
      </c>
    </row>
    <row r="965" spans="1:10">
      <c r="A965" t="s">
        <v>77</v>
      </c>
      <c r="B965" t="s">
        <v>85</v>
      </c>
      <c r="C965" t="s">
        <v>87</v>
      </c>
      <c r="D965">
        <v>2017</v>
      </c>
      <c r="E965" t="s">
        <v>92</v>
      </c>
      <c r="F965">
        <v>22</v>
      </c>
      <c r="G965" s="9">
        <v>10.875</v>
      </c>
      <c r="H965" s="10">
        <v>7.25</v>
      </c>
      <c r="I965" s="11">
        <v>1650</v>
      </c>
      <c r="J965" s="11">
        <f t="shared" si="15"/>
        <v>17943.75</v>
      </c>
    </row>
    <row r="966" spans="1:10">
      <c r="A966" t="s">
        <v>76</v>
      </c>
      <c r="B966" t="s">
        <v>84</v>
      </c>
      <c r="C966" t="s">
        <v>87</v>
      </c>
      <c r="D966">
        <v>2017</v>
      </c>
      <c r="E966" t="s">
        <v>91</v>
      </c>
      <c r="F966">
        <v>12</v>
      </c>
      <c r="G966" s="9">
        <v>68.400000000000006</v>
      </c>
      <c r="H966" s="10">
        <v>45.6</v>
      </c>
      <c r="I966" s="11">
        <v>1150</v>
      </c>
      <c r="J966" s="11">
        <f t="shared" si="15"/>
        <v>78660</v>
      </c>
    </row>
    <row r="967" spans="1:10">
      <c r="A967" t="s">
        <v>78</v>
      </c>
      <c r="B967" t="s">
        <v>84</v>
      </c>
      <c r="C967" t="s">
        <v>87</v>
      </c>
      <c r="D967">
        <v>2017</v>
      </c>
      <c r="E967" t="s">
        <v>94</v>
      </c>
      <c r="F967">
        <v>51</v>
      </c>
      <c r="G967" s="9">
        <v>18</v>
      </c>
      <c r="H967" s="10">
        <v>12</v>
      </c>
      <c r="I967" s="11">
        <v>1150</v>
      </c>
      <c r="J967" s="11">
        <f t="shared" si="15"/>
        <v>20700</v>
      </c>
    </row>
    <row r="968" spans="1:10">
      <c r="A968" t="s">
        <v>76</v>
      </c>
      <c r="B968" t="s">
        <v>82</v>
      </c>
      <c r="C968" t="s">
        <v>87</v>
      </c>
      <c r="D968">
        <v>2017</v>
      </c>
      <c r="E968" t="s">
        <v>93</v>
      </c>
      <c r="F968">
        <v>39</v>
      </c>
      <c r="G968" s="9">
        <v>92.25</v>
      </c>
      <c r="H968" s="10">
        <v>61.5</v>
      </c>
      <c r="I968" s="11">
        <v>350</v>
      </c>
      <c r="J968" s="11">
        <f t="shared" si="15"/>
        <v>32287.5</v>
      </c>
    </row>
    <row r="969" spans="1:10">
      <c r="A969" t="s">
        <v>100</v>
      </c>
      <c r="B969" t="s">
        <v>83</v>
      </c>
      <c r="C969" t="s">
        <v>87</v>
      </c>
      <c r="D969">
        <v>2017</v>
      </c>
      <c r="E969" t="s">
        <v>94</v>
      </c>
      <c r="F969">
        <v>47</v>
      </c>
      <c r="G969" s="9">
        <v>4</v>
      </c>
      <c r="H969" s="10">
        <v>2.6666666666666665</v>
      </c>
      <c r="I969" s="11">
        <v>95</v>
      </c>
      <c r="J969" s="11">
        <f t="shared" si="15"/>
        <v>380</v>
      </c>
    </row>
    <row r="970" spans="1:10">
      <c r="A970" t="s">
        <v>76</v>
      </c>
      <c r="B970" t="s">
        <v>84</v>
      </c>
      <c r="C970" t="s">
        <v>87</v>
      </c>
      <c r="D970">
        <v>2017</v>
      </c>
      <c r="E970" t="s">
        <v>94</v>
      </c>
      <c r="F970">
        <v>49</v>
      </c>
      <c r="G970" s="9">
        <v>102.6</v>
      </c>
      <c r="H970" s="10">
        <v>68.399999999999991</v>
      </c>
      <c r="I970" s="11">
        <v>1150</v>
      </c>
      <c r="J970" s="11">
        <f t="shared" si="15"/>
        <v>117990</v>
      </c>
    </row>
    <row r="971" spans="1:10">
      <c r="A971" t="s">
        <v>75</v>
      </c>
      <c r="B971" t="s">
        <v>84</v>
      </c>
      <c r="C971" t="s">
        <v>87</v>
      </c>
      <c r="D971">
        <v>2017</v>
      </c>
      <c r="E971" t="s">
        <v>94</v>
      </c>
      <c r="F971">
        <v>49</v>
      </c>
      <c r="G971" s="9">
        <v>63</v>
      </c>
      <c r="H971" s="10">
        <v>42</v>
      </c>
      <c r="I971" s="11">
        <v>1150</v>
      </c>
      <c r="J971" s="11">
        <f t="shared" si="15"/>
        <v>72450</v>
      </c>
    </row>
    <row r="972" spans="1:10">
      <c r="A972" t="s">
        <v>76</v>
      </c>
      <c r="B972" t="s">
        <v>83</v>
      </c>
      <c r="C972" t="s">
        <v>87</v>
      </c>
      <c r="D972">
        <v>2017</v>
      </c>
      <c r="E972" t="s">
        <v>92</v>
      </c>
      <c r="F972">
        <v>26</v>
      </c>
      <c r="G972" s="9">
        <v>27.5</v>
      </c>
      <c r="H972" s="10">
        <v>18.333333333333332</v>
      </c>
      <c r="I972" s="11">
        <v>95</v>
      </c>
      <c r="J972" s="11">
        <f t="shared" si="15"/>
        <v>2612.5</v>
      </c>
    </row>
    <row r="973" spans="1:10">
      <c r="A973" t="s">
        <v>76</v>
      </c>
      <c r="B973" t="s">
        <v>85</v>
      </c>
      <c r="C973" t="s">
        <v>87</v>
      </c>
      <c r="D973">
        <v>2017</v>
      </c>
      <c r="E973" t="s">
        <v>94</v>
      </c>
      <c r="F973">
        <v>49</v>
      </c>
      <c r="G973" s="9">
        <v>16.5</v>
      </c>
      <c r="H973" s="10">
        <v>11</v>
      </c>
      <c r="I973" s="11">
        <v>1650</v>
      </c>
      <c r="J973" s="11">
        <f t="shared" si="15"/>
        <v>27225</v>
      </c>
    </row>
    <row r="974" spans="1:10">
      <c r="A974" t="s">
        <v>76</v>
      </c>
      <c r="B974" t="s">
        <v>82</v>
      </c>
      <c r="C974" t="s">
        <v>87</v>
      </c>
      <c r="D974">
        <v>2017</v>
      </c>
      <c r="E974" t="s">
        <v>94</v>
      </c>
      <c r="F974">
        <v>49</v>
      </c>
      <c r="G974" s="9">
        <v>83.25</v>
      </c>
      <c r="H974" s="10">
        <v>55.5</v>
      </c>
      <c r="I974" s="11">
        <v>350</v>
      </c>
      <c r="J974" s="11">
        <f t="shared" si="15"/>
        <v>29137.5</v>
      </c>
    </row>
    <row r="975" spans="1:10">
      <c r="A975" t="s">
        <v>77</v>
      </c>
      <c r="B975" t="s">
        <v>84</v>
      </c>
      <c r="C975" t="s">
        <v>87</v>
      </c>
      <c r="D975">
        <v>2017</v>
      </c>
      <c r="E975" t="s">
        <v>94</v>
      </c>
      <c r="F975">
        <v>50</v>
      </c>
      <c r="G975" s="9">
        <v>41.4</v>
      </c>
      <c r="H975" s="10">
        <v>27.599999999999998</v>
      </c>
      <c r="I975" s="11">
        <v>1150</v>
      </c>
      <c r="J975" s="11">
        <f t="shared" si="15"/>
        <v>47610</v>
      </c>
    </row>
    <row r="976" spans="1:10">
      <c r="A976" t="s">
        <v>77</v>
      </c>
      <c r="B976" t="s">
        <v>83</v>
      </c>
      <c r="C976" t="s">
        <v>87</v>
      </c>
      <c r="D976">
        <v>2017</v>
      </c>
      <c r="E976" t="s">
        <v>94</v>
      </c>
      <c r="F976">
        <v>50</v>
      </c>
      <c r="G976" s="9">
        <v>13</v>
      </c>
      <c r="H976" s="10">
        <v>8.6666666666666661</v>
      </c>
      <c r="I976" s="11">
        <v>95</v>
      </c>
      <c r="J976" s="11">
        <f t="shared" si="15"/>
        <v>1235</v>
      </c>
    </row>
    <row r="977" spans="1:10">
      <c r="A977" t="s">
        <v>76</v>
      </c>
      <c r="B977" t="s">
        <v>82</v>
      </c>
      <c r="C977" t="s">
        <v>87</v>
      </c>
      <c r="D977">
        <v>2017</v>
      </c>
      <c r="E977" t="s">
        <v>91</v>
      </c>
      <c r="F977">
        <v>12</v>
      </c>
      <c r="G977" s="9">
        <v>99</v>
      </c>
      <c r="H977" s="10">
        <v>66</v>
      </c>
      <c r="I977" s="11">
        <v>350</v>
      </c>
      <c r="J977" s="11">
        <f t="shared" si="15"/>
        <v>34650</v>
      </c>
    </row>
    <row r="978" spans="1:10">
      <c r="A978" t="s">
        <v>76</v>
      </c>
      <c r="B978" t="s">
        <v>85</v>
      </c>
      <c r="C978" t="s">
        <v>87</v>
      </c>
      <c r="D978">
        <v>2017</v>
      </c>
      <c r="E978" t="s">
        <v>94</v>
      </c>
      <c r="F978">
        <v>50</v>
      </c>
      <c r="G978" s="9">
        <v>17.625</v>
      </c>
      <c r="H978" s="10">
        <v>11.75</v>
      </c>
      <c r="I978" s="11">
        <v>1650</v>
      </c>
      <c r="J978" s="11">
        <f t="shared" si="15"/>
        <v>29081.25</v>
      </c>
    </row>
    <row r="979" spans="1:10">
      <c r="A979" t="s">
        <v>76</v>
      </c>
      <c r="B979" t="s">
        <v>85</v>
      </c>
      <c r="C979" t="s">
        <v>87</v>
      </c>
      <c r="D979">
        <v>2017</v>
      </c>
      <c r="E979" t="s">
        <v>92</v>
      </c>
      <c r="F979">
        <v>26</v>
      </c>
      <c r="G979" s="9">
        <v>21.75</v>
      </c>
      <c r="H979" s="10">
        <v>14.5</v>
      </c>
      <c r="I979" s="11">
        <v>1650</v>
      </c>
      <c r="J979" s="11">
        <f t="shared" si="15"/>
        <v>35887.5</v>
      </c>
    </row>
    <row r="980" spans="1:10">
      <c r="A980" t="s">
        <v>100</v>
      </c>
      <c r="B980" t="s">
        <v>84</v>
      </c>
      <c r="C980" t="s">
        <v>87</v>
      </c>
      <c r="D980">
        <v>2017</v>
      </c>
      <c r="E980" t="s">
        <v>91</v>
      </c>
      <c r="F980">
        <v>10</v>
      </c>
      <c r="G980" s="9">
        <v>12.600000000000001</v>
      </c>
      <c r="H980" s="10">
        <v>8.4</v>
      </c>
      <c r="I980" s="11">
        <v>1150</v>
      </c>
      <c r="J980" s="11">
        <f t="shared" si="15"/>
        <v>14490.000000000002</v>
      </c>
    </row>
    <row r="981" spans="1:10">
      <c r="A981" t="s">
        <v>100</v>
      </c>
      <c r="B981" t="s">
        <v>84</v>
      </c>
      <c r="C981" t="s">
        <v>87</v>
      </c>
      <c r="D981">
        <v>2017</v>
      </c>
      <c r="E981" t="s">
        <v>93</v>
      </c>
      <c r="F981">
        <v>38</v>
      </c>
      <c r="G981" s="9">
        <v>12.600000000000001</v>
      </c>
      <c r="H981" s="10">
        <v>8.4</v>
      </c>
      <c r="I981" s="11">
        <v>1150</v>
      </c>
      <c r="J981" s="11">
        <f t="shared" si="15"/>
        <v>14490.000000000002</v>
      </c>
    </row>
    <row r="982" spans="1:10">
      <c r="A982" t="s">
        <v>77</v>
      </c>
      <c r="B982" t="s">
        <v>84</v>
      </c>
      <c r="C982" t="s">
        <v>87</v>
      </c>
      <c r="D982">
        <v>2017</v>
      </c>
      <c r="E982" t="s">
        <v>94</v>
      </c>
      <c r="F982">
        <v>40</v>
      </c>
      <c r="G982" s="9">
        <v>37.799999999999997</v>
      </c>
      <c r="H982" s="10">
        <v>25.2</v>
      </c>
      <c r="I982" s="11">
        <v>1150</v>
      </c>
      <c r="J982" s="11">
        <f t="shared" si="15"/>
        <v>43470</v>
      </c>
    </row>
    <row r="983" spans="1:10">
      <c r="A983" t="s">
        <v>100</v>
      </c>
      <c r="B983" t="s">
        <v>85</v>
      </c>
      <c r="C983" t="s">
        <v>87</v>
      </c>
      <c r="D983">
        <v>2017</v>
      </c>
      <c r="E983" t="s">
        <v>91</v>
      </c>
      <c r="F983">
        <v>3</v>
      </c>
      <c r="G983" s="9">
        <v>2.25</v>
      </c>
      <c r="H983" s="10">
        <v>1.5</v>
      </c>
      <c r="I983" s="11">
        <v>1650</v>
      </c>
      <c r="J983" s="11">
        <f t="shared" si="15"/>
        <v>3712.5</v>
      </c>
    </row>
    <row r="984" spans="1:10">
      <c r="A984" t="s">
        <v>78</v>
      </c>
      <c r="B984" t="s">
        <v>83</v>
      </c>
      <c r="C984" t="s">
        <v>87</v>
      </c>
      <c r="D984">
        <v>2017</v>
      </c>
      <c r="E984" t="s">
        <v>91</v>
      </c>
      <c r="F984">
        <v>12</v>
      </c>
      <c r="G984" s="9">
        <v>10.5</v>
      </c>
      <c r="H984" s="10">
        <v>7</v>
      </c>
      <c r="I984" s="11">
        <v>95</v>
      </c>
      <c r="J984" s="11">
        <f t="shared" si="15"/>
        <v>997.5</v>
      </c>
    </row>
    <row r="985" spans="1:10">
      <c r="A985" t="s">
        <v>76</v>
      </c>
      <c r="B985" t="s">
        <v>82</v>
      </c>
      <c r="C985" t="s">
        <v>87</v>
      </c>
      <c r="D985">
        <v>2017</v>
      </c>
      <c r="E985" t="s">
        <v>92</v>
      </c>
      <c r="F985">
        <v>22</v>
      </c>
      <c r="G985" s="9">
        <v>121.5</v>
      </c>
      <c r="H985" s="10">
        <v>81</v>
      </c>
      <c r="I985" s="11">
        <v>350</v>
      </c>
      <c r="J985" s="11">
        <f t="shared" si="15"/>
        <v>42525</v>
      </c>
    </row>
    <row r="986" spans="1:10">
      <c r="A986" t="s">
        <v>77</v>
      </c>
      <c r="B986" t="s">
        <v>82</v>
      </c>
      <c r="C986" t="s">
        <v>87</v>
      </c>
      <c r="D986">
        <v>2017</v>
      </c>
      <c r="E986" t="s">
        <v>91</v>
      </c>
      <c r="F986">
        <v>13</v>
      </c>
      <c r="G986" s="9">
        <v>67.5</v>
      </c>
      <c r="H986" s="10">
        <v>45</v>
      </c>
      <c r="I986" s="11">
        <v>350</v>
      </c>
      <c r="J986" s="11">
        <f t="shared" si="15"/>
        <v>23625</v>
      </c>
    </row>
    <row r="987" spans="1:10">
      <c r="A987" t="s">
        <v>76</v>
      </c>
      <c r="B987" t="s">
        <v>84</v>
      </c>
      <c r="C987" t="s">
        <v>87</v>
      </c>
      <c r="D987">
        <v>2017</v>
      </c>
      <c r="E987" t="s">
        <v>94</v>
      </c>
      <c r="F987">
        <v>51</v>
      </c>
      <c r="G987" s="9">
        <v>90</v>
      </c>
      <c r="H987" s="10">
        <v>60</v>
      </c>
      <c r="I987" s="11">
        <v>1150</v>
      </c>
      <c r="J987" s="11">
        <f t="shared" si="15"/>
        <v>103500</v>
      </c>
    </row>
    <row r="988" spans="1:10">
      <c r="A988" t="s">
        <v>100</v>
      </c>
      <c r="B988" t="s">
        <v>84</v>
      </c>
      <c r="C988" t="s">
        <v>87</v>
      </c>
      <c r="D988">
        <v>2017</v>
      </c>
      <c r="E988" t="s">
        <v>92</v>
      </c>
      <c r="F988">
        <v>20</v>
      </c>
      <c r="G988" s="9">
        <v>9</v>
      </c>
      <c r="H988" s="10">
        <v>6</v>
      </c>
      <c r="I988" s="11">
        <v>1150</v>
      </c>
      <c r="J988" s="11">
        <f t="shared" si="15"/>
        <v>10350</v>
      </c>
    </row>
    <row r="989" spans="1:10">
      <c r="A989" t="s">
        <v>78</v>
      </c>
      <c r="B989" t="s">
        <v>84</v>
      </c>
      <c r="C989" t="s">
        <v>87</v>
      </c>
      <c r="D989">
        <v>2017</v>
      </c>
      <c r="E989" t="s">
        <v>92</v>
      </c>
      <c r="F989">
        <v>26</v>
      </c>
      <c r="G989" s="9">
        <v>27</v>
      </c>
      <c r="H989" s="10">
        <v>18</v>
      </c>
      <c r="I989" s="11">
        <v>1150</v>
      </c>
      <c r="J989" s="11">
        <f t="shared" si="15"/>
        <v>31050</v>
      </c>
    </row>
    <row r="990" spans="1:10">
      <c r="A990" t="s">
        <v>78</v>
      </c>
      <c r="B990" t="s">
        <v>83</v>
      </c>
      <c r="C990" t="s">
        <v>87</v>
      </c>
      <c r="D990">
        <v>2017</v>
      </c>
      <c r="E990" t="s">
        <v>94</v>
      </c>
      <c r="F990">
        <v>50</v>
      </c>
      <c r="G990" s="9">
        <v>8.5</v>
      </c>
      <c r="H990" s="10">
        <v>5.666666666666667</v>
      </c>
      <c r="I990" s="11">
        <v>95</v>
      </c>
      <c r="J990" s="11">
        <f t="shared" si="15"/>
        <v>807.5</v>
      </c>
    </row>
    <row r="991" spans="1:10">
      <c r="A991" t="s">
        <v>75</v>
      </c>
      <c r="B991" t="s">
        <v>82</v>
      </c>
      <c r="C991" t="s">
        <v>87</v>
      </c>
      <c r="D991">
        <v>2017</v>
      </c>
      <c r="E991" t="s">
        <v>94</v>
      </c>
      <c r="F991">
        <v>49</v>
      </c>
      <c r="G991" s="9">
        <v>58.5</v>
      </c>
      <c r="H991" s="10">
        <v>39</v>
      </c>
      <c r="I991" s="11">
        <v>350</v>
      </c>
      <c r="J991" s="11">
        <f t="shared" si="15"/>
        <v>20475</v>
      </c>
    </row>
    <row r="992" spans="1:10">
      <c r="A992" t="s">
        <v>75</v>
      </c>
      <c r="B992" t="s">
        <v>82</v>
      </c>
      <c r="C992" t="s">
        <v>87</v>
      </c>
      <c r="D992">
        <v>2017</v>
      </c>
      <c r="E992" t="s">
        <v>91</v>
      </c>
      <c r="F992">
        <v>13</v>
      </c>
      <c r="G992" s="9">
        <v>56.25</v>
      </c>
      <c r="H992" s="10">
        <v>37.5</v>
      </c>
      <c r="I992" s="11">
        <v>350</v>
      </c>
      <c r="J992" s="11">
        <f t="shared" si="15"/>
        <v>19687.5</v>
      </c>
    </row>
    <row r="993" spans="1:10">
      <c r="A993" t="s">
        <v>76</v>
      </c>
      <c r="B993" t="s">
        <v>84</v>
      </c>
      <c r="C993" t="s">
        <v>87</v>
      </c>
      <c r="D993">
        <v>2017</v>
      </c>
      <c r="E993" t="s">
        <v>94</v>
      </c>
      <c r="F993">
        <v>50</v>
      </c>
      <c r="G993" s="9">
        <v>57.599999999999994</v>
      </c>
      <c r="H993" s="10">
        <v>38.4</v>
      </c>
      <c r="I993" s="11">
        <v>1150</v>
      </c>
      <c r="J993" s="11">
        <f t="shared" si="15"/>
        <v>66240</v>
      </c>
    </row>
    <row r="994" spans="1:10">
      <c r="A994" t="s">
        <v>100</v>
      </c>
      <c r="B994" t="s">
        <v>83</v>
      </c>
      <c r="C994" t="s">
        <v>87</v>
      </c>
      <c r="D994">
        <v>2017</v>
      </c>
      <c r="E994" t="s">
        <v>93</v>
      </c>
      <c r="F994">
        <v>38</v>
      </c>
      <c r="G994" s="9">
        <v>2.5</v>
      </c>
      <c r="H994" s="10">
        <v>1.6666666666666667</v>
      </c>
      <c r="I994" s="11">
        <v>95</v>
      </c>
      <c r="J994" s="11">
        <f t="shared" si="15"/>
        <v>237.5</v>
      </c>
    </row>
    <row r="995" spans="1:10">
      <c r="A995" t="s">
        <v>77</v>
      </c>
      <c r="B995" t="s">
        <v>83</v>
      </c>
      <c r="C995" t="s">
        <v>87</v>
      </c>
      <c r="D995">
        <v>2017</v>
      </c>
      <c r="E995" t="s">
        <v>92</v>
      </c>
      <c r="F995">
        <v>23</v>
      </c>
      <c r="G995" s="9">
        <v>16.5</v>
      </c>
      <c r="H995" s="10">
        <v>11</v>
      </c>
      <c r="I995" s="11">
        <v>95</v>
      </c>
      <c r="J995" s="11">
        <f t="shared" si="15"/>
        <v>1567.5</v>
      </c>
    </row>
    <row r="996" spans="1:10">
      <c r="A996" t="s">
        <v>75</v>
      </c>
      <c r="B996" t="s">
        <v>84</v>
      </c>
      <c r="C996" t="s">
        <v>87</v>
      </c>
      <c r="D996">
        <v>2017</v>
      </c>
      <c r="E996" t="s">
        <v>91</v>
      </c>
      <c r="F996">
        <v>12</v>
      </c>
      <c r="G996" s="9">
        <v>59.400000000000006</v>
      </c>
      <c r="H996" s="10">
        <v>39.6</v>
      </c>
      <c r="I996" s="11">
        <v>1150</v>
      </c>
      <c r="J996" s="11">
        <f t="shared" si="15"/>
        <v>68310</v>
      </c>
    </row>
    <row r="997" spans="1:10">
      <c r="A997" t="s">
        <v>77</v>
      </c>
      <c r="B997" t="s">
        <v>85</v>
      </c>
      <c r="C997" t="s">
        <v>87</v>
      </c>
      <c r="D997">
        <v>2017</v>
      </c>
      <c r="E997" t="s">
        <v>93</v>
      </c>
      <c r="F997">
        <v>39</v>
      </c>
      <c r="G997" s="9">
        <v>9</v>
      </c>
      <c r="H997" s="10">
        <v>6</v>
      </c>
      <c r="I997" s="11">
        <v>1650</v>
      </c>
      <c r="J997" s="11">
        <f t="shared" si="15"/>
        <v>14850</v>
      </c>
    </row>
    <row r="998" spans="1:10">
      <c r="A998" t="s">
        <v>78</v>
      </c>
      <c r="B998" t="s">
        <v>83</v>
      </c>
      <c r="C998" t="s">
        <v>87</v>
      </c>
      <c r="D998">
        <v>2017</v>
      </c>
      <c r="E998" t="s">
        <v>91</v>
      </c>
      <c r="F998">
        <v>13</v>
      </c>
      <c r="G998" s="9">
        <v>6</v>
      </c>
      <c r="H998" s="10">
        <v>4</v>
      </c>
      <c r="I998" s="11">
        <v>95</v>
      </c>
      <c r="J998" s="11">
        <f t="shared" si="15"/>
        <v>570</v>
      </c>
    </row>
    <row r="999" spans="1:10">
      <c r="A999" t="s">
        <v>75</v>
      </c>
      <c r="B999" t="s">
        <v>83</v>
      </c>
      <c r="C999" t="s">
        <v>87</v>
      </c>
      <c r="D999">
        <v>2017</v>
      </c>
      <c r="E999" t="s">
        <v>94</v>
      </c>
      <c r="F999">
        <v>50</v>
      </c>
      <c r="G999" s="9">
        <v>20</v>
      </c>
      <c r="H999" s="10">
        <v>13.333333333333334</v>
      </c>
      <c r="I999" s="11">
        <v>95</v>
      </c>
      <c r="J999" s="11">
        <f t="shared" si="15"/>
        <v>1900</v>
      </c>
    </row>
    <row r="1000" spans="1:10">
      <c r="A1000" t="s">
        <v>77</v>
      </c>
      <c r="B1000" t="s">
        <v>82</v>
      </c>
      <c r="C1000" t="s">
        <v>87</v>
      </c>
      <c r="D1000">
        <v>2017</v>
      </c>
      <c r="E1000" t="s">
        <v>91</v>
      </c>
      <c r="F1000">
        <v>12</v>
      </c>
      <c r="G1000" s="9">
        <v>51.75</v>
      </c>
      <c r="H1000" s="10">
        <v>34.5</v>
      </c>
      <c r="I1000" s="11">
        <v>350</v>
      </c>
      <c r="J1000" s="11">
        <f t="shared" si="15"/>
        <v>18112.5</v>
      </c>
    </row>
    <row r="1001" spans="1:10">
      <c r="A1001" t="s">
        <v>100</v>
      </c>
      <c r="B1001" t="s">
        <v>83</v>
      </c>
      <c r="C1001" t="s">
        <v>87</v>
      </c>
      <c r="D1001">
        <v>2017</v>
      </c>
      <c r="E1001" t="s">
        <v>92</v>
      </c>
      <c r="F1001">
        <v>20</v>
      </c>
      <c r="G1001" s="9">
        <v>5</v>
      </c>
      <c r="H1001" s="10">
        <v>3.3333333333333335</v>
      </c>
      <c r="I1001" s="11">
        <v>95</v>
      </c>
      <c r="J1001" s="11">
        <f t="shared" si="15"/>
        <v>475</v>
      </c>
    </row>
    <row r="1002" spans="1:10">
      <c r="A1002" t="s">
        <v>100</v>
      </c>
      <c r="B1002" t="s">
        <v>84</v>
      </c>
      <c r="C1002" t="s">
        <v>87</v>
      </c>
      <c r="D1002">
        <v>2017</v>
      </c>
      <c r="E1002" t="s">
        <v>94</v>
      </c>
      <c r="F1002">
        <v>47</v>
      </c>
      <c r="G1002" s="9">
        <v>18</v>
      </c>
      <c r="H1002" s="10">
        <v>12</v>
      </c>
      <c r="I1002" s="11">
        <v>1150</v>
      </c>
      <c r="J1002" s="11">
        <f t="shared" si="15"/>
        <v>20700</v>
      </c>
    </row>
    <row r="1003" spans="1:10">
      <c r="A1003" t="s">
        <v>100</v>
      </c>
      <c r="B1003" t="s">
        <v>85</v>
      </c>
      <c r="C1003" t="s">
        <v>87</v>
      </c>
      <c r="D1003">
        <v>2017</v>
      </c>
      <c r="E1003" t="s">
        <v>94</v>
      </c>
      <c r="F1003">
        <v>41</v>
      </c>
      <c r="G1003" s="9">
        <v>2.625</v>
      </c>
      <c r="H1003" s="10">
        <v>1.75</v>
      </c>
      <c r="I1003" s="11">
        <v>1650</v>
      </c>
      <c r="J1003" s="11">
        <f t="shared" si="15"/>
        <v>4331.25</v>
      </c>
    </row>
    <row r="1004" spans="1:10">
      <c r="A1004" t="s">
        <v>78</v>
      </c>
      <c r="B1004" t="s">
        <v>82</v>
      </c>
      <c r="C1004" t="s">
        <v>87</v>
      </c>
      <c r="D1004">
        <v>2017</v>
      </c>
      <c r="E1004" t="s">
        <v>91</v>
      </c>
      <c r="F1004">
        <v>12</v>
      </c>
      <c r="G1004" s="9">
        <v>22.5</v>
      </c>
      <c r="H1004" s="10">
        <v>15</v>
      </c>
      <c r="I1004" s="11">
        <v>350</v>
      </c>
      <c r="J1004" s="11">
        <f t="shared" si="15"/>
        <v>7875</v>
      </c>
    </row>
    <row r="1005" spans="1:10">
      <c r="A1005" t="s">
        <v>75</v>
      </c>
      <c r="B1005" t="s">
        <v>85</v>
      </c>
      <c r="C1005" t="s">
        <v>87</v>
      </c>
      <c r="D1005">
        <v>2017</v>
      </c>
      <c r="E1005" t="s">
        <v>91</v>
      </c>
      <c r="F1005">
        <v>12</v>
      </c>
      <c r="G1005" s="9">
        <v>8.25</v>
      </c>
      <c r="H1005" s="10">
        <v>5.5</v>
      </c>
      <c r="I1005" s="11">
        <v>1650</v>
      </c>
      <c r="J1005" s="11">
        <f t="shared" si="15"/>
        <v>13612.5</v>
      </c>
    </row>
    <row r="1006" spans="1:10">
      <c r="A1006" t="s">
        <v>75</v>
      </c>
      <c r="B1006" t="s">
        <v>84</v>
      </c>
      <c r="C1006" t="s">
        <v>87</v>
      </c>
      <c r="D1006">
        <v>2017</v>
      </c>
      <c r="E1006" t="s">
        <v>94</v>
      </c>
      <c r="F1006">
        <v>51</v>
      </c>
      <c r="G1006" s="9">
        <v>50.400000000000006</v>
      </c>
      <c r="H1006" s="10">
        <v>33.6</v>
      </c>
      <c r="I1006" s="11">
        <v>1150</v>
      </c>
      <c r="J1006" s="11">
        <f t="shared" si="15"/>
        <v>57960.000000000007</v>
      </c>
    </row>
    <row r="1007" spans="1:10">
      <c r="A1007" t="s">
        <v>77</v>
      </c>
      <c r="B1007" t="s">
        <v>83</v>
      </c>
      <c r="C1007" t="s">
        <v>87</v>
      </c>
      <c r="D1007">
        <v>2017</v>
      </c>
      <c r="E1007" t="s">
        <v>92</v>
      </c>
      <c r="F1007">
        <v>26</v>
      </c>
      <c r="G1007" s="9">
        <v>15.5</v>
      </c>
      <c r="H1007" s="10">
        <v>10.333333333333334</v>
      </c>
      <c r="I1007" s="11">
        <v>95</v>
      </c>
      <c r="J1007" s="11">
        <f t="shared" si="15"/>
        <v>1472.5</v>
      </c>
    </row>
    <row r="1008" spans="1:10">
      <c r="A1008" t="s">
        <v>77</v>
      </c>
      <c r="B1008" t="s">
        <v>84</v>
      </c>
      <c r="C1008" t="s">
        <v>87</v>
      </c>
      <c r="D1008">
        <v>2017</v>
      </c>
      <c r="E1008" t="s">
        <v>94</v>
      </c>
      <c r="F1008">
        <v>51</v>
      </c>
      <c r="G1008" s="9">
        <v>34.200000000000003</v>
      </c>
      <c r="H1008" s="10">
        <v>22.8</v>
      </c>
      <c r="I1008" s="11">
        <v>1150</v>
      </c>
      <c r="J1008" s="11">
        <f t="shared" si="15"/>
        <v>39330</v>
      </c>
    </row>
    <row r="1009" spans="1:10">
      <c r="A1009" t="s">
        <v>76</v>
      </c>
      <c r="B1009" t="s">
        <v>83</v>
      </c>
      <c r="C1009" t="s">
        <v>87</v>
      </c>
      <c r="D1009">
        <v>2017</v>
      </c>
      <c r="E1009" t="s">
        <v>91</v>
      </c>
      <c r="F1009">
        <v>12</v>
      </c>
      <c r="G1009" s="9">
        <v>19.5</v>
      </c>
      <c r="H1009" s="10">
        <v>13</v>
      </c>
      <c r="I1009" s="11">
        <v>95</v>
      </c>
      <c r="J1009" s="11">
        <f t="shared" si="15"/>
        <v>1852.5</v>
      </c>
    </row>
    <row r="1010" spans="1:10">
      <c r="A1010" t="s">
        <v>76</v>
      </c>
      <c r="B1010" t="s">
        <v>82</v>
      </c>
      <c r="C1010" t="s">
        <v>87</v>
      </c>
      <c r="D1010">
        <v>2017</v>
      </c>
      <c r="E1010" t="s">
        <v>91</v>
      </c>
      <c r="F1010">
        <v>13</v>
      </c>
      <c r="G1010" s="9">
        <v>128.25</v>
      </c>
      <c r="H1010" s="10">
        <v>85.5</v>
      </c>
      <c r="I1010" s="11">
        <v>350</v>
      </c>
      <c r="J1010" s="11">
        <f t="shared" si="15"/>
        <v>44887.5</v>
      </c>
    </row>
    <row r="1011" spans="1:10">
      <c r="A1011" t="s">
        <v>75</v>
      </c>
      <c r="B1011" t="s">
        <v>82</v>
      </c>
      <c r="C1011" t="s">
        <v>87</v>
      </c>
      <c r="D1011">
        <v>2017</v>
      </c>
      <c r="E1011" t="s">
        <v>92</v>
      </c>
      <c r="F1011">
        <v>26</v>
      </c>
      <c r="G1011" s="9">
        <v>74.25</v>
      </c>
      <c r="H1011" s="10">
        <v>49.5</v>
      </c>
      <c r="I1011" s="11">
        <v>350</v>
      </c>
      <c r="J1011" s="11">
        <f t="shared" si="15"/>
        <v>25987.5</v>
      </c>
    </row>
    <row r="1012" spans="1:10">
      <c r="A1012" t="s">
        <v>100</v>
      </c>
      <c r="B1012" t="s">
        <v>83</v>
      </c>
      <c r="C1012" t="s">
        <v>87</v>
      </c>
      <c r="D1012">
        <v>2017</v>
      </c>
      <c r="E1012" t="s">
        <v>93</v>
      </c>
      <c r="F1012">
        <v>39</v>
      </c>
      <c r="G1012" s="9">
        <v>3.5</v>
      </c>
      <c r="H1012" s="10">
        <v>2.3333333333333335</v>
      </c>
      <c r="I1012" s="11">
        <v>95</v>
      </c>
      <c r="J1012" s="11">
        <f t="shared" si="15"/>
        <v>332.5</v>
      </c>
    </row>
    <row r="1013" spans="1:10">
      <c r="A1013" t="s">
        <v>78</v>
      </c>
      <c r="B1013" t="s">
        <v>84</v>
      </c>
      <c r="C1013" t="s">
        <v>87</v>
      </c>
      <c r="D1013">
        <v>2017</v>
      </c>
      <c r="E1013" t="s">
        <v>91</v>
      </c>
      <c r="F1013">
        <v>13</v>
      </c>
      <c r="G1013" s="9">
        <v>25.200000000000003</v>
      </c>
      <c r="H1013" s="10">
        <v>16.8</v>
      </c>
      <c r="I1013" s="11">
        <v>1150</v>
      </c>
      <c r="J1013" s="11">
        <f t="shared" si="15"/>
        <v>28980.000000000004</v>
      </c>
    </row>
    <row r="1014" spans="1:10">
      <c r="A1014" t="s">
        <v>78</v>
      </c>
      <c r="B1014" t="s">
        <v>83</v>
      </c>
      <c r="C1014" t="s">
        <v>87</v>
      </c>
      <c r="D1014">
        <v>2017</v>
      </c>
      <c r="E1014" t="s">
        <v>92</v>
      </c>
      <c r="F1014">
        <v>26</v>
      </c>
      <c r="G1014" s="9">
        <v>9</v>
      </c>
      <c r="H1014" s="10">
        <v>6</v>
      </c>
      <c r="I1014" s="11">
        <v>95</v>
      </c>
      <c r="J1014" s="11">
        <f t="shared" si="15"/>
        <v>855</v>
      </c>
    </row>
    <row r="1015" spans="1:10">
      <c r="A1015" t="s">
        <v>100</v>
      </c>
      <c r="B1015" t="s">
        <v>85</v>
      </c>
      <c r="C1015" t="s">
        <v>87</v>
      </c>
      <c r="D1015">
        <v>2017</v>
      </c>
      <c r="E1015" t="s">
        <v>91</v>
      </c>
      <c r="F1015">
        <v>2</v>
      </c>
      <c r="G1015" s="9">
        <v>3.75</v>
      </c>
      <c r="H1015" s="10">
        <v>2.5</v>
      </c>
      <c r="I1015" s="11">
        <v>1650</v>
      </c>
      <c r="J1015" s="11">
        <f t="shared" si="15"/>
        <v>6187.5</v>
      </c>
    </row>
    <row r="1016" spans="1:10">
      <c r="A1016" t="s">
        <v>77</v>
      </c>
      <c r="B1016" t="s">
        <v>84</v>
      </c>
      <c r="C1016" t="s">
        <v>87</v>
      </c>
      <c r="D1016">
        <v>2017</v>
      </c>
      <c r="E1016" t="s">
        <v>92</v>
      </c>
      <c r="F1016">
        <v>26</v>
      </c>
      <c r="G1016" s="9">
        <v>27</v>
      </c>
      <c r="H1016" s="10">
        <v>18</v>
      </c>
      <c r="I1016" s="11">
        <v>1150</v>
      </c>
      <c r="J1016" s="11">
        <f t="shared" si="15"/>
        <v>31050</v>
      </c>
    </row>
    <row r="1017" spans="1:10">
      <c r="A1017" t="s">
        <v>75</v>
      </c>
      <c r="B1017" t="s">
        <v>82</v>
      </c>
      <c r="C1017" t="s">
        <v>87</v>
      </c>
      <c r="D1017">
        <v>2017</v>
      </c>
      <c r="E1017" t="s">
        <v>94</v>
      </c>
      <c r="F1017">
        <v>50</v>
      </c>
      <c r="G1017" s="9">
        <v>87.75</v>
      </c>
      <c r="H1017" s="10">
        <v>58.5</v>
      </c>
      <c r="I1017" s="11">
        <v>350</v>
      </c>
      <c r="J1017" s="11">
        <f t="shared" si="15"/>
        <v>30712.5</v>
      </c>
    </row>
    <row r="1018" spans="1:10">
      <c r="A1018" t="s">
        <v>76</v>
      </c>
      <c r="B1018" t="s">
        <v>83</v>
      </c>
      <c r="C1018" t="s">
        <v>87</v>
      </c>
      <c r="D1018">
        <v>2017</v>
      </c>
      <c r="E1018" t="s">
        <v>94</v>
      </c>
      <c r="F1018">
        <v>51</v>
      </c>
      <c r="G1018" s="9">
        <v>15</v>
      </c>
      <c r="H1018" s="10">
        <v>10</v>
      </c>
      <c r="I1018" s="11">
        <v>95</v>
      </c>
      <c r="J1018" s="11">
        <f t="shared" si="15"/>
        <v>1425</v>
      </c>
    </row>
    <row r="1019" spans="1:10">
      <c r="A1019" t="s">
        <v>78</v>
      </c>
      <c r="B1019" t="s">
        <v>85</v>
      </c>
      <c r="C1019" t="s">
        <v>87</v>
      </c>
      <c r="D1019">
        <v>2017</v>
      </c>
      <c r="E1019" t="s">
        <v>94</v>
      </c>
      <c r="F1019">
        <v>40</v>
      </c>
      <c r="G1019" s="9">
        <v>4.5</v>
      </c>
      <c r="H1019" s="10">
        <v>3</v>
      </c>
      <c r="I1019" s="11">
        <v>1650</v>
      </c>
      <c r="J1019" s="11">
        <f t="shared" si="15"/>
        <v>7425</v>
      </c>
    </row>
    <row r="1020" spans="1:10">
      <c r="A1020" t="s">
        <v>77</v>
      </c>
      <c r="B1020" t="s">
        <v>85</v>
      </c>
      <c r="C1020" t="s">
        <v>87</v>
      </c>
      <c r="D1020">
        <v>2017</v>
      </c>
      <c r="E1020" t="s">
        <v>94</v>
      </c>
      <c r="F1020">
        <v>50</v>
      </c>
      <c r="G1020" s="9">
        <v>12.375</v>
      </c>
      <c r="H1020" s="10">
        <v>8.25</v>
      </c>
      <c r="I1020" s="11">
        <v>1650</v>
      </c>
      <c r="J1020" s="11">
        <f t="shared" si="15"/>
        <v>20418.75</v>
      </c>
    </row>
    <row r="1021" spans="1:10">
      <c r="A1021" t="s">
        <v>78</v>
      </c>
      <c r="B1021" t="s">
        <v>82</v>
      </c>
      <c r="C1021" t="s">
        <v>87</v>
      </c>
      <c r="D1021">
        <v>2017</v>
      </c>
      <c r="E1021" t="s">
        <v>94</v>
      </c>
      <c r="F1021">
        <v>50</v>
      </c>
      <c r="G1021" s="9">
        <v>67.5</v>
      </c>
      <c r="H1021" s="10">
        <v>45</v>
      </c>
      <c r="I1021" s="11">
        <v>350</v>
      </c>
      <c r="J1021" s="11">
        <f t="shared" si="15"/>
        <v>23625</v>
      </c>
    </row>
    <row r="1022" spans="1:10">
      <c r="A1022" t="s">
        <v>76</v>
      </c>
      <c r="B1022" t="s">
        <v>84</v>
      </c>
      <c r="C1022" t="s">
        <v>87</v>
      </c>
      <c r="D1022">
        <v>2017</v>
      </c>
      <c r="E1022" t="s">
        <v>92</v>
      </c>
      <c r="F1022">
        <v>26</v>
      </c>
      <c r="G1022" s="9">
        <v>82.8</v>
      </c>
      <c r="H1022" s="10">
        <v>55.199999999999996</v>
      </c>
      <c r="I1022" s="11">
        <v>1150</v>
      </c>
      <c r="J1022" s="11">
        <f t="shared" si="15"/>
        <v>95220</v>
      </c>
    </row>
    <row r="1023" spans="1:10">
      <c r="A1023" t="s">
        <v>77</v>
      </c>
      <c r="B1023" t="s">
        <v>82</v>
      </c>
      <c r="C1023" t="s">
        <v>87</v>
      </c>
      <c r="D1023">
        <v>2017</v>
      </c>
      <c r="E1023" t="s">
        <v>94</v>
      </c>
      <c r="F1023">
        <v>50</v>
      </c>
      <c r="G1023" s="9">
        <v>51.75</v>
      </c>
      <c r="H1023" s="10">
        <v>34.5</v>
      </c>
      <c r="I1023" s="11">
        <v>350</v>
      </c>
      <c r="J1023" s="11">
        <f t="shared" si="15"/>
        <v>18112.5</v>
      </c>
    </row>
    <row r="1024" spans="1:10">
      <c r="A1024" t="s">
        <v>77</v>
      </c>
      <c r="B1024" t="s">
        <v>82</v>
      </c>
      <c r="C1024" t="s">
        <v>87</v>
      </c>
      <c r="D1024">
        <v>2017</v>
      </c>
      <c r="E1024" t="s">
        <v>92</v>
      </c>
      <c r="F1024">
        <v>26</v>
      </c>
      <c r="G1024" s="9">
        <v>67.5</v>
      </c>
      <c r="H1024" s="10">
        <v>45</v>
      </c>
      <c r="I1024" s="11">
        <v>350</v>
      </c>
      <c r="J1024" s="11">
        <f t="shared" si="15"/>
        <v>23625</v>
      </c>
    </row>
    <row r="1025" spans="1:10">
      <c r="A1025" t="s">
        <v>78</v>
      </c>
      <c r="B1025" t="s">
        <v>84</v>
      </c>
      <c r="C1025" t="s">
        <v>87</v>
      </c>
      <c r="D1025">
        <v>2017</v>
      </c>
      <c r="E1025" t="s">
        <v>94</v>
      </c>
      <c r="F1025">
        <v>50</v>
      </c>
      <c r="G1025" s="9">
        <v>18</v>
      </c>
      <c r="H1025" s="10">
        <v>12</v>
      </c>
      <c r="I1025" s="11">
        <v>1150</v>
      </c>
      <c r="J1025" s="11">
        <f t="shared" si="15"/>
        <v>20700</v>
      </c>
    </row>
    <row r="1026" spans="1:10">
      <c r="A1026" t="s">
        <v>100</v>
      </c>
      <c r="B1026" t="s">
        <v>83</v>
      </c>
      <c r="C1026" t="s">
        <v>87</v>
      </c>
      <c r="D1026">
        <v>2017</v>
      </c>
      <c r="E1026" t="s">
        <v>92</v>
      </c>
      <c r="F1026">
        <v>24</v>
      </c>
      <c r="G1026" s="9">
        <v>5</v>
      </c>
      <c r="H1026" s="10">
        <v>3.3333333333333335</v>
      </c>
      <c r="I1026" s="11">
        <v>95</v>
      </c>
      <c r="J1026" s="11">
        <f t="shared" ref="J1026:J1089" si="16">I1026*G1026</f>
        <v>475</v>
      </c>
    </row>
    <row r="1027" spans="1:10">
      <c r="A1027" t="s">
        <v>77</v>
      </c>
      <c r="B1027" t="s">
        <v>85</v>
      </c>
      <c r="C1027" t="s">
        <v>87</v>
      </c>
      <c r="D1027">
        <v>2017</v>
      </c>
      <c r="E1027" t="s">
        <v>94</v>
      </c>
      <c r="F1027">
        <v>40</v>
      </c>
      <c r="G1027" s="9">
        <v>12.375</v>
      </c>
      <c r="H1027" s="10">
        <v>8.25</v>
      </c>
      <c r="I1027" s="11">
        <v>1650</v>
      </c>
      <c r="J1027" s="11">
        <f t="shared" si="16"/>
        <v>20418.75</v>
      </c>
    </row>
    <row r="1028" spans="1:10">
      <c r="A1028" t="s">
        <v>78</v>
      </c>
      <c r="B1028" t="s">
        <v>82</v>
      </c>
      <c r="C1028" t="s">
        <v>87</v>
      </c>
      <c r="D1028">
        <v>2017</v>
      </c>
      <c r="E1028" t="s">
        <v>92</v>
      </c>
      <c r="F1028">
        <v>26</v>
      </c>
      <c r="G1028" s="9">
        <v>60.75</v>
      </c>
      <c r="H1028" s="10">
        <v>40.5</v>
      </c>
      <c r="I1028" s="11">
        <v>350</v>
      </c>
      <c r="J1028" s="11">
        <f t="shared" si="16"/>
        <v>21262.5</v>
      </c>
    </row>
    <row r="1029" spans="1:10">
      <c r="A1029" t="s">
        <v>76</v>
      </c>
      <c r="B1029" t="s">
        <v>85</v>
      </c>
      <c r="C1029" t="s">
        <v>87</v>
      </c>
      <c r="D1029">
        <v>2017</v>
      </c>
      <c r="E1029" t="s">
        <v>94</v>
      </c>
      <c r="F1029">
        <v>40</v>
      </c>
      <c r="G1029" s="9">
        <v>21.375</v>
      </c>
      <c r="H1029" s="10">
        <v>14.25</v>
      </c>
      <c r="I1029" s="11">
        <v>1650</v>
      </c>
      <c r="J1029" s="11">
        <f t="shared" si="16"/>
        <v>35268.75</v>
      </c>
    </row>
    <row r="1030" spans="1:10">
      <c r="A1030" t="s">
        <v>76</v>
      </c>
      <c r="B1030" t="s">
        <v>82</v>
      </c>
      <c r="C1030" t="s">
        <v>87</v>
      </c>
      <c r="D1030">
        <v>2017</v>
      </c>
      <c r="E1030" t="s">
        <v>94</v>
      </c>
      <c r="F1030">
        <v>40</v>
      </c>
      <c r="G1030" s="9">
        <v>72</v>
      </c>
      <c r="H1030" s="10">
        <v>48</v>
      </c>
      <c r="I1030" s="11">
        <v>350</v>
      </c>
      <c r="J1030" s="11">
        <f t="shared" si="16"/>
        <v>25200</v>
      </c>
    </row>
    <row r="1031" spans="1:10">
      <c r="A1031" t="s">
        <v>77</v>
      </c>
      <c r="B1031" t="s">
        <v>83</v>
      </c>
      <c r="C1031" t="s">
        <v>87</v>
      </c>
      <c r="D1031">
        <v>2017</v>
      </c>
      <c r="E1031" t="s">
        <v>94</v>
      </c>
      <c r="F1031">
        <v>51</v>
      </c>
      <c r="G1031" s="9">
        <v>17</v>
      </c>
      <c r="H1031" s="10">
        <v>11.333333333333334</v>
      </c>
      <c r="I1031" s="11">
        <v>95</v>
      </c>
      <c r="J1031" s="11">
        <f t="shared" si="16"/>
        <v>1615</v>
      </c>
    </row>
    <row r="1032" spans="1:10">
      <c r="A1032" t="s">
        <v>77</v>
      </c>
      <c r="B1032" t="s">
        <v>83</v>
      </c>
      <c r="C1032" t="s">
        <v>87</v>
      </c>
      <c r="D1032">
        <v>2017</v>
      </c>
      <c r="E1032" t="s">
        <v>94</v>
      </c>
      <c r="F1032">
        <v>40</v>
      </c>
      <c r="G1032" s="9">
        <v>16</v>
      </c>
      <c r="H1032" s="10">
        <v>10.666666666666666</v>
      </c>
      <c r="I1032" s="11">
        <v>95</v>
      </c>
      <c r="J1032" s="11">
        <f t="shared" si="16"/>
        <v>1520</v>
      </c>
    </row>
    <row r="1033" spans="1:10">
      <c r="A1033" t="s">
        <v>77</v>
      </c>
      <c r="B1033" t="s">
        <v>85</v>
      </c>
      <c r="C1033" t="s">
        <v>87</v>
      </c>
      <c r="D1033">
        <v>2017</v>
      </c>
      <c r="E1033" t="s">
        <v>94</v>
      </c>
      <c r="F1033">
        <v>51</v>
      </c>
      <c r="G1033" s="9">
        <v>5.625</v>
      </c>
      <c r="H1033" s="10">
        <v>3.75</v>
      </c>
      <c r="I1033" s="11">
        <v>1650</v>
      </c>
      <c r="J1033" s="11">
        <f t="shared" si="16"/>
        <v>9281.25</v>
      </c>
    </row>
    <row r="1034" spans="1:10">
      <c r="A1034" t="s">
        <v>78</v>
      </c>
      <c r="B1034" t="s">
        <v>82</v>
      </c>
      <c r="C1034" t="s">
        <v>87</v>
      </c>
      <c r="D1034">
        <v>2017</v>
      </c>
      <c r="E1034" t="s">
        <v>94</v>
      </c>
      <c r="F1034">
        <v>40</v>
      </c>
      <c r="G1034" s="9">
        <v>42.75</v>
      </c>
      <c r="H1034" s="10">
        <v>28.5</v>
      </c>
      <c r="I1034" s="11">
        <v>350</v>
      </c>
      <c r="J1034" s="11">
        <f t="shared" si="16"/>
        <v>14962.5</v>
      </c>
    </row>
    <row r="1035" spans="1:10">
      <c r="A1035" t="s">
        <v>75</v>
      </c>
      <c r="B1035" t="s">
        <v>82</v>
      </c>
      <c r="C1035" t="s">
        <v>87</v>
      </c>
      <c r="D1035">
        <v>2017</v>
      </c>
      <c r="E1035" t="s">
        <v>94</v>
      </c>
      <c r="F1035">
        <v>51</v>
      </c>
      <c r="G1035" s="9">
        <v>87.75</v>
      </c>
      <c r="H1035" s="10">
        <v>58.5</v>
      </c>
      <c r="I1035" s="11">
        <v>350</v>
      </c>
      <c r="J1035" s="11">
        <f t="shared" si="16"/>
        <v>30712.5</v>
      </c>
    </row>
    <row r="1036" spans="1:10">
      <c r="A1036" t="s">
        <v>75</v>
      </c>
      <c r="B1036" t="s">
        <v>85</v>
      </c>
      <c r="C1036" t="s">
        <v>87</v>
      </c>
      <c r="D1036">
        <v>2017</v>
      </c>
      <c r="E1036" t="s">
        <v>94</v>
      </c>
      <c r="F1036">
        <v>40</v>
      </c>
      <c r="G1036" s="9">
        <v>13.125</v>
      </c>
      <c r="H1036" s="10">
        <v>8.75</v>
      </c>
      <c r="I1036" s="11">
        <v>1650</v>
      </c>
      <c r="J1036" s="11">
        <f t="shared" si="16"/>
        <v>21656.25</v>
      </c>
    </row>
    <row r="1037" spans="1:10">
      <c r="A1037" t="s">
        <v>100</v>
      </c>
      <c r="B1037" t="s">
        <v>85</v>
      </c>
      <c r="C1037" t="s">
        <v>87</v>
      </c>
      <c r="D1037">
        <v>2017</v>
      </c>
      <c r="E1037" t="s">
        <v>91</v>
      </c>
      <c r="F1037">
        <v>12</v>
      </c>
      <c r="G1037" s="9">
        <v>1.875</v>
      </c>
      <c r="H1037" s="10">
        <v>1.25</v>
      </c>
      <c r="I1037" s="11">
        <v>1650</v>
      </c>
      <c r="J1037" s="11">
        <f t="shared" si="16"/>
        <v>3093.75</v>
      </c>
    </row>
    <row r="1038" spans="1:10">
      <c r="A1038" t="s">
        <v>76</v>
      </c>
      <c r="B1038" t="s">
        <v>84</v>
      </c>
      <c r="C1038" t="s">
        <v>87</v>
      </c>
      <c r="D1038">
        <v>2017</v>
      </c>
      <c r="E1038" t="s">
        <v>94</v>
      </c>
      <c r="F1038">
        <v>40</v>
      </c>
      <c r="G1038" s="9">
        <v>95.399999999999991</v>
      </c>
      <c r="H1038" s="10">
        <v>63.599999999999994</v>
      </c>
      <c r="I1038" s="11">
        <v>1150</v>
      </c>
      <c r="J1038" s="11">
        <f t="shared" si="16"/>
        <v>109709.99999999999</v>
      </c>
    </row>
    <row r="1039" spans="1:10">
      <c r="A1039" t="s">
        <v>75</v>
      </c>
      <c r="B1039" t="s">
        <v>84</v>
      </c>
      <c r="C1039" t="s">
        <v>87</v>
      </c>
      <c r="D1039">
        <v>2017</v>
      </c>
      <c r="E1039" t="s">
        <v>94</v>
      </c>
      <c r="F1039">
        <v>40</v>
      </c>
      <c r="G1039" s="9">
        <v>55.8</v>
      </c>
      <c r="H1039" s="10">
        <v>37.199999999999996</v>
      </c>
      <c r="I1039" s="11">
        <v>1150</v>
      </c>
      <c r="J1039" s="11">
        <f t="shared" si="16"/>
        <v>64170</v>
      </c>
    </row>
    <row r="1040" spans="1:10">
      <c r="A1040" t="s">
        <v>78</v>
      </c>
      <c r="B1040" t="s">
        <v>85</v>
      </c>
      <c r="C1040" t="s">
        <v>87</v>
      </c>
      <c r="D1040">
        <v>2017</v>
      </c>
      <c r="E1040" t="s">
        <v>94</v>
      </c>
      <c r="F1040">
        <v>50</v>
      </c>
      <c r="G1040" s="9">
        <v>8.25</v>
      </c>
      <c r="H1040" s="10">
        <v>5.5</v>
      </c>
      <c r="I1040" s="11">
        <v>1650</v>
      </c>
      <c r="J1040" s="11">
        <f t="shared" si="16"/>
        <v>13612.5</v>
      </c>
    </row>
    <row r="1041" spans="1:10">
      <c r="A1041" t="s">
        <v>78</v>
      </c>
      <c r="B1041" t="s">
        <v>83</v>
      </c>
      <c r="C1041" t="s">
        <v>87</v>
      </c>
      <c r="D1041">
        <v>2017</v>
      </c>
      <c r="E1041" t="s">
        <v>94</v>
      </c>
      <c r="F1041">
        <v>40</v>
      </c>
      <c r="G1041" s="9">
        <v>11.5</v>
      </c>
      <c r="H1041" s="10">
        <v>7.666666666666667</v>
      </c>
      <c r="I1041" s="11">
        <v>95</v>
      </c>
      <c r="J1041" s="11">
        <f t="shared" si="16"/>
        <v>1092.5</v>
      </c>
    </row>
    <row r="1042" spans="1:10">
      <c r="A1042" t="s">
        <v>75</v>
      </c>
      <c r="B1042" t="s">
        <v>83</v>
      </c>
      <c r="C1042" t="s">
        <v>88</v>
      </c>
      <c r="D1042">
        <v>2017</v>
      </c>
      <c r="E1042" t="s">
        <v>93</v>
      </c>
      <c r="F1042">
        <v>32</v>
      </c>
      <c r="G1042" s="9">
        <v>4.333333333333333</v>
      </c>
      <c r="H1042" s="10">
        <v>8.6666666666666661</v>
      </c>
      <c r="I1042" s="11">
        <v>85</v>
      </c>
      <c r="J1042" s="11">
        <f t="shared" si="16"/>
        <v>368.33333333333331</v>
      </c>
    </row>
    <row r="1043" spans="1:10">
      <c r="A1043" t="s">
        <v>78</v>
      </c>
      <c r="B1043" t="s">
        <v>83</v>
      </c>
      <c r="C1043" t="s">
        <v>88</v>
      </c>
      <c r="D1043">
        <v>2017</v>
      </c>
      <c r="E1043" t="s">
        <v>93</v>
      </c>
      <c r="F1043">
        <v>33</v>
      </c>
      <c r="G1043" s="9">
        <v>3.6666666666666665</v>
      </c>
      <c r="H1043" s="10">
        <v>7.333333333333333</v>
      </c>
      <c r="I1043" s="11">
        <v>85</v>
      </c>
      <c r="J1043" s="11">
        <f t="shared" si="16"/>
        <v>311.66666666666663</v>
      </c>
    </row>
    <row r="1044" spans="1:10">
      <c r="A1044" t="s">
        <v>75</v>
      </c>
      <c r="B1044" t="s">
        <v>82</v>
      </c>
      <c r="C1044" t="s">
        <v>88</v>
      </c>
      <c r="D1044">
        <v>2017</v>
      </c>
      <c r="E1044" t="s">
        <v>93</v>
      </c>
      <c r="F1044">
        <v>32</v>
      </c>
      <c r="G1044" s="9">
        <v>25.5</v>
      </c>
      <c r="H1044" s="10">
        <v>51</v>
      </c>
      <c r="I1044" s="11">
        <v>550</v>
      </c>
      <c r="J1044" s="11">
        <f t="shared" si="16"/>
        <v>14025</v>
      </c>
    </row>
    <row r="1045" spans="1:10">
      <c r="A1045" t="s">
        <v>78</v>
      </c>
      <c r="B1045" t="s">
        <v>84</v>
      </c>
      <c r="C1045" t="s">
        <v>88</v>
      </c>
      <c r="D1045">
        <v>2017</v>
      </c>
      <c r="E1045" t="s">
        <v>93</v>
      </c>
      <c r="F1045">
        <v>32</v>
      </c>
      <c r="G1045" s="9">
        <v>6</v>
      </c>
      <c r="H1045" s="10">
        <v>12</v>
      </c>
      <c r="I1045" s="11">
        <v>950</v>
      </c>
      <c r="J1045" s="11">
        <f t="shared" si="16"/>
        <v>5700</v>
      </c>
    </row>
    <row r="1046" spans="1:10">
      <c r="A1046" t="s">
        <v>75</v>
      </c>
      <c r="B1046" t="s">
        <v>85</v>
      </c>
      <c r="C1046" t="s">
        <v>88</v>
      </c>
      <c r="D1046">
        <v>2017</v>
      </c>
      <c r="E1046" t="s">
        <v>93</v>
      </c>
      <c r="F1046">
        <v>32</v>
      </c>
      <c r="G1046" s="9">
        <v>3.5</v>
      </c>
      <c r="H1046" s="10">
        <v>7</v>
      </c>
      <c r="I1046" s="11">
        <v>1500</v>
      </c>
      <c r="J1046" s="11">
        <f t="shared" si="16"/>
        <v>5250</v>
      </c>
    </row>
    <row r="1047" spans="1:10">
      <c r="A1047" t="s">
        <v>77</v>
      </c>
      <c r="B1047" t="s">
        <v>83</v>
      </c>
      <c r="C1047" t="s">
        <v>88</v>
      </c>
      <c r="D1047">
        <v>2017</v>
      </c>
      <c r="E1047" t="s">
        <v>93</v>
      </c>
      <c r="F1047">
        <v>33</v>
      </c>
      <c r="G1047" s="9">
        <v>4.5</v>
      </c>
      <c r="H1047" s="10">
        <v>9</v>
      </c>
      <c r="I1047" s="11">
        <v>85</v>
      </c>
      <c r="J1047" s="11">
        <f t="shared" si="16"/>
        <v>382.5</v>
      </c>
    </row>
    <row r="1048" spans="1:10">
      <c r="A1048" t="s">
        <v>76</v>
      </c>
      <c r="B1048" t="s">
        <v>83</v>
      </c>
      <c r="C1048" t="s">
        <v>88</v>
      </c>
      <c r="D1048">
        <v>2017</v>
      </c>
      <c r="E1048" t="s">
        <v>93</v>
      </c>
      <c r="F1048">
        <v>32</v>
      </c>
      <c r="G1048" s="9">
        <v>6.333333333333333</v>
      </c>
      <c r="H1048" s="10">
        <v>12.666666666666666</v>
      </c>
      <c r="I1048" s="11">
        <v>85</v>
      </c>
      <c r="J1048" s="11">
        <f t="shared" si="16"/>
        <v>538.33333333333326</v>
      </c>
    </row>
    <row r="1049" spans="1:10">
      <c r="A1049" t="s">
        <v>78</v>
      </c>
      <c r="B1049" t="s">
        <v>82</v>
      </c>
      <c r="C1049" t="s">
        <v>88</v>
      </c>
      <c r="D1049">
        <v>2017</v>
      </c>
      <c r="E1049" t="s">
        <v>93</v>
      </c>
      <c r="F1049">
        <v>33</v>
      </c>
      <c r="G1049" s="9">
        <v>17.25</v>
      </c>
      <c r="H1049" s="10">
        <v>34.5</v>
      </c>
      <c r="I1049" s="11">
        <v>550</v>
      </c>
      <c r="J1049" s="11">
        <f t="shared" si="16"/>
        <v>9487.5</v>
      </c>
    </row>
    <row r="1050" spans="1:10">
      <c r="A1050" t="s">
        <v>77</v>
      </c>
      <c r="B1050" t="s">
        <v>84</v>
      </c>
      <c r="C1050" t="s">
        <v>88</v>
      </c>
      <c r="D1050">
        <v>2017</v>
      </c>
      <c r="E1050" t="s">
        <v>93</v>
      </c>
      <c r="F1050">
        <v>33</v>
      </c>
      <c r="G1050" s="9">
        <v>13.2</v>
      </c>
      <c r="H1050" s="10">
        <v>26.4</v>
      </c>
      <c r="I1050" s="11">
        <v>950</v>
      </c>
      <c r="J1050" s="11">
        <f t="shared" si="16"/>
        <v>12540</v>
      </c>
    </row>
    <row r="1051" spans="1:10">
      <c r="A1051" t="s">
        <v>76</v>
      </c>
      <c r="B1051" t="s">
        <v>82</v>
      </c>
      <c r="C1051" t="s">
        <v>88</v>
      </c>
      <c r="D1051">
        <v>2017</v>
      </c>
      <c r="E1051" t="s">
        <v>93</v>
      </c>
      <c r="F1051">
        <v>32</v>
      </c>
      <c r="G1051" s="9">
        <v>36</v>
      </c>
      <c r="H1051" s="10">
        <v>72</v>
      </c>
      <c r="I1051" s="11">
        <v>550</v>
      </c>
      <c r="J1051" s="11">
        <f t="shared" si="16"/>
        <v>19800</v>
      </c>
    </row>
    <row r="1052" spans="1:10">
      <c r="A1052" t="s">
        <v>76</v>
      </c>
      <c r="B1052" t="s">
        <v>83</v>
      </c>
      <c r="C1052" t="s">
        <v>88</v>
      </c>
      <c r="D1052">
        <v>2017</v>
      </c>
      <c r="E1052" t="s">
        <v>93</v>
      </c>
      <c r="F1052">
        <v>33</v>
      </c>
      <c r="G1052" s="9">
        <v>10</v>
      </c>
      <c r="H1052" s="10">
        <v>20</v>
      </c>
      <c r="I1052" s="11">
        <v>85</v>
      </c>
      <c r="J1052" s="11">
        <f t="shared" si="16"/>
        <v>850</v>
      </c>
    </row>
    <row r="1053" spans="1:10">
      <c r="A1053" t="s">
        <v>75</v>
      </c>
      <c r="B1053" t="s">
        <v>83</v>
      </c>
      <c r="C1053" t="s">
        <v>88</v>
      </c>
      <c r="D1053">
        <v>2017</v>
      </c>
      <c r="E1053" t="s">
        <v>93</v>
      </c>
      <c r="F1053">
        <v>33</v>
      </c>
      <c r="G1053" s="9">
        <v>6.5</v>
      </c>
      <c r="H1053" s="10">
        <v>13</v>
      </c>
      <c r="I1053" s="11">
        <v>85</v>
      </c>
      <c r="J1053" s="11">
        <f t="shared" si="16"/>
        <v>552.5</v>
      </c>
    </row>
    <row r="1054" spans="1:10">
      <c r="A1054" t="s">
        <v>78</v>
      </c>
      <c r="B1054" t="s">
        <v>83</v>
      </c>
      <c r="C1054" t="s">
        <v>88</v>
      </c>
      <c r="D1054">
        <v>2017</v>
      </c>
      <c r="E1054" t="s">
        <v>93</v>
      </c>
      <c r="F1054">
        <v>32</v>
      </c>
      <c r="G1054" s="9">
        <v>2.6666666666666665</v>
      </c>
      <c r="H1054" s="10">
        <v>5.333333333333333</v>
      </c>
      <c r="I1054" s="11">
        <v>85</v>
      </c>
      <c r="J1054" s="11">
        <f t="shared" si="16"/>
        <v>226.66666666666666</v>
      </c>
    </row>
    <row r="1055" spans="1:10">
      <c r="A1055" t="s">
        <v>75</v>
      </c>
      <c r="B1055" t="s">
        <v>82</v>
      </c>
      <c r="C1055" t="s">
        <v>88</v>
      </c>
      <c r="D1055">
        <v>2017</v>
      </c>
      <c r="E1055" t="s">
        <v>93</v>
      </c>
      <c r="F1055">
        <v>33</v>
      </c>
      <c r="G1055" s="9">
        <v>19.5</v>
      </c>
      <c r="H1055" s="10">
        <v>39</v>
      </c>
      <c r="I1055" s="11">
        <v>550</v>
      </c>
      <c r="J1055" s="11">
        <f t="shared" si="16"/>
        <v>10725</v>
      </c>
    </row>
    <row r="1056" spans="1:10">
      <c r="A1056" t="s">
        <v>77</v>
      </c>
      <c r="B1056" t="s">
        <v>83</v>
      </c>
      <c r="C1056" t="s">
        <v>88</v>
      </c>
      <c r="D1056">
        <v>2017</v>
      </c>
      <c r="E1056" t="s">
        <v>93</v>
      </c>
      <c r="F1056">
        <v>32</v>
      </c>
      <c r="G1056" s="9">
        <v>3</v>
      </c>
      <c r="H1056" s="10">
        <v>6</v>
      </c>
      <c r="I1056" s="11">
        <v>85</v>
      </c>
      <c r="J1056" s="11">
        <f t="shared" si="16"/>
        <v>255</v>
      </c>
    </row>
    <row r="1057" spans="1:10">
      <c r="A1057" t="s">
        <v>100</v>
      </c>
      <c r="B1057" t="s">
        <v>84</v>
      </c>
      <c r="C1057" t="s">
        <v>88</v>
      </c>
      <c r="D1057">
        <v>2017</v>
      </c>
      <c r="E1057" t="s">
        <v>92</v>
      </c>
      <c r="F1057">
        <v>17</v>
      </c>
      <c r="G1057" s="9">
        <v>6</v>
      </c>
      <c r="H1057" s="10">
        <v>12</v>
      </c>
      <c r="I1057" s="11">
        <v>950</v>
      </c>
      <c r="J1057" s="11">
        <f t="shared" si="16"/>
        <v>5700</v>
      </c>
    </row>
    <row r="1058" spans="1:10">
      <c r="A1058" t="s">
        <v>75</v>
      </c>
      <c r="B1058" t="s">
        <v>84</v>
      </c>
      <c r="C1058" t="s">
        <v>88</v>
      </c>
      <c r="D1058">
        <v>2017</v>
      </c>
      <c r="E1058" t="s">
        <v>93</v>
      </c>
      <c r="F1058">
        <v>33</v>
      </c>
      <c r="G1058" s="9">
        <v>12.6</v>
      </c>
      <c r="H1058" s="10">
        <v>25.2</v>
      </c>
      <c r="I1058" s="11">
        <v>950</v>
      </c>
      <c r="J1058" s="11">
        <f t="shared" si="16"/>
        <v>11970</v>
      </c>
    </row>
    <row r="1059" spans="1:10">
      <c r="A1059" t="s">
        <v>100</v>
      </c>
      <c r="B1059" t="s">
        <v>84</v>
      </c>
      <c r="C1059" t="s">
        <v>88</v>
      </c>
      <c r="D1059">
        <v>2017</v>
      </c>
      <c r="E1059" t="s">
        <v>93</v>
      </c>
      <c r="F1059">
        <v>32</v>
      </c>
      <c r="G1059" s="9">
        <v>4.8</v>
      </c>
      <c r="H1059" s="10">
        <v>9.6</v>
      </c>
      <c r="I1059" s="11">
        <v>950</v>
      </c>
      <c r="J1059" s="11">
        <f t="shared" si="16"/>
        <v>4560</v>
      </c>
    </row>
    <row r="1060" spans="1:10">
      <c r="A1060" t="s">
        <v>77</v>
      </c>
      <c r="B1060" t="s">
        <v>84</v>
      </c>
      <c r="C1060" t="s">
        <v>88</v>
      </c>
      <c r="D1060">
        <v>2017</v>
      </c>
      <c r="E1060" t="s">
        <v>93</v>
      </c>
      <c r="F1060">
        <v>32</v>
      </c>
      <c r="G1060" s="9">
        <v>13.799999999999999</v>
      </c>
      <c r="H1060" s="10">
        <v>27.599999999999998</v>
      </c>
      <c r="I1060" s="11">
        <v>950</v>
      </c>
      <c r="J1060" s="11">
        <f t="shared" si="16"/>
        <v>13109.999999999998</v>
      </c>
    </row>
    <row r="1061" spans="1:10">
      <c r="A1061" t="s">
        <v>75</v>
      </c>
      <c r="B1061" t="s">
        <v>85</v>
      </c>
      <c r="C1061" t="s">
        <v>88</v>
      </c>
      <c r="D1061">
        <v>2017</v>
      </c>
      <c r="E1061" t="s">
        <v>93</v>
      </c>
      <c r="F1061">
        <v>30</v>
      </c>
      <c r="G1061" s="9">
        <v>3.875</v>
      </c>
      <c r="H1061" s="10">
        <v>7.75</v>
      </c>
      <c r="I1061" s="11">
        <v>1500</v>
      </c>
      <c r="J1061" s="11">
        <f t="shared" si="16"/>
        <v>5812.5</v>
      </c>
    </row>
    <row r="1062" spans="1:10">
      <c r="A1062" t="s">
        <v>78</v>
      </c>
      <c r="B1062" t="s">
        <v>82</v>
      </c>
      <c r="C1062" t="s">
        <v>88</v>
      </c>
      <c r="D1062">
        <v>2017</v>
      </c>
      <c r="E1062" t="s">
        <v>92</v>
      </c>
      <c r="F1062">
        <v>17</v>
      </c>
      <c r="G1062" s="9">
        <v>12.75</v>
      </c>
      <c r="H1062" s="10">
        <v>25.5</v>
      </c>
      <c r="I1062" s="11">
        <v>550</v>
      </c>
      <c r="J1062" s="11">
        <f t="shared" si="16"/>
        <v>7012.5</v>
      </c>
    </row>
    <row r="1063" spans="1:10">
      <c r="A1063" t="s">
        <v>76</v>
      </c>
      <c r="B1063" t="s">
        <v>85</v>
      </c>
      <c r="C1063" t="s">
        <v>88</v>
      </c>
      <c r="D1063">
        <v>2017</v>
      </c>
      <c r="E1063" t="s">
        <v>93</v>
      </c>
      <c r="F1063">
        <v>32</v>
      </c>
      <c r="G1063" s="9">
        <v>6.25</v>
      </c>
      <c r="H1063" s="10">
        <v>12.5</v>
      </c>
      <c r="I1063" s="11">
        <v>1500</v>
      </c>
      <c r="J1063" s="11">
        <f t="shared" si="16"/>
        <v>9375</v>
      </c>
    </row>
    <row r="1064" spans="1:10">
      <c r="A1064" t="s">
        <v>100</v>
      </c>
      <c r="B1064" t="s">
        <v>82</v>
      </c>
      <c r="C1064" t="s">
        <v>88</v>
      </c>
      <c r="D1064">
        <v>2017</v>
      </c>
      <c r="E1064" t="s">
        <v>92</v>
      </c>
      <c r="F1064">
        <v>17</v>
      </c>
      <c r="G1064" s="9">
        <v>6.75</v>
      </c>
      <c r="H1064" s="10">
        <v>13.5</v>
      </c>
      <c r="I1064" s="11">
        <v>550</v>
      </c>
      <c r="J1064" s="11">
        <f t="shared" si="16"/>
        <v>3712.5</v>
      </c>
    </row>
    <row r="1065" spans="1:10">
      <c r="A1065" t="s">
        <v>76</v>
      </c>
      <c r="B1065" t="s">
        <v>82</v>
      </c>
      <c r="C1065" t="s">
        <v>88</v>
      </c>
      <c r="D1065">
        <v>2017</v>
      </c>
      <c r="E1065" t="s">
        <v>93</v>
      </c>
      <c r="F1065">
        <v>33</v>
      </c>
      <c r="G1065" s="9">
        <v>27</v>
      </c>
      <c r="H1065" s="10">
        <v>54</v>
      </c>
      <c r="I1065" s="11">
        <v>550</v>
      </c>
      <c r="J1065" s="11">
        <f t="shared" si="16"/>
        <v>14850</v>
      </c>
    </row>
    <row r="1066" spans="1:10">
      <c r="A1066" t="s">
        <v>75</v>
      </c>
      <c r="B1066" t="s">
        <v>82</v>
      </c>
      <c r="C1066" t="s">
        <v>88</v>
      </c>
      <c r="D1066">
        <v>2017</v>
      </c>
      <c r="E1066" t="s">
        <v>93</v>
      </c>
      <c r="F1066">
        <v>30</v>
      </c>
      <c r="G1066" s="9">
        <v>28.5</v>
      </c>
      <c r="H1066" s="10">
        <v>57</v>
      </c>
      <c r="I1066" s="11">
        <v>550</v>
      </c>
      <c r="J1066" s="11">
        <f t="shared" si="16"/>
        <v>15675</v>
      </c>
    </row>
    <row r="1067" spans="1:10">
      <c r="A1067" t="s">
        <v>78</v>
      </c>
      <c r="B1067" t="s">
        <v>82</v>
      </c>
      <c r="C1067" t="s">
        <v>88</v>
      </c>
      <c r="D1067">
        <v>2017</v>
      </c>
      <c r="E1067" t="s">
        <v>93</v>
      </c>
      <c r="F1067">
        <v>32</v>
      </c>
      <c r="G1067" s="9">
        <v>19.5</v>
      </c>
      <c r="H1067" s="10">
        <v>39</v>
      </c>
      <c r="I1067" s="11">
        <v>550</v>
      </c>
      <c r="J1067" s="11">
        <f t="shared" si="16"/>
        <v>10725</v>
      </c>
    </row>
    <row r="1068" spans="1:10">
      <c r="A1068" t="s">
        <v>78</v>
      </c>
      <c r="B1068" t="s">
        <v>85</v>
      </c>
      <c r="C1068" t="s">
        <v>88</v>
      </c>
      <c r="D1068">
        <v>2017</v>
      </c>
      <c r="E1068" t="s">
        <v>93</v>
      </c>
      <c r="F1068">
        <v>32</v>
      </c>
      <c r="G1068" s="9">
        <v>2.875</v>
      </c>
      <c r="H1068" s="10">
        <v>5.75</v>
      </c>
      <c r="I1068" s="11">
        <v>1500</v>
      </c>
      <c r="J1068" s="11">
        <f t="shared" si="16"/>
        <v>4312.5</v>
      </c>
    </row>
    <row r="1069" spans="1:10">
      <c r="A1069" t="s">
        <v>100</v>
      </c>
      <c r="B1069" t="s">
        <v>84</v>
      </c>
      <c r="C1069" t="s">
        <v>88</v>
      </c>
      <c r="D1069">
        <v>2017</v>
      </c>
      <c r="E1069" t="s">
        <v>94</v>
      </c>
      <c r="F1069">
        <v>45</v>
      </c>
      <c r="G1069" s="9">
        <v>6</v>
      </c>
      <c r="H1069" s="10">
        <v>12</v>
      </c>
      <c r="I1069" s="11">
        <v>950</v>
      </c>
      <c r="J1069" s="11">
        <f t="shared" si="16"/>
        <v>5700</v>
      </c>
    </row>
    <row r="1070" spans="1:10">
      <c r="A1070" t="s">
        <v>100</v>
      </c>
      <c r="B1070" t="s">
        <v>82</v>
      </c>
      <c r="C1070" t="s">
        <v>88</v>
      </c>
      <c r="D1070">
        <v>2017</v>
      </c>
      <c r="E1070" t="s">
        <v>93</v>
      </c>
      <c r="F1070">
        <v>32</v>
      </c>
      <c r="G1070" s="9">
        <v>3.75</v>
      </c>
      <c r="H1070" s="10">
        <v>7.5</v>
      </c>
      <c r="I1070" s="11">
        <v>550</v>
      </c>
      <c r="J1070" s="11">
        <f t="shared" si="16"/>
        <v>2062.5</v>
      </c>
    </row>
    <row r="1071" spans="1:10">
      <c r="A1071" t="s">
        <v>100</v>
      </c>
      <c r="B1071" t="s">
        <v>83</v>
      </c>
      <c r="C1071" t="s">
        <v>88</v>
      </c>
      <c r="D1071">
        <v>2017</v>
      </c>
      <c r="E1071" t="s">
        <v>93</v>
      </c>
      <c r="F1071">
        <v>33</v>
      </c>
      <c r="G1071" s="9">
        <v>0.83333333333333337</v>
      </c>
      <c r="H1071" s="10">
        <v>1.6666666666666667</v>
      </c>
      <c r="I1071" s="11">
        <v>85</v>
      </c>
      <c r="J1071" s="11">
        <f t="shared" si="16"/>
        <v>70.833333333333343</v>
      </c>
    </row>
    <row r="1072" spans="1:10">
      <c r="A1072" t="s">
        <v>100</v>
      </c>
      <c r="B1072" t="s">
        <v>85</v>
      </c>
      <c r="C1072" t="s">
        <v>88</v>
      </c>
      <c r="D1072">
        <v>2017</v>
      </c>
      <c r="E1072" t="s">
        <v>93</v>
      </c>
      <c r="F1072">
        <v>33</v>
      </c>
      <c r="G1072" s="9">
        <v>1.25</v>
      </c>
      <c r="H1072" s="10">
        <v>2.5</v>
      </c>
      <c r="I1072" s="11">
        <v>1500</v>
      </c>
      <c r="J1072" s="11">
        <f t="shared" si="16"/>
        <v>1875</v>
      </c>
    </row>
    <row r="1073" spans="1:10">
      <c r="A1073" t="s">
        <v>76</v>
      </c>
      <c r="B1073" t="s">
        <v>84</v>
      </c>
      <c r="C1073" t="s">
        <v>88</v>
      </c>
      <c r="D1073">
        <v>2017</v>
      </c>
      <c r="E1073" t="s">
        <v>93</v>
      </c>
      <c r="F1073">
        <v>33</v>
      </c>
      <c r="G1073" s="9">
        <v>28.2</v>
      </c>
      <c r="H1073" s="10">
        <v>56.4</v>
      </c>
      <c r="I1073" s="11">
        <v>950</v>
      </c>
      <c r="J1073" s="11">
        <f t="shared" si="16"/>
        <v>26790</v>
      </c>
    </row>
    <row r="1074" spans="1:10">
      <c r="A1074" t="s">
        <v>100</v>
      </c>
      <c r="B1074" t="s">
        <v>85</v>
      </c>
      <c r="C1074" t="s">
        <v>88</v>
      </c>
      <c r="D1074">
        <v>2017</v>
      </c>
      <c r="E1074" t="s">
        <v>92</v>
      </c>
      <c r="F1074">
        <v>18</v>
      </c>
      <c r="G1074" s="9">
        <v>0.625</v>
      </c>
      <c r="H1074" s="10">
        <v>1.25</v>
      </c>
      <c r="I1074" s="11">
        <v>1500</v>
      </c>
      <c r="J1074" s="11">
        <f t="shared" si="16"/>
        <v>937.5</v>
      </c>
    </row>
    <row r="1075" spans="1:10">
      <c r="A1075" t="s">
        <v>100</v>
      </c>
      <c r="B1075" t="s">
        <v>84</v>
      </c>
      <c r="C1075" t="s">
        <v>88</v>
      </c>
      <c r="D1075">
        <v>2017</v>
      </c>
      <c r="E1075" t="s">
        <v>93</v>
      </c>
      <c r="F1075">
        <v>33</v>
      </c>
      <c r="G1075" s="9">
        <v>3.5999999999999996</v>
      </c>
      <c r="H1075" s="10">
        <v>7.1999999999999993</v>
      </c>
      <c r="I1075" s="11">
        <v>950</v>
      </c>
      <c r="J1075" s="11">
        <f t="shared" si="16"/>
        <v>3419.9999999999995</v>
      </c>
    </row>
    <row r="1076" spans="1:10">
      <c r="A1076" t="s">
        <v>78</v>
      </c>
      <c r="B1076" t="s">
        <v>85</v>
      </c>
      <c r="C1076" t="s">
        <v>88</v>
      </c>
      <c r="D1076">
        <v>2017</v>
      </c>
      <c r="E1076" t="s">
        <v>93</v>
      </c>
      <c r="F1076">
        <v>33</v>
      </c>
      <c r="G1076" s="9">
        <v>1.625</v>
      </c>
      <c r="H1076" s="10">
        <v>3.25</v>
      </c>
      <c r="I1076" s="11">
        <v>1500</v>
      </c>
      <c r="J1076" s="11">
        <f t="shared" si="16"/>
        <v>2437.5</v>
      </c>
    </row>
    <row r="1077" spans="1:10">
      <c r="A1077" t="s">
        <v>76</v>
      </c>
      <c r="B1077" t="s">
        <v>85</v>
      </c>
      <c r="C1077" t="s">
        <v>88</v>
      </c>
      <c r="D1077">
        <v>2017</v>
      </c>
      <c r="E1077" t="s">
        <v>93</v>
      </c>
      <c r="F1077">
        <v>30</v>
      </c>
      <c r="G1077" s="9">
        <v>6.625</v>
      </c>
      <c r="H1077" s="10">
        <v>13.25</v>
      </c>
      <c r="I1077" s="11">
        <v>1500</v>
      </c>
      <c r="J1077" s="11">
        <f t="shared" si="16"/>
        <v>9937.5</v>
      </c>
    </row>
    <row r="1078" spans="1:10">
      <c r="A1078" t="s">
        <v>77</v>
      </c>
      <c r="B1078" t="s">
        <v>82</v>
      </c>
      <c r="C1078" t="s">
        <v>88</v>
      </c>
      <c r="D1078">
        <v>2017</v>
      </c>
      <c r="E1078" t="s">
        <v>93</v>
      </c>
      <c r="F1078">
        <v>33</v>
      </c>
      <c r="G1078" s="9">
        <v>26.25</v>
      </c>
      <c r="H1078" s="10">
        <v>52.5</v>
      </c>
      <c r="I1078" s="11">
        <v>550</v>
      </c>
      <c r="J1078" s="11">
        <f t="shared" si="16"/>
        <v>14437.5</v>
      </c>
    </row>
    <row r="1079" spans="1:10">
      <c r="A1079" t="s">
        <v>77</v>
      </c>
      <c r="B1079" t="s">
        <v>85</v>
      </c>
      <c r="C1079" t="s">
        <v>88</v>
      </c>
      <c r="D1079">
        <v>2017</v>
      </c>
      <c r="E1079" t="s">
        <v>93</v>
      </c>
      <c r="F1079">
        <v>32</v>
      </c>
      <c r="G1079" s="9">
        <v>4.125</v>
      </c>
      <c r="H1079" s="10">
        <v>8.25</v>
      </c>
      <c r="I1079" s="11">
        <v>1500</v>
      </c>
      <c r="J1079" s="11">
        <f t="shared" si="16"/>
        <v>6187.5</v>
      </c>
    </row>
    <row r="1080" spans="1:10">
      <c r="A1080" t="s">
        <v>100</v>
      </c>
      <c r="B1080" t="s">
        <v>84</v>
      </c>
      <c r="C1080" t="s">
        <v>88</v>
      </c>
      <c r="D1080">
        <v>2017</v>
      </c>
      <c r="E1080" t="s">
        <v>92</v>
      </c>
      <c r="F1080">
        <v>18</v>
      </c>
      <c r="G1080" s="9">
        <v>4.2</v>
      </c>
      <c r="H1080" s="10">
        <v>8.4</v>
      </c>
      <c r="I1080" s="11">
        <v>950</v>
      </c>
      <c r="J1080" s="11">
        <f t="shared" si="16"/>
        <v>3990</v>
      </c>
    </row>
    <row r="1081" spans="1:10">
      <c r="A1081" t="s">
        <v>76</v>
      </c>
      <c r="B1081" t="s">
        <v>85</v>
      </c>
      <c r="C1081" t="s">
        <v>88</v>
      </c>
      <c r="D1081">
        <v>2017</v>
      </c>
      <c r="E1081" t="s">
        <v>93</v>
      </c>
      <c r="F1081">
        <v>33</v>
      </c>
      <c r="G1081" s="9">
        <v>6.375</v>
      </c>
      <c r="H1081" s="10">
        <v>12.75</v>
      </c>
      <c r="I1081" s="11">
        <v>1500</v>
      </c>
      <c r="J1081" s="11">
        <f t="shared" si="16"/>
        <v>9562.5</v>
      </c>
    </row>
    <row r="1082" spans="1:10">
      <c r="A1082" t="s">
        <v>75</v>
      </c>
      <c r="B1082" t="s">
        <v>85</v>
      </c>
      <c r="C1082" t="s">
        <v>88</v>
      </c>
      <c r="D1082">
        <v>2017</v>
      </c>
      <c r="E1082" t="s">
        <v>93</v>
      </c>
      <c r="F1082">
        <v>33</v>
      </c>
      <c r="G1082" s="9">
        <v>4.25</v>
      </c>
      <c r="H1082" s="10">
        <v>8.5</v>
      </c>
      <c r="I1082" s="11">
        <v>1500</v>
      </c>
      <c r="J1082" s="11">
        <f t="shared" si="16"/>
        <v>6375</v>
      </c>
    </row>
    <row r="1083" spans="1:10">
      <c r="A1083" t="s">
        <v>76</v>
      </c>
      <c r="B1083" t="s">
        <v>83</v>
      </c>
      <c r="C1083" t="s">
        <v>88</v>
      </c>
      <c r="D1083">
        <v>2017</v>
      </c>
      <c r="E1083" t="s">
        <v>92</v>
      </c>
      <c r="F1083">
        <v>18</v>
      </c>
      <c r="G1083" s="9">
        <v>6.333333333333333</v>
      </c>
      <c r="H1083" s="10">
        <v>12.666666666666666</v>
      </c>
      <c r="I1083" s="11">
        <v>85</v>
      </c>
      <c r="J1083" s="11">
        <f t="shared" si="16"/>
        <v>538.33333333333326</v>
      </c>
    </row>
    <row r="1084" spans="1:10">
      <c r="A1084" t="s">
        <v>76</v>
      </c>
      <c r="B1084" t="s">
        <v>85</v>
      </c>
      <c r="C1084" t="s">
        <v>88</v>
      </c>
      <c r="D1084">
        <v>2017</v>
      </c>
      <c r="E1084" t="s">
        <v>92</v>
      </c>
      <c r="F1084">
        <v>17</v>
      </c>
      <c r="G1084" s="9">
        <v>6.625</v>
      </c>
      <c r="H1084" s="10">
        <v>13.25</v>
      </c>
      <c r="I1084" s="11">
        <v>1500</v>
      </c>
      <c r="J1084" s="11">
        <f t="shared" si="16"/>
        <v>9937.5</v>
      </c>
    </row>
    <row r="1085" spans="1:10">
      <c r="A1085" t="s">
        <v>100</v>
      </c>
      <c r="B1085" t="s">
        <v>83</v>
      </c>
      <c r="C1085" t="s">
        <v>88</v>
      </c>
      <c r="D1085">
        <v>2017</v>
      </c>
      <c r="E1085" t="s">
        <v>94</v>
      </c>
      <c r="F1085">
        <v>45</v>
      </c>
      <c r="G1085" s="9">
        <v>0.83333333333333337</v>
      </c>
      <c r="H1085" s="10">
        <v>1.6666666666666667</v>
      </c>
      <c r="I1085" s="11">
        <v>85</v>
      </c>
      <c r="J1085" s="11">
        <f t="shared" si="16"/>
        <v>70.833333333333343</v>
      </c>
    </row>
    <row r="1086" spans="1:10">
      <c r="A1086" t="s">
        <v>78</v>
      </c>
      <c r="B1086" t="s">
        <v>82</v>
      </c>
      <c r="C1086" t="s">
        <v>88</v>
      </c>
      <c r="D1086">
        <v>2017</v>
      </c>
      <c r="E1086" t="s">
        <v>94</v>
      </c>
      <c r="F1086">
        <v>45</v>
      </c>
      <c r="G1086" s="9">
        <v>12</v>
      </c>
      <c r="H1086" s="10">
        <v>24</v>
      </c>
      <c r="I1086" s="11">
        <v>550</v>
      </c>
      <c r="J1086" s="11">
        <f t="shared" si="16"/>
        <v>6600</v>
      </c>
    </row>
    <row r="1087" spans="1:10">
      <c r="A1087" t="s">
        <v>77</v>
      </c>
      <c r="B1087" t="s">
        <v>83</v>
      </c>
      <c r="C1087" t="s">
        <v>88</v>
      </c>
      <c r="D1087">
        <v>2017</v>
      </c>
      <c r="E1087" t="s">
        <v>93</v>
      </c>
      <c r="F1087">
        <v>30</v>
      </c>
      <c r="G1087" s="9">
        <v>4.666666666666667</v>
      </c>
      <c r="H1087" s="10">
        <v>9.3333333333333339</v>
      </c>
      <c r="I1087" s="11">
        <v>85</v>
      </c>
      <c r="J1087" s="11">
        <f t="shared" si="16"/>
        <v>396.66666666666669</v>
      </c>
    </row>
    <row r="1088" spans="1:10">
      <c r="A1088" t="s">
        <v>100</v>
      </c>
      <c r="B1088" t="s">
        <v>85</v>
      </c>
      <c r="C1088" t="s">
        <v>88</v>
      </c>
      <c r="D1088">
        <v>2017</v>
      </c>
      <c r="E1088" t="s">
        <v>93</v>
      </c>
      <c r="F1088">
        <v>32</v>
      </c>
      <c r="G1088" s="9">
        <v>1.125</v>
      </c>
      <c r="H1088" s="10">
        <v>2.25</v>
      </c>
      <c r="I1088" s="11">
        <v>1500</v>
      </c>
      <c r="J1088" s="11">
        <f t="shared" si="16"/>
        <v>1687.5</v>
      </c>
    </row>
    <row r="1089" spans="1:10">
      <c r="A1089" t="s">
        <v>100</v>
      </c>
      <c r="B1089" t="s">
        <v>83</v>
      </c>
      <c r="C1089" t="s">
        <v>88</v>
      </c>
      <c r="D1089">
        <v>2017</v>
      </c>
      <c r="E1089" t="s">
        <v>93</v>
      </c>
      <c r="F1089">
        <v>30</v>
      </c>
      <c r="G1089" s="9">
        <v>1.1666666666666667</v>
      </c>
      <c r="H1089" s="10">
        <v>2.3333333333333335</v>
      </c>
      <c r="I1089" s="11">
        <v>85</v>
      </c>
      <c r="J1089" s="11">
        <f t="shared" si="16"/>
        <v>99.166666666666671</v>
      </c>
    </row>
    <row r="1090" spans="1:10">
      <c r="A1090" t="s">
        <v>75</v>
      </c>
      <c r="B1090" t="s">
        <v>82</v>
      </c>
      <c r="C1090" t="s">
        <v>88</v>
      </c>
      <c r="D1090">
        <v>2017</v>
      </c>
      <c r="E1090" t="s">
        <v>93</v>
      </c>
      <c r="F1090">
        <v>31</v>
      </c>
      <c r="G1090" s="9">
        <v>17.25</v>
      </c>
      <c r="H1090" s="10">
        <v>34.5</v>
      </c>
      <c r="I1090" s="11">
        <v>550</v>
      </c>
      <c r="J1090" s="11">
        <f t="shared" ref="J1090:J1153" si="17">I1090*G1090</f>
        <v>9487.5</v>
      </c>
    </row>
    <row r="1091" spans="1:10">
      <c r="A1091" t="s">
        <v>76</v>
      </c>
      <c r="B1091" t="s">
        <v>82</v>
      </c>
      <c r="C1091" t="s">
        <v>88</v>
      </c>
      <c r="D1091">
        <v>2017</v>
      </c>
      <c r="E1091" t="s">
        <v>92</v>
      </c>
      <c r="F1091">
        <v>18</v>
      </c>
      <c r="G1091" s="9">
        <v>35.25</v>
      </c>
      <c r="H1091" s="10">
        <v>70.5</v>
      </c>
      <c r="I1091" s="11">
        <v>550</v>
      </c>
      <c r="J1091" s="11">
        <f t="shared" si="17"/>
        <v>19387.5</v>
      </c>
    </row>
    <row r="1092" spans="1:10">
      <c r="A1092" t="s">
        <v>77</v>
      </c>
      <c r="B1092" t="s">
        <v>83</v>
      </c>
      <c r="C1092" t="s">
        <v>88</v>
      </c>
      <c r="D1092">
        <v>2017</v>
      </c>
      <c r="E1092" t="s">
        <v>93</v>
      </c>
      <c r="F1092">
        <v>31</v>
      </c>
      <c r="G1092" s="9">
        <v>4.833333333333333</v>
      </c>
      <c r="H1092" s="10">
        <v>9.6666666666666661</v>
      </c>
      <c r="I1092" s="11">
        <v>85</v>
      </c>
      <c r="J1092" s="11">
        <f t="shared" si="17"/>
        <v>410.83333333333331</v>
      </c>
    </row>
    <row r="1093" spans="1:10">
      <c r="A1093" t="s">
        <v>100</v>
      </c>
      <c r="B1093" t="s">
        <v>85</v>
      </c>
      <c r="C1093" t="s">
        <v>88</v>
      </c>
      <c r="D1093">
        <v>2017</v>
      </c>
      <c r="E1093" t="s">
        <v>92</v>
      </c>
      <c r="F1093">
        <v>17</v>
      </c>
      <c r="G1093" s="9">
        <v>0.625</v>
      </c>
      <c r="H1093" s="10">
        <v>1.25</v>
      </c>
      <c r="I1093" s="11">
        <v>1500</v>
      </c>
      <c r="J1093" s="11">
        <f t="shared" si="17"/>
        <v>937.5</v>
      </c>
    </row>
    <row r="1094" spans="1:10">
      <c r="A1094" t="s">
        <v>75</v>
      </c>
      <c r="B1094" t="s">
        <v>84</v>
      </c>
      <c r="C1094" t="s">
        <v>88</v>
      </c>
      <c r="D1094">
        <v>2017</v>
      </c>
      <c r="E1094" t="s">
        <v>93</v>
      </c>
      <c r="F1094">
        <v>32</v>
      </c>
      <c r="G1094" s="9">
        <v>16.8</v>
      </c>
      <c r="H1094" s="10">
        <v>33.6</v>
      </c>
      <c r="I1094" s="11">
        <v>950</v>
      </c>
      <c r="J1094" s="11">
        <f t="shared" si="17"/>
        <v>15960</v>
      </c>
    </row>
    <row r="1095" spans="1:10">
      <c r="A1095" t="s">
        <v>100</v>
      </c>
      <c r="B1095" t="s">
        <v>82</v>
      </c>
      <c r="C1095" t="s">
        <v>88</v>
      </c>
      <c r="D1095">
        <v>2017</v>
      </c>
      <c r="E1095" t="s">
        <v>93</v>
      </c>
      <c r="F1095">
        <v>33</v>
      </c>
      <c r="G1095" s="9">
        <v>6</v>
      </c>
      <c r="H1095" s="10">
        <v>12</v>
      </c>
      <c r="I1095" s="11">
        <v>550</v>
      </c>
      <c r="J1095" s="11">
        <f t="shared" si="17"/>
        <v>3300</v>
      </c>
    </row>
    <row r="1096" spans="1:10">
      <c r="A1096" t="s">
        <v>78</v>
      </c>
      <c r="B1096" t="s">
        <v>84</v>
      </c>
      <c r="C1096" t="s">
        <v>88</v>
      </c>
      <c r="D1096">
        <v>2017</v>
      </c>
      <c r="E1096" t="s">
        <v>93</v>
      </c>
      <c r="F1096">
        <v>33</v>
      </c>
      <c r="G1096" s="9">
        <v>14.399999999999999</v>
      </c>
      <c r="H1096" s="10">
        <v>28.799999999999997</v>
      </c>
      <c r="I1096" s="11">
        <v>950</v>
      </c>
      <c r="J1096" s="11">
        <f t="shared" si="17"/>
        <v>13679.999999999998</v>
      </c>
    </row>
    <row r="1097" spans="1:10">
      <c r="A1097" t="s">
        <v>77</v>
      </c>
      <c r="B1097" t="s">
        <v>85</v>
      </c>
      <c r="C1097" t="s">
        <v>88</v>
      </c>
      <c r="D1097">
        <v>2017</v>
      </c>
      <c r="E1097" t="s">
        <v>92</v>
      </c>
      <c r="F1097">
        <v>17</v>
      </c>
      <c r="G1097" s="9">
        <v>2.5</v>
      </c>
      <c r="H1097" s="10">
        <v>5</v>
      </c>
      <c r="I1097" s="11">
        <v>1500</v>
      </c>
      <c r="J1097" s="11">
        <f t="shared" si="17"/>
        <v>3750</v>
      </c>
    </row>
    <row r="1098" spans="1:10">
      <c r="A1098" t="s">
        <v>76</v>
      </c>
      <c r="B1098" t="s">
        <v>84</v>
      </c>
      <c r="C1098" t="s">
        <v>88</v>
      </c>
      <c r="D1098">
        <v>2017</v>
      </c>
      <c r="E1098" t="s">
        <v>93</v>
      </c>
      <c r="F1098">
        <v>32</v>
      </c>
      <c r="G1098" s="9">
        <v>30</v>
      </c>
      <c r="H1098" s="10">
        <v>60</v>
      </c>
      <c r="I1098" s="11">
        <v>950</v>
      </c>
      <c r="J1098" s="11">
        <f t="shared" si="17"/>
        <v>28500</v>
      </c>
    </row>
    <row r="1099" spans="1:10">
      <c r="A1099" t="s">
        <v>77</v>
      </c>
      <c r="B1099" t="s">
        <v>82</v>
      </c>
      <c r="C1099" t="s">
        <v>88</v>
      </c>
      <c r="D1099">
        <v>2017</v>
      </c>
      <c r="E1099" t="s">
        <v>93</v>
      </c>
      <c r="F1099">
        <v>32</v>
      </c>
      <c r="G1099" s="9">
        <v>26.25</v>
      </c>
      <c r="H1099" s="10">
        <v>52.5</v>
      </c>
      <c r="I1099" s="11">
        <v>550</v>
      </c>
      <c r="J1099" s="11">
        <f t="shared" si="17"/>
        <v>14437.5</v>
      </c>
    </row>
    <row r="1100" spans="1:10">
      <c r="A1100" t="s">
        <v>77</v>
      </c>
      <c r="B1100" t="s">
        <v>85</v>
      </c>
      <c r="C1100" t="s">
        <v>88</v>
      </c>
      <c r="D1100">
        <v>2017</v>
      </c>
      <c r="E1100" t="s">
        <v>93</v>
      </c>
      <c r="F1100">
        <v>33</v>
      </c>
      <c r="G1100" s="9">
        <v>3.5</v>
      </c>
      <c r="H1100" s="10">
        <v>7</v>
      </c>
      <c r="I1100" s="11">
        <v>1500</v>
      </c>
      <c r="J1100" s="11">
        <f t="shared" si="17"/>
        <v>5250</v>
      </c>
    </row>
    <row r="1101" spans="1:10">
      <c r="A1101" t="s">
        <v>76</v>
      </c>
      <c r="B1101" t="s">
        <v>85</v>
      </c>
      <c r="C1101" t="s">
        <v>88</v>
      </c>
      <c r="D1101">
        <v>2017</v>
      </c>
      <c r="E1101" t="s">
        <v>93</v>
      </c>
      <c r="F1101">
        <v>31</v>
      </c>
      <c r="G1101" s="9">
        <v>6.125</v>
      </c>
      <c r="H1101" s="10">
        <v>12.25</v>
      </c>
      <c r="I1101" s="11">
        <v>1500</v>
      </c>
      <c r="J1101" s="11">
        <f t="shared" si="17"/>
        <v>9187.5</v>
      </c>
    </row>
    <row r="1102" spans="1:10">
      <c r="A1102" t="s">
        <v>75</v>
      </c>
      <c r="B1102" t="s">
        <v>83</v>
      </c>
      <c r="C1102" t="s">
        <v>88</v>
      </c>
      <c r="D1102">
        <v>2017</v>
      </c>
      <c r="E1102" t="s">
        <v>93</v>
      </c>
      <c r="F1102">
        <v>30</v>
      </c>
      <c r="G1102" s="9">
        <v>5</v>
      </c>
      <c r="H1102" s="10">
        <v>10</v>
      </c>
      <c r="I1102" s="11">
        <v>85</v>
      </c>
      <c r="J1102" s="11">
        <f t="shared" si="17"/>
        <v>425</v>
      </c>
    </row>
    <row r="1103" spans="1:10">
      <c r="A1103" t="s">
        <v>76</v>
      </c>
      <c r="B1103" t="s">
        <v>82</v>
      </c>
      <c r="C1103" t="s">
        <v>88</v>
      </c>
      <c r="D1103">
        <v>2017</v>
      </c>
      <c r="E1103" t="s">
        <v>92</v>
      </c>
      <c r="F1103">
        <v>17</v>
      </c>
      <c r="G1103" s="9">
        <v>36</v>
      </c>
      <c r="H1103" s="10">
        <v>72</v>
      </c>
      <c r="I1103" s="11">
        <v>550</v>
      </c>
      <c r="J1103" s="11">
        <f t="shared" si="17"/>
        <v>19800</v>
      </c>
    </row>
    <row r="1104" spans="1:10">
      <c r="A1104" t="s">
        <v>100</v>
      </c>
      <c r="B1104" t="s">
        <v>83</v>
      </c>
      <c r="C1104" t="s">
        <v>88</v>
      </c>
      <c r="D1104">
        <v>2017</v>
      </c>
      <c r="E1104" t="s">
        <v>93</v>
      </c>
      <c r="F1104">
        <v>32</v>
      </c>
      <c r="G1104" s="9">
        <v>0.83333333333333337</v>
      </c>
      <c r="H1104" s="10">
        <v>1.6666666666666667</v>
      </c>
      <c r="I1104" s="11">
        <v>85</v>
      </c>
      <c r="J1104" s="11">
        <f t="shared" si="17"/>
        <v>70.833333333333343</v>
      </c>
    </row>
    <row r="1105" spans="1:10">
      <c r="A1105" t="s">
        <v>100</v>
      </c>
      <c r="B1105" t="s">
        <v>82</v>
      </c>
      <c r="C1105" t="s">
        <v>88</v>
      </c>
      <c r="D1105">
        <v>2017</v>
      </c>
      <c r="E1105" t="s">
        <v>93</v>
      </c>
      <c r="F1105">
        <v>31</v>
      </c>
      <c r="G1105" s="9">
        <v>3.75</v>
      </c>
      <c r="H1105" s="10">
        <v>7.5</v>
      </c>
      <c r="I1105" s="11">
        <v>550</v>
      </c>
      <c r="J1105" s="11">
        <f t="shared" si="17"/>
        <v>2062.5</v>
      </c>
    </row>
    <row r="1106" spans="1:10">
      <c r="A1106" t="s">
        <v>100</v>
      </c>
      <c r="B1106" t="s">
        <v>83</v>
      </c>
      <c r="C1106" t="s">
        <v>88</v>
      </c>
      <c r="D1106">
        <v>2017</v>
      </c>
      <c r="E1106" t="s">
        <v>93</v>
      </c>
      <c r="F1106">
        <v>31</v>
      </c>
      <c r="G1106" s="9">
        <v>1.6666666666666667</v>
      </c>
      <c r="H1106" s="10">
        <v>3.3333333333333335</v>
      </c>
      <c r="I1106" s="11">
        <v>85</v>
      </c>
      <c r="J1106" s="11">
        <f t="shared" si="17"/>
        <v>141.66666666666669</v>
      </c>
    </row>
    <row r="1107" spans="1:10">
      <c r="A1107" t="s">
        <v>77</v>
      </c>
      <c r="B1107" t="s">
        <v>84</v>
      </c>
      <c r="C1107" t="s">
        <v>88</v>
      </c>
      <c r="D1107">
        <v>2017</v>
      </c>
      <c r="E1107" t="s">
        <v>94</v>
      </c>
      <c r="F1107">
        <v>45</v>
      </c>
      <c r="G1107" s="9">
        <v>15.6</v>
      </c>
      <c r="H1107" s="10">
        <v>31.2</v>
      </c>
      <c r="I1107" s="11">
        <v>950</v>
      </c>
      <c r="J1107" s="11">
        <f t="shared" si="17"/>
        <v>14820</v>
      </c>
    </row>
    <row r="1108" spans="1:10">
      <c r="A1108" t="s">
        <v>100</v>
      </c>
      <c r="B1108" t="s">
        <v>82</v>
      </c>
      <c r="C1108" t="s">
        <v>88</v>
      </c>
      <c r="D1108">
        <v>2017</v>
      </c>
      <c r="E1108" t="s">
        <v>93</v>
      </c>
      <c r="F1108">
        <v>30</v>
      </c>
      <c r="G1108" s="9">
        <v>7.5</v>
      </c>
      <c r="H1108" s="10">
        <v>15</v>
      </c>
      <c r="I1108" s="11">
        <v>550</v>
      </c>
      <c r="J1108" s="11">
        <f t="shared" si="17"/>
        <v>4125</v>
      </c>
    </row>
    <row r="1109" spans="1:10">
      <c r="A1109" t="s">
        <v>77</v>
      </c>
      <c r="B1109" t="s">
        <v>85</v>
      </c>
      <c r="C1109" t="s">
        <v>88</v>
      </c>
      <c r="D1109">
        <v>2017</v>
      </c>
      <c r="E1109" t="s">
        <v>93</v>
      </c>
      <c r="F1109">
        <v>30</v>
      </c>
      <c r="G1109" s="9">
        <v>3.125</v>
      </c>
      <c r="H1109" s="10">
        <v>6.25</v>
      </c>
      <c r="I1109" s="11">
        <v>1500</v>
      </c>
      <c r="J1109" s="11">
        <f t="shared" si="17"/>
        <v>4687.5</v>
      </c>
    </row>
    <row r="1110" spans="1:10">
      <c r="A1110" t="s">
        <v>78</v>
      </c>
      <c r="B1110" t="s">
        <v>82</v>
      </c>
      <c r="C1110" t="s">
        <v>88</v>
      </c>
      <c r="D1110">
        <v>2017</v>
      </c>
      <c r="E1110" t="s">
        <v>93</v>
      </c>
      <c r="F1110">
        <v>31</v>
      </c>
      <c r="G1110" s="9">
        <v>14.25</v>
      </c>
      <c r="H1110" s="10">
        <v>28.5</v>
      </c>
      <c r="I1110" s="11">
        <v>550</v>
      </c>
      <c r="J1110" s="11">
        <f t="shared" si="17"/>
        <v>7837.5</v>
      </c>
    </row>
    <row r="1111" spans="1:10">
      <c r="A1111" t="s">
        <v>100</v>
      </c>
      <c r="B1111" t="s">
        <v>84</v>
      </c>
      <c r="C1111" t="s">
        <v>88</v>
      </c>
      <c r="D1111">
        <v>2017</v>
      </c>
      <c r="E1111" t="s">
        <v>93</v>
      </c>
      <c r="F1111">
        <v>31</v>
      </c>
      <c r="G1111" s="9">
        <v>3.5999999999999996</v>
      </c>
      <c r="H1111" s="10">
        <v>7.1999999999999993</v>
      </c>
      <c r="I1111" s="11">
        <v>950</v>
      </c>
      <c r="J1111" s="11">
        <f t="shared" si="17"/>
        <v>3419.9999999999995</v>
      </c>
    </row>
    <row r="1112" spans="1:10">
      <c r="A1112" t="s">
        <v>76</v>
      </c>
      <c r="B1112" t="s">
        <v>83</v>
      </c>
      <c r="C1112" t="s">
        <v>88</v>
      </c>
      <c r="D1112">
        <v>2017</v>
      </c>
      <c r="E1112" t="s">
        <v>92</v>
      </c>
      <c r="F1112">
        <v>17</v>
      </c>
      <c r="G1112" s="9">
        <v>6.833333333333333</v>
      </c>
      <c r="H1112" s="10">
        <v>13.666666666666666</v>
      </c>
      <c r="I1112" s="11">
        <v>85</v>
      </c>
      <c r="J1112" s="11">
        <f t="shared" si="17"/>
        <v>580.83333333333326</v>
      </c>
    </row>
    <row r="1113" spans="1:10">
      <c r="A1113" t="s">
        <v>75</v>
      </c>
      <c r="B1113" t="s">
        <v>85</v>
      </c>
      <c r="C1113" t="s">
        <v>88</v>
      </c>
      <c r="D1113">
        <v>2017</v>
      </c>
      <c r="E1113" t="s">
        <v>92</v>
      </c>
      <c r="F1113">
        <v>17</v>
      </c>
      <c r="G1113" s="9">
        <v>3.125</v>
      </c>
      <c r="H1113" s="10">
        <v>6.25</v>
      </c>
      <c r="I1113" s="11">
        <v>1500</v>
      </c>
      <c r="J1113" s="11">
        <f t="shared" si="17"/>
        <v>4687.5</v>
      </c>
    </row>
    <row r="1114" spans="1:10">
      <c r="A1114" t="s">
        <v>76</v>
      </c>
      <c r="B1114" t="s">
        <v>82</v>
      </c>
      <c r="C1114" t="s">
        <v>88</v>
      </c>
      <c r="D1114">
        <v>2017</v>
      </c>
      <c r="E1114" t="s">
        <v>93</v>
      </c>
      <c r="F1114">
        <v>31</v>
      </c>
      <c r="G1114" s="9">
        <v>22.5</v>
      </c>
      <c r="H1114" s="10">
        <v>45</v>
      </c>
      <c r="I1114" s="11">
        <v>550</v>
      </c>
      <c r="J1114" s="11">
        <f t="shared" si="17"/>
        <v>12375</v>
      </c>
    </row>
    <row r="1115" spans="1:10">
      <c r="A1115" t="s">
        <v>78</v>
      </c>
      <c r="B1115" t="s">
        <v>83</v>
      </c>
      <c r="C1115" t="s">
        <v>88</v>
      </c>
      <c r="D1115">
        <v>2017</v>
      </c>
      <c r="E1115" t="s">
        <v>93</v>
      </c>
      <c r="F1115">
        <v>34</v>
      </c>
      <c r="G1115" s="9">
        <v>2</v>
      </c>
      <c r="H1115" s="10">
        <v>4</v>
      </c>
      <c r="I1115" s="11">
        <v>85</v>
      </c>
      <c r="J1115" s="11">
        <f t="shared" si="17"/>
        <v>170</v>
      </c>
    </row>
    <row r="1116" spans="1:10">
      <c r="A1116" t="s">
        <v>75</v>
      </c>
      <c r="B1116" t="s">
        <v>84</v>
      </c>
      <c r="C1116" t="s">
        <v>88</v>
      </c>
      <c r="D1116">
        <v>2017</v>
      </c>
      <c r="E1116" t="s">
        <v>94</v>
      </c>
      <c r="F1116">
        <v>45</v>
      </c>
      <c r="G1116" s="9">
        <v>18.599999999999998</v>
      </c>
      <c r="H1116" s="10">
        <v>37.199999999999996</v>
      </c>
      <c r="I1116" s="11">
        <v>950</v>
      </c>
      <c r="J1116" s="11">
        <f t="shared" si="17"/>
        <v>17669.999999999996</v>
      </c>
    </row>
    <row r="1117" spans="1:10">
      <c r="A1117" t="s">
        <v>75</v>
      </c>
      <c r="B1117" t="s">
        <v>84</v>
      </c>
      <c r="C1117" t="s">
        <v>88</v>
      </c>
      <c r="D1117">
        <v>2017</v>
      </c>
      <c r="E1117" t="s">
        <v>92</v>
      </c>
      <c r="F1117">
        <v>17</v>
      </c>
      <c r="G1117" s="9">
        <v>21.599999999999998</v>
      </c>
      <c r="H1117" s="10">
        <v>43.199999999999996</v>
      </c>
      <c r="I1117" s="11">
        <v>950</v>
      </c>
      <c r="J1117" s="11">
        <f t="shared" si="17"/>
        <v>20519.999999999996</v>
      </c>
    </row>
    <row r="1118" spans="1:10">
      <c r="A1118" t="s">
        <v>75</v>
      </c>
      <c r="B1118" t="s">
        <v>85</v>
      </c>
      <c r="C1118" t="s">
        <v>88</v>
      </c>
      <c r="D1118">
        <v>2017</v>
      </c>
      <c r="E1118" t="s">
        <v>92</v>
      </c>
      <c r="F1118">
        <v>18</v>
      </c>
      <c r="G1118" s="9">
        <v>3.875</v>
      </c>
      <c r="H1118" s="10">
        <v>7.75</v>
      </c>
      <c r="I1118" s="11">
        <v>1500</v>
      </c>
      <c r="J1118" s="11">
        <f t="shared" si="17"/>
        <v>5812.5</v>
      </c>
    </row>
    <row r="1119" spans="1:10">
      <c r="A1119" t="s">
        <v>76</v>
      </c>
      <c r="B1119" t="s">
        <v>83</v>
      </c>
      <c r="C1119" t="s">
        <v>88</v>
      </c>
      <c r="D1119">
        <v>2017</v>
      </c>
      <c r="E1119" t="s">
        <v>91</v>
      </c>
      <c r="F1119">
        <v>9</v>
      </c>
      <c r="G1119" s="9">
        <v>6.833333333333333</v>
      </c>
      <c r="H1119" s="10">
        <v>13.666666666666666</v>
      </c>
      <c r="I1119" s="11">
        <v>85</v>
      </c>
      <c r="J1119" s="11">
        <f t="shared" si="17"/>
        <v>580.83333333333326</v>
      </c>
    </row>
    <row r="1120" spans="1:10">
      <c r="A1120" t="s">
        <v>76</v>
      </c>
      <c r="B1120" t="s">
        <v>85</v>
      </c>
      <c r="C1120" t="s">
        <v>88</v>
      </c>
      <c r="D1120">
        <v>2017</v>
      </c>
      <c r="E1120" t="s">
        <v>92</v>
      </c>
      <c r="F1120">
        <v>18</v>
      </c>
      <c r="G1120" s="9">
        <v>6.5</v>
      </c>
      <c r="H1120" s="10">
        <v>13</v>
      </c>
      <c r="I1120" s="11">
        <v>1500</v>
      </c>
      <c r="J1120" s="11">
        <f t="shared" si="17"/>
        <v>9750</v>
      </c>
    </row>
    <row r="1121" spans="1:10">
      <c r="A1121" t="s">
        <v>77</v>
      </c>
      <c r="B1121" t="s">
        <v>82</v>
      </c>
      <c r="C1121" t="s">
        <v>88</v>
      </c>
      <c r="D1121">
        <v>2017</v>
      </c>
      <c r="E1121" t="s">
        <v>93</v>
      </c>
      <c r="F1121">
        <v>31</v>
      </c>
      <c r="G1121" s="9">
        <v>20.25</v>
      </c>
      <c r="H1121" s="10">
        <v>40.5</v>
      </c>
      <c r="I1121" s="11">
        <v>550</v>
      </c>
      <c r="J1121" s="11">
        <f t="shared" si="17"/>
        <v>11137.5</v>
      </c>
    </row>
    <row r="1122" spans="1:10">
      <c r="A1122" t="s">
        <v>77</v>
      </c>
      <c r="B1122" t="s">
        <v>84</v>
      </c>
      <c r="C1122" t="s">
        <v>88</v>
      </c>
      <c r="D1122">
        <v>2017</v>
      </c>
      <c r="E1122" t="s">
        <v>93</v>
      </c>
      <c r="F1122">
        <v>31</v>
      </c>
      <c r="G1122" s="9">
        <v>19.8</v>
      </c>
      <c r="H1122" s="10">
        <v>39.6</v>
      </c>
      <c r="I1122" s="11">
        <v>950</v>
      </c>
      <c r="J1122" s="11">
        <f t="shared" si="17"/>
        <v>18810</v>
      </c>
    </row>
    <row r="1123" spans="1:10">
      <c r="A1123" t="s">
        <v>78</v>
      </c>
      <c r="B1123" t="s">
        <v>85</v>
      </c>
      <c r="C1123" t="s">
        <v>88</v>
      </c>
      <c r="D1123">
        <v>2017</v>
      </c>
      <c r="E1123" t="s">
        <v>92</v>
      </c>
      <c r="F1123">
        <v>19</v>
      </c>
      <c r="G1123" s="9">
        <v>3.25</v>
      </c>
      <c r="H1123" s="10">
        <v>6.5</v>
      </c>
      <c r="I1123" s="11">
        <v>1500</v>
      </c>
      <c r="J1123" s="11">
        <f t="shared" si="17"/>
        <v>4875</v>
      </c>
    </row>
    <row r="1124" spans="1:10">
      <c r="A1124" t="s">
        <v>75</v>
      </c>
      <c r="B1124" t="s">
        <v>84</v>
      </c>
      <c r="C1124" t="s">
        <v>88</v>
      </c>
      <c r="D1124">
        <v>2017</v>
      </c>
      <c r="E1124" t="s">
        <v>91</v>
      </c>
      <c r="F1124">
        <v>9</v>
      </c>
      <c r="G1124" s="9">
        <v>13.799999999999999</v>
      </c>
      <c r="H1124" s="10">
        <v>27.599999999999998</v>
      </c>
      <c r="I1124" s="11">
        <v>950</v>
      </c>
      <c r="J1124" s="11">
        <f t="shared" si="17"/>
        <v>13109.999999999998</v>
      </c>
    </row>
    <row r="1125" spans="1:10">
      <c r="A1125" t="s">
        <v>75</v>
      </c>
      <c r="B1125" t="s">
        <v>82</v>
      </c>
      <c r="C1125" t="s">
        <v>88</v>
      </c>
      <c r="D1125">
        <v>2017</v>
      </c>
      <c r="E1125" t="s">
        <v>92</v>
      </c>
      <c r="F1125">
        <v>17</v>
      </c>
      <c r="G1125" s="9">
        <v>30</v>
      </c>
      <c r="H1125" s="10">
        <v>60</v>
      </c>
      <c r="I1125" s="11">
        <v>550</v>
      </c>
      <c r="J1125" s="11">
        <f t="shared" si="17"/>
        <v>16500</v>
      </c>
    </row>
    <row r="1126" spans="1:10">
      <c r="A1126" t="s">
        <v>75</v>
      </c>
      <c r="B1126" t="s">
        <v>83</v>
      </c>
      <c r="C1126" t="s">
        <v>88</v>
      </c>
      <c r="D1126">
        <v>2017</v>
      </c>
      <c r="E1126" t="s">
        <v>91</v>
      </c>
      <c r="F1126">
        <v>8</v>
      </c>
      <c r="G1126" s="9">
        <v>6.166666666666667</v>
      </c>
      <c r="H1126" s="10">
        <v>12.333333333333334</v>
      </c>
      <c r="I1126" s="11">
        <v>85</v>
      </c>
      <c r="J1126" s="11">
        <f t="shared" si="17"/>
        <v>524.16666666666674</v>
      </c>
    </row>
    <row r="1127" spans="1:10">
      <c r="A1127" t="s">
        <v>77</v>
      </c>
      <c r="B1127" t="s">
        <v>82</v>
      </c>
      <c r="C1127" t="s">
        <v>88</v>
      </c>
      <c r="D1127">
        <v>2017</v>
      </c>
      <c r="E1127" t="s">
        <v>92</v>
      </c>
      <c r="F1127">
        <v>19</v>
      </c>
      <c r="G1127" s="9">
        <v>24</v>
      </c>
      <c r="H1127" s="10">
        <v>48</v>
      </c>
      <c r="I1127" s="11">
        <v>550</v>
      </c>
      <c r="J1127" s="11">
        <f t="shared" si="17"/>
        <v>13200</v>
      </c>
    </row>
    <row r="1128" spans="1:10">
      <c r="A1128" t="s">
        <v>76</v>
      </c>
      <c r="B1128" t="s">
        <v>85</v>
      </c>
      <c r="C1128" t="s">
        <v>88</v>
      </c>
      <c r="D1128">
        <v>2017</v>
      </c>
      <c r="E1128" t="s">
        <v>93</v>
      </c>
      <c r="F1128">
        <v>34</v>
      </c>
      <c r="G1128" s="9">
        <v>3.875</v>
      </c>
      <c r="H1128" s="10">
        <v>7.75</v>
      </c>
      <c r="I1128" s="11">
        <v>1500</v>
      </c>
      <c r="J1128" s="11">
        <f t="shared" si="17"/>
        <v>5812.5</v>
      </c>
    </row>
    <row r="1129" spans="1:10">
      <c r="A1129" t="s">
        <v>100</v>
      </c>
      <c r="B1129" t="s">
        <v>83</v>
      </c>
      <c r="C1129" t="s">
        <v>88</v>
      </c>
      <c r="D1129">
        <v>2017</v>
      </c>
      <c r="E1129" t="s">
        <v>92</v>
      </c>
      <c r="F1129">
        <v>19</v>
      </c>
      <c r="G1129" s="9">
        <v>0.83333333333333337</v>
      </c>
      <c r="H1129" s="10">
        <v>1.6666666666666667</v>
      </c>
      <c r="I1129" s="11">
        <v>85</v>
      </c>
      <c r="J1129" s="11">
        <f t="shared" si="17"/>
        <v>70.833333333333343</v>
      </c>
    </row>
    <row r="1130" spans="1:10">
      <c r="A1130" t="s">
        <v>77</v>
      </c>
      <c r="B1130" t="s">
        <v>85</v>
      </c>
      <c r="C1130" t="s">
        <v>88</v>
      </c>
      <c r="D1130">
        <v>2017</v>
      </c>
      <c r="E1130" t="s">
        <v>91</v>
      </c>
      <c r="F1130">
        <v>9</v>
      </c>
      <c r="G1130" s="9">
        <v>3.5</v>
      </c>
      <c r="H1130" s="10">
        <v>7</v>
      </c>
      <c r="I1130" s="11">
        <v>1500</v>
      </c>
      <c r="J1130" s="11">
        <f t="shared" si="17"/>
        <v>5250</v>
      </c>
    </row>
    <row r="1131" spans="1:10">
      <c r="A1131" t="s">
        <v>77</v>
      </c>
      <c r="B1131" t="s">
        <v>82</v>
      </c>
      <c r="C1131" t="s">
        <v>88</v>
      </c>
      <c r="D1131">
        <v>2017</v>
      </c>
      <c r="E1131" t="s">
        <v>93</v>
      </c>
      <c r="F1131">
        <v>34</v>
      </c>
      <c r="G1131" s="9">
        <v>18</v>
      </c>
      <c r="H1131" s="10">
        <v>36</v>
      </c>
      <c r="I1131" s="11">
        <v>550</v>
      </c>
      <c r="J1131" s="11">
        <f t="shared" si="17"/>
        <v>9900</v>
      </c>
    </row>
    <row r="1132" spans="1:10">
      <c r="A1132" t="s">
        <v>78</v>
      </c>
      <c r="B1132" t="s">
        <v>82</v>
      </c>
      <c r="C1132" t="s">
        <v>88</v>
      </c>
      <c r="D1132">
        <v>2017</v>
      </c>
      <c r="E1132" t="s">
        <v>93</v>
      </c>
      <c r="F1132">
        <v>30</v>
      </c>
      <c r="G1132" s="9">
        <v>12</v>
      </c>
      <c r="H1132" s="10">
        <v>24</v>
      </c>
      <c r="I1132" s="11">
        <v>550</v>
      </c>
      <c r="J1132" s="11">
        <f t="shared" si="17"/>
        <v>6600</v>
      </c>
    </row>
    <row r="1133" spans="1:10">
      <c r="A1133" t="s">
        <v>76</v>
      </c>
      <c r="B1133" t="s">
        <v>84</v>
      </c>
      <c r="C1133" t="s">
        <v>88</v>
      </c>
      <c r="D1133">
        <v>2017</v>
      </c>
      <c r="E1133" t="s">
        <v>93</v>
      </c>
      <c r="F1133">
        <v>31</v>
      </c>
      <c r="G1133" s="9">
        <v>21</v>
      </c>
      <c r="H1133" s="10">
        <v>42</v>
      </c>
      <c r="I1133" s="11">
        <v>950</v>
      </c>
      <c r="J1133" s="11">
        <f t="shared" si="17"/>
        <v>19950</v>
      </c>
    </row>
    <row r="1134" spans="1:10">
      <c r="A1134" t="s">
        <v>75</v>
      </c>
      <c r="B1134" t="s">
        <v>84</v>
      </c>
      <c r="C1134" t="s">
        <v>88</v>
      </c>
      <c r="D1134">
        <v>2017</v>
      </c>
      <c r="E1134" t="s">
        <v>93</v>
      </c>
      <c r="F1134">
        <v>30</v>
      </c>
      <c r="G1134" s="9">
        <v>24</v>
      </c>
      <c r="H1134" s="10">
        <v>48</v>
      </c>
      <c r="I1134" s="11">
        <v>950</v>
      </c>
      <c r="J1134" s="11">
        <f t="shared" si="17"/>
        <v>22800</v>
      </c>
    </row>
    <row r="1135" spans="1:10">
      <c r="A1135" t="s">
        <v>78</v>
      </c>
      <c r="B1135" t="s">
        <v>84</v>
      </c>
      <c r="C1135" t="s">
        <v>88</v>
      </c>
      <c r="D1135">
        <v>2017</v>
      </c>
      <c r="E1135" t="s">
        <v>92</v>
      </c>
      <c r="F1135">
        <v>17</v>
      </c>
      <c r="G1135" s="9">
        <v>16.8</v>
      </c>
      <c r="H1135" s="10">
        <v>33.6</v>
      </c>
      <c r="I1135" s="11">
        <v>950</v>
      </c>
      <c r="J1135" s="11">
        <f t="shared" si="17"/>
        <v>15960</v>
      </c>
    </row>
    <row r="1136" spans="1:10">
      <c r="A1136" t="s">
        <v>77</v>
      </c>
      <c r="B1136" t="s">
        <v>85</v>
      </c>
      <c r="C1136" t="s">
        <v>88</v>
      </c>
      <c r="D1136">
        <v>2017</v>
      </c>
      <c r="E1136" t="s">
        <v>94</v>
      </c>
      <c r="F1136">
        <v>45</v>
      </c>
      <c r="G1136" s="9">
        <v>4.125</v>
      </c>
      <c r="H1136" s="10">
        <v>8.25</v>
      </c>
      <c r="I1136" s="11">
        <v>1500</v>
      </c>
      <c r="J1136" s="11">
        <f t="shared" si="17"/>
        <v>6187.5</v>
      </c>
    </row>
    <row r="1137" spans="1:10">
      <c r="A1137" t="s">
        <v>78</v>
      </c>
      <c r="B1137" t="s">
        <v>85</v>
      </c>
      <c r="C1137" t="s">
        <v>88</v>
      </c>
      <c r="D1137">
        <v>2017</v>
      </c>
      <c r="E1137" t="s">
        <v>93</v>
      </c>
      <c r="F1137">
        <v>30</v>
      </c>
      <c r="G1137" s="9">
        <v>2.125</v>
      </c>
      <c r="H1137" s="10">
        <v>4.25</v>
      </c>
      <c r="I1137" s="11">
        <v>1500</v>
      </c>
      <c r="J1137" s="11">
        <f t="shared" si="17"/>
        <v>3187.5</v>
      </c>
    </row>
    <row r="1138" spans="1:10">
      <c r="A1138" t="s">
        <v>100</v>
      </c>
      <c r="B1138" t="s">
        <v>82</v>
      </c>
      <c r="C1138" t="s">
        <v>88</v>
      </c>
      <c r="D1138">
        <v>2017</v>
      </c>
      <c r="E1138" t="s">
        <v>92</v>
      </c>
      <c r="F1138">
        <v>14</v>
      </c>
      <c r="G1138" s="9">
        <v>7.5</v>
      </c>
      <c r="H1138" s="10">
        <v>15</v>
      </c>
      <c r="I1138" s="11">
        <v>550</v>
      </c>
      <c r="J1138" s="11">
        <f t="shared" si="17"/>
        <v>4125</v>
      </c>
    </row>
    <row r="1139" spans="1:10">
      <c r="A1139" t="s">
        <v>77</v>
      </c>
      <c r="B1139" t="s">
        <v>82</v>
      </c>
      <c r="C1139" t="s">
        <v>88</v>
      </c>
      <c r="D1139">
        <v>2017</v>
      </c>
      <c r="E1139" t="s">
        <v>92</v>
      </c>
      <c r="F1139">
        <v>18</v>
      </c>
      <c r="G1139" s="9">
        <v>22.5</v>
      </c>
      <c r="H1139" s="10">
        <v>45</v>
      </c>
      <c r="I1139" s="11">
        <v>550</v>
      </c>
      <c r="J1139" s="11">
        <f t="shared" si="17"/>
        <v>12375</v>
      </c>
    </row>
    <row r="1140" spans="1:10">
      <c r="A1140" t="s">
        <v>100</v>
      </c>
      <c r="B1140" t="s">
        <v>83</v>
      </c>
      <c r="C1140" t="s">
        <v>88</v>
      </c>
      <c r="D1140">
        <v>2017</v>
      </c>
      <c r="E1140" t="s">
        <v>92</v>
      </c>
      <c r="F1140">
        <v>17</v>
      </c>
      <c r="G1140" s="9">
        <v>0.83333333333333337</v>
      </c>
      <c r="H1140" s="10">
        <v>1.6666666666666667</v>
      </c>
      <c r="I1140" s="11">
        <v>85</v>
      </c>
      <c r="J1140" s="11">
        <f t="shared" si="17"/>
        <v>70.833333333333343</v>
      </c>
    </row>
    <row r="1141" spans="1:10">
      <c r="A1141" t="s">
        <v>77</v>
      </c>
      <c r="B1141" t="s">
        <v>82</v>
      </c>
      <c r="C1141" t="s">
        <v>88</v>
      </c>
      <c r="D1141">
        <v>2017</v>
      </c>
      <c r="E1141" t="s">
        <v>92</v>
      </c>
      <c r="F1141">
        <v>17</v>
      </c>
      <c r="G1141" s="9">
        <v>15</v>
      </c>
      <c r="H1141" s="10">
        <v>30</v>
      </c>
      <c r="I1141" s="11">
        <v>550</v>
      </c>
      <c r="J1141" s="11">
        <f t="shared" si="17"/>
        <v>8250</v>
      </c>
    </row>
    <row r="1142" spans="1:10">
      <c r="A1142" t="s">
        <v>76</v>
      </c>
      <c r="B1142" t="s">
        <v>82</v>
      </c>
      <c r="C1142" t="s">
        <v>88</v>
      </c>
      <c r="D1142">
        <v>2017</v>
      </c>
      <c r="E1142" t="s">
        <v>93</v>
      </c>
      <c r="F1142">
        <v>35</v>
      </c>
      <c r="G1142" s="9">
        <v>27.75</v>
      </c>
      <c r="H1142" s="10">
        <v>55.5</v>
      </c>
      <c r="I1142" s="11">
        <v>550</v>
      </c>
      <c r="J1142" s="11">
        <f t="shared" si="17"/>
        <v>15262.5</v>
      </c>
    </row>
    <row r="1143" spans="1:10">
      <c r="A1143" t="s">
        <v>78</v>
      </c>
      <c r="B1143" t="s">
        <v>83</v>
      </c>
      <c r="C1143" t="s">
        <v>88</v>
      </c>
      <c r="D1143">
        <v>2017</v>
      </c>
      <c r="E1143" t="s">
        <v>92</v>
      </c>
      <c r="F1143">
        <v>17</v>
      </c>
      <c r="G1143" s="9">
        <v>2.6666666666666665</v>
      </c>
      <c r="H1143" s="10">
        <v>5.333333333333333</v>
      </c>
      <c r="I1143" s="11">
        <v>85</v>
      </c>
      <c r="J1143" s="11">
        <f t="shared" si="17"/>
        <v>226.66666666666666</v>
      </c>
    </row>
    <row r="1144" spans="1:10">
      <c r="A1144" t="s">
        <v>78</v>
      </c>
      <c r="B1144" t="s">
        <v>83</v>
      </c>
      <c r="C1144" t="s">
        <v>88</v>
      </c>
      <c r="D1144">
        <v>2017</v>
      </c>
      <c r="E1144" t="s">
        <v>93</v>
      </c>
      <c r="F1144">
        <v>30</v>
      </c>
      <c r="G1144" s="9">
        <v>3.6666666666666665</v>
      </c>
      <c r="H1144" s="10">
        <v>7.333333333333333</v>
      </c>
      <c r="I1144" s="11">
        <v>85</v>
      </c>
      <c r="J1144" s="11">
        <f t="shared" si="17"/>
        <v>311.66666666666663</v>
      </c>
    </row>
    <row r="1145" spans="1:10">
      <c r="A1145" t="s">
        <v>78</v>
      </c>
      <c r="B1145" t="s">
        <v>85</v>
      </c>
      <c r="C1145" t="s">
        <v>88</v>
      </c>
      <c r="D1145">
        <v>2017</v>
      </c>
      <c r="E1145" t="s">
        <v>92</v>
      </c>
      <c r="F1145">
        <v>17</v>
      </c>
      <c r="G1145" s="9">
        <v>2.375</v>
      </c>
      <c r="H1145" s="10">
        <v>4.75</v>
      </c>
      <c r="I1145" s="11">
        <v>1500</v>
      </c>
      <c r="J1145" s="11">
        <f t="shared" si="17"/>
        <v>3562.5</v>
      </c>
    </row>
    <row r="1146" spans="1:10">
      <c r="A1146" t="s">
        <v>78</v>
      </c>
      <c r="B1146" t="s">
        <v>82</v>
      </c>
      <c r="C1146" t="s">
        <v>88</v>
      </c>
      <c r="D1146">
        <v>2017</v>
      </c>
      <c r="E1146" t="s">
        <v>91</v>
      </c>
      <c r="F1146">
        <v>9</v>
      </c>
      <c r="G1146" s="9">
        <v>17.25</v>
      </c>
      <c r="H1146" s="10">
        <v>34.5</v>
      </c>
      <c r="I1146" s="11">
        <v>550</v>
      </c>
      <c r="J1146" s="11">
        <f t="shared" si="17"/>
        <v>9487.5</v>
      </c>
    </row>
    <row r="1147" spans="1:10">
      <c r="A1147" t="s">
        <v>75</v>
      </c>
      <c r="B1147" t="s">
        <v>83</v>
      </c>
      <c r="C1147" t="s">
        <v>88</v>
      </c>
      <c r="D1147">
        <v>2017</v>
      </c>
      <c r="E1147" t="s">
        <v>92</v>
      </c>
      <c r="F1147">
        <v>17</v>
      </c>
      <c r="G1147" s="9">
        <v>5</v>
      </c>
      <c r="H1147" s="10">
        <v>10</v>
      </c>
      <c r="I1147" s="11">
        <v>85</v>
      </c>
      <c r="J1147" s="11">
        <f t="shared" si="17"/>
        <v>425</v>
      </c>
    </row>
    <row r="1148" spans="1:10">
      <c r="A1148" t="s">
        <v>76</v>
      </c>
      <c r="B1148" t="s">
        <v>83</v>
      </c>
      <c r="C1148" t="s">
        <v>88</v>
      </c>
      <c r="D1148">
        <v>2017</v>
      </c>
      <c r="E1148" t="s">
        <v>93</v>
      </c>
      <c r="F1148">
        <v>30</v>
      </c>
      <c r="G1148" s="9">
        <v>5.666666666666667</v>
      </c>
      <c r="H1148" s="10">
        <v>11.333333333333334</v>
      </c>
      <c r="I1148" s="11">
        <v>85</v>
      </c>
      <c r="J1148" s="11">
        <f t="shared" si="17"/>
        <v>481.66666666666669</v>
      </c>
    </row>
    <row r="1149" spans="1:10">
      <c r="A1149" t="s">
        <v>76</v>
      </c>
      <c r="B1149" t="s">
        <v>83</v>
      </c>
      <c r="C1149" t="s">
        <v>88</v>
      </c>
      <c r="D1149">
        <v>2017</v>
      </c>
      <c r="E1149" t="s">
        <v>92</v>
      </c>
      <c r="F1149">
        <v>19</v>
      </c>
      <c r="G1149" s="9">
        <v>6</v>
      </c>
      <c r="H1149" s="10">
        <v>12</v>
      </c>
      <c r="I1149" s="11">
        <v>85</v>
      </c>
      <c r="J1149" s="11">
        <f t="shared" si="17"/>
        <v>510</v>
      </c>
    </row>
    <row r="1150" spans="1:10">
      <c r="A1150" t="s">
        <v>77</v>
      </c>
      <c r="B1150" t="s">
        <v>85</v>
      </c>
      <c r="C1150" t="s">
        <v>88</v>
      </c>
      <c r="D1150">
        <v>2017</v>
      </c>
      <c r="E1150" t="s">
        <v>93</v>
      </c>
      <c r="F1150">
        <v>31</v>
      </c>
      <c r="G1150" s="9">
        <v>2.75</v>
      </c>
      <c r="H1150" s="10">
        <v>5.5</v>
      </c>
      <c r="I1150" s="11">
        <v>1500</v>
      </c>
      <c r="J1150" s="11">
        <f t="shared" si="17"/>
        <v>4125</v>
      </c>
    </row>
    <row r="1151" spans="1:10">
      <c r="A1151" t="s">
        <v>75</v>
      </c>
      <c r="B1151" t="s">
        <v>84</v>
      </c>
      <c r="C1151" t="s">
        <v>88</v>
      </c>
      <c r="D1151">
        <v>2017</v>
      </c>
      <c r="E1151" t="s">
        <v>92</v>
      </c>
      <c r="F1151">
        <v>15</v>
      </c>
      <c r="G1151" s="9">
        <v>13.799999999999999</v>
      </c>
      <c r="H1151" s="10">
        <v>27.599999999999998</v>
      </c>
      <c r="I1151" s="11">
        <v>950</v>
      </c>
      <c r="J1151" s="11">
        <f t="shared" si="17"/>
        <v>13109.999999999998</v>
      </c>
    </row>
    <row r="1152" spans="1:10">
      <c r="A1152" t="s">
        <v>77</v>
      </c>
      <c r="B1152" t="s">
        <v>83</v>
      </c>
      <c r="C1152" t="s">
        <v>88</v>
      </c>
      <c r="D1152">
        <v>2017</v>
      </c>
      <c r="E1152" t="s">
        <v>92</v>
      </c>
      <c r="F1152">
        <v>18</v>
      </c>
      <c r="G1152" s="9">
        <v>3.8333333333333335</v>
      </c>
      <c r="H1152" s="10">
        <v>7.666666666666667</v>
      </c>
      <c r="I1152" s="11">
        <v>85</v>
      </c>
      <c r="J1152" s="11">
        <f t="shared" si="17"/>
        <v>325.83333333333337</v>
      </c>
    </row>
    <row r="1153" spans="1:10">
      <c r="A1153" t="s">
        <v>76</v>
      </c>
      <c r="B1153" t="s">
        <v>84</v>
      </c>
      <c r="C1153" t="s">
        <v>88</v>
      </c>
      <c r="D1153">
        <v>2017</v>
      </c>
      <c r="E1153" t="s">
        <v>92</v>
      </c>
      <c r="F1153">
        <v>17</v>
      </c>
      <c r="G1153" s="9">
        <v>29.4</v>
      </c>
      <c r="H1153" s="10">
        <v>58.8</v>
      </c>
      <c r="I1153" s="11">
        <v>950</v>
      </c>
      <c r="J1153" s="11">
        <f t="shared" si="17"/>
        <v>27930</v>
      </c>
    </row>
    <row r="1154" spans="1:10">
      <c r="A1154" t="s">
        <v>77</v>
      </c>
      <c r="B1154" t="s">
        <v>85</v>
      </c>
      <c r="C1154" t="s">
        <v>88</v>
      </c>
      <c r="D1154">
        <v>2017</v>
      </c>
      <c r="E1154" t="s">
        <v>92</v>
      </c>
      <c r="F1154">
        <v>18</v>
      </c>
      <c r="G1154" s="9">
        <v>2</v>
      </c>
      <c r="H1154" s="10">
        <v>4</v>
      </c>
      <c r="I1154" s="11">
        <v>1500</v>
      </c>
      <c r="J1154" s="11">
        <f t="shared" ref="J1154:J1217" si="18">I1154*G1154</f>
        <v>3000</v>
      </c>
    </row>
    <row r="1155" spans="1:10">
      <c r="A1155" t="s">
        <v>77</v>
      </c>
      <c r="B1155" t="s">
        <v>83</v>
      </c>
      <c r="C1155" t="s">
        <v>88</v>
      </c>
      <c r="D1155">
        <v>2017</v>
      </c>
      <c r="E1155" t="s">
        <v>92</v>
      </c>
      <c r="F1155">
        <v>17</v>
      </c>
      <c r="G1155" s="9">
        <v>5.666666666666667</v>
      </c>
      <c r="H1155" s="10">
        <v>11.333333333333334</v>
      </c>
      <c r="I1155" s="11">
        <v>85</v>
      </c>
      <c r="J1155" s="11">
        <f t="shared" si="18"/>
        <v>481.66666666666669</v>
      </c>
    </row>
    <row r="1156" spans="1:10">
      <c r="A1156" t="s">
        <v>100</v>
      </c>
      <c r="B1156" t="s">
        <v>84</v>
      </c>
      <c r="C1156" t="s">
        <v>88</v>
      </c>
      <c r="D1156">
        <v>2017</v>
      </c>
      <c r="E1156" t="s">
        <v>93</v>
      </c>
      <c r="F1156">
        <v>30</v>
      </c>
      <c r="G1156" s="9">
        <v>3</v>
      </c>
      <c r="H1156" s="10">
        <v>6</v>
      </c>
      <c r="I1156" s="11">
        <v>950</v>
      </c>
      <c r="J1156" s="11">
        <f t="shared" si="18"/>
        <v>2850</v>
      </c>
    </row>
    <row r="1157" spans="1:10">
      <c r="A1157" t="s">
        <v>77</v>
      </c>
      <c r="B1157" t="s">
        <v>84</v>
      </c>
      <c r="C1157" t="s">
        <v>88</v>
      </c>
      <c r="D1157">
        <v>2017</v>
      </c>
      <c r="E1157" t="s">
        <v>93</v>
      </c>
      <c r="F1157">
        <v>30</v>
      </c>
      <c r="G1157" s="9">
        <v>15</v>
      </c>
      <c r="H1157" s="10">
        <v>30</v>
      </c>
      <c r="I1157" s="11">
        <v>950</v>
      </c>
      <c r="J1157" s="11">
        <f t="shared" si="18"/>
        <v>14250</v>
      </c>
    </row>
    <row r="1158" spans="1:10">
      <c r="A1158" t="s">
        <v>77</v>
      </c>
      <c r="B1158" t="s">
        <v>84</v>
      </c>
      <c r="C1158" t="s">
        <v>88</v>
      </c>
      <c r="D1158">
        <v>2017</v>
      </c>
      <c r="E1158" t="s">
        <v>92</v>
      </c>
      <c r="F1158">
        <v>17</v>
      </c>
      <c r="G1158" s="9">
        <v>19.8</v>
      </c>
      <c r="H1158" s="10">
        <v>39.6</v>
      </c>
      <c r="I1158" s="11">
        <v>950</v>
      </c>
      <c r="J1158" s="11">
        <f t="shared" si="18"/>
        <v>18810</v>
      </c>
    </row>
    <row r="1159" spans="1:10">
      <c r="A1159" t="s">
        <v>76</v>
      </c>
      <c r="B1159" t="s">
        <v>84</v>
      </c>
      <c r="C1159" t="s">
        <v>88</v>
      </c>
      <c r="D1159">
        <v>2017</v>
      </c>
      <c r="E1159" t="s">
        <v>91</v>
      </c>
      <c r="F1159">
        <v>9</v>
      </c>
      <c r="G1159" s="9">
        <v>27</v>
      </c>
      <c r="H1159" s="10">
        <v>54</v>
      </c>
      <c r="I1159" s="11">
        <v>950</v>
      </c>
      <c r="J1159" s="11">
        <f t="shared" si="18"/>
        <v>25650</v>
      </c>
    </row>
    <row r="1160" spans="1:10">
      <c r="A1160" t="s">
        <v>75</v>
      </c>
      <c r="B1160" t="s">
        <v>83</v>
      </c>
      <c r="C1160" t="s">
        <v>88</v>
      </c>
      <c r="D1160">
        <v>2017</v>
      </c>
      <c r="E1160" t="s">
        <v>91</v>
      </c>
      <c r="F1160">
        <v>9</v>
      </c>
      <c r="G1160" s="9">
        <v>3.6666666666666665</v>
      </c>
      <c r="H1160" s="10">
        <v>7.333333333333333</v>
      </c>
      <c r="I1160" s="11">
        <v>85</v>
      </c>
      <c r="J1160" s="11">
        <f t="shared" si="18"/>
        <v>311.66666666666663</v>
      </c>
    </row>
    <row r="1161" spans="1:10">
      <c r="A1161" t="s">
        <v>100</v>
      </c>
      <c r="B1161" t="s">
        <v>85</v>
      </c>
      <c r="C1161" t="s">
        <v>88</v>
      </c>
      <c r="D1161">
        <v>2017</v>
      </c>
      <c r="E1161" t="s">
        <v>93</v>
      </c>
      <c r="F1161">
        <v>31</v>
      </c>
      <c r="G1161" s="9">
        <v>1.125</v>
      </c>
      <c r="H1161" s="10">
        <v>2.25</v>
      </c>
      <c r="I1161" s="11">
        <v>1500</v>
      </c>
      <c r="J1161" s="11">
        <f t="shared" si="18"/>
        <v>1687.5</v>
      </c>
    </row>
    <row r="1162" spans="1:10">
      <c r="A1162" t="s">
        <v>75</v>
      </c>
      <c r="B1162" t="s">
        <v>84</v>
      </c>
      <c r="C1162" t="s">
        <v>88</v>
      </c>
      <c r="D1162">
        <v>2017</v>
      </c>
      <c r="E1162" t="s">
        <v>93</v>
      </c>
      <c r="F1162">
        <v>35</v>
      </c>
      <c r="G1162" s="9">
        <v>12.6</v>
      </c>
      <c r="H1162" s="10">
        <v>25.2</v>
      </c>
      <c r="I1162" s="11">
        <v>950</v>
      </c>
      <c r="J1162" s="11">
        <f t="shared" si="18"/>
        <v>11970</v>
      </c>
    </row>
    <row r="1163" spans="1:10">
      <c r="A1163" t="s">
        <v>75</v>
      </c>
      <c r="B1163" t="s">
        <v>83</v>
      </c>
      <c r="C1163" t="s">
        <v>88</v>
      </c>
      <c r="D1163">
        <v>2017</v>
      </c>
      <c r="E1163" t="s">
        <v>93</v>
      </c>
      <c r="F1163">
        <v>31</v>
      </c>
      <c r="G1163" s="9">
        <v>4.166666666666667</v>
      </c>
      <c r="H1163" s="10">
        <v>8.3333333333333339</v>
      </c>
      <c r="I1163" s="11">
        <v>85</v>
      </c>
      <c r="J1163" s="11">
        <f t="shared" si="18"/>
        <v>354.16666666666669</v>
      </c>
    </row>
    <row r="1164" spans="1:10">
      <c r="A1164" t="s">
        <v>76</v>
      </c>
      <c r="B1164" t="s">
        <v>83</v>
      </c>
      <c r="C1164" t="s">
        <v>88</v>
      </c>
      <c r="D1164">
        <v>2017</v>
      </c>
      <c r="E1164" t="s">
        <v>93</v>
      </c>
      <c r="F1164">
        <v>34</v>
      </c>
      <c r="G1164" s="9">
        <v>8.6666666666666661</v>
      </c>
      <c r="H1164" s="10">
        <v>17.333333333333332</v>
      </c>
      <c r="I1164" s="11">
        <v>85</v>
      </c>
      <c r="J1164" s="11">
        <f t="shared" si="18"/>
        <v>736.66666666666663</v>
      </c>
    </row>
    <row r="1165" spans="1:10">
      <c r="A1165" t="s">
        <v>75</v>
      </c>
      <c r="B1165" t="s">
        <v>85</v>
      </c>
      <c r="C1165" t="s">
        <v>88</v>
      </c>
      <c r="D1165">
        <v>2017</v>
      </c>
      <c r="E1165" t="s">
        <v>93</v>
      </c>
      <c r="F1165">
        <v>29</v>
      </c>
      <c r="G1165" s="9">
        <v>4.25</v>
      </c>
      <c r="H1165" s="10">
        <v>8.5</v>
      </c>
      <c r="I1165" s="11">
        <v>1500</v>
      </c>
      <c r="J1165" s="11">
        <f t="shared" si="18"/>
        <v>6375</v>
      </c>
    </row>
    <row r="1166" spans="1:10">
      <c r="A1166" t="s">
        <v>75</v>
      </c>
      <c r="B1166" t="s">
        <v>84</v>
      </c>
      <c r="C1166" t="s">
        <v>88</v>
      </c>
      <c r="D1166">
        <v>2017</v>
      </c>
      <c r="E1166" t="s">
        <v>93</v>
      </c>
      <c r="F1166">
        <v>31</v>
      </c>
      <c r="G1166" s="9">
        <v>23.4</v>
      </c>
      <c r="H1166" s="10">
        <v>46.8</v>
      </c>
      <c r="I1166" s="11">
        <v>950</v>
      </c>
      <c r="J1166" s="11">
        <f t="shared" si="18"/>
        <v>22230</v>
      </c>
    </row>
    <row r="1167" spans="1:10">
      <c r="A1167" t="s">
        <v>78</v>
      </c>
      <c r="B1167" t="s">
        <v>84</v>
      </c>
      <c r="C1167" t="s">
        <v>88</v>
      </c>
      <c r="D1167">
        <v>2017</v>
      </c>
      <c r="E1167" t="s">
        <v>93</v>
      </c>
      <c r="F1167">
        <v>31</v>
      </c>
      <c r="G1167" s="9">
        <v>7.1999999999999993</v>
      </c>
      <c r="H1167" s="10">
        <v>14.399999999999999</v>
      </c>
      <c r="I1167" s="11">
        <v>950</v>
      </c>
      <c r="J1167" s="11">
        <f t="shared" si="18"/>
        <v>6839.9999999999991</v>
      </c>
    </row>
    <row r="1168" spans="1:10">
      <c r="A1168" t="s">
        <v>100</v>
      </c>
      <c r="B1168" t="s">
        <v>84</v>
      </c>
      <c r="C1168" t="s">
        <v>88</v>
      </c>
      <c r="D1168">
        <v>2017</v>
      </c>
      <c r="E1168" t="s">
        <v>91</v>
      </c>
      <c r="F1168">
        <v>4</v>
      </c>
      <c r="G1168" s="9">
        <v>4.2</v>
      </c>
      <c r="H1168" s="10">
        <v>8.4</v>
      </c>
      <c r="I1168" s="11">
        <v>950</v>
      </c>
      <c r="J1168" s="11">
        <f t="shared" si="18"/>
        <v>3990</v>
      </c>
    </row>
    <row r="1169" spans="1:10">
      <c r="A1169" t="s">
        <v>75</v>
      </c>
      <c r="B1169" t="s">
        <v>85</v>
      </c>
      <c r="C1169" t="s">
        <v>88</v>
      </c>
      <c r="D1169">
        <v>2017</v>
      </c>
      <c r="E1169" t="s">
        <v>94</v>
      </c>
      <c r="F1169">
        <v>45</v>
      </c>
      <c r="G1169" s="9">
        <v>3.25</v>
      </c>
      <c r="H1169" s="10">
        <v>6.5</v>
      </c>
      <c r="I1169" s="11">
        <v>1500</v>
      </c>
      <c r="J1169" s="11">
        <f t="shared" si="18"/>
        <v>4875</v>
      </c>
    </row>
    <row r="1170" spans="1:10">
      <c r="A1170" t="s">
        <v>78</v>
      </c>
      <c r="B1170" t="s">
        <v>84</v>
      </c>
      <c r="C1170" t="s">
        <v>88</v>
      </c>
      <c r="D1170">
        <v>2017</v>
      </c>
      <c r="E1170" t="s">
        <v>92</v>
      </c>
      <c r="F1170">
        <v>18</v>
      </c>
      <c r="G1170" s="9">
        <v>6</v>
      </c>
      <c r="H1170" s="10">
        <v>12</v>
      </c>
      <c r="I1170" s="11">
        <v>950</v>
      </c>
      <c r="J1170" s="11">
        <f t="shared" si="18"/>
        <v>5700</v>
      </c>
    </row>
    <row r="1171" spans="1:10">
      <c r="A1171" t="s">
        <v>75</v>
      </c>
      <c r="B1171" t="s">
        <v>85</v>
      </c>
      <c r="C1171" t="s">
        <v>88</v>
      </c>
      <c r="D1171">
        <v>2017</v>
      </c>
      <c r="E1171" t="s">
        <v>93</v>
      </c>
      <c r="F1171">
        <v>31</v>
      </c>
      <c r="G1171" s="9">
        <v>4.375</v>
      </c>
      <c r="H1171" s="10">
        <v>8.75</v>
      </c>
      <c r="I1171" s="11">
        <v>1500</v>
      </c>
      <c r="J1171" s="11">
        <f t="shared" si="18"/>
        <v>6562.5</v>
      </c>
    </row>
    <row r="1172" spans="1:10">
      <c r="A1172" t="s">
        <v>76</v>
      </c>
      <c r="B1172" t="s">
        <v>82</v>
      </c>
      <c r="C1172" t="s">
        <v>88</v>
      </c>
      <c r="D1172">
        <v>2017</v>
      </c>
      <c r="E1172" t="s">
        <v>94</v>
      </c>
      <c r="F1172">
        <v>45</v>
      </c>
      <c r="G1172" s="9">
        <v>27</v>
      </c>
      <c r="H1172" s="10">
        <v>54</v>
      </c>
      <c r="I1172" s="11">
        <v>550</v>
      </c>
      <c r="J1172" s="11">
        <f t="shared" si="18"/>
        <v>14850</v>
      </c>
    </row>
    <row r="1173" spans="1:10">
      <c r="A1173" t="s">
        <v>76</v>
      </c>
      <c r="B1173" t="s">
        <v>84</v>
      </c>
      <c r="C1173" t="s">
        <v>88</v>
      </c>
      <c r="D1173">
        <v>2017</v>
      </c>
      <c r="E1173" t="s">
        <v>93</v>
      </c>
      <c r="F1173">
        <v>30</v>
      </c>
      <c r="G1173" s="9">
        <v>25.2</v>
      </c>
      <c r="H1173" s="10">
        <v>50.4</v>
      </c>
      <c r="I1173" s="11">
        <v>950</v>
      </c>
      <c r="J1173" s="11">
        <f t="shared" si="18"/>
        <v>23940</v>
      </c>
    </row>
    <row r="1174" spans="1:10">
      <c r="A1174" t="s">
        <v>77</v>
      </c>
      <c r="B1174" t="s">
        <v>82</v>
      </c>
      <c r="C1174" t="s">
        <v>88</v>
      </c>
      <c r="D1174">
        <v>2017</v>
      </c>
      <c r="E1174" t="s">
        <v>93</v>
      </c>
      <c r="F1174">
        <v>30</v>
      </c>
      <c r="G1174" s="9">
        <v>18.75</v>
      </c>
      <c r="H1174" s="10">
        <v>37.5</v>
      </c>
      <c r="I1174" s="11">
        <v>550</v>
      </c>
      <c r="J1174" s="11">
        <f t="shared" si="18"/>
        <v>10312.5</v>
      </c>
    </row>
    <row r="1175" spans="1:10">
      <c r="A1175" t="s">
        <v>78</v>
      </c>
      <c r="B1175" t="s">
        <v>84</v>
      </c>
      <c r="C1175" t="s">
        <v>88</v>
      </c>
      <c r="D1175">
        <v>2017</v>
      </c>
      <c r="E1175" t="s">
        <v>93</v>
      </c>
      <c r="F1175">
        <v>30</v>
      </c>
      <c r="G1175" s="9">
        <v>15</v>
      </c>
      <c r="H1175" s="10">
        <v>30</v>
      </c>
      <c r="I1175" s="11">
        <v>950</v>
      </c>
      <c r="J1175" s="11">
        <f t="shared" si="18"/>
        <v>14250</v>
      </c>
    </row>
    <row r="1176" spans="1:10">
      <c r="A1176" t="s">
        <v>76</v>
      </c>
      <c r="B1176" t="s">
        <v>82</v>
      </c>
      <c r="C1176" t="s">
        <v>88</v>
      </c>
      <c r="D1176">
        <v>2017</v>
      </c>
      <c r="E1176" t="s">
        <v>91</v>
      </c>
      <c r="F1176">
        <v>9</v>
      </c>
      <c r="G1176" s="9">
        <v>24</v>
      </c>
      <c r="H1176" s="10">
        <v>48</v>
      </c>
      <c r="I1176" s="11">
        <v>550</v>
      </c>
      <c r="J1176" s="11">
        <f t="shared" si="18"/>
        <v>13200</v>
      </c>
    </row>
    <row r="1177" spans="1:10">
      <c r="A1177" t="s">
        <v>76</v>
      </c>
      <c r="B1177" t="s">
        <v>84</v>
      </c>
      <c r="C1177" t="s">
        <v>88</v>
      </c>
      <c r="D1177">
        <v>2017</v>
      </c>
      <c r="E1177" t="s">
        <v>91</v>
      </c>
      <c r="F1177">
        <v>8</v>
      </c>
      <c r="G1177" s="9">
        <v>33.6</v>
      </c>
      <c r="H1177" s="10">
        <v>67.2</v>
      </c>
      <c r="I1177" s="11">
        <v>950</v>
      </c>
      <c r="J1177" s="11">
        <f t="shared" si="18"/>
        <v>31920</v>
      </c>
    </row>
    <row r="1178" spans="1:10">
      <c r="A1178" t="s">
        <v>76</v>
      </c>
      <c r="B1178" t="s">
        <v>83</v>
      </c>
      <c r="C1178" t="s">
        <v>88</v>
      </c>
      <c r="D1178">
        <v>2017</v>
      </c>
      <c r="E1178" t="s">
        <v>93</v>
      </c>
      <c r="F1178">
        <v>31</v>
      </c>
      <c r="G1178" s="9">
        <v>9.5</v>
      </c>
      <c r="H1178" s="10">
        <v>19</v>
      </c>
      <c r="I1178" s="11">
        <v>85</v>
      </c>
      <c r="J1178" s="11">
        <f t="shared" si="18"/>
        <v>807.5</v>
      </c>
    </row>
    <row r="1179" spans="1:10">
      <c r="A1179" t="s">
        <v>100</v>
      </c>
      <c r="B1179" t="s">
        <v>83</v>
      </c>
      <c r="C1179" t="s">
        <v>88</v>
      </c>
      <c r="D1179">
        <v>2017</v>
      </c>
      <c r="E1179" t="s">
        <v>91</v>
      </c>
      <c r="F1179">
        <v>4</v>
      </c>
      <c r="G1179" s="9">
        <v>1.1666666666666667</v>
      </c>
      <c r="H1179" s="10">
        <v>2.3333333333333335</v>
      </c>
      <c r="I1179" s="11">
        <v>85</v>
      </c>
      <c r="J1179" s="11">
        <f t="shared" si="18"/>
        <v>99.166666666666671</v>
      </c>
    </row>
    <row r="1180" spans="1:10">
      <c r="A1180" t="s">
        <v>77</v>
      </c>
      <c r="B1180" t="s">
        <v>83</v>
      </c>
      <c r="C1180" t="s">
        <v>88</v>
      </c>
      <c r="D1180">
        <v>2017</v>
      </c>
      <c r="E1180" t="s">
        <v>94</v>
      </c>
      <c r="F1180">
        <v>45</v>
      </c>
      <c r="G1180" s="9">
        <v>3.1666666666666665</v>
      </c>
      <c r="H1180" s="10">
        <v>6.333333333333333</v>
      </c>
      <c r="I1180" s="11">
        <v>85</v>
      </c>
      <c r="J1180" s="11">
        <f t="shared" si="18"/>
        <v>269.16666666666663</v>
      </c>
    </row>
    <row r="1181" spans="1:10">
      <c r="A1181" t="s">
        <v>78</v>
      </c>
      <c r="B1181" t="s">
        <v>82</v>
      </c>
      <c r="C1181" t="s">
        <v>88</v>
      </c>
      <c r="D1181">
        <v>2017</v>
      </c>
      <c r="E1181" t="s">
        <v>92</v>
      </c>
      <c r="F1181">
        <v>18</v>
      </c>
      <c r="G1181" s="9">
        <v>10.5</v>
      </c>
      <c r="H1181" s="10">
        <v>21</v>
      </c>
      <c r="I1181" s="11">
        <v>550</v>
      </c>
      <c r="J1181" s="11">
        <f t="shared" si="18"/>
        <v>5775</v>
      </c>
    </row>
    <row r="1182" spans="1:10">
      <c r="A1182" t="s">
        <v>100</v>
      </c>
      <c r="B1182" t="s">
        <v>83</v>
      </c>
      <c r="C1182" t="s">
        <v>88</v>
      </c>
      <c r="D1182">
        <v>2017</v>
      </c>
      <c r="E1182" t="s">
        <v>93</v>
      </c>
      <c r="F1182">
        <v>34</v>
      </c>
      <c r="G1182" s="9">
        <v>1.3333333333333333</v>
      </c>
      <c r="H1182" s="10">
        <v>2.6666666666666665</v>
      </c>
      <c r="I1182" s="11">
        <v>85</v>
      </c>
      <c r="J1182" s="11">
        <f t="shared" si="18"/>
        <v>113.33333333333333</v>
      </c>
    </row>
    <row r="1183" spans="1:10">
      <c r="A1183" t="s">
        <v>75</v>
      </c>
      <c r="B1183" t="s">
        <v>83</v>
      </c>
      <c r="C1183" t="s">
        <v>88</v>
      </c>
      <c r="D1183">
        <v>2017</v>
      </c>
      <c r="E1183" t="s">
        <v>92</v>
      </c>
      <c r="F1183">
        <v>19</v>
      </c>
      <c r="G1183" s="9">
        <v>5.166666666666667</v>
      </c>
      <c r="H1183" s="10">
        <v>10.333333333333334</v>
      </c>
      <c r="I1183" s="11">
        <v>85</v>
      </c>
      <c r="J1183" s="11">
        <f t="shared" si="18"/>
        <v>439.16666666666669</v>
      </c>
    </row>
    <row r="1184" spans="1:10">
      <c r="A1184" t="s">
        <v>100</v>
      </c>
      <c r="B1184" t="s">
        <v>83</v>
      </c>
      <c r="C1184" t="s">
        <v>88</v>
      </c>
      <c r="D1184">
        <v>2017</v>
      </c>
      <c r="E1184" t="s">
        <v>92</v>
      </c>
      <c r="F1184">
        <v>20</v>
      </c>
      <c r="G1184" s="9">
        <v>1.1666666666666667</v>
      </c>
      <c r="H1184" s="10">
        <v>2.3333333333333335</v>
      </c>
      <c r="I1184" s="11">
        <v>85</v>
      </c>
      <c r="J1184" s="11">
        <f t="shared" si="18"/>
        <v>99.166666666666671</v>
      </c>
    </row>
    <row r="1185" spans="1:10">
      <c r="A1185" t="s">
        <v>100</v>
      </c>
      <c r="B1185" t="s">
        <v>82</v>
      </c>
      <c r="C1185" t="s">
        <v>88</v>
      </c>
      <c r="D1185">
        <v>2017</v>
      </c>
      <c r="E1185" t="s">
        <v>91</v>
      </c>
      <c r="F1185">
        <v>12</v>
      </c>
      <c r="G1185" s="9">
        <v>4.5</v>
      </c>
      <c r="H1185" s="10">
        <v>9</v>
      </c>
      <c r="I1185" s="11">
        <v>550</v>
      </c>
      <c r="J1185" s="11">
        <f t="shared" si="18"/>
        <v>2475</v>
      </c>
    </row>
    <row r="1186" spans="1:10">
      <c r="A1186" t="s">
        <v>78</v>
      </c>
      <c r="B1186" t="s">
        <v>84</v>
      </c>
      <c r="C1186" t="s">
        <v>88</v>
      </c>
      <c r="D1186">
        <v>2017</v>
      </c>
      <c r="E1186" t="s">
        <v>93</v>
      </c>
      <c r="F1186">
        <v>29</v>
      </c>
      <c r="G1186" s="9">
        <v>12.6</v>
      </c>
      <c r="H1186" s="10">
        <v>25.2</v>
      </c>
      <c r="I1186" s="11">
        <v>950</v>
      </c>
      <c r="J1186" s="11">
        <f t="shared" si="18"/>
        <v>11970</v>
      </c>
    </row>
    <row r="1187" spans="1:10">
      <c r="A1187" t="s">
        <v>78</v>
      </c>
      <c r="B1187" t="s">
        <v>84</v>
      </c>
      <c r="C1187" t="s">
        <v>88</v>
      </c>
      <c r="D1187">
        <v>2017</v>
      </c>
      <c r="E1187" t="s">
        <v>91</v>
      </c>
      <c r="F1187">
        <v>8</v>
      </c>
      <c r="G1187" s="9">
        <v>18</v>
      </c>
      <c r="H1187" s="10">
        <v>36</v>
      </c>
      <c r="I1187" s="11">
        <v>950</v>
      </c>
      <c r="J1187" s="11">
        <f t="shared" si="18"/>
        <v>17100</v>
      </c>
    </row>
    <row r="1188" spans="1:10">
      <c r="A1188" t="s">
        <v>75</v>
      </c>
      <c r="B1188" t="s">
        <v>83</v>
      </c>
      <c r="C1188" t="s">
        <v>88</v>
      </c>
      <c r="D1188">
        <v>2017</v>
      </c>
      <c r="E1188" t="s">
        <v>92</v>
      </c>
      <c r="F1188">
        <v>18</v>
      </c>
      <c r="G1188" s="9">
        <v>3.3333333333333335</v>
      </c>
      <c r="H1188" s="10">
        <v>6.666666666666667</v>
      </c>
      <c r="I1188" s="11">
        <v>85</v>
      </c>
      <c r="J1188" s="11">
        <f t="shared" si="18"/>
        <v>283.33333333333337</v>
      </c>
    </row>
    <row r="1189" spans="1:10">
      <c r="A1189" t="s">
        <v>76</v>
      </c>
      <c r="B1189" t="s">
        <v>84</v>
      </c>
      <c r="C1189" t="s">
        <v>88</v>
      </c>
      <c r="D1189">
        <v>2017</v>
      </c>
      <c r="E1189" t="s">
        <v>92</v>
      </c>
      <c r="F1189">
        <v>18</v>
      </c>
      <c r="G1189" s="9">
        <v>18.599999999999998</v>
      </c>
      <c r="H1189" s="10">
        <v>37.199999999999996</v>
      </c>
      <c r="I1189" s="11">
        <v>950</v>
      </c>
      <c r="J1189" s="11">
        <f t="shared" si="18"/>
        <v>17669.999999999996</v>
      </c>
    </row>
    <row r="1190" spans="1:10">
      <c r="A1190" t="s">
        <v>76</v>
      </c>
      <c r="B1190" t="s">
        <v>82</v>
      </c>
      <c r="C1190" t="s">
        <v>88</v>
      </c>
      <c r="D1190">
        <v>2017</v>
      </c>
      <c r="E1190" t="s">
        <v>93</v>
      </c>
      <c r="F1190">
        <v>30</v>
      </c>
      <c r="G1190" s="9">
        <v>39</v>
      </c>
      <c r="H1190" s="10">
        <v>78</v>
      </c>
      <c r="I1190" s="11">
        <v>550</v>
      </c>
      <c r="J1190" s="11">
        <f t="shared" si="18"/>
        <v>21450</v>
      </c>
    </row>
    <row r="1191" spans="1:10">
      <c r="A1191" t="s">
        <v>77</v>
      </c>
      <c r="B1191" t="s">
        <v>82</v>
      </c>
      <c r="C1191" t="s">
        <v>88</v>
      </c>
      <c r="D1191">
        <v>2017</v>
      </c>
      <c r="E1191" t="s">
        <v>94</v>
      </c>
      <c r="F1191">
        <v>45</v>
      </c>
      <c r="G1191" s="9">
        <v>14.25</v>
      </c>
      <c r="H1191" s="10">
        <v>28.5</v>
      </c>
      <c r="I1191" s="11">
        <v>550</v>
      </c>
      <c r="J1191" s="11">
        <f t="shared" si="18"/>
        <v>7837.5</v>
      </c>
    </row>
    <row r="1192" spans="1:10">
      <c r="A1192" t="s">
        <v>75</v>
      </c>
      <c r="B1192" t="s">
        <v>84</v>
      </c>
      <c r="C1192" t="s">
        <v>88</v>
      </c>
      <c r="D1192">
        <v>2017</v>
      </c>
      <c r="E1192" t="s">
        <v>92</v>
      </c>
      <c r="F1192">
        <v>18</v>
      </c>
      <c r="G1192" s="9">
        <v>24</v>
      </c>
      <c r="H1192" s="10">
        <v>48</v>
      </c>
      <c r="I1192" s="11">
        <v>950</v>
      </c>
      <c r="J1192" s="11">
        <f t="shared" si="18"/>
        <v>22800</v>
      </c>
    </row>
    <row r="1193" spans="1:10">
      <c r="A1193" t="s">
        <v>78</v>
      </c>
      <c r="B1193" t="s">
        <v>83</v>
      </c>
      <c r="C1193" t="s">
        <v>88</v>
      </c>
      <c r="D1193">
        <v>2017</v>
      </c>
      <c r="E1193" t="s">
        <v>93</v>
      </c>
      <c r="F1193">
        <v>37</v>
      </c>
      <c r="G1193" s="9">
        <v>4.333333333333333</v>
      </c>
      <c r="H1193" s="10">
        <v>8.6666666666666661</v>
      </c>
      <c r="I1193" s="11">
        <v>85</v>
      </c>
      <c r="J1193" s="11">
        <f t="shared" si="18"/>
        <v>368.33333333333331</v>
      </c>
    </row>
    <row r="1194" spans="1:10">
      <c r="A1194" t="s">
        <v>100</v>
      </c>
      <c r="B1194" t="s">
        <v>85</v>
      </c>
      <c r="C1194" t="s">
        <v>88</v>
      </c>
      <c r="D1194">
        <v>2017</v>
      </c>
      <c r="E1194" t="s">
        <v>93</v>
      </c>
      <c r="F1194">
        <v>34</v>
      </c>
      <c r="G1194" s="9">
        <v>0.625</v>
      </c>
      <c r="H1194" s="10">
        <v>1.25</v>
      </c>
      <c r="I1194" s="11">
        <v>1500</v>
      </c>
      <c r="J1194" s="11">
        <f t="shared" si="18"/>
        <v>937.5</v>
      </c>
    </row>
    <row r="1195" spans="1:10">
      <c r="A1195" t="s">
        <v>100</v>
      </c>
      <c r="B1195" t="s">
        <v>82</v>
      </c>
      <c r="C1195" t="s">
        <v>88</v>
      </c>
      <c r="D1195">
        <v>2017</v>
      </c>
      <c r="E1195" t="s">
        <v>91</v>
      </c>
      <c r="F1195">
        <v>11</v>
      </c>
      <c r="G1195" s="9">
        <v>6.75</v>
      </c>
      <c r="H1195" s="10">
        <v>13.5</v>
      </c>
      <c r="I1195" s="11">
        <v>550</v>
      </c>
      <c r="J1195" s="11">
        <f t="shared" si="18"/>
        <v>3712.5</v>
      </c>
    </row>
    <row r="1196" spans="1:10">
      <c r="A1196" t="s">
        <v>75</v>
      </c>
      <c r="B1196" t="s">
        <v>82</v>
      </c>
      <c r="C1196" t="s">
        <v>88</v>
      </c>
      <c r="D1196">
        <v>2017</v>
      </c>
      <c r="E1196" t="s">
        <v>92</v>
      </c>
      <c r="F1196">
        <v>18</v>
      </c>
      <c r="G1196" s="9">
        <v>16.5</v>
      </c>
      <c r="H1196" s="10">
        <v>33</v>
      </c>
      <c r="I1196" s="11">
        <v>550</v>
      </c>
      <c r="J1196" s="11">
        <f t="shared" si="18"/>
        <v>9075</v>
      </c>
    </row>
    <row r="1197" spans="1:10">
      <c r="A1197" t="s">
        <v>78</v>
      </c>
      <c r="B1197" t="s">
        <v>85</v>
      </c>
      <c r="C1197" t="s">
        <v>88</v>
      </c>
      <c r="D1197">
        <v>2017</v>
      </c>
      <c r="E1197" t="s">
        <v>93</v>
      </c>
      <c r="F1197">
        <v>31</v>
      </c>
      <c r="G1197" s="9">
        <v>1.375</v>
      </c>
      <c r="H1197" s="10">
        <v>2.75</v>
      </c>
      <c r="I1197" s="11">
        <v>1500</v>
      </c>
      <c r="J1197" s="11">
        <f t="shared" si="18"/>
        <v>2062.5</v>
      </c>
    </row>
    <row r="1198" spans="1:10">
      <c r="A1198" t="s">
        <v>78</v>
      </c>
      <c r="B1198" t="s">
        <v>83</v>
      </c>
      <c r="C1198" t="s">
        <v>88</v>
      </c>
      <c r="D1198">
        <v>2017</v>
      </c>
      <c r="E1198" t="s">
        <v>91</v>
      </c>
      <c r="F1198">
        <v>8</v>
      </c>
      <c r="G1198" s="9">
        <v>4</v>
      </c>
      <c r="H1198" s="10">
        <v>8</v>
      </c>
      <c r="I1198" s="11">
        <v>85</v>
      </c>
      <c r="J1198" s="11">
        <f t="shared" si="18"/>
        <v>340</v>
      </c>
    </row>
    <row r="1199" spans="1:10">
      <c r="A1199" t="s">
        <v>75</v>
      </c>
      <c r="B1199" t="s">
        <v>82</v>
      </c>
      <c r="C1199" t="s">
        <v>88</v>
      </c>
      <c r="D1199">
        <v>2017</v>
      </c>
      <c r="E1199" t="s">
        <v>91</v>
      </c>
      <c r="F1199">
        <v>9</v>
      </c>
      <c r="G1199" s="9">
        <v>25.5</v>
      </c>
      <c r="H1199" s="10">
        <v>51</v>
      </c>
      <c r="I1199" s="11">
        <v>550</v>
      </c>
      <c r="J1199" s="11">
        <f t="shared" si="18"/>
        <v>14025</v>
      </c>
    </row>
    <row r="1200" spans="1:10">
      <c r="A1200" t="s">
        <v>78</v>
      </c>
      <c r="B1200" t="s">
        <v>83</v>
      </c>
      <c r="C1200" t="s">
        <v>88</v>
      </c>
      <c r="D1200">
        <v>2017</v>
      </c>
      <c r="E1200" t="s">
        <v>93</v>
      </c>
      <c r="F1200">
        <v>31</v>
      </c>
      <c r="G1200" s="9">
        <v>4.5</v>
      </c>
      <c r="H1200" s="10">
        <v>9</v>
      </c>
      <c r="I1200" s="11">
        <v>85</v>
      </c>
      <c r="J1200" s="11">
        <f t="shared" si="18"/>
        <v>382.5</v>
      </c>
    </row>
    <row r="1201" spans="1:10">
      <c r="A1201" t="s">
        <v>77</v>
      </c>
      <c r="B1201" t="s">
        <v>84</v>
      </c>
      <c r="C1201" t="s">
        <v>88</v>
      </c>
      <c r="D1201">
        <v>2017</v>
      </c>
      <c r="E1201" t="s">
        <v>92</v>
      </c>
      <c r="F1201">
        <v>18</v>
      </c>
      <c r="G1201" s="9">
        <v>9.6</v>
      </c>
      <c r="H1201" s="10">
        <v>19.2</v>
      </c>
      <c r="I1201" s="11">
        <v>950</v>
      </c>
      <c r="J1201" s="11">
        <f t="shared" si="18"/>
        <v>9120</v>
      </c>
    </row>
    <row r="1202" spans="1:10">
      <c r="A1202" t="s">
        <v>78</v>
      </c>
      <c r="B1202" t="s">
        <v>85</v>
      </c>
      <c r="C1202" t="s">
        <v>88</v>
      </c>
      <c r="D1202">
        <v>2017</v>
      </c>
      <c r="E1202" t="s">
        <v>92</v>
      </c>
      <c r="F1202">
        <v>18</v>
      </c>
      <c r="G1202" s="9">
        <v>1.375</v>
      </c>
      <c r="H1202" s="10">
        <v>2.75</v>
      </c>
      <c r="I1202" s="11">
        <v>1500</v>
      </c>
      <c r="J1202" s="11">
        <f t="shared" si="18"/>
        <v>2062.5</v>
      </c>
    </row>
    <row r="1203" spans="1:10">
      <c r="A1203" t="s">
        <v>78</v>
      </c>
      <c r="B1203" t="s">
        <v>84</v>
      </c>
      <c r="C1203" t="s">
        <v>88</v>
      </c>
      <c r="D1203">
        <v>2017</v>
      </c>
      <c r="E1203" t="s">
        <v>93</v>
      </c>
      <c r="F1203">
        <v>35</v>
      </c>
      <c r="G1203" s="9">
        <v>10.199999999999999</v>
      </c>
      <c r="H1203" s="10">
        <v>20.399999999999999</v>
      </c>
      <c r="I1203" s="11">
        <v>950</v>
      </c>
      <c r="J1203" s="11">
        <f t="shared" si="18"/>
        <v>9690</v>
      </c>
    </row>
    <row r="1204" spans="1:10">
      <c r="A1204" t="s">
        <v>100</v>
      </c>
      <c r="B1204" t="s">
        <v>84</v>
      </c>
      <c r="C1204" t="s">
        <v>88</v>
      </c>
      <c r="D1204">
        <v>2017</v>
      </c>
      <c r="E1204" t="s">
        <v>92</v>
      </c>
      <c r="F1204">
        <v>25</v>
      </c>
      <c r="G1204" s="9">
        <v>3.5999999999999996</v>
      </c>
      <c r="H1204" s="10">
        <v>7.1999999999999993</v>
      </c>
      <c r="I1204" s="11">
        <v>950</v>
      </c>
      <c r="J1204" s="11">
        <f t="shared" si="18"/>
        <v>3419.9999999999995</v>
      </c>
    </row>
    <row r="1205" spans="1:10">
      <c r="A1205" t="s">
        <v>78</v>
      </c>
      <c r="B1205" t="s">
        <v>84</v>
      </c>
      <c r="C1205" t="s">
        <v>88</v>
      </c>
      <c r="D1205">
        <v>2017</v>
      </c>
      <c r="E1205" t="s">
        <v>92</v>
      </c>
      <c r="F1205">
        <v>19</v>
      </c>
      <c r="G1205" s="9">
        <v>10.199999999999999</v>
      </c>
      <c r="H1205" s="10">
        <v>20.399999999999999</v>
      </c>
      <c r="I1205" s="11">
        <v>950</v>
      </c>
      <c r="J1205" s="11">
        <f t="shared" si="18"/>
        <v>9690</v>
      </c>
    </row>
    <row r="1206" spans="1:10">
      <c r="A1206" t="s">
        <v>75</v>
      </c>
      <c r="B1206" t="s">
        <v>83</v>
      </c>
      <c r="C1206" t="s">
        <v>88</v>
      </c>
      <c r="D1206">
        <v>2017</v>
      </c>
      <c r="E1206" t="s">
        <v>94</v>
      </c>
      <c r="F1206">
        <v>45</v>
      </c>
      <c r="G1206" s="9">
        <v>5.666666666666667</v>
      </c>
      <c r="H1206" s="10">
        <v>11.333333333333334</v>
      </c>
      <c r="I1206" s="11">
        <v>85</v>
      </c>
      <c r="J1206" s="11">
        <f t="shared" si="18"/>
        <v>481.66666666666669</v>
      </c>
    </row>
    <row r="1207" spans="1:10">
      <c r="A1207" t="s">
        <v>78</v>
      </c>
      <c r="B1207" t="s">
        <v>82</v>
      </c>
      <c r="C1207" t="s">
        <v>88</v>
      </c>
      <c r="D1207">
        <v>2017</v>
      </c>
      <c r="E1207" t="s">
        <v>92</v>
      </c>
      <c r="F1207">
        <v>19</v>
      </c>
      <c r="G1207" s="9">
        <v>13.5</v>
      </c>
      <c r="H1207" s="10">
        <v>27</v>
      </c>
      <c r="I1207" s="11">
        <v>550</v>
      </c>
      <c r="J1207" s="11">
        <f t="shared" si="18"/>
        <v>7425</v>
      </c>
    </row>
    <row r="1208" spans="1:10">
      <c r="A1208" t="s">
        <v>100</v>
      </c>
      <c r="B1208" t="s">
        <v>85</v>
      </c>
      <c r="C1208" t="s">
        <v>88</v>
      </c>
      <c r="D1208">
        <v>2017</v>
      </c>
      <c r="E1208" t="s">
        <v>92</v>
      </c>
      <c r="F1208">
        <v>24</v>
      </c>
      <c r="G1208" s="9">
        <v>0.625</v>
      </c>
      <c r="H1208" s="10">
        <v>1.25</v>
      </c>
      <c r="I1208" s="11">
        <v>1500</v>
      </c>
      <c r="J1208" s="11">
        <f t="shared" si="18"/>
        <v>937.5</v>
      </c>
    </row>
    <row r="1209" spans="1:10">
      <c r="A1209" t="s">
        <v>77</v>
      </c>
      <c r="B1209" t="s">
        <v>85</v>
      </c>
      <c r="C1209" t="s">
        <v>88</v>
      </c>
      <c r="D1209">
        <v>2017</v>
      </c>
      <c r="E1209" t="s">
        <v>93</v>
      </c>
      <c r="F1209">
        <v>34</v>
      </c>
      <c r="G1209" s="9">
        <v>3.625</v>
      </c>
      <c r="H1209" s="10">
        <v>7.25</v>
      </c>
      <c r="I1209" s="11">
        <v>1500</v>
      </c>
      <c r="J1209" s="11">
        <f t="shared" si="18"/>
        <v>5437.5</v>
      </c>
    </row>
    <row r="1210" spans="1:10">
      <c r="A1210" t="s">
        <v>78</v>
      </c>
      <c r="B1210" t="s">
        <v>83</v>
      </c>
      <c r="C1210" t="s">
        <v>88</v>
      </c>
      <c r="D1210">
        <v>2017</v>
      </c>
      <c r="E1210" t="s">
        <v>92</v>
      </c>
      <c r="F1210">
        <v>18</v>
      </c>
      <c r="G1210" s="9">
        <v>2.3333333333333335</v>
      </c>
      <c r="H1210" s="10">
        <v>4.666666666666667</v>
      </c>
      <c r="I1210" s="11">
        <v>85</v>
      </c>
      <c r="J1210" s="11">
        <f t="shared" si="18"/>
        <v>198.33333333333334</v>
      </c>
    </row>
    <row r="1211" spans="1:10">
      <c r="A1211" t="s">
        <v>100</v>
      </c>
      <c r="B1211" t="s">
        <v>83</v>
      </c>
      <c r="C1211" t="s">
        <v>88</v>
      </c>
      <c r="D1211">
        <v>2017</v>
      </c>
      <c r="E1211" t="s">
        <v>91</v>
      </c>
      <c r="F1211">
        <v>10</v>
      </c>
      <c r="G1211" s="9">
        <v>1.6666666666666667</v>
      </c>
      <c r="H1211" s="10">
        <v>3.3333333333333335</v>
      </c>
      <c r="I1211" s="11">
        <v>85</v>
      </c>
      <c r="J1211" s="11">
        <f t="shared" si="18"/>
        <v>141.66666666666669</v>
      </c>
    </row>
    <row r="1212" spans="1:10">
      <c r="A1212" t="s">
        <v>76</v>
      </c>
      <c r="B1212" t="s">
        <v>82</v>
      </c>
      <c r="C1212" t="s">
        <v>88</v>
      </c>
      <c r="D1212">
        <v>2017</v>
      </c>
      <c r="E1212" t="s">
        <v>92</v>
      </c>
      <c r="F1212">
        <v>15</v>
      </c>
      <c r="G1212" s="9">
        <v>33.75</v>
      </c>
      <c r="H1212" s="10">
        <v>67.5</v>
      </c>
      <c r="I1212" s="11">
        <v>550</v>
      </c>
      <c r="J1212" s="11">
        <f t="shared" si="18"/>
        <v>18562.5</v>
      </c>
    </row>
    <row r="1213" spans="1:10">
      <c r="A1213" t="s">
        <v>77</v>
      </c>
      <c r="B1213" t="s">
        <v>82</v>
      </c>
      <c r="C1213" t="s">
        <v>88</v>
      </c>
      <c r="D1213">
        <v>2017</v>
      </c>
      <c r="E1213" t="s">
        <v>94</v>
      </c>
      <c r="F1213">
        <v>44</v>
      </c>
      <c r="G1213" s="9">
        <v>15</v>
      </c>
      <c r="H1213" s="10">
        <v>30</v>
      </c>
      <c r="I1213" s="11">
        <v>550</v>
      </c>
      <c r="J1213" s="11">
        <f t="shared" si="18"/>
        <v>8250</v>
      </c>
    </row>
    <row r="1214" spans="1:10">
      <c r="A1214" t="s">
        <v>78</v>
      </c>
      <c r="B1214" t="s">
        <v>85</v>
      </c>
      <c r="C1214" t="s">
        <v>88</v>
      </c>
      <c r="D1214">
        <v>2017</v>
      </c>
      <c r="E1214" t="s">
        <v>93</v>
      </c>
      <c r="F1214">
        <v>29</v>
      </c>
      <c r="G1214" s="9">
        <v>2.625</v>
      </c>
      <c r="H1214" s="10">
        <v>5.25</v>
      </c>
      <c r="I1214" s="11">
        <v>1500</v>
      </c>
      <c r="J1214" s="11">
        <f t="shared" si="18"/>
        <v>3937.5</v>
      </c>
    </row>
    <row r="1215" spans="1:10">
      <c r="A1215" t="s">
        <v>76</v>
      </c>
      <c r="B1215" t="s">
        <v>84</v>
      </c>
      <c r="C1215" t="s">
        <v>88</v>
      </c>
      <c r="D1215">
        <v>2017</v>
      </c>
      <c r="E1215" t="s">
        <v>93</v>
      </c>
      <c r="F1215">
        <v>34</v>
      </c>
      <c r="G1215" s="9">
        <v>34.199999999999996</v>
      </c>
      <c r="H1215" s="10">
        <v>68.399999999999991</v>
      </c>
      <c r="I1215" s="11">
        <v>950</v>
      </c>
      <c r="J1215" s="11">
        <f t="shared" si="18"/>
        <v>32489.999999999996</v>
      </c>
    </row>
    <row r="1216" spans="1:10">
      <c r="A1216" t="s">
        <v>78</v>
      </c>
      <c r="B1216" t="s">
        <v>82</v>
      </c>
      <c r="C1216" t="s">
        <v>88</v>
      </c>
      <c r="D1216">
        <v>2017</v>
      </c>
      <c r="E1216" t="s">
        <v>93</v>
      </c>
      <c r="F1216">
        <v>34</v>
      </c>
      <c r="G1216" s="9">
        <v>18</v>
      </c>
      <c r="H1216" s="10">
        <v>36</v>
      </c>
      <c r="I1216" s="11">
        <v>550</v>
      </c>
      <c r="J1216" s="11">
        <f t="shared" si="18"/>
        <v>9900</v>
      </c>
    </row>
    <row r="1217" spans="1:10">
      <c r="A1217" t="s">
        <v>78</v>
      </c>
      <c r="B1217" t="s">
        <v>85</v>
      </c>
      <c r="C1217" t="s">
        <v>88</v>
      </c>
      <c r="D1217">
        <v>2017</v>
      </c>
      <c r="E1217" t="s">
        <v>91</v>
      </c>
      <c r="F1217">
        <v>9</v>
      </c>
      <c r="G1217" s="9">
        <v>1.5</v>
      </c>
      <c r="H1217" s="10">
        <v>3</v>
      </c>
      <c r="I1217" s="11">
        <v>1500</v>
      </c>
      <c r="J1217" s="11">
        <f t="shared" si="18"/>
        <v>2250</v>
      </c>
    </row>
    <row r="1218" spans="1:10">
      <c r="A1218" t="s">
        <v>100</v>
      </c>
      <c r="B1218" t="s">
        <v>84</v>
      </c>
      <c r="C1218" t="s">
        <v>88</v>
      </c>
      <c r="D1218">
        <v>2017</v>
      </c>
      <c r="E1218" t="s">
        <v>94</v>
      </c>
      <c r="F1218">
        <v>52</v>
      </c>
      <c r="G1218" s="9">
        <v>3</v>
      </c>
      <c r="H1218" s="10">
        <v>6</v>
      </c>
      <c r="I1218" s="11">
        <v>950</v>
      </c>
      <c r="J1218" s="11">
        <f t="shared" ref="J1218:J1281" si="19">I1218*G1218</f>
        <v>2850</v>
      </c>
    </row>
    <row r="1219" spans="1:10">
      <c r="A1219" t="s">
        <v>76</v>
      </c>
      <c r="B1219" t="s">
        <v>82</v>
      </c>
      <c r="C1219" t="s">
        <v>88</v>
      </c>
      <c r="D1219">
        <v>2017</v>
      </c>
      <c r="E1219" t="s">
        <v>94</v>
      </c>
      <c r="F1219">
        <v>46</v>
      </c>
      <c r="G1219" s="9">
        <v>33.75</v>
      </c>
      <c r="H1219" s="10">
        <v>67.5</v>
      </c>
      <c r="I1219" s="11">
        <v>550</v>
      </c>
      <c r="J1219" s="11">
        <f t="shared" si="19"/>
        <v>18562.5</v>
      </c>
    </row>
    <row r="1220" spans="1:10">
      <c r="A1220" t="s">
        <v>76</v>
      </c>
      <c r="B1220" t="s">
        <v>82</v>
      </c>
      <c r="C1220" t="s">
        <v>88</v>
      </c>
      <c r="D1220">
        <v>2017</v>
      </c>
      <c r="E1220" t="s">
        <v>93</v>
      </c>
      <c r="F1220">
        <v>34</v>
      </c>
      <c r="G1220" s="9">
        <v>33</v>
      </c>
      <c r="H1220" s="10">
        <v>66</v>
      </c>
      <c r="I1220" s="11">
        <v>550</v>
      </c>
      <c r="J1220" s="11">
        <f t="shared" si="19"/>
        <v>18150</v>
      </c>
    </row>
    <row r="1221" spans="1:10">
      <c r="A1221" t="s">
        <v>76</v>
      </c>
      <c r="B1221" t="s">
        <v>84</v>
      </c>
      <c r="C1221" t="s">
        <v>88</v>
      </c>
      <c r="D1221">
        <v>2017</v>
      </c>
      <c r="E1221" t="s">
        <v>94</v>
      </c>
      <c r="F1221">
        <v>45</v>
      </c>
      <c r="G1221" s="9">
        <v>22.8</v>
      </c>
      <c r="H1221" s="10">
        <v>45.6</v>
      </c>
      <c r="I1221" s="11">
        <v>950</v>
      </c>
      <c r="J1221" s="11">
        <f t="shared" si="19"/>
        <v>21660</v>
      </c>
    </row>
    <row r="1222" spans="1:10">
      <c r="A1222" t="s">
        <v>76</v>
      </c>
      <c r="B1222" t="s">
        <v>84</v>
      </c>
      <c r="C1222" t="s">
        <v>88</v>
      </c>
      <c r="D1222">
        <v>2017</v>
      </c>
      <c r="E1222" t="s">
        <v>94</v>
      </c>
      <c r="F1222">
        <v>42</v>
      </c>
      <c r="G1222" s="9">
        <v>19.8</v>
      </c>
      <c r="H1222" s="10">
        <v>39.6</v>
      </c>
      <c r="I1222" s="11">
        <v>950</v>
      </c>
      <c r="J1222" s="11">
        <f t="shared" si="19"/>
        <v>18810</v>
      </c>
    </row>
    <row r="1223" spans="1:10">
      <c r="A1223" t="s">
        <v>100</v>
      </c>
      <c r="B1223" t="s">
        <v>84</v>
      </c>
      <c r="C1223" t="s">
        <v>88</v>
      </c>
      <c r="D1223">
        <v>2017</v>
      </c>
      <c r="E1223" t="s">
        <v>92</v>
      </c>
      <c r="F1223">
        <v>22</v>
      </c>
      <c r="G1223" s="9">
        <v>3.5999999999999996</v>
      </c>
      <c r="H1223" s="10">
        <v>7.1999999999999993</v>
      </c>
      <c r="I1223" s="11">
        <v>950</v>
      </c>
      <c r="J1223" s="11">
        <f t="shared" si="19"/>
        <v>3419.9999999999995</v>
      </c>
    </row>
    <row r="1224" spans="1:10">
      <c r="A1224" t="s">
        <v>78</v>
      </c>
      <c r="B1224" t="s">
        <v>84</v>
      </c>
      <c r="C1224" t="s">
        <v>88</v>
      </c>
      <c r="D1224">
        <v>2017</v>
      </c>
      <c r="E1224" t="s">
        <v>94</v>
      </c>
      <c r="F1224">
        <v>45</v>
      </c>
      <c r="G1224" s="9">
        <v>6</v>
      </c>
      <c r="H1224" s="10">
        <v>12</v>
      </c>
      <c r="I1224" s="11">
        <v>950</v>
      </c>
      <c r="J1224" s="11">
        <f t="shared" si="19"/>
        <v>5700</v>
      </c>
    </row>
    <row r="1225" spans="1:10">
      <c r="A1225" t="s">
        <v>77</v>
      </c>
      <c r="B1225" t="s">
        <v>82</v>
      </c>
      <c r="C1225" t="s">
        <v>88</v>
      </c>
      <c r="D1225">
        <v>2017</v>
      </c>
      <c r="E1225" t="s">
        <v>91</v>
      </c>
      <c r="F1225">
        <v>9</v>
      </c>
      <c r="G1225" s="9">
        <v>24.75</v>
      </c>
      <c r="H1225" s="10">
        <v>49.5</v>
      </c>
      <c r="I1225" s="11">
        <v>550</v>
      </c>
      <c r="J1225" s="11">
        <f t="shared" si="19"/>
        <v>13612.5</v>
      </c>
    </row>
    <row r="1226" spans="1:10">
      <c r="A1226" t="s">
        <v>78</v>
      </c>
      <c r="B1226" t="s">
        <v>83</v>
      </c>
      <c r="C1226" t="s">
        <v>88</v>
      </c>
      <c r="D1226">
        <v>2017</v>
      </c>
      <c r="E1226" t="s">
        <v>91</v>
      </c>
      <c r="F1226">
        <v>9</v>
      </c>
      <c r="G1226" s="9">
        <v>3.5</v>
      </c>
      <c r="H1226" s="10">
        <v>7</v>
      </c>
      <c r="I1226" s="11">
        <v>85</v>
      </c>
      <c r="J1226" s="11">
        <f t="shared" si="19"/>
        <v>297.5</v>
      </c>
    </row>
    <row r="1227" spans="1:10">
      <c r="A1227" t="s">
        <v>77</v>
      </c>
      <c r="B1227" t="s">
        <v>83</v>
      </c>
      <c r="C1227" t="s">
        <v>88</v>
      </c>
      <c r="D1227">
        <v>2017</v>
      </c>
      <c r="E1227" t="s">
        <v>93</v>
      </c>
      <c r="F1227">
        <v>34</v>
      </c>
      <c r="G1227" s="9">
        <v>2.8333333333333335</v>
      </c>
      <c r="H1227" s="10">
        <v>5.666666666666667</v>
      </c>
      <c r="I1227" s="11">
        <v>85</v>
      </c>
      <c r="J1227" s="11">
        <f t="shared" si="19"/>
        <v>240.83333333333334</v>
      </c>
    </row>
    <row r="1228" spans="1:10">
      <c r="A1228" t="s">
        <v>78</v>
      </c>
      <c r="B1228" t="s">
        <v>84</v>
      </c>
      <c r="C1228" t="s">
        <v>88</v>
      </c>
      <c r="D1228">
        <v>2017</v>
      </c>
      <c r="E1228" t="s">
        <v>93</v>
      </c>
      <c r="F1228">
        <v>28</v>
      </c>
      <c r="G1228" s="9">
        <v>10.199999999999999</v>
      </c>
      <c r="H1228" s="10">
        <v>20.399999999999999</v>
      </c>
      <c r="I1228" s="11">
        <v>950</v>
      </c>
      <c r="J1228" s="11">
        <f t="shared" si="19"/>
        <v>9690</v>
      </c>
    </row>
    <row r="1229" spans="1:10">
      <c r="A1229" t="s">
        <v>77</v>
      </c>
      <c r="B1229" t="s">
        <v>84</v>
      </c>
      <c r="C1229" t="s">
        <v>88</v>
      </c>
      <c r="D1229">
        <v>2017</v>
      </c>
      <c r="E1229" t="s">
        <v>91</v>
      </c>
      <c r="F1229">
        <v>9</v>
      </c>
      <c r="G1229" s="9">
        <v>21</v>
      </c>
      <c r="H1229" s="10">
        <v>42</v>
      </c>
      <c r="I1229" s="11">
        <v>950</v>
      </c>
      <c r="J1229" s="11">
        <f t="shared" si="19"/>
        <v>19950</v>
      </c>
    </row>
    <row r="1230" spans="1:10">
      <c r="A1230" t="s">
        <v>76</v>
      </c>
      <c r="B1230" t="s">
        <v>85</v>
      </c>
      <c r="C1230" t="s">
        <v>88</v>
      </c>
      <c r="D1230">
        <v>2017</v>
      </c>
      <c r="E1230" t="s">
        <v>91</v>
      </c>
      <c r="F1230">
        <v>9</v>
      </c>
      <c r="G1230" s="9">
        <v>7.5</v>
      </c>
      <c r="H1230" s="10">
        <v>15</v>
      </c>
      <c r="I1230" s="11">
        <v>1500</v>
      </c>
      <c r="J1230" s="11">
        <f t="shared" si="19"/>
        <v>11250</v>
      </c>
    </row>
    <row r="1231" spans="1:10">
      <c r="A1231" t="s">
        <v>76</v>
      </c>
      <c r="B1231" t="s">
        <v>83</v>
      </c>
      <c r="C1231" t="s">
        <v>88</v>
      </c>
      <c r="D1231">
        <v>2017</v>
      </c>
      <c r="E1231" t="s">
        <v>94</v>
      </c>
      <c r="F1231">
        <v>45</v>
      </c>
      <c r="G1231" s="9">
        <v>7.833333333333333</v>
      </c>
      <c r="H1231" s="10">
        <v>15.666666666666666</v>
      </c>
      <c r="I1231" s="11">
        <v>85</v>
      </c>
      <c r="J1231" s="11">
        <f t="shared" si="19"/>
        <v>665.83333333333326</v>
      </c>
    </row>
    <row r="1232" spans="1:10">
      <c r="A1232" t="s">
        <v>76</v>
      </c>
      <c r="B1232" t="s">
        <v>85</v>
      </c>
      <c r="C1232" t="s">
        <v>88</v>
      </c>
      <c r="D1232">
        <v>2017</v>
      </c>
      <c r="E1232" t="s">
        <v>94</v>
      </c>
      <c r="F1232">
        <v>45</v>
      </c>
      <c r="G1232" s="9">
        <v>5.875</v>
      </c>
      <c r="H1232" s="10">
        <v>11.75</v>
      </c>
      <c r="I1232" s="11">
        <v>1500</v>
      </c>
      <c r="J1232" s="11">
        <f t="shared" si="19"/>
        <v>8812.5</v>
      </c>
    </row>
    <row r="1233" spans="1:10">
      <c r="A1233" t="s">
        <v>75</v>
      </c>
      <c r="B1233" t="s">
        <v>84</v>
      </c>
      <c r="C1233" t="s">
        <v>88</v>
      </c>
      <c r="D1233">
        <v>2017</v>
      </c>
      <c r="E1233" t="s">
        <v>91</v>
      </c>
      <c r="F1233">
        <v>1</v>
      </c>
      <c r="G1233" s="9">
        <v>19.8</v>
      </c>
      <c r="H1233" s="10">
        <v>39.6</v>
      </c>
      <c r="I1233" s="11">
        <v>950</v>
      </c>
      <c r="J1233" s="11">
        <f t="shared" si="19"/>
        <v>18810</v>
      </c>
    </row>
    <row r="1234" spans="1:10">
      <c r="A1234" t="s">
        <v>100</v>
      </c>
      <c r="B1234" t="s">
        <v>85</v>
      </c>
      <c r="C1234" t="s">
        <v>88</v>
      </c>
      <c r="D1234">
        <v>2017</v>
      </c>
      <c r="E1234" t="s">
        <v>91</v>
      </c>
      <c r="F1234">
        <v>9</v>
      </c>
      <c r="G1234" s="9">
        <v>1</v>
      </c>
      <c r="H1234" s="10">
        <v>2</v>
      </c>
      <c r="I1234" s="11">
        <v>1500</v>
      </c>
      <c r="J1234" s="11">
        <f t="shared" si="19"/>
        <v>1500</v>
      </c>
    </row>
    <row r="1235" spans="1:10">
      <c r="A1235" t="s">
        <v>75</v>
      </c>
      <c r="B1235" t="s">
        <v>82</v>
      </c>
      <c r="C1235" t="s">
        <v>88</v>
      </c>
      <c r="D1235">
        <v>2017</v>
      </c>
      <c r="E1235" t="s">
        <v>94</v>
      </c>
      <c r="F1235">
        <v>45</v>
      </c>
      <c r="G1235" s="9">
        <v>18</v>
      </c>
      <c r="H1235" s="10">
        <v>36</v>
      </c>
      <c r="I1235" s="11">
        <v>550</v>
      </c>
      <c r="J1235" s="11">
        <f t="shared" si="19"/>
        <v>9900</v>
      </c>
    </row>
    <row r="1236" spans="1:10">
      <c r="A1236" t="s">
        <v>78</v>
      </c>
      <c r="B1236" t="s">
        <v>85</v>
      </c>
      <c r="C1236" t="s">
        <v>88</v>
      </c>
      <c r="D1236">
        <v>2017</v>
      </c>
      <c r="E1236" t="s">
        <v>94</v>
      </c>
      <c r="F1236">
        <v>45</v>
      </c>
      <c r="G1236" s="9">
        <v>3.375</v>
      </c>
      <c r="H1236" s="10">
        <v>6.75</v>
      </c>
      <c r="I1236" s="11">
        <v>1500</v>
      </c>
      <c r="J1236" s="11">
        <f t="shared" si="19"/>
        <v>5062.5</v>
      </c>
    </row>
    <row r="1237" spans="1:10">
      <c r="A1237" t="s">
        <v>100</v>
      </c>
      <c r="B1237" t="s">
        <v>84</v>
      </c>
      <c r="C1237" t="s">
        <v>88</v>
      </c>
      <c r="D1237">
        <v>2017</v>
      </c>
      <c r="E1237" t="s">
        <v>94</v>
      </c>
      <c r="F1237">
        <v>48</v>
      </c>
      <c r="G1237" s="9">
        <v>4.8</v>
      </c>
      <c r="H1237" s="10">
        <v>9.6</v>
      </c>
      <c r="I1237" s="11">
        <v>950</v>
      </c>
      <c r="J1237" s="11">
        <f t="shared" si="19"/>
        <v>4560</v>
      </c>
    </row>
    <row r="1238" spans="1:10">
      <c r="A1238" t="s">
        <v>100</v>
      </c>
      <c r="B1238" t="s">
        <v>83</v>
      </c>
      <c r="C1238" t="s">
        <v>88</v>
      </c>
      <c r="D1238">
        <v>2017</v>
      </c>
      <c r="E1238" t="s">
        <v>92</v>
      </c>
      <c r="F1238">
        <v>18</v>
      </c>
      <c r="G1238" s="9">
        <v>1.3333333333333333</v>
      </c>
      <c r="H1238" s="10">
        <v>2.6666666666666665</v>
      </c>
      <c r="I1238" s="11">
        <v>85</v>
      </c>
      <c r="J1238" s="11">
        <f t="shared" si="19"/>
        <v>113.33333333333333</v>
      </c>
    </row>
    <row r="1239" spans="1:10">
      <c r="A1239" t="s">
        <v>77</v>
      </c>
      <c r="B1239" t="s">
        <v>84</v>
      </c>
      <c r="C1239" t="s">
        <v>88</v>
      </c>
      <c r="D1239">
        <v>2017</v>
      </c>
      <c r="E1239" t="s">
        <v>93</v>
      </c>
      <c r="F1239">
        <v>34</v>
      </c>
      <c r="G1239" s="9">
        <v>14.399999999999999</v>
      </c>
      <c r="H1239" s="10">
        <v>28.799999999999997</v>
      </c>
      <c r="I1239" s="11">
        <v>950</v>
      </c>
      <c r="J1239" s="11">
        <f t="shared" si="19"/>
        <v>13679.999999999998</v>
      </c>
    </row>
    <row r="1240" spans="1:10">
      <c r="A1240" t="s">
        <v>77</v>
      </c>
      <c r="B1240" t="s">
        <v>83</v>
      </c>
      <c r="C1240" t="s">
        <v>88</v>
      </c>
      <c r="D1240">
        <v>2017</v>
      </c>
      <c r="E1240" t="s">
        <v>91</v>
      </c>
      <c r="F1240">
        <v>9</v>
      </c>
      <c r="G1240" s="9">
        <v>5.333333333333333</v>
      </c>
      <c r="H1240" s="10">
        <v>10.666666666666666</v>
      </c>
      <c r="I1240" s="11">
        <v>85</v>
      </c>
      <c r="J1240" s="11">
        <f t="shared" si="19"/>
        <v>453.33333333333331</v>
      </c>
    </row>
    <row r="1241" spans="1:10">
      <c r="A1241" t="s">
        <v>78</v>
      </c>
      <c r="B1241" t="s">
        <v>84</v>
      </c>
      <c r="C1241" t="s">
        <v>88</v>
      </c>
      <c r="D1241">
        <v>2017</v>
      </c>
      <c r="E1241" t="s">
        <v>91</v>
      </c>
      <c r="F1241">
        <v>9</v>
      </c>
      <c r="G1241" s="9">
        <v>13.2</v>
      </c>
      <c r="H1241" s="10">
        <v>26.4</v>
      </c>
      <c r="I1241" s="11">
        <v>950</v>
      </c>
      <c r="J1241" s="11">
        <f t="shared" si="19"/>
        <v>12540</v>
      </c>
    </row>
    <row r="1242" spans="1:10">
      <c r="A1242" t="s">
        <v>100</v>
      </c>
      <c r="B1242" t="s">
        <v>84</v>
      </c>
      <c r="C1242" t="s">
        <v>88</v>
      </c>
      <c r="D1242">
        <v>2017</v>
      </c>
      <c r="E1242" t="s">
        <v>94</v>
      </c>
      <c r="F1242">
        <v>46</v>
      </c>
      <c r="G1242" s="9">
        <v>6</v>
      </c>
      <c r="H1242" s="10">
        <v>12</v>
      </c>
      <c r="I1242" s="11">
        <v>950</v>
      </c>
      <c r="J1242" s="11">
        <f t="shared" si="19"/>
        <v>5700</v>
      </c>
    </row>
    <row r="1243" spans="1:10">
      <c r="A1243" t="s">
        <v>76</v>
      </c>
      <c r="B1243" t="s">
        <v>84</v>
      </c>
      <c r="C1243" t="s">
        <v>88</v>
      </c>
      <c r="D1243">
        <v>2017</v>
      </c>
      <c r="E1243" t="s">
        <v>92</v>
      </c>
      <c r="F1243">
        <v>19</v>
      </c>
      <c r="G1243" s="9">
        <v>30.599999999999998</v>
      </c>
      <c r="H1243" s="10">
        <v>61.199999999999996</v>
      </c>
      <c r="I1243" s="11">
        <v>950</v>
      </c>
      <c r="J1243" s="11">
        <f t="shared" si="19"/>
        <v>29069.999999999996</v>
      </c>
    </row>
    <row r="1244" spans="1:10">
      <c r="A1244" t="s">
        <v>78</v>
      </c>
      <c r="B1244" t="s">
        <v>83</v>
      </c>
      <c r="C1244" t="s">
        <v>88</v>
      </c>
      <c r="D1244">
        <v>2017</v>
      </c>
      <c r="E1244" t="s">
        <v>94</v>
      </c>
      <c r="F1244">
        <v>45</v>
      </c>
      <c r="G1244" s="9">
        <v>3</v>
      </c>
      <c r="H1244" s="10">
        <v>6</v>
      </c>
      <c r="I1244" s="11">
        <v>85</v>
      </c>
      <c r="J1244" s="11">
        <f t="shared" si="19"/>
        <v>255</v>
      </c>
    </row>
    <row r="1245" spans="1:10">
      <c r="A1245" t="s">
        <v>77</v>
      </c>
      <c r="B1245" t="s">
        <v>84</v>
      </c>
      <c r="C1245" t="s">
        <v>88</v>
      </c>
      <c r="D1245">
        <v>2017</v>
      </c>
      <c r="E1245" t="s">
        <v>94</v>
      </c>
      <c r="F1245">
        <v>42</v>
      </c>
      <c r="G1245" s="9">
        <v>9</v>
      </c>
      <c r="H1245" s="10">
        <v>18</v>
      </c>
      <c r="I1245" s="11">
        <v>950</v>
      </c>
      <c r="J1245" s="11">
        <f t="shared" si="19"/>
        <v>8550</v>
      </c>
    </row>
    <row r="1246" spans="1:10">
      <c r="A1246" t="s">
        <v>76</v>
      </c>
      <c r="B1246" t="s">
        <v>82</v>
      </c>
      <c r="C1246" t="s">
        <v>88</v>
      </c>
      <c r="D1246">
        <v>2017</v>
      </c>
      <c r="E1246" t="s">
        <v>94</v>
      </c>
      <c r="F1246">
        <v>44</v>
      </c>
      <c r="G1246" s="9">
        <v>45</v>
      </c>
      <c r="H1246" s="10">
        <v>90</v>
      </c>
      <c r="I1246" s="11">
        <v>550</v>
      </c>
      <c r="J1246" s="11">
        <f t="shared" si="19"/>
        <v>24750</v>
      </c>
    </row>
    <row r="1247" spans="1:10">
      <c r="A1247" t="s">
        <v>100</v>
      </c>
      <c r="B1247" t="s">
        <v>82</v>
      </c>
      <c r="C1247" t="s">
        <v>88</v>
      </c>
      <c r="D1247">
        <v>2017</v>
      </c>
      <c r="E1247" t="s">
        <v>92</v>
      </c>
      <c r="F1247">
        <v>25</v>
      </c>
      <c r="G1247" s="9">
        <v>6.75</v>
      </c>
      <c r="H1247" s="10">
        <v>13.5</v>
      </c>
      <c r="I1247" s="11">
        <v>550</v>
      </c>
      <c r="J1247" s="11">
        <f t="shared" si="19"/>
        <v>3712.5</v>
      </c>
    </row>
    <row r="1248" spans="1:10">
      <c r="A1248" t="s">
        <v>100</v>
      </c>
      <c r="B1248" t="s">
        <v>85</v>
      </c>
      <c r="C1248" t="s">
        <v>88</v>
      </c>
      <c r="D1248">
        <v>2017</v>
      </c>
      <c r="E1248" t="s">
        <v>91</v>
      </c>
      <c r="F1248">
        <v>11</v>
      </c>
      <c r="G1248" s="9">
        <v>1.25</v>
      </c>
      <c r="H1248" s="10">
        <v>2.5</v>
      </c>
      <c r="I1248" s="11">
        <v>1500</v>
      </c>
      <c r="J1248" s="11">
        <f t="shared" si="19"/>
        <v>1875</v>
      </c>
    </row>
    <row r="1249" spans="1:10">
      <c r="A1249" t="s">
        <v>75</v>
      </c>
      <c r="B1249" t="s">
        <v>85</v>
      </c>
      <c r="C1249" t="s">
        <v>88</v>
      </c>
      <c r="D1249">
        <v>2017</v>
      </c>
      <c r="E1249" t="s">
        <v>91</v>
      </c>
      <c r="F1249">
        <v>9</v>
      </c>
      <c r="G1249" s="9">
        <v>5</v>
      </c>
      <c r="H1249" s="10">
        <v>10</v>
      </c>
      <c r="I1249" s="11">
        <v>1500</v>
      </c>
      <c r="J1249" s="11">
        <f t="shared" si="19"/>
        <v>7500</v>
      </c>
    </row>
    <row r="1250" spans="1:10">
      <c r="A1250" t="s">
        <v>100</v>
      </c>
      <c r="B1250" t="s">
        <v>84</v>
      </c>
      <c r="C1250" t="s">
        <v>88</v>
      </c>
      <c r="D1250">
        <v>2017</v>
      </c>
      <c r="E1250" t="s">
        <v>91</v>
      </c>
      <c r="F1250">
        <v>6</v>
      </c>
      <c r="G1250" s="9">
        <v>6</v>
      </c>
      <c r="H1250" s="10">
        <v>12</v>
      </c>
      <c r="I1250" s="11">
        <v>950</v>
      </c>
      <c r="J1250" s="11">
        <f t="shared" si="19"/>
        <v>5700</v>
      </c>
    </row>
    <row r="1251" spans="1:10">
      <c r="A1251" t="s">
        <v>76</v>
      </c>
      <c r="B1251" t="s">
        <v>85</v>
      </c>
      <c r="C1251" t="s">
        <v>88</v>
      </c>
      <c r="D1251">
        <v>2017</v>
      </c>
      <c r="E1251" t="s">
        <v>91</v>
      </c>
      <c r="F1251">
        <v>5</v>
      </c>
      <c r="G1251" s="9">
        <v>5.875</v>
      </c>
      <c r="H1251" s="10">
        <v>11.75</v>
      </c>
      <c r="I1251" s="11">
        <v>1500</v>
      </c>
      <c r="J1251" s="11">
        <f t="shared" si="19"/>
        <v>8812.5</v>
      </c>
    </row>
    <row r="1252" spans="1:10">
      <c r="A1252" t="s">
        <v>100</v>
      </c>
      <c r="B1252" t="s">
        <v>84</v>
      </c>
      <c r="C1252" t="s">
        <v>88</v>
      </c>
      <c r="D1252">
        <v>2017</v>
      </c>
      <c r="E1252" t="s">
        <v>91</v>
      </c>
      <c r="F1252">
        <v>11</v>
      </c>
      <c r="G1252" s="9">
        <v>4.8</v>
      </c>
      <c r="H1252" s="10">
        <v>9.6</v>
      </c>
      <c r="I1252" s="11">
        <v>950</v>
      </c>
      <c r="J1252" s="11">
        <f t="shared" si="19"/>
        <v>4560</v>
      </c>
    </row>
    <row r="1253" spans="1:10">
      <c r="A1253" t="s">
        <v>77</v>
      </c>
      <c r="B1253" t="s">
        <v>85</v>
      </c>
      <c r="C1253" t="s">
        <v>88</v>
      </c>
      <c r="D1253">
        <v>2017</v>
      </c>
      <c r="E1253" t="s">
        <v>93</v>
      </c>
      <c r="F1253">
        <v>28</v>
      </c>
      <c r="G1253" s="9">
        <v>3.875</v>
      </c>
      <c r="H1253" s="10">
        <v>7.75</v>
      </c>
      <c r="I1253" s="11">
        <v>1500</v>
      </c>
      <c r="J1253" s="11">
        <f t="shared" si="19"/>
        <v>5812.5</v>
      </c>
    </row>
    <row r="1254" spans="1:10">
      <c r="A1254" t="s">
        <v>76</v>
      </c>
      <c r="B1254" t="s">
        <v>83</v>
      </c>
      <c r="C1254" t="s">
        <v>88</v>
      </c>
      <c r="D1254">
        <v>2017</v>
      </c>
      <c r="E1254" t="s">
        <v>91</v>
      </c>
      <c r="F1254">
        <v>5</v>
      </c>
      <c r="G1254" s="9">
        <v>7</v>
      </c>
      <c r="H1254" s="10">
        <v>14</v>
      </c>
      <c r="I1254" s="11">
        <v>85</v>
      </c>
      <c r="J1254" s="11">
        <f t="shared" si="19"/>
        <v>595</v>
      </c>
    </row>
    <row r="1255" spans="1:10">
      <c r="A1255" t="s">
        <v>75</v>
      </c>
      <c r="B1255" t="s">
        <v>85</v>
      </c>
      <c r="C1255" t="s">
        <v>88</v>
      </c>
      <c r="D1255">
        <v>2017</v>
      </c>
      <c r="E1255" t="s">
        <v>93</v>
      </c>
      <c r="F1255">
        <v>28</v>
      </c>
      <c r="G1255" s="9">
        <v>3.375</v>
      </c>
      <c r="H1255" s="10">
        <v>6.75</v>
      </c>
      <c r="I1255" s="11">
        <v>1500</v>
      </c>
      <c r="J1255" s="11">
        <f t="shared" si="19"/>
        <v>5062.5</v>
      </c>
    </row>
    <row r="1256" spans="1:10">
      <c r="A1256" t="s">
        <v>75</v>
      </c>
      <c r="B1256" t="s">
        <v>84</v>
      </c>
      <c r="C1256" t="s">
        <v>88</v>
      </c>
      <c r="D1256">
        <v>2017</v>
      </c>
      <c r="E1256" t="s">
        <v>93</v>
      </c>
      <c r="F1256">
        <v>34</v>
      </c>
      <c r="G1256" s="9">
        <v>16.8</v>
      </c>
      <c r="H1256" s="10">
        <v>33.6</v>
      </c>
      <c r="I1256" s="11">
        <v>950</v>
      </c>
      <c r="J1256" s="11">
        <f t="shared" si="19"/>
        <v>15960</v>
      </c>
    </row>
    <row r="1257" spans="1:10">
      <c r="A1257" t="s">
        <v>100</v>
      </c>
      <c r="B1257" t="s">
        <v>85</v>
      </c>
      <c r="C1257" t="s">
        <v>88</v>
      </c>
      <c r="D1257">
        <v>2017</v>
      </c>
      <c r="E1257" t="s">
        <v>91</v>
      </c>
      <c r="F1257">
        <v>8</v>
      </c>
      <c r="G1257" s="9">
        <v>1</v>
      </c>
      <c r="H1257" s="10">
        <v>2</v>
      </c>
      <c r="I1257" s="11">
        <v>1500</v>
      </c>
      <c r="J1257" s="11">
        <f t="shared" si="19"/>
        <v>1500</v>
      </c>
    </row>
    <row r="1258" spans="1:10">
      <c r="A1258" t="s">
        <v>78</v>
      </c>
      <c r="B1258" t="s">
        <v>83</v>
      </c>
      <c r="C1258" t="s">
        <v>88</v>
      </c>
      <c r="D1258">
        <v>2017</v>
      </c>
      <c r="E1258" t="s">
        <v>92</v>
      </c>
      <c r="F1258">
        <v>19</v>
      </c>
      <c r="G1258" s="9">
        <v>3.5</v>
      </c>
      <c r="H1258" s="10">
        <v>7</v>
      </c>
      <c r="I1258" s="11">
        <v>85</v>
      </c>
      <c r="J1258" s="11">
        <f t="shared" si="19"/>
        <v>297.5</v>
      </c>
    </row>
    <row r="1259" spans="1:10">
      <c r="A1259" t="s">
        <v>78</v>
      </c>
      <c r="B1259" t="s">
        <v>82</v>
      </c>
      <c r="C1259" t="s">
        <v>88</v>
      </c>
      <c r="D1259">
        <v>2017</v>
      </c>
      <c r="E1259" t="s">
        <v>93</v>
      </c>
      <c r="F1259">
        <v>36</v>
      </c>
      <c r="G1259" s="9">
        <v>10.5</v>
      </c>
      <c r="H1259" s="10">
        <v>21</v>
      </c>
      <c r="I1259" s="11">
        <v>550</v>
      </c>
      <c r="J1259" s="11">
        <f t="shared" si="19"/>
        <v>5775</v>
      </c>
    </row>
    <row r="1260" spans="1:10">
      <c r="A1260" t="s">
        <v>78</v>
      </c>
      <c r="B1260" t="s">
        <v>84</v>
      </c>
      <c r="C1260" t="s">
        <v>88</v>
      </c>
      <c r="D1260">
        <v>2017</v>
      </c>
      <c r="E1260" t="s">
        <v>94</v>
      </c>
      <c r="F1260">
        <v>44</v>
      </c>
      <c r="G1260" s="9">
        <v>11.4</v>
      </c>
      <c r="H1260" s="10">
        <v>22.8</v>
      </c>
      <c r="I1260" s="11">
        <v>950</v>
      </c>
      <c r="J1260" s="11">
        <f t="shared" si="19"/>
        <v>10830</v>
      </c>
    </row>
    <row r="1261" spans="1:10">
      <c r="A1261" t="s">
        <v>75</v>
      </c>
      <c r="B1261" t="s">
        <v>85</v>
      </c>
      <c r="C1261" t="s">
        <v>88</v>
      </c>
      <c r="D1261">
        <v>2017</v>
      </c>
      <c r="E1261" t="s">
        <v>91</v>
      </c>
      <c r="F1261">
        <v>8</v>
      </c>
      <c r="G1261" s="9">
        <v>3.5</v>
      </c>
      <c r="H1261" s="10">
        <v>7</v>
      </c>
      <c r="I1261" s="11">
        <v>1500</v>
      </c>
      <c r="J1261" s="11">
        <f t="shared" si="19"/>
        <v>5250</v>
      </c>
    </row>
    <row r="1262" spans="1:10">
      <c r="A1262" t="s">
        <v>78</v>
      </c>
      <c r="B1262" t="s">
        <v>83</v>
      </c>
      <c r="C1262" t="s">
        <v>88</v>
      </c>
      <c r="D1262">
        <v>2017</v>
      </c>
      <c r="E1262" t="s">
        <v>92</v>
      </c>
      <c r="F1262">
        <v>16</v>
      </c>
      <c r="G1262" s="9">
        <v>1.6666666666666667</v>
      </c>
      <c r="H1262" s="10">
        <v>3.3333333333333335</v>
      </c>
      <c r="I1262" s="11">
        <v>85</v>
      </c>
      <c r="J1262" s="11">
        <f t="shared" si="19"/>
        <v>141.66666666666669</v>
      </c>
    </row>
    <row r="1263" spans="1:10">
      <c r="A1263" t="s">
        <v>75</v>
      </c>
      <c r="B1263" t="s">
        <v>85</v>
      </c>
      <c r="C1263" t="s">
        <v>88</v>
      </c>
      <c r="D1263">
        <v>2017</v>
      </c>
      <c r="E1263" t="s">
        <v>91</v>
      </c>
      <c r="F1263">
        <v>3</v>
      </c>
      <c r="G1263" s="9">
        <v>3.625</v>
      </c>
      <c r="H1263" s="10">
        <v>7.25</v>
      </c>
      <c r="I1263" s="11">
        <v>1500</v>
      </c>
      <c r="J1263" s="11">
        <f t="shared" si="19"/>
        <v>5437.5</v>
      </c>
    </row>
    <row r="1264" spans="1:10">
      <c r="A1264" t="s">
        <v>78</v>
      </c>
      <c r="B1264" t="s">
        <v>82</v>
      </c>
      <c r="C1264" t="s">
        <v>88</v>
      </c>
      <c r="D1264">
        <v>2017</v>
      </c>
      <c r="E1264" t="s">
        <v>91</v>
      </c>
      <c r="F1264">
        <v>8</v>
      </c>
      <c r="G1264" s="9">
        <v>15</v>
      </c>
      <c r="H1264" s="10">
        <v>30</v>
      </c>
      <c r="I1264" s="11">
        <v>550</v>
      </c>
      <c r="J1264" s="11">
        <f t="shared" si="19"/>
        <v>8250</v>
      </c>
    </row>
    <row r="1265" spans="1:10">
      <c r="A1265" t="s">
        <v>76</v>
      </c>
      <c r="B1265" t="s">
        <v>84</v>
      </c>
      <c r="C1265" t="s">
        <v>88</v>
      </c>
      <c r="D1265">
        <v>2017</v>
      </c>
      <c r="E1265" t="s">
        <v>92</v>
      </c>
      <c r="F1265">
        <v>15</v>
      </c>
      <c r="G1265" s="9">
        <v>21</v>
      </c>
      <c r="H1265" s="10">
        <v>42</v>
      </c>
      <c r="I1265" s="11">
        <v>950</v>
      </c>
      <c r="J1265" s="11">
        <f t="shared" si="19"/>
        <v>19950</v>
      </c>
    </row>
    <row r="1266" spans="1:10">
      <c r="A1266" t="s">
        <v>100</v>
      </c>
      <c r="B1266" t="s">
        <v>84</v>
      </c>
      <c r="C1266" t="s">
        <v>88</v>
      </c>
      <c r="D1266">
        <v>2017</v>
      </c>
      <c r="E1266" t="s">
        <v>91</v>
      </c>
      <c r="F1266">
        <v>8</v>
      </c>
      <c r="G1266" s="9">
        <v>5.3999999999999995</v>
      </c>
      <c r="H1266" s="10">
        <v>10.799999999999999</v>
      </c>
      <c r="I1266" s="11">
        <v>950</v>
      </c>
      <c r="J1266" s="11">
        <f t="shared" si="19"/>
        <v>5129.9999999999991</v>
      </c>
    </row>
    <row r="1267" spans="1:10">
      <c r="A1267" t="s">
        <v>75</v>
      </c>
      <c r="B1267" t="s">
        <v>83</v>
      </c>
      <c r="C1267" t="s">
        <v>88</v>
      </c>
      <c r="D1267">
        <v>2017</v>
      </c>
      <c r="E1267" t="s">
        <v>93</v>
      </c>
      <c r="F1267">
        <v>36</v>
      </c>
      <c r="G1267" s="9">
        <v>5.833333333333333</v>
      </c>
      <c r="H1267" s="10">
        <v>11.666666666666666</v>
      </c>
      <c r="I1267" s="11">
        <v>85</v>
      </c>
      <c r="J1267" s="11">
        <f t="shared" si="19"/>
        <v>495.83333333333331</v>
      </c>
    </row>
    <row r="1268" spans="1:10">
      <c r="A1268" t="s">
        <v>78</v>
      </c>
      <c r="B1268" t="s">
        <v>84</v>
      </c>
      <c r="C1268" t="s">
        <v>88</v>
      </c>
      <c r="D1268">
        <v>2017</v>
      </c>
      <c r="E1268" t="s">
        <v>93</v>
      </c>
      <c r="F1268">
        <v>34</v>
      </c>
      <c r="G1268" s="9">
        <v>10.799999999999999</v>
      </c>
      <c r="H1268" s="10">
        <v>21.599999999999998</v>
      </c>
      <c r="I1268" s="11">
        <v>950</v>
      </c>
      <c r="J1268" s="11">
        <f t="shared" si="19"/>
        <v>10259.999999999998</v>
      </c>
    </row>
    <row r="1269" spans="1:10">
      <c r="A1269" t="s">
        <v>76</v>
      </c>
      <c r="B1269" t="s">
        <v>82</v>
      </c>
      <c r="C1269" t="s">
        <v>88</v>
      </c>
      <c r="D1269">
        <v>2017</v>
      </c>
      <c r="E1269" t="s">
        <v>91</v>
      </c>
      <c r="F1269">
        <v>8</v>
      </c>
      <c r="G1269" s="9">
        <v>35.25</v>
      </c>
      <c r="H1269" s="10">
        <v>70.5</v>
      </c>
      <c r="I1269" s="11">
        <v>550</v>
      </c>
      <c r="J1269" s="11">
        <f t="shared" si="19"/>
        <v>19387.5</v>
      </c>
    </row>
    <row r="1270" spans="1:10">
      <c r="A1270" t="s">
        <v>78</v>
      </c>
      <c r="B1270" t="s">
        <v>85</v>
      </c>
      <c r="C1270" t="s">
        <v>88</v>
      </c>
      <c r="D1270">
        <v>2017</v>
      </c>
      <c r="E1270" t="s">
        <v>94</v>
      </c>
      <c r="F1270">
        <v>43</v>
      </c>
      <c r="G1270" s="9">
        <v>2</v>
      </c>
      <c r="H1270" s="10">
        <v>4</v>
      </c>
      <c r="I1270" s="11">
        <v>1500</v>
      </c>
      <c r="J1270" s="11">
        <f t="shared" si="19"/>
        <v>3000</v>
      </c>
    </row>
    <row r="1271" spans="1:10">
      <c r="A1271" t="s">
        <v>78</v>
      </c>
      <c r="B1271" t="s">
        <v>85</v>
      </c>
      <c r="C1271" t="s">
        <v>88</v>
      </c>
      <c r="D1271">
        <v>2017</v>
      </c>
      <c r="E1271" t="s">
        <v>93</v>
      </c>
      <c r="F1271">
        <v>34</v>
      </c>
      <c r="G1271" s="9">
        <v>2.75</v>
      </c>
      <c r="H1271" s="10">
        <v>5.5</v>
      </c>
      <c r="I1271" s="11">
        <v>1500</v>
      </c>
      <c r="J1271" s="11">
        <f t="shared" si="19"/>
        <v>4125</v>
      </c>
    </row>
    <row r="1272" spans="1:10">
      <c r="A1272" t="s">
        <v>78</v>
      </c>
      <c r="B1272" t="s">
        <v>83</v>
      </c>
      <c r="C1272" t="s">
        <v>88</v>
      </c>
      <c r="D1272">
        <v>2017</v>
      </c>
      <c r="E1272" t="s">
        <v>94</v>
      </c>
      <c r="F1272">
        <v>46</v>
      </c>
      <c r="G1272" s="9">
        <v>2</v>
      </c>
      <c r="H1272" s="10">
        <v>4</v>
      </c>
      <c r="I1272" s="11">
        <v>85</v>
      </c>
      <c r="J1272" s="11">
        <f t="shared" si="19"/>
        <v>170</v>
      </c>
    </row>
    <row r="1273" spans="1:10">
      <c r="A1273" t="s">
        <v>75</v>
      </c>
      <c r="B1273" t="s">
        <v>85</v>
      </c>
      <c r="C1273" t="s">
        <v>88</v>
      </c>
      <c r="D1273">
        <v>2017</v>
      </c>
      <c r="E1273" t="s">
        <v>92</v>
      </c>
      <c r="F1273">
        <v>19</v>
      </c>
      <c r="G1273" s="9">
        <v>3.375</v>
      </c>
      <c r="H1273" s="10">
        <v>6.75</v>
      </c>
      <c r="I1273" s="11">
        <v>1500</v>
      </c>
      <c r="J1273" s="11">
        <f t="shared" si="19"/>
        <v>5062.5</v>
      </c>
    </row>
    <row r="1274" spans="1:10">
      <c r="A1274" t="s">
        <v>100</v>
      </c>
      <c r="B1274" t="s">
        <v>84</v>
      </c>
      <c r="C1274" t="s">
        <v>88</v>
      </c>
      <c r="D1274">
        <v>2017</v>
      </c>
      <c r="E1274" t="s">
        <v>92</v>
      </c>
      <c r="F1274">
        <v>14</v>
      </c>
      <c r="G1274" s="9">
        <v>5.3999999999999995</v>
      </c>
      <c r="H1274" s="10">
        <v>10.799999999999999</v>
      </c>
      <c r="I1274" s="11">
        <v>950</v>
      </c>
      <c r="J1274" s="11">
        <f t="shared" si="19"/>
        <v>5129.9999999999991</v>
      </c>
    </row>
    <row r="1275" spans="1:10">
      <c r="A1275" t="s">
        <v>76</v>
      </c>
      <c r="B1275" t="s">
        <v>82</v>
      </c>
      <c r="C1275" t="s">
        <v>88</v>
      </c>
      <c r="D1275">
        <v>2017</v>
      </c>
      <c r="E1275" t="s">
        <v>92</v>
      </c>
      <c r="F1275">
        <v>19</v>
      </c>
      <c r="G1275" s="9">
        <v>42</v>
      </c>
      <c r="H1275" s="10">
        <v>84</v>
      </c>
      <c r="I1275" s="11">
        <v>550</v>
      </c>
      <c r="J1275" s="11">
        <f t="shared" si="19"/>
        <v>23100</v>
      </c>
    </row>
    <row r="1276" spans="1:10">
      <c r="A1276" t="s">
        <v>100</v>
      </c>
      <c r="B1276" t="s">
        <v>83</v>
      </c>
      <c r="C1276" t="s">
        <v>88</v>
      </c>
      <c r="D1276">
        <v>2017</v>
      </c>
      <c r="E1276" t="s">
        <v>93</v>
      </c>
      <c r="F1276">
        <v>35</v>
      </c>
      <c r="G1276" s="9">
        <v>1.5</v>
      </c>
      <c r="H1276" s="10">
        <v>3</v>
      </c>
      <c r="I1276" s="11">
        <v>85</v>
      </c>
      <c r="J1276" s="11">
        <f t="shared" si="19"/>
        <v>127.5</v>
      </c>
    </row>
    <row r="1277" spans="1:10">
      <c r="A1277" t="s">
        <v>75</v>
      </c>
      <c r="B1277" t="s">
        <v>82</v>
      </c>
      <c r="C1277" t="s">
        <v>88</v>
      </c>
      <c r="D1277">
        <v>2017</v>
      </c>
      <c r="E1277" t="s">
        <v>91</v>
      </c>
      <c r="F1277">
        <v>5</v>
      </c>
      <c r="G1277" s="9">
        <v>25.5</v>
      </c>
      <c r="H1277" s="10">
        <v>51</v>
      </c>
      <c r="I1277" s="11">
        <v>550</v>
      </c>
      <c r="J1277" s="11">
        <f t="shared" si="19"/>
        <v>14025</v>
      </c>
    </row>
    <row r="1278" spans="1:10">
      <c r="A1278" t="s">
        <v>76</v>
      </c>
      <c r="B1278" t="s">
        <v>85</v>
      </c>
      <c r="C1278" t="s">
        <v>88</v>
      </c>
      <c r="D1278">
        <v>2017</v>
      </c>
      <c r="E1278" t="s">
        <v>94</v>
      </c>
      <c r="F1278">
        <v>43</v>
      </c>
      <c r="G1278" s="9">
        <v>3.75</v>
      </c>
      <c r="H1278" s="10">
        <v>7.5</v>
      </c>
      <c r="I1278" s="11">
        <v>1500</v>
      </c>
      <c r="J1278" s="11">
        <f t="shared" si="19"/>
        <v>5625</v>
      </c>
    </row>
    <row r="1279" spans="1:10">
      <c r="A1279" t="s">
        <v>77</v>
      </c>
      <c r="B1279" t="s">
        <v>82</v>
      </c>
      <c r="C1279" t="s">
        <v>88</v>
      </c>
      <c r="D1279">
        <v>2017</v>
      </c>
      <c r="E1279" t="s">
        <v>93</v>
      </c>
      <c r="F1279">
        <v>37</v>
      </c>
      <c r="G1279" s="9">
        <v>14.25</v>
      </c>
      <c r="H1279" s="10">
        <v>28.5</v>
      </c>
      <c r="I1279" s="11">
        <v>550</v>
      </c>
      <c r="J1279" s="11">
        <f t="shared" si="19"/>
        <v>7837.5</v>
      </c>
    </row>
    <row r="1280" spans="1:10">
      <c r="A1280" t="s">
        <v>100</v>
      </c>
      <c r="B1280" t="s">
        <v>85</v>
      </c>
      <c r="C1280" t="s">
        <v>88</v>
      </c>
      <c r="D1280">
        <v>2017</v>
      </c>
      <c r="E1280" t="s">
        <v>93</v>
      </c>
      <c r="F1280">
        <v>27</v>
      </c>
      <c r="G1280" s="9">
        <v>1.125</v>
      </c>
      <c r="H1280" s="10">
        <v>2.25</v>
      </c>
      <c r="I1280" s="11">
        <v>1500</v>
      </c>
      <c r="J1280" s="11">
        <f t="shared" si="19"/>
        <v>1687.5</v>
      </c>
    </row>
    <row r="1281" spans="1:10">
      <c r="A1281" t="s">
        <v>75</v>
      </c>
      <c r="B1281" t="s">
        <v>85</v>
      </c>
      <c r="C1281" t="s">
        <v>88</v>
      </c>
      <c r="D1281">
        <v>2017</v>
      </c>
      <c r="E1281" t="s">
        <v>92</v>
      </c>
      <c r="F1281">
        <v>16</v>
      </c>
      <c r="G1281" s="9">
        <v>4.75</v>
      </c>
      <c r="H1281" s="10">
        <v>9.5</v>
      </c>
      <c r="I1281" s="11">
        <v>1500</v>
      </c>
      <c r="J1281" s="11">
        <f t="shared" si="19"/>
        <v>7125</v>
      </c>
    </row>
    <row r="1282" spans="1:10">
      <c r="A1282" t="s">
        <v>77</v>
      </c>
      <c r="B1282" t="s">
        <v>82</v>
      </c>
      <c r="C1282" t="s">
        <v>88</v>
      </c>
      <c r="D1282">
        <v>2017</v>
      </c>
      <c r="E1282" t="s">
        <v>93</v>
      </c>
      <c r="F1282">
        <v>29</v>
      </c>
      <c r="G1282" s="9">
        <v>17.25</v>
      </c>
      <c r="H1282" s="10">
        <v>34.5</v>
      </c>
      <c r="I1282" s="11">
        <v>550</v>
      </c>
      <c r="J1282" s="11">
        <f t="shared" ref="J1282:J1345" si="20">I1282*G1282</f>
        <v>9487.5</v>
      </c>
    </row>
    <row r="1283" spans="1:10">
      <c r="A1283" t="s">
        <v>75</v>
      </c>
      <c r="B1283" t="s">
        <v>82</v>
      </c>
      <c r="C1283" t="s">
        <v>88</v>
      </c>
      <c r="D1283">
        <v>2017</v>
      </c>
      <c r="E1283" t="s">
        <v>91</v>
      </c>
      <c r="F1283">
        <v>8</v>
      </c>
      <c r="G1283" s="9">
        <v>16.5</v>
      </c>
      <c r="H1283" s="10">
        <v>33</v>
      </c>
      <c r="I1283" s="11">
        <v>550</v>
      </c>
      <c r="J1283" s="11">
        <f t="shared" si="20"/>
        <v>9075</v>
      </c>
    </row>
    <row r="1284" spans="1:10">
      <c r="A1284" t="s">
        <v>77</v>
      </c>
      <c r="B1284" t="s">
        <v>83</v>
      </c>
      <c r="C1284" t="s">
        <v>88</v>
      </c>
      <c r="D1284">
        <v>2017</v>
      </c>
      <c r="E1284" t="s">
        <v>91</v>
      </c>
      <c r="F1284">
        <v>8</v>
      </c>
      <c r="G1284" s="9">
        <v>3.8333333333333335</v>
      </c>
      <c r="H1284" s="10">
        <v>7.666666666666667</v>
      </c>
      <c r="I1284" s="11">
        <v>85</v>
      </c>
      <c r="J1284" s="11">
        <f t="shared" si="20"/>
        <v>325.83333333333337</v>
      </c>
    </row>
    <row r="1285" spans="1:10">
      <c r="A1285" t="s">
        <v>100</v>
      </c>
      <c r="B1285" t="s">
        <v>85</v>
      </c>
      <c r="C1285" t="s">
        <v>88</v>
      </c>
      <c r="D1285">
        <v>2017</v>
      </c>
      <c r="E1285" t="s">
        <v>91</v>
      </c>
      <c r="F1285">
        <v>6</v>
      </c>
      <c r="G1285" s="9">
        <v>1</v>
      </c>
      <c r="H1285" s="10">
        <v>2</v>
      </c>
      <c r="I1285" s="11">
        <v>1500</v>
      </c>
      <c r="J1285" s="11">
        <f t="shared" si="20"/>
        <v>1500</v>
      </c>
    </row>
    <row r="1286" spans="1:10">
      <c r="A1286" t="s">
        <v>100</v>
      </c>
      <c r="B1286" t="s">
        <v>83</v>
      </c>
      <c r="C1286" t="s">
        <v>88</v>
      </c>
      <c r="D1286">
        <v>2017</v>
      </c>
      <c r="E1286" t="s">
        <v>91</v>
      </c>
      <c r="F1286">
        <v>6</v>
      </c>
      <c r="G1286" s="9">
        <v>1.5</v>
      </c>
      <c r="H1286" s="10">
        <v>3</v>
      </c>
      <c r="I1286" s="11">
        <v>85</v>
      </c>
      <c r="J1286" s="11">
        <f t="shared" si="20"/>
        <v>127.5</v>
      </c>
    </row>
    <row r="1287" spans="1:10">
      <c r="A1287" t="s">
        <v>100</v>
      </c>
      <c r="B1287" t="s">
        <v>85</v>
      </c>
      <c r="C1287" t="s">
        <v>88</v>
      </c>
      <c r="D1287">
        <v>2017</v>
      </c>
      <c r="E1287" t="s">
        <v>92</v>
      </c>
      <c r="F1287">
        <v>21</v>
      </c>
      <c r="G1287" s="9">
        <v>0.75</v>
      </c>
      <c r="H1287" s="10">
        <v>1.5</v>
      </c>
      <c r="I1287" s="11">
        <v>1500</v>
      </c>
      <c r="J1287" s="11">
        <f t="shared" si="20"/>
        <v>1125</v>
      </c>
    </row>
    <row r="1288" spans="1:10">
      <c r="A1288" t="s">
        <v>75</v>
      </c>
      <c r="B1288" t="s">
        <v>85</v>
      </c>
      <c r="C1288" t="s">
        <v>88</v>
      </c>
      <c r="D1288">
        <v>2017</v>
      </c>
      <c r="E1288" t="s">
        <v>93</v>
      </c>
      <c r="F1288">
        <v>34</v>
      </c>
      <c r="G1288" s="9">
        <v>2.5</v>
      </c>
      <c r="H1288" s="10">
        <v>5</v>
      </c>
      <c r="I1288" s="11">
        <v>1500</v>
      </c>
      <c r="J1288" s="11">
        <f t="shared" si="20"/>
        <v>3750</v>
      </c>
    </row>
    <row r="1289" spans="1:10">
      <c r="A1289" t="s">
        <v>100</v>
      </c>
      <c r="B1289" t="s">
        <v>83</v>
      </c>
      <c r="C1289" t="s">
        <v>88</v>
      </c>
      <c r="D1289">
        <v>2017</v>
      </c>
      <c r="E1289" t="s">
        <v>92</v>
      </c>
      <c r="F1289">
        <v>24</v>
      </c>
      <c r="G1289" s="9">
        <v>1.3333333333333333</v>
      </c>
      <c r="H1289" s="10">
        <v>2.6666666666666665</v>
      </c>
      <c r="I1289" s="11">
        <v>85</v>
      </c>
      <c r="J1289" s="11">
        <f t="shared" si="20"/>
        <v>113.33333333333333</v>
      </c>
    </row>
    <row r="1290" spans="1:10">
      <c r="A1290" t="s">
        <v>75</v>
      </c>
      <c r="B1290" t="s">
        <v>83</v>
      </c>
      <c r="C1290" t="s">
        <v>88</v>
      </c>
      <c r="D1290">
        <v>2017</v>
      </c>
      <c r="E1290" t="s">
        <v>93</v>
      </c>
      <c r="F1290">
        <v>35</v>
      </c>
      <c r="G1290" s="9">
        <v>4.833333333333333</v>
      </c>
      <c r="H1290" s="10">
        <v>9.6666666666666661</v>
      </c>
      <c r="I1290" s="11">
        <v>85</v>
      </c>
      <c r="J1290" s="11">
        <f t="shared" si="20"/>
        <v>410.83333333333331</v>
      </c>
    </row>
    <row r="1291" spans="1:10">
      <c r="A1291" t="s">
        <v>77</v>
      </c>
      <c r="B1291" t="s">
        <v>85</v>
      </c>
      <c r="C1291" t="s">
        <v>88</v>
      </c>
      <c r="D1291">
        <v>2017</v>
      </c>
      <c r="E1291" t="s">
        <v>91</v>
      </c>
      <c r="F1291">
        <v>8</v>
      </c>
      <c r="G1291" s="9">
        <v>2.125</v>
      </c>
      <c r="H1291" s="10">
        <v>4.25</v>
      </c>
      <c r="I1291" s="11">
        <v>1500</v>
      </c>
      <c r="J1291" s="11">
        <f t="shared" si="20"/>
        <v>3187.5</v>
      </c>
    </row>
    <row r="1292" spans="1:10">
      <c r="A1292" t="s">
        <v>76</v>
      </c>
      <c r="B1292" t="s">
        <v>82</v>
      </c>
      <c r="C1292" t="s">
        <v>88</v>
      </c>
      <c r="D1292">
        <v>2017</v>
      </c>
      <c r="E1292" t="s">
        <v>93</v>
      </c>
      <c r="F1292">
        <v>28</v>
      </c>
      <c r="G1292" s="9">
        <v>29.25</v>
      </c>
      <c r="H1292" s="10">
        <v>58.5</v>
      </c>
      <c r="I1292" s="11">
        <v>550</v>
      </c>
      <c r="J1292" s="11">
        <f t="shared" si="20"/>
        <v>16087.5</v>
      </c>
    </row>
    <row r="1293" spans="1:10">
      <c r="A1293" t="s">
        <v>78</v>
      </c>
      <c r="B1293" t="s">
        <v>83</v>
      </c>
      <c r="C1293" t="s">
        <v>88</v>
      </c>
      <c r="D1293">
        <v>2017</v>
      </c>
      <c r="E1293" t="s">
        <v>93</v>
      </c>
      <c r="F1293">
        <v>36</v>
      </c>
      <c r="G1293" s="9">
        <v>4.166666666666667</v>
      </c>
      <c r="H1293" s="10">
        <v>8.3333333333333339</v>
      </c>
      <c r="I1293" s="11">
        <v>85</v>
      </c>
      <c r="J1293" s="11">
        <f t="shared" si="20"/>
        <v>354.16666666666669</v>
      </c>
    </row>
    <row r="1294" spans="1:10">
      <c r="A1294" t="s">
        <v>77</v>
      </c>
      <c r="B1294" t="s">
        <v>85</v>
      </c>
      <c r="C1294" t="s">
        <v>88</v>
      </c>
      <c r="D1294">
        <v>2017</v>
      </c>
      <c r="E1294" t="s">
        <v>94</v>
      </c>
      <c r="F1294">
        <v>46</v>
      </c>
      <c r="G1294" s="9">
        <v>2.75</v>
      </c>
      <c r="H1294" s="10">
        <v>5.5</v>
      </c>
      <c r="I1294" s="11">
        <v>1500</v>
      </c>
      <c r="J1294" s="11">
        <f t="shared" si="20"/>
        <v>4125</v>
      </c>
    </row>
    <row r="1295" spans="1:10">
      <c r="A1295" t="s">
        <v>77</v>
      </c>
      <c r="B1295" t="s">
        <v>84</v>
      </c>
      <c r="C1295" t="s">
        <v>88</v>
      </c>
      <c r="D1295">
        <v>2017</v>
      </c>
      <c r="E1295" t="s">
        <v>93</v>
      </c>
      <c r="F1295">
        <v>37</v>
      </c>
      <c r="G1295" s="9">
        <v>16.2</v>
      </c>
      <c r="H1295" s="10">
        <v>32.4</v>
      </c>
      <c r="I1295" s="11">
        <v>950</v>
      </c>
      <c r="J1295" s="11">
        <f t="shared" si="20"/>
        <v>15390</v>
      </c>
    </row>
    <row r="1296" spans="1:10">
      <c r="A1296" t="s">
        <v>78</v>
      </c>
      <c r="B1296" t="s">
        <v>84</v>
      </c>
      <c r="C1296" t="s">
        <v>88</v>
      </c>
      <c r="D1296">
        <v>2017</v>
      </c>
      <c r="E1296" t="s">
        <v>93</v>
      </c>
      <c r="F1296">
        <v>37</v>
      </c>
      <c r="G1296" s="9">
        <v>12</v>
      </c>
      <c r="H1296" s="10">
        <v>24</v>
      </c>
      <c r="I1296" s="11">
        <v>950</v>
      </c>
      <c r="J1296" s="11">
        <f t="shared" si="20"/>
        <v>11400</v>
      </c>
    </row>
    <row r="1297" spans="1:10">
      <c r="A1297" t="s">
        <v>77</v>
      </c>
      <c r="B1297" t="s">
        <v>83</v>
      </c>
      <c r="C1297" t="s">
        <v>88</v>
      </c>
      <c r="D1297">
        <v>2017</v>
      </c>
      <c r="E1297" t="s">
        <v>91</v>
      </c>
      <c r="F1297">
        <v>5</v>
      </c>
      <c r="G1297" s="9">
        <v>5.5</v>
      </c>
      <c r="H1297" s="10">
        <v>11</v>
      </c>
      <c r="I1297" s="11">
        <v>85</v>
      </c>
      <c r="J1297" s="11">
        <f t="shared" si="20"/>
        <v>467.5</v>
      </c>
    </row>
    <row r="1298" spans="1:10">
      <c r="A1298" t="s">
        <v>75</v>
      </c>
      <c r="B1298" t="s">
        <v>83</v>
      </c>
      <c r="C1298" t="s">
        <v>88</v>
      </c>
      <c r="D1298">
        <v>2017</v>
      </c>
      <c r="E1298" t="s">
        <v>93</v>
      </c>
      <c r="F1298">
        <v>34</v>
      </c>
      <c r="G1298" s="9">
        <v>3.5</v>
      </c>
      <c r="H1298" s="10">
        <v>7</v>
      </c>
      <c r="I1298" s="11">
        <v>85</v>
      </c>
      <c r="J1298" s="11">
        <f t="shared" si="20"/>
        <v>297.5</v>
      </c>
    </row>
    <row r="1299" spans="1:10">
      <c r="A1299" t="s">
        <v>77</v>
      </c>
      <c r="B1299" t="s">
        <v>82</v>
      </c>
      <c r="C1299" t="s">
        <v>88</v>
      </c>
      <c r="D1299">
        <v>2017</v>
      </c>
      <c r="E1299" t="s">
        <v>91</v>
      </c>
      <c r="F1299">
        <v>8</v>
      </c>
      <c r="G1299" s="9">
        <v>25.5</v>
      </c>
      <c r="H1299" s="10">
        <v>51</v>
      </c>
      <c r="I1299" s="11">
        <v>550</v>
      </c>
      <c r="J1299" s="11">
        <f t="shared" si="20"/>
        <v>14025</v>
      </c>
    </row>
    <row r="1300" spans="1:10">
      <c r="A1300" t="s">
        <v>76</v>
      </c>
      <c r="B1300" t="s">
        <v>84</v>
      </c>
      <c r="C1300" t="s">
        <v>88</v>
      </c>
      <c r="D1300">
        <v>2017</v>
      </c>
      <c r="E1300" t="s">
        <v>93</v>
      </c>
      <c r="F1300">
        <v>35</v>
      </c>
      <c r="G1300" s="9">
        <v>32.4</v>
      </c>
      <c r="H1300" s="10">
        <v>64.8</v>
      </c>
      <c r="I1300" s="11">
        <v>950</v>
      </c>
      <c r="J1300" s="11">
        <f t="shared" si="20"/>
        <v>30780</v>
      </c>
    </row>
    <row r="1301" spans="1:10">
      <c r="A1301" t="s">
        <v>77</v>
      </c>
      <c r="B1301" t="s">
        <v>84</v>
      </c>
      <c r="C1301" t="s">
        <v>88</v>
      </c>
      <c r="D1301">
        <v>2017</v>
      </c>
      <c r="E1301" t="s">
        <v>91</v>
      </c>
      <c r="F1301">
        <v>8</v>
      </c>
      <c r="G1301" s="9">
        <v>13.2</v>
      </c>
      <c r="H1301" s="10">
        <v>26.4</v>
      </c>
      <c r="I1301" s="11">
        <v>950</v>
      </c>
      <c r="J1301" s="11">
        <f t="shared" si="20"/>
        <v>12540</v>
      </c>
    </row>
    <row r="1302" spans="1:10">
      <c r="A1302" t="s">
        <v>78</v>
      </c>
      <c r="B1302" t="s">
        <v>85</v>
      </c>
      <c r="C1302" t="s">
        <v>88</v>
      </c>
      <c r="D1302">
        <v>2017</v>
      </c>
      <c r="E1302" t="s">
        <v>91</v>
      </c>
      <c r="F1302">
        <v>8</v>
      </c>
      <c r="G1302" s="9">
        <v>3.125</v>
      </c>
      <c r="H1302" s="10">
        <v>6.25</v>
      </c>
      <c r="I1302" s="11">
        <v>1500</v>
      </c>
      <c r="J1302" s="11">
        <f t="shared" si="20"/>
        <v>4687.5</v>
      </c>
    </row>
    <row r="1303" spans="1:10">
      <c r="A1303" t="s">
        <v>76</v>
      </c>
      <c r="B1303" t="s">
        <v>83</v>
      </c>
      <c r="C1303" t="s">
        <v>88</v>
      </c>
      <c r="D1303">
        <v>2017</v>
      </c>
      <c r="E1303" t="s">
        <v>92</v>
      </c>
      <c r="F1303">
        <v>15</v>
      </c>
      <c r="G1303" s="9">
        <v>6.666666666666667</v>
      </c>
      <c r="H1303" s="10">
        <v>13.333333333333334</v>
      </c>
      <c r="I1303" s="11">
        <v>85</v>
      </c>
      <c r="J1303" s="11">
        <f t="shared" si="20"/>
        <v>566.66666666666674</v>
      </c>
    </row>
    <row r="1304" spans="1:10">
      <c r="A1304" t="s">
        <v>77</v>
      </c>
      <c r="B1304" t="s">
        <v>84</v>
      </c>
      <c r="C1304" t="s">
        <v>88</v>
      </c>
      <c r="D1304">
        <v>2017</v>
      </c>
      <c r="E1304" t="s">
        <v>94</v>
      </c>
      <c r="F1304">
        <v>44</v>
      </c>
      <c r="G1304" s="9">
        <v>16.2</v>
      </c>
      <c r="H1304" s="10">
        <v>32.4</v>
      </c>
      <c r="I1304" s="11">
        <v>950</v>
      </c>
      <c r="J1304" s="11">
        <f t="shared" si="20"/>
        <v>15390</v>
      </c>
    </row>
    <row r="1305" spans="1:10">
      <c r="A1305" t="s">
        <v>75</v>
      </c>
      <c r="B1305" t="s">
        <v>83</v>
      </c>
      <c r="C1305" t="s">
        <v>88</v>
      </c>
      <c r="D1305">
        <v>2017</v>
      </c>
      <c r="E1305" t="s">
        <v>94</v>
      </c>
      <c r="F1305">
        <v>43</v>
      </c>
      <c r="G1305" s="9">
        <v>4.833333333333333</v>
      </c>
      <c r="H1305" s="10">
        <v>9.6666666666666661</v>
      </c>
      <c r="I1305" s="11">
        <v>85</v>
      </c>
      <c r="J1305" s="11">
        <f t="shared" si="20"/>
        <v>410.83333333333331</v>
      </c>
    </row>
    <row r="1306" spans="1:10">
      <c r="A1306" t="s">
        <v>100</v>
      </c>
      <c r="B1306" t="s">
        <v>83</v>
      </c>
      <c r="C1306" t="s">
        <v>88</v>
      </c>
      <c r="D1306">
        <v>2017</v>
      </c>
      <c r="E1306" t="s">
        <v>92</v>
      </c>
      <c r="F1306">
        <v>14</v>
      </c>
      <c r="G1306" s="9">
        <v>1</v>
      </c>
      <c r="H1306" s="10">
        <v>2</v>
      </c>
      <c r="I1306" s="11">
        <v>85</v>
      </c>
      <c r="J1306" s="11">
        <f t="shared" si="20"/>
        <v>85</v>
      </c>
    </row>
    <row r="1307" spans="1:10">
      <c r="A1307" t="s">
        <v>75</v>
      </c>
      <c r="B1307" t="s">
        <v>82</v>
      </c>
      <c r="C1307" t="s">
        <v>88</v>
      </c>
      <c r="D1307">
        <v>2017</v>
      </c>
      <c r="E1307" t="s">
        <v>93</v>
      </c>
      <c r="F1307">
        <v>34</v>
      </c>
      <c r="G1307" s="9">
        <v>15</v>
      </c>
      <c r="H1307" s="10">
        <v>30</v>
      </c>
      <c r="I1307" s="11">
        <v>550</v>
      </c>
      <c r="J1307" s="11">
        <f t="shared" si="20"/>
        <v>8250</v>
      </c>
    </row>
    <row r="1308" spans="1:10">
      <c r="A1308" t="s">
        <v>76</v>
      </c>
      <c r="B1308" t="s">
        <v>85</v>
      </c>
      <c r="C1308" t="s">
        <v>88</v>
      </c>
      <c r="D1308">
        <v>2017</v>
      </c>
      <c r="E1308" t="s">
        <v>94</v>
      </c>
      <c r="F1308">
        <v>46</v>
      </c>
      <c r="G1308" s="9">
        <v>4.875</v>
      </c>
      <c r="H1308" s="10">
        <v>9.75</v>
      </c>
      <c r="I1308" s="11">
        <v>1500</v>
      </c>
      <c r="J1308" s="11">
        <f t="shared" si="20"/>
        <v>7312.5</v>
      </c>
    </row>
    <row r="1309" spans="1:10">
      <c r="A1309" t="s">
        <v>77</v>
      </c>
      <c r="B1309" t="s">
        <v>84</v>
      </c>
      <c r="C1309" t="s">
        <v>88</v>
      </c>
      <c r="D1309">
        <v>2017</v>
      </c>
      <c r="E1309" t="s">
        <v>93</v>
      </c>
      <c r="F1309">
        <v>35</v>
      </c>
      <c r="G1309" s="9">
        <v>9.6</v>
      </c>
      <c r="H1309" s="10">
        <v>19.2</v>
      </c>
      <c r="I1309" s="11">
        <v>950</v>
      </c>
      <c r="J1309" s="11">
        <f t="shared" si="20"/>
        <v>9120</v>
      </c>
    </row>
    <row r="1310" spans="1:10">
      <c r="A1310" t="s">
        <v>78</v>
      </c>
      <c r="B1310" t="s">
        <v>83</v>
      </c>
      <c r="C1310" t="s">
        <v>88</v>
      </c>
      <c r="D1310">
        <v>2017</v>
      </c>
      <c r="E1310" t="s">
        <v>93</v>
      </c>
      <c r="F1310">
        <v>29</v>
      </c>
      <c r="G1310" s="9">
        <v>4.333333333333333</v>
      </c>
      <c r="H1310" s="10">
        <v>8.6666666666666661</v>
      </c>
      <c r="I1310" s="11">
        <v>85</v>
      </c>
      <c r="J1310" s="11">
        <f t="shared" si="20"/>
        <v>368.33333333333331</v>
      </c>
    </row>
    <row r="1311" spans="1:10">
      <c r="A1311" t="s">
        <v>75</v>
      </c>
      <c r="B1311" t="s">
        <v>82</v>
      </c>
      <c r="C1311" t="s">
        <v>88</v>
      </c>
      <c r="D1311">
        <v>2017</v>
      </c>
      <c r="E1311" t="s">
        <v>93</v>
      </c>
      <c r="F1311">
        <v>29</v>
      </c>
      <c r="G1311" s="9">
        <v>25.5</v>
      </c>
      <c r="H1311" s="10">
        <v>51</v>
      </c>
      <c r="I1311" s="11">
        <v>550</v>
      </c>
      <c r="J1311" s="11">
        <f t="shared" si="20"/>
        <v>14025</v>
      </c>
    </row>
    <row r="1312" spans="1:10">
      <c r="A1312" t="s">
        <v>76</v>
      </c>
      <c r="B1312" t="s">
        <v>83</v>
      </c>
      <c r="C1312" t="s">
        <v>88</v>
      </c>
      <c r="D1312">
        <v>2017</v>
      </c>
      <c r="E1312" t="s">
        <v>94</v>
      </c>
      <c r="F1312">
        <v>42</v>
      </c>
      <c r="G1312" s="9">
        <v>5.833333333333333</v>
      </c>
      <c r="H1312" s="10">
        <v>11.666666666666666</v>
      </c>
      <c r="I1312" s="11">
        <v>85</v>
      </c>
      <c r="J1312" s="11">
        <f t="shared" si="20"/>
        <v>495.83333333333331</v>
      </c>
    </row>
    <row r="1313" spans="1:10">
      <c r="A1313" t="s">
        <v>76</v>
      </c>
      <c r="B1313" t="s">
        <v>85</v>
      </c>
      <c r="C1313" t="s">
        <v>88</v>
      </c>
      <c r="D1313">
        <v>2017</v>
      </c>
      <c r="E1313" t="s">
        <v>92</v>
      </c>
      <c r="F1313">
        <v>16</v>
      </c>
      <c r="G1313" s="9">
        <v>6.875</v>
      </c>
      <c r="H1313" s="10">
        <v>13.75</v>
      </c>
      <c r="I1313" s="11">
        <v>1500</v>
      </c>
      <c r="J1313" s="11">
        <f t="shared" si="20"/>
        <v>10312.5</v>
      </c>
    </row>
    <row r="1314" spans="1:10">
      <c r="A1314" t="s">
        <v>100</v>
      </c>
      <c r="B1314" t="s">
        <v>82</v>
      </c>
      <c r="C1314" t="s">
        <v>88</v>
      </c>
      <c r="D1314">
        <v>2017</v>
      </c>
      <c r="E1314" t="s">
        <v>92</v>
      </c>
      <c r="F1314">
        <v>18</v>
      </c>
      <c r="G1314" s="9">
        <v>5.25</v>
      </c>
      <c r="H1314" s="10">
        <v>10.5</v>
      </c>
      <c r="I1314" s="11">
        <v>550</v>
      </c>
      <c r="J1314" s="11">
        <f t="shared" si="20"/>
        <v>2887.5</v>
      </c>
    </row>
    <row r="1315" spans="1:10">
      <c r="A1315" t="s">
        <v>77</v>
      </c>
      <c r="B1315" t="s">
        <v>85</v>
      </c>
      <c r="C1315" t="s">
        <v>88</v>
      </c>
      <c r="D1315">
        <v>2017</v>
      </c>
      <c r="E1315" t="s">
        <v>93</v>
      </c>
      <c r="F1315">
        <v>37</v>
      </c>
      <c r="G1315" s="9">
        <v>2.875</v>
      </c>
      <c r="H1315" s="10">
        <v>5.75</v>
      </c>
      <c r="I1315" s="11">
        <v>1500</v>
      </c>
      <c r="J1315" s="11">
        <f t="shared" si="20"/>
        <v>4312.5</v>
      </c>
    </row>
    <row r="1316" spans="1:10">
      <c r="A1316" t="s">
        <v>75</v>
      </c>
      <c r="B1316" t="s">
        <v>83</v>
      </c>
      <c r="C1316" t="s">
        <v>88</v>
      </c>
      <c r="D1316">
        <v>2017</v>
      </c>
      <c r="E1316" t="s">
        <v>94</v>
      </c>
      <c r="F1316">
        <v>46</v>
      </c>
      <c r="G1316" s="9">
        <v>6.5</v>
      </c>
      <c r="H1316" s="10">
        <v>13</v>
      </c>
      <c r="I1316" s="11">
        <v>85</v>
      </c>
      <c r="J1316" s="11">
        <f t="shared" si="20"/>
        <v>552.5</v>
      </c>
    </row>
    <row r="1317" spans="1:10">
      <c r="A1317" t="s">
        <v>76</v>
      </c>
      <c r="B1317" t="s">
        <v>85</v>
      </c>
      <c r="C1317" t="s">
        <v>88</v>
      </c>
      <c r="D1317">
        <v>2017</v>
      </c>
      <c r="E1317" t="s">
        <v>93</v>
      </c>
      <c r="F1317">
        <v>35</v>
      </c>
      <c r="G1317" s="9">
        <v>6</v>
      </c>
      <c r="H1317" s="10">
        <v>12</v>
      </c>
      <c r="I1317" s="11">
        <v>1500</v>
      </c>
      <c r="J1317" s="11">
        <f t="shared" si="20"/>
        <v>9000</v>
      </c>
    </row>
    <row r="1318" spans="1:10">
      <c r="A1318" t="s">
        <v>76</v>
      </c>
      <c r="B1318" t="s">
        <v>83</v>
      </c>
      <c r="C1318" t="s">
        <v>88</v>
      </c>
      <c r="D1318">
        <v>2017</v>
      </c>
      <c r="E1318" t="s">
        <v>94</v>
      </c>
      <c r="F1318">
        <v>47</v>
      </c>
      <c r="G1318" s="9">
        <v>5.833333333333333</v>
      </c>
      <c r="H1318" s="10">
        <v>11.666666666666666</v>
      </c>
      <c r="I1318" s="11">
        <v>85</v>
      </c>
      <c r="J1318" s="11">
        <f t="shared" si="20"/>
        <v>495.83333333333331</v>
      </c>
    </row>
    <row r="1319" spans="1:10">
      <c r="A1319" t="s">
        <v>100</v>
      </c>
      <c r="B1319" t="s">
        <v>85</v>
      </c>
      <c r="C1319" t="s">
        <v>88</v>
      </c>
      <c r="D1319">
        <v>2017</v>
      </c>
      <c r="E1319" t="s">
        <v>92</v>
      </c>
      <c r="F1319">
        <v>25</v>
      </c>
      <c r="G1319" s="9">
        <v>1.25</v>
      </c>
      <c r="H1319" s="10">
        <v>2.5</v>
      </c>
      <c r="I1319" s="11">
        <v>1500</v>
      </c>
      <c r="J1319" s="11">
        <f t="shared" si="20"/>
        <v>1875</v>
      </c>
    </row>
    <row r="1320" spans="1:10">
      <c r="A1320" t="s">
        <v>76</v>
      </c>
      <c r="B1320" t="s">
        <v>84</v>
      </c>
      <c r="C1320" t="s">
        <v>88</v>
      </c>
      <c r="D1320">
        <v>2017</v>
      </c>
      <c r="E1320" t="s">
        <v>91</v>
      </c>
      <c r="F1320">
        <v>2</v>
      </c>
      <c r="G1320" s="9">
        <v>33</v>
      </c>
      <c r="H1320" s="10">
        <v>66</v>
      </c>
      <c r="I1320" s="11">
        <v>950</v>
      </c>
      <c r="J1320" s="11">
        <f t="shared" si="20"/>
        <v>31350</v>
      </c>
    </row>
    <row r="1321" spans="1:10">
      <c r="A1321" t="s">
        <v>75</v>
      </c>
      <c r="B1321" t="s">
        <v>85</v>
      </c>
      <c r="C1321" t="s">
        <v>88</v>
      </c>
      <c r="D1321">
        <v>2017</v>
      </c>
      <c r="E1321" t="s">
        <v>94</v>
      </c>
      <c r="F1321">
        <v>43</v>
      </c>
      <c r="G1321" s="9">
        <v>3.5</v>
      </c>
      <c r="H1321" s="10">
        <v>7</v>
      </c>
      <c r="I1321" s="11">
        <v>1500</v>
      </c>
      <c r="J1321" s="11">
        <f t="shared" si="20"/>
        <v>5250</v>
      </c>
    </row>
    <row r="1322" spans="1:10">
      <c r="A1322" t="s">
        <v>75</v>
      </c>
      <c r="B1322" t="s">
        <v>83</v>
      </c>
      <c r="C1322" t="s">
        <v>88</v>
      </c>
      <c r="D1322">
        <v>2017</v>
      </c>
      <c r="E1322" t="s">
        <v>93</v>
      </c>
      <c r="F1322">
        <v>29</v>
      </c>
      <c r="G1322" s="9">
        <v>3.5</v>
      </c>
      <c r="H1322" s="10">
        <v>7</v>
      </c>
      <c r="I1322" s="11">
        <v>85</v>
      </c>
      <c r="J1322" s="11">
        <f t="shared" si="20"/>
        <v>297.5</v>
      </c>
    </row>
    <row r="1323" spans="1:10">
      <c r="A1323" t="s">
        <v>75</v>
      </c>
      <c r="B1323" t="s">
        <v>85</v>
      </c>
      <c r="C1323" t="s">
        <v>88</v>
      </c>
      <c r="D1323">
        <v>2017</v>
      </c>
      <c r="E1323" t="s">
        <v>94</v>
      </c>
      <c r="F1323">
        <v>44</v>
      </c>
      <c r="G1323" s="9">
        <v>2.875</v>
      </c>
      <c r="H1323" s="10">
        <v>5.75</v>
      </c>
      <c r="I1323" s="11">
        <v>1500</v>
      </c>
      <c r="J1323" s="11">
        <f t="shared" si="20"/>
        <v>4312.5</v>
      </c>
    </row>
    <row r="1324" spans="1:10">
      <c r="A1324" t="s">
        <v>76</v>
      </c>
      <c r="B1324" t="s">
        <v>82</v>
      </c>
      <c r="C1324" t="s">
        <v>88</v>
      </c>
      <c r="D1324">
        <v>2017</v>
      </c>
      <c r="E1324" t="s">
        <v>93</v>
      </c>
      <c r="F1324">
        <v>29</v>
      </c>
      <c r="G1324" s="9">
        <v>33</v>
      </c>
      <c r="H1324" s="10">
        <v>66</v>
      </c>
      <c r="I1324" s="11">
        <v>550</v>
      </c>
      <c r="J1324" s="11">
        <f t="shared" si="20"/>
        <v>18150</v>
      </c>
    </row>
    <row r="1325" spans="1:10">
      <c r="A1325" t="s">
        <v>100</v>
      </c>
      <c r="B1325" t="s">
        <v>85</v>
      </c>
      <c r="C1325" t="s">
        <v>88</v>
      </c>
      <c r="D1325">
        <v>2017</v>
      </c>
      <c r="E1325" t="s">
        <v>93</v>
      </c>
      <c r="F1325">
        <v>30</v>
      </c>
      <c r="G1325" s="9">
        <v>1</v>
      </c>
      <c r="H1325" s="10">
        <v>2</v>
      </c>
      <c r="I1325" s="11">
        <v>1500</v>
      </c>
      <c r="J1325" s="11">
        <f t="shared" si="20"/>
        <v>1500</v>
      </c>
    </row>
    <row r="1326" spans="1:10">
      <c r="A1326" t="s">
        <v>76</v>
      </c>
      <c r="B1326" t="s">
        <v>85</v>
      </c>
      <c r="C1326" t="s">
        <v>88</v>
      </c>
      <c r="D1326">
        <v>2017</v>
      </c>
      <c r="E1326" t="s">
        <v>92</v>
      </c>
      <c r="F1326">
        <v>15</v>
      </c>
      <c r="G1326" s="9">
        <v>5.5</v>
      </c>
      <c r="H1326" s="10">
        <v>11</v>
      </c>
      <c r="I1326" s="11">
        <v>1500</v>
      </c>
      <c r="J1326" s="11">
        <f t="shared" si="20"/>
        <v>8250</v>
      </c>
    </row>
    <row r="1327" spans="1:10">
      <c r="A1327" t="s">
        <v>77</v>
      </c>
      <c r="B1327" t="s">
        <v>82</v>
      </c>
      <c r="C1327" t="s">
        <v>88</v>
      </c>
      <c r="D1327">
        <v>2017</v>
      </c>
      <c r="E1327" t="s">
        <v>91</v>
      </c>
      <c r="F1327">
        <v>5</v>
      </c>
      <c r="G1327" s="9">
        <v>17.25</v>
      </c>
      <c r="H1327" s="10">
        <v>34.5</v>
      </c>
      <c r="I1327" s="11">
        <v>550</v>
      </c>
      <c r="J1327" s="11">
        <f t="shared" si="20"/>
        <v>9487.5</v>
      </c>
    </row>
    <row r="1328" spans="1:10">
      <c r="A1328" t="s">
        <v>77</v>
      </c>
      <c r="B1328" t="s">
        <v>84</v>
      </c>
      <c r="C1328" t="s">
        <v>88</v>
      </c>
      <c r="D1328">
        <v>2017</v>
      </c>
      <c r="E1328" t="s">
        <v>92</v>
      </c>
      <c r="F1328">
        <v>19</v>
      </c>
      <c r="G1328" s="9">
        <v>18</v>
      </c>
      <c r="H1328" s="10">
        <v>36</v>
      </c>
      <c r="I1328" s="11">
        <v>950</v>
      </c>
      <c r="J1328" s="11">
        <f t="shared" si="20"/>
        <v>17100</v>
      </c>
    </row>
    <row r="1329" spans="1:10">
      <c r="A1329" t="s">
        <v>100</v>
      </c>
      <c r="B1329" t="s">
        <v>82</v>
      </c>
      <c r="C1329" t="s">
        <v>88</v>
      </c>
      <c r="D1329">
        <v>2017</v>
      </c>
      <c r="E1329" t="s">
        <v>91</v>
      </c>
      <c r="F1329">
        <v>10</v>
      </c>
      <c r="G1329" s="9">
        <v>3.75</v>
      </c>
      <c r="H1329" s="10">
        <v>7.5</v>
      </c>
      <c r="I1329" s="11">
        <v>550</v>
      </c>
      <c r="J1329" s="11">
        <f t="shared" si="20"/>
        <v>2062.5</v>
      </c>
    </row>
    <row r="1330" spans="1:10">
      <c r="A1330" t="s">
        <v>100</v>
      </c>
      <c r="B1330" t="s">
        <v>82</v>
      </c>
      <c r="C1330" t="s">
        <v>88</v>
      </c>
      <c r="D1330">
        <v>2017</v>
      </c>
      <c r="E1330" t="s">
        <v>94</v>
      </c>
      <c r="F1330">
        <v>52</v>
      </c>
      <c r="G1330" s="9">
        <v>6.75</v>
      </c>
      <c r="H1330" s="10">
        <v>13.5</v>
      </c>
      <c r="I1330" s="11">
        <v>550</v>
      </c>
      <c r="J1330" s="11">
        <f t="shared" si="20"/>
        <v>3712.5</v>
      </c>
    </row>
    <row r="1331" spans="1:10">
      <c r="A1331" t="s">
        <v>100</v>
      </c>
      <c r="B1331" t="s">
        <v>83</v>
      </c>
      <c r="C1331" t="s">
        <v>88</v>
      </c>
      <c r="D1331">
        <v>2017</v>
      </c>
      <c r="E1331" t="s">
        <v>92</v>
      </c>
      <c r="F1331">
        <v>25</v>
      </c>
      <c r="G1331" s="9">
        <v>0.83333333333333337</v>
      </c>
      <c r="H1331" s="10">
        <v>1.6666666666666667</v>
      </c>
      <c r="I1331" s="11">
        <v>85</v>
      </c>
      <c r="J1331" s="11">
        <f t="shared" si="20"/>
        <v>70.833333333333343</v>
      </c>
    </row>
    <row r="1332" spans="1:10">
      <c r="A1332" t="s">
        <v>77</v>
      </c>
      <c r="B1332" t="s">
        <v>84</v>
      </c>
      <c r="C1332" t="s">
        <v>88</v>
      </c>
      <c r="D1332">
        <v>2017</v>
      </c>
      <c r="E1332" t="s">
        <v>92</v>
      </c>
      <c r="F1332">
        <v>20</v>
      </c>
      <c r="G1332" s="9">
        <v>9</v>
      </c>
      <c r="H1332" s="10">
        <v>18</v>
      </c>
      <c r="I1332" s="11">
        <v>950</v>
      </c>
      <c r="J1332" s="11">
        <f t="shared" si="20"/>
        <v>8550</v>
      </c>
    </row>
    <row r="1333" spans="1:10">
      <c r="A1333" t="s">
        <v>76</v>
      </c>
      <c r="B1333" t="s">
        <v>85</v>
      </c>
      <c r="C1333" t="s">
        <v>88</v>
      </c>
      <c r="D1333">
        <v>2017</v>
      </c>
      <c r="E1333" t="s">
        <v>93</v>
      </c>
      <c r="F1333">
        <v>29</v>
      </c>
      <c r="G1333" s="9">
        <v>7.125</v>
      </c>
      <c r="H1333" s="10">
        <v>14.25</v>
      </c>
      <c r="I1333" s="11">
        <v>1500</v>
      </c>
      <c r="J1333" s="11">
        <f t="shared" si="20"/>
        <v>10687.5</v>
      </c>
    </row>
    <row r="1334" spans="1:10">
      <c r="A1334" t="s">
        <v>75</v>
      </c>
      <c r="B1334" t="s">
        <v>84</v>
      </c>
      <c r="C1334" t="s">
        <v>88</v>
      </c>
      <c r="D1334">
        <v>2017</v>
      </c>
      <c r="E1334" t="s">
        <v>92</v>
      </c>
      <c r="F1334">
        <v>19</v>
      </c>
      <c r="G1334" s="9">
        <v>21</v>
      </c>
      <c r="H1334" s="10">
        <v>42</v>
      </c>
      <c r="I1334" s="11">
        <v>950</v>
      </c>
      <c r="J1334" s="11">
        <f t="shared" si="20"/>
        <v>19950</v>
      </c>
    </row>
    <row r="1335" spans="1:10">
      <c r="A1335" t="s">
        <v>76</v>
      </c>
      <c r="B1335" t="s">
        <v>83</v>
      </c>
      <c r="C1335" t="s">
        <v>88</v>
      </c>
      <c r="D1335">
        <v>2017</v>
      </c>
      <c r="E1335" t="s">
        <v>92</v>
      </c>
      <c r="F1335">
        <v>20</v>
      </c>
      <c r="G1335" s="9">
        <v>10</v>
      </c>
      <c r="H1335" s="10">
        <v>20</v>
      </c>
      <c r="I1335" s="11">
        <v>85</v>
      </c>
      <c r="J1335" s="11">
        <f t="shared" si="20"/>
        <v>850</v>
      </c>
    </row>
    <row r="1336" spans="1:10">
      <c r="A1336" t="s">
        <v>77</v>
      </c>
      <c r="B1336" t="s">
        <v>85</v>
      </c>
      <c r="C1336" t="s">
        <v>88</v>
      </c>
      <c r="D1336">
        <v>2017</v>
      </c>
      <c r="E1336" t="s">
        <v>93</v>
      </c>
      <c r="F1336">
        <v>29</v>
      </c>
      <c r="G1336" s="9">
        <v>2.5</v>
      </c>
      <c r="H1336" s="10">
        <v>5</v>
      </c>
      <c r="I1336" s="11">
        <v>1500</v>
      </c>
      <c r="J1336" s="11">
        <f t="shared" si="20"/>
        <v>3750</v>
      </c>
    </row>
    <row r="1337" spans="1:10">
      <c r="A1337" t="s">
        <v>77</v>
      </c>
      <c r="B1337" t="s">
        <v>82</v>
      </c>
      <c r="C1337" t="s">
        <v>88</v>
      </c>
      <c r="D1337">
        <v>2017</v>
      </c>
      <c r="E1337" t="s">
        <v>93</v>
      </c>
      <c r="F1337">
        <v>35</v>
      </c>
      <c r="G1337" s="9">
        <v>11.25</v>
      </c>
      <c r="H1337" s="10">
        <v>22.5</v>
      </c>
      <c r="I1337" s="11">
        <v>550</v>
      </c>
      <c r="J1337" s="11">
        <f t="shared" si="20"/>
        <v>6187.5</v>
      </c>
    </row>
    <row r="1338" spans="1:10">
      <c r="A1338" t="s">
        <v>77</v>
      </c>
      <c r="B1338" t="s">
        <v>83</v>
      </c>
      <c r="C1338" t="s">
        <v>88</v>
      </c>
      <c r="D1338">
        <v>2017</v>
      </c>
      <c r="E1338" t="s">
        <v>94</v>
      </c>
      <c r="F1338">
        <v>46</v>
      </c>
      <c r="G1338" s="9">
        <v>2.6666666666666665</v>
      </c>
      <c r="H1338" s="10">
        <v>5.333333333333333</v>
      </c>
      <c r="I1338" s="11">
        <v>85</v>
      </c>
      <c r="J1338" s="11">
        <f t="shared" si="20"/>
        <v>226.66666666666666</v>
      </c>
    </row>
    <row r="1339" spans="1:10">
      <c r="A1339" t="s">
        <v>77</v>
      </c>
      <c r="B1339" t="s">
        <v>83</v>
      </c>
      <c r="C1339" t="s">
        <v>88</v>
      </c>
      <c r="D1339">
        <v>2017</v>
      </c>
      <c r="E1339" t="s">
        <v>92</v>
      </c>
      <c r="F1339">
        <v>15</v>
      </c>
      <c r="G1339" s="9">
        <v>4.166666666666667</v>
      </c>
      <c r="H1339" s="10">
        <v>8.3333333333333339</v>
      </c>
      <c r="I1339" s="11">
        <v>85</v>
      </c>
      <c r="J1339" s="11">
        <f t="shared" si="20"/>
        <v>354.16666666666669</v>
      </c>
    </row>
    <row r="1340" spans="1:10">
      <c r="A1340" t="s">
        <v>100</v>
      </c>
      <c r="B1340" t="s">
        <v>84</v>
      </c>
      <c r="C1340" t="s">
        <v>88</v>
      </c>
      <c r="D1340">
        <v>2017</v>
      </c>
      <c r="E1340" t="s">
        <v>92</v>
      </c>
      <c r="F1340">
        <v>24</v>
      </c>
      <c r="G1340" s="9">
        <v>4.2</v>
      </c>
      <c r="H1340" s="10">
        <v>8.4</v>
      </c>
      <c r="I1340" s="11">
        <v>950</v>
      </c>
      <c r="J1340" s="11">
        <f t="shared" si="20"/>
        <v>3990</v>
      </c>
    </row>
    <row r="1341" spans="1:10">
      <c r="A1341" t="s">
        <v>76</v>
      </c>
      <c r="B1341" t="s">
        <v>85</v>
      </c>
      <c r="C1341" t="s">
        <v>88</v>
      </c>
      <c r="D1341">
        <v>2017</v>
      </c>
      <c r="E1341" t="s">
        <v>92</v>
      </c>
      <c r="F1341">
        <v>19</v>
      </c>
      <c r="G1341" s="9">
        <v>3.75</v>
      </c>
      <c r="H1341" s="10">
        <v>7.5</v>
      </c>
      <c r="I1341" s="11">
        <v>1500</v>
      </c>
      <c r="J1341" s="11">
        <f t="shared" si="20"/>
        <v>5625</v>
      </c>
    </row>
    <row r="1342" spans="1:10">
      <c r="A1342" t="s">
        <v>78</v>
      </c>
      <c r="B1342" t="s">
        <v>82</v>
      </c>
      <c r="C1342" t="s">
        <v>88</v>
      </c>
      <c r="D1342">
        <v>2017</v>
      </c>
      <c r="E1342" t="s">
        <v>93</v>
      </c>
      <c r="F1342">
        <v>29</v>
      </c>
      <c r="G1342" s="9">
        <v>20.25</v>
      </c>
      <c r="H1342" s="10">
        <v>40.5</v>
      </c>
      <c r="I1342" s="11">
        <v>550</v>
      </c>
      <c r="J1342" s="11">
        <f t="shared" si="20"/>
        <v>11137.5</v>
      </c>
    </row>
    <row r="1343" spans="1:10">
      <c r="A1343" t="s">
        <v>100</v>
      </c>
      <c r="B1343" t="s">
        <v>85</v>
      </c>
      <c r="C1343" t="s">
        <v>88</v>
      </c>
      <c r="D1343">
        <v>2017</v>
      </c>
      <c r="E1343" t="s">
        <v>94</v>
      </c>
      <c r="F1343">
        <v>48</v>
      </c>
      <c r="G1343" s="9">
        <v>0.625</v>
      </c>
      <c r="H1343" s="10">
        <v>1.25</v>
      </c>
      <c r="I1343" s="11">
        <v>1500</v>
      </c>
      <c r="J1343" s="11">
        <f t="shared" si="20"/>
        <v>937.5</v>
      </c>
    </row>
    <row r="1344" spans="1:10">
      <c r="A1344" t="s">
        <v>75</v>
      </c>
      <c r="B1344" t="s">
        <v>85</v>
      </c>
      <c r="C1344" t="s">
        <v>88</v>
      </c>
      <c r="D1344">
        <v>2017</v>
      </c>
      <c r="E1344" t="s">
        <v>94</v>
      </c>
      <c r="F1344">
        <v>42</v>
      </c>
      <c r="G1344" s="9">
        <v>5</v>
      </c>
      <c r="H1344" s="10">
        <v>10</v>
      </c>
      <c r="I1344" s="11">
        <v>1500</v>
      </c>
      <c r="J1344" s="11">
        <f t="shared" si="20"/>
        <v>7500</v>
      </c>
    </row>
    <row r="1345" spans="1:10">
      <c r="A1345" t="s">
        <v>75</v>
      </c>
      <c r="B1345" t="s">
        <v>85</v>
      </c>
      <c r="C1345" t="s">
        <v>88</v>
      </c>
      <c r="D1345">
        <v>2017</v>
      </c>
      <c r="E1345" t="s">
        <v>91</v>
      </c>
      <c r="F1345">
        <v>1</v>
      </c>
      <c r="G1345" s="9">
        <v>4.25</v>
      </c>
      <c r="H1345" s="10">
        <v>8.5</v>
      </c>
      <c r="I1345" s="11">
        <v>1500</v>
      </c>
      <c r="J1345" s="11">
        <f t="shared" si="20"/>
        <v>6375</v>
      </c>
    </row>
    <row r="1346" spans="1:10">
      <c r="A1346" t="s">
        <v>75</v>
      </c>
      <c r="B1346" t="s">
        <v>82</v>
      </c>
      <c r="C1346" t="s">
        <v>88</v>
      </c>
      <c r="D1346">
        <v>2017</v>
      </c>
      <c r="E1346" t="s">
        <v>94</v>
      </c>
      <c r="F1346">
        <v>42</v>
      </c>
      <c r="G1346" s="9">
        <v>17.25</v>
      </c>
      <c r="H1346" s="10">
        <v>34.5</v>
      </c>
      <c r="I1346" s="11">
        <v>550</v>
      </c>
      <c r="J1346" s="11">
        <f t="shared" ref="J1346:J1409" si="21">I1346*G1346</f>
        <v>9487.5</v>
      </c>
    </row>
    <row r="1347" spans="1:10">
      <c r="A1347" t="s">
        <v>77</v>
      </c>
      <c r="B1347" t="s">
        <v>83</v>
      </c>
      <c r="C1347" t="s">
        <v>88</v>
      </c>
      <c r="D1347">
        <v>2017</v>
      </c>
      <c r="E1347" t="s">
        <v>92</v>
      </c>
      <c r="F1347">
        <v>19</v>
      </c>
      <c r="G1347" s="9">
        <v>4.333333333333333</v>
      </c>
      <c r="H1347" s="10">
        <v>8.6666666666666661</v>
      </c>
      <c r="I1347" s="11">
        <v>85</v>
      </c>
      <c r="J1347" s="11">
        <f t="shared" si="21"/>
        <v>368.33333333333331</v>
      </c>
    </row>
    <row r="1348" spans="1:10">
      <c r="A1348" t="s">
        <v>77</v>
      </c>
      <c r="B1348" t="s">
        <v>84</v>
      </c>
      <c r="C1348" t="s">
        <v>88</v>
      </c>
      <c r="D1348">
        <v>2017</v>
      </c>
      <c r="E1348" t="s">
        <v>92</v>
      </c>
      <c r="F1348">
        <v>15</v>
      </c>
      <c r="G1348" s="9">
        <v>20.399999999999999</v>
      </c>
      <c r="H1348" s="10">
        <v>40.799999999999997</v>
      </c>
      <c r="I1348" s="11">
        <v>950</v>
      </c>
      <c r="J1348" s="11">
        <f t="shared" si="21"/>
        <v>19380</v>
      </c>
    </row>
    <row r="1349" spans="1:10">
      <c r="A1349" t="s">
        <v>100</v>
      </c>
      <c r="B1349" t="s">
        <v>82</v>
      </c>
      <c r="C1349" t="s">
        <v>88</v>
      </c>
      <c r="D1349">
        <v>2017</v>
      </c>
      <c r="E1349" t="s">
        <v>93</v>
      </c>
      <c r="F1349">
        <v>29</v>
      </c>
      <c r="G1349" s="9">
        <v>6.75</v>
      </c>
      <c r="H1349" s="10">
        <v>13.5</v>
      </c>
      <c r="I1349" s="11">
        <v>550</v>
      </c>
      <c r="J1349" s="11">
        <f t="shared" si="21"/>
        <v>3712.5</v>
      </c>
    </row>
    <row r="1350" spans="1:10">
      <c r="A1350" t="s">
        <v>77</v>
      </c>
      <c r="B1350" t="s">
        <v>85</v>
      </c>
      <c r="C1350" t="s">
        <v>88</v>
      </c>
      <c r="D1350">
        <v>2017</v>
      </c>
      <c r="E1350" t="s">
        <v>92</v>
      </c>
      <c r="F1350">
        <v>19</v>
      </c>
      <c r="G1350" s="9">
        <v>2.25</v>
      </c>
      <c r="H1350" s="10">
        <v>4.5</v>
      </c>
      <c r="I1350" s="11">
        <v>1500</v>
      </c>
      <c r="J1350" s="11">
        <f t="shared" si="21"/>
        <v>3375</v>
      </c>
    </row>
    <row r="1351" spans="1:10">
      <c r="A1351" t="s">
        <v>100</v>
      </c>
      <c r="B1351" t="s">
        <v>83</v>
      </c>
      <c r="C1351" t="s">
        <v>88</v>
      </c>
      <c r="D1351">
        <v>2017</v>
      </c>
      <c r="E1351" t="s">
        <v>93</v>
      </c>
      <c r="F1351">
        <v>27</v>
      </c>
      <c r="G1351" s="9">
        <v>1.5</v>
      </c>
      <c r="H1351" s="10">
        <v>3</v>
      </c>
      <c r="I1351" s="11">
        <v>85</v>
      </c>
      <c r="J1351" s="11">
        <f t="shared" si="21"/>
        <v>127.5</v>
      </c>
    </row>
    <row r="1352" spans="1:10">
      <c r="A1352" t="s">
        <v>76</v>
      </c>
      <c r="B1352" t="s">
        <v>85</v>
      </c>
      <c r="C1352" t="s">
        <v>88</v>
      </c>
      <c r="D1352">
        <v>2017</v>
      </c>
      <c r="E1352" t="s">
        <v>91</v>
      </c>
      <c r="F1352">
        <v>8</v>
      </c>
      <c r="G1352" s="9">
        <v>4.625</v>
      </c>
      <c r="H1352" s="10">
        <v>9.25</v>
      </c>
      <c r="I1352" s="11">
        <v>1500</v>
      </c>
      <c r="J1352" s="11">
        <f t="shared" si="21"/>
        <v>6937.5</v>
      </c>
    </row>
    <row r="1353" spans="1:10">
      <c r="A1353" t="s">
        <v>100</v>
      </c>
      <c r="B1353" t="s">
        <v>82</v>
      </c>
      <c r="C1353" t="s">
        <v>88</v>
      </c>
      <c r="D1353">
        <v>2017</v>
      </c>
      <c r="E1353" t="s">
        <v>94</v>
      </c>
      <c r="F1353">
        <v>45</v>
      </c>
      <c r="G1353" s="9">
        <v>6.75</v>
      </c>
      <c r="H1353" s="10">
        <v>13.5</v>
      </c>
      <c r="I1353" s="11">
        <v>550</v>
      </c>
      <c r="J1353" s="11">
        <f t="shared" si="21"/>
        <v>3712.5</v>
      </c>
    </row>
    <row r="1354" spans="1:10">
      <c r="A1354" t="s">
        <v>78</v>
      </c>
      <c r="B1354" t="s">
        <v>83</v>
      </c>
      <c r="C1354" t="s">
        <v>88</v>
      </c>
      <c r="D1354">
        <v>2017</v>
      </c>
      <c r="E1354" t="s">
        <v>94</v>
      </c>
      <c r="F1354">
        <v>44</v>
      </c>
      <c r="G1354" s="9">
        <v>4.333333333333333</v>
      </c>
      <c r="H1354" s="10">
        <v>8.6666666666666661</v>
      </c>
      <c r="I1354" s="11">
        <v>85</v>
      </c>
      <c r="J1354" s="11">
        <f t="shared" si="21"/>
        <v>368.33333333333331</v>
      </c>
    </row>
    <row r="1355" spans="1:10">
      <c r="A1355" t="s">
        <v>78</v>
      </c>
      <c r="B1355" t="s">
        <v>85</v>
      </c>
      <c r="C1355" t="s">
        <v>88</v>
      </c>
      <c r="D1355">
        <v>2017</v>
      </c>
      <c r="E1355" t="s">
        <v>94</v>
      </c>
      <c r="F1355">
        <v>46</v>
      </c>
      <c r="G1355" s="9">
        <v>2.125</v>
      </c>
      <c r="H1355" s="10">
        <v>4.25</v>
      </c>
      <c r="I1355" s="11">
        <v>1500</v>
      </c>
      <c r="J1355" s="11">
        <f t="shared" si="21"/>
        <v>3187.5</v>
      </c>
    </row>
    <row r="1356" spans="1:10">
      <c r="A1356" t="s">
        <v>100</v>
      </c>
      <c r="B1356" t="s">
        <v>82</v>
      </c>
      <c r="C1356" t="s">
        <v>88</v>
      </c>
      <c r="D1356">
        <v>2017</v>
      </c>
      <c r="E1356" t="s">
        <v>93</v>
      </c>
      <c r="F1356">
        <v>27</v>
      </c>
      <c r="G1356" s="9">
        <v>6.75</v>
      </c>
      <c r="H1356" s="10">
        <v>13.5</v>
      </c>
      <c r="I1356" s="11">
        <v>550</v>
      </c>
      <c r="J1356" s="11">
        <f t="shared" si="21"/>
        <v>3712.5</v>
      </c>
    </row>
    <row r="1357" spans="1:10">
      <c r="A1357" t="s">
        <v>75</v>
      </c>
      <c r="B1357" t="s">
        <v>85</v>
      </c>
      <c r="C1357" t="s">
        <v>88</v>
      </c>
      <c r="D1357">
        <v>2017</v>
      </c>
      <c r="E1357" t="s">
        <v>92</v>
      </c>
      <c r="F1357">
        <v>15</v>
      </c>
      <c r="G1357" s="9">
        <v>4.75</v>
      </c>
      <c r="H1357" s="10">
        <v>9.5</v>
      </c>
      <c r="I1357" s="11">
        <v>1500</v>
      </c>
      <c r="J1357" s="11">
        <f t="shared" si="21"/>
        <v>7125</v>
      </c>
    </row>
    <row r="1358" spans="1:10">
      <c r="A1358" t="s">
        <v>78</v>
      </c>
      <c r="B1358" t="s">
        <v>85</v>
      </c>
      <c r="C1358" t="s">
        <v>88</v>
      </c>
      <c r="D1358">
        <v>2017</v>
      </c>
      <c r="E1358" t="s">
        <v>92</v>
      </c>
      <c r="F1358">
        <v>15</v>
      </c>
      <c r="G1358" s="9">
        <v>1.625</v>
      </c>
      <c r="H1358" s="10">
        <v>3.25</v>
      </c>
      <c r="I1358" s="11">
        <v>1500</v>
      </c>
      <c r="J1358" s="11">
        <f t="shared" si="21"/>
        <v>2437.5</v>
      </c>
    </row>
    <row r="1359" spans="1:10">
      <c r="A1359" t="s">
        <v>77</v>
      </c>
      <c r="B1359" t="s">
        <v>83</v>
      </c>
      <c r="C1359" t="s">
        <v>88</v>
      </c>
      <c r="D1359">
        <v>2017</v>
      </c>
      <c r="E1359" t="s">
        <v>91</v>
      </c>
      <c r="F1359">
        <v>2</v>
      </c>
      <c r="G1359" s="9">
        <v>3.6666666666666665</v>
      </c>
      <c r="H1359" s="10">
        <v>7.333333333333333</v>
      </c>
      <c r="I1359" s="11">
        <v>85</v>
      </c>
      <c r="J1359" s="11">
        <f t="shared" si="21"/>
        <v>311.66666666666663</v>
      </c>
    </row>
    <row r="1360" spans="1:10">
      <c r="A1360" t="s">
        <v>100</v>
      </c>
      <c r="B1360" t="s">
        <v>82</v>
      </c>
      <c r="C1360" t="s">
        <v>88</v>
      </c>
      <c r="D1360">
        <v>2017</v>
      </c>
      <c r="E1360" t="s">
        <v>92</v>
      </c>
      <c r="F1360">
        <v>21</v>
      </c>
      <c r="G1360" s="9">
        <v>3.75</v>
      </c>
      <c r="H1360" s="10">
        <v>7.5</v>
      </c>
      <c r="I1360" s="11">
        <v>550</v>
      </c>
      <c r="J1360" s="11">
        <f t="shared" si="21"/>
        <v>2062.5</v>
      </c>
    </row>
    <row r="1361" spans="1:10">
      <c r="A1361" t="s">
        <v>78</v>
      </c>
      <c r="B1361" t="s">
        <v>82</v>
      </c>
      <c r="C1361" t="s">
        <v>88</v>
      </c>
      <c r="D1361">
        <v>2017</v>
      </c>
      <c r="E1361" t="s">
        <v>94</v>
      </c>
      <c r="F1361">
        <v>42</v>
      </c>
      <c r="G1361" s="9">
        <v>10.5</v>
      </c>
      <c r="H1361" s="10">
        <v>21</v>
      </c>
      <c r="I1361" s="11">
        <v>550</v>
      </c>
      <c r="J1361" s="11">
        <f t="shared" si="21"/>
        <v>5775</v>
      </c>
    </row>
    <row r="1362" spans="1:10">
      <c r="A1362" t="s">
        <v>75</v>
      </c>
      <c r="B1362" t="s">
        <v>82</v>
      </c>
      <c r="C1362" t="s">
        <v>88</v>
      </c>
      <c r="D1362">
        <v>2017</v>
      </c>
      <c r="E1362" t="s">
        <v>92</v>
      </c>
      <c r="F1362">
        <v>15</v>
      </c>
      <c r="G1362" s="9">
        <v>22.5</v>
      </c>
      <c r="H1362" s="10">
        <v>45</v>
      </c>
      <c r="I1362" s="11">
        <v>550</v>
      </c>
      <c r="J1362" s="11">
        <f t="shared" si="21"/>
        <v>12375</v>
      </c>
    </row>
    <row r="1363" spans="1:10">
      <c r="A1363" t="s">
        <v>75</v>
      </c>
      <c r="B1363" t="s">
        <v>83</v>
      </c>
      <c r="C1363" t="s">
        <v>88</v>
      </c>
      <c r="D1363">
        <v>2017</v>
      </c>
      <c r="E1363" t="s">
        <v>91</v>
      </c>
      <c r="F1363">
        <v>1</v>
      </c>
      <c r="G1363" s="9">
        <v>6.166666666666667</v>
      </c>
      <c r="H1363" s="10">
        <v>12.333333333333334</v>
      </c>
      <c r="I1363" s="11">
        <v>85</v>
      </c>
      <c r="J1363" s="11">
        <f t="shared" si="21"/>
        <v>524.16666666666674</v>
      </c>
    </row>
    <row r="1364" spans="1:10">
      <c r="A1364" t="s">
        <v>100</v>
      </c>
      <c r="B1364" t="s">
        <v>84</v>
      </c>
      <c r="C1364" t="s">
        <v>88</v>
      </c>
      <c r="D1364">
        <v>2017</v>
      </c>
      <c r="E1364" t="s">
        <v>91</v>
      </c>
      <c r="F1364">
        <v>9</v>
      </c>
      <c r="G1364" s="9">
        <v>4.2</v>
      </c>
      <c r="H1364" s="10">
        <v>8.4</v>
      </c>
      <c r="I1364" s="11">
        <v>950</v>
      </c>
      <c r="J1364" s="11">
        <f t="shared" si="21"/>
        <v>3990</v>
      </c>
    </row>
    <row r="1365" spans="1:10">
      <c r="A1365" t="s">
        <v>100</v>
      </c>
      <c r="B1365" t="s">
        <v>84</v>
      </c>
      <c r="C1365" t="s">
        <v>88</v>
      </c>
      <c r="D1365">
        <v>2017</v>
      </c>
      <c r="E1365" t="s">
        <v>93</v>
      </c>
      <c r="F1365">
        <v>34</v>
      </c>
      <c r="G1365" s="9">
        <v>3.5999999999999996</v>
      </c>
      <c r="H1365" s="10">
        <v>7.1999999999999993</v>
      </c>
      <c r="I1365" s="11">
        <v>950</v>
      </c>
      <c r="J1365" s="11">
        <f t="shared" si="21"/>
        <v>3419.9999999999995</v>
      </c>
    </row>
    <row r="1366" spans="1:10">
      <c r="A1366" t="s">
        <v>75</v>
      </c>
      <c r="B1366" t="s">
        <v>82</v>
      </c>
      <c r="C1366" t="s">
        <v>88</v>
      </c>
      <c r="D1366">
        <v>2017</v>
      </c>
      <c r="E1366" t="s">
        <v>92</v>
      </c>
      <c r="F1366">
        <v>19</v>
      </c>
      <c r="G1366" s="9">
        <v>29.25</v>
      </c>
      <c r="H1366" s="10">
        <v>58.5</v>
      </c>
      <c r="I1366" s="11">
        <v>550</v>
      </c>
      <c r="J1366" s="11">
        <f t="shared" si="21"/>
        <v>16087.5</v>
      </c>
    </row>
    <row r="1367" spans="1:10">
      <c r="A1367" t="s">
        <v>75</v>
      </c>
      <c r="B1367" t="s">
        <v>85</v>
      </c>
      <c r="C1367" t="s">
        <v>88</v>
      </c>
      <c r="D1367">
        <v>2017</v>
      </c>
      <c r="E1367" t="s">
        <v>93</v>
      </c>
      <c r="F1367">
        <v>36</v>
      </c>
      <c r="G1367" s="9">
        <v>4</v>
      </c>
      <c r="H1367" s="10">
        <v>8</v>
      </c>
      <c r="I1367" s="11">
        <v>1500</v>
      </c>
      <c r="J1367" s="11">
        <f t="shared" si="21"/>
        <v>6000</v>
      </c>
    </row>
    <row r="1368" spans="1:10">
      <c r="A1368" t="s">
        <v>76</v>
      </c>
      <c r="B1368" t="s">
        <v>83</v>
      </c>
      <c r="C1368" t="s">
        <v>88</v>
      </c>
      <c r="D1368">
        <v>2017</v>
      </c>
      <c r="E1368" t="s">
        <v>91</v>
      </c>
      <c r="F1368">
        <v>8</v>
      </c>
      <c r="G1368" s="9">
        <v>9.6666666666666661</v>
      </c>
      <c r="H1368" s="10">
        <v>19.333333333333332</v>
      </c>
      <c r="I1368" s="11">
        <v>85</v>
      </c>
      <c r="J1368" s="11">
        <f t="shared" si="21"/>
        <v>821.66666666666663</v>
      </c>
    </row>
    <row r="1369" spans="1:10">
      <c r="A1369" t="s">
        <v>100</v>
      </c>
      <c r="B1369" t="s">
        <v>84</v>
      </c>
      <c r="C1369" t="s">
        <v>88</v>
      </c>
      <c r="D1369">
        <v>2017</v>
      </c>
      <c r="E1369" t="s">
        <v>92</v>
      </c>
      <c r="F1369">
        <v>21</v>
      </c>
      <c r="G1369" s="9">
        <v>3.5999999999999996</v>
      </c>
      <c r="H1369" s="10">
        <v>7.1999999999999993</v>
      </c>
      <c r="I1369" s="11">
        <v>950</v>
      </c>
      <c r="J1369" s="11">
        <f t="shared" si="21"/>
        <v>3419.9999999999995</v>
      </c>
    </row>
    <row r="1370" spans="1:10">
      <c r="A1370" t="s">
        <v>100</v>
      </c>
      <c r="B1370" t="s">
        <v>82</v>
      </c>
      <c r="C1370" t="s">
        <v>88</v>
      </c>
      <c r="D1370">
        <v>2017</v>
      </c>
      <c r="E1370" t="s">
        <v>92</v>
      </c>
      <c r="F1370">
        <v>24</v>
      </c>
      <c r="G1370" s="9">
        <v>4.5</v>
      </c>
      <c r="H1370" s="10">
        <v>9</v>
      </c>
      <c r="I1370" s="11">
        <v>550</v>
      </c>
      <c r="J1370" s="11">
        <f t="shared" si="21"/>
        <v>2475</v>
      </c>
    </row>
    <row r="1371" spans="1:10">
      <c r="A1371" t="s">
        <v>78</v>
      </c>
      <c r="B1371" t="s">
        <v>84</v>
      </c>
      <c r="C1371" t="s">
        <v>88</v>
      </c>
      <c r="D1371">
        <v>2017</v>
      </c>
      <c r="E1371" t="s">
        <v>94</v>
      </c>
      <c r="F1371">
        <v>46</v>
      </c>
      <c r="G1371" s="9">
        <v>7.8</v>
      </c>
      <c r="H1371" s="10">
        <v>15.6</v>
      </c>
      <c r="I1371" s="11">
        <v>950</v>
      </c>
      <c r="J1371" s="11">
        <f t="shared" si="21"/>
        <v>7410</v>
      </c>
    </row>
    <row r="1372" spans="1:10">
      <c r="A1372" t="s">
        <v>77</v>
      </c>
      <c r="B1372" t="s">
        <v>83</v>
      </c>
      <c r="C1372" t="s">
        <v>88</v>
      </c>
      <c r="D1372">
        <v>2017</v>
      </c>
      <c r="E1372" t="s">
        <v>94</v>
      </c>
      <c r="F1372">
        <v>47</v>
      </c>
      <c r="G1372" s="9">
        <v>4.166666666666667</v>
      </c>
      <c r="H1372" s="10">
        <v>8.3333333333333339</v>
      </c>
      <c r="I1372" s="11">
        <v>85</v>
      </c>
      <c r="J1372" s="11">
        <f t="shared" si="21"/>
        <v>354.16666666666669</v>
      </c>
    </row>
    <row r="1373" spans="1:10">
      <c r="A1373" t="s">
        <v>78</v>
      </c>
      <c r="B1373" t="s">
        <v>83</v>
      </c>
      <c r="C1373" t="s">
        <v>88</v>
      </c>
      <c r="D1373">
        <v>2017</v>
      </c>
      <c r="E1373" t="s">
        <v>91</v>
      </c>
      <c r="F1373">
        <v>1</v>
      </c>
      <c r="G1373" s="9">
        <v>4.666666666666667</v>
      </c>
      <c r="H1373" s="10">
        <v>9.3333333333333339</v>
      </c>
      <c r="I1373" s="11">
        <v>85</v>
      </c>
      <c r="J1373" s="11">
        <f t="shared" si="21"/>
        <v>396.66666666666669</v>
      </c>
    </row>
    <row r="1374" spans="1:10">
      <c r="A1374" t="s">
        <v>78</v>
      </c>
      <c r="B1374" t="s">
        <v>83</v>
      </c>
      <c r="C1374" t="s">
        <v>88</v>
      </c>
      <c r="D1374">
        <v>2017</v>
      </c>
      <c r="E1374" t="s">
        <v>93</v>
      </c>
      <c r="F1374">
        <v>35</v>
      </c>
      <c r="G1374" s="9">
        <v>1.6666666666666667</v>
      </c>
      <c r="H1374" s="10">
        <v>3.3333333333333335</v>
      </c>
      <c r="I1374" s="11">
        <v>85</v>
      </c>
      <c r="J1374" s="11">
        <f t="shared" si="21"/>
        <v>141.66666666666669</v>
      </c>
    </row>
    <row r="1375" spans="1:10">
      <c r="A1375" t="s">
        <v>77</v>
      </c>
      <c r="B1375" t="s">
        <v>85</v>
      </c>
      <c r="C1375" t="s">
        <v>88</v>
      </c>
      <c r="D1375">
        <v>2017</v>
      </c>
      <c r="E1375" t="s">
        <v>94</v>
      </c>
      <c r="F1375">
        <v>43</v>
      </c>
      <c r="G1375" s="9">
        <v>4.375</v>
      </c>
      <c r="H1375" s="10">
        <v>8.75</v>
      </c>
      <c r="I1375" s="11">
        <v>1500</v>
      </c>
      <c r="J1375" s="11">
        <f t="shared" si="21"/>
        <v>6562.5</v>
      </c>
    </row>
    <row r="1376" spans="1:10">
      <c r="A1376" t="s">
        <v>100</v>
      </c>
      <c r="B1376" t="s">
        <v>85</v>
      </c>
      <c r="C1376" t="s">
        <v>88</v>
      </c>
      <c r="D1376">
        <v>2017</v>
      </c>
      <c r="E1376" t="s">
        <v>94</v>
      </c>
      <c r="F1376">
        <v>52</v>
      </c>
      <c r="G1376" s="9">
        <v>0.75</v>
      </c>
      <c r="H1376" s="10">
        <v>1.5</v>
      </c>
      <c r="I1376" s="11">
        <v>1500</v>
      </c>
      <c r="J1376" s="11">
        <f t="shared" si="21"/>
        <v>1125</v>
      </c>
    </row>
    <row r="1377" spans="1:10">
      <c r="A1377" t="s">
        <v>77</v>
      </c>
      <c r="B1377" t="s">
        <v>82</v>
      </c>
      <c r="C1377" t="s">
        <v>88</v>
      </c>
      <c r="D1377">
        <v>2017</v>
      </c>
      <c r="E1377" t="s">
        <v>94</v>
      </c>
      <c r="F1377">
        <v>48</v>
      </c>
      <c r="G1377" s="9">
        <v>15</v>
      </c>
      <c r="H1377" s="10">
        <v>30</v>
      </c>
      <c r="I1377" s="11">
        <v>550</v>
      </c>
      <c r="J1377" s="11">
        <f t="shared" si="21"/>
        <v>8250</v>
      </c>
    </row>
    <row r="1378" spans="1:10">
      <c r="A1378" t="s">
        <v>75</v>
      </c>
      <c r="B1378" t="s">
        <v>83</v>
      </c>
      <c r="C1378" t="s">
        <v>88</v>
      </c>
      <c r="D1378">
        <v>2017</v>
      </c>
      <c r="E1378" t="s">
        <v>93</v>
      </c>
      <c r="F1378">
        <v>28</v>
      </c>
      <c r="G1378" s="9">
        <v>5.5</v>
      </c>
      <c r="H1378" s="10">
        <v>11</v>
      </c>
      <c r="I1378" s="11">
        <v>85</v>
      </c>
      <c r="J1378" s="11">
        <f t="shared" si="21"/>
        <v>467.5</v>
      </c>
    </row>
    <row r="1379" spans="1:10">
      <c r="A1379" t="s">
        <v>100</v>
      </c>
      <c r="B1379" t="s">
        <v>83</v>
      </c>
      <c r="C1379" t="s">
        <v>88</v>
      </c>
      <c r="D1379">
        <v>2017</v>
      </c>
      <c r="E1379" t="s">
        <v>91</v>
      </c>
      <c r="F1379">
        <v>7</v>
      </c>
      <c r="G1379" s="9">
        <v>1.5</v>
      </c>
      <c r="H1379" s="10">
        <v>3</v>
      </c>
      <c r="I1379" s="11">
        <v>85</v>
      </c>
      <c r="J1379" s="11">
        <f t="shared" si="21"/>
        <v>127.5</v>
      </c>
    </row>
    <row r="1380" spans="1:10">
      <c r="A1380" t="s">
        <v>100</v>
      </c>
      <c r="B1380" t="s">
        <v>85</v>
      </c>
      <c r="C1380" t="s">
        <v>88</v>
      </c>
      <c r="D1380">
        <v>2017</v>
      </c>
      <c r="E1380" t="s">
        <v>94</v>
      </c>
      <c r="F1380">
        <v>44</v>
      </c>
      <c r="G1380" s="9">
        <v>0.75</v>
      </c>
      <c r="H1380" s="10">
        <v>1.5</v>
      </c>
      <c r="I1380" s="11">
        <v>1500</v>
      </c>
      <c r="J1380" s="11">
        <f t="shared" si="21"/>
        <v>1125</v>
      </c>
    </row>
    <row r="1381" spans="1:10">
      <c r="A1381" t="s">
        <v>76</v>
      </c>
      <c r="B1381" t="s">
        <v>85</v>
      </c>
      <c r="C1381" t="s">
        <v>88</v>
      </c>
      <c r="D1381">
        <v>2017</v>
      </c>
      <c r="E1381" t="s">
        <v>91</v>
      </c>
      <c r="F1381">
        <v>3</v>
      </c>
      <c r="G1381" s="9">
        <v>6.75</v>
      </c>
      <c r="H1381" s="10">
        <v>13.5</v>
      </c>
      <c r="I1381" s="11">
        <v>1500</v>
      </c>
      <c r="J1381" s="11">
        <f t="shared" si="21"/>
        <v>10125</v>
      </c>
    </row>
    <row r="1382" spans="1:10">
      <c r="A1382" t="s">
        <v>77</v>
      </c>
      <c r="B1382" t="s">
        <v>84</v>
      </c>
      <c r="C1382" t="s">
        <v>88</v>
      </c>
      <c r="D1382">
        <v>2017</v>
      </c>
      <c r="E1382" t="s">
        <v>93</v>
      </c>
      <c r="F1382">
        <v>29</v>
      </c>
      <c r="G1382" s="9">
        <v>12</v>
      </c>
      <c r="H1382" s="10">
        <v>24</v>
      </c>
      <c r="I1382" s="11">
        <v>950</v>
      </c>
      <c r="J1382" s="11">
        <f t="shared" si="21"/>
        <v>11400</v>
      </c>
    </row>
    <row r="1383" spans="1:10">
      <c r="A1383" t="s">
        <v>77</v>
      </c>
      <c r="B1383" t="s">
        <v>82</v>
      </c>
      <c r="C1383" t="s">
        <v>88</v>
      </c>
      <c r="D1383">
        <v>2017</v>
      </c>
      <c r="E1383" t="s">
        <v>94</v>
      </c>
      <c r="F1383">
        <v>47</v>
      </c>
      <c r="G1383" s="9">
        <v>12</v>
      </c>
      <c r="H1383" s="10">
        <v>24</v>
      </c>
      <c r="I1383" s="11">
        <v>550</v>
      </c>
      <c r="J1383" s="11">
        <f t="shared" si="21"/>
        <v>6600</v>
      </c>
    </row>
    <row r="1384" spans="1:10">
      <c r="A1384" t="s">
        <v>75</v>
      </c>
      <c r="B1384" t="s">
        <v>84</v>
      </c>
      <c r="C1384" t="s">
        <v>88</v>
      </c>
      <c r="D1384">
        <v>2017</v>
      </c>
      <c r="E1384" t="s">
        <v>93</v>
      </c>
      <c r="F1384">
        <v>29</v>
      </c>
      <c r="G1384" s="9">
        <v>13.2</v>
      </c>
      <c r="H1384" s="10">
        <v>26.4</v>
      </c>
      <c r="I1384" s="11">
        <v>950</v>
      </c>
      <c r="J1384" s="11">
        <f t="shared" si="21"/>
        <v>12540</v>
      </c>
    </row>
    <row r="1385" spans="1:10">
      <c r="A1385" t="s">
        <v>78</v>
      </c>
      <c r="B1385" t="s">
        <v>85</v>
      </c>
      <c r="C1385" t="s">
        <v>88</v>
      </c>
      <c r="D1385">
        <v>2017</v>
      </c>
      <c r="E1385" t="s">
        <v>93</v>
      </c>
      <c r="F1385">
        <v>28</v>
      </c>
      <c r="G1385" s="9">
        <v>2</v>
      </c>
      <c r="H1385" s="10">
        <v>4</v>
      </c>
      <c r="I1385" s="11">
        <v>1500</v>
      </c>
      <c r="J1385" s="11">
        <f t="shared" si="21"/>
        <v>3000</v>
      </c>
    </row>
    <row r="1386" spans="1:10">
      <c r="A1386" t="s">
        <v>76</v>
      </c>
      <c r="B1386" t="s">
        <v>84</v>
      </c>
      <c r="C1386" t="s">
        <v>88</v>
      </c>
      <c r="D1386">
        <v>2017</v>
      </c>
      <c r="E1386" t="s">
        <v>94</v>
      </c>
      <c r="F1386">
        <v>46</v>
      </c>
      <c r="G1386" s="9">
        <v>25.2</v>
      </c>
      <c r="H1386" s="10">
        <v>50.4</v>
      </c>
      <c r="I1386" s="11">
        <v>950</v>
      </c>
      <c r="J1386" s="11">
        <f t="shared" si="21"/>
        <v>23940</v>
      </c>
    </row>
    <row r="1387" spans="1:10">
      <c r="A1387" t="s">
        <v>76</v>
      </c>
      <c r="B1387" t="s">
        <v>83</v>
      </c>
      <c r="C1387" t="s">
        <v>88</v>
      </c>
      <c r="D1387">
        <v>2017</v>
      </c>
      <c r="E1387" t="s">
        <v>91</v>
      </c>
      <c r="F1387">
        <v>3</v>
      </c>
      <c r="G1387" s="9">
        <v>8.6666666666666661</v>
      </c>
      <c r="H1387" s="10">
        <v>17.333333333333332</v>
      </c>
      <c r="I1387" s="11">
        <v>85</v>
      </c>
      <c r="J1387" s="11">
        <f t="shared" si="21"/>
        <v>736.66666666666663</v>
      </c>
    </row>
    <row r="1388" spans="1:10">
      <c r="A1388" t="s">
        <v>77</v>
      </c>
      <c r="B1388" t="s">
        <v>82</v>
      </c>
      <c r="C1388" t="s">
        <v>88</v>
      </c>
      <c r="D1388">
        <v>2017</v>
      </c>
      <c r="E1388" t="s">
        <v>91</v>
      </c>
      <c r="F1388">
        <v>1</v>
      </c>
      <c r="G1388" s="9">
        <v>15.75</v>
      </c>
      <c r="H1388" s="10">
        <v>31.5</v>
      </c>
      <c r="I1388" s="11">
        <v>550</v>
      </c>
      <c r="J1388" s="11">
        <f t="shared" si="21"/>
        <v>8662.5</v>
      </c>
    </row>
    <row r="1389" spans="1:10">
      <c r="A1389" t="s">
        <v>100</v>
      </c>
      <c r="B1389" t="s">
        <v>84</v>
      </c>
      <c r="C1389" t="s">
        <v>88</v>
      </c>
      <c r="D1389">
        <v>2017</v>
      </c>
      <c r="E1389" t="s">
        <v>93</v>
      </c>
      <c r="F1389">
        <v>35</v>
      </c>
      <c r="G1389" s="9">
        <v>3.5999999999999996</v>
      </c>
      <c r="H1389" s="10">
        <v>7.1999999999999993</v>
      </c>
      <c r="I1389" s="11">
        <v>950</v>
      </c>
      <c r="J1389" s="11">
        <f t="shared" si="21"/>
        <v>3419.9999999999995</v>
      </c>
    </row>
    <row r="1390" spans="1:10">
      <c r="A1390" t="s">
        <v>76</v>
      </c>
      <c r="B1390" t="s">
        <v>84</v>
      </c>
      <c r="C1390" t="s">
        <v>88</v>
      </c>
      <c r="D1390">
        <v>2017</v>
      </c>
      <c r="E1390" t="s">
        <v>93</v>
      </c>
      <c r="F1390">
        <v>29</v>
      </c>
      <c r="G1390" s="9">
        <v>34.199999999999996</v>
      </c>
      <c r="H1390" s="10">
        <v>68.399999999999991</v>
      </c>
      <c r="I1390" s="11">
        <v>950</v>
      </c>
      <c r="J1390" s="11">
        <f t="shared" si="21"/>
        <v>32489.999999999996</v>
      </c>
    </row>
    <row r="1391" spans="1:10">
      <c r="A1391" t="s">
        <v>75</v>
      </c>
      <c r="B1391" t="s">
        <v>84</v>
      </c>
      <c r="C1391" t="s">
        <v>88</v>
      </c>
      <c r="D1391">
        <v>2017</v>
      </c>
      <c r="E1391" t="s">
        <v>91</v>
      </c>
      <c r="F1391">
        <v>4</v>
      </c>
      <c r="G1391" s="9">
        <v>21</v>
      </c>
      <c r="H1391" s="10">
        <v>42</v>
      </c>
      <c r="I1391" s="11">
        <v>950</v>
      </c>
      <c r="J1391" s="11">
        <f t="shared" si="21"/>
        <v>19950</v>
      </c>
    </row>
    <row r="1392" spans="1:10">
      <c r="A1392" t="s">
        <v>78</v>
      </c>
      <c r="B1392" t="s">
        <v>85</v>
      </c>
      <c r="C1392" t="s">
        <v>88</v>
      </c>
      <c r="D1392">
        <v>2017</v>
      </c>
      <c r="E1392" t="s">
        <v>91</v>
      </c>
      <c r="F1392">
        <v>2</v>
      </c>
      <c r="G1392" s="9">
        <v>3</v>
      </c>
      <c r="H1392" s="10">
        <v>6</v>
      </c>
      <c r="I1392" s="11">
        <v>1500</v>
      </c>
      <c r="J1392" s="11">
        <f t="shared" si="21"/>
        <v>4500</v>
      </c>
    </row>
    <row r="1393" spans="1:10">
      <c r="A1393" t="s">
        <v>78</v>
      </c>
      <c r="B1393" t="s">
        <v>82</v>
      </c>
      <c r="C1393" t="s">
        <v>88</v>
      </c>
      <c r="D1393">
        <v>2017</v>
      </c>
      <c r="E1393" t="s">
        <v>94</v>
      </c>
      <c r="F1393">
        <v>46</v>
      </c>
      <c r="G1393" s="9">
        <v>9</v>
      </c>
      <c r="H1393" s="10">
        <v>18</v>
      </c>
      <c r="I1393" s="11">
        <v>550</v>
      </c>
      <c r="J1393" s="11">
        <f t="shared" si="21"/>
        <v>4950</v>
      </c>
    </row>
    <row r="1394" spans="1:10">
      <c r="A1394" t="s">
        <v>77</v>
      </c>
      <c r="B1394" t="s">
        <v>83</v>
      </c>
      <c r="C1394" t="s">
        <v>88</v>
      </c>
      <c r="D1394">
        <v>2017</v>
      </c>
      <c r="E1394" t="s">
        <v>91</v>
      </c>
      <c r="F1394">
        <v>3</v>
      </c>
      <c r="G1394" s="9">
        <v>2.8333333333333335</v>
      </c>
      <c r="H1394" s="10">
        <v>5.666666666666667</v>
      </c>
      <c r="I1394" s="11">
        <v>85</v>
      </c>
      <c r="J1394" s="11">
        <f t="shared" si="21"/>
        <v>240.83333333333334</v>
      </c>
    </row>
    <row r="1395" spans="1:10">
      <c r="A1395" t="s">
        <v>75</v>
      </c>
      <c r="B1395" t="s">
        <v>84</v>
      </c>
      <c r="C1395" t="s">
        <v>88</v>
      </c>
      <c r="D1395">
        <v>2017</v>
      </c>
      <c r="E1395" t="s">
        <v>91</v>
      </c>
      <c r="F1395">
        <v>8</v>
      </c>
      <c r="G1395" s="9">
        <v>12</v>
      </c>
      <c r="H1395" s="10">
        <v>24</v>
      </c>
      <c r="I1395" s="11">
        <v>950</v>
      </c>
      <c r="J1395" s="11">
        <f t="shared" si="21"/>
        <v>11400</v>
      </c>
    </row>
    <row r="1396" spans="1:10">
      <c r="A1396" t="s">
        <v>77</v>
      </c>
      <c r="B1396" t="s">
        <v>84</v>
      </c>
      <c r="C1396" t="s">
        <v>88</v>
      </c>
      <c r="D1396">
        <v>2017</v>
      </c>
      <c r="E1396" t="s">
        <v>92</v>
      </c>
      <c r="F1396">
        <v>16</v>
      </c>
      <c r="G1396" s="9">
        <v>11.4</v>
      </c>
      <c r="H1396" s="10">
        <v>22.8</v>
      </c>
      <c r="I1396" s="11">
        <v>950</v>
      </c>
      <c r="J1396" s="11">
        <f t="shared" si="21"/>
        <v>10830</v>
      </c>
    </row>
    <row r="1397" spans="1:10">
      <c r="A1397" t="s">
        <v>100</v>
      </c>
      <c r="B1397" t="s">
        <v>84</v>
      </c>
      <c r="C1397" t="s">
        <v>88</v>
      </c>
      <c r="D1397">
        <v>2017</v>
      </c>
      <c r="E1397" t="s">
        <v>92</v>
      </c>
      <c r="F1397">
        <v>19</v>
      </c>
      <c r="G1397" s="9">
        <v>5.3999999999999995</v>
      </c>
      <c r="H1397" s="10">
        <v>10.799999999999999</v>
      </c>
      <c r="I1397" s="11">
        <v>950</v>
      </c>
      <c r="J1397" s="11">
        <f t="shared" si="21"/>
        <v>5129.9999999999991</v>
      </c>
    </row>
    <row r="1398" spans="1:10">
      <c r="A1398" t="s">
        <v>100</v>
      </c>
      <c r="B1398" t="s">
        <v>85</v>
      </c>
      <c r="C1398" t="s">
        <v>88</v>
      </c>
      <c r="D1398">
        <v>2017</v>
      </c>
      <c r="E1398" t="s">
        <v>92</v>
      </c>
      <c r="F1398">
        <v>19</v>
      </c>
      <c r="G1398" s="9">
        <v>1.25</v>
      </c>
      <c r="H1398" s="10">
        <v>2.5</v>
      </c>
      <c r="I1398" s="11">
        <v>1500</v>
      </c>
      <c r="J1398" s="11">
        <f t="shared" si="21"/>
        <v>1875</v>
      </c>
    </row>
    <row r="1399" spans="1:10">
      <c r="A1399" t="s">
        <v>100</v>
      </c>
      <c r="B1399" t="s">
        <v>82</v>
      </c>
      <c r="C1399" t="s">
        <v>88</v>
      </c>
      <c r="D1399">
        <v>2017</v>
      </c>
      <c r="E1399" t="s">
        <v>92</v>
      </c>
      <c r="F1399">
        <v>23</v>
      </c>
      <c r="G1399" s="9">
        <v>4.5</v>
      </c>
      <c r="H1399" s="10">
        <v>9</v>
      </c>
      <c r="I1399" s="11">
        <v>550</v>
      </c>
      <c r="J1399" s="11">
        <f t="shared" si="21"/>
        <v>2475</v>
      </c>
    </row>
    <row r="1400" spans="1:10">
      <c r="A1400" t="s">
        <v>76</v>
      </c>
      <c r="B1400" t="s">
        <v>84</v>
      </c>
      <c r="C1400" t="s">
        <v>88</v>
      </c>
      <c r="D1400">
        <v>2017</v>
      </c>
      <c r="E1400" t="s">
        <v>94</v>
      </c>
      <c r="F1400">
        <v>43</v>
      </c>
      <c r="G1400" s="9">
        <v>21.599999999999998</v>
      </c>
      <c r="H1400" s="10">
        <v>43.199999999999996</v>
      </c>
      <c r="I1400" s="11">
        <v>950</v>
      </c>
      <c r="J1400" s="11">
        <f t="shared" si="21"/>
        <v>20519.999999999996</v>
      </c>
    </row>
    <row r="1401" spans="1:10">
      <c r="A1401" t="s">
        <v>77</v>
      </c>
      <c r="B1401" t="s">
        <v>82</v>
      </c>
      <c r="C1401" t="s">
        <v>88</v>
      </c>
      <c r="D1401">
        <v>2017</v>
      </c>
      <c r="E1401" t="s">
        <v>92</v>
      </c>
      <c r="F1401">
        <v>15</v>
      </c>
      <c r="G1401" s="9">
        <v>15</v>
      </c>
      <c r="H1401" s="10">
        <v>30</v>
      </c>
      <c r="I1401" s="11">
        <v>550</v>
      </c>
      <c r="J1401" s="11">
        <f t="shared" si="21"/>
        <v>8250</v>
      </c>
    </row>
    <row r="1402" spans="1:10">
      <c r="A1402" t="s">
        <v>76</v>
      </c>
      <c r="B1402" t="s">
        <v>84</v>
      </c>
      <c r="C1402" t="s">
        <v>88</v>
      </c>
      <c r="D1402">
        <v>2017</v>
      </c>
      <c r="E1402" t="s">
        <v>93</v>
      </c>
      <c r="F1402">
        <v>36</v>
      </c>
      <c r="G1402" s="9">
        <v>19.2</v>
      </c>
      <c r="H1402" s="10">
        <v>38.4</v>
      </c>
      <c r="I1402" s="11">
        <v>950</v>
      </c>
      <c r="J1402" s="11">
        <f t="shared" si="21"/>
        <v>18240</v>
      </c>
    </row>
    <row r="1403" spans="1:10">
      <c r="A1403" t="s">
        <v>78</v>
      </c>
      <c r="B1403" t="s">
        <v>84</v>
      </c>
      <c r="C1403" t="s">
        <v>88</v>
      </c>
      <c r="D1403">
        <v>2017</v>
      </c>
      <c r="E1403" t="s">
        <v>92</v>
      </c>
      <c r="F1403">
        <v>16</v>
      </c>
      <c r="G1403" s="9">
        <v>15.6</v>
      </c>
      <c r="H1403" s="10">
        <v>31.2</v>
      </c>
      <c r="I1403" s="11">
        <v>950</v>
      </c>
      <c r="J1403" s="11">
        <f t="shared" si="21"/>
        <v>14820</v>
      </c>
    </row>
    <row r="1404" spans="1:10">
      <c r="A1404" t="s">
        <v>100</v>
      </c>
      <c r="B1404" t="s">
        <v>82</v>
      </c>
      <c r="C1404" t="s">
        <v>88</v>
      </c>
      <c r="D1404">
        <v>2017</v>
      </c>
      <c r="E1404" t="s">
        <v>91</v>
      </c>
      <c r="F1404">
        <v>9</v>
      </c>
      <c r="G1404" s="9">
        <v>6</v>
      </c>
      <c r="H1404" s="10">
        <v>12</v>
      </c>
      <c r="I1404" s="11">
        <v>550</v>
      </c>
      <c r="J1404" s="11">
        <f t="shared" si="21"/>
        <v>3300</v>
      </c>
    </row>
    <row r="1405" spans="1:10">
      <c r="A1405" t="s">
        <v>77</v>
      </c>
      <c r="B1405" t="s">
        <v>83</v>
      </c>
      <c r="C1405" t="s">
        <v>88</v>
      </c>
      <c r="D1405">
        <v>2017</v>
      </c>
      <c r="E1405" t="s">
        <v>93</v>
      </c>
      <c r="F1405">
        <v>35</v>
      </c>
      <c r="G1405" s="9">
        <v>2.6666666666666665</v>
      </c>
      <c r="H1405" s="10">
        <v>5.333333333333333</v>
      </c>
      <c r="I1405" s="11">
        <v>85</v>
      </c>
      <c r="J1405" s="11">
        <f t="shared" si="21"/>
        <v>226.66666666666666</v>
      </c>
    </row>
    <row r="1406" spans="1:10">
      <c r="A1406" t="s">
        <v>77</v>
      </c>
      <c r="B1406" t="s">
        <v>85</v>
      </c>
      <c r="C1406" t="s">
        <v>88</v>
      </c>
      <c r="D1406">
        <v>2017</v>
      </c>
      <c r="E1406" t="s">
        <v>94</v>
      </c>
      <c r="F1406">
        <v>44</v>
      </c>
      <c r="G1406" s="9">
        <v>1.875</v>
      </c>
      <c r="H1406" s="10">
        <v>3.75</v>
      </c>
      <c r="I1406" s="11">
        <v>1500</v>
      </c>
      <c r="J1406" s="11">
        <f t="shared" si="21"/>
        <v>2812.5</v>
      </c>
    </row>
    <row r="1407" spans="1:10">
      <c r="A1407" t="s">
        <v>77</v>
      </c>
      <c r="B1407" t="s">
        <v>85</v>
      </c>
      <c r="C1407" t="s">
        <v>88</v>
      </c>
      <c r="D1407">
        <v>2017</v>
      </c>
      <c r="E1407" t="s">
        <v>93</v>
      </c>
      <c r="F1407">
        <v>35</v>
      </c>
      <c r="G1407" s="9">
        <v>4.375</v>
      </c>
      <c r="H1407" s="10">
        <v>8.75</v>
      </c>
      <c r="I1407" s="11">
        <v>1500</v>
      </c>
      <c r="J1407" s="11">
        <f t="shared" si="21"/>
        <v>6562.5</v>
      </c>
    </row>
    <row r="1408" spans="1:10">
      <c r="A1408" t="s">
        <v>100</v>
      </c>
      <c r="B1408" t="s">
        <v>83</v>
      </c>
      <c r="C1408" t="s">
        <v>88</v>
      </c>
      <c r="D1408">
        <v>2017</v>
      </c>
      <c r="E1408" t="s">
        <v>94</v>
      </c>
      <c r="F1408">
        <v>46</v>
      </c>
      <c r="G1408" s="9">
        <v>1.5</v>
      </c>
      <c r="H1408" s="10">
        <v>3</v>
      </c>
      <c r="I1408" s="11">
        <v>85</v>
      </c>
      <c r="J1408" s="11">
        <f t="shared" si="21"/>
        <v>127.5</v>
      </c>
    </row>
    <row r="1409" spans="1:10">
      <c r="A1409" t="s">
        <v>78</v>
      </c>
      <c r="B1409" t="s">
        <v>83</v>
      </c>
      <c r="C1409" t="s">
        <v>88</v>
      </c>
      <c r="D1409">
        <v>2017</v>
      </c>
      <c r="E1409" t="s">
        <v>91</v>
      </c>
      <c r="F1409">
        <v>3</v>
      </c>
      <c r="G1409" s="9">
        <v>4.5</v>
      </c>
      <c r="H1409" s="10">
        <v>9</v>
      </c>
      <c r="I1409" s="11">
        <v>85</v>
      </c>
      <c r="J1409" s="11">
        <f t="shared" si="21"/>
        <v>382.5</v>
      </c>
    </row>
    <row r="1410" spans="1:10">
      <c r="A1410" t="s">
        <v>100</v>
      </c>
      <c r="B1410" t="s">
        <v>82</v>
      </c>
      <c r="C1410" t="s">
        <v>88</v>
      </c>
      <c r="D1410">
        <v>2017</v>
      </c>
      <c r="E1410" t="s">
        <v>94</v>
      </c>
      <c r="F1410">
        <v>49</v>
      </c>
      <c r="G1410" s="9">
        <v>3.75</v>
      </c>
      <c r="H1410" s="10">
        <v>7.5</v>
      </c>
      <c r="I1410" s="11">
        <v>550</v>
      </c>
      <c r="J1410" s="11">
        <f t="shared" ref="J1410:J1473" si="22">I1410*G1410</f>
        <v>2062.5</v>
      </c>
    </row>
    <row r="1411" spans="1:10">
      <c r="A1411" t="s">
        <v>77</v>
      </c>
      <c r="B1411" t="s">
        <v>83</v>
      </c>
      <c r="C1411" t="s">
        <v>88</v>
      </c>
      <c r="D1411">
        <v>2017</v>
      </c>
      <c r="E1411" t="s">
        <v>92</v>
      </c>
      <c r="F1411">
        <v>14</v>
      </c>
      <c r="G1411" s="9">
        <v>3</v>
      </c>
      <c r="H1411" s="10">
        <v>6</v>
      </c>
      <c r="I1411" s="11">
        <v>85</v>
      </c>
      <c r="J1411" s="11">
        <f t="shared" si="22"/>
        <v>255</v>
      </c>
    </row>
    <row r="1412" spans="1:10">
      <c r="A1412" t="s">
        <v>78</v>
      </c>
      <c r="B1412" t="s">
        <v>82</v>
      </c>
      <c r="C1412" t="s">
        <v>88</v>
      </c>
      <c r="D1412">
        <v>2017</v>
      </c>
      <c r="E1412" t="s">
        <v>94</v>
      </c>
      <c r="F1412">
        <v>47</v>
      </c>
      <c r="G1412" s="9">
        <v>12.75</v>
      </c>
      <c r="H1412" s="10">
        <v>25.5</v>
      </c>
      <c r="I1412" s="11">
        <v>550</v>
      </c>
      <c r="J1412" s="11">
        <f t="shared" si="22"/>
        <v>7012.5</v>
      </c>
    </row>
    <row r="1413" spans="1:10">
      <c r="A1413" t="s">
        <v>76</v>
      </c>
      <c r="B1413" t="s">
        <v>83</v>
      </c>
      <c r="C1413" t="s">
        <v>88</v>
      </c>
      <c r="D1413">
        <v>2017</v>
      </c>
      <c r="E1413" t="s">
        <v>91</v>
      </c>
      <c r="F1413">
        <v>1</v>
      </c>
      <c r="G1413" s="9">
        <v>7.833333333333333</v>
      </c>
      <c r="H1413" s="10">
        <v>15.666666666666666</v>
      </c>
      <c r="I1413" s="11">
        <v>85</v>
      </c>
      <c r="J1413" s="11">
        <f t="shared" si="22"/>
        <v>665.83333333333326</v>
      </c>
    </row>
    <row r="1414" spans="1:10">
      <c r="A1414" t="s">
        <v>77</v>
      </c>
      <c r="B1414" t="s">
        <v>83</v>
      </c>
      <c r="C1414" t="s">
        <v>88</v>
      </c>
      <c r="D1414">
        <v>2017</v>
      </c>
      <c r="E1414" t="s">
        <v>93</v>
      </c>
      <c r="F1414">
        <v>29</v>
      </c>
      <c r="G1414" s="9">
        <v>2.8333333333333335</v>
      </c>
      <c r="H1414" s="10">
        <v>5.666666666666667</v>
      </c>
      <c r="I1414" s="11">
        <v>85</v>
      </c>
      <c r="J1414" s="11">
        <f t="shared" si="22"/>
        <v>240.83333333333334</v>
      </c>
    </row>
    <row r="1415" spans="1:10">
      <c r="A1415" t="s">
        <v>100</v>
      </c>
      <c r="B1415" t="s">
        <v>84</v>
      </c>
      <c r="C1415" t="s">
        <v>88</v>
      </c>
      <c r="D1415">
        <v>2017</v>
      </c>
      <c r="E1415" t="s">
        <v>93</v>
      </c>
      <c r="F1415">
        <v>39</v>
      </c>
      <c r="G1415" s="9">
        <v>6</v>
      </c>
      <c r="H1415" s="10">
        <v>12</v>
      </c>
      <c r="I1415" s="11">
        <v>950</v>
      </c>
      <c r="J1415" s="11">
        <f t="shared" si="22"/>
        <v>5700</v>
      </c>
    </row>
    <row r="1416" spans="1:10">
      <c r="A1416" t="s">
        <v>78</v>
      </c>
      <c r="B1416" t="s">
        <v>83</v>
      </c>
      <c r="C1416" t="s">
        <v>88</v>
      </c>
      <c r="D1416">
        <v>2017</v>
      </c>
      <c r="E1416" t="s">
        <v>92</v>
      </c>
      <c r="F1416">
        <v>15</v>
      </c>
      <c r="G1416" s="9">
        <v>2.5</v>
      </c>
      <c r="H1416" s="10">
        <v>5</v>
      </c>
      <c r="I1416" s="11">
        <v>85</v>
      </c>
      <c r="J1416" s="11">
        <f t="shared" si="22"/>
        <v>212.5</v>
      </c>
    </row>
    <row r="1417" spans="1:10">
      <c r="A1417" t="s">
        <v>76</v>
      </c>
      <c r="B1417" t="s">
        <v>82</v>
      </c>
      <c r="C1417" t="s">
        <v>88</v>
      </c>
      <c r="D1417">
        <v>2017</v>
      </c>
      <c r="E1417" t="s">
        <v>94</v>
      </c>
      <c r="F1417">
        <v>42</v>
      </c>
      <c r="G1417" s="9">
        <v>25.5</v>
      </c>
      <c r="H1417" s="10">
        <v>51</v>
      </c>
      <c r="I1417" s="11">
        <v>550</v>
      </c>
      <c r="J1417" s="11">
        <f t="shared" si="22"/>
        <v>14025</v>
      </c>
    </row>
    <row r="1418" spans="1:10">
      <c r="A1418" t="s">
        <v>75</v>
      </c>
      <c r="B1418" t="s">
        <v>83</v>
      </c>
      <c r="C1418" t="s">
        <v>88</v>
      </c>
      <c r="D1418">
        <v>2017</v>
      </c>
      <c r="E1418" t="s">
        <v>93</v>
      </c>
      <c r="F1418">
        <v>37</v>
      </c>
      <c r="G1418" s="9">
        <v>4</v>
      </c>
      <c r="H1418" s="10">
        <v>8</v>
      </c>
      <c r="I1418" s="11">
        <v>85</v>
      </c>
      <c r="J1418" s="11">
        <f t="shared" si="22"/>
        <v>340</v>
      </c>
    </row>
    <row r="1419" spans="1:10">
      <c r="A1419" t="s">
        <v>78</v>
      </c>
      <c r="B1419" t="s">
        <v>82</v>
      </c>
      <c r="C1419" t="s">
        <v>88</v>
      </c>
      <c r="D1419">
        <v>2017</v>
      </c>
      <c r="E1419" t="s">
        <v>93</v>
      </c>
      <c r="F1419">
        <v>35</v>
      </c>
      <c r="G1419" s="9">
        <v>20.25</v>
      </c>
      <c r="H1419" s="10">
        <v>40.5</v>
      </c>
      <c r="I1419" s="11">
        <v>550</v>
      </c>
      <c r="J1419" s="11">
        <f t="shared" si="22"/>
        <v>11137.5</v>
      </c>
    </row>
    <row r="1420" spans="1:10">
      <c r="A1420" t="s">
        <v>78</v>
      </c>
      <c r="B1420" t="s">
        <v>83</v>
      </c>
      <c r="C1420" t="s">
        <v>88</v>
      </c>
      <c r="D1420">
        <v>2017</v>
      </c>
      <c r="E1420" t="s">
        <v>91</v>
      </c>
      <c r="F1420">
        <v>5</v>
      </c>
      <c r="G1420" s="9">
        <v>1.8333333333333333</v>
      </c>
      <c r="H1420" s="10">
        <v>3.6666666666666665</v>
      </c>
      <c r="I1420" s="11">
        <v>85</v>
      </c>
      <c r="J1420" s="11">
        <f t="shared" si="22"/>
        <v>155.83333333333331</v>
      </c>
    </row>
    <row r="1421" spans="1:10">
      <c r="A1421" t="s">
        <v>77</v>
      </c>
      <c r="B1421" t="s">
        <v>85</v>
      </c>
      <c r="C1421" t="s">
        <v>88</v>
      </c>
      <c r="D1421">
        <v>2017</v>
      </c>
      <c r="E1421" t="s">
        <v>93</v>
      </c>
      <c r="F1421">
        <v>36</v>
      </c>
      <c r="G1421" s="9">
        <v>4.25</v>
      </c>
      <c r="H1421" s="10">
        <v>8.5</v>
      </c>
      <c r="I1421" s="11">
        <v>1500</v>
      </c>
      <c r="J1421" s="11">
        <f t="shared" si="22"/>
        <v>6375</v>
      </c>
    </row>
    <row r="1422" spans="1:10">
      <c r="A1422" t="s">
        <v>100</v>
      </c>
      <c r="B1422" t="s">
        <v>82</v>
      </c>
      <c r="C1422" t="s">
        <v>88</v>
      </c>
      <c r="D1422">
        <v>2017</v>
      </c>
      <c r="E1422" t="s">
        <v>94</v>
      </c>
      <c r="F1422">
        <v>42</v>
      </c>
      <c r="G1422" s="9">
        <v>4.5</v>
      </c>
      <c r="H1422" s="10">
        <v>9</v>
      </c>
      <c r="I1422" s="11">
        <v>550</v>
      </c>
      <c r="J1422" s="11">
        <f t="shared" si="22"/>
        <v>2475</v>
      </c>
    </row>
    <row r="1423" spans="1:10">
      <c r="A1423" t="s">
        <v>77</v>
      </c>
      <c r="B1423" t="s">
        <v>84</v>
      </c>
      <c r="C1423" t="s">
        <v>88</v>
      </c>
      <c r="D1423">
        <v>2017</v>
      </c>
      <c r="E1423" t="s">
        <v>91</v>
      </c>
      <c r="F1423">
        <v>1</v>
      </c>
      <c r="G1423" s="9">
        <v>9.6</v>
      </c>
      <c r="H1423" s="10">
        <v>19.2</v>
      </c>
      <c r="I1423" s="11">
        <v>950</v>
      </c>
      <c r="J1423" s="11">
        <f t="shared" si="22"/>
        <v>9120</v>
      </c>
    </row>
    <row r="1424" spans="1:10">
      <c r="A1424" t="s">
        <v>76</v>
      </c>
      <c r="B1424" t="s">
        <v>85</v>
      </c>
      <c r="C1424" t="s">
        <v>88</v>
      </c>
      <c r="D1424">
        <v>2017</v>
      </c>
      <c r="E1424" t="s">
        <v>94</v>
      </c>
      <c r="F1424">
        <v>42</v>
      </c>
      <c r="G1424" s="9">
        <v>5.75</v>
      </c>
      <c r="H1424" s="10">
        <v>11.5</v>
      </c>
      <c r="I1424" s="11">
        <v>1500</v>
      </c>
      <c r="J1424" s="11">
        <f t="shared" si="22"/>
        <v>8625</v>
      </c>
    </row>
    <row r="1425" spans="1:10">
      <c r="A1425" t="s">
        <v>76</v>
      </c>
      <c r="B1425" t="s">
        <v>83</v>
      </c>
      <c r="C1425" t="s">
        <v>88</v>
      </c>
      <c r="D1425">
        <v>2017</v>
      </c>
      <c r="E1425" t="s">
        <v>93</v>
      </c>
      <c r="F1425">
        <v>29</v>
      </c>
      <c r="G1425" s="9">
        <v>8.8333333333333339</v>
      </c>
      <c r="H1425" s="10">
        <v>17.666666666666668</v>
      </c>
      <c r="I1425" s="11">
        <v>85</v>
      </c>
      <c r="J1425" s="11">
        <f t="shared" si="22"/>
        <v>750.83333333333337</v>
      </c>
    </row>
    <row r="1426" spans="1:10">
      <c r="A1426" t="s">
        <v>77</v>
      </c>
      <c r="B1426" t="s">
        <v>84</v>
      </c>
      <c r="C1426" t="s">
        <v>88</v>
      </c>
      <c r="D1426">
        <v>2017</v>
      </c>
      <c r="E1426" t="s">
        <v>94</v>
      </c>
      <c r="F1426">
        <v>46</v>
      </c>
      <c r="G1426" s="9">
        <v>18.599999999999998</v>
      </c>
      <c r="H1426" s="10">
        <v>37.199999999999996</v>
      </c>
      <c r="I1426" s="11">
        <v>950</v>
      </c>
      <c r="J1426" s="11">
        <f t="shared" si="22"/>
        <v>17669.999999999996</v>
      </c>
    </row>
    <row r="1427" spans="1:10">
      <c r="A1427" t="s">
        <v>100</v>
      </c>
      <c r="B1427" t="s">
        <v>82</v>
      </c>
      <c r="C1427" t="s">
        <v>88</v>
      </c>
      <c r="D1427">
        <v>2017</v>
      </c>
      <c r="E1427" t="s">
        <v>93</v>
      </c>
      <c r="F1427">
        <v>28</v>
      </c>
      <c r="G1427" s="9">
        <v>4.5</v>
      </c>
      <c r="H1427" s="10">
        <v>9</v>
      </c>
      <c r="I1427" s="11">
        <v>550</v>
      </c>
      <c r="J1427" s="11">
        <f t="shared" si="22"/>
        <v>2475</v>
      </c>
    </row>
    <row r="1428" spans="1:10">
      <c r="A1428" t="s">
        <v>78</v>
      </c>
      <c r="B1428" t="s">
        <v>82</v>
      </c>
      <c r="C1428" t="s">
        <v>88</v>
      </c>
      <c r="D1428">
        <v>2017</v>
      </c>
      <c r="E1428" t="s">
        <v>91</v>
      </c>
      <c r="F1428">
        <v>5</v>
      </c>
      <c r="G1428" s="9">
        <v>10.5</v>
      </c>
      <c r="H1428" s="10">
        <v>21</v>
      </c>
      <c r="I1428" s="11">
        <v>550</v>
      </c>
      <c r="J1428" s="11">
        <f t="shared" si="22"/>
        <v>5775</v>
      </c>
    </row>
    <row r="1429" spans="1:10">
      <c r="A1429" t="s">
        <v>78</v>
      </c>
      <c r="B1429" t="s">
        <v>84</v>
      </c>
      <c r="C1429" t="s">
        <v>88</v>
      </c>
      <c r="D1429">
        <v>2017</v>
      </c>
      <c r="E1429" t="s">
        <v>94</v>
      </c>
      <c r="F1429">
        <v>43</v>
      </c>
      <c r="G1429" s="9">
        <v>11.4</v>
      </c>
      <c r="H1429" s="10">
        <v>22.8</v>
      </c>
      <c r="I1429" s="11">
        <v>950</v>
      </c>
      <c r="J1429" s="11">
        <f t="shared" si="22"/>
        <v>10830</v>
      </c>
    </row>
    <row r="1430" spans="1:10">
      <c r="A1430" t="s">
        <v>78</v>
      </c>
      <c r="B1430" t="s">
        <v>83</v>
      </c>
      <c r="C1430" t="s">
        <v>88</v>
      </c>
      <c r="D1430">
        <v>2017</v>
      </c>
      <c r="E1430" t="s">
        <v>91</v>
      </c>
      <c r="F1430">
        <v>2</v>
      </c>
      <c r="G1430" s="9">
        <v>1.8333333333333333</v>
      </c>
      <c r="H1430" s="10">
        <v>3.6666666666666665</v>
      </c>
      <c r="I1430" s="11">
        <v>85</v>
      </c>
      <c r="J1430" s="11">
        <f t="shared" si="22"/>
        <v>155.83333333333331</v>
      </c>
    </row>
    <row r="1431" spans="1:10">
      <c r="A1431" t="s">
        <v>77</v>
      </c>
      <c r="B1431" t="s">
        <v>85</v>
      </c>
      <c r="C1431" t="s">
        <v>88</v>
      </c>
      <c r="D1431">
        <v>2017</v>
      </c>
      <c r="E1431" t="s">
        <v>94</v>
      </c>
      <c r="F1431">
        <v>42</v>
      </c>
      <c r="G1431" s="9">
        <v>3.125</v>
      </c>
      <c r="H1431" s="10">
        <v>6.25</v>
      </c>
      <c r="I1431" s="11">
        <v>1500</v>
      </c>
      <c r="J1431" s="11">
        <f t="shared" si="22"/>
        <v>4687.5</v>
      </c>
    </row>
    <row r="1432" spans="1:10">
      <c r="A1432" t="s">
        <v>77</v>
      </c>
      <c r="B1432" t="s">
        <v>82</v>
      </c>
      <c r="C1432" t="s">
        <v>88</v>
      </c>
      <c r="D1432">
        <v>2017</v>
      </c>
      <c r="E1432" t="s">
        <v>94</v>
      </c>
      <c r="F1432">
        <v>42</v>
      </c>
      <c r="G1432" s="9">
        <v>25.5</v>
      </c>
      <c r="H1432" s="10">
        <v>51</v>
      </c>
      <c r="I1432" s="11">
        <v>550</v>
      </c>
      <c r="J1432" s="11">
        <f t="shared" si="22"/>
        <v>14025</v>
      </c>
    </row>
    <row r="1433" spans="1:10">
      <c r="A1433" t="s">
        <v>76</v>
      </c>
      <c r="B1433" t="s">
        <v>85</v>
      </c>
      <c r="C1433" t="s">
        <v>88</v>
      </c>
      <c r="D1433">
        <v>2017</v>
      </c>
      <c r="E1433" t="s">
        <v>91</v>
      </c>
      <c r="F1433">
        <v>6</v>
      </c>
      <c r="G1433" s="9">
        <v>3.75</v>
      </c>
      <c r="H1433" s="10">
        <v>7.5</v>
      </c>
      <c r="I1433" s="11">
        <v>1500</v>
      </c>
      <c r="J1433" s="11">
        <f t="shared" si="22"/>
        <v>5625</v>
      </c>
    </row>
    <row r="1434" spans="1:10">
      <c r="A1434" t="s">
        <v>100</v>
      </c>
      <c r="B1434" t="s">
        <v>82</v>
      </c>
      <c r="C1434" t="s">
        <v>88</v>
      </c>
      <c r="D1434">
        <v>2017</v>
      </c>
      <c r="E1434" t="s">
        <v>91</v>
      </c>
      <c r="F1434">
        <v>7</v>
      </c>
      <c r="G1434" s="9">
        <v>6.75</v>
      </c>
      <c r="H1434" s="10">
        <v>13.5</v>
      </c>
      <c r="I1434" s="11">
        <v>550</v>
      </c>
      <c r="J1434" s="11">
        <f t="shared" si="22"/>
        <v>3712.5</v>
      </c>
    </row>
    <row r="1435" spans="1:10">
      <c r="A1435" t="s">
        <v>100</v>
      </c>
      <c r="B1435" t="s">
        <v>83</v>
      </c>
      <c r="C1435" t="s">
        <v>88</v>
      </c>
      <c r="D1435">
        <v>2017</v>
      </c>
      <c r="E1435" t="s">
        <v>91</v>
      </c>
      <c r="F1435">
        <v>9</v>
      </c>
      <c r="G1435" s="9">
        <v>1.1666666666666667</v>
      </c>
      <c r="H1435" s="10">
        <v>2.3333333333333335</v>
      </c>
      <c r="I1435" s="11">
        <v>85</v>
      </c>
      <c r="J1435" s="11">
        <f t="shared" si="22"/>
        <v>99.166666666666671</v>
      </c>
    </row>
    <row r="1436" spans="1:10">
      <c r="A1436" t="s">
        <v>75</v>
      </c>
      <c r="B1436" t="s">
        <v>85</v>
      </c>
      <c r="C1436" t="s">
        <v>88</v>
      </c>
      <c r="D1436">
        <v>2017</v>
      </c>
      <c r="E1436" t="s">
        <v>94</v>
      </c>
      <c r="F1436">
        <v>46</v>
      </c>
      <c r="G1436" s="9">
        <v>3</v>
      </c>
      <c r="H1436" s="10">
        <v>6</v>
      </c>
      <c r="I1436" s="11">
        <v>1500</v>
      </c>
      <c r="J1436" s="11">
        <f t="shared" si="22"/>
        <v>4500</v>
      </c>
    </row>
    <row r="1437" spans="1:10">
      <c r="A1437" t="s">
        <v>76</v>
      </c>
      <c r="B1437" t="s">
        <v>83</v>
      </c>
      <c r="C1437" t="s">
        <v>88</v>
      </c>
      <c r="D1437">
        <v>2017</v>
      </c>
      <c r="E1437" t="s">
        <v>94</v>
      </c>
      <c r="F1437">
        <v>46</v>
      </c>
      <c r="G1437" s="9">
        <v>9</v>
      </c>
      <c r="H1437" s="10">
        <v>18</v>
      </c>
      <c r="I1437" s="11">
        <v>85</v>
      </c>
      <c r="J1437" s="11">
        <f t="shared" si="22"/>
        <v>765</v>
      </c>
    </row>
    <row r="1438" spans="1:10">
      <c r="A1438" t="s">
        <v>78</v>
      </c>
      <c r="B1438" t="s">
        <v>84</v>
      </c>
      <c r="C1438" t="s">
        <v>88</v>
      </c>
      <c r="D1438">
        <v>2017</v>
      </c>
      <c r="E1438" t="s">
        <v>91</v>
      </c>
      <c r="F1438">
        <v>3</v>
      </c>
      <c r="G1438" s="9">
        <v>17.399999999999999</v>
      </c>
      <c r="H1438" s="10">
        <v>34.799999999999997</v>
      </c>
      <c r="I1438" s="11">
        <v>950</v>
      </c>
      <c r="J1438" s="11">
        <f t="shared" si="22"/>
        <v>16530</v>
      </c>
    </row>
    <row r="1439" spans="1:10">
      <c r="A1439" t="s">
        <v>77</v>
      </c>
      <c r="B1439" t="s">
        <v>85</v>
      </c>
      <c r="C1439" t="s">
        <v>88</v>
      </c>
      <c r="D1439">
        <v>2017</v>
      </c>
      <c r="E1439" t="s">
        <v>92</v>
      </c>
      <c r="F1439">
        <v>15</v>
      </c>
      <c r="G1439" s="9">
        <v>3.5</v>
      </c>
      <c r="H1439" s="10">
        <v>7</v>
      </c>
      <c r="I1439" s="11">
        <v>1500</v>
      </c>
      <c r="J1439" s="11">
        <f t="shared" si="22"/>
        <v>5250</v>
      </c>
    </row>
    <row r="1440" spans="1:10">
      <c r="A1440" t="s">
        <v>77</v>
      </c>
      <c r="B1440" t="s">
        <v>84</v>
      </c>
      <c r="C1440" t="s">
        <v>88</v>
      </c>
      <c r="D1440">
        <v>2017</v>
      </c>
      <c r="E1440" t="s">
        <v>91</v>
      </c>
      <c r="F1440">
        <v>5</v>
      </c>
      <c r="G1440" s="9">
        <v>19.2</v>
      </c>
      <c r="H1440" s="10">
        <v>38.4</v>
      </c>
      <c r="I1440" s="11">
        <v>950</v>
      </c>
      <c r="J1440" s="11">
        <f t="shared" si="22"/>
        <v>18240</v>
      </c>
    </row>
    <row r="1441" spans="1:10">
      <c r="A1441" t="s">
        <v>78</v>
      </c>
      <c r="B1441" t="s">
        <v>84</v>
      </c>
      <c r="C1441" t="s">
        <v>88</v>
      </c>
      <c r="D1441">
        <v>2017</v>
      </c>
      <c r="E1441" t="s">
        <v>92</v>
      </c>
      <c r="F1441">
        <v>15</v>
      </c>
      <c r="G1441" s="9">
        <v>7.8</v>
      </c>
      <c r="H1441" s="10">
        <v>15.6</v>
      </c>
      <c r="I1441" s="11">
        <v>950</v>
      </c>
      <c r="J1441" s="11">
        <f t="shared" si="22"/>
        <v>7410</v>
      </c>
    </row>
    <row r="1442" spans="1:10">
      <c r="A1442" t="s">
        <v>75</v>
      </c>
      <c r="B1442" t="s">
        <v>83</v>
      </c>
      <c r="C1442" t="s">
        <v>88</v>
      </c>
      <c r="D1442">
        <v>2017</v>
      </c>
      <c r="E1442" t="s">
        <v>91</v>
      </c>
      <c r="F1442">
        <v>4</v>
      </c>
      <c r="G1442" s="9">
        <v>4</v>
      </c>
      <c r="H1442" s="10">
        <v>8</v>
      </c>
      <c r="I1442" s="11">
        <v>85</v>
      </c>
      <c r="J1442" s="11">
        <f t="shared" si="22"/>
        <v>340</v>
      </c>
    </row>
    <row r="1443" spans="1:10">
      <c r="A1443" t="s">
        <v>76</v>
      </c>
      <c r="B1443" t="s">
        <v>85</v>
      </c>
      <c r="C1443" t="s">
        <v>88</v>
      </c>
      <c r="D1443">
        <v>2017</v>
      </c>
      <c r="E1443" t="s">
        <v>93</v>
      </c>
      <c r="F1443">
        <v>28</v>
      </c>
      <c r="G1443" s="9">
        <v>5.75</v>
      </c>
      <c r="H1443" s="10">
        <v>11.5</v>
      </c>
      <c r="I1443" s="11">
        <v>1500</v>
      </c>
      <c r="J1443" s="11">
        <f t="shared" si="22"/>
        <v>8625</v>
      </c>
    </row>
    <row r="1444" spans="1:10">
      <c r="A1444" t="s">
        <v>100</v>
      </c>
      <c r="B1444" t="s">
        <v>82</v>
      </c>
      <c r="C1444" t="s">
        <v>88</v>
      </c>
      <c r="D1444">
        <v>2017</v>
      </c>
      <c r="E1444" t="s">
        <v>94</v>
      </c>
      <c r="F1444">
        <v>44</v>
      </c>
      <c r="G1444" s="9">
        <v>6</v>
      </c>
      <c r="H1444" s="10">
        <v>12</v>
      </c>
      <c r="I1444" s="11">
        <v>550</v>
      </c>
      <c r="J1444" s="11">
        <f t="shared" si="22"/>
        <v>3300</v>
      </c>
    </row>
    <row r="1445" spans="1:10">
      <c r="A1445" t="s">
        <v>78</v>
      </c>
      <c r="B1445" t="s">
        <v>82</v>
      </c>
      <c r="C1445" t="s">
        <v>88</v>
      </c>
      <c r="D1445">
        <v>2017</v>
      </c>
      <c r="E1445" t="s">
        <v>92</v>
      </c>
      <c r="F1445">
        <v>15</v>
      </c>
      <c r="G1445" s="9">
        <v>8.25</v>
      </c>
      <c r="H1445" s="10">
        <v>16.5</v>
      </c>
      <c r="I1445" s="11">
        <v>550</v>
      </c>
      <c r="J1445" s="11">
        <f t="shared" si="22"/>
        <v>4537.5</v>
      </c>
    </row>
    <row r="1446" spans="1:10">
      <c r="A1446" t="s">
        <v>78</v>
      </c>
      <c r="B1446" t="s">
        <v>82</v>
      </c>
      <c r="C1446" t="s">
        <v>88</v>
      </c>
      <c r="D1446">
        <v>2017</v>
      </c>
      <c r="E1446" t="s">
        <v>91</v>
      </c>
      <c r="F1446">
        <v>11</v>
      </c>
      <c r="G1446" s="9">
        <v>9.75</v>
      </c>
      <c r="H1446" s="10">
        <v>19.5</v>
      </c>
      <c r="I1446" s="11">
        <v>550</v>
      </c>
      <c r="J1446" s="11">
        <f t="shared" si="22"/>
        <v>5362.5</v>
      </c>
    </row>
    <row r="1447" spans="1:10">
      <c r="A1447" t="s">
        <v>77</v>
      </c>
      <c r="B1447" t="s">
        <v>83</v>
      </c>
      <c r="C1447" t="s">
        <v>88</v>
      </c>
      <c r="D1447">
        <v>2017</v>
      </c>
      <c r="E1447" t="s">
        <v>94</v>
      </c>
      <c r="F1447">
        <v>42</v>
      </c>
      <c r="G1447" s="9">
        <v>3.5</v>
      </c>
      <c r="H1447" s="10">
        <v>7</v>
      </c>
      <c r="I1447" s="11">
        <v>85</v>
      </c>
      <c r="J1447" s="11">
        <f t="shared" si="22"/>
        <v>297.5</v>
      </c>
    </row>
    <row r="1448" spans="1:10">
      <c r="A1448" t="s">
        <v>100</v>
      </c>
      <c r="B1448" t="s">
        <v>85</v>
      </c>
      <c r="C1448" t="s">
        <v>88</v>
      </c>
      <c r="D1448">
        <v>2017</v>
      </c>
      <c r="E1448" t="s">
        <v>92</v>
      </c>
      <c r="F1448">
        <v>22</v>
      </c>
      <c r="G1448" s="9">
        <v>0.875</v>
      </c>
      <c r="H1448" s="10">
        <v>1.75</v>
      </c>
      <c r="I1448" s="11">
        <v>1500</v>
      </c>
      <c r="J1448" s="11">
        <f t="shared" si="22"/>
        <v>1312.5</v>
      </c>
    </row>
    <row r="1449" spans="1:10">
      <c r="A1449" t="s">
        <v>76</v>
      </c>
      <c r="B1449" t="s">
        <v>82</v>
      </c>
      <c r="C1449" t="s">
        <v>88</v>
      </c>
      <c r="D1449">
        <v>2017</v>
      </c>
      <c r="E1449" t="s">
        <v>91</v>
      </c>
      <c r="F1449">
        <v>6</v>
      </c>
      <c r="G1449" s="9">
        <v>25.5</v>
      </c>
      <c r="H1449" s="10">
        <v>51</v>
      </c>
      <c r="I1449" s="11">
        <v>550</v>
      </c>
      <c r="J1449" s="11">
        <f t="shared" si="22"/>
        <v>14025</v>
      </c>
    </row>
    <row r="1450" spans="1:10">
      <c r="A1450" t="s">
        <v>78</v>
      </c>
      <c r="B1450" t="s">
        <v>82</v>
      </c>
      <c r="C1450" t="s">
        <v>88</v>
      </c>
      <c r="D1450">
        <v>2017</v>
      </c>
      <c r="E1450" t="s">
        <v>92</v>
      </c>
      <c r="F1450">
        <v>20</v>
      </c>
      <c r="G1450" s="9">
        <v>10.5</v>
      </c>
      <c r="H1450" s="10">
        <v>21</v>
      </c>
      <c r="I1450" s="11">
        <v>550</v>
      </c>
      <c r="J1450" s="11">
        <f t="shared" si="22"/>
        <v>5775</v>
      </c>
    </row>
    <row r="1451" spans="1:10">
      <c r="A1451" t="s">
        <v>77</v>
      </c>
      <c r="B1451" t="s">
        <v>84</v>
      </c>
      <c r="C1451" t="s">
        <v>88</v>
      </c>
      <c r="D1451">
        <v>2017</v>
      </c>
      <c r="E1451" t="s">
        <v>91</v>
      </c>
      <c r="F1451">
        <v>4</v>
      </c>
      <c r="G1451" s="9">
        <v>17.399999999999999</v>
      </c>
      <c r="H1451" s="10">
        <v>34.799999999999997</v>
      </c>
      <c r="I1451" s="11">
        <v>950</v>
      </c>
      <c r="J1451" s="11">
        <f t="shared" si="22"/>
        <v>16530</v>
      </c>
    </row>
    <row r="1452" spans="1:10">
      <c r="A1452" t="s">
        <v>75</v>
      </c>
      <c r="B1452" t="s">
        <v>82</v>
      </c>
      <c r="C1452" t="s">
        <v>88</v>
      </c>
      <c r="D1452">
        <v>2017</v>
      </c>
      <c r="E1452" t="s">
        <v>94</v>
      </c>
      <c r="F1452">
        <v>46</v>
      </c>
      <c r="G1452" s="9">
        <v>27.75</v>
      </c>
      <c r="H1452" s="10">
        <v>55.5</v>
      </c>
      <c r="I1452" s="11">
        <v>550</v>
      </c>
      <c r="J1452" s="11">
        <f t="shared" si="22"/>
        <v>15262.5</v>
      </c>
    </row>
    <row r="1453" spans="1:10">
      <c r="A1453" t="s">
        <v>78</v>
      </c>
      <c r="B1453" t="s">
        <v>83</v>
      </c>
      <c r="C1453" t="s">
        <v>88</v>
      </c>
      <c r="D1453">
        <v>2017</v>
      </c>
      <c r="E1453" t="s">
        <v>94</v>
      </c>
      <c r="F1453">
        <v>43</v>
      </c>
      <c r="G1453" s="9">
        <v>2.8333333333333335</v>
      </c>
      <c r="H1453" s="10">
        <v>5.666666666666667</v>
      </c>
      <c r="I1453" s="11">
        <v>85</v>
      </c>
      <c r="J1453" s="11">
        <f t="shared" si="22"/>
        <v>240.83333333333334</v>
      </c>
    </row>
    <row r="1454" spans="1:10">
      <c r="A1454" t="s">
        <v>78</v>
      </c>
      <c r="B1454" t="s">
        <v>82</v>
      </c>
      <c r="C1454" t="s">
        <v>88</v>
      </c>
      <c r="D1454">
        <v>2017</v>
      </c>
      <c r="E1454" t="s">
        <v>94</v>
      </c>
      <c r="F1454">
        <v>44</v>
      </c>
      <c r="G1454" s="9">
        <v>16.5</v>
      </c>
      <c r="H1454" s="10">
        <v>33</v>
      </c>
      <c r="I1454" s="11">
        <v>550</v>
      </c>
      <c r="J1454" s="11">
        <f t="shared" si="22"/>
        <v>9075</v>
      </c>
    </row>
    <row r="1455" spans="1:10">
      <c r="A1455" t="s">
        <v>100</v>
      </c>
      <c r="B1455" t="s">
        <v>83</v>
      </c>
      <c r="C1455" t="s">
        <v>88</v>
      </c>
      <c r="D1455">
        <v>2017</v>
      </c>
      <c r="E1455" t="s">
        <v>91</v>
      </c>
      <c r="F1455">
        <v>12</v>
      </c>
      <c r="G1455" s="9">
        <v>1.5</v>
      </c>
      <c r="H1455" s="10">
        <v>3</v>
      </c>
      <c r="I1455" s="11">
        <v>85</v>
      </c>
      <c r="J1455" s="11">
        <f t="shared" si="22"/>
        <v>127.5</v>
      </c>
    </row>
    <row r="1456" spans="1:10">
      <c r="A1456" t="s">
        <v>75</v>
      </c>
      <c r="B1456" t="s">
        <v>84</v>
      </c>
      <c r="C1456" t="s">
        <v>88</v>
      </c>
      <c r="D1456">
        <v>2017</v>
      </c>
      <c r="E1456" t="s">
        <v>94</v>
      </c>
      <c r="F1456">
        <v>46</v>
      </c>
      <c r="G1456" s="9">
        <v>21</v>
      </c>
      <c r="H1456" s="10">
        <v>42</v>
      </c>
      <c r="I1456" s="11">
        <v>950</v>
      </c>
      <c r="J1456" s="11">
        <f t="shared" si="22"/>
        <v>19950</v>
      </c>
    </row>
    <row r="1457" spans="1:10">
      <c r="A1457" t="s">
        <v>77</v>
      </c>
      <c r="B1457" t="s">
        <v>84</v>
      </c>
      <c r="C1457" t="s">
        <v>88</v>
      </c>
      <c r="D1457">
        <v>2017</v>
      </c>
      <c r="E1457" t="s">
        <v>93</v>
      </c>
      <c r="F1457">
        <v>36</v>
      </c>
      <c r="G1457" s="9">
        <v>11.4</v>
      </c>
      <c r="H1457" s="10">
        <v>22.8</v>
      </c>
      <c r="I1457" s="11">
        <v>950</v>
      </c>
      <c r="J1457" s="11">
        <f t="shared" si="22"/>
        <v>10830</v>
      </c>
    </row>
    <row r="1458" spans="1:10">
      <c r="A1458" t="s">
        <v>78</v>
      </c>
      <c r="B1458" t="s">
        <v>85</v>
      </c>
      <c r="C1458" t="s">
        <v>88</v>
      </c>
      <c r="D1458">
        <v>2017</v>
      </c>
      <c r="E1458" t="s">
        <v>94</v>
      </c>
      <c r="F1458">
        <v>47</v>
      </c>
      <c r="G1458" s="9">
        <v>3.25</v>
      </c>
      <c r="H1458" s="10">
        <v>6.5</v>
      </c>
      <c r="I1458" s="11">
        <v>1500</v>
      </c>
      <c r="J1458" s="11">
        <f t="shared" si="22"/>
        <v>4875</v>
      </c>
    </row>
    <row r="1459" spans="1:10">
      <c r="A1459" t="s">
        <v>100</v>
      </c>
      <c r="B1459" t="s">
        <v>85</v>
      </c>
      <c r="C1459" t="s">
        <v>88</v>
      </c>
      <c r="D1459">
        <v>2017</v>
      </c>
      <c r="E1459" t="s">
        <v>93</v>
      </c>
      <c r="F1459">
        <v>29</v>
      </c>
      <c r="G1459" s="9">
        <v>0.875</v>
      </c>
      <c r="H1459" s="10">
        <v>1.75</v>
      </c>
      <c r="I1459" s="11">
        <v>1500</v>
      </c>
      <c r="J1459" s="11">
        <f t="shared" si="22"/>
        <v>1312.5</v>
      </c>
    </row>
    <row r="1460" spans="1:10">
      <c r="A1460" t="s">
        <v>76</v>
      </c>
      <c r="B1460" t="s">
        <v>83</v>
      </c>
      <c r="C1460" t="s">
        <v>88</v>
      </c>
      <c r="D1460">
        <v>2017</v>
      </c>
      <c r="E1460" t="s">
        <v>93</v>
      </c>
      <c r="F1460">
        <v>36</v>
      </c>
      <c r="G1460" s="9">
        <v>7.333333333333333</v>
      </c>
      <c r="H1460" s="10">
        <v>14.666666666666666</v>
      </c>
      <c r="I1460" s="11">
        <v>85</v>
      </c>
      <c r="J1460" s="11">
        <f t="shared" si="22"/>
        <v>623.33333333333326</v>
      </c>
    </row>
    <row r="1461" spans="1:10">
      <c r="A1461" t="s">
        <v>100</v>
      </c>
      <c r="B1461" t="s">
        <v>82</v>
      </c>
      <c r="C1461" t="s">
        <v>88</v>
      </c>
      <c r="D1461">
        <v>2017</v>
      </c>
      <c r="E1461" t="s">
        <v>91</v>
      </c>
      <c r="F1461">
        <v>1</v>
      </c>
      <c r="G1461" s="9">
        <v>4.5</v>
      </c>
      <c r="H1461" s="10">
        <v>9</v>
      </c>
      <c r="I1461" s="11">
        <v>550</v>
      </c>
      <c r="J1461" s="11">
        <f t="shared" si="22"/>
        <v>2475</v>
      </c>
    </row>
    <row r="1462" spans="1:10">
      <c r="A1462" t="s">
        <v>75</v>
      </c>
      <c r="B1462" t="s">
        <v>82</v>
      </c>
      <c r="C1462" t="s">
        <v>88</v>
      </c>
      <c r="D1462">
        <v>2017</v>
      </c>
      <c r="E1462" t="s">
        <v>93</v>
      </c>
      <c r="F1462">
        <v>35</v>
      </c>
      <c r="G1462" s="9">
        <v>24.75</v>
      </c>
      <c r="H1462" s="10">
        <v>49.5</v>
      </c>
      <c r="I1462" s="11">
        <v>550</v>
      </c>
      <c r="J1462" s="11">
        <f t="shared" si="22"/>
        <v>13612.5</v>
      </c>
    </row>
    <row r="1463" spans="1:10">
      <c r="A1463" t="s">
        <v>76</v>
      </c>
      <c r="B1463" t="s">
        <v>82</v>
      </c>
      <c r="C1463" t="s">
        <v>88</v>
      </c>
      <c r="D1463">
        <v>2017</v>
      </c>
      <c r="E1463" t="s">
        <v>93</v>
      </c>
      <c r="F1463">
        <v>37</v>
      </c>
      <c r="G1463" s="9">
        <v>45</v>
      </c>
      <c r="H1463" s="10">
        <v>90</v>
      </c>
      <c r="I1463" s="11">
        <v>550</v>
      </c>
      <c r="J1463" s="11">
        <f t="shared" si="22"/>
        <v>24750</v>
      </c>
    </row>
    <row r="1464" spans="1:10">
      <c r="A1464" t="s">
        <v>78</v>
      </c>
      <c r="B1464" t="s">
        <v>83</v>
      </c>
      <c r="C1464" t="s">
        <v>88</v>
      </c>
      <c r="D1464">
        <v>2017</v>
      </c>
      <c r="E1464" t="s">
        <v>94</v>
      </c>
      <c r="F1464">
        <v>52</v>
      </c>
      <c r="G1464" s="9">
        <v>3.5</v>
      </c>
      <c r="H1464" s="10">
        <v>7</v>
      </c>
      <c r="I1464" s="11">
        <v>85</v>
      </c>
      <c r="J1464" s="11">
        <f t="shared" si="22"/>
        <v>297.5</v>
      </c>
    </row>
    <row r="1465" spans="1:10">
      <c r="A1465" t="s">
        <v>75</v>
      </c>
      <c r="B1465" t="s">
        <v>82</v>
      </c>
      <c r="C1465" t="s">
        <v>88</v>
      </c>
      <c r="D1465">
        <v>2017</v>
      </c>
      <c r="E1465" t="s">
        <v>94</v>
      </c>
      <c r="F1465">
        <v>43</v>
      </c>
      <c r="G1465" s="9">
        <v>19.5</v>
      </c>
      <c r="H1465" s="10">
        <v>39</v>
      </c>
      <c r="I1465" s="11">
        <v>550</v>
      </c>
      <c r="J1465" s="11">
        <f t="shared" si="22"/>
        <v>10725</v>
      </c>
    </row>
    <row r="1466" spans="1:10">
      <c r="A1466" t="s">
        <v>76</v>
      </c>
      <c r="B1466" t="s">
        <v>85</v>
      </c>
      <c r="C1466" t="s">
        <v>88</v>
      </c>
      <c r="D1466">
        <v>2017</v>
      </c>
      <c r="E1466" t="s">
        <v>92</v>
      </c>
      <c r="F1466">
        <v>20</v>
      </c>
      <c r="G1466" s="9">
        <v>6.25</v>
      </c>
      <c r="H1466" s="10">
        <v>12.5</v>
      </c>
      <c r="I1466" s="11">
        <v>1500</v>
      </c>
      <c r="J1466" s="11">
        <f t="shared" si="22"/>
        <v>9375</v>
      </c>
    </row>
    <row r="1467" spans="1:10">
      <c r="A1467" t="s">
        <v>100</v>
      </c>
      <c r="B1467" t="s">
        <v>85</v>
      </c>
      <c r="C1467" t="s">
        <v>88</v>
      </c>
      <c r="D1467">
        <v>2017</v>
      </c>
      <c r="E1467" t="s">
        <v>94</v>
      </c>
      <c r="F1467">
        <v>45</v>
      </c>
      <c r="G1467" s="9">
        <v>1.125</v>
      </c>
      <c r="H1467" s="10">
        <v>2.25</v>
      </c>
      <c r="I1467" s="11">
        <v>1500</v>
      </c>
      <c r="J1467" s="11">
        <f t="shared" si="22"/>
        <v>1687.5</v>
      </c>
    </row>
    <row r="1468" spans="1:10">
      <c r="A1468" t="s">
        <v>76</v>
      </c>
      <c r="B1468" t="s">
        <v>83</v>
      </c>
      <c r="C1468" t="s">
        <v>88</v>
      </c>
      <c r="D1468">
        <v>2017</v>
      </c>
      <c r="E1468" t="s">
        <v>94</v>
      </c>
      <c r="F1468">
        <v>44</v>
      </c>
      <c r="G1468" s="9">
        <v>9.5</v>
      </c>
      <c r="H1468" s="10">
        <v>19</v>
      </c>
      <c r="I1468" s="11">
        <v>85</v>
      </c>
      <c r="J1468" s="11">
        <f t="shared" si="22"/>
        <v>807.5</v>
      </c>
    </row>
    <row r="1469" spans="1:10">
      <c r="A1469" t="s">
        <v>78</v>
      </c>
      <c r="B1469" t="s">
        <v>83</v>
      </c>
      <c r="C1469" t="s">
        <v>88</v>
      </c>
      <c r="D1469">
        <v>2017</v>
      </c>
      <c r="E1469" t="s">
        <v>94</v>
      </c>
      <c r="F1469">
        <v>41</v>
      </c>
      <c r="G1469" s="9">
        <v>2.5</v>
      </c>
      <c r="H1469" s="10">
        <v>5</v>
      </c>
      <c r="I1469" s="11">
        <v>85</v>
      </c>
      <c r="J1469" s="11">
        <f t="shared" si="22"/>
        <v>212.5</v>
      </c>
    </row>
    <row r="1470" spans="1:10">
      <c r="A1470" t="s">
        <v>75</v>
      </c>
      <c r="B1470" t="s">
        <v>83</v>
      </c>
      <c r="C1470" t="s">
        <v>88</v>
      </c>
      <c r="D1470">
        <v>2017</v>
      </c>
      <c r="E1470" t="s">
        <v>92</v>
      </c>
      <c r="F1470">
        <v>15</v>
      </c>
      <c r="G1470" s="9">
        <v>3.3333333333333335</v>
      </c>
      <c r="H1470" s="10">
        <v>6.666666666666667</v>
      </c>
      <c r="I1470" s="11">
        <v>85</v>
      </c>
      <c r="J1470" s="11">
        <f t="shared" si="22"/>
        <v>283.33333333333337</v>
      </c>
    </row>
    <row r="1471" spans="1:10">
      <c r="A1471" t="s">
        <v>75</v>
      </c>
      <c r="B1471" t="s">
        <v>84</v>
      </c>
      <c r="C1471" t="s">
        <v>88</v>
      </c>
      <c r="D1471">
        <v>2017</v>
      </c>
      <c r="E1471" t="s">
        <v>94</v>
      </c>
      <c r="F1471">
        <v>43</v>
      </c>
      <c r="G1471" s="9">
        <v>20.399999999999999</v>
      </c>
      <c r="H1471" s="10">
        <v>40.799999999999997</v>
      </c>
      <c r="I1471" s="11">
        <v>950</v>
      </c>
      <c r="J1471" s="11">
        <f t="shared" si="22"/>
        <v>19380</v>
      </c>
    </row>
    <row r="1472" spans="1:10">
      <c r="A1472" t="s">
        <v>100</v>
      </c>
      <c r="B1472" t="s">
        <v>84</v>
      </c>
      <c r="C1472" t="s">
        <v>88</v>
      </c>
      <c r="D1472">
        <v>2017</v>
      </c>
      <c r="E1472" t="s">
        <v>93</v>
      </c>
      <c r="F1472">
        <v>27</v>
      </c>
      <c r="G1472" s="9">
        <v>3.5999999999999996</v>
      </c>
      <c r="H1472" s="10">
        <v>7.1999999999999993</v>
      </c>
      <c r="I1472" s="11">
        <v>950</v>
      </c>
      <c r="J1472" s="11">
        <f t="shared" si="22"/>
        <v>3419.9999999999995</v>
      </c>
    </row>
    <row r="1473" spans="1:10">
      <c r="A1473" t="s">
        <v>100</v>
      </c>
      <c r="B1473" t="s">
        <v>85</v>
      </c>
      <c r="C1473" t="s">
        <v>88</v>
      </c>
      <c r="D1473">
        <v>2017</v>
      </c>
      <c r="E1473" t="s">
        <v>91</v>
      </c>
      <c r="F1473">
        <v>13</v>
      </c>
      <c r="G1473" s="9">
        <v>0.625</v>
      </c>
      <c r="H1473" s="10">
        <v>1.25</v>
      </c>
      <c r="I1473" s="11">
        <v>1500</v>
      </c>
      <c r="J1473" s="11">
        <f t="shared" si="22"/>
        <v>937.5</v>
      </c>
    </row>
    <row r="1474" spans="1:10">
      <c r="A1474" t="s">
        <v>77</v>
      </c>
      <c r="B1474" t="s">
        <v>85</v>
      </c>
      <c r="C1474" t="s">
        <v>88</v>
      </c>
      <c r="D1474">
        <v>2017</v>
      </c>
      <c r="E1474" t="s">
        <v>94</v>
      </c>
      <c r="F1474">
        <v>41</v>
      </c>
      <c r="G1474" s="9">
        <v>4</v>
      </c>
      <c r="H1474" s="10">
        <v>8</v>
      </c>
      <c r="I1474" s="11">
        <v>1500</v>
      </c>
      <c r="J1474" s="11">
        <f t="shared" ref="J1474:J1537" si="23">I1474*G1474</f>
        <v>6000</v>
      </c>
    </row>
    <row r="1475" spans="1:10">
      <c r="A1475" t="s">
        <v>78</v>
      </c>
      <c r="B1475" t="s">
        <v>85</v>
      </c>
      <c r="C1475" t="s">
        <v>88</v>
      </c>
      <c r="D1475">
        <v>2017</v>
      </c>
      <c r="E1475" t="s">
        <v>94</v>
      </c>
      <c r="F1475">
        <v>42</v>
      </c>
      <c r="G1475" s="9">
        <v>3.375</v>
      </c>
      <c r="H1475" s="10">
        <v>6.75</v>
      </c>
      <c r="I1475" s="11">
        <v>1500</v>
      </c>
      <c r="J1475" s="11">
        <f t="shared" si="23"/>
        <v>5062.5</v>
      </c>
    </row>
    <row r="1476" spans="1:10">
      <c r="A1476" t="s">
        <v>78</v>
      </c>
      <c r="B1476" t="s">
        <v>85</v>
      </c>
      <c r="C1476" t="s">
        <v>88</v>
      </c>
      <c r="D1476">
        <v>2017</v>
      </c>
      <c r="E1476" t="s">
        <v>93</v>
      </c>
      <c r="F1476">
        <v>36</v>
      </c>
      <c r="G1476" s="9">
        <v>3.75</v>
      </c>
      <c r="H1476" s="10">
        <v>7.5</v>
      </c>
      <c r="I1476" s="11">
        <v>1500</v>
      </c>
      <c r="J1476" s="11">
        <f t="shared" si="23"/>
        <v>5625</v>
      </c>
    </row>
    <row r="1477" spans="1:10">
      <c r="A1477" t="s">
        <v>76</v>
      </c>
      <c r="B1477" t="s">
        <v>85</v>
      </c>
      <c r="C1477" t="s">
        <v>88</v>
      </c>
      <c r="D1477">
        <v>2017</v>
      </c>
      <c r="E1477" t="s">
        <v>94</v>
      </c>
      <c r="F1477">
        <v>41</v>
      </c>
      <c r="G1477" s="9">
        <v>6.375</v>
      </c>
      <c r="H1477" s="10">
        <v>12.75</v>
      </c>
      <c r="I1477" s="11">
        <v>1500</v>
      </c>
      <c r="J1477" s="11">
        <f t="shared" si="23"/>
        <v>9562.5</v>
      </c>
    </row>
    <row r="1478" spans="1:10">
      <c r="A1478" t="s">
        <v>75</v>
      </c>
      <c r="B1478" t="s">
        <v>83</v>
      </c>
      <c r="C1478" t="s">
        <v>88</v>
      </c>
      <c r="D1478">
        <v>2017</v>
      </c>
      <c r="E1478" t="s">
        <v>91</v>
      </c>
      <c r="F1478">
        <v>6</v>
      </c>
      <c r="G1478" s="9">
        <v>3.8333333333333335</v>
      </c>
      <c r="H1478" s="10">
        <v>7.666666666666667</v>
      </c>
      <c r="I1478" s="11">
        <v>85</v>
      </c>
      <c r="J1478" s="11">
        <f t="shared" si="23"/>
        <v>325.83333333333337</v>
      </c>
    </row>
    <row r="1479" spans="1:10">
      <c r="A1479" t="s">
        <v>77</v>
      </c>
      <c r="B1479" t="s">
        <v>83</v>
      </c>
      <c r="C1479" t="s">
        <v>88</v>
      </c>
      <c r="D1479">
        <v>2017</v>
      </c>
      <c r="E1479" t="s">
        <v>93</v>
      </c>
      <c r="F1479">
        <v>28</v>
      </c>
      <c r="G1479" s="9">
        <v>2.8333333333333335</v>
      </c>
      <c r="H1479" s="10">
        <v>5.666666666666667</v>
      </c>
      <c r="I1479" s="11">
        <v>85</v>
      </c>
      <c r="J1479" s="11">
        <f t="shared" si="23"/>
        <v>240.83333333333334</v>
      </c>
    </row>
    <row r="1480" spans="1:10">
      <c r="A1480" t="s">
        <v>78</v>
      </c>
      <c r="B1480" t="s">
        <v>84</v>
      </c>
      <c r="C1480" t="s">
        <v>88</v>
      </c>
      <c r="D1480">
        <v>2017</v>
      </c>
      <c r="E1480" t="s">
        <v>94</v>
      </c>
      <c r="F1480">
        <v>47</v>
      </c>
      <c r="G1480" s="9">
        <v>6.6</v>
      </c>
      <c r="H1480" s="10">
        <v>13.2</v>
      </c>
      <c r="I1480" s="11">
        <v>950</v>
      </c>
      <c r="J1480" s="11">
        <f t="shared" si="23"/>
        <v>6270</v>
      </c>
    </row>
    <row r="1481" spans="1:10">
      <c r="A1481" t="s">
        <v>77</v>
      </c>
      <c r="B1481" t="s">
        <v>82</v>
      </c>
      <c r="C1481" t="s">
        <v>88</v>
      </c>
      <c r="D1481">
        <v>2017</v>
      </c>
      <c r="E1481" t="s">
        <v>91</v>
      </c>
      <c r="F1481">
        <v>7</v>
      </c>
      <c r="G1481" s="9">
        <v>18.75</v>
      </c>
      <c r="H1481" s="10">
        <v>37.5</v>
      </c>
      <c r="I1481" s="11">
        <v>550</v>
      </c>
      <c r="J1481" s="11">
        <f t="shared" si="23"/>
        <v>10312.5</v>
      </c>
    </row>
    <row r="1482" spans="1:10">
      <c r="A1482" t="s">
        <v>75</v>
      </c>
      <c r="B1482" t="s">
        <v>82</v>
      </c>
      <c r="C1482" t="s">
        <v>88</v>
      </c>
      <c r="D1482">
        <v>2017</v>
      </c>
      <c r="E1482" t="s">
        <v>94</v>
      </c>
      <c r="F1482">
        <v>44</v>
      </c>
      <c r="G1482" s="9">
        <v>17.25</v>
      </c>
      <c r="H1482" s="10">
        <v>34.5</v>
      </c>
      <c r="I1482" s="11">
        <v>550</v>
      </c>
      <c r="J1482" s="11">
        <f t="shared" si="23"/>
        <v>9487.5</v>
      </c>
    </row>
    <row r="1483" spans="1:10">
      <c r="A1483" t="s">
        <v>76</v>
      </c>
      <c r="B1483" t="s">
        <v>82</v>
      </c>
      <c r="C1483" t="s">
        <v>88</v>
      </c>
      <c r="D1483">
        <v>2017</v>
      </c>
      <c r="E1483" t="s">
        <v>94</v>
      </c>
      <c r="F1483">
        <v>47</v>
      </c>
      <c r="G1483" s="9">
        <v>29.25</v>
      </c>
      <c r="H1483" s="10">
        <v>58.5</v>
      </c>
      <c r="I1483" s="11">
        <v>550</v>
      </c>
      <c r="J1483" s="11">
        <f t="shared" si="23"/>
        <v>16087.5</v>
      </c>
    </row>
    <row r="1484" spans="1:10">
      <c r="A1484" t="s">
        <v>77</v>
      </c>
      <c r="B1484" t="s">
        <v>84</v>
      </c>
      <c r="C1484" t="s">
        <v>88</v>
      </c>
      <c r="D1484">
        <v>2017</v>
      </c>
      <c r="E1484" t="s">
        <v>93</v>
      </c>
      <c r="F1484">
        <v>28</v>
      </c>
      <c r="G1484" s="9">
        <v>15.6</v>
      </c>
      <c r="H1484" s="10">
        <v>31.2</v>
      </c>
      <c r="I1484" s="11">
        <v>950</v>
      </c>
      <c r="J1484" s="11">
        <f t="shared" si="23"/>
        <v>14820</v>
      </c>
    </row>
    <row r="1485" spans="1:10">
      <c r="A1485" t="s">
        <v>78</v>
      </c>
      <c r="B1485" t="s">
        <v>85</v>
      </c>
      <c r="C1485" t="s">
        <v>88</v>
      </c>
      <c r="D1485">
        <v>2017</v>
      </c>
      <c r="E1485" t="s">
        <v>91</v>
      </c>
      <c r="F1485">
        <v>10</v>
      </c>
      <c r="G1485" s="9">
        <v>2.25</v>
      </c>
      <c r="H1485" s="10">
        <v>4.5</v>
      </c>
      <c r="I1485" s="11">
        <v>1500</v>
      </c>
      <c r="J1485" s="11">
        <f t="shared" si="23"/>
        <v>3375</v>
      </c>
    </row>
    <row r="1486" spans="1:10">
      <c r="A1486" t="s">
        <v>75</v>
      </c>
      <c r="B1486" t="s">
        <v>84</v>
      </c>
      <c r="C1486" t="s">
        <v>88</v>
      </c>
      <c r="D1486">
        <v>2017</v>
      </c>
      <c r="E1486" t="s">
        <v>93</v>
      </c>
      <c r="F1486">
        <v>36</v>
      </c>
      <c r="G1486" s="9">
        <v>12</v>
      </c>
      <c r="H1486" s="10">
        <v>24</v>
      </c>
      <c r="I1486" s="11">
        <v>950</v>
      </c>
      <c r="J1486" s="11">
        <f t="shared" si="23"/>
        <v>11400</v>
      </c>
    </row>
    <row r="1487" spans="1:10">
      <c r="A1487" t="s">
        <v>75</v>
      </c>
      <c r="B1487" t="s">
        <v>84</v>
      </c>
      <c r="C1487" t="s">
        <v>88</v>
      </c>
      <c r="D1487">
        <v>2017</v>
      </c>
      <c r="E1487" t="s">
        <v>91</v>
      </c>
      <c r="F1487">
        <v>5</v>
      </c>
      <c r="G1487" s="9">
        <v>13.799999999999999</v>
      </c>
      <c r="H1487" s="10">
        <v>27.599999999999998</v>
      </c>
      <c r="I1487" s="11">
        <v>950</v>
      </c>
      <c r="J1487" s="11">
        <f t="shared" si="23"/>
        <v>13109.999999999998</v>
      </c>
    </row>
    <row r="1488" spans="1:10">
      <c r="A1488" t="s">
        <v>77</v>
      </c>
      <c r="B1488" t="s">
        <v>82</v>
      </c>
      <c r="C1488" t="s">
        <v>88</v>
      </c>
      <c r="D1488">
        <v>2017</v>
      </c>
      <c r="E1488" t="s">
        <v>94</v>
      </c>
      <c r="F1488">
        <v>46</v>
      </c>
      <c r="G1488" s="9">
        <v>25.5</v>
      </c>
      <c r="H1488" s="10">
        <v>51</v>
      </c>
      <c r="I1488" s="11">
        <v>550</v>
      </c>
      <c r="J1488" s="11">
        <f t="shared" si="23"/>
        <v>14025</v>
      </c>
    </row>
    <row r="1489" spans="1:10">
      <c r="A1489" t="s">
        <v>76</v>
      </c>
      <c r="B1489" t="s">
        <v>84</v>
      </c>
      <c r="C1489" t="s">
        <v>88</v>
      </c>
      <c r="D1489">
        <v>2017</v>
      </c>
      <c r="E1489" t="s">
        <v>92</v>
      </c>
      <c r="F1489">
        <v>16</v>
      </c>
      <c r="G1489" s="9">
        <v>34.799999999999997</v>
      </c>
      <c r="H1489" s="10">
        <v>69.599999999999994</v>
      </c>
      <c r="I1489" s="11">
        <v>950</v>
      </c>
      <c r="J1489" s="11">
        <f t="shared" si="23"/>
        <v>33060</v>
      </c>
    </row>
    <row r="1490" spans="1:10">
      <c r="A1490" t="s">
        <v>76</v>
      </c>
      <c r="B1490" t="s">
        <v>84</v>
      </c>
      <c r="C1490" t="s">
        <v>88</v>
      </c>
      <c r="D1490">
        <v>2017</v>
      </c>
      <c r="E1490" t="s">
        <v>91</v>
      </c>
      <c r="F1490">
        <v>5</v>
      </c>
      <c r="G1490" s="9">
        <v>35.4</v>
      </c>
      <c r="H1490" s="10">
        <v>70.8</v>
      </c>
      <c r="I1490" s="11">
        <v>950</v>
      </c>
      <c r="J1490" s="11">
        <f t="shared" si="23"/>
        <v>33630</v>
      </c>
    </row>
    <row r="1491" spans="1:10">
      <c r="A1491" t="s">
        <v>76</v>
      </c>
      <c r="B1491" t="s">
        <v>83</v>
      </c>
      <c r="C1491" t="s">
        <v>88</v>
      </c>
      <c r="D1491">
        <v>2017</v>
      </c>
      <c r="E1491" t="s">
        <v>94</v>
      </c>
      <c r="F1491">
        <v>43</v>
      </c>
      <c r="G1491" s="9">
        <v>7.833333333333333</v>
      </c>
      <c r="H1491" s="10">
        <v>15.666666666666666</v>
      </c>
      <c r="I1491" s="11">
        <v>85</v>
      </c>
      <c r="J1491" s="11">
        <f t="shared" si="23"/>
        <v>665.83333333333326</v>
      </c>
    </row>
    <row r="1492" spans="1:10">
      <c r="A1492" t="s">
        <v>76</v>
      </c>
      <c r="B1492" t="s">
        <v>84</v>
      </c>
      <c r="C1492" t="s">
        <v>88</v>
      </c>
      <c r="D1492">
        <v>2017</v>
      </c>
      <c r="E1492" t="s">
        <v>94</v>
      </c>
      <c r="F1492">
        <v>44</v>
      </c>
      <c r="G1492" s="9">
        <v>21.599999999999998</v>
      </c>
      <c r="H1492" s="10">
        <v>43.199999999999996</v>
      </c>
      <c r="I1492" s="11">
        <v>950</v>
      </c>
      <c r="J1492" s="11">
        <f t="shared" si="23"/>
        <v>20519.999999999996</v>
      </c>
    </row>
    <row r="1493" spans="1:10">
      <c r="A1493" t="s">
        <v>76</v>
      </c>
      <c r="B1493" t="s">
        <v>82</v>
      </c>
      <c r="C1493" t="s">
        <v>88</v>
      </c>
      <c r="D1493">
        <v>2017</v>
      </c>
      <c r="E1493" t="s">
        <v>93</v>
      </c>
      <c r="F1493">
        <v>36</v>
      </c>
      <c r="G1493" s="9">
        <v>44.25</v>
      </c>
      <c r="H1493" s="10">
        <v>88.5</v>
      </c>
      <c r="I1493" s="11">
        <v>550</v>
      </c>
      <c r="J1493" s="11">
        <f t="shared" si="23"/>
        <v>24337.5</v>
      </c>
    </row>
    <row r="1494" spans="1:10">
      <c r="A1494" t="s">
        <v>75</v>
      </c>
      <c r="B1494" t="s">
        <v>82</v>
      </c>
      <c r="C1494" t="s">
        <v>88</v>
      </c>
      <c r="D1494">
        <v>2017</v>
      </c>
      <c r="E1494" t="s">
        <v>93</v>
      </c>
      <c r="F1494">
        <v>37</v>
      </c>
      <c r="G1494" s="9">
        <v>15.75</v>
      </c>
      <c r="H1494" s="10">
        <v>31.5</v>
      </c>
      <c r="I1494" s="11">
        <v>550</v>
      </c>
      <c r="J1494" s="11">
        <f t="shared" si="23"/>
        <v>8662.5</v>
      </c>
    </row>
    <row r="1495" spans="1:10">
      <c r="A1495" t="s">
        <v>75</v>
      </c>
      <c r="B1495" t="s">
        <v>85</v>
      </c>
      <c r="C1495" t="s">
        <v>88</v>
      </c>
      <c r="D1495">
        <v>2017</v>
      </c>
      <c r="E1495" t="s">
        <v>91</v>
      </c>
      <c r="F1495">
        <v>5</v>
      </c>
      <c r="G1495" s="9">
        <v>2.75</v>
      </c>
      <c r="H1495" s="10">
        <v>5.5</v>
      </c>
      <c r="I1495" s="11">
        <v>1500</v>
      </c>
      <c r="J1495" s="11">
        <f t="shared" si="23"/>
        <v>4125</v>
      </c>
    </row>
    <row r="1496" spans="1:10">
      <c r="A1496" t="s">
        <v>75</v>
      </c>
      <c r="B1496" t="s">
        <v>85</v>
      </c>
      <c r="C1496" t="s">
        <v>88</v>
      </c>
      <c r="D1496">
        <v>2017</v>
      </c>
      <c r="E1496" t="s">
        <v>93</v>
      </c>
      <c r="F1496">
        <v>35</v>
      </c>
      <c r="G1496" s="9">
        <v>4.625</v>
      </c>
      <c r="H1496" s="10">
        <v>9.25</v>
      </c>
      <c r="I1496" s="11">
        <v>1500</v>
      </c>
      <c r="J1496" s="11">
        <f t="shared" si="23"/>
        <v>6937.5</v>
      </c>
    </row>
    <row r="1497" spans="1:10">
      <c r="A1497" t="s">
        <v>78</v>
      </c>
      <c r="B1497" t="s">
        <v>85</v>
      </c>
      <c r="C1497" t="s">
        <v>88</v>
      </c>
      <c r="D1497">
        <v>2017</v>
      </c>
      <c r="E1497" t="s">
        <v>93</v>
      </c>
      <c r="F1497">
        <v>35</v>
      </c>
      <c r="G1497" s="9">
        <v>3.75</v>
      </c>
      <c r="H1497" s="10">
        <v>7.5</v>
      </c>
      <c r="I1497" s="11">
        <v>1500</v>
      </c>
      <c r="J1497" s="11">
        <f t="shared" si="23"/>
        <v>5625</v>
      </c>
    </row>
    <row r="1498" spans="1:10">
      <c r="A1498" t="s">
        <v>76</v>
      </c>
      <c r="B1498" t="s">
        <v>84</v>
      </c>
      <c r="C1498" t="s">
        <v>88</v>
      </c>
      <c r="D1498">
        <v>2017</v>
      </c>
      <c r="E1498" t="s">
        <v>94</v>
      </c>
      <c r="F1498">
        <v>47</v>
      </c>
      <c r="G1498" s="9">
        <v>30.599999999999998</v>
      </c>
      <c r="H1498" s="10">
        <v>61.199999999999996</v>
      </c>
      <c r="I1498" s="11">
        <v>950</v>
      </c>
      <c r="J1498" s="11">
        <f t="shared" si="23"/>
        <v>29069.999999999996</v>
      </c>
    </row>
    <row r="1499" spans="1:10">
      <c r="A1499" t="s">
        <v>75</v>
      </c>
      <c r="B1499" t="s">
        <v>83</v>
      </c>
      <c r="C1499" t="s">
        <v>88</v>
      </c>
      <c r="D1499">
        <v>2017</v>
      </c>
      <c r="E1499" t="s">
        <v>92</v>
      </c>
      <c r="F1499">
        <v>16</v>
      </c>
      <c r="G1499" s="9">
        <v>5.833333333333333</v>
      </c>
      <c r="H1499" s="10">
        <v>11.666666666666666</v>
      </c>
      <c r="I1499" s="11">
        <v>85</v>
      </c>
      <c r="J1499" s="11">
        <f t="shared" si="23"/>
        <v>495.83333333333331</v>
      </c>
    </row>
    <row r="1500" spans="1:10">
      <c r="A1500" t="s">
        <v>100</v>
      </c>
      <c r="B1500" t="s">
        <v>83</v>
      </c>
      <c r="C1500" t="s">
        <v>88</v>
      </c>
      <c r="D1500">
        <v>2017</v>
      </c>
      <c r="E1500" t="s">
        <v>91</v>
      </c>
      <c r="F1500">
        <v>1</v>
      </c>
      <c r="G1500" s="9">
        <v>0.83333333333333337</v>
      </c>
      <c r="H1500" s="10">
        <v>1.6666666666666667</v>
      </c>
      <c r="I1500" s="11">
        <v>85</v>
      </c>
      <c r="J1500" s="11">
        <f t="shared" si="23"/>
        <v>70.833333333333343</v>
      </c>
    </row>
    <row r="1501" spans="1:10">
      <c r="A1501" t="s">
        <v>78</v>
      </c>
      <c r="B1501" t="s">
        <v>82</v>
      </c>
      <c r="C1501" t="s">
        <v>88</v>
      </c>
      <c r="D1501">
        <v>2017</v>
      </c>
      <c r="E1501" t="s">
        <v>91</v>
      </c>
      <c r="F1501">
        <v>4</v>
      </c>
      <c r="G1501" s="9">
        <v>18</v>
      </c>
      <c r="H1501" s="10">
        <v>36</v>
      </c>
      <c r="I1501" s="11">
        <v>550</v>
      </c>
      <c r="J1501" s="11">
        <f t="shared" si="23"/>
        <v>9900</v>
      </c>
    </row>
    <row r="1502" spans="1:10">
      <c r="A1502" t="s">
        <v>78</v>
      </c>
      <c r="B1502" t="s">
        <v>82</v>
      </c>
      <c r="C1502" t="s">
        <v>88</v>
      </c>
      <c r="D1502">
        <v>2017</v>
      </c>
      <c r="E1502" t="s">
        <v>94</v>
      </c>
      <c r="F1502">
        <v>43</v>
      </c>
      <c r="G1502" s="9">
        <v>16.5</v>
      </c>
      <c r="H1502" s="10">
        <v>33</v>
      </c>
      <c r="I1502" s="11">
        <v>550</v>
      </c>
      <c r="J1502" s="11">
        <f t="shared" si="23"/>
        <v>9075</v>
      </c>
    </row>
    <row r="1503" spans="1:10">
      <c r="A1503" t="s">
        <v>76</v>
      </c>
      <c r="B1503" t="s">
        <v>83</v>
      </c>
      <c r="C1503" t="s">
        <v>88</v>
      </c>
      <c r="D1503">
        <v>2017</v>
      </c>
      <c r="E1503" t="s">
        <v>94</v>
      </c>
      <c r="F1503">
        <v>52</v>
      </c>
      <c r="G1503" s="9">
        <v>8.6666666666666661</v>
      </c>
      <c r="H1503" s="10">
        <v>17.333333333333332</v>
      </c>
      <c r="I1503" s="11">
        <v>85</v>
      </c>
      <c r="J1503" s="11">
        <f t="shared" si="23"/>
        <v>736.66666666666663</v>
      </c>
    </row>
    <row r="1504" spans="1:10">
      <c r="A1504" t="s">
        <v>76</v>
      </c>
      <c r="B1504" t="s">
        <v>85</v>
      </c>
      <c r="C1504" t="s">
        <v>88</v>
      </c>
      <c r="D1504">
        <v>2017</v>
      </c>
      <c r="E1504" t="s">
        <v>93</v>
      </c>
      <c r="F1504">
        <v>36</v>
      </c>
      <c r="G1504" s="9">
        <v>6.625</v>
      </c>
      <c r="H1504" s="10">
        <v>13.25</v>
      </c>
      <c r="I1504" s="11">
        <v>1500</v>
      </c>
      <c r="J1504" s="11">
        <f t="shared" si="23"/>
        <v>9937.5</v>
      </c>
    </row>
    <row r="1505" spans="1:10">
      <c r="A1505" t="s">
        <v>76</v>
      </c>
      <c r="B1505" t="s">
        <v>83</v>
      </c>
      <c r="C1505" t="s">
        <v>88</v>
      </c>
      <c r="D1505">
        <v>2017</v>
      </c>
      <c r="E1505" t="s">
        <v>92</v>
      </c>
      <c r="F1505">
        <v>16</v>
      </c>
      <c r="G1505" s="9">
        <v>8.8333333333333339</v>
      </c>
      <c r="H1505" s="10">
        <v>17.666666666666668</v>
      </c>
      <c r="I1505" s="11">
        <v>85</v>
      </c>
      <c r="J1505" s="11">
        <f t="shared" si="23"/>
        <v>750.83333333333337</v>
      </c>
    </row>
    <row r="1506" spans="1:10">
      <c r="A1506" t="s">
        <v>76</v>
      </c>
      <c r="B1506" t="s">
        <v>83</v>
      </c>
      <c r="C1506" t="s">
        <v>88</v>
      </c>
      <c r="D1506">
        <v>2017</v>
      </c>
      <c r="E1506" t="s">
        <v>93</v>
      </c>
      <c r="F1506">
        <v>35</v>
      </c>
      <c r="G1506" s="9">
        <v>6.333333333333333</v>
      </c>
      <c r="H1506" s="10">
        <v>12.666666666666666</v>
      </c>
      <c r="I1506" s="11">
        <v>85</v>
      </c>
      <c r="J1506" s="11">
        <f t="shared" si="23"/>
        <v>538.33333333333326</v>
      </c>
    </row>
    <row r="1507" spans="1:10">
      <c r="A1507" t="s">
        <v>100</v>
      </c>
      <c r="B1507" t="s">
        <v>82</v>
      </c>
      <c r="C1507" t="s">
        <v>88</v>
      </c>
      <c r="D1507">
        <v>2017</v>
      </c>
      <c r="E1507" t="s">
        <v>92</v>
      </c>
      <c r="F1507">
        <v>22</v>
      </c>
      <c r="G1507" s="9">
        <v>3.75</v>
      </c>
      <c r="H1507" s="10">
        <v>7.5</v>
      </c>
      <c r="I1507" s="11">
        <v>550</v>
      </c>
      <c r="J1507" s="11">
        <f t="shared" si="23"/>
        <v>2062.5</v>
      </c>
    </row>
    <row r="1508" spans="1:10">
      <c r="A1508" t="s">
        <v>75</v>
      </c>
      <c r="B1508" t="s">
        <v>82</v>
      </c>
      <c r="C1508" t="s">
        <v>88</v>
      </c>
      <c r="D1508">
        <v>2017</v>
      </c>
      <c r="E1508" t="s">
        <v>94</v>
      </c>
      <c r="F1508">
        <v>47</v>
      </c>
      <c r="G1508" s="9">
        <v>19.5</v>
      </c>
      <c r="H1508" s="10">
        <v>39</v>
      </c>
      <c r="I1508" s="11">
        <v>550</v>
      </c>
      <c r="J1508" s="11">
        <f t="shared" si="23"/>
        <v>10725</v>
      </c>
    </row>
    <row r="1509" spans="1:10">
      <c r="A1509" t="s">
        <v>75</v>
      </c>
      <c r="B1509" t="s">
        <v>84</v>
      </c>
      <c r="C1509" t="s">
        <v>88</v>
      </c>
      <c r="D1509">
        <v>2017</v>
      </c>
      <c r="E1509" t="s">
        <v>93</v>
      </c>
      <c r="F1509">
        <v>28</v>
      </c>
      <c r="G1509" s="9">
        <v>18</v>
      </c>
      <c r="H1509" s="10">
        <v>36</v>
      </c>
      <c r="I1509" s="11">
        <v>950</v>
      </c>
      <c r="J1509" s="11">
        <f t="shared" si="23"/>
        <v>17100</v>
      </c>
    </row>
    <row r="1510" spans="1:10">
      <c r="A1510" t="s">
        <v>78</v>
      </c>
      <c r="B1510" t="s">
        <v>82</v>
      </c>
      <c r="C1510" t="s">
        <v>88</v>
      </c>
      <c r="D1510">
        <v>2017</v>
      </c>
      <c r="E1510" t="s">
        <v>93</v>
      </c>
      <c r="F1510">
        <v>38</v>
      </c>
      <c r="G1510" s="9">
        <v>18.75</v>
      </c>
      <c r="H1510" s="10">
        <v>37.5</v>
      </c>
      <c r="I1510" s="11">
        <v>550</v>
      </c>
      <c r="J1510" s="11">
        <f t="shared" si="23"/>
        <v>10312.5</v>
      </c>
    </row>
    <row r="1511" spans="1:10">
      <c r="A1511" t="s">
        <v>76</v>
      </c>
      <c r="B1511" t="s">
        <v>84</v>
      </c>
      <c r="C1511" t="s">
        <v>88</v>
      </c>
      <c r="D1511">
        <v>2017</v>
      </c>
      <c r="E1511" t="s">
        <v>91</v>
      </c>
      <c r="F1511">
        <v>6</v>
      </c>
      <c r="G1511" s="9">
        <v>30.599999999999998</v>
      </c>
      <c r="H1511" s="10">
        <v>61.199999999999996</v>
      </c>
      <c r="I1511" s="11">
        <v>950</v>
      </c>
      <c r="J1511" s="11">
        <f t="shared" si="23"/>
        <v>29069.999999999996</v>
      </c>
    </row>
    <row r="1512" spans="1:10">
      <c r="A1512" t="s">
        <v>78</v>
      </c>
      <c r="B1512" t="s">
        <v>84</v>
      </c>
      <c r="C1512" t="s">
        <v>88</v>
      </c>
      <c r="D1512">
        <v>2017</v>
      </c>
      <c r="E1512" t="s">
        <v>93</v>
      </c>
      <c r="F1512">
        <v>36</v>
      </c>
      <c r="G1512" s="9">
        <v>15</v>
      </c>
      <c r="H1512" s="10">
        <v>30</v>
      </c>
      <c r="I1512" s="11">
        <v>950</v>
      </c>
      <c r="J1512" s="11">
        <f t="shared" si="23"/>
        <v>14250</v>
      </c>
    </row>
    <row r="1513" spans="1:10">
      <c r="A1513" t="s">
        <v>75</v>
      </c>
      <c r="B1513" t="s">
        <v>84</v>
      </c>
      <c r="C1513" t="s">
        <v>88</v>
      </c>
      <c r="D1513">
        <v>2017</v>
      </c>
      <c r="E1513" t="s">
        <v>92</v>
      </c>
      <c r="F1513">
        <v>16</v>
      </c>
      <c r="G1513" s="9">
        <v>12</v>
      </c>
      <c r="H1513" s="10">
        <v>24</v>
      </c>
      <c r="I1513" s="11">
        <v>950</v>
      </c>
      <c r="J1513" s="11">
        <f t="shared" si="23"/>
        <v>11400</v>
      </c>
    </row>
    <row r="1514" spans="1:10">
      <c r="A1514" t="s">
        <v>100</v>
      </c>
      <c r="B1514" t="s">
        <v>83</v>
      </c>
      <c r="C1514" t="s">
        <v>88</v>
      </c>
      <c r="D1514">
        <v>2017</v>
      </c>
      <c r="E1514" t="s">
        <v>93</v>
      </c>
      <c r="F1514">
        <v>36</v>
      </c>
      <c r="G1514" s="9">
        <v>1.6666666666666667</v>
      </c>
      <c r="H1514" s="10">
        <v>3.3333333333333335</v>
      </c>
      <c r="I1514" s="11">
        <v>85</v>
      </c>
      <c r="J1514" s="11">
        <f t="shared" si="23"/>
        <v>141.66666666666669</v>
      </c>
    </row>
    <row r="1515" spans="1:10">
      <c r="A1515" t="s">
        <v>75</v>
      </c>
      <c r="B1515" t="s">
        <v>83</v>
      </c>
      <c r="C1515" t="s">
        <v>88</v>
      </c>
      <c r="D1515">
        <v>2017</v>
      </c>
      <c r="E1515" t="s">
        <v>94</v>
      </c>
      <c r="F1515">
        <v>47</v>
      </c>
      <c r="G1515" s="9">
        <v>4.166666666666667</v>
      </c>
      <c r="H1515" s="10">
        <v>8.3333333333333339</v>
      </c>
      <c r="I1515" s="11">
        <v>85</v>
      </c>
      <c r="J1515" s="11">
        <f t="shared" si="23"/>
        <v>354.16666666666669</v>
      </c>
    </row>
    <row r="1516" spans="1:10">
      <c r="A1516" t="s">
        <v>78</v>
      </c>
      <c r="B1516" t="s">
        <v>85</v>
      </c>
      <c r="C1516" t="s">
        <v>88</v>
      </c>
      <c r="D1516">
        <v>2017</v>
      </c>
      <c r="E1516" t="s">
        <v>93</v>
      </c>
      <c r="F1516">
        <v>37</v>
      </c>
      <c r="G1516" s="9">
        <v>2.5</v>
      </c>
      <c r="H1516" s="10">
        <v>5</v>
      </c>
      <c r="I1516" s="11">
        <v>1500</v>
      </c>
      <c r="J1516" s="11">
        <f t="shared" si="23"/>
        <v>3750</v>
      </c>
    </row>
    <row r="1517" spans="1:10">
      <c r="A1517" t="s">
        <v>77</v>
      </c>
      <c r="B1517" t="s">
        <v>82</v>
      </c>
      <c r="C1517" t="s">
        <v>88</v>
      </c>
      <c r="D1517">
        <v>2017</v>
      </c>
      <c r="E1517" t="s">
        <v>92</v>
      </c>
      <c r="F1517">
        <v>25</v>
      </c>
      <c r="G1517" s="9">
        <v>22.5</v>
      </c>
      <c r="H1517" s="10">
        <v>45</v>
      </c>
      <c r="I1517" s="11">
        <v>550</v>
      </c>
      <c r="J1517" s="11">
        <f t="shared" si="23"/>
        <v>12375</v>
      </c>
    </row>
    <row r="1518" spans="1:10">
      <c r="A1518" t="s">
        <v>75</v>
      </c>
      <c r="B1518" t="s">
        <v>85</v>
      </c>
      <c r="C1518" t="s">
        <v>88</v>
      </c>
      <c r="D1518">
        <v>2017</v>
      </c>
      <c r="E1518" t="s">
        <v>91</v>
      </c>
      <c r="F1518">
        <v>10</v>
      </c>
      <c r="G1518" s="9">
        <v>4.5</v>
      </c>
      <c r="H1518" s="10">
        <v>9</v>
      </c>
      <c r="I1518" s="11">
        <v>1500</v>
      </c>
      <c r="J1518" s="11">
        <f t="shared" si="23"/>
        <v>6750</v>
      </c>
    </row>
    <row r="1519" spans="1:10">
      <c r="A1519" t="s">
        <v>78</v>
      </c>
      <c r="B1519" t="s">
        <v>84</v>
      </c>
      <c r="C1519" t="s">
        <v>88</v>
      </c>
      <c r="D1519">
        <v>2017</v>
      </c>
      <c r="E1519" t="s">
        <v>91</v>
      </c>
      <c r="F1519">
        <v>5</v>
      </c>
      <c r="G1519" s="9">
        <v>6.6</v>
      </c>
      <c r="H1519" s="10">
        <v>13.2</v>
      </c>
      <c r="I1519" s="11">
        <v>950</v>
      </c>
      <c r="J1519" s="11">
        <f t="shared" si="23"/>
        <v>6270</v>
      </c>
    </row>
    <row r="1520" spans="1:10">
      <c r="A1520" t="s">
        <v>78</v>
      </c>
      <c r="B1520" t="s">
        <v>84</v>
      </c>
      <c r="C1520" t="s">
        <v>88</v>
      </c>
      <c r="D1520">
        <v>2017</v>
      </c>
      <c r="E1520" t="s">
        <v>91</v>
      </c>
      <c r="F1520">
        <v>1</v>
      </c>
      <c r="G1520" s="9">
        <v>14.399999999999999</v>
      </c>
      <c r="H1520" s="10">
        <v>28.799999999999997</v>
      </c>
      <c r="I1520" s="11">
        <v>950</v>
      </c>
      <c r="J1520" s="11">
        <f t="shared" si="23"/>
        <v>13679.999999999998</v>
      </c>
    </row>
    <row r="1521" spans="1:10">
      <c r="A1521" t="s">
        <v>78</v>
      </c>
      <c r="B1521" t="s">
        <v>85</v>
      </c>
      <c r="C1521" t="s">
        <v>88</v>
      </c>
      <c r="D1521">
        <v>2017</v>
      </c>
      <c r="E1521" t="s">
        <v>92</v>
      </c>
      <c r="F1521">
        <v>20</v>
      </c>
      <c r="G1521" s="9">
        <v>2.375</v>
      </c>
      <c r="H1521" s="10">
        <v>4.75</v>
      </c>
      <c r="I1521" s="11">
        <v>1500</v>
      </c>
      <c r="J1521" s="11">
        <f t="shared" si="23"/>
        <v>3562.5</v>
      </c>
    </row>
    <row r="1522" spans="1:10">
      <c r="A1522" t="s">
        <v>77</v>
      </c>
      <c r="B1522" t="s">
        <v>84</v>
      </c>
      <c r="C1522" t="s">
        <v>88</v>
      </c>
      <c r="D1522">
        <v>2017</v>
      </c>
      <c r="E1522" t="s">
        <v>91</v>
      </c>
      <c r="F1522">
        <v>3</v>
      </c>
      <c r="G1522" s="9">
        <v>21</v>
      </c>
      <c r="H1522" s="10">
        <v>42</v>
      </c>
      <c r="I1522" s="11">
        <v>950</v>
      </c>
      <c r="J1522" s="11">
        <f t="shared" si="23"/>
        <v>19950</v>
      </c>
    </row>
    <row r="1523" spans="1:10">
      <c r="A1523" t="s">
        <v>78</v>
      </c>
      <c r="B1523" t="s">
        <v>85</v>
      </c>
      <c r="C1523" t="s">
        <v>88</v>
      </c>
      <c r="D1523">
        <v>2017</v>
      </c>
      <c r="E1523" t="s">
        <v>92</v>
      </c>
      <c r="F1523">
        <v>16</v>
      </c>
      <c r="G1523" s="9">
        <v>3</v>
      </c>
      <c r="H1523" s="10">
        <v>6</v>
      </c>
      <c r="I1523" s="11">
        <v>1500</v>
      </c>
      <c r="J1523" s="11">
        <f t="shared" si="23"/>
        <v>4500</v>
      </c>
    </row>
    <row r="1524" spans="1:10">
      <c r="A1524" t="s">
        <v>75</v>
      </c>
      <c r="B1524" t="s">
        <v>85</v>
      </c>
      <c r="C1524" t="s">
        <v>88</v>
      </c>
      <c r="D1524">
        <v>2017</v>
      </c>
      <c r="E1524" t="s">
        <v>94</v>
      </c>
      <c r="F1524">
        <v>47</v>
      </c>
      <c r="G1524" s="9">
        <v>3.375</v>
      </c>
      <c r="H1524" s="10">
        <v>6.75</v>
      </c>
      <c r="I1524" s="11">
        <v>1500</v>
      </c>
      <c r="J1524" s="11">
        <f t="shared" si="23"/>
        <v>5062.5</v>
      </c>
    </row>
    <row r="1525" spans="1:10">
      <c r="A1525" t="s">
        <v>77</v>
      </c>
      <c r="B1525" t="s">
        <v>84</v>
      </c>
      <c r="C1525" t="s">
        <v>88</v>
      </c>
      <c r="D1525">
        <v>2017</v>
      </c>
      <c r="E1525" t="s">
        <v>93</v>
      </c>
      <c r="F1525">
        <v>38</v>
      </c>
      <c r="G1525" s="9">
        <v>18</v>
      </c>
      <c r="H1525" s="10">
        <v>36</v>
      </c>
      <c r="I1525" s="11">
        <v>950</v>
      </c>
      <c r="J1525" s="11">
        <f t="shared" si="23"/>
        <v>17100</v>
      </c>
    </row>
    <row r="1526" spans="1:10">
      <c r="A1526" t="s">
        <v>75</v>
      </c>
      <c r="B1526" t="s">
        <v>84</v>
      </c>
      <c r="C1526" t="s">
        <v>88</v>
      </c>
      <c r="D1526">
        <v>2017</v>
      </c>
      <c r="E1526" t="s">
        <v>92</v>
      </c>
      <c r="F1526">
        <v>20</v>
      </c>
      <c r="G1526" s="9">
        <v>18</v>
      </c>
      <c r="H1526" s="10">
        <v>36</v>
      </c>
      <c r="I1526" s="11">
        <v>950</v>
      </c>
      <c r="J1526" s="11">
        <f t="shared" si="23"/>
        <v>17100</v>
      </c>
    </row>
    <row r="1527" spans="1:10">
      <c r="A1527" t="s">
        <v>77</v>
      </c>
      <c r="B1527" t="s">
        <v>84</v>
      </c>
      <c r="C1527" t="s">
        <v>88</v>
      </c>
      <c r="D1527">
        <v>2017</v>
      </c>
      <c r="E1527" t="s">
        <v>94</v>
      </c>
      <c r="F1527">
        <v>43</v>
      </c>
      <c r="G1527" s="9">
        <v>16.8</v>
      </c>
      <c r="H1527" s="10">
        <v>33.6</v>
      </c>
      <c r="I1527" s="11">
        <v>950</v>
      </c>
      <c r="J1527" s="11">
        <f t="shared" si="23"/>
        <v>15960</v>
      </c>
    </row>
    <row r="1528" spans="1:10">
      <c r="A1528" t="s">
        <v>78</v>
      </c>
      <c r="B1528" t="s">
        <v>83</v>
      </c>
      <c r="C1528" t="s">
        <v>88</v>
      </c>
      <c r="D1528">
        <v>2017</v>
      </c>
      <c r="E1528" t="s">
        <v>94</v>
      </c>
      <c r="F1528">
        <v>47</v>
      </c>
      <c r="G1528" s="9">
        <v>4.166666666666667</v>
      </c>
      <c r="H1528" s="10">
        <v>8.3333333333333339</v>
      </c>
      <c r="I1528" s="11">
        <v>85</v>
      </c>
      <c r="J1528" s="11">
        <f t="shared" si="23"/>
        <v>354.16666666666669</v>
      </c>
    </row>
    <row r="1529" spans="1:10">
      <c r="A1529" t="s">
        <v>75</v>
      </c>
      <c r="B1529" t="s">
        <v>82</v>
      </c>
      <c r="C1529" t="s">
        <v>88</v>
      </c>
      <c r="D1529">
        <v>2017</v>
      </c>
      <c r="E1529" t="s">
        <v>93</v>
      </c>
      <c r="F1529">
        <v>28</v>
      </c>
      <c r="G1529" s="9">
        <v>27.75</v>
      </c>
      <c r="H1529" s="10">
        <v>55.5</v>
      </c>
      <c r="I1529" s="11">
        <v>550</v>
      </c>
      <c r="J1529" s="11">
        <f t="shared" si="23"/>
        <v>15262.5</v>
      </c>
    </row>
    <row r="1530" spans="1:10">
      <c r="A1530" t="s">
        <v>76</v>
      </c>
      <c r="B1530" t="s">
        <v>82</v>
      </c>
      <c r="C1530" t="s">
        <v>88</v>
      </c>
      <c r="D1530">
        <v>2017</v>
      </c>
      <c r="E1530" t="s">
        <v>91</v>
      </c>
      <c r="F1530">
        <v>2</v>
      </c>
      <c r="G1530" s="9">
        <v>33.75</v>
      </c>
      <c r="H1530" s="10">
        <v>67.5</v>
      </c>
      <c r="I1530" s="11">
        <v>550</v>
      </c>
      <c r="J1530" s="11">
        <f t="shared" si="23"/>
        <v>18562.5</v>
      </c>
    </row>
    <row r="1531" spans="1:10">
      <c r="A1531" t="s">
        <v>78</v>
      </c>
      <c r="B1531" t="s">
        <v>83</v>
      </c>
      <c r="C1531" t="s">
        <v>88</v>
      </c>
      <c r="D1531">
        <v>2017</v>
      </c>
      <c r="E1531" t="s">
        <v>91</v>
      </c>
      <c r="F1531">
        <v>7</v>
      </c>
      <c r="G1531" s="9">
        <v>4.166666666666667</v>
      </c>
      <c r="H1531" s="10">
        <v>8.3333333333333339</v>
      </c>
      <c r="I1531" s="11">
        <v>85</v>
      </c>
      <c r="J1531" s="11">
        <f t="shared" si="23"/>
        <v>354.16666666666669</v>
      </c>
    </row>
    <row r="1532" spans="1:10">
      <c r="A1532" t="s">
        <v>78</v>
      </c>
      <c r="B1532" t="s">
        <v>82</v>
      </c>
      <c r="C1532" t="s">
        <v>88</v>
      </c>
      <c r="D1532">
        <v>2017</v>
      </c>
      <c r="E1532" t="s">
        <v>91</v>
      </c>
      <c r="F1532">
        <v>1</v>
      </c>
      <c r="G1532" s="9">
        <v>8.25</v>
      </c>
      <c r="H1532" s="10">
        <v>16.5</v>
      </c>
      <c r="I1532" s="11">
        <v>550</v>
      </c>
      <c r="J1532" s="11">
        <f t="shared" si="23"/>
        <v>4537.5</v>
      </c>
    </row>
    <row r="1533" spans="1:10">
      <c r="A1533" t="s">
        <v>77</v>
      </c>
      <c r="B1533" t="s">
        <v>84</v>
      </c>
      <c r="C1533" t="s">
        <v>88</v>
      </c>
      <c r="D1533">
        <v>2017</v>
      </c>
      <c r="E1533" t="s">
        <v>94</v>
      </c>
      <c r="F1533">
        <v>41</v>
      </c>
      <c r="G1533" s="9">
        <v>16.2</v>
      </c>
      <c r="H1533" s="10">
        <v>32.4</v>
      </c>
      <c r="I1533" s="11">
        <v>950</v>
      </c>
      <c r="J1533" s="11">
        <f t="shared" si="23"/>
        <v>15390</v>
      </c>
    </row>
    <row r="1534" spans="1:10">
      <c r="A1534" t="s">
        <v>78</v>
      </c>
      <c r="B1534" t="s">
        <v>84</v>
      </c>
      <c r="C1534" t="s">
        <v>88</v>
      </c>
      <c r="D1534">
        <v>2017</v>
      </c>
      <c r="E1534" t="s">
        <v>94</v>
      </c>
      <c r="F1534">
        <v>42</v>
      </c>
      <c r="G1534" s="9">
        <v>13.799999999999999</v>
      </c>
      <c r="H1534" s="10">
        <v>27.599999999999998</v>
      </c>
      <c r="I1534" s="11">
        <v>950</v>
      </c>
      <c r="J1534" s="11">
        <f t="shared" si="23"/>
        <v>13109.999999999998</v>
      </c>
    </row>
    <row r="1535" spans="1:10">
      <c r="A1535" t="s">
        <v>77</v>
      </c>
      <c r="B1535" t="s">
        <v>82</v>
      </c>
      <c r="C1535" t="s">
        <v>88</v>
      </c>
      <c r="D1535">
        <v>2017</v>
      </c>
      <c r="E1535" t="s">
        <v>92</v>
      </c>
      <c r="F1535">
        <v>16</v>
      </c>
      <c r="G1535" s="9">
        <v>17.25</v>
      </c>
      <c r="H1535" s="10">
        <v>34.5</v>
      </c>
      <c r="I1535" s="11">
        <v>550</v>
      </c>
      <c r="J1535" s="11">
        <f t="shared" si="23"/>
        <v>9487.5</v>
      </c>
    </row>
    <row r="1536" spans="1:10">
      <c r="A1536" t="s">
        <v>77</v>
      </c>
      <c r="B1536" t="s">
        <v>82</v>
      </c>
      <c r="C1536" t="s">
        <v>88</v>
      </c>
      <c r="D1536">
        <v>2017</v>
      </c>
      <c r="E1536" t="s">
        <v>94</v>
      </c>
      <c r="F1536">
        <v>41</v>
      </c>
      <c r="G1536" s="9">
        <v>15</v>
      </c>
      <c r="H1536" s="10">
        <v>30</v>
      </c>
      <c r="I1536" s="11">
        <v>550</v>
      </c>
      <c r="J1536" s="11">
        <f t="shared" si="23"/>
        <v>8250</v>
      </c>
    </row>
    <row r="1537" spans="1:10">
      <c r="A1537" t="s">
        <v>100</v>
      </c>
      <c r="B1537" t="s">
        <v>82</v>
      </c>
      <c r="C1537" t="s">
        <v>88</v>
      </c>
      <c r="D1537">
        <v>2017</v>
      </c>
      <c r="E1537" t="s">
        <v>91</v>
      </c>
      <c r="F1537">
        <v>13</v>
      </c>
      <c r="G1537" s="9">
        <v>3.75</v>
      </c>
      <c r="H1537" s="10">
        <v>7.5</v>
      </c>
      <c r="I1537" s="11">
        <v>550</v>
      </c>
      <c r="J1537" s="11">
        <f t="shared" si="23"/>
        <v>2062.5</v>
      </c>
    </row>
    <row r="1538" spans="1:10">
      <c r="A1538" t="s">
        <v>78</v>
      </c>
      <c r="B1538" t="s">
        <v>83</v>
      </c>
      <c r="C1538" t="s">
        <v>88</v>
      </c>
      <c r="D1538">
        <v>2017</v>
      </c>
      <c r="E1538" t="s">
        <v>92</v>
      </c>
      <c r="F1538">
        <v>14</v>
      </c>
      <c r="G1538" s="9">
        <v>3.5</v>
      </c>
      <c r="H1538" s="10">
        <v>7</v>
      </c>
      <c r="I1538" s="11">
        <v>85</v>
      </c>
      <c r="J1538" s="11">
        <f t="shared" ref="J1538:J1601" si="24">I1538*G1538</f>
        <v>297.5</v>
      </c>
    </row>
    <row r="1539" spans="1:10">
      <c r="A1539" t="s">
        <v>77</v>
      </c>
      <c r="B1539" t="s">
        <v>83</v>
      </c>
      <c r="C1539" t="s">
        <v>88</v>
      </c>
      <c r="D1539">
        <v>2017</v>
      </c>
      <c r="E1539" t="s">
        <v>91</v>
      </c>
      <c r="F1539">
        <v>1</v>
      </c>
      <c r="G1539" s="9">
        <v>4</v>
      </c>
      <c r="H1539" s="10">
        <v>8</v>
      </c>
      <c r="I1539" s="11">
        <v>85</v>
      </c>
      <c r="J1539" s="11">
        <f t="shared" si="24"/>
        <v>340</v>
      </c>
    </row>
    <row r="1540" spans="1:10">
      <c r="A1540" t="s">
        <v>78</v>
      </c>
      <c r="B1540" t="s">
        <v>85</v>
      </c>
      <c r="C1540" t="s">
        <v>88</v>
      </c>
      <c r="D1540">
        <v>2017</v>
      </c>
      <c r="E1540" t="s">
        <v>91</v>
      </c>
      <c r="F1540">
        <v>3</v>
      </c>
      <c r="G1540" s="9">
        <v>2</v>
      </c>
      <c r="H1540" s="10">
        <v>4</v>
      </c>
      <c r="I1540" s="11">
        <v>1500</v>
      </c>
      <c r="J1540" s="11">
        <f t="shared" si="24"/>
        <v>3000</v>
      </c>
    </row>
    <row r="1541" spans="1:10">
      <c r="A1541" t="s">
        <v>75</v>
      </c>
      <c r="B1541" t="s">
        <v>83</v>
      </c>
      <c r="C1541" t="s">
        <v>88</v>
      </c>
      <c r="D1541">
        <v>2017</v>
      </c>
      <c r="E1541" t="s">
        <v>92</v>
      </c>
      <c r="F1541">
        <v>20</v>
      </c>
      <c r="G1541" s="9">
        <v>5.166666666666667</v>
      </c>
      <c r="H1541" s="10">
        <v>10.333333333333334</v>
      </c>
      <c r="I1541" s="11">
        <v>85</v>
      </c>
      <c r="J1541" s="11">
        <f t="shared" si="24"/>
        <v>439.16666666666669</v>
      </c>
    </row>
    <row r="1542" spans="1:10">
      <c r="A1542" t="s">
        <v>77</v>
      </c>
      <c r="B1542" t="s">
        <v>82</v>
      </c>
      <c r="C1542" t="s">
        <v>88</v>
      </c>
      <c r="D1542">
        <v>2017</v>
      </c>
      <c r="E1542" t="s">
        <v>94</v>
      </c>
      <c r="F1542">
        <v>43</v>
      </c>
      <c r="G1542" s="9">
        <v>15.75</v>
      </c>
      <c r="H1542" s="10">
        <v>31.5</v>
      </c>
      <c r="I1542" s="11">
        <v>550</v>
      </c>
      <c r="J1542" s="11">
        <f t="shared" si="24"/>
        <v>8662.5</v>
      </c>
    </row>
    <row r="1543" spans="1:10">
      <c r="A1543" t="s">
        <v>75</v>
      </c>
      <c r="B1543" t="s">
        <v>82</v>
      </c>
      <c r="C1543" t="s">
        <v>88</v>
      </c>
      <c r="D1543">
        <v>2017</v>
      </c>
      <c r="E1543" t="s">
        <v>91</v>
      </c>
      <c r="F1543">
        <v>10</v>
      </c>
      <c r="G1543" s="9">
        <v>30</v>
      </c>
      <c r="H1543" s="10">
        <v>60</v>
      </c>
      <c r="I1543" s="11">
        <v>550</v>
      </c>
      <c r="J1543" s="11">
        <f t="shared" si="24"/>
        <v>16500</v>
      </c>
    </row>
    <row r="1544" spans="1:10">
      <c r="A1544" t="s">
        <v>77</v>
      </c>
      <c r="B1544" t="s">
        <v>83</v>
      </c>
      <c r="C1544" t="s">
        <v>88</v>
      </c>
      <c r="D1544">
        <v>2017</v>
      </c>
      <c r="E1544" t="s">
        <v>91</v>
      </c>
      <c r="F1544">
        <v>6</v>
      </c>
      <c r="G1544" s="9">
        <v>3.8333333333333335</v>
      </c>
      <c r="H1544" s="10">
        <v>7.666666666666667</v>
      </c>
      <c r="I1544" s="11">
        <v>85</v>
      </c>
      <c r="J1544" s="11">
        <f t="shared" si="24"/>
        <v>325.83333333333337</v>
      </c>
    </row>
    <row r="1545" spans="1:10">
      <c r="A1545" t="s">
        <v>75</v>
      </c>
      <c r="B1545" t="s">
        <v>83</v>
      </c>
      <c r="C1545" t="s">
        <v>88</v>
      </c>
      <c r="D1545">
        <v>2017</v>
      </c>
      <c r="E1545" t="s">
        <v>94</v>
      </c>
      <c r="F1545">
        <v>44</v>
      </c>
      <c r="G1545" s="9">
        <v>6.166666666666667</v>
      </c>
      <c r="H1545" s="10">
        <v>12.333333333333334</v>
      </c>
      <c r="I1545" s="11">
        <v>85</v>
      </c>
      <c r="J1545" s="11">
        <f t="shared" si="24"/>
        <v>524.16666666666674</v>
      </c>
    </row>
    <row r="1546" spans="1:10">
      <c r="A1546" t="s">
        <v>78</v>
      </c>
      <c r="B1546" t="s">
        <v>85</v>
      </c>
      <c r="C1546" t="s">
        <v>88</v>
      </c>
      <c r="D1546">
        <v>2017</v>
      </c>
      <c r="E1546" t="s">
        <v>91</v>
      </c>
      <c r="F1546">
        <v>1</v>
      </c>
      <c r="G1546" s="9">
        <v>2</v>
      </c>
      <c r="H1546" s="10">
        <v>4</v>
      </c>
      <c r="I1546" s="11">
        <v>1500</v>
      </c>
      <c r="J1546" s="11">
        <f t="shared" si="24"/>
        <v>3000</v>
      </c>
    </row>
    <row r="1547" spans="1:10">
      <c r="A1547" t="s">
        <v>100</v>
      </c>
      <c r="B1547" t="s">
        <v>82</v>
      </c>
      <c r="C1547" t="s">
        <v>88</v>
      </c>
      <c r="D1547">
        <v>2017</v>
      </c>
      <c r="E1547" t="s">
        <v>94</v>
      </c>
      <c r="F1547">
        <v>46</v>
      </c>
      <c r="G1547" s="9">
        <v>6.75</v>
      </c>
      <c r="H1547" s="10">
        <v>13.5</v>
      </c>
      <c r="I1547" s="11">
        <v>550</v>
      </c>
      <c r="J1547" s="11">
        <f t="shared" si="24"/>
        <v>3712.5</v>
      </c>
    </row>
    <row r="1548" spans="1:10">
      <c r="A1548" t="s">
        <v>100</v>
      </c>
      <c r="B1548" t="s">
        <v>83</v>
      </c>
      <c r="C1548" t="s">
        <v>88</v>
      </c>
      <c r="D1548">
        <v>2017</v>
      </c>
      <c r="E1548" t="s">
        <v>91</v>
      </c>
      <c r="F1548">
        <v>8</v>
      </c>
      <c r="G1548" s="9">
        <v>0.83333333333333337</v>
      </c>
      <c r="H1548" s="10">
        <v>1.6666666666666667</v>
      </c>
      <c r="I1548" s="11">
        <v>85</v>
      </c>
      <c r="J1548" s="11">
        <f t="shared" si="24"/>
        <v>70.833333333333343</v>
      </c>
    </row>
    <row r="1549" spans="1:10">
      <c r="A1549" t="s">
        <v>75</v>
      </c>
      <c r="B1549" t="s">
        <v>84</v>
      </c>
      <c r="C1549" t="s">
        <v>88</v>
      </c>
      <c r="D1549">
        <v>2017</v>
      </c>
      <c r="E1549" t="s">
        <v>94</v>
      </c>
      <c r="F1549">
        <v>44</v>
      </c>
      <c r="G1549" s="9">
        <v>19.8</v>
      </c>
      <c r="H1549" s="10">
        <v>39.6</v>
      </c>
      <c r="I1549" s="11">
        <v>950</v>
      </c>
      <c r="J1549" s="11">
        <f t="shared" si="24"/>
        <v>18810</v>
      </c>
    </row>
    <row r="1550" spans="1:10">
      <c r="A1550" t="s">
        <v>77</v>
      </c>
      <c r="B1550" t="s">
        <v>83</v>
      </c>
      <c r="C1550" t="s">
        <v>88</v>
      </c>
      <c r="D1550">
        <v>2017</v>
      </c>
      <c r="E1550" t="s">
        <v>94</v>
      </c>
      <c r="F1550">
        <v>43</v>
      </c>
      <c r="G1550" s="9">
        <v>3</v>
      </c>
      <c r="H1550" s="10">
        <v>6</v>
      </c>
      <c r="I1550" s="11">
        <v>85</v>
      </c>
      <c r="J1550" s="11">
        <f t="shared" si="24"/>
        <v>255</v>
      </c>
    </row>
    <row r="1551" spans="1:10">
      <c r="A1551" t="s">
        <v>78</v>
      </c>
      <c r="B1551" t="s">
        <v>82</v>
      </c>
      <c r="C1551" t="s">
        <v>88</v>
      </c>
      <c r="D1551">
        <v>2017</v>
      </c>
      <c r="E1551" t="s">
        <v>92</v>
      </c>
      <c r="F1551">
        <v>22</v>
      </c>
      <c r="G1551" s="9">
        <v>12.75</v>
      </c>
      <c r="H1551" s="10">
        <v>25.5</v>
      </c>
      <c r="I1551" s="11">
        <v>550</v>
      </c>
      <c r="J1551" s="11">
        <f t="shared" si="24"/>
        <v>7012.5</v>
      </c>
    </row>
    <row r="1552" spans="1:10">
      <c r="A1552" t="s">
        <v>78</v>
      </c>
      <c r="B1552" t="s">
        <v>82</v>
      </c>
      <c r="C1552" t="s">
        <v>88</v>
      </c>
      <c r="D1552">
        <v>2017</v>
      </c>
      <c r="E1552" t="s">
        <v>92</v>
      </c>
      <c r="F1552">
        <v>16</v>
      </c>
      <c r="G1552" s="9">
        <v>10.5</v>
      </c>
      <c r="H1552" s="10">
        <v>21</v>
      </c>
      <c r="I1552" s="11">
        <v>550</v>
      </c>
      <c r="J1552" s="11">
        <f t="shared" si="24"/>
        <v>5775</v>
      </c>
    </row>
    <row r="1553" spans="1:10">
      <c r="A1553" t="s">
        <v>75</v>
      </c>
      <c r="B1553" t="s">
        <v>82</v>
      </c>
      <c r="C1553" t="s">
        <v>88</v>
      </c>
      <c r="D1553">
        <v>2017</v>
      </c>
      <c r="E1553" t="s">
        <v>91</v>
      </c>
      <c r="F1553">
        <v>1</v>
      </c>
      <c r="G1553" s="9">
        <v>25.5</v>
      </c>
      <c r="H1553" s="10">
        <v>51</v>
      </c>
      <c r="I1553" s="11">
        <v>550</v>
      </c>
      <c r="J1553" s="11">
        <f t="shared" si="24"/>
        <v>14025</v>
      </c>
    </row>
    <row r="1554" spans="1:10">
      <c r="A1554" t="s">
        <v>78</v>
      </c>
      <c r="B1554" t="s">
        <v>82</v>
      </c>
      <c r="C1554" t="s">
        <v>88</v>
      </c>
      <c r="D1554">
        <v>2017</v>
      </c>
      <c r="E1554" t="s">
        <v>93</v>
      </c>
      <c r="F1554">
        <v>28</v>
      </c>
      <c r="G1554" s="9">
        <v>20.25</v>
      </c>
      <c r="H1554" s="10">
        <v>40.5</v>
      </c>
      <c r="I1554" s="11">
        <v>550</v>
      </c>
      <c r="J1554" s="11">
        <f t="shared" si="24"/>
        <v>11137.5</v>
      </c>
    </row>
    <row r="1555" spans="1:10">
      <c r="A1555" t="s">
        <v>77</v>
      </c>
      <c r="B1555" t="s">
        <v>82</v>
      </c>
      <c r="C1555" t="s">
        <v>88</v>
      </c>
      <c r="D1555">
        <v>2017</v>
      </c>
      <c r="E1555" t="s">
        <v>93</v>
      </c>
      <c r="F1555">
        <v>28</v>
      </c>
      <c r="G1555" s="9">
        <v>23.25</v>
      </c>
      <c r="H1555" s="10">
        <v>46.5</v>
      </c>
      <c r="I1555" s="11">
        <v>550</v>
      </c>
      <c r="J1555" s="11">
        <f t="shared" si="24"/>
        <v>12787.5</v>
      </c>
    </row>
    <row r="1556" spans="1:10">
      <c r="A1556" t="s">
        <v>77</v>
      </c>
      <c r="B1556" t="s">
        <v>83</v>
      </c>
      <c r="C1556" t="s">
        <v>88</v>
      </c>
      <c r="D1556">
        <v>2017</v>
      </c>
      <c r="E1556" t="s">
        <v>94</v>
      </c>
      <c r="F1556">
        <v>52</v>
      </c>
      <c r="G1556" s="9">
        <v>4.5</v>
      </c>
      <c r="H1556" s="10">
        <v>9</v>
      </c>
      <c r="I1556" s="11">
        <v>85</v>
      </c>
      <c r="J1556" s="11">
        <f t="shared" si="24"/>
        <v>382.5</v>
      </c>
    </row>
    <row r="1557" spans="1:10">
      <c r="A1557" t="s">
        <v>76</v>
      </c>
      <c r="B1557" t="s">
        <v>83</v>
      </c>
      <c r="C1557" t="s">
        <v>88</v>
      </c>
      <c r="D1557">
        <v>2017</v>
      </c>
      <c r="E1557" t="s">
        <v>91</v>
      </c>
      <c r="F1557">
        <v>2</v>
      </c>
      <c r="G1557" s="9">
        <v>10</v>
      </c>
      <c r="H1557" s="10">
        <v>20</v>
      </c>
      <c r="I1557" s="11">
        <v>85</v>
      </c>
      <c r="J1557" s="11">
        <f t="shared" si="24"/>
        <v>850</v>
      </c>
    </row>
    <row r="1558" spans="1:10">
      <c r="A1558" t="s">
        <v>78</v>
      </c>
      <c r="B1558" t="s">
        <v>82</v>
      </c>
      <c r="C1558" t="s">
        <v>88</v>
      </c>
      <c r="D1558">
        <v>2017</v>
      </c>
      <c r="E1558" t="s">
        <v>92</v>
      </c>
      <c r="F1558">
        <v>14</v>
      </c>
      <c r="G1558" s="9">
        <v>19.5</v>
      </c>
      <c r="H1558" s="10">
        <v>39</v>
      </c>
      <c r="I1558" s="11">
        <v>550</v>
      </c>
      <c r="J1558" s="11">
        <f t="shared" si="24"/>
        <v>10725</v>
      </c>
    </row>
    <row r="1559" spans="1:10">
      <c r="A1559" t="s">
        <v>78</v>
      </c>
      <c r="B1559" t="s">
        <v>84</v>
      </c>
      <c r="C1559" t="s">
        <v>88</v>
      </c>
      <c r="D1559">
        <v>2017</v>
      </c>
      <c r="E1559" t="s">
        <v>94</v>
      </c>
      <c r="F1559">
        <v>41</v>
      </c>
      <c r="G1559" s="9">
        <v>12.6</v>
      </c>
      <c r="H1559" s="10">
        <v>25.2</v>
      </c>
      <c r="I1559" s="11">
        <v>950</v>
      </c>
      <c r="J1559" s="11">
        <f t="shared" si="24"/>
        <v>11970</v>
      </c>
    </row>
    <row r="1560" spans="1:10">
      <c r="A1560" t="s">
        <v>76</v>
      </c>
      <c r="B1560" t="s">
        <v>83</v>
      </c>
      <c r="C1560" t="s">
        <v>88</v>
      </c>
      <c r="D1560">
        <v>2017</v>
      </c>
      <c r="E1560" t="s">
        <v>91</v>
      </c>
      <c r="F1560">
        <v>6</v>
      </c>
      <c r="G1560" s="9">
        <v>6.666666666666667</v>
      </c>
      <c r="H1560" s="10">
        <v>13.333333333333334</v>
      </c>
      <c r="I1560" s="11">
        <v>85</v>
      </c>
      <c r="J1560" s="11">
        <f t="shared" si="24"/>
        <v>566.66666666666674</v>
      </c>
    </row>
    <row r="1561" spans="1:10">
      <c r="A1561" t="s">
        <v>76</v>
      </c>
      <c r="B1561" t="s">
        <v>83</v>
      </c>
      <c r="C1561" t="s">
        <v>88</v>
      </c>
      <c r="D1561">
        <v>2017</v>
      </c>
      <c r="E1561" t="s">
        <v>92</v>
      </c>
      <c r="F1561">
        <v>14</v>
      </c>
      <c r="G1561" s="9">
        <v>8.1666666666666661</v>
      </c>
      <c r="H1561" s="10">
        <v>16.333333333333332</v>
      </c>
      <c r="I1561" s="11">
        <v>85</v>
      </c>
      <c r="J1561" s="11">
        <f t="shared" si="24"/>
        <v>694.16666666666663</v>
      </c>
    </row>
    <row r="1562" spans="1:10">
      <c r="A1562" t="s">
        <v>100</v>
      </c>
      <c r="B1562" t="s">
        <v>84</v>
      </c>
      <c r="C1562" t="s">
        <v>88</v>
      </c>
      <c r="D1562">
        <v>2017</v>
      </c>
      <c r="E1562" t="s">
        <v>94</v>
      </c>
      <c r="F1562">
        <v>50</v>
      </c>
      <c r="G1562" s="9">
        <v>6</v>
      </c>
      <c r="H1562" s="10">
        <v>12</v>
      </c>
      <c r="I1562" s="11">
        <v>950</v>
      </c>
      <c r="J1562" s="11">
        <f t="shared" si="24"/>
        <v>5700</v>
      </c>
    </row>
    <row r="1563" spans="1:10">
      <c r="A1563" t="s">
        <v>76</v>
      </c>
      <c r="B1563" t="s">
        <v>85</v>
      </c>
      <c r="C1563" t="s">
        <v>88</v>
      </c>
      <c r="D1563">
        <v>2017</v>
      </c>
      <c r="E1563" t="s">
        <v>91</v>
      </c>
      <c r="F1563">
        <v>1</v>
      </c>
      <c r="G1563" s="9">
        <v>5.5</v>
      </c>
      <c r="H1563" s="10">
        <v>11</v>
      </c>
      <c r="I1563" s="11">
        <v>1500</v>
      </c>
      <c r="J1563" s="11">
        <f t="shared" si="24"/>
        <v>8250</v>
      </c>
    </row>
    <row r="1564" spans="1:10">
      <c r="A1564" t="s">
        <v>75</v>
      </c>
      <c r="B1564" t="s">
        <v>83</v>
      </c>
      <c r="C1564" t="s">
        <v>88</v>
      </c>
      <c r="D1564">
        <v>2017</v>
      </c>
      <c r="E1564" t="s">
        <v>94</v>
      </c>
      <c r="F1564">
        <v>42</v>
      </c>
      <c r="G1564" s="9">
        <v>5.166666666666667</v>
      </c>
      <c r="H1564" s="10">
        <v>10.333333333333334</v>
      </c>
      <c r="I1564" s="11">
        <v>85</v>
      </c>
      <c r="J1564" s="11">
        <f t="shared" si="24"/>
        <v>439.16666666666669</v>
      </c>
    </row>
    <row r="1565" spans="1:10">
      <c r="A1565" t="s">
        <v>76</v>
      </c>
      <c r="B1565" t="s">
        <v>84</v>
      </c>
      <c r="C1565" t="s">
        <v>88</v>
      </c>
      <c r="D1565">
        <v>2017</v>
      </c>
      <c r="E1565" t="s">
        <v>93</v>
      </c>
      <c r="F1565">
        <v>28</v>
      </c>
      <c r="G1565" s="9">
        <v>29.4</v>
      </c>
      <c r="H1565" s="10">
        <v>58.8</v>
      </c>
      <c r="I1565" s="11">
        <v>950</v>
      </c>
      <c r="J1565" s="11">
        <f t="shared" si="24"/>
        <v>27930</v>
      </c>
    </row>
    <row r="1566" spans="1:10">
      <c r="A1566" t="s">
        <v>100</v>
      </c>
      <c r="B1566" t="s">
        <v>83</v>
      </c>
      <c r="C1566" t="s">
        <v>88</v>
      </c>
      <c r="D1566">
        <v>2017</v>
      </c>
      <c r="E1566" t="s">
        <v>93</v>
      </c>
      <c r="F1566">
        <v>39</v>
      </c>
      <c r="G1566" s="9">
        <v>1.6666666666666667</v>
      </c>
      <c r="H1566" s="10">
        <v>3.3333333333333335</v>
      </c>
      <c r="I1566" s="11">
        <v>85</v>
      </c>
      <c r="J1566" s="11">
        <f t="shared" si="24"/>
        <v>141.66666666666669</v>
      </c>
    </row>
    <row r="1567" spans="1:10">
      <c r="A1567" t="s">
        <v>100</v>
      </c>
      <c r="B1567" t="s">
        <v>82</v>
      </c>
      <c r="C1567" t="s">
        <v>88</v>
      </c>
      <c r="D1567">
        <v>2017</v>
      </c>
      <c r="E1567" t="s">
        <v>93</v>
      </c>
      <c r="F1567">
        <v>34</v>
      </c>
      <c r="G1567" s="9">
        <v>3.75</v>
      </c>
      <c r="H1567" s="10">
        <v>7.5</v>
      </c>
      <c r="I1567" s="11">
        <v>550</v>
      </c>
      <c r="J1567" s="11">
        <f t="shared" si="24"/>
        <v>2062.5</v>
      </c>
    </row>
    <row r="1568" spans="1:10">
      <c r="A1568" t="s">
        <v>75</v>
      </c>
      <c r="B1568" t="s">
        <v>84</v>
      </c>
      <c r="C1568" t="s">
        <v>88</v>
      </c>
      <c r="D1568">
        <v>2017</v>
      </c>
      <c r="E1568" t="s">
        <v>93</v>
      </c>
      <c r="F1568">
        <v>37</v>
      </c>
      <c r="G1568" s="9">
        <v>21.599999999999998</v>
      </c>
      <c r="H1568" s="10">
        <v>43.199999999999996</v>
      </c>
      <c r="I1568" s="11">
        <v>950</v>
      </c>
      <c r="J1568" s="11">
        <f t="shared" si="24"/>
        <v>20519.999999999996</v>
      </c>
    </row>
    <row r="1569" spans="1:10">
      <c r="A1569" t="s">
        <v>75</v>
      </c>
      <c r="B1569" t="s">
        <v>84</v>
      </c>
      <c r="C1569" t="s">
        <v>88</v>
      </c>
      <c r="D1569">
        <v>2017</v>
      </c>
      <c r="E1569" t="s">
        <v>94</v>
      </c>
      <c r="F1569">
        <v>42</v>
      </c>
      <c r="G1569" s="9">
        <v>21.599999999999998</v>
      </c>
      <c r="H1569" s="10">
        <v>43.199999999999996</v>
      </c>
      <c r="I1569" s="11">
        <v>950</v>
      </c>
      <c r="J1569" s="11">
        <f t="shared" si="24"/>
        <v>20519.999999999996</v>
      </c>
    </row>
    <row r="1570" spans="1:10">
      <c r="A1570" t="s">
        <v>78</v>
      </c>
      <c r="B1570" t="s">
        <v>83</v>
      </c>
      <c r="C1570" t="s">
        <v>88</v>
      </c>
      <c r="D1570">
        <v>2017</v>
      </c>
      <c r="E1570" t="s">
        <v>94</v>
      </c>
      <c r="F1570">
        <v>42</v>
      </c>
      <c r="G1570" s="9">
        <v>4.833333333333333</v>
      </c>
      <c r="H1570" s="10">
        <v>9.6666666666666661</v>
      </c>
      <c r="I1570" s="11">
        <v>85</v>
      </c>
      <c r="J1570" s="11">
        <f t="shared" si="24"/>
        <v>410.83333333333331</v>
      </c>
    </row>
    <row r="1571" spans="1:10">
      <c r="A1571" t="s">
        <v>100</v>
      </c>
      <c r="B1571" t="s">
        <v>83</v>
      </c>
      <c r="C1571" t="s">
        <v>88</v>
      </c>
      <c r="D1571">
        <v>2017</v>
      </c>
      <c r="E1571" t="s">
        <v>91</v>
      </c>
      <c r="F1571">
        <v>13</v>
      </c>
      <c r="G1571" s="9">
        <v>1</v>
      </c>
      <c r="H1571" s="10">
        <v>2</v>
      </c>
      <c r="I1571" s="11">
        <v>85</v>
      </c>
      <c r="J1571" s="11">
        <f t="shared" si="24"/>
        <v>85</v>
      </c>
    </row>
    <row r="1572" spans="1:10">
      <c r="A1572" t="s">
        <v>100</v>
      </c>
      <c r="B1572" t="s">
        <v>84</v>
      </c>
      <c r="C1572" t="s">
        <v>88</v>
      </c>
      <c r="D1572">
        <v>2017</v>
      </c>
      <c r="E1572" t="s">
        <v>92</v>
      </c>
      <c r="F1572">
        <v>23</v>
      </c>
      <c r="G1572" s="9">
        <v>5.3999999999999995</v>
      </c>
      <c r="H1572" s="10">
        <v>10.799999999999999</v>
      </c>
      <c r="I1572" s="11">
        <v>950</v>
      </c>
      <c r="J1572" s="11">
        <f t="shared" si="24"/>
        <v>5129.9999999999991</v>
      </c>
    </row>
    <row r="1573" spans="1:10">
      <c r="A1573" t="s">
        <v>78</v>
      </c>
      <c r="B1573" t="s">
        <v>84</v>
      </c>
      <c r="C1573" t="s">
        <v>88</v>
      </c>
      <c r="D1573">
        <v>2017</v>
      </c>
      <c r="E1573" t="s">
        <v>91</v>
      </c>
      <c r="F1573">
        <v>2</v>
      </c>
      <c r="G1573" s="9">
        <v>14.399999999999999</v>
      </c>
      <c r="H1573" s="10">
        <v>28.799999999999997</v>
      </c>
      <c r="I1573" s="11">
        <v>950</v>
      </c>
      <c r="J1573" s="11">
        <f t="shared" si="24"/>
        <v>13679.999999999998</v>
      </c>
    </row>
    <row r="1574" spans="1:10">
      <c r="A1574" t="s">
        <v>78</v>
      </c>
      <c r="B1574" t="s">
        <v>83</v>
      </c>
      <c r="C1574" t="s">
        <v>88</v>
      </c>
      <c r="D1574">
        <v>2017</v>
      </c>
      <c r="E1574" t="s">
        <v>93</v>
      </c>
      <c r="F1574">
        <v>28</v>
      </c>
      <c r="G1574" s="9">
        <v>2.1666666666666665</v>
      </c>
      <c r="H1574" s="10">
        <v>4.333333333333333</v>
      </c>
      <c r="I1574" s="11">
        <v>85</v>
      </c>
      <c r="J1574" s="11">
        <f t="shared" si="24"/>
        <v>184.16666666666666</v>
      </c>
    </row>
    <row r="1575" spans="1:10">
      <c r="A1575" t="s">
        <v>75</v>
      </c>
      <c r="B1575" t="s">
        <v>84</v>
      </c>
      <c r="C1575" t="s">
        <v>88</v>
      </c>
      <c r="D1575">
        <v>2017</v>
      </c>
      <c r="E1575" t="s">
        <v>91</v>
      </c>
      <c r="F1575">
        <v>2</v>
      </c>
      <c r="G1575" s="9">
        <v>22.8</v>
      </c>
      <c r="H1575" s="10">
        <v>45.6</v>
      </c>
      <c r="I1575" s="11">
        <v>950</v>
      </c>
      <c r="J1575" s="11">
        <f t="shared" si="24"/>
        <v>21660</v>
      </c>
    </row>
    <row r="1576" spans="1:10">
      <c r="A1576" t="s">
        <v>75</v>
      </c>
      <c r="B1576" t="s">
        <v>85</v>
      </c>
      <c r="C1576" t="s">
        <v>88</v>
      </c>
      <c r="D1576">
        <v>2017</v>
      </c>
      <c r="E1576" t="s">
        <v>94</v>
      </c>
      <c r="F1576">
        <v>41</v>
      </c>
      <c r="G1576" s="9">
        <v>3.25</v>
      </c>
      <c r="H1576" s="10">
        <v>6.5</v>
      </c>
      <c r="I1576" s="11">
        <v>1500</v>
      </c>
      <c r="J1576" s="11">
        <f t="shared" si="24"/>
        <v>4875</v>
      </c>
    </row>
    <row r="1577" spans="1:10">
      <c r="A1577" t="s">
        <v>75</v>
      </c>
      <c r="B1577" t="s">
        <v>82</v>
      </c>
      <c r="C1577" t="s">
        <v>88</v>
      </c>
      <c r="D1577">
        <v>2017</v>
      </c>
      <c r="E1577" t="s">
        <v>91</v>
      </c>
      <c r="F1577">
        <v>3</v>
      </c>
      <c r="G1577" s="9">
        <v>24.75</v>
      </c>
      <c r="H1577" s="10">
        <v>49.5</v>
      </c>
      <c r="I1577" s="11">
        <v>550</v>
      </c>
      <c r="J1577" s="11">
        <f t="shared" si="24"/>
        <v>13612.5</v>
      </c>
    </row>
    <row r="1578" spans="1:10">
      <c r="A1578" t="s">
        <v>76</v>
      </c>
      <c r="B1578" t="s">
        <v>84</v>
      </c>
      <c r="C1578" t="s">
        <v>88</v>
      </c>
      <c r="D1578">
        <v>2017</v>
      </c>
      <c r="E1578" t="s">
        <v>91</v>
      </c>
      <c r="F1578">
        <v>1</v>
      </c>
      <c r="G1578" s="9">
        <v>33</v>
      </c>
      <c r="H1578" s="10">
        <v>66</v>
      </c>
      <c r="I1578" s="11">
        <v>950</v>
      </c>
      <c r="J1578" s="11">
        <f t="shared" si="24"/>
        <v>31350</v>
      </c>
    </row>
    <row r="1579" spans="1:10">
      <c r="A1579" t="s">
        <v>76</v>
      </c>
      <c r="B1579" t="s">
        <v>84</v>
      </c>
      <c r="C1579" t="s">
        <v>88</v>
      </c>
      <c r="D1579">
        <v>2017</v>
      </c>
      <c r="E1579" t="s">
        <v>91</v>
      </c>
      <c r="F1579">
        <v>3</v>
      </c>
      <c r="G1579" s="9">
        <v>20.399999999999999</v>
      </c>
      <c r="H1579" s="10">
        <v>40.799999999999997</v>
      </c>
      <c r="I1579" s="11">
        <v>950</v>
      </c>
      <c r="J1579" s="11">
        <f t="shared" si="24"/>
        <v>19380</v>
      </c>
    </row>
    <row r="1580" spans="1:10">
      <c r="A1580" t="s">
        <v>100</v>
      </c>
      <c r="B1580" t="s">
        <v>83</v>
      </c>
      <c r="C1580" t="s">
        <v>88</v>
      </c>
      <c r="D1580">
        <v>2017</v>
      </c>
      <c r="E1580" t="s">
        <v>94</v>
      </c>
      <c r="F1580">
        <v>44</v>
      </c>
      <c r="G1580" s="9">
        <v>1.1666666666666667</v>
      </c>
      <c r="H1580" s="10">
        <v>2.3333333333333335</v>
      </c>
      <c r="I1580" s="11">
        <v>85</v>
      </c>
      <c r="J1580" s="11">
        <f t="shared" si="24"/>
        <v>99.166666666666671</v>
      </c>
    </row>
    <row r="1581" spans="1:10">
      <c r="A1581" t="s">
        <v>76</v>
      </c>
      <c r="B1581" t="s">
        <v>83</v>
      </c>
      <c r="C1581" t="s">
        <v>88</v>
      </c>
      <c r="D1581">
        <v>2017</v>
      </c>
      <c r="E1581" t="s">
        <v>93</v>
      </c>
      <c r="F1581">
        <v>37</v>
      </c>
      <c r="G1581" s="9">
        <v>8.5</v>
      </c>
      <c r="H1581" s="10">
        <v>17</v>
      </c>
      <c r="I1581" s="11">
        <v>85</v>
      </c>
      <c r="J1581" s="11">
        <f t="shared" si="24"/>
        <v>722.5</v>
      </c>
    </row>
    <row r="1582" spans="1:10">
      <c r="A1582" t="s">
        <v>77</v>
      </c>
      <c r="B1582" t="s">
        <v>83</v>
      </c>
      <c r="C1582" t="s">
        <v>88</v>
      </c>
      <c r="D1582">
        <v>2017</v>
      </c>
      <c r="E1582" t="s">
        <v>94</v>
      </c>
      <c r="F1582">
        <v>44</v>
      </c>
      <c r="G1582" s="9">
        <v>4.666666666666667</v>
      </c>
      <c r="H1582" s="10">
        <v>9.3333333333333339</v>
      </c>
      <c r="I1582" s="11">
        <v>85</v>
      </c>
      <c r="J1582" s="11">
        <f t="shared" si="24"/>
        <v>396.66666666666669</v>
      </c>
    </row>
    <row r="1583" spans="1:10">
      <c r="A1583" t="s">
        <v>76</v>
      </c>
      <c r="B1583" t="s">
        <v>83</v>
      </c>
      <c r="C1583" t="s">
        <v>88</v>
      </c>
      <c r="D1583">
        <v>2017</v>
      </c>
      <c r="E1583" t="s">
        <v>93</v>
      </c>
      <c r="F1583">
        <v>28</v>
      </c>
      <c r="G1583" s="9">
        <v>6.833333333333333</v>
      </c>
      <c r="H1583" s="10">
        <v>13.666666666666666</v>
      </c>
      <c r="I1583" s="11">
        <v>85</v>
      </c>
      <c r="J1583" s="11">
        <f t="shared" si="24"/>
        <v>580.83333333333326</v>
      </c>
    </row>
    <row r="1584" spans="1:10">
      <c r="A1584" t="s">
        <v>75</v>
      </c>
      <c r="B1584" t="s">
        <v>82</v>
      </c>
      <c r="C1584" t="s">
        <v>88</v>
      </c>
      <c r="D1584">
        <v>2017</v>
      </c>
      <c r="E1584" t="s">
        <v>92</v>
      </c>
      <c r="F1584">
        <v>16</v>
      </c>
      <c r="G1584" s="9">
        <v>23.25</v>
      </c>
      <c r="H1584" s="10">
        <v>46.5</v>
      </c>
      <c r="I1584" s="11">
        <v>550</v>
      </c>
      <c r="J1584" s="11">
        <f t="shared" si="24"/>
        <v>12787.5</v>
      </c>
    </row>
    <row r="1585" spans="1:10">
      <c r="A1585" t="s">
        <v>75</v>
      </c>
      <c r="B1585" t="s">
        <v>85</v>
      </c>
      <c r="C1585" t="s">
        <v>88</v>
      </c>
      <c r="D1585">
        <v>2017</v>
      </c>
      <c r="E1585" t="s">
        <v>91</v>
      </c>
      <c r="F1585">
        <v>2</v>
      </c>
      <c r="G1585" s="9">
        <v>3.375</v>
      </c>
      <c r="H1585" s="10">
        <v>6.75</v>
      </c>
      <c r="I1585" s="11">
        <v>1500</v>
      </c>
      <c r="J1585" s="11">
        <f t="shared" si="24"/>
        <v>5062.5</v>
      </c>
    </row>
    <row r="1586" spans="1:10">
      <c r="A1586" t="s">
        <v>77</v>
      </c>
      <c r="B1586" t="s">
        <v>83</v>
      </c>
      <c r="C1586" t="s">
        <v>88</v>
      </c>
      <c r="D1586">
        <v>2017</v>
      </c>
      <c r="E1586" t="s">
        <v>93</v>
      </c>
      <c r="F1586">
        <v>27</v>
      </c>
      <c r="G1586" s="9">
        <v>4.666666666666667</v>
      </c>
      <c r="H1586" s="10">
        <v>9.3333333333333339</v>
      </c>
      <c r="I1586" s="11">
        <v>85</v>
      </c>
      <c r="J1586" s="11">
        <f t="shared" si="24"/>
        <v>396.66666666666669</v>
      </c>
    </row>
    <row r="1587" spans="1:10">
      <c r="A1587" t="s">
        <v>78</v>
      </c>
      <c r="B1587" t="s">
        <v>84</v>
      </c>
      <c r="C1587" t="s">
        <v>88</v>
      </c>
      <c r="D1587">
        <v>2017</v>
      </c>
      <c r="E1587" t="s">
        <v>93</v>
      </c>
      <c r="F1587">
        <v>38</v>
      </c>
      <c r="G1587" s="9">
        <v>16.8</v>
      </c>
      <c r="H1587" s="10">
        <v>33.6</v>
      </c>
      <c r="I1587" s="11">
        <v>950</v>
      </c>
      <c r="J1587" s="11">
        <f t="shared" si="24"/>
        <v>15960</v>
      </c>
    </row>
    <row r="1588" spans="1:10">
      <c r="A1588" t="s">
        <v>77</v>
      </c>
      <c r="B1588" t="s">
        <v>85</v>
      </c>
      <c r="C1588" t="s">
        <v>88</v>
      </c>
      <c r="D1588">
        <v>2017</v>
      </c>
      <c r="E1588" t="s">
        <v>91</v>
      </c>
      <c r="F1588">
        <v>5</v>
      </c>
      <c r="G1588" s="9">
        <v>2.875</v>
      </c>
      <c r="H1588" s="10">
        <v>5.75</v>
      </c>
      <c r="I1588" s="11">
        <v>1500</v>
      </c>
      <c r="J1588" s="11">
        <f t="shared" si="24"/>
        <v>4312.5</v>
      </c>
    </row>
    <row r="1589" spans="1:10">
      <c r="A1589" t="s">
        <v>75</v>
      </c>
      <c r="B1589" t="s">
        <v>83</v>
      </c>
      <c r="C1589" t="s">
        <v>88</v>
      </c>
      <c r="D1589">
        <v>2017</v>
      </c>
      <c r="E1589" t="s">
        <v>91</v>
      </c>
      <c r="F1589">
        <v>5</v>
      </c>
      <c r="G1589" s="9">
        <v>5.833333333333333</v>
      </c>
      <c r="H1589" s="10">
        <v>11.666666666666666</v>
      </c>
      <c r="I1589" s="11">
        <v>85</v>
      </c>
      <c r="J1589" s="11">
        <f t="shared" si="24"/>
        <v>495.83333333333331</v>
      </c>
    </row>
    <row r="1590" spans="1:10">
      <c r="A1590" t="s">
        <v>76</v>
      </c>
      <c r="B1590" t="s">
        <v>82</v>
      </c>
      <c r="C1590" t="s">
        <v>88</v>
      </c>
      <c r="D1590">
        <v>2017</v>
      </c>
      <c r="E1590" t="s">
        <v>92</v>
      </c>
      <c r="F1590">
        <v>16</v>
      </c>
      <c r="G1590" s="9">
        <v>45</v>
      </c>
      <c r="H1590" s="10">
        <v>90</v>
      </c>
      <c r="I1590" s="11">
        <v>550</v>
      </c>
      <c r="J1590" s="11">
        <f t="shared" si="24"/>
        <v>24750</v>
      </c>
    </row>
    <row r="1591" spans="1:10">
      <c r="A1591" t="s">
        <v>75</v>
      </c>
      <c r="B1591" t="s">
        <v>85</v>
      </c>
      <c r="C1591" t="s">
        <v>88</v>
      </c>
      <c r="D1591">
        <v>2017</v>
      </c>
      <c r="E1591" t="s">
        <v>93</v>
      </c>
      <c r="F1591">
        <v>37</v>
      </c>
      <c r="G1591" s="9">
        <v>2.5</v>
      </c>
      <c r="H1591" s="10">
        <v>5</v>
      </c>
      <c r="I1591" s="11">
        <v>1500</v>
      </c>
      <c r="J1591" s="11">
        <f t="shared" si="24"/>
        <v>3750</v>
      </c>
    </row>
    <row r="1592" spans="1:10">
      <c r="A1592" t="s">
        <v>77</v>
      </c>
      <c r="B1592" t="s">
        <v>82</v>
      </c>
      <c r="C1592" t="s">
        <v>88</v>
      </c>
      <c r="D1592">
        <v>2017</v>
      </c>
      <c r="E1592" t="s">
        <v>93</v>
      </c>
      <c r="F1592">
        <v>36</v>
      </c>
      <c r="G1592" s="9">
        <v>16.5</v>
      </c>
      <c r="H1592" s="10">
        <v>33</v>
      </c>
      <c r="I1592" s="11">
        <v>550</v>
      </c>
      <c r="J1592" s="11">
        <f t="shared" si="24"/>
        <v>9075</v>
      </c>
    </row>
    <row r="1593" spans="1:10">
      <c r="A1593" t="s">
        <v>100</v>
      </c>
      <c r="B1593" t="s">
        <v>85</v>
      </c>
      <c r="C1593" t="s">
        <v>88</v>
      </c>
      <c r="D1593">
        <v>2017</v>
      </c>
      <c r="E1593" t="s">
        <v>94</v>
      </c>
      <c r="F1593">
        <v>49</v>
      </c>
      <c r="G1593" s="9">
        <v>0.625</v>
      </c>
      <c r="H1593" s="10">
        <v>1.25</v>
      </c>
      <c r="I1593" s="11">
        <v>1500</v>
      </c>
      <c r="J1593" s="11">
        <f t="shared" si="24"/>
        <v>937.5</v>
      </c>
    </row>
    <row r="1594" spans="1:10">
      <c r="A1594" t="s">
        <v>100</v>
      </c>
      <c r="B1594" t="s">
        <v>82</v>
      </c>
      <c r="C1594" t="s">
        <v>88</v>
      </c>
      <c r="D1594">
        <v>2017</v>
      </c>
      <c r="E1594" t="s">
        <v>93</v>
      </c>
      <c r="F1594">
        <v>39</v>
      </c>
      <c r="G1594" s="9">
        <v>5.25</v>
      </c>
      <c r="H1594" s="10">
        <v>10.5</v>
      </c>
      <c r="I1594" s="11">
        <v>550</v>
      </c>
      <c r="J1594" s="11">
        <f t="shared" si="24"/>
        <v>2887.5</v>
      </c>
    </row>
    <row r="1595" spans="1:10">
      <c r="A1595" t="s">
        <v>100</v>
      </c>
      <c r="B1595" t="s">
        <v>85</v>
      </c>
      <c r="C1595" t="s">
        <v>88</v>
      </c>
      <c r="D1595">
        <v>2017</v>
      </c>
      <c r="E1595" t="s">
        <v>92</v>
      </c>
      <c r="F1595">
        <v>23</v>
      </c>
      <c r="G1595" s="9">
        <v>1.25</v>
      </c>
      <c r="H1595" s="10">
        <v>2.5</v>
      </c>
      <c r="I1595" s="11">
        <v>1500</v>
      </c>
      <c r="J1595" s="11">
        <f t="shared" si="24"/>
        <v>1875</v>
      </c>
    </row>
    <row r="1596" spans="1:10">
      <c r="A1596" t="s">
        <v>100</v>
      </c>
      <c r="B1596" t="s">
        <v>85</v>
      </c>
      <c r="C1596" t="s">
        <v>88</v>
      </c>
      <c r="D1596">
        <v>2017</v>
      </c>
      <c r="E1596" t="s">
        <v>93</v>
      </c>
      <c r="F1596">
        <v>39</v>
      </c>
      <c r="G1596" s="9">
        <v>0.625</v>
      </c>
      <c r="H1596" s="10">
        <v>1.25</v>
      </c>
      <c r="I1596" s="11">
        <v>1500</v>
      </c>
      <c r="J1596" s="11">
        <f t="shared" si="24"/>
        <v>937.5</v>
      </c>
    </row>
    <row r="1597" spans="1:10">
      <c r="A1597" t="s">
        <v>77</v>
      </c>
      <c r="B1597" t="s">
        <v>85</v>
      </c>
      <c r="C1597" t="s">
        <v>88</v>
      </c>
      <c r="D1597">
        <v>2017</v>
      </c>
      <c r="E1597" t="s">
        <v>92</v>
      </c>
      <c r="F1597">
        <v>16</v>
      </c>
      <c r="G1597" s="9">
        <v>2.5</v>
      </c>
      <c r="H1597" s="10">
        <v>5</v>
      </c>
      <c r="I1597" s="11">
        <v>1500</v>
      </c>
      <c r="J1597" s="11">
        <f t="shared" si="24"/>
        <v>3750</v>
      </c>
    </row>
    <row r="1598" spans="1:10">
      <c r="A1598" t="s">
        <v>75</v>
      </c>
      <c r="B1598" t="s">
        <v>83</v>
      </c>
      <c r="C1598" t="s">
        <v>88</v>
      </c>
      <c r="D1598">
        <v>2017</v>
      </c>
      <c r="E1598" t="s">
        <v>91</v>
      </c>
      <c r="F1598">
        <v>2</v>
      </c>
      <c r="G1598" s="9">
        <v>4.333333333333333</v>
      </c>
      <c r="H1598" s="10">
        <v>8.6666666666666661</v>
      </c>
      <c r="I1598" s="11">
        <v>85</v>
      </c>
      <c r="J1598" s="11">
        <f t="shared" si="24"/>
        <v>368.33333333333331</v>
      </c>
    </row>
    <row r="1599" spans="1:10">
      <c r="A1599" t="s">
        <v>76</v>
      </c>
      <c r="B1599" t="s">
        <v>85</v>
      </c>
      <c r="C1599" t="s">
        <v>88</v>
      </c>
      <c r="D1599">
        <v>2017</v>
      </c>
      <c r="E1599" t="s">
        <v>93</v>
      </c>
      <c r="F1599">
        <v>38</v>
      </c>
      <c r="G1599" s="9">
        <v>6.875</v>
      </c>
      <c r="H1599" s="10">
        <v>13.75</v>
      </c>
      <c r="I1599" s="11">
        <v>1500</v>
      </c>
      <c r="J1599" s="11">
        <f t="shared" si="24"/>
        <v>10312.5</v>
      </c>
    </row>
    <row r="1600" spans="1:10">
      <c r="A1600" t="s">
        <v>76</v>
      </c>
      <c r="B1600" t="s">
        <v>85</v>
      </c>
      <c r="C1600" t="s">
        <v>88</v>
      </c>
      <c r="D1600">
        <v>2017</v>
      </c>
      <c r="E1600" t="s">
        <v>94</v>
      </c>
      <c r="F1600">
        <v>44</v>
      </c>
      <c r="G1600" s="9">
        <v>4.875</v>
      </c>
      <c r="H1600" s="10">
        <v>9.75</v>
      </c>
      <c r="I1600" s="11">
        <v>1500</v>
      </c>
      <c r="J1600" s="11">
        <f t="shared" si="24"/>
        <v>7312.5</v>
      </c>
    </row>
    <row r="1601" spans="1:10">
      <c r="A1601" t="s">
        <v>78</v>
      </c>
      <c r="B1601" t="s">
        <v>85</v>
      </c>
      <c r="C1601" t="s">
        <v>88</v>
      </c>
      <c r="D1601">
        <v>2017</v>
      </c>
      <c r="E1601" t="s">
        <v>94</v>
      </c>
      <c r="F1601">
        <v>44</v>
      </c>
      <c r="G1601" s="9">
        <v>2.125</v>
      </c>
      <c r="H1601" s="10">
        <v>4.25</v>
      </c>
      <c r="I1601" s="11">
        <v>1500</v>
      </c>
      <c r="J1601" s="11">
        <f t="shared" si="24"/>
        <v>3187.5</v>
      </c>
    </row>
    <row r="1602" spans="1:10">
      <c r="A1602" t="s">
        <v>77</v>
      </c>
      <c r="B1602" t="s">
        <v>83</v>
      </c>
      <c r="C1602" t="s">
        <v>88</v>
      </c>
      <c r="D1602">
        <v>2017</v>
      </c>
      <c r="E1602" t="s">
        <v>93</v>
      </c>
      <c r="F1602">
        <v>37</v>
      </c>
      <c r="G1602" s="9">
        <v>3.6666666666666665</v>
      </c>
      <c r="H1602" s="10">
        <v>7.333333333333333</v>
      </c>
      <c r="I1602" s="11">
        <v>85</v>
      </c>
      <c r="J1602" s="11">
        <f t="shared" ref="J1602:J1665" si="25">I1602*G1602</f>
        <v>311.66666666666663</v>
      </c>
    </row>
    <row r="1603" spans="1:10">
      <c r="A1603" t="s">
        <v>100</v>
      </c>
      <c r="B1603" t="s">
        <v>83</v>
      </c>
      <c r="C1603" t="s">
        <v>88</v>
      </c>
      <c r="D1603">
        <v>2017</v>
      </c>
      <c r="E1603" t="s">
        <v>92</v>
      </c>
      <c r="F1603">
        <v>23</v>
      </c>
      <c r="G1603" s="9">
        <v>1.3333333333333333</v>
      </c>
      <c r="H1603" s="10">
        <v>2.6666666666666665</v>
      </c>
      <c r="I1603" s="11">
        <v>85</v>
      </c>
      <c r="J1603" s="11">
        <f t="shared" si="25"/>
        <v>113.33333333333333</v>
      </c>
    </row>
    <row r="1604" spans="1:10">
      <c r="A1604" t="s">
        <v>75</v>
      </c>
      <c r="B1604" t="s">
        <v>82</v>
      </c>
      <c r="C1604" t="s">
        <v>88</v>
      </c>
      <c r="D1604">
        <v>2017</v>
      </c>
      <c r="E1604" t="s">
        <v>93</v>
      </c>
      <c r="F1604">
        <v>36</v>
      </c>
      <c r="G1604" s="9">
        <v>26.25</v>
      </c>
      <c r="H1604" s="10">
        <v>52.5</v>
      </c>
      <c r="I1604" s="11">
        <v>550</v>
      </c>
      <c r="J1604" s="11">
        <f t="shared" si="25"/>
        <v>14437.5</v>
      </c>
    </row>
    <row r="1605" spans="1:10">
      <c r="A1605" t="s">
        <v>77</v>
      </c>
      <c r="B1605" t="s">
        <v>82</v>
      </c>
      <c r="C1605" t="s">
        <v>88</v>
      </c>
      <c r="D1605">
        <v>2017</v>
      </c>
      <c r="E1605" t="s">
        <v>93</v>
      </c>
      <c r="F1605">
        <v>38</v>
      </c>
      <c r="G1605" s="9">
        <v>21.75</v>
      </c>
      <c r="H1605" s="10">
        <v>43.5</v>
      </c>
      <c r="I1605" s="11">
        <v>550</v>
      </c>
      <c r="J1605" s="11">
        <f t="shared" si="25"/>
        <v>11962.5</v>
      </c>
    </row>
    <row r="1606" spans="1:10">
      <c r="A1606" t="s">
        <v>75</v>
      </c>
      <c r="B1606" t="s">
        <v>83</v>
      </c>
      <c r="C1606" t="s">
        <v>88</v>
      </c>
      <c r="D1606">
        <v>2017</v>
      </c>
      <c r="E1606" t="s">
        <v>92</v>
      </c>
      <c r="F1606">
        <v>21</v>
      </c>
      <c r="G1606" s="9">
        <v>4.333333333333333</v>
      </c>
      <c r="H1606" s="10">
        <v>8.6666666666666661</v>
      </c>
      <c r="I1606" s="11">
        <v>85</v>
      </c>
      <c r="J1606" s="11">
        <f t="shared" si="25"/>
        <v>368.33333333333331</v>
      </c>
    </row>
    <row r="1607" spans="1:10">
      <c r="A1607" t="s">
        <v>100</v>
      </c>
      <c r="B1607" t="s">
        <v>85</v>
      </c>
      <c r="C1607" t="s">
        <v>88</v>
      </c>
      <c r="D1607">
        <v>2017</v>
      </c>
      <c r="E1607" t="s">
        <v>94</v>
      </c>
      <c r="F1607">
        <v>51</v>
      </c>
      <c r="G1607" s="9">
        <v>1.125</v>
      </c>
      <c r="H1607" s="10">
        <v>2.25</v>
      </c>
      <c r="I1607" s="11">
        <v>1500</v>
      </c>
      <c r="J1607" s="11">
        <f t="shared" si="25"/>
        <v>1687.5</v>
      </c>
    </row>
    <row r="1608" spans="1:10">
      <c r="A1608" t="s">
        <v>76</v>
      </c>
      <c r="B1608" t="s">
        <v>82</v>
      </c>
      <c r="C1608" t="s">
        <v>88</v>
      </c>
      <c r="D1608">
        <v>2017</v>
      </c>
      <c r="E1608" t="s">
        <v>91</v>
      </c>
      <c r="F1608">
        <v>5</v>
      </c>
      <c r="G1608" s="9">
        <v>30</v>
      </c>
      <c r="H1608" s="10">
        <v>60</v>
      </c>
      <c r="I1608" s="11">
        <v>550</v>
      </c>
      <c r="J1608" s="11">
        <f t="shared" si="25"/>
        <v>16500</v>
      </c>
    </row>
    <row r="1609" spans="1:10">
      <c r="A1609" t="s">
        <v>77</v>
      </c>
      <c r="B1609" t="s">
        <v>83</v>
      </c>
      <c r="C1609" t="s">
        <v>88</v>
      </c>
      <c r="D1609">
        <v>2017</v>
      </c>
      <c r="E1609" t="s">
        <v>93</v>
      </c>
      <c r="F1609">
        <v>36</v>
      </c>
      <c r="G1609" s="9">
        <v>2.6666666666666665</v>
      </c>
      <c r="H1609" s="10">
        <v>5.333333333333333</v>
      </c>
      <c r="I1609" s="11">
        <v>85</v>
      </c>
      <c r="J1609" s="11">
        <f t="shared" si="25"/>
        <v>226.66666666666666</v>
      </c>
    </row>
    <row r="1610" spans="1:10">
      <c r="A1610" t="s">
        <v>75</v>
      </c>
      <c r="B1610" t="s">
        <v>84</v>
      </c>
      <c r="C1610" t="s">
        <v>88</v>
      </c>
      <c r="D1610">
        <v>2017</v>
      </c>
      <c r="E1610" t="s">
        <v>94</v>
      </c>
      <c r="F1610">
        <v>47</v>
      </c>
      <c r="G1610" s="9">
        <v>24</v>
      </c>
      <c r="H1610" s="10">
        <v>48</v>
      </c>
      <c r="I1610" s="11">
        <v>950</v>
      </c>
      <c r="J1610" s="11">
        <f t="shared" si="25"/>
        <v>22800</v>
      </c>
    </row>
    <row r="1611" spans="1:10">
      <c r="A1611" t="s">
        <v>77</v>
      </c>
      <c r="B1611" t="s">
        <v>85</v>
      </c>
      <c r="C1611" t="s">
        <v>88</v>
      </c>
      <c r="D1611">
        <v>2017</v>
      </c>
      <c r="E1611" t="s">
        <v>91</v>
      </c>
      <c r="F1611">
        <v>6</v>
      </c>
      <c r="G1611" s="9">
        <v>2.5</v>
      </c>
      <c r="H1611" s="10">
        <v>5</v>
      </c>
      <c r="I1611" s="11">
        <v>1500</v>
      </c>
      <c r="J1611" s="11">
        <f t="shared" si="25"/>
        <v>3750</v>
      </c>
    </row>
    <row r="1612" spans="1:10">
      <c r="A1612" t="s">
        <v>77</v>
      </c>
      <c r="B1612" t="s">
        <v>83</v>
      </c>
      <c r="C1612" t="s">
        <v>88</v>
      </c>
      <c r="D1612">
        <v>2017</v>
      </c>
      <c r="E1612" t="s">
        <v>91</v>
      </c>
      <c r="F1612">
        <v>4</v>
      </c>
      <c r="G1612" s="9">
        <v>4.166666666666667</v>
      </c>
      <c r="H1612" s="10">
        <v>8.3333333333333339</v>
      </c>
      <c r="I1612" s="11">
        <v>85</v>
      </c>
      <c r="J1612" s="11">
        <f t="shared" si="25"/>
        <v>354.16666666666669</v>
      </c>
    </row>
    <row r="1613" spans="1:10">
      <c r="A1613" t="s">
        <v>77</v>
      </c>
      <c r="B1613" t="s">
        <v>83</v>
      </c>
      <c r="C1613" t="s">
        <v>88</v>
      </c>
      <c r="D1613">
        <v>2017</v>
      </c>
      <c r="E1613" t="s">
        <v>92</v>
      </c>
      <c r="F1613">
        <v>16</v>
      </c>
      <c r="G1613" s="9">
        <v>3.1666666666666665</v>
      </c>
      <c r="H1613" s="10">
        <v>6.333333333333333</v>
      </c>
      <c r="I1613" s="11">
        <v>85</v>
      </c>
      <c r="J1613" s="11">
        <f t="shared" si="25"/>
        <v>269.16666666666663</v>
      </c>
    </row>
    <row r="1614" spans="1:10">
      <c r="A1614" t="s">
        <v>76</v>
      </c>
      <c r="B1614" t="s">
        <v>82</v>
      </c>
      <c r="C1614" t="s">
        <v>88</v>
      </c>
      <c r="D1614">
        <v>2017</v>
      </c>
      <c r="E1614" t="s">
        <v>94</v>
      </c>
      <c r="F1614">
        <v>43</v>
      </c>
      <c r="G1614" s="9">
        <v>39</v>
      </c>
      <c r="H1614" s="10">
        <v>78</v>
      </c>
      <c r="I1614" s="11">
        <v>550</v>
      </c>
      <c r="J1614" s="11">
        <f t="shared" si="25"/>
        <v>21450</v>
      </c>
    </row>
    <row r="1615" spans="1:10">
      <c r="A1615" t="s">
        <v>77</v>
      </c>
      <c r="B1615" t="s">
        <v>85</v>
      </c>
      <c r="C1615" t="s">
        <v>88</v>
      </c>
      <c r="D1615">
        <v>2017</v>
      </c>
      <c r="E1615" t="s">
        <v>91</v>
      </c>
      <c r="F1615">
        <v>1</v>
      </c>
      <c r="G1615" s="9">
        <v>3</v>
      </c>
      <c r="H1615" s="10">
        <v>6</v>
      </c>
      <c r="I1615" s="11">
        <v>1500</v>
      </c>
      <c r="J1615" s="11">
        <f t="shared" si="25"/>
        <v>4500</v>
      </c>
    </row>
    <row r="1616" spans="1:10">
      <c r="A1616" t="s">
        <v>76</v>
      </c>
      <c r="B1616" t="s">
        <v>84</v>
      </c>
      <c r="C1616" t="s">
        <v>88</v>
      </c>
      <c r="D1616">
        <v>2017</v>
      </c>
      <c r="E1616" t="s">
        <v>93</v>
      </c>
      <c r="F1616">
        <v>37</v>
      </c>
      <c r="G1616" s="9">
        <v>34.799999999999997</v>
      </c>
      <c r="H1616" s="10">
        <v>69.599999999999994</v>
      </c>
      <c r="I1616" s="11">
        <v>950</v>
      </c>
      <c r="J1616" s="11">
        <f t="shared" si="25"/>
        <v>33060</v>
      </c>
    </row>
    <row r="1617" spans="1:10">
      <c r="A1617" t="s">
        <v>75</v>
      </c>
      <c r="B1617" t="s">
        <v>82</v>
      </c>
      <c r="C1617" t="s">
        <v>88</v>
      </c>
      <c r="D1617">
        <v>2017</v>
      </c>
      <c r="E1617" t="s">
        <v>91</v>
      </c>
      <c r="F1617">
        <v>2</v>
      </c>
      <c r="G1617" s="9">
        <v>29.25</v>
      </c>
      <c r="H1617" s="10">
        <v>58.5</v>
      </c>
      <c r="I1617" s="11">
        <v>550</v>
      </c>
      <c r="J1617" s="11">
        <f t="shared" si="25"/>
        <v>16087.5</v>
      </c>
    </row>
    <row r="1618" spans="1:10">
      <c r="A1618" t="s">
        <v>76</v>
      </c>
      <c r="B1618" t="s">
        <v>85</v>
      </c>
      <c r="C1618" t="s">
        <v>88</v>
      </c>
      <c r="D1618">
        <v>2017</v>
      </c>
      <c r="E1618" t="s">
        <v>93</v>
      </c>
      <c r="F1618">
        <v>37</v>
      </c>
      <c r="G1618" s="9">
        <v>5.875</v>
      </c>
      <c r="H1618" s="10">
        <v>11.75</v>
      </c>
      <c r="I1618" s="11">
        <v>1500</v>
      </c>
      <c r="J1618" s="11">
        <f t="shared" si="25"/>
        <v>8812.5</v>
      </c>
    </row>
    <row r="1619" spans="1:10">
      <c r="A1619" t="s">
        <v>76</v>
      </c>
      <c r="B1619" t="s">
        <v>82</v>
      </c>
      <c r="C1619" t="s">
        <v>88</v>
      </c>
      <c r="D1619">
        <v>2017</v>
      </c>
      <c r="E1619" t="s">
        <v>94</v>
      </c>
      <c r="F1619">
        <v>41</v>
      </c>
      <c r="G1619" s="9">
        <v>34.5</v>
      </c>
      <c r="H1619" s="10">
        <v>69</v>
      </c>
      <c r="I1619" s="11">
        <v>550</v>
      </c>
      <c r="J1619" s="11">
        <f t="shared" si="25"/>
        <v>18975</v>
      </c>
    </row>
    <row r="1620" spans="1:10">
      <c r="A1620" t="s">
        <v>75</v>
      </c>
      <c r="B1620" t="s">
        <v>83</v>
      </c>
      <c r="C1620" t="s">
        <v>88</v>
      </c>
      <c r="D1620">
        <v>2017</v>
      </c>
      <c r="E1620" t="s">
        <v>94</v>
      </c>
      <c r="F1620">
        <v>52</v>
      </c>
      <c r="G1620" s="9">
        <v>3.6666666666666665</v>
      </c>
      <c r="H1620" s="10">
        <v>7.333333333333333</v>
      </c>
      <c r="I1620" s="11">
        <v>85</v>
      </c>
      <c r="J1620" s="11">
        <f t="shared" si="25"/>
        <v>311.66666666666663</v>
      </c>
    </row>
    <row r="1621" spans="1:10">
      <c r="A1621" t="s">
        <v>100</v>
      </c>
      <c r="B1621" t="s">
        <v>82</v>
      </c>
      <c r="C1621" t="s">
        <v>88</v>
      </c>
      <c r="D1621">
        <v>2017</v>
      </c>
      <c r="E1621" t="s">
        <v>92</v>
      </c>
      <c r="F1621">
        <v>19</v>
      </c>
      <c r="G1621" s="9">
        <v>6</v>
      </c>
      <c r="H1621" s="10">
        <v>12</v>
      </c>
      <c r="I1621" s="11">
        <v>550</v>
      </c>
      <c r="J1621" s="11">
        <f t="shared" si="25"/>
        <v>3300</v>
      </c>
    </row>
    <row r="1622" spans="1:10">
      <c r="A1622" t="s">
        <v>75</v>
      </c>
      <c r="B1622" t="s">
        <v>84</v>
      </c>
      <c r="C1622" t="s">
        <v>88</v>
      </c>
      <c r="D1622">
        <v>2017</v>
      </c>
      <c r="E1622" t="s">
        <v>93</v>
      </c>
      <c r="F1622">
        <v>38</v>
      </c>
      <c r="G1622" s="9">
        <v>18.599999999999998</v>
      </c>
      <c r="H1622" s="10">
        <v>37.199999999999996</v>
      </c>
      <c r="I1622" s="11">
        <v>950</v>
      </c>
      <c r="J1622" s="11">
        <f t="shared" si="25"/>
        <v>17669.999999999996</v>
      </c>
    </row>
    <row r="1623" spans="1:10">
      <c r="A1623" t="s">
        <v>76</v>
      </c>
      <c r="B1623" t="s">
        <v>82</v>
      </c>
      <c r="C1623" t="s">
        <v>88</v>
      </c>
      <c r="D1623">
        <v>2017</v>
      </c>
      <c r="E1623" t="s">
        <v>91</v>
      </c>
      <c r="F1623">
        <v>1</v>
      </c>
      <c r="G1623" s="9">
        <v>22.5</v>
      </c>
      <c r="H1623" s="10">
        <v>45</v>
      </c>
      <c r="I1623" s="11">
        <v>550</v>
      </c>
      <c r="J1623" s="11">
        <f t="shared" si="25"/>
        <v>12375</v>
      </c>
    </row>
    <row r="1624" spans="1:10">
      <c r="A1624" t="s">
        <v>75</v>
      </c>
      <c r="B1624" t="s">
        <v>84</v>
      </c>
      <c r="C1624" t="s">
        <v>88</v>
      </c>
      <c r="D1624">
        <v>2017</v>
      </c>
      <c r="E1624" t="s">
        <v>91</v>
      </c>
      <c r="F1624">
        <v>10</v>
      </c>
      <c r="G1624" s="9">
        <v>14.399999999999999</v>
      </c>
      <c r="H1624" s="10">
        <v>28.799999999999997</v>
      </c>
      <c r="I1624" s="11">
        <v>950</v>
      </c>
      <c r="J1624" s="11">
        <f t="shared" si="25"/>
        <v>13679.999999999998</v>
      </c>
    </row>
    <row r="1625" spans="1:10">
      <c r="A1625" t="s">
        <v>100</v>
      </c>
      <c r="B1625" t="s">
        <v>83</v>
      </c>
      <c r="C1625" t="s">
        <v>88</v>
      </c>
      <c r="D1625">
        <v>2017</v>
      </c>
      <c r="E1625" t="s">
        <v>94</v>
      </c>
      <c r="F1625">
        <v>50</v>
      </c>
      <c r="G1625" s="9">
        <v>1.6666666666666667</v>
      </c>
      <c r="H1625" s="10">
        <v>3.3333333333333335</v>
      </c>
      <c r="I1625" s="11">
        <v>85</v>
      </c>
      <c r="J1625" s="11">
        <f t="shared" si="25"/>
        <v>141.66666666666669</v>
      </c>
    </row>
    <row r="1626" spans="1:10">
      <c r="A1626" t="s">
        <v>78</v>
      </c>
      <c r="B1626" t="s">
        <v>84</v>
      </c>
      <c r="C1626" t="s">
        <v>88</v>
      </c>
      <c r="D1626">
        <v>2017</v>
      </c>
      <c r="E1626" t="s">
        <v>92</v>
      </c>
      <c r="F1626">
        <v>14</v>
      </c>
      <c r="G1626" s="9">
        <v>11.4</v>
      </c>
      <c r="H1626" s="10">
        <v>22.8</v>
      </c>
      <c r="I1626" s="11">
        <v>950</v>
      </c>
      <c r="J1626" s="11">
        <f t="shared" si="25"/>
        <v>10830</v>
      </c>
    </row>
    <row r="1627" spans="1:10">
      <c r="A1627" t="s">
        <v>77</v>
      </c>
      <c r="B1627" t="s">
        <v>83</v>
      </c>
      <c r="C1627" t="s">
        <v>88</v>
      </c>
      <c r="D1627">
        <v>2017</v>
      </c>
      <c r="E1627" t="s">
        <v>93</v>
      </c>
      <c r="F1627">
        <v>38</v>
      </c>
      <c r="G1627" s="9">
        <v>3.1666666666666665</v>
      </c>
      <c r="H1627" s="10">
        <v>6.333333333333333</v>
      </c>
      <c r="I1627" s="11">
        <v>85</v>
      </c>
      <c r="J1627" s="11">
        <f t="shared" si="25"/>
        <v>269.16666666666663</v>
      </c>
    </row>
    <row r="1628" spans="1:10">
      <c r="A1628" t="s">
        <v>100</v>
      </c>
      <c r="B1628" t="s">
        <v>82</v>
      </c>
      <c r="C1628" t="s">
        <v>88</v>
      </c>
      <c r="D1628">
        <v>2017</v>
      </c>
      <c r="E1628" t="s">
        <v>93</v>
      </c>
      <c r="F1628">
        <v>36</v>
      </c>
      <c r="G1628" s="9">
        <v>6.75</v>
      </c>
      <c r="H1628" s="10">
        <v>13.5</v>
      </c>
      <c r="I1628" s="11">
        <v>550</v>
      </c>
      <c r="J1628" s="11">
        <f t="shared" si="25"/>
        <v>3712.5</v>
      </c>
    </row>
    <row r="1629" spans="1:10">
      <c r="A1629" t="s">
        <v>76</v>
      </c>
      <c r="B1629" t="s">
        <v>84</v>
      </c>
      <c r="C1629" t="s">
        <v>88</v>
      </c>
      <c r="D1629">
        <v>2017</v>
      </c>
      <c r="E1629" t="s">
        <v>93</v>
      </c>
      <c r="F1629">
        <v>27</v>
      </c>
      <c r="G1629" s="9">
        <v>30.599999999999998</v>
      </c>
      <c r="H1629" s="10">
        <v>61.199999999999996</v>
      </c>
      <c r="I1629" s="11">
        <v>950</v>
      </c>
      <c r="J1629" s="11">
        <f t="shared" si="25"/>
        <v>29069.999999999996</v>
      </c>
    </row>
    <row r="1630" spans="1:10">
      <c r="A1630" t="s">
        <v>75</v>
      </c>
      <c r="B1630" t="s">
        <v>85</v>
      </c>
      <c r="C1630" t="s">
        <v>88</v>
      </c>
      <c r="D1630">
        <v>2017</v>
      </c>
      <c r="E1630" t="s">
        <v>92</v>
      </c>
      <c r="F1630">
        <v>14</v>
      </c>
      <c r="G1630" s="9">
        <v>2.625</v>
      </c>
      <c r="H1630" s="10">
        <v>5.25</v>
      </c>
      <c r="I1630" s="11">
        <v>1500</v>
      </c>
      <c r="J1630" s="11">
        <f t="shared" si="25"/>
        <v>3937.5</v>
      </c>
    </row>
    <row r="1631" spans="1:10">
      <c r="A1631" t="s">
        <v>78</v>
      </c>
      <c r="B1631" t="s">
        <v>82</v>
      </c>
      <c r="C1631" t="s">
        <v>88</v>
      </c>
      <c r="D1631">
        <v>2017</v>
      </c>
      <c r="E1631" t="s">
        <v>91</v>
      </c>
      <c r="F1631">
        <v>3</v>
      </c>
      <c r="G1631" s="9">
        <v>19.5</v>
      </c>
      <c r="H1631" s="10">
        <v>39</v>
      </c>
      <c r="I1631" s="11">
        <v>550</v>
      </c>
      <c r="J1631" s="11">
        <f t="shared" si="25"/>
        <v>10725</v>
      </c>
    </row>
    <row r="1632" spans="1:10">
      <c r="A1632" t="s">
        <v>100</v>
      </c>
      <c r="B1632" t="s">
        <v>82</v>
      </c>
      <c r="C1632" t="s">
        <v>88</v>
      </c>
      <c r="D1632">
        <v>2017</v>
      </c>
      <c r="E1632" t="s">
        <v>92</v>
      </c>
      <c r="F1632">
        <v>26</v>
      </c>
      <c r="G1632" s="9">
        <v>3.75</v>
      </c>
      <c r="H1632" s="10">
        <v>7.5</v>
      </c>
      <c r="I1632" s="11">
        <v>550</v>
      </c>
      <c r="J1632" s="11">
        <f t="shared" si="25"/>
        <v>2062.5</v>
      </c>
    </row>
    <row r="1633" spans="1:10">
      <c r="A1633" t="s">
        <v>76</v>
      </c>
      <c r="B1633" t="s">
        <v>84</v>
      </c>
      <c r="C1633" t="s">
        <v>88</v>
      </c>
      <c r="D1633">
        <v>2017</v>
      </c>
      <c r="E1633" t="s">
        <v>91</v>
      </c>
      <c r="F1633">
        <v>11</v>
      </c>
      <c r="G1633" s="9">
        <v>34.199999999999996</v>
      </c>
      <c r="H1633" s="10">
        <v>68.399999999999991</v>
      </c>
      <c r="I1633" s="11">
        <v>950</v>
      </c>
      <c r="J1633" s="11">
        <f t="shared" si="25"/>
        <v>32489.999999999996</v>
      </c>
    </row>
    <row r="1634" spans="1:10">
      <c r="A1634" t="s">
        <v>78</v>
      </c>
      <c r="B1634" t="s">
        <v>85</v>
      </c>
      <c r="C1634" t="s">
        <v>88</v>
      </c>
      <c r="D1634">
        <v>2017</v>
      </c>
      <c r="E1634" t="s">
        <v>91</v>
      </c>
      <c r="F1634">
        <v>5</v>
      </c>
      <c r="G1634" s="9">
        <v>3.75</v>
      </c>
      <c r="H1634" s="10">
        <v>7.5</v>
      </c>
      <c r="I1634" s="11">
        <v>1500</v>
      </c>
      <c r="J1634" s="11">
        <f t="shared" si="25"/>
        <v>5625</v>
      </c>
    </row>
    <row r="1635" spans="1:10">
      <c r="A1635" t="s">
        <v>100</v>
      </c>
      <c r="B1635" t="s">
        <v>85</v>
      </c>
      <c r="C1635" t="s">
        <v>88</v>
      </c>
      <c r="D1635">
        <v>2017</v>
      </c>
      <c r="E1635" t="s">
        <v>93</v>
      </c>
      <c r="F1635">
        <v>36</v>
      </c>
      <c r="G1635" s="9">
        <v>1.125</v>
      </c>
      <c r="H1635" s="10">
        <v>2.25</v>
      </c>
      <c r="I1635" s="11">
        <v>1500</v>
      </c>
      <c r="J1635" s="11">
        <f t="shared" si="25"/>
        <v>1687.5</v>
      </c>
    </row>
    <row r="1636" spans="1:10">
      <c r="A1636" t="s">
        <v>78</v>
      </c>
      <c r="B1636" t="s">
        <v>82</v>
      </c>
      <c r="C1636" t="s">
        <v>88</v>
      </c>
      <c r="D1636">
        <v>2017</v>
      </c>
      <c r="E1636" t="s">
        <v>93</v>
      </c>
      <c r="F1636">
        <v>37</v>
      </c>
      <c r="G1636" s="9">
        <v>9</v>
      </c>
      <c r="H1636" s="10">
        <v>18</v>
      </c>
      <c r="I1636" s="11">
        <v>550</v>
      </c>
      <c r="J1636" s="11">
        <f t="shared" si="25"/>
        <v>4950</v>
      </c>
    </row>
    <row r="1637" spans="1:10">
      <c r="A1637" t="s">
        <v>100</v>
      </c>
      <c r="B1637" t="s">
        <v>85</v>
      </c>
      <c r="C1637" t="s">
        <v>88</v>
      </c>
      <c r="D1637">
        <v>2017</v>
      </c>
      <c r="E1637" t="s">
        <v>94</v>
      </c>
      <c r="F1637">
        <v>43</v>
      </c>
      <c r="G1637" s="9">
        <v>0.75</v>
      </c>
      <c r="H1637" s="10">
        <v>1.5</v>
      </c>
      <c r="I1637" s="11">
        <v>1500</v>
      </c>
      <c r="J1637" s="11">
        <f t="shared" si="25"/>
        <v>1125</v>
      </c>
    </row>
    <row r="1638" spans="1:10">
      <c r="A1638" t="s">
        <v>77</v>
      </c>
      <c r="B1638" t="s">
        <v>82</v>
      </c>
      <c r="C1638" t="s">
        <v>88</v>
      </c>
      <c r="D1638">
        <v>2017</v>
      </c>
      <c r="E1638" t="s">
        <v>92</v>
      </c>
      <c r="F1638">
        <v>14</v>
      </c>
      <c r="G1638" s="9">
        <v>26.25</v>
      </c>
      <c r="H1638" s="10">
        <v>52.5</v>
      </c>
      <c r="I1638" s="11">
        <v>550</v>
      </c>
      <c r="J1638" s="11">
        <f t="shared" si="25"/>
        <v>14437.5</v>
      </c>
    </row>
    <row r="1639" spans="1:10">
      <c r="A1639" t="s">
        <v>100</v>
      </c>
      <c r="B1639" t="s">
        <v>83</v>
      </c>
      <c r="C1639" t="s">
        <v>88</v>
      </c>
      <c r="D1639">
        <v>2017</v>
      </c>
      <c r="E1639" t="s">
        <v>92</v>
      </c>
      <c r="F1639">
        <v>22</v>
      </c>
      <c r="G1639" s="9">
        <v>1.6666666666666667</v>
      </c>
      <c r="H1639" s="10">
        <v>3.3333333333333335</v>
      </c>
      <c r="I1639" s="11">
        <v>85</v>
      </c>
      <c r="J1639" s="11">
        <f t="shared" si="25"/>
        <v>141.66666666666669</v>
      </c>
    </row>
    <row r="1640" spans="1:10">
      <c r="A1640" t="s">
        <v>100</v>
      </c>
      <c r="B1640" t="s">
        <v>85</v>
      </c>
      <c r="C1640" t="s">
        <v>88</v>
      </c>
      <c r="D1640">
        <v>2017</v>
      </c>
      <c r="E1640" t="s">
        <v>94</v>
      </c>
      <c r="F1640">
        <v>46</v>
      </c>
      <c r="G1640" s="9">
        <v>0.625</v>
      </c>
      <c r="H1640" s="10">
        <v>1.25</v>
      </c>
      <c r="I1640" s="11">
        <v>1500</v>
      </c>
      <c r="J1640" s="11">
        <f t="shared" si="25"/>
        <v>937.5</v>
      </c>
    </row>
    <row r="1641" spans="1:10">
      <c r="A1641" t="s">
        <v>77</v>
      </c>
      <c r="B1641" t="s">
        <v>85</v>
      </c>
      <c r="C1641" t="s">
        <v>88</v>
      </c>
      <c r="D1641">
        <v>2017</v>
      </c>
      <c r="E1641" t="s">
        <v>91</v>
      </c>
      <c r="F1641">
        <v>3</v>
      </c>
      <c r="G1641" s="9">
        <v>2</v>
      </c>
      <c r="H1641" s="10">
        <v>4</v>
      </c>
      <c r="I1641" s="11">
        <v>1500</v>
      </c>
      <c r="J1641" s="11">
        <f t="shared" si="25"/>
        <v>3000</v>
      </c>
    </row>
    <row r="1642" spans="1:10">
      <c r="A1642" t="s">
        <v>75</v>
      </c>
      <c r="B1642" t="s">
        <v>85</v>
      </c>
      <c r="C1642" t="s">
        <v>88</v>
      </c>
      <c r="D1642">
        <v>2017</v>
      </c>
      <c r="E1642" t="s">
        <v>94</v>
      </c>
      <c r="F1642">
        <v>52</v>
      </c>
      <c r="G1642" s="9">
        <v>3.25</v>
      </c>
      <c r="H1642" s="10">
        <v>6.5</v>
      </c>
      <c r="I1642" s="11">
        <v>1500</v>
      </c>
      <c r="J1642" s="11">
        <f t="shared" si="25"/>
        <v>4875</v>
      </c>
    </row>
    <row r="1643" spans="1:10">
      <c r="A1643" t="s">
        <v>76</v>
      </c>
      <c r="B1643" t="s">
        <v>85</v>
      </c>
      <c r="C1643" t="s">
        <v>88</v>
      </c>
      <c r="D1643">
        <v>2017</v>
      </c>
      <c r="E1643" t="s">
        <v>94</v>
      </c>
      <c r="F1643">
        <v>49</v>
      </c>
      <c r="G1643" s="9">
        <v>4.75</v>
      </c>
      <c r="H1643" s="10">
        <v>9.5</v>
      </c>
      <c r="I1643" s="11">
        <v>1500</v>
      </c>
      <c r="J1643" s="11">
        <f t="shared" si="25"/>
        <v>7125</v>
      </c>
    </row>
    <row r="1644" spans="1:10">
      <c r="A1644" t="s">
        <v>76</v>
      </c>
      <c r="B1644" t="s">
        <v>83</v>
      </c>
      <c r="C1644" t="s">
        <v>88</v>
      </c>
      <c r="D1644">
        <v>2017</v>
      </c>
      <c r="E1644" t="s">
        <v>94</v>
      </c>
      <c r="F1644">
        <v>48</v>
      </c>
      <c r="G1644" s="9">
        <v>7.666666666666667</v>
      </c>
      <c r="H1644" s="10">
        <v>15.333333333333334</v>
      </c>
      <c r="I1644" s="11">
        <v>85</v>
      </c>
      <c r="J1644" s="11">
        <f t="shared" si="25"/>
        <v>651.66666666666674</v>
      </c>
    </row>
    <row r="1645" spans="1:10">
      <c r="A1645" t="s">
        <v>78</v>
      </c>
      <c r="B1645" t="s">
        <v>85</v>
      </c>
      <c r="C1645" t="s">
        <v>88</v>
      </c>
      <c r="D1645">
        <v>2017</v>
      </c>
      <c r="E1645" t="s">
        <v>94</v>
      </c>
      <c r="F1645">
        <v>48</v>
      </c>
      <c r="G1645" s="9">
        <v>1.5</v>
      </c>
      <c r="H1645" s="10">
        <v>3</v>
      </c>
      <c r="I1645" s="11">
        <v>1500</v>
      </c>
      <c r="J1645" s="11">
        <f t="shared" si="25"/>
        <v>2250</v>
      </c>
    </row>
    <row r="1646" spans="1:10">
      <c r="A1646" t="s">
        <v>100</v>
      </c>
      <c r="B1646" t="s">
        <v>84</v>
      </c>
      <c r="C1646" t="s">
        <v>88</v>
      </c>
      <c r="D1646">
        <v>2017</v>
      </c>
      <c r="E1646" t="s">
        <v>94</v>
      </c>
      <c r="F1646">
        <v>49</v>
      </c>
      <c r="G1646" s="9">
        <v>6</v>
      </c>
      <c r="H1646" s="10">
        <v>12</v>
      </c>
      <c r="I1646" s="11">
        <v>950</v>
      </c>
      <c r="J1646" s="11">
        <f t="shared" si="25"/>
        <v>5700</v>
      </c>
    </row>
    <row r="1647" spans="1:10">
      <c r="A1647" t="s">
        <v>78</v>
      </c>
      <c r="B1647" t="s">
        <v>84</v>
      </c>
      <c r="C1647" t="s">
        <v>88</v>
      </c>
      <c r="D1647">
        <v>2017</v>
      </c>
      <c r="E1647" t="s">
        <v>91</v>
      </c>
      <c r="F1647">
        <v>4</v>
      </c>
      <c r="G1647" s="9">
        <v>9</v>
      </c>
      <c r="H1647" s="10">
        <v>18</v>
      </c>
      <c r="I1647" s="11">
        <v>950</v>
      </c>
      <c r="J1647" s="11">
        <f t="shared" si="25"/>
        <v>8550</v>
      </c>
    </row>
    <row r="1648" spans="1:10">
      <c r="A1648" t="s">
        <v>100</v>
      </c>
      <c r="B1648" t="s">
        <v>85</v>
      </c>
      <c r="C1648" t="s">
        <v>88</v>
      </c>
      <c r="D1648">
        <v>2017</v>
      </c>
      <c r="E1648" t="s">
        <v>91</v>
      </c>
      <c r="F1648">
        <v>3</v>
      </c>
      <c r="G1648" s="9">
        <v>1</v>
      </c>
      <c r="H1648" s="10">
        <v>2</v>
      </c>
      <c r="I1648" s="11">
        <v>1500</v>
      </c>
      <c r="J1648" s="11">
        <f t="shared" si="25"/>
        <v>1500</v>
      </c>
    </row>
    <row r="1649" spans="1:10">
      <c r="A1649" t="s">
        <v>100</v>
      </c>
      <c r="B1649" t="s">
        <v>84</v>
      </c>
      <c r="C1649" t="s">
        <v>88</v>
      </c>
      <c r="D1649">
        <v>2017</v>
      </c>
      <c r="E1649" t="s">
        <v>91</v>
      </c>
      <c r="F1649">
        <v>12</v>
      </c>
      <c r="G1649" s="9">
        <v>6</v>
      </c>
      <c r="H1649" s="10">
        <v>12</v>
      </c>
      <c r="I1649" s="11">
        <v>950</v>
      </c>
      <c r="J1649" s="11">
        <f t="shared" si="25"/>
        <v>5700</v>
      </c>
    </row>
    <row r="1650" spans="1:10">
      <c r="A1650" t="s">
        <v>77</v>
      </c>
      <c r="B1650" t="s">
        <v>82</v>
      </c>
      <c r="C1650" t="s">
        <v>88</v>
      </c>
      <c r="D1650">
        <v>2017</v>
      </c>
      <c r="E1650" t="s">
        <v>91</v>
      </c>
      <c r="F1650">
        <v>2</v>
      </c>
      <c r="G1650" s="9">
        <v>19.5</v>
      </c>
      <c r="H1650" s="10">
        <v>39</v>
      </c>
      <c r="I1650" s="11">
        <v>550</v>
      </c>
      <c r="J1650" s="11">
        <f t="shared" si="25"/>
        <v>10725</v>
      </c>
    </row>
    <row r="1651" spans="1:10">
      <c r="A1651" t="s">
        <v>76</v>
      </c>
      <c r="B1651" t="s">
        <v>85</v>
      </c>
      <c r="C1651" t="s">
        <v>88</v>
      </c>
      <c r="D1651">
        <v>2017</v>
      </c>
      <c r="E1651" t="s">
        <v>94</v>
      </c>
      <c r="F1651">
        <v>47</v>
      </c>
      <c r="G1651" s="9">
        <v>7.25</v>
      </c>
      <c r="H1651" s="10">
        <v>14.5</v>
      </c>
      <c r="I1651" s="11">
        <v>1500</v>
      </c>
      <c r="J1651" s="11">
        <f t="shared" si="25"/>
        <v>10875</v>
      </c>
    </row>
    <row r="1652" spans="1:10">
      <c r="A1652" t="s">
        <v>77</v>
      </c>
      <c r="B1652" t="s">
        <v>85</v>
      </c>
      <c r="C1652" t="s">
        <v>88</v>
      </c>
      <c r="D1652">
        <v>2017</v>
      </c>
      <c r="E1652" t="s">
        <v>93</v>
      </c>
      <c r="F1652">
        <v>27</v>
      </c>
      <c r="G1652" s="9">
        <v>2.875</v>
      </c>
      <c r="H1652" s="10">
        <v>5.75</v>
      </c>
      <c r="I1652" s="11">
        <v>1500</v>
      </c>
      <c r="J1652" s="11">
        <f t="shared" si="25"/>
        <v>4312.5</v>
      </c>
    </row>
    <row r="1653" spans="1:10">
      <c r="A1653" t="s">
        <v>100</v>
      </c>
      <c r="B1653" t="s">
        <v>83</v>
      </c>
      <c r="C1653" t="s">
        <v>88</v>
      </c>
      <c r="D1653">
        <v>2017</v>
      </c>
      <c r="E1653" t="s">
        <v>93</v>
      </c>
      <c r="F1653">
        <v>37</v>
      </c>
      <c r="G1653" s="9">
        <v>1.3333333333333333</v>
      </c>
      <c r="H1653" s="10">
        <v>2.6666666666666665</v>
      </c>
      <c r="I1653" s="11">
        <v>85</v>
      </c>
      <c r="J1653" s="11">
        <f t="shared" si="25"/>
        <v>113.33333333333333</v>
      </c>
    </row>
    <row r="1654" spans="1:10">
      <c r="A1654" t="s">
        <v>77</v>
      </c>
      <c r="B1654" t="s">
        <v>82</v>
      </c>
      <c r="C1654" t="s">
        <v>88</v>
      </c>
      <c r="D1654">
        <v>2017</v>
      </c>
      <c r="E1654" t="s">
        <v>94</v>
      </c>
      <c r="F1654">
        <v>52</v>
      </c>
      <c r="G1654" s="9">
        <v>17.25</v>
      </c>
      <c r="H1654" s="10">
        <v>34.5</v>
      </c>
      <c r="I1654" s="11">
        <v>550</v>
      </c>
      <c r="J1654" s="11">
        <f t="shared" si="25"/>
        <v>9487.5</v>
      </c>
    </row>
    <row r="1655" spans="1:10">
      <c r="A1655" t="s">
        <v>100</v>
      </c>
      <c r="B1655" t="s">
        <v>84</v>
      </c>
      <c r="C1655" t="s">
        <v>88</v>
      </c>
      <c r="D1655">
        <v>2017</v>
      </c>
      <c r="E1655" t="s">
        <v>91</v>
      </c>
      <c r="F1655">
        <v>1</v>
      </c>
      <c r="G1655" s="9">
        <v>4.8</v>
      </c>
      <c r="H1655" s="10">
        <v>9.6</v>
      </c>
      <c r="I1655" s="11">
        <v>950</v>
      </c>
      <c r="J1655" s="11">
        <f t="shared" si="25"/>
        <v>4560</v>
      </c>
    </row>
    <row r="1656" spans="1:10">
      <c r="A1656" t="s">
        <v>78</v>
      </c>
      <c r="B1656" t="s">
        <v>82</v>
      </c>
      <c r="C1656" t="s">
        <v>88</v>
      </c>
      <c r="D1656">
        <v>2017</v>
      </c>
      <c r="E1656" t="s">
        <v>91</v>
      </c>
      <c r="F1656">
        <v>10</v>
      </c>
      <c r="G1656" s="9">
        <v>12</v>
      </c>
      <c r="H1656" s="10">
        <v>24</v>
      </c>
      <c r="I1656" s="11">
        <v>550</v>
      </c>
      <c r="J1656" s="11">
        <f t="shared" si="25"/>
        <v>6600</v>
      </c>
    </row>
    <row r="1657" spans="1:10">
      <c r="A1657" t="s">
        <v>77</v>
      </c>
      <c r="B1657" t="s">
        <v>85</v>
      </c>
      <c r="C1657" t="s">
        <v>88</v>
      </c>
      <c r="D1657">
        <v>2017</v>
      </c>
      <c r="E1657" t="s">
        <v>94</v>
      </c>
      <c r="F1657">
        <v>47</v>
      </c>
      <c r="G1657" s="9">
        <v>4.25</v>
      </c>
      <c r="H1657" s="10">
        <v>8.5</v>
      </c>
      <c r="I1657" s="11">
        <v>1500</v>
      </c>
      <c r="J1657" s="11">
        <f t="shared" si="25"/>
        <v>6375</v>
      </c>
    </row>
    <row r="1658" spans="1:10">
      <c r="A1658" t="s">
        <v>76</v>
      </c>
      <c r="B1658" t="s">
        <v>84</v>
      </c>
      <c r="C1658" t="s">
        <v>88</v>
      </c>
      <c r="D1658">
        <v>2017</v>
      </c>
      <c r="E1658" t="s">
        <v>92</v>
      </c>
      <c r="F1658">
        <v>21</v>
      </c>
      <c r="G1658" s="9">
        <v>18</v>
      </c>
      <c r="H1658" s="10">
        <v>36</v>
      </c>
      <c r="I1658" s="11">
        <v>950</v>
      </c>
      <c r="J1658" s="11">
        <f t="shared" si="25"/>
        <v>17100</v>
      </c>
    </row>
    <row r="1659" spans="1:10">
      <c r="A1659" t="s">
        <v>100</v>
      </c>
      <c r="B1659" t="s">
        <v>84</v>
      </c>
      <c r="C1659" t="s">
        <v>88</v>
      </c>
      <c r="D1659">
        <v>2017</v>
      </c>
      <c r="E1659" t="s">
        <v>93</v>
      </c>
      <c r="F1659">
        <v>29</v>
      </c>
      <c r="G1659" s="9">
        <v>4.8</v>
      </c>
      <c r="H1659" s="10">
        <v>9.6</v>
      </c>
      <c r="I1659" s="11">
        <v>950</v>
      </c>
      <c r="J1659" s="11">
        <f t="shared" si="25"/>
        <v>4560</v>
      </c>
    </row>
    <row r="1660" spans="1:10">
      <c r="A1660" t="s">
        <v>77</v>
      </c>
      <c r="B1660" t="s">
        <v>83</v>
      </c>
      <c r="C1660" t="s">
        <v>88</v>
      </c>
      <c r="D1660">
        <v>2017</v>
      </c>
      <c r="E1660" t="s">
        <v>91</v>
      </c>
      <c r="F1660">
        <v>7</v>
      </c>
      <c r="G1660" s="9">
        <v>3</v>
      </c>
      <c r="H1660" s="10">
        <v>6</v>
      </c>
      <c r="I1660" s="11">
        <v>85</v>
      </c>
      <c r="J1660" s="11">
        <f t="shared" si="25"/>
        <v>255</v>
      </c>
    </row>
    <row r="1661" spans="1:10">
      <c r="A1661" t="s">
        <v>78</v>
      </c>
      <c r="B1661" t="s">
        <v>82</v>
      </c>
      <c r="C1661" t="s">
        <v>88</v>
      </c>
      <c r="D1661">
        <v>2017</v>
      </c>
      <c r="E1661" t="s">
        <v>94</v>
      </c>
      <c r="F1661">
        <v>41</v>
      </c>
      <c r="G1661" s="9">
        <v>17.25</v>
      </c>
      <c r="H1661" s="10">
        <v>34.5</v>
      </c>
      <c r="I1661" s="11">
        <v>550</v>
      </c>
      <c r="J1661" s="11">
        <f t="shared" si="25"/>
        <v>9487.5</v>
      </c>
    </row>
    <row r="1662" spans="1:10">
      <c r="A1662" t="s">
        <v>78</v>
      </c>
      <c r="B1662" t="s">
        <v>83</v>
      </c>
      <c r="C1662" t="s">
        <v>88</v>
      </c>
      <c r="D1662">
        <v>2017</v>
      </c>
      <c r="E1662" t="s">
        <v>92</v>
      </c>
      <c r="F1662">
        <v>20</v>
      </c>
      <c r="G1662" s="9">
        <v>2</v>
      </c>
      <c r="H1662" s="10">
        <v>4</v>
      </c>
      <c r="I1662" s="11">
        <v>85</v>
      </c>
      <c r="J1662" s="11">
        <f t="shared" si="25"/>
        <v>170</v>
      </c>
    </row>
    <row r="1663" spans="1:10">
      <c r="A1663" t="s">
        <v>100</v>
      </c>
      <c r="B1663" t="s">
        <v>82</v>
      </c>
      <c r="C1663" t="s">
        <v>88</v>
      </c>
      <c r="D1663">
        <v>2017</v>
      </c>
      <c r="E1663" t="s">
        <v>92</v>
      </c>
      <c r="F1663">
        <v>15</v>
      </c>
      <c r="G1663" s="9">
        <v>3.75</v>
      </c>
      <c r="H1663" s="10">
        <v>7.5</v>
      </c>
      <c r="I1663" s="11">
        <v>550</v>
      </c>
      <c r="J1663" s="11">
        <f t="shared" si="25"/>
        <v>2062.5</v>
      </c>
    </row>
    <row r="1664" spans="1:10">
      <c r="A1664" t="s">
        <v>77</v>
      </c>
      <c r="B1664" t="s">
        <v>82</v>
      </c>
      <c r="C1664" t="s">
        <v>88</v>
      </c>
      <c r="D1664">
        <v>2017</v>
      </c>
      <c r="E1664" t="s">
        <v>93</v>
      </c>
      <c r="F1664">
        <v>27</v>
      </c>
      <c r="G1664" s="9">
        <v>24.75</v>
      </c>
      <c r="H1664" s="10">
        <v>49.5</v>
      </c>
      <c r="I1664" s="11">
        <v>550</v>
      </c>
      <c r="J1664" s="11">
        <f t="shared" si="25"/>
        <v>13612.5</v>
      </c>
    </row>
    <row r="1665" spans="1:10">
      <c r="A1665" t="s">
        <v>100</v>
      </c>
      <c r="B1665" t="s">
        <v>84</v>
      </c>
      <c r="C1665" t="s">
        <v>88</v>
      </c>
      <c r="D1665">
        <v>2017</v>
      </c>
      <c r="E1665" t="s">
        <v>92</v>
      </c>
      <c r="F1665">
        <v>26</v>
      </c>
      <c r="G1665" s="9">
        <v>4.2</v>
      </c>
      <c r="H1665" s="10">
        <v>8.4</v>
      </c>
      <c r="I1665" s="11">
        <v>950</v>
      </c>
      <c r="J1665" s="11">
        <f t="shared" si="25"/>
        <v>3990</v>
      </c>
    </row>
    <row r="1666" spans="1:10">
      <c r="A1666" t="s">
        <v>100</v>
      </c>
      <c r="B1666" t="s">
        <v>83</v>
      </c>
      <c r="C1666" t="s">
        <v>88</v>
      </c>
      <c r="D1666">
        <v>2017</v>
      </c>
      <c r="E1666" t="s">
        <v>94</v>
      </c>
      <c r="F1666">
        <v>49</v>
      </c>
      <c r="G1666" s="9">
        <v>1.5</v>
      </c>
      <c r="H1666" s="10">
        <v>3</v>
      </c>
      <c r="I1666" s="11">
        <v>85</v>
      </c>
      <c r="J1666" s="11">
        <f t="shared" ref="J1666:J1729" si="26">I1666*G1666</f>
        <v>127.5</v>
      </c>
    </row>
    <row r="1667" spans="1:10">
      <c r="A1667" t="s">
        <v>77</v>
      </c>
      <c r="B1667" t="s">
        <v>82</v>
      </c>
      <c r="C1667" t="s">
        <v>88</v>
      </c>
      <c r="D1667">
        <v>2017</v>
      </c>
      <c r="E1667" t="s">
        <v>91</v>
      </c>
      <c r="F1667">
        <v>4</v>
      </c>
      <c r="G1667" s="9">
        <v>21.75</v>
      </c>
      <c r="H1667" s="10">
        <v>43.5</v>
      </c>
      <c r="I1667" s="11">
        <v>550</v>
      </c>
      <c r="J1667" s="11">
        <f t="shared" si="26"/>
        <v>11962.5</v>
      </c>
    </row>
    <row r="1668" spans="1:10">
      <c r="A1668" t="s">
        <v>76</v>
      </c>
      <c r="B1668" t="s">
        <v>85</v>
      </c>
      <c r="C1668" t="s">
        <v>88</v>
      </c>
      <c r="D1668">
        <v>2017</v>
      </c>
      <c r="E1668" t="s">
        <v>92</v>
      </c>
      <c r="F1668">
        <v>26</v>
      </c>
      <c r="G1668" s="9">
        <v>6.875</v>
      </c>
      <c r="H1668" s="10">
        <v>13.75</v>
      </c>
      <c r="I1668" s="11">
        <v>1500</v>
      </c>
      <c r="J1668" s="11">
        <f t="shared" si="26"/>
        <v>10312.5</v>
      </c>
    </row>
    <row r="1669" spans="1:10">
      <c r="A1669" t="s">
        <v>100</v>
      </c>
      <c r="B1669" t="s">
        <v>83</v>
      </c>
      <c r="C1669" t="s">
        <v>88</v>
      </c>
      <c r="D1669">
        <v>2017</v>
      </c>
      <c r="E1669" t="s">
        <v>94</v>
      </c>
      <c r="F1669">
        <v>42</v>
      </c>
      <c r="G1669" s="9">
        <v>1</v>
      </c>
      <c r="H1669" s="10">
        <v>2</v>
      </c>
      <c r="I1669" s="11">
        <v>85</v>
      </c>
      <c r="J1669" s="11">
        <f t="shared" si="26"/>
        <v>85</v>
      </c>
    </row>
    <row r="1670" spans="1:10">
      <c r="A1670" t="s">
        <v>77</v>
      </c>
      <c r="B1670" t="s">
        <v>82</v>
      </c>
      <c r="C1670" t="s">
        <v>88</v>
      </c>
      <c r="D1670">
        <v>2017</v>
      </c>
      <c r="E1670" t="s">
        <v>92</v>
      </c>
      <c r="F1670">
        <v>20</v>
      </c>
      <c r="G1670" s="9">
        <v>23.25</v>
      </c>
      <c r="H1670" s="10">
        <v>46.5</v>
      </c>
      <c r="I1670" s="11">
        <v>550</v>
      </c>
      <c r="J1670" s="11">
        <f t="shared" si="26"/>
        <v>12787.5</v>
      </c>
    </row>
    <row r="1671" spans="1:10">
      <c r="A1671" t="s">
        <v>78</v>
      </c>
      <c r="B1671" t="s">
        <v>84</v>
      </c>
      <c r="C1671" t="s">
        <v>88</v>
      </c>
      <c r="D1671">
        <v>2017</v>
      </c>
      <c r="E1671" t="s">
        <v>92</v>
      </c>
      <c r="F1671">
        <v>23</v>
      </c>
      <c r="G1671" s="9">
        <v>8.4</v>
      </c>
      <c r="H1671" s="10">
        <v>16.8</v>
      </c>
      <c r="I1671" s="11">
        <v>950</v>
      </c>
      <c r="J1671" s="11">
        <f t="shared" si="26"/>
        <v>7980</v>
      </c>
    </row>
    <row r="1672" spans="1:10">
      <c r="A1672" t="s">
        <v>77</v>
      </c>
      <c r="B1672" t="s">
        <v>84</v>
      </c>
      <c r="C1672" t="s">
        <v>88</v>
      </c>
      <c r="D1672">
        <v>2017</v>
      </c>
      <c r="E1672" t="s">
        <v>94</v>
      </c>
      <c r="F1672">
        <v>47</v>
      </c>
      <c r="G1672" s="9">
        <v>9</v>
      </c>
      <c r="H1672" s="10">
        <v>18</v>
      </c>
      <c r="I1672" s="11">
        <v>950</v>
      </c>
      <c r="J1672" s="11">
        <f t="shared" si="26"/>
        <v>8550</v>
      </c>
    </row>
    <row r="1673" spans="1:10">
      <c r="A1673" t="s">
        <v>77</v>
      </c>
      <c r="B1673" t="s">
        <v>85</v>
      </c>
      <c r="C1673" t="s">
        <v>88</v>
      </c>
      <c r="D1673">
        <v>2017</v>
      </c>
      <c r="E1673" t="s">
        <v>92</v>
      </c>
      <c r="F1673">
        <v>20</v>
      </c>
      <c r="G1673" s="9">
        <v>4</v>
      </c>
      <c r="H1673" s="10">
        <v>8</v>
      </c>
      <c r="I1673" s="11">
        <v>1500</v>
      </c>
      <c r="J1673" s="11">
        <f t="shared" si="26"/>
        <v>6000</v>
      </c>
    </row>
    <row r="1674" spans="1:10">
      <c r="A1674" t="s">
        <v>75</v>
      </c>
      <c r="B1674" t="s">
        <v>85</v>
      </c>
      <c r="C1674" t="s">
        <v>88</v>
      </c>
      <c r="D1674">
        <v>2017</v>
      </c>
      <c r="E1674" t="s">
        <v>91</v>
      </c>
      <c r="F1674">
        <v>7</v>
      </c>
      <c r="G1674" s="9">
        <v>4.375</v>
      </c>
      <c r="H1674" s="10">
        <v>8.75</v>
      </c>
      <c r="I1674" s="11">
        <v>1500</v>
      </c>
      <c r="J1674" s="11">
        <f t="shared" si="26"/>
        <v>6562.5</v>
      </c>
    </row>
    <row r="1675" spans="1:10">
      <c r="A1675" t="s">
        <v>76</v>
      </c>
      <c r="B1675" t="s">
        <v>82</v>
      </c>
      <c r="C1675" t="s">
        <v>88</v>
      </c>
      <c r="D1675">
        <v>2017</v>
      </c>
      <c r="E1675" t="s">
        <v>94</v>
      </c>
      <c r="F1675">
        <v>52</v>
      </c>
      <c r="G1675" s="9">
        <v>40.5</v>
      </c>
      <c r="H1675" s="10">
        <v>81</v>
      </c>
      <c r="I1675" s="11">
        <v>550</v>
      </c>
      <c r="J1675" s="11">
        <f t="shared" si="26"/>
        <v>22275</v>
      </c>
    </row>
    <row r="1676" spans="1:10">
      <c r="A1676" t="s">
        <v>76</v>
      </c>
      <c r="B1676" t="s">
        <v>83</v>
      </c>
      <c r="C1676" t="s">
        <v>88</v>
      </c>
      <c r="D1676">
        <v>2017</v>
      </c>
      <c r="E1676" t="s">
        <v>92</v>
      </c>
      <c r="F1676">
        <v>21</v>
      </c>
      <c r="G1676" s="9">
        <v>5</v>
      </c>
      <c r="H1676" s="10">
        <v>10</v>
      </c>
      <c r="I1676" s="11">
        <v>85</v>
      </c>
      <c r="J1676" s="11">
        <f t="shared" si="26"/>
        <v>425</v>
      </c>
    </row>
    <row r="1677" spans="1:10">
      <c r="A1677" t="s">
        <v>100</v>
      </c>
      <c r="B1677" t="s">
        <v>84</v>
      </c>
      <c r="C1677" t="s">
        <v>88</v>
      </c>
      <c r="D1677">
        <v>2017</v>
      </c>
      <c r="E1677" t="s">
        <v>91</v>
      </c>
      <c r="F1677">
        <v>5</v>
      </c>
      <c r="G1677" s="9">
        <v>6</v>
      </c>
      <c r="H1677" s="10">
        <v>12</v>
      </c>
      <c r="I1677" s="11">
        <v>950</v>
      </c>
      <c r="J1677" s="11">
        <f t="shared" si="26"/>
        <v>5700</v>
      </c>
    </row>
    <row r="1678" spans="1:10">
      <c r="A1678" t="s">
        <v>75</v>
      </c>
      <c r="B1678" t="s">
        <v>83</v>
      </c>
      <c r="C1678" t="s">
        <v>88</v>
      </c>
      <c r="D1678">
        <v>2017</v>
      </c>
      <c r="E1678" t="s">
        <v>92</v>
      </c>
      <c r="F1678">
        <v>25</v>
      </c>
      <c r="G1678" s="9">
        <v>6.166666666666667</v>
      </c>
      <c r="H1678" s="10">
        <v>12.333333333333334</v>
      </c>
      <c r="I1678" s="11">
        <v>85</v>
      </c>
      <c r="J1678" s="11">
        <f t="shared" si="26"/>
        <v>524.16666666666674</v>
      </c>
    </row>
    <row r="1679" spans="1:10">
      <c r="A1679" t="s">
        <v>77</v>
      </c>
      <c r="B1679" t="s">
        <v>82</v>
      </c>
      <c r="C1679" t="s">
        <v>88</v>
      </c>
      <c r="D1679">
        <v>2017</v>
      </c>
      <c r="E1679" t="s">
        <v>92</v>
      </c>
      <c r="F1679">
        <v>23</v>
      </c>
      <c r="G1679" s="9">
        <v>13.5</v>
      </c>
      <c r="H1679" s="10">
        <v>27</v>
      </c>
      <c r="I1679" s="11">
        <v>550</v>
      </c>
      <c r="J1679" s="11">
        <f t="shared" si="26"/>
        <v>7425</v>
      </c>
    </row>
    <row r="1680" spans="1:10">
      <c r="A1680" t="s">
        <v>76</v>
      </c>
      <c r="B1680" t="s">
        <v>84</v>
      </c>
      <c r="C1680" t="s">
        <v>88</v>
      </c>
      <c r="D1680">
        <v>2017</v>
      </c>
      <c r="E1680" t="s">
        <v>94</v>
      </c>
      <c r="F1680">
        <v>52</v>
      </c>
      <c r="G1680" s="9">
        <v>24</v>
      </c>
      <c r="H1680" s="10">
        <v>48</v>
      </c>
      <c r="I1680" s="11">
        <v>950</v>
      </c>
      <c r="J1680" s="11">
        <f t="shared" si="26"/>
        <v>22800</v>
      </c>
    </row>
    <row r="1681" spans="1:10">
      <c r="A1681" t="s">
        <v>78</v>
      </c>
      <c r="B1681" t="s">
        <v>85</v>
      </c>
      <c r="C1681" t="s">
        <v>88</v>
      </c>
      <c r="D1681">
        <v>2017</v>
      </c>
      <c r="E1681" t="s">
        <v>91</v>
      </c>
      <c r="F1681">
        <v>4</v>
      </c>
      <c r="G1681" s="9">
        <v>3.125</v>
      </c>
      <c r="H1681" s="10">
        <v>6.25</v>
      </c>
      <c r="I1681" s="11">
        <v>1500</v>
      </c>
      <c r="J1681" s="11">
        <f t="shared" si="26"/>
        <v>4687.5</v>
      </c>
    </row>
    <row r="1682" spans="1:10">
      <c r="A1682" t="s">
        <v>75</v>
      </c>
      <c r="B1682" t="s">
        <v>84</v>
      </c>
      <c r="C1682" t="s">
        <v>88</v>
      </c>
      <c r="D1682">
        <v>2017</v>
      </c>
      <c r="E1682" t="s">
        <v>91</v>
      </c>
      <c r="F1682">
        <v>3</v>
      </c>
      <c r="G1682" s="9">
        <v>15.6</v>
      </c>
      <c r="H1682" s="10">
        <v>31.2</v>
      </c>
      <c r="I1682" s="11">
        <v>950</v>
      </c>
      <c r="J1682" s="11">
        <f t="shared" si="26"/>
        <v>14820</v>
      </c>
    </row>
    <row r="1683" spans="1:10">
      <c r="A1683" t="s">
        <v>77</v>
      </c>
      <c r="B1683" t="s">
        <v>85</v>
      </c>
      <c r="C1683" t="s">
        <v>88</v>
      </c>
      <c r="D1683">
        <v>2017</v>
      </c>
      <c r="E1683" t="s">
        <v>91</v>
      </c>
      <c r="F1683">
        <v>2</v>
      </c>
      <c r="G1683" s="9">
        <v>4.375</v>
      </c>
      <c r="H1683" s="10">
        <v>8.75</v>
      </c>
      <c r="I1683" s="11">
        <v>1500</v>
      </c>
      <c r="J1683" s="11">
        <f t="shared" si="26"/>
        <v>6562.5</v>
      </c>
    </row>
    <row r="1684" spans="1:10">
      <c r="A1684" t="s">
        <v>100</v>
      </c>
      <c r="B1684" t="s">
        <v>82</v>
      </c>
      <c r="C1684" t="s">
        <v>88</v>
      </c>
      <c r="D1684">
        <v>2017</v>
      </c>
      <c r="E1684" t="s">
        <v>92</v>
      </c>
      <c r="F1684">
        <v>16</v>
      </c>
      <c r="G1684" s="9">
        <v>4.5</v>
      </c>
      <c r="H1684" s="10">
        <v>9</v>
      </c>
      <c r="I1684" s="11">
        <v>550</v>
      </c>
      <c r="J1684" s="11">
        <f t="shared" si="26"/>
        <v>2475</v>
      </c>
    </row>
    <row r="1685" spans="1:10">
      <c r="A1685" t="s">
        <v>76</v>
      </c>
      <c r="B1685" t="s">
        <v>83</v>
      </c>
      <c r="C1685" t="s">
        <v>88</v>
      </c>
      <c r="D1685">
        <v>2017</v>
      </c>
      <c r="E1685" t="s">
        <v>91</v>
      </c>
      <c r="F1685">
        <v>11</v>
      </c>
      <c r="G1685" s="9">
        <v>7.333333333333333</v>
      </c>
      <c r="H1685" s="10">
        <v>14.666666666666666</v>
      </c>
      <c r="I1685" s="11">
        <v>85</v>
      </c>
      <c r="J1685" s="11">
        <f t="shared" si="26"/>
        <v>623.33333333333326</v>
      </c>
    </row>
    <row r="1686" spans="1:10">
      <c r="A1686" t="s">
        <v>77</v>
      </c>
      <c r="B1686" t="s">
        <v>82</v>
      </c>
      <c r="C1686" t="s">
        <v>88</v>
      </c>
      <c r="D1686">
        <v>2017</v>
      </c>
      <c r="E1686" t="s">
        <v>91</v>
      </c>
      <c r="F1686">
        <v>3</v>
      </c>
      <c r="G1686" s="9">
        <v>15</v>
      </c>
      <c r="H1686" s="10">
        <v>30</v>
      </c>
      <c r="I1686" s="11">
        <v>550</v>
      </c>
      <c r="J1686" s="11">
        <f t="shared" si="26"/>
        <v>8250</v>
      </c>
    </row>
    <row r="1687" spans="1:10">
      <c r="A1687" t="s">
        <v>75</v>
      </c>
      <c r="B1687" t="s">
        <v>83</v>
      </c>
      <c r="C1687" t="s">
        <v>88</v>
      </c>
      <c r="D1687">
        <v>2017</v>
      </c>
      <c r="E1687" t="s">
        <v>91</v>
      </c>
      <c r="F1687">
        <v>3</v>
      </c>
      <c r="G1687" s="9">
        <v>5.5</v>
      </c>
      <c r="H1687" s="10">
        <v>11</v>
      </c>
      <c r="I1687" s="11">
        <v>85</v>
      </c>
      <c r="J1687" s="11">
        <f t="shared" si="26"/>
        <v>467.5</v>
      </c>
    </row>
    <row r="1688" spans="1:10">
      <c r="A1688" t="s">
        <v>76</v>
      </c>
      <c r="B1688" t="s">
        <v>83</v>
      </c>
      <c r="C1688" t="s">
        <v>88</v>
      </c>
      <c r="D1688">
        <v>2017</v>
      </c>
      <c r="E1688" t="s">
        <v>91</v>
      </c>
      <c r="F1688">
        <v>4</v>
      </c>
      <c r="G1688" s="9">
        <v>9.3333333333333339</v>
      </c>
      <c r="H1688" s="10">
        <v>18.666666666666668</v>
      </c>
      <c r="I1688" s="11">
        <v>85</v>
      </c>
      <c r="J1688" s="11">
        <f t="shared" si="26"/>
        <v>793.33333333333337</v>
      </c>
    </row>
    <row r="1689" spans="1:10">
      <c r="A1689" t="s">
        <v>76</v>
      </c>
      <c r="B1689" t="s">
        <v>85</v>
      </c>
      <c r="C1689" t="s">
        <v>88</v>
      </c>
      <c r="D1689">
        <v>2017</v>
      </c>
      <c r="E1689" t="s">
        <v>92</v>
      </c>
      <c r="F1689">
        <v>14</v>
      </c>
      <c r="G1689" s="9">
        <v>4.625</v>
      </c>
      <c r="H1689" s="10">
        <v>9.25</v>
      </c>
      <c r="I1689" s="11">
        <v>1500</v>
      </c>
      <c r="J1689" s="11">
        <f t="shared" si="26"/>
        <v>6937.5</v>
      </c>
    </row>
    <row r="1690" spans="1:10">
      <c r="A1690" t="s">
        <v>75</v>
      </c>
      <c r="B1690" t="s">
        <v>82</v>
      </c>
      <c r="C1690" t="s">
        <v>88</v>
      </c>
      <c r="D1690">
        <v>2017</v>
      </c>
      <c r="E1690" t="s">
        <v>93</v>
      </c>
      <c r="F1690">
        <v>27</v>
      </c>
      <c r="G1690" s="9">
        <v>27</v>
      </c>
      <c r="H1690" s="10">
        <v>54</v>
      </c>
      <c r="I1690" s="11">
        <v>550</v>
      </c>
      <c r="J1690" s="11">
        <f t="shared" si="26"/>
        <v>14850</v>
      </c>
    </row>
    <row r="1691" spans="1:10">
      <c r="A1691" t="s">
        <v>77</v>
      </c>
      <c r="B1691" t="s">
        <v>84</v>
      </c>
      <c r="C1691" t="s">
        <v>88</v>
      </c>
      <c r="D1691">
        <v>2017</v>
      </c>
      <c r="E1691" t="s">
        <v>91</v>
      </c>
      <c r="F1691">
        <v>6</v>
      </c>
      <c r="G1691" s="9">
        <v>12.6</v>
      </c>
      <c r="H1691" s="10">
        <v>25.2</v>
      </c>
      <c r="I1691" s="11">
        <v>950</v>
      </c>
      <c r="J1691" s="11">
        <f t="shared" si="26"/>
        <v>11970</v>
      </c>
    </row>
    <row r="1692" spans="1:10">
      <c r="A1692" t="s">
        <v>75</v>
      </c>
      <c r="B1692" t="s">
        <v>82</v>
      </c>
      <c r="C1692" t="s">
        <v>88</v>
      </c>
      <c r="D1692">
        <v>2017</v>
      </c>
      <c r="E1692" t="s">
        <v>94</v>
      </c>
      <c r="F1692">
        <v>41</v>
      </c>
      <c r="G1692" s="9">
        <v>18</v>
      </c>
      <c r="H1692" s="10">
        <v>36</v>
      </c>
      <c r="I1692" s="11">
        <v>550</v>
      </c>
      <c r="J1692" s="11">
        <f t="shared" si="26"/>
        <v>9900</v>
      </c>
    </row>
    <row r="1693" spans="1:10">
      <c r="A1693" t="s">
        <v>78</v>
      </c>
      <c r="B1693" t="s">
        <v>82</v>
      </c>
      <c r="C1693" t="s">
        <v>88</v>
      </c>
      <c r="D1693">
        <v>2017</v>
      </c>
      <c r="E1693" t="s">
        <v>91</v>
      </c>
      <c r="F1693">
        <v>2</v>
      </c>
      <c r="G1693" s="9">
        <v>9</v>
      </c>
      <c r="H1693" s="10">
        <v>18</v>
      </c>
      <c r="I1693" s="11">
        <v>550</v>
      </c>
      <c r="J1693" s="11">
        <f t="shared" si="26"/>
        <v>4950</v>
      </c>
    </row>
    <row r="1694" spans="1:10">
      <c r="A1694" t="s">
        <v>100</v>
      </c>
      <c r="B1694" t="s">
        <v>82</v>
      </c>
      <c r="C1694" t="s">
        <v>88</v>
      </c>
      <c r="D1694">
        <v>2017</v>
      </c>
      <c r="E1694" t="s">
        <v>94</v>
      </c>
      <c r="F1694">
        <v>43</v>
      </c>
      <c r="G1694" s="9">
        <v>4.5</v>
      </c>
      <c r="H1694" s="10">
        <v>9</v>
      </c>
      <c r="I1694" s="11">
        <v>550</v>
      </c>
      <c r="J1694" s="11">
        <f t="shared" si="26"/>
        <v>2475</v>
      </c>
    </row>
    <row r="1695" spans="1:10">
      <c r="A1695" t="s">
        <v>78</v>
      </c>
      <c r="B1695" t="s">
        <v>85</v>
      </c>
      <c r="C1695" t="s">
        <v>88</v>
      </c>
      <c r="D1695">
        <v>2017</v>
      </c>
      <c r="E1695" t="s">
        <v>92</v>
      </c>
      <c r="F1695">
        <v>14</v>
      </c>
      <c r="G1695" s="9">
        <v>3</v>
      </c>
      <c r="H1695" s="10">
        <v>6</v>
      </c>
      <c r="I1695" s="11">
        <v>1500</v>
      </c>
      <c r="J1695" s="11">
        <f t="shared" si="26"/>
        <v>4500</v>
      </c>
    </row>
    <row r="1696" spans="1:10">
      <c r="A1696" t="s">
        <v>78</v>
      </c>
      <c r="B1696" t="s">
        <v>84</v>
      </c>
      <c r="C1696" t="s">
        <v>88</v>
      </c>
      <c r="D1696">
        <v>2017</v>
      </c>
      <c r="E1696" t="s">
        <v>93</v>
      </c>
      <c r="F1696">
        <v>27</v>
      </c>
      <c r="G1696" s="9">
        <v>15.6</v>
      </c>
      <c r="H1696" s="10">
        <v>31.2</v>
      </c>
      <c r="I1696" s="11">
        <v>950</v>
      </c>
      <c r="J1696" s="11">
        <f t="shared" si="26"/>
        <v>14820</v>
      </c>
    </row>
    <row r="1697" spans="1:10">
      <c r="A1697" t="s">
        <v>78</v>
      </c>
      <c r="B1697" t="s">
        <v>83</v>
      </c>
      <c r="C1697" t="s">
        <v>88</v>
      </c>
      <c r="D1697">
        <v>2017</v>
      </c>
      <c r="E1697" t="s">
        <v>91</v>
      </c>
      <c r="F1697">
        <v>4</v>
      </c>
      <c r="G1697" s="9">
        <v>1.8333333333333333</v>
      </c>
      <c r="H1697" s="10">
        <v>3.6666666666666665</v>
      </c>
      <c r="I1697" s="11">
        <v>85</v>
      </c>
      <c r="J1697" s="11">
        <f t="shared" si="26"/>
        <v>155.83333333333331</v>
      </c>
    </row>
    <row r="1698" spans="1:10">
      <c r="A1698" t="s">
        <v>78</v>
      </c>
      <c r="B1698" t="s">
        <v>82</v>
      </c>
      <c r="C1698" t="s">
        <v>88</v>
      </c>
      <c r="D1698">
        <v>2017</v>
      </c>
      <c r="E1698" t="s">
        <v>92</v>
      </c>
      <c r="F1698">
        <v>23</v>
      </c>
      <c r="G1698" s="9">
        <v>17.25</v>
      </c>
      <c r="H1698" s="10">
        <v>34.5</v>
      </c>
      <c r="I1698" s="11">
        <v>550</v>
      </c>
      <c r="J1698" s="11">
        <f t="shared" si="26"/>
        <v>9487.5</v>
      </c>
    </row>
    <row r="1699" spans="1:10">
      <c r="A1699" t="s">
        <v>76</v>
      </c>
      <c r="B1699" t="s">
        <v>82</v>
      </c>
      <c r="C1699" t="s">
        <v>88</v>
      </c>
      <c r="D1699">
        <v>2017</v>
      </c>
      <c r="E1699" t="s">
        <v>93</v>
      </c>
      <c r="F1699">
        <v>38</v>
      </c>
      <c r="G1699" s="9">
        <v>24.75</v>
      </c>
      <c r="H1699" s="10">
        <v>49.5</v>
      </c>
      <c r="I1699" s="11">
        <v>550</v>
      </c>
      <c r="J1699" s="11">
        <f t="shared" si="26"/>
        <v>13612.5</v>
      </c>
    </row>
    <row r="1700" spans="1:10">
      <c r="A1700" t="s">
        <v>75</v>
      </c>
      <c r="B1700" t="s">
        <v>85</v>
      </c>
      <c r="C1700" t="s">
        <v>88</v>
      </c>
      <c r="D1700">
        <v>2017</v>
      </c>
      <c r="E1700" t="s">
        <v>91</v>
      </c>
      <c r="F1700">
        <v>6</v>
      </c>
      <c r="G1700" s="9">
        <v>4.25</v>
      </c>
      <c r="H1700" s="10">
        <v>8.5</v>
      </c>
      <c r="I1700" s="11">
        <v>1500</v>
      </c>
      <c r="J1700" s="11">
        <f t="shared" si="26"/>
        <v>6375</v>
      </c>
    </row>
    <row r="1701" spans="1:10">
      <c r="A1701" t="s">
        <v>100</v>
      </c>
      <c r="B1701" t="s">
        <v>82</v>
      </c>
      <c r="C1701" t="s">
        <v>88</v>
      </c>
      <c r="D1701">
        <v>2017</v>
      </c>
      <c r="E1701" t="s">
        <v>91</v>
      </c>
      <c r="F1701">
        <v>5</v>
      </c>
      <c r="G1701" s="9">
        <v>5.25</v>
      </c>
      <c r="H1701" s="10">
        <v>10.5</v>
      </c>
      <c r="I1701" s="11">
        <v>550</v>
      </c>
      <c r="J1701" s="11">
        <f t="shared" si="26"/>
        <v>2887.5</v>
      </c>
    </row>
    <row r="1702" spans="1:10">
      <c r="A1702" t="s">
        <v>100</v>
      </c>
      <c r="B1702" t="s">
        <v>82</v>
      </c>
      <c r="C1702" t="s">
        <v>88</v>
      </c>
      <c r="D1702">
        <v>2017</v>
      </c>
      <c r="E1702" t="s">
        <v>91</v>
      </c>
      <c r="F1702">
        <v>8</v>
      </c>
      <c r="G1702" s="9">
        <v>4.5</v>
      </c>
      <c r="H1702" s="10">
        <v>9</v>
      </c>
      <c r="I1702" s="11">
        <v>550</v>
      </c>
      <c r="J1702" s="11">
        <f t="shared" si="26"/>
        <v>2475</v>
      </c>
    </row>
    <row r="1703" spans="1:10">
      <c r="A1703" t="s">
        <v>77</v>
      </c>
      <c r="B1703" t="s">
        <v>84</v>
      </c>
      <c r="C1703" t="s">
        <v>88</v>
      </c>
      <c r="D1703">
        <v>2017</v>
      </c>
      <c r="E1703" t="s">
        <v>92</v>
      </c>
      <c r="F1703">
        <v>21</v>
      </c>
      <c r="G1703" s="9">
        <v>20.399999999999999</v>
      </c>
      <c r="H1703" s="10">
        <v>40.799999999999997</v>
      </c>
      <c r="I1703" s="11">
        <v>950</v>
      </c>
      <c r="J1703" s="11">
        <f t="shared" si="26"/>
        <v>19380</v>
      </c>
    </row>
    <row r="1704" spans="1:10">
      <c r="A1704" t="s">
        <v>76</v>
      </c>
      <c r="B1704" t="s">
        <v>83</v>
      </c>
      <c r="C1704" t="s">
        <v>88</v>
      </c>
      <c r="D1704">
        <v>2017</v>
      </c>
      <c r="E1704" t="s">
        <v>91</v>
      </c>
      <c r="F1704">
        <v>10</v>
      </c>
      <c r="G1704" s="9">
        <v>6.333333333333333</v>
      </c>
      <c r="H1704" s="10">
        <v>12.666666666666666</v>
      </c>
      <c r="I1704" s="11">
        <v>85</v>
      </c>
      <c r="J1704" s="11">
        <f t="shared" si="26"/>
        <v>538.33333333333326</v>
      </c>
    </row>
    <row r="1705" spans="1:10">
      <c r="A1705" t="s">
        <v>76</v>
      </c>
      <c r="B1705" t="s">
        <v>84</v>
      </c>
      <c r="C1705" t="s">
        <v>88</v>
      </c>
      <c r="D1705">
        <v>2017</v>
      </c>
      <c r="E1705" t="s">
        <v>92</v>
      </c>
      <c r="F1705">
        <v>20</v>
      </c>
      <c r="G1705" s="9">
        <v>30</v>
      </c>
      <c r="H1705" s="10">
        <v>60</v>
      </c>
      <c r="I1705" s="11">
        <v>950</v>
      </c>
      <c r="J1705" s="11">
        <f t="shared" si="26"/>
        <v>28500</v>
      </c>
    </row>
    <row r="1706" spans="1:10">
      <c r="A1706" t="s">
        <v>75</v>
      </c>
      <c r="B1706" t="s">
        <v>84</v>
      </c>
      <c r="C1706" t="s">
        <v>88</v>
      </c>
      <c r="D1706">
        <v>2017</v>
      </c>
      <c r="E1706" t="s">
        <v>91</v>
      </c>
      <c r="F1706">
        <v>7</v>
      </c>
      <c r="G1706" s="9">
        <v>21</v>
      </c>
      <c r="H1706" s="10">
        <v>42</v>
      </c>
      <c r="I1706" s="11">
        <v>950</v>
      </c>
      <c r="J1706" s="11">
        <f t="shared" si="26"/>
        <v>19950</v>
      </c>
    </row>
    <row r="1707" spans="1:10">
      <c r="A1707" t="s">
        <v>78</v>
      </c>
      <c r="B1707" t="s">
        <v>82</v>
      </c>
      <c r="C1707" t="s">
        <v>88</v>
      </c>
      <c r="D1707">
        <v>2017</v>
      </c>
      <c r="E1707" t="s">
        <v>93</v>
      </c>
      <c r="F1707">
        <v>27</v>
      </c>
      <c r="G1707" s="9">
        <v>18.75</v>
      </c>
      <c r="H1707" s="10">
        <v>37.5</v>
      </c>
      <c r="I1707" s="11">
        <v>550</v>
      </c>
      <c r="J1707" s="11">
        <f t="shared" si="26"/>
        <v>10312.5</v>
      </c>
    </row>
    <row r="1708" spans="1:10">
      <c r="A1708" t="s">
        <v>100</v>
      </c>
      <c r="B1708" t="s">
        <v>85</v>
      </c>
      <c r="C1708" t="s">
        <v>88</v>
      </c>
      <c r="D1708">
        <v>2017</v>
      </c>
      <c r="E1708" t="s">
        <v>93</v>
      </c>
      <c r="F1708">
        <v>37</v>
      </c>
      <c r="G1708" s="9">
        <v>0.625</v>
      </c>
      <c r="H1708" s="10">
        <v>1.25</v>
      </c>
      <c r="I1708" s="11">
        <v>1500</v>
      </c>
      <c r="J1708" s="11">
        <f t="shared" si="26"/>
        <v>937.5</v>
      </c>
    </row>
    <row r="1709" spans="1:10">
      <c r="A1709" t="s">
        <v>75</v>
      </c>
      <c r="B1709" t="s">
        <v>82</v>
      </c>
      <c r="C1709" t="s">
        <v>88</v>
      </c>
      <c r="D1709">
        <v>2017</v>
      </c>
      <c r="E1709" t="s">
        <v>91</v>
      </c>
      <c r="F1709">
        <v>7</v>
      </c>
      <c r="G1709" s="9">
        <v>18</v>
      </c>
      <c r="H1709" s="10">
        <v>36</v>
      </c>
      <c r="I1709" s="11">
        <v>550</v>
      </c>
      <c r="J1709" s="11">
        <f t="shared" si="26"/>
        <v>9900</v>
      </c>
    </row>
    <row r="1710" spans="1:10">
      <c r="A1710" t="s">
        <v>75</v>
      </c>
      <c r="B1710" t="s">
        <v>85</v>
      </c>
      <c r="C1710" t="s">
        <v>88</v>
      </c>
      <c r="D1710">
        <v>2017</v>
      </c>
      <c r="E1710" t="s">
        <v>92</v>
      </c>
      <c r="F1710">
        <v>25</v>
      </c>
      <c r="G1710" s="9">
        <v>5</v>
      </c>
      <c r="H1710" s="10">
        <v>10</v>
      </c>
      <c r="I1710" s="11">
        <v>1500</v>
      </c>
      <c r="J1710" s="11">
        <f t="shared" si="26"/>
        <v>7500</v>
      </c>
    </row>
    <row r="1711" spans="1:10">
      <c r="A1711" t="s">
        <v>100</v>
      </c>
      <c r="B1711" t="s">
        <v>83</v>
      </c>
      <c r="C1711" t="s">
        <v>88</v>
      </c>
      <c r="D1711">
        <v>2017</v>
      </c>
      <c r="E1711" t="s">
        <v>92</v>
      </c>
      <c r="F1711">
        <v>26</v>
      </c>
      <c r="G1711" s="9">
        <v>1.5</v>
      </c>
      <c r="H1711" s="10">
        <v>3</v>
      </c>
      <c r="I1711" s="11">
        <v>85</v>
      </c>
      <c r="J1711" s="11">
        <f t="shared" si="26"/>
        <v>127.5</v>
      </c>
    </row>
    <row r="1712" spans="1:10">
      <c r="A1712" t="s">
        <v>75</v>
      </c>
      <c r="B1712" t="s">
        <v>82</v>
      </c>
      <c r="C1712" t="s">
        <v>88</v>
      </c>
      <c r="D1712">
        <v>2017</v>
      </c>
      <c r="E1712" t="s">
        <v>91</v>
      </c>
      <c r="F1712">
        <v>6</v>
      </c>
      <c r="G1712" s="9">
        <v>23.25</v>
      </c>
      <c r="H1712" s="10">
        <v>46.5</v>
      </c>
      <c r="I1712" s="11">
        <v>550</v>
      </c>
      <c r="J1712" s="11">
        <f t="shared" si="26"/>
        <v>12787.5</v>
      </c>
    </row>
    <row r="1713" spans="1:10">
      <c r="A1713" t="s">
        <v>76</v>
      </c>
      <c r="B1713" t="s">
        <v>85</v>
      </c>
      <c r="C1713" t="s">
        <v>88</v>
      </c>
      <c r="D1713">
        <v>2017</v>
      </c>
      <c r="E1713" t="s">
        <v>91</v>
      </c>
      <c r="F1713">
        <v>7</v>
      </c>
      <c r="G1713" s="9">
        <v>6.125</v>
      </c>
      <c r="H1713" s="10">
        <v>12.25</v>
      </c>
      <c r="I1713" s="11">
        <v>1500</v>
      </c>
      <c r="J1713" s="11">
        <f t="shared" si="26"/>
        <v>9187.5</v>
      </c>
    </row>
    <row r="1714" spans="1:10">
      <c r="A1714" t="s">
        <v>76</v>
      </c>
      <c r="B1714" t="s">
        <v>84</v>
      </c>
      <c r="C1714" t="s">
        <v>88</v>
      </c>
      <c r="D1714">
        <v>2017</v>
      </c>
      <c r="E1714" t="s">
        <v>94</v>
      </c>
      <c r="F1714">
        <v>48</v>
      </c>
      <c r="G1714" s="9">
        <v>29.4</v>
      </c>
      <c r="H1714" s="10">
        <v>58.8</v>
      </c>
      <c r="I1714" s="11">
        <v>950</v>
      </c>
      <c r="J1714" s="11">
        <f t="shared" si="26"/>
        <v>27930</v>
      </c>
    </row>
    <row r="1715" spans="1:10">
      <c r="A1715" t="s">
        <v>75</v>
      </c>
      <c r="B1715" t="s">
        <v>83</v>
      </c>
      <c r="C1715" t="s">
        <v>88</v>
      </c>
      <c r="D1715">
        <v>2017</v>
      </c>
      <c r="E1715" t="s">
        <v>93</v>
      </c>
      <c r="F1715">
        <v>38</v>
      </c>
      <c r="G1715" s="9">
        <v>3.3333333333333335</v>
      </c>
      <c r="H1715" s="10">
        <v>6.666666666666667</v>
      </c>
      <c r="I1715" s="11">
        <v>85</v>
      </c>
      <c r="J1715" s="11">
        <f t="shared" si="26"/>
        <v>283.33333333333337</v>
      </c>
    </row>
    <row r="1716" spans="1:10">
      <c r="A1716" t="s">
        <v>75</v>
      </c>
      <c r="B1716" t="s">
        <v>83</v>
      </c>
      <c r="C1716" t="s">
        <v>88</v>
      </c>
      <c r="D1716">
        <v>2017</v>
      </c>
      <c r="E1716" t="s">
        <v>92</v>
      </c>
      <c r="F1716">
        <v>14</v>
      </c>
      <c r="G1716" s="9">
        <v>5.166666666666667</v>
      </c>
      <c r="H1716" s="10">
        <v>10.333333333333334</v>
      </c>
      <c r="I1716" s="11">
        <v>85</v>
      </c>
      <c r="J1716" s="11">
        <f t="shared" si="26"/>
        <v>439.16666666666669</v>
      </c>
    </row>
    <row r="1717" spans="1:10">
      <c r="A1717" t="s">
        <v>76</v>
      </c>
      <c r="B1717" t="s">
        <v>85</v>
      </c>
      <c r="C1717" t="s">
        <v>88</v>
      </c>
      <c r="D1717">
        <v>2017</v>
      </c>
      <c r="E1717" t="s">
        <v>92</v>
      </c>
      <c r="F1717">
        <v>23</v>
      </c>
      <c r="G1717" s="9">
        <v>4</v>
      </c>
      <c r="H1717" s="10">
        <v>8</v>
      </c>
      <c r="I1717" s="11">
        <v>1500</v>
      </c>
      <c r="J1717" s="11">
        <f t="shared" si="26"/>
        <v>6000</v>
      </c>
    </row>
    <row r="1718" spans="1:10">
      <c r="A1718" t="s">
        <v>78</v>
      </c>
      <c r="B1718" t="s">
        <v>84</v>
      </c>
      <c r="C1718" t="s">
        <v>88</v>
      </c>
      <c r="D1718">
        <v>2017</v>
      </c>
      <c r="E1718" t="s">
        <v>92</v>
      </c>
      <c r="F1718">
        <v>25</v>
      </c>
      <c r="G1718" s="9">
        <v>13.799999999999999</v>
      </c>
      <c r="H1718" s="10">
        <v>27.599999999999998</v>
      </c>
      <c r="I1718" s="11">
        <v>950</v>
      </c>
      <c r="J1718" s="11">
        <f t="shared" si="26"/>
        <v>13109.999999999998</v>
      </c>
    </row>
    <row r="1719" spans="1:10">
      <c r="A1719" t="s">
        <v>76</v>
      </c>
      <c r="B1719" t="s">
        <v>82</v>
      </c>
      <c r="C1719" t="s">
        <v>88</v>
      </c>
      <c r="D1719">
        <v>2017</v>
      </c>
      <c r="E1719" t="s">
        <v>92</v>
      </c>
      <c r="F1719">
        <v>20</v>
      </c>
      <c r="G1719" s="9">
        <v>24</v>
      </c>
      <c r="H1719" s="10">
        <v>48</v>
      </c>
      <c r="I1719" s="11">
        <v>550</v>
      </c>
      <c r="J1719" s="11">
        <f t="shared" si="26"/>
        <v>13200</v>
      </c>
    </row>
    <row r="1720" spans="1:10">
      <c r="A1720" t="s">
        <v>100</v>
      </c>
      <c r="B1720" t="s">
        <v>83</v>
      </c>
      <c r="C1720" t="s">
        <v>88</v>
      </c>
      <c r="D1720">
        <v>2017</v>
      </c>
      <c r="E1720" t="s">
        <v>92</v>
      </c>
      <c r="F1720">
        <v>15</v>
      </c>
      <c r="G1720" s="9">
        <v>1.1666666666666667</v>
      </c>
      <c r="H1720" s="10">
        <v>2.3333333333333335</v>
      </c>
      <c r="I1720" s="11">
        <v>85</v>
      </c>
      <c r="J1720" s="11">
        <f t="shared" si="26"/>
        <v>99.166666666666671</v>
      </c>
    </row>
    <row r="1721" spans="1:10">
      <c r="A1721" t="s">
        <v>77</v>
      </c>
      <c r="B1721" t="s">
        <v>82</v>
      </c>
      <c r="C1721" t="s">
        <v>88</v>
      </c>
      <c r="D1721">
        <v>2017</v>
      </c>
      <c r="E1721" t="s">
        <v>91</v>
      </c>
      <c r="F1721">
        <v>6</v>
      </c>
      <c r="G1721" s="9">
        <v>25.5</v>
      </c>
      <c r="H1721" s="10">
        <v>51</v>
      </c>
      <c r="I1721" s="11">
        <v>550</v>
      </c>
      <c r="J1721" s="11">
        <f t="shared" si="26"/>
        <v>14025</v>
      </c>
    </row>
    <row r="1722" spans="1:10">
      <c r="A1722" t="s">
        <v>100</v>
      </c>
      <c r="B1722" t="s">
        <v>82</v>
      </c>
      <c r="C1722" t="s">
        <v>88</v>
      </c>
      <c r="D1722">
        <v>2017</v>
      </c>
      <c r="E1722" t="s">
        <v>94</v>
      </c>
      <c r="F1722">
        <v>40</v>
      </c>
      <c r="G1722" s="9">
        <v>6</v>
      </c>
      <c r="H1722" s="10">
        <v>12</v>
      </c>
      <c r="I1722" s="11">
        <v>550</v>
      </c>
      <c r="J1722" s="11">
        <f t="shared" si="26"/>
        <v>3300</v>
      </c>
    </row>
    <row r="1723" spans="1:10">
      <c r="A1723" t="s">
        <v>76</v>
      </c>
      <c r="B1723" t="s">
        <v>84</v>
      </c>
      <c r="C1723" t="s">
        <v>88</v>
      </c>
      <c r="D1723">
        <v>2017</v>
      </c>
      <c r="E1723" t="s">
        <v>91</v>
      </c>
      <c r="F1723">
        <v>4</v>
      </c>
      <c r="G1723" s="9">
        <v>34.799999999999997</v>
      </c>
      <c r="H1723" s="10">
        <v>69.599999999999994</v>
      </c>
      <c r="I1723" s="11">
        <v>950</v>
      </c>
      <c r="J1723" s="11">
        <f t="shared" si="26"/>
        <v>33060</v>
      </c>
    </row>
    <row r="1724" spans="1:10">
      <c r="A1724" t="s">
        <v>100</v>
      </c>
      <c r="B1724" t="s">
        <v>85</v>
      </c>
      <c r="C1724" t="s">
        <v>88</v>
      </c>
      <c r="D1724">
        <v>2017</v>
      </c>
      <c r="E1724" t="s">
        <v>94</v>
      </c>
      <c r="F1724">
        <v>40</v>
      </c>
      <c r="G1724" s="9">
        <v>0.75</v>
      </c>
      <c r="H1724" s="10">
        <v>1.5</v>
      </c>
      <c r="I1724" s="11">
        <v>1500</v>
      </c>
      <c r="J1724" s="11">
        <f t="shared" si="26"/>
        <v>1125</v>
      </c>
    </row>
    <row r="1725" spans="1:10">
      <c r="A1725" t="s">
        <v>76</v>
      </c>
      <c r="B1725" t="s">
        <v>82</v>
      </c>
      <c r="C1725" t="s">
        <v>88</v>
      </c>
      <c r="D1725">
        <v>2017</v>
      </c>
      <c r="E1725" t="s">
        <v>91</v>
      </c>
      <c r="F1725">
        <v>4</v>
      </c>
      <c r="G1725" s="9">
        <v>24</v>
      </c>
      <c r="H1725" s="10">
        <v>48</v>
      </c>
      <c r="I1725" s="11">
        <v>550</v>
      </c>
      <c r="J1725" s="11">
        <f t="shared" si="26"/>
        <v>13200</v>
      </c>
    </row>
    <row r="1726" spans="1:10">
      <c r="A1726" t="s">
        <v>78</v>
      </c>
      <c r="B1726" t="s">
        <v>84</v>
      </c>
      <c r="C1726" t="s">
        <v>88</v>
      </c>
      <c r="D1726">
        <v>2017</v>
      </c>
      <c r="E1726" t="s">
        <v>92</v>
      </c>
      <c r="F1726">
        <v>20</v>
      </c>
      <c r="G1726" s="9">
        <v>13.2</v>
      </c>
      <c r="H1726" s="10">
        <v>26.4</v>
      </c>
      <c r="I1726" s="11">
        <v>950</v>
      </c>
      <c r="J1726" s="11">
        <f t="shared" si="26"/>
        <v>12540</v>
      </c>
    </row>
    <row r="1727" spans="1:10">
      <c r="A1727" t="s">
        <v>100</v>
      </c>
      <c r="B1727" t="s">
        <v>85</v>
      </c>
      <c r="C1727" t="s">
        <v>88</v>
      </c>
      <c r="D1727">
        <v>2017</v>
      </c>
      <c r="E1727" t="s">
        <v>91</v>
      </c>
      <c r="F1727">
        <v>10</v>
      </c>
      <c r="G1727" s="9">
        <v>1.125</v>
      </c>
      <c r="H1727" s="10">
        <v>2.25</v>
      </c>
      <c r="I1727" s="11">
        <v>1500</v>
      </c>
      <c r="J1727" s="11">
        <f t="shared" si="26"/>
        <v>1687.5</v>
      </c>
    </row>
    <row r="1728" spans="1:10">
      <c r="A1728" t="s">
        <v>76</v>
      </c>
      <c r="B1728" t="s">
        <v>82</v>
      </c>
      <c r="C1728" t="s">
        <v>88</v>
      </c>
      <c r="D1728">
        <v>2017</v>
      </c>
      <c r="E1728" t="s">
        <v>91</v>
      </c>
      <c r="F1728">
        <v>3</v>
      </c>
      <c r="G1728" s="9">
        <v>25.5</v>
      </c>
      <c r="H1728" s="10">
        <v>51</v>
      </c>
      <c r="I1728" s="11">
        <v>550</v>
      </c>
      <c r="J1728" s="11">
        <f t="shared" si="26"/>
        <v>14025</v>
      </c>
    </row>
    <row r="1729" spans="1:10">
      <c r="A1729" t="s">
        <v>77</v>
      </c>
      <c r="B1729" t="s">
        <v>83</v>
      </c>
      <c r="C1729" t="s">
        <v>88</v>
      </c>
      <c r="D1729">
        <v>2017</v>
      </c>
      <c r="E1729" t="s">
        <v>92</v>
      </c>
      <c r="F1729">
        <v>24</v>
      </c>
      <c r="G1729" s="9">
        <v>3.6666666666666665</v>
      </c>
      <c r="H1729" s="10">
        <v>7.333333333333333</v>
      </c>
      <c r="I1729" s="11">
        <v>85</v>
      </c>
      <c r="J1729" s="11">
        <f t="shared" si="26"/>
        <v>311.66666666666663</v>
      </c>
    </row>
    <row r="1730" spans="1:10">
      <c r="A1730" t="s">
        <v>77</v>
      </c>
      <c r="B1730" t="s">
        <v>83</v>
      </c>
      <c r="C1730" t="s">
        <v>88</v>
      </c>
      <c r="D1730">
        <v>2017</v>
      </c>
      <c r="E1730" t="s">
        <v>92</v>
      </c>
      <c r="F1730">
        <v>20</v>
      </c>
      <c r="G1730" s="9">
        <v>4.666666666666667</v>
      </c>
      <c r="H1730" s="10">
        <v>9.3333333333333339</v>
      </c>
      <c r="I1730" s="11">
        <v>85</v>
      </c>
      <c r="J1730" s="11">
        <f t="shared" ref="J1730:J1793" si="27">I1730*G1730</f>
        <v>396.66666666666669</v>
      </c>
    </row>
    <row r="1731" spans="1:10">
      <c r="A1731" t="s">
        <v>75</v>
      </c>
      <c r="B1731" t="s">
        <v>85</v>
      </c>
      <c r="C1731" t="s">
        <v>88</v>
      </c>
      <c r="D1731">
        <v>2017</v>
      </c>
      <c r="E1731" t="s">
        <v>92</v>
      </c>
      <c r="F1731">
        <v>20</v>
      </c>
      <c r="G1731" s="9">
        <v>4.375</v>
      </c>
      <c r="H1731" s="10">
        <v>8.75</v>
      </c>
      <c r="I1731" s="11">
        <v>1500</v>
      </c>
      <c r="J1731" s="11">
        <f t="shared" si="27"/>
        <v>6562.5</v>
      </c>
    </row>
    <row r="1732" spans="1:10">
      <c r="A1732" t="s">
        <v>78</v>
      </c>
      <c r="B1732" t="s">
        <v>83</v>
      </c>
      <c r="C1732" t="s">
        <v>88</v>
      </c>
      <c r="D1732">
        <v>2017</v>
      </c>
      <c r="E1732" t="s">
        <v>92</v>
      </c>
      <c r="F1732">
        <v>26</v>
      </c>
      <c r="G1732" s="9">
        <v>1.6666666666666667</v>
      </c>
      <c r="H1732" s="10">
        <v>3.3333333333333335</v>
      </c>
      <c r="I1732" s="11">
        <v>85</v>
      </c>
      <c r="J1732" s="11">
        <f t="shared" si="27"/>
        <v>141.66666666666669</v>
      </c>
    </row>
    <row r="1733" spans="1:10">
      <c r="A1733" t="s">
        <v>77</v>
      </c>
      <c r="B1733" t="s">
        <v>83</v>
      </c>
      <c r="C1733" t="s">
        <v>88</v>
      </c>
      <c r="D1733">
        <v>2017</v>
      </c>
      <c r="E1733" t="s">
        <v>92</v>
      </c>
      <c r="F1733">
        <v>21</v>
      </c>
      <c r="G1733" s="9">
        <v>5.5</v>
      </c>
      <c r="H1733" s="10">
        <v>11</v>
      </c>
      <c r="I1733" s="11">
        <v>85</v>
      </c>
      <c r="J1733" s="11">
        <f t="shared" si="27"/>
        <v>467.5</v>
      </c>
    </row>
    <row r="1734" spans="1:10">
      <c r="A1734" t="s">
        <v>76</v>
      </c>
      <c r="B1734" t="s">
        <v>83</v>
      </c>
      <c r="C1734" t="s">
        <v>88</v>
      </c>
      <c r="D1734">
        <v>2017</v>
      </c>
      <c r="E1734" t="s">
        <v>92</v>
      </c>
      <c r="F1734">
        <v>23</v>
      </c>
      <c r="G1734" s="9">
        <v>8.5</v>
      </c>
      <c r="H1734" s="10">
        <v>17</v>
      </c>
      <c r="I1734" s="11">
        <v>85</v>
      </c>
      <c r="J1734" s="11">
        <f t="shared" si="27"/>
        <v>722.5</v>
      </c>
    </row>
    <row r="1735" spans="1:10">
      <c r="A1735" t="s">
        <v>77</v>
      </c>
      <c r="B1735" t="s">
        <v>84</v>
      </c>
      <c r="C1735" t="s">
        <v>88</v>
      </c>
      <c r="D1735">
        <v>2017</v>
      </c>
      <c r="E1735" t="s">
        <v>91</v>
      </c>
      <c r="F1735">
        <v>2</v>
      </c>
      <c r="G1735" s="9">
        <v>21</v>
      </c>
      <c r="H1735" s="10">
        <v>42</v>
      </c>
      <c r="I1735" s="11">
        <v>950</v>
      </c>
      <c r="J1735" s="11">
        <f t="shared" si="27"/>
        <v>19950</v>
      </c>
    </row>
    <row r="1736" spans="1:10">
      <c r="A1736" t="s">
        <v>77</v>
      </c>
      <c r="B1736" t="s">
        <v>85</v>
      </c>
      <c r="C1736" t="s">
        <v>88</v>
      </c>
      <c r="D1736">
        <v>2017</v>
      </c>
      <c r="E1736" t="s">
        <v>92</v>
      </c>
      <c r="F1736">
        <v>21</v>
      </c>
      <c r="G1736" s="9">
        <v>4</v>
      </c>
      <c r="H1736" s="10">
        <v>8</v>
      </c>
      <c r="I1736" s="11">
        <v>1500</v>
      </c>
      <c r="J1736" s="11">
        <f t="shared" si="27"/>
        <v>6000</v>
      </c>
    </row>
    <row r="1737" spans="1:10">
      <c r="A1737" t="s">
        <v>75</v>
      </c>
      <c r="B1737" t="s">
        <v>85</v>
      </c>
      <c r="C1737" t="s">
        <v>88</v>
      </c>
      <c r="D1737">
        <v>2017</v>
      </c>
      <c r="E1737" t="s">
        <v>93</v>
      </c>
      <c r="F1737">
        <v>27</v>
      </c>
      <c r="G1737" s="9">
        <v>2.5</v>
      </c>
      <c r="H1737" s="10">
        <v>5</v>
      </c>
      <c r="I1737" s="11">
        <v>1500</v>
      </c>
      <c r="J1737" s="11">
        <f t="shared" si="27"/>
        <v>3750</v>
      </c>
    </row>
    <row r="1738" spans="1:10">
      <c r="A1738" t="s">
        <v>78</v>
      </c>
      <c r="B1738" t="s">
        <v>85</v>
      </c>
      <c r="C1738" t="s">
        <v>88</v>
      </c>
      <c r="D1738">
        <v>2017</v>
      </c>
      <c r="E1738" t="s">
        <v>93</v>
      </c>
      <c r="F1738">
        <v>38</v>
      </c>
      <c r="G1738" s="9">
        <v>3.125</v>
      </c>
      <c r="H1738" s="10">
        <v>6.25</v>
      </c>
      <c r="I1738" s="11">
        <v>1500</v>
      </c>
      <c r="J1738" s="11">
        <f t="shared" si="27"/>
        <v>4687.5</v>
      </c>
    </row>
    <row r="1739" spans="1:10">
      <c r="A1739" t="s">
        <v>76</v>
      </c>
      <c r="B1739" t="s">
        <v>82</v>
      </c>
      <c r="C1739" t="s">
        <v>88</v>
      </c>
      <c r="D1739">
        <v>2017</v>
      </c>
      <c r="E1739" t="s">
        <v>94</v>
      </c>
      <c r="F1739">
        <v>48</v>
      </c>
      <c r="G1739" s="9">
        <v>41.25</v>
      </c>
      <c r="H1739" s="10">
        <v>82.5</v>
      </c>
      <c r="I1739" s="11">
        <v>550</v>
      </c>
      <c r="J1739" s="11">
        <f t="shared" si="27"/>
        <v>22687.5</v>
      </c>
    </row>
    <row r="1740" spans="1:10">
      <c r="A1740" t="s">
        <v>100</v>
      </c>
      <c r="B1740" t="s">
        <v>83</v>
      </c>
      <c r="C1740" t="s">
        <v>88</v>
      </c>
      <c r="D1740">
        <v>2017</v>
      </c>
      <c r="E1740" t="s">
        <v>94</v>
      </c>
      <c r="F1740">
        <v>41</v>
      </c>
      <c r="G1740" s="9">
        <v>0.83333333333333337</v>
      </c>
      <c r="H1740" s="10">
        <v>1.6666666666666667</v>
      </c>
      <c r="I1740" s="11">
        <v>85</v>
      </c>
      <c r="J1740" s="11">
        <f t="shared" si="27"/>
        <v>70.833333333333343</v>
      </c>
    </row>
    <row r="1741" spans="1:10">
      <c r="A1741" t="s">
        <v>78</v>
      </c>
      <c r="B1741" t="s">
        <v>85</v>
      </c>
      <c r="C1741" t="s">
        <v>88</v>
      </c>
      <c r="D1741">
        <v>2017</v>
      </c>
      <c r="E1741" t="s">
        <v>94</v>
      </c>
      <c r="F1741">
        <v>41</v>
      </c>
      <c r="G1741" s="9">
        <v>2.75</v>
      </c>
      <c r="H1741" s="10">
        <v>5.5</v>
      </c>
      <c r="I1741" s="11">
        <v>1500</v>
      </c>
      <c r="J1741" s="11">
        <f t="shared" si="27"/>
        <v>4125</v>
      </c>
    </row>
    <row r="1742" spans="1:10">
      <c r="A1742" t="s">
        <v>100</v>
      </c>
      <c r="B1742" t="s">
        <v>85</v>
      </c>
      <c r="C1742" t="s">
        <v>88</v>
      </c>
      <c r="D1742">
        <v>2017</v>
      </c>
      <c r="E1742" t="s">
        <v>93</v>
      </c>
      <c r="F1742">
        <v>35</v>
      </c>
      <c r="G1742" s="9">
        <v>1.25</v>
      </c>
      <c r="H1742" s="10">
        <v>2.5</v>
      </c>
      <c r="I1742" s="11">
        <v>1500</v>
      </c>
      <c r="J1742" s="11">
        <f t="shared" si="27"/>
        <v>1875</v>
      </c>
    </row>
    <row r="1743" spans="1:10">
      <c r="A1743" t="s">
        <v>77</v>
      </c>
      <c r="B1743" t="s">
        <v>82</v>
      </c>
      <c r="C1743" t="s">
        <v>88</v>
      </c>
      <c r="D1743">
        <v>2017</v>
      </c>
      <c r="E1743" t="s">
        <v>91</v>
      </c>
      <c r="F1743">
        <v>10</v>
      </c>
      <c r="G1743" s="9">
        <v>11.25</v>
      </c>
      <c r="H1743" s="10">
        <v>22.5</v>
      </c>
      <c r="I1743" s="11">
        <v>550</v>
      </c>
      <c r="J1743" s="11">
        <f t="shared" si="27"/>
        <v>6187.5</v>
      </c>
    </row>
    <row r="1744" spans="1:10">
      <c r="A1744" t="s">
        <v>78</v>
      </c>
      <c r="B1744" t="s">
        <v>83</v>
      </c>
      <c r="C1744" t="s">
        <v>88</v>
      </c>
      <c r="D1744">
        <v>2017</v>
      </c>
      <c r="E1744" t="s">
        <v>93</v>
      </c>
      <c r="F1744">
        <v>38</v>
      </c>
      <c r="G1744" s="9">
        <v>2</v>
      </c>
      <c r="H1744" s="10">
        <v>4</v>
      </c>
      <c r="I1744" s="11">
        <v>85</v>
      </c>
      <c r="J1744" s="11">
        <f t="shared" si="27"/>
        <v>170</v>
      </c>
    </row>
    <row r="1745" spans="1:10">
      <c r="A1745" t="s">
        <v>77</v>
      </c>
      <c r="B1745" t="s">
        <v>85</v>
      </c>
      <c r="C1745" t="s">
        <v>88</v>
      </c>
      <c r="D1745">
        <v>2017</v>
      </c>
      <c r="E1745" t="s">
        <v>92</v>
      </c>
      <c r="F1745">
        <v>14</v>
      </c>
      <c r="G1745" s="9">
        <v>2</v>
      </c>
      <c r="H1745" s="10">
        <v>4</v>
      </c>
      <c r="I1745" s="11">
        <v>1500</v>
      </c>
      <c r="J1745" s="11">
        <f t="shared" si="27"/>
        <v>3000</v>
      </c>
    </row>
    <row r="1746" spans="1:10">
      <c r="A1746" t="s">
        <v>77</v>
      </c>
      <c r="B1746" t="s">
        <v>84</v>
      </c>
      <c r="C1746" t="s">
        <v>88</v>
      </c>
      <c r="D1746">
        <v>2017</v>
      </c>
      <c r="E1746" t="s">
        <v>92</v>
      </c>
      <c r="F1746">
        <v>22</v>
      </c>
      <c r="G1746" s="9">
        <v>10.199999999999999</v>
      </c>
      <c r="H1746" s="10">
        <v>20.399999999999999</v>
      </c>
      <c r="I1746" s="11">
        <v>950</v>
      </c>
      <c r="J1746" s="11">
        <f t="shared" si="27"/>
        <v>9690</v>
      </c>
    </row>
    <row r="1747" spans="1:10">
      <c r="A1747" t="s">
        <v>77</v>
      </c>
      <c r="B1747" t="s">
        <v>83</v>
      </c>
      <c r="C1747" t="s">
        <v>88</v>
      </c>
      <c r="D1747">
        <v>2017</v>
      </c>
      <c r="E1747" t="s">
        <v>91</v>
      </c>
      <c r="F1747">
        <v>10</v>
      </c>
      <c r="G1747" s="9">
        <v>4.5</v>
      </c>
      <c r="H1747" s="10">
        <v>9</v>
      </c>
      <c r="I1747" s="11">
        <v>85</v>
      </c>
      <c r="J1747" s="11">
        <f t="shared" si="27"/>
        <v>382.5</v>
      </c>
    </row>
    <row r="1748" spans="1:10">
      <c r="A1748" t="s">
        <v>100</v>
      </c>
      <c r="B1748" t="s">
        <v>84</v>
      </c>
      <c r="C1748" t="s">
        <v>88</v>
      </c>
      <c r="D1748">
        <v>2017</v>
      </c>
      <c r="E1748" t="s">
        <v>93</v>
      </c>
      <c r="F1748">
        <v>36</v>
      </c>
      <c r="G1748" s="9">
        <v>5.3999999999999995</v>
      </c>
      <c r="H1748" s="10">
        <v>10.799999999999999</v>
      </c>
      <c r="I1748" s="11">
        <v>950</v>
      </c>
      <c r="J1748" s="11">
        <f t="shared" si="27"/>
        <v>5129.9999999999991</v>
      </c>
    </row>
    <row r="1749" spans="1:10">
      <c r="A1749" t="s">
        <v>75</v>
      </c>
      <c r="B1749" t="s">
        <v>82</v>
      </c>
      <c r="C1749" t="s">
        <v>88</v>
      </c>
      <c r="D1749">
        <v>2017</v>
      </c>
      <c r="E1749" t="s">
        <v>92</v>
      </c>
      <c r="F1749">
        <v>20</v>
      </c>
      <c r="G1749" s="9">
        <v>26.25</v>
      </c>
      <c r="H1749" s="10">
        <v>52.5</v>
      </c>
      <c r="I1749" s="11">
        <v>550</v>
      </c>
      <c r="J1749" s="11">
        <f t="shared" si="27"/>
        <v>14437.5</v>
      </c>
    </row>
    <row r="1750" spans="1:10">
      <c r="A1750" t="s">
        <v>77</v>
      </c>
      <c r="B1750" t="s">
        <v>83</v>
      </c>
      <c r="C1750" t="s">
        <v>88</v>
      </c>
      <c r="D1750">
        <v>2017</v>
      </c>
      <c r="E1750" t="s">
        <v>94</v>
      </c>
      <c r="F1750">
        <v>48</v>
      </c>
      <c r="G1750" s="9">
        <v>3.3333333333333335</v>
      </c>
      <c r="H1750" s="10">
        <v>6.666666666666667</v>
      </c>
      <c r="I1750" s="11">
        <v>85</v>
      </c>
      <c r="J1750" s="11">
        <f t="shared" si="27"/>
        <v>283.33333333333337</v>
      </c>
    </row>
    <row r="1751" spans="1:10">
      <c r="A1751" t="s">
        <v>100</v>
      </c>
      <c r="B1751" t="s">
        <v>85</v>
      </c>
      <c r="C1751" t="s">
        <v>88</v>
      </c>
      <c r="D1751">
        <v>2017</v>
      </c>
      <c r="E1751" t="s">
        <v>91</v>
      </c>
      <c r="F1751">
        <v>12</v>
      </c>
      <c r="G1751" s="9">
        <v>1.25</v>
      </c>
      <c r="H1751" s="10">
        <v>2.5</v>
      </c>
      <c r="I1751" s="11">
        <v>1500</v>
      </c>
      <c r="J1751" s="11">
        <f t="shared" si="27"/>
        <v>1875</v>
      </c>
    </row>
    <row r="1752" spans="1:10">
      <c r="A1752" t="s">
        <v>77</v>
      </c>
      <c r="B1752" t="s">
        <v>84</v>
      </c>
      <c r="C1752" t="s">
        <v>88</v>
      </c>
      <c r="D1752">
        <v>2017</v>
      </c>
      <c r="E1752" t="s">
        <v>92</v>
      </c>
      <c r="F1752">
        <v>23</v>
      </c>
      <c r="G1752" s="9">
        <v>10.199999999999999</v>
      </c>
      <c r="H1752" s="10">
        <v>20.399999999999999</v>
      </c>
      <c r="I1752" s="11">
        <v>950</v>
      </c>
      <c r="J1752" s="11">
        <f t="shared" si="27"/>
        <v>9690</v>
      </c>
    </row>
    <row r="1753" spans="1:10">
      <c r="A1753" t="s">
        <v>76</v>
      </c>
      <c r="B1753" t="s">
        <v>82</v>
      </c>
      <c r="C1753" t="s">
        <v>88</v>
      </c>
      <c r="D1753">
        <v>2017</v>
      </c>
      <c r="E1753" t="s">
        <v>92</v>
      </c>
      <c r="F1753">
        <v>21</v>
      </c>
      <c r="G1753" s="9">
        <v>30.75</v>
      </c>
      <c r="H1753" s="10">
        <v>61.5</v>
      </c>
      <c r="I1753" s="11">
        <v>550</v>
      </c>
      <c r="J1753" s="11">
        <f t="shared" si="27"/>
        <v>16912.5</v>
      </c>
    </row>
    <row r="1754" spans="1:10">
      <c r="A1754" t="s">
        <v>78</v>
      </c>
      <c r="B1754" t="s">
        <v>83</v>
      </c>
      <c r="C1754" t="s">
        <v>88</v>
      </c>
      <c r="D1754">
        <v>2017</v>
      </c>
      <c r="E1754" t="s">
        <v>92</v>
      </c>
      <c r="F1754">
        <v>23</v>
      </c>
      <c r="G1754" s="9">
        <v>4</v>
      </c>
      <c r="H1754" s="10">
        <v>8</v>
      </c>
      <c r="I1754" s="11">
        <v>85</v>
      </c>
      <c r="J1754" s="11">
        <f t="shared" si="27"/>
        <v>340</v>
      </c>
    </row>
    <row r="1755" spans="1:10">
      <c r="A1755" t="s">
        <v>75</v>
      </c>
      <c r="B1755" t="s">
        <v>82</v>
      </c>
      <c r="C1755" t="s">
        <v>88</v>
      </c>
      <c r="D1755">
        <v>2017</v>
      </c>
      <c r="E1755" t="s">
        <v>92</v>
      </c>
      <c r="F1755">
        <v>24</v>
      </c>
      <c r="G1755" s="9">
        <v>21.75</v>
      </c>
      <c r="H1755" s="10">
        <v>43.5</v>
      </c>
      <c r="I1755" s="11">
        <v>550</v>
      </c>
      <c r="J1755" s="11">
        <f t="shared" si="27"/>
        <v>11962.5</v>
      </c>
    </row>
    <row r="1756" spans="1:10">
      <c r="A1756" t="s">
        <v>76</v>
      </c>
      <c r="B1756" t="s">
        <v>85</v>
      </c>
      <c r="C1756" t="s">
        <v>88</v>
      </c>
      <c r="D1756">
        <v>2017</v>
      </c>
      <c r="E1756" t="s">
        <v>91</v>
      </c>
      <c r="F1756">
        <v>2</v>
      </c>
      <c r="G1756" s="9">
        <v>4.875</v>
      </c>
      <c r="H1756" s="10">
        <v>9.75</v>
      </c>
      <c r="I1756" s="11">
        <v>1500</v>
      </c>
      <c r="J1756" s="11">
        <f t="shared" si="27"/>
        <v>7312.5</v>
      </c>
    </row>
    <row r="1757" spans="1:10">
      <c r="A1757" t="s">
        <v>100</v>
      </c>
      <c r="B1757" t="s">
        <v>83</v>
      </c>
      <c r="C1757" t="s">
        <v>88</v>
      </c>
      <c r="D1757">
        <v>2017</v>
      </c>
      <c r="E1757" t="s">
        <v>94</v>
      </c>
      <c r="F1757">
        <v>47</v>
      </c>
      <c r="G1757" s="9">
        <v>1.1666666666666667</v>
      </c>
      <c r="H1757" s="10">
        <v>2.3333333333333335</v>
      </c>
      <c r="I1757" s="11">
        <v>85</v>
      </c>
      <c r="J1757" s="11">
        <f t="shared" si="27"/>
        <v>99.166666666666671</v>
      </c>
    </row>
    <row r="1758" spans="1:10">
      <c r="A1758" t="s">
        <v>78</v>
      </c>
      <c r="B1758" t="s">
        <v>85</v>
      </c>
      <c r="C1758" t="s">
        <v>88</v>
      </c>
      <c r="D1758">
        <v>2017</v>
      </c>
      <c r="E1758" t="s">
        <v>91</v>
      </c>
      <c r="F1758">
        <v>6</v>
      </c>
      <c r="G1758" s="9">
        <v>3.5</v>
      </c>
      <c r="H1758" s="10">
        <v>7</v>
      </c>
      <c r="I1758" s="11">
        <v>1500</v>
      </c>
      <c r="J1758" s="11">
        <f t="shared" si="27"/>
        <v>5250</v>
      </c>
    </row>
    <row r="1759" spans="1:10">
      <c r="A1759" t="s">
        <v>76</v>
      </c>
      <c r="B1759" t="s">
        <v>85</v>
      </c>
      <c r="C1759" t="s">
        <v>88</v>
      </c>
      <c r="D1759">
        <v>2017</v>
      </c>
      <c r="E1759" t="s">
        <v>92</v>
      </c>
      <c r="F1759">
        <v>25</v>
      </c>
      <c r="G1759" s="9">
        <v>4</v>
      </c>
      <c r="H1759" s="10">
        <v>8</v>
      </c>
      <c r="I1759" s="11">
        <v>1500</v>
      </c>
      <c r="J1759" s="11">
        <f t="shared" si="27"/>
        <v>6000</v>
      </c>
    </row>
    <row r="1760" spans="1:10">
      <c r="A1760" t="s">
        <v>76</v>
      </c>
      <c r="B1760" t="s">
        <v>84</v>
      </c>
      <c r="C1760" t="s">
        <v>88</v>
      </c>
      <c r="D1760">
        <v>2017</v>
      </c>
      <c r="E1760" t="s">
        <v>94</v>
      </c>
      <c r="F1760">
        <v>41</v>
      </c>
      <c r="G1760" s="9">
        <v>31.2</v>
      </c>
      <c r="H1760" s="10">
        <v>62.4</v>
      </c>
      <c r="I1760" s="11">
        <v>950</v>
      </c>
      <c r="J1760" s="11">
        <f t="shared" si="27"/>
        <v>29640</v>
      </c>
    </row>
    <row r="1761" spans="1:10">
      <c r="A1761" t="s">
        <v>100</v>
      </c>
      <c r="B1761" t="s">
        <v>84</v>
      </c>
      <c r="C1761" t="s">
        <v>88</v>
      </c>
      <c r="D1761">
        <v>2017</v>
      </c>
      <c r="E1761" t="s">
        <v>94</v>
      </c>
      <c r="F1761">
        <v>40</v>
      </c>
      <c r="G1761" s="9">
        <v>3</v>
      </c>
      <c r="H1761" s="10">
        <v>6</v>
      </c>
      <c r="I1761" s="11">
        <v>950</v>
      </c>
      <c r="J1761" s="11">
        <f t="shared" si="27"/>
        <v>2850</v>
      </c>
    </row>
    <row r="1762" spans="1:10">
      <c r="A1762" t="s">
        <v>76</v>
      </c>
      <c r="B1762" t="s">
        <v>85</v>
      </c>
      <c r="C1762" t="s">
        <v>88</v>
      </c>
      <c r="D1762">
        <v>2017</v>
      </c>
      <c r="E1762" t="s">
        <v>93</v>
      </c>
      <c r="F1762">
        <v>27</v>
      </c>
      <c r="G1762" s="9">
        <v>5.5</v>
      </c>
      <c r="H1762" s="10">
        <v>11</v>
      </c>
      <c r="I1762" s="11">
        <v>1500</v>
      </c>
      <c r="J1762" s="11">
        <f t="shared" si="27"/>
        <v>8250</v>
      </c>
    </row>
    <row r="1763" spans="1:10">
      <c r="A1763" t="s">
        <v>100</v>
      </c>
      <c r="B1763" t="s">
        <v>84</v>
      </c>
      <c r="C1763" t="s">
        <v>88</v>
      </c>
      <c r="D1763">
        <v>2017</v>
      </c>
      <c r="E1763" t="s">
        <v>92</v>
      </c>
      <c r="F1763">
        <v>15</v>
      </c>
      <c r="G1763" s="9">
        <v>3.5999999999999996</v>
      </c>
      <c r="H1763" s="10">
        <v>7.1999999999999993</v>
      </c>
      <c r="I1763" s="11">
        <v>950</v>
      </c>
      <c r="J1763" s="11">
        <f t="shared" si="27"/>
        <v>3419.9999999999995</v>
      </c>
    </row>
    <row r="1764" spans="1:10">
      <c r="A1764" t="s">
        <v>75</v>
      </c>
      <c r="B1764" t="s">
        <v>83</v>
      </c>
      <c r="C1764" t="s">
        <v>88</v>
      </c>
      <c r="D1764">
        <v>2017</v>
      </c>
      <c r="E1764" t="s">
        <v>94</v>
      </c>
      <c r="F1764">
        <v>41</v>
      </c>
      <c r="G1764" s="9">
        <v>5.666666666666667</v>
      </c>
      <c r="H1764" s="10">
        <v>11.333333333333334</v>
      </c>
      <c r="I1764" s="11">
        <v>85</v>
      </c>
      <c r="J1764" s="11">
        <f t="shared" si="27"/>
        <v>481.66666666666669</v>
      </c>
    </row>
    <row r="1765" spans="1:10">
      <c r="A1765" t="s">
        <v>75</v>
      </c>
      <c r="B1765" t="s">
        <v>82</v>
      </c>
      <c r="C1765" t="s">
        <v>88</v>
      </c>
      <c r="D1765">
        <v>2017</v>
      </c>
      <c r="E1765" t="s">
        <v>92</v>
      </c>
      <c r="F1765">
        <v>23</v>
      </c>
      <c r="G1765" s="9">
        <v>30</v>
      </c>
      <c r="H1765" s="10">
        <v>60</v>
      </c>
      <c r="I1765" s="11">
        <v>550</v>
      </c>
      <c r="J1765" s="11">
        <f t="shared" si="27"/>
        <v>16500</v>
      </c>
    </row>
    <row r="1766" spans="1:10">
      <c r="A1766" t="s">
        <v>77</v>
      </c>
      <c r="B1766" t="s">
        <v>85</v>
      </c>
      <c r="C1766" t="s">
        <v>88</v>
      </c>
      <c r="D1766">
        <v>2017</v>
      </c>
      <c r="E1766" t="s">
        <v>92</v>
      </c>
      <c r="F1766">
        <v>24</v>
      </c>
      <c r="G1766" s="9">
        <v>4.25</v>
      </c>
      <c r="H1766" s="10">
        <v>8.5</v>
      </c>
      <c r="I1766" s="11">
        <v>1500</v>
      </c>
      <c r="J1766" s="11">
        <f t="shared" si="27"/>
        <v>6375</v>
      </c>
    </row>
    <row r="1767" spans="1:10">
      <c r="A1767" t="s">
        <v>77</v>
      </c>
      <c r="B1767" t="s">
        <v>85</v>
      </c>
      <c r="C1767" t="s">
        <v>88</v>
      </c>
      <c r="D1767">
        <v>2017</v>
      </c>
      <c r="E1767" t="s">
        <v>94</v>
      </c>
      <c r="F1767">
        <v>48</v>
      </c>
      <c r="G1767" s="9">
        <v>2.875</v>
      </c>
      <c r="H1767" s="10">
        <v>5.75</v>
      </c>
      <c r="I1767" s="11">
        <v>1500</v>
      </c>
      <c r="J1767" s="11">
        <f t="shared" si="27"/>
        <v>4312.5</v>
      </c>
    </row>
    <row r="1768" spans="1:10">
      <c r="A1768" t="s">
        <v>78</v>
      </c>
      <c r="B1768" t="s">
        <v>83</v>
      </c>
      <c r="C1768" t="s">
        <v>88</v>
      </c>
      <c r="D1768">
        <v>2017</v>
      </c>
      <c r="E1768" t="s">
        <v>91</v>
      </c>
      <c r="F1768">
        <v>6</v>
      </c>
      <c r="G1768" s="9">
        <v>4.833333333333333</v>
      </c>
      <c r="H1768" s="10">
        <v>9.6666666666666661</v>
      </c>
      <c r="I1768" s="11">
        <v>85</v>
      </c>
      <c r="J1768" s="11">
        <f t="shared" si="27"/>
        <v>410.83333333333331</v>
      </c>
    </row>
    <row r="1769" spans="1:10">
      <c r="A1769" t="s">
        <v>78</v>
      </c>
      <c r="B1769" t="s">
        <v>84</v>
      </c>
      <c r="C1769" t="s">
        <v>88</v>
      </c>
      <c r="D1769">
        <v>2017</v>
      </c>
      <c r="E1769" t="s">
        <v>94</v>
      </c>
      <c r="F1769">
        <v>48</v>
      </c>
      <c r="G1769" s="9">
        <v>12.6</v>
      </c>
      <c r="H1769" s="10">
        <v>25.2</v>
      </c>
      <c r="I1769" s="11">
        <v>950</v>
      </c>
      <c r="J1769" s="11">
        <f t="shared" si="27"/>
        <v>11970</v>
      </c>
    </row>
    <row r="1770" spans="1:10">
      <c r="A1770" t="s">
        <v>76</v>
      </c>
      <c r="B1770" t="s">
        <v>84</v>
      </c>
      <c r="C1770" t="s">
        <v>88</v>
      </c>
      <c r="D1770">
        <v>2017</v>
      </c>
      <c r="E1770" t="s">
        <v>93</v>
      </c>
      <c r="F1770">
        <v>38</v>
      </c>
      <c r="G1770" s="9">
        <v>18.599999999999998</v>
      </c>
      <c r="H1770" s="10">
        <v>37.199999999999996</v>
      </c>
      <c r="I1770" s="11">
        <v>950</v>
      </c>
      <c r="J1770" s="11">
        <f t="shared" si="27"/>
        <v>17669.999999999996</v>
      </c>
    </row>
    <row r="1771" spans="1:10">
      <c r="A1771" t="s">
        <v>75</v>
      </c>
      <c r="B1771" t="s">
        <v>82</v>
      </c>
      <c r="C1771" t="s">
        <v>88</v>
      </c>
      <c r="D1771">
        <v>2017</v>
      </c>
      <c r="E1771" t="s">
        <v>94</v>
      </c>
      <c r="F1771">
        <v>50</v>
      </c>
      <c r="G1771" s="9">
        <v>18.75</v>
      </c>
      <c r="H1771" s="10">
        <v>37.5</v>
      </c>
      <c r="I1771" s="11">
        <v>550</v>
      </c>
      <c r="J1771" s="11">
        <f t="shared" si="27"/>
        <v>10312.5</v>
      </c>
    </row>
    <row r="1772" spans="1:10">
      <c r="A1772" t="s">
        <v>77</v>
      </c>
      <c r="B1772" t="s">
        <v>85</v>
      </c>
      <c r="C1772" t="s">
        <v>88</v>
      </c>
      <c r="D1772">
        <v>2017</v>
      </c>
      <c r="E1772" t="s">
        <v>91</v>
      </c>
      <c r="F1772">
        <v>7</v>
      </c>
      <c r="G1772" s="9">
        <v>3.75</v>
      </c>
      <c r="H1772" s="10">
        <v>7.5</v>
      </c>
      <c r="I1772" s="11">
        <v>1500</v>
      </c>
      <c r="J1772" s="11">
        <f t="shared" si="27"/>
        <v>5625</v>
      </c>
    </row>
    <row r="1773" spans="1:10">
      <c r="A1773" t="s">
        <v>76</v>
      </c>
      <c r="B1773" t="s">
        <v>83</v>
      </c>
      <c r="C1773" t="s">
        <v>88</v>
      </c>
      <c r="D1773">
        <v>2017</v>
      </c>
      <c r="E1773" t="s">
        <v>94</v>
      </c>
      <c r="F1773">
        <v>41</v>
      </c>
      <c r="G1773" s="9">
        <v>9.6666666666666661</v>
      </c>
      <c r="H1773" s="10">
        <v>19.333333333333332</v>
      </c>
      <c r="I1773" s="11">
        <v>85</v>
      </c>
      <c r="J1773" s="11">
        <f t="shared" si="27"/>
        <v>821.66666666666663</v>
      </c>
    </row>
    <row r="1774" spans="1:10">
      <c r="A1774" t="s">
        <v>77</v>
      </c>
      <c r="B1774" t="s">
        <v>85</v>
      </c>
      <c r="C1774" t="s">
        <v>88</v>
      </c>
      <c r="D1774">
        <v>2017</v>
      </c>
      <c r="E1774" t="s">
        <v>91</v>
      </c>
      <c r="F1774">
        <v>4</v>
      </c>
      <c r="G1774" s="9">
        <v>2.375</v>
      </c>
      <c r="H1774" s="10">
        <v>4.75</v>
      </c>
      <c r="I1774" s="11">
        <v>1500</v>
      </c>
      <c r="J1774" s="11">
        <f t="shared" si="27"/>
        <v>3562.5</v>
      </c>
    </row>
    <row r="1775" spans="1:10">
      <c r="A1775" t="s">
        <v>75</v>
      </c>
      <c r="B1775" t="s">
        <v>85</v>
      </c>
      <c r="C1775" t="s">
        <v>88</v>
      </c>
      <c r="D1775">
        <v>2017</v>
      </c>
      <c r="E1775" t="s">
        <v>92</v>
      </c>
      <c r="F1775">
        <v>24</v>
      </c>
      <c r="G1775" s="9">
        <v>4.625</v>
      </c>
      <c r="H1775" s="10">
        <v>9.25</v>
      </c>
      <c r="I1775" s="11">
        <v>1500</v>
      </c>
      <c r="J1775" s="11">
        <f t="shared" si="27"/>
        <v>6937.5</v>
      </c>
    </row>
    <row r="1776" spans="1:10">
      <c r="A1776" t="s">
        <v>78</v>
      </c>
      <c r="B1776" t="s">
        <v>82</v>
      </c>
      <c r="C1776" t="s">
        <v>88</v>
      </c>
      <c r="D1776">
        <v>2017</v>
      </c>
      <c r="E1776" t="s">
        <v>91</v>
      </c>
      <c r="F1776">
        <v>6</v>
      </c>
      <c r="G1776" s="9">
        <v>16.5</v>
      </c>
      <c r="H1776" s="10">
        <v>33</v>
      </c>
      <c r="I1776" s="11">
        <v>550</v>
      </c>
      <c r="J1776" s="11">
        <f t="shared" si="27"/>
        <v>9075</v>
      </c>
    </row>
    <row r="1777" spans="1:10">
      <c r="A1777" t="s">
        <v>78</v>
      </c>
      <c r="B1777" t="s">
        <v>83</v>
      </c>
      <c r="C1777" t="s">
        <v>88</v>
      </c>
      <c r="D1777">
        <v>2017</v>
      </c>
      <c r="E1777" t="s">
        <v>94</v>
      </c>
      <c r="F1777">
        <v>48</v>
      </c>
      <c r="G1777" s="9">
        <v>3.1666666666666665</v>
      </c>
      <c r="H1777" s="10">
        <v>6.333333333333333</v>
      </c>
      <c r="I1777" s="11">
        <v>85</v>
      </c>
      <c r="J1777" s="11">
        <f t="shared" si="27"/>
        <v>269.16666666666663</v>
      </c>
    </row>
    <row r="1778" spans="1:10">
      <c r="A1778" t="s">
        <v>77</v>
      </c>
      <c r="B1778" t="s">
        <v>84</v>
      </c>
      <c r="C1778" t="s">
        <v>88</v>
      </c>
      <c r="D1778">
        <v>2017</v>
      </c>
      <c r="E1778" t="s">
        <v>92</v>
      </c>
      <c r="F1778">
        <v>14</v>
      </c>
      <c r="G1778" s="9">
        <v>10.199999999999999</v>
      </c>
      <c r="H1778" s="10">
        <v>20.399999999999999</v>
      </c>
      <c r="I1778" s="11">
        <v>950</v>
      </c>
      <c r="J1778" s="11">
        <f t="shared" si="27"/>
        <v>9690</v>
      </c>
    </row>
    <row r="1779" spans="1:10">
      <c r="A1779" t="s">
        <v>75</v>
      </c>
      <c r="B1779" t="s">
        <v>84</v>
      </c>
      <c r="C1779" t="s">
        <v>88</v>
      </c>
      <c r="D1779">
        <v>2017</v>
      </c>
      <c r="E1779" t="s">
        <v>92</v>
      </c>
      <c r="F1779">
        <v>21</v>
      </c>
      <c r="G1779" s="9">
        <v>19.8</v>
      </c>
      <c r="H1779" s="10">
        <v>39.6</v>
      </c>
      <c r="I1779" s="11">
        <v>950</v>
      </c>
      <c r="J1779" s="11">
        <f t="shared" si="27"/>
        <v>18810</v>
      </c>
    </row>
    <row r="1780" spans="1:10">
      <c r="A1780" t="s">
        <v>76</v>
      </c>
      <c r="B1780" t="s">
        <v>83</v>
      </c>
      <c r="C1780" t="s">
        <v>88</v>
      </c>
      <c r="D1780">
        <v>2017</v>
      </c>
      <c r="E1780" t="s">
        <v>93</v>
      </c>
      <c r="F1780">
        <v>38</v>
      </c>
      <c r="G1780" s="9">
        <v>6.333333333333333</v>
      </c>
      <c r="H1780" s="10">
        <v>12.666666666666666</v>
      </c>
      <c r="I1780" s="11">
        <v>85</v>
      </c>
      <c r="J1780" s="11">
        <f t="shared" si="27"/>
        <v>538.33333333333326</v>
      </c>
    </row>
    <row r="1781" spans="1:10">
      <c r="A1781" t="s">
        <v>76</v>
      </c>
      <c r="B1781" t="s">
        <v>82</v>
      </c>
      <c r="C1781" t="s">
        <v>88</v>
      </c>
      <c r="D1781">
        <v>2017</v>
      </c>
      <c r="E1781" t="s">
        <v>94</v>
      </c>
      <c r="F1781">
        <v>49</v>
      </c>
      <c r="G1781" s="9">
        <v>36</v>
      </c>
      <c r="H1781" s="10">
        <v>72</v>
      </c>
      <c r="I1781" s="11">
        <v>550</v>
      </c>
      <c r="J1781" s="11">
        <f t="shared" si="27"/>
        <v>19800</v>
      </c>
    </row>
    <row r="1782" spans="1:10">
      <c r="A1782" t="s">
        <v>76</v>
      </c>
      <c r="B1782" t="s">
        <v>84</v>
      </c>
      <c r="C1782" t="s">
        <v>88</v>
      </c>
      <c r="D1782">
        <v>2017</v>
      </c>
      <c r="E1782" t="s">
        <v>92</v>
      </c>
      <c r="F1782">
        <v>23</v>
      </c>
      <c r="G1782" s="9">
        <v>25.2</v>
      </c>
      <c r="H1782" s="10">
        <v>50.4</v>
      </c>
      <c r="I1782" s="11">
        <v>950</v>
      </c>
      <c r="J1782" s="11">
        <f t="shared" si="27"/>
        <v>23940</v>
      </c>
    </row>
    <row r="1783" spans="1:10">
      <c r="A1783" t="s">
        <v>75</v>
      </c>
      <c r="B1783" t="s">
        <v>84</v>
      </c>
      <c r="C1783" t="s">
        <v>88</v>
      </c>
      <c r="D1783">
        <v>2017</v>
      </c>
      <c r="E1783" t="s">
        <v>94</v>
      </c>
      <c r="F1783">
        <v>41</v>
      </c>
      <c r="G1783" s="9">
        <v>19.2</v>
      </c>
      <c r="H1783" s="10">
        <v>38.4</v>
      </c>
      <c r="I1783" s="11">
        <v>950</v>
      </c>
      <c r="J1783" s="11">
        <f t="shared" si="27"/>
        <v>18240</v>
      </c>
    </row>
    <row r="1784" spans="1:10">
      <c r="A1784" t="s">
        <v>75</v>
      </c>
      <c r="B1784" t="s">
        <v>83</v>
      </c>
      <c r="C1784" t="s">
        <v>88</v>
      </c>
      <c r="D1784">
        <v>2017</v>
      </c>
      <c r="E1784" t="s">
        <v>94</v>
      </c>
      <c r="F1784">
        <v>48</v>
      </c>
      <c r="G1784" s="9">
        <v>6</v>
      </c>
      <c r="H1784" s="10">
        <v>12</v>
      </c>
      <c r="I1784" s="11">
        <v>85</v>
      </c>
      <c r="J1784" s="11">
        <f t="shared" si="27"/>
        <v>510</v>
      </c>
    </row>
    <row r="1785" spans="1:10">
      <c r="A1785" t="s">
        <v>76</v>
      </c>
      <c r="B1785" t="s">
        <v>84</v>
      </c>
      <c r="C1785" t="s">
        <v>88</v>
      </c>
      <c r="D1785">
        <v>2017</v>
      </c>
      <c r="E1785" t="s">
        <v>92</v>
      </c>
      <c r="F1785">
        <v>14</v>
      </c>
      <c r="G1785" s="9">
        <v>18.599999999999998</v>
      </c>
      <c r="H1785" s="10">
        <v>37.199999999999996</v>
      </c>
      <c r="I1785" s="11">
        <v>950</v>
      </c>
      <c r="J1785" s="11">
        <f t="shared" si="27"/>
        <v>17669.999999999996</v>
      </c>
    </row>
    <row r="1786" spans="1:10">
      <c r="A1786" t="s">
        <v>75</v>
      </c>
      <c r="B1786" t="s">
        <v>84</v>
      </c>
      <c r="C1786" t="s">
        <v>88</v>
      </c>
      <c r="D1786">
        <v>2017</v>
      </c>
      <c r="E1786" t="s">
        <v>94</v>
      </c>
      <c r="F1786">
        <v>52</v>
      </c>
      <c r="G1786" s="9">
        <v>20.399999999999999</v>
      </c>
      <c r="H1786" s="10">
        <v>40.799999999999997</v>
      </c>
      <c r="I1786" s="11">
        <v>950</v>
      </c>
      <c r="J1786" s="11">
        <f t="shared" si="27"/>
        <v>19380</v>
      </c>
    </row>
    <row r="1787" spans="1:10">
      <c r="A1787" t="s">
        <v>78</v>
      </c>
      <c r="B1787" t="s">
        <v>83</v>
      </c>
      <c r="C1787" t="s">
        <v>88</v>
      </c>
      <c r="D1787">
        <v>2017</v>
      </c>
      <c r="E1787" t="s">
        <v>92</v>
      </c>
      <c r="F1787">
        <v>24</v>
      </c>
      <c r="G1787" s="9">
        <v>2.8333333333333335</v>
      </c>
      <c r="H1787" s="10">
        <v>5.666666666666667</v>
      </c>
      <c r="I1787" s="11">
        <v>85</v>
      </c>
      <c r="J1787" s="11">
        <f t="shared" si="27"/>
        <v>240.83333333333334</v>
      </c>
    </row>
    <row r="1788" spans="1:10">
      <c r="A1788" t="s">
        <v>100</v>
      </c>
      <c r="B1788" t="s">
        <v>82</v>
      </c>
      <c r="C1788" t="s">
        <v>88</v>
      </c>
      <c r="D1788">
        <v>2017</v>
      </c>
      <c r="E1788" t="s">
        <v>91</v>
      </c>
      <c r="F1788">
        <v>3</v>
      </c>
      <c r="G1788" s="9">
        <v>3.75</v>
      </c>
      <c r="H1788" s="10">
        <v>7.5</v>
      </c>
      <c r="I1788" s="11">
        <v>550</v>
      </c>
      <c r="J1788" s="11">
        <f t="shared" si="27"/>
        <v>2062.5</v>
      </c>
    </row>
    <row r="1789" spans="1:10">
      <c r="A1789" t="s">
        <v>77</v>
      </c>
      <c r="B1789" t="s">
        <v>85</v>
      </c>
      <c r="C1789" t="s">
        <v>88</v>
      </c>
      <c r="D1789">
        <v>2017</v>
      </c>
      <c r="E1789" t="s">
        <v>94</v>
      </c>
      <c r="F1789">
        <v>52</v>
      </c>
      <c r="G1789" s="9">
        <v>3.25</v>
      </c>
      <c r="H1789" s="10">
        <v>6.5</v>
      </c>
      <c r="I1789" s="11">
        <v>1500</v>
      </c>
      <c r="J1789" s="11">
        <f t="shared" si="27"/>
        <v>4875</v>
      </c>
    </row>
    <row r="1790" spans="1:10">
      <c r="A1790" t="s">
        <v>77</v>
      </c>
      <c r="B1790" t="s">
        <v>83</v>
      </c>
      <c r="C1790" t="s">
        <v>88</v>
      </c>
      <c r="D1790">
        <v>2017</v>
      </c>
      <c r="E1790" t="s">
        <v>94</v>
      </c>
      <c r="F1790">
        <v>41</v>
      </c>
      <c r="G1790" s="9">
        <v>4.666666666666667</v>
      </c>
      <c r="H1790" s="10">
        <v>9.3333333333333339</v>
      </c>
      <c r="I1790" s="11">
        <v>85</v>
      </c>
      <c r="J1790" s="11">
        <f t="shared" si="27"/>
        <v>396.66666666666669</v>
      </c>
    </row>
    <row r="1791" spans="1:10">
      <c r="A1791" t="s">
        <v>75</v>
      </c>
      <c r="B1791" t="s">
        <v>84</v>
      </c>
      <c r="C1791" t="s">
        <v>88</v>
      </c>
      <c r="D1791">
        <v>2017</v>
      </c>
      <c r="E1791" t="s">
        <v>92</v>
      </c>
      <c r="F1791">
        <v>14</v>
      </c>
      <c r="G1791" s="9">
        <v>20.399999999999999</v>
      </c>
      <c r="H1791" s="10">
        <v>40.799999999999997</v>
      </c>
      <c r="I1791" s="11">
        <v>950</v>
      </c>
      <c r="J1791" s="11">
        <f t="shared" si="27"/>
        <v>19380</v>
      </c>
    </row>
    <row r="1792" spans="1:10">
      <c r="A1792" t="s">
        <v>75</v>
      </c>
      <c r="B1792" t="s">
        <v>82</v>
      </c>
      <c r="C1792" t="s">
        <v>88</v>
      </c>
      <c r="D1792">
        <v>2017</v>
      </c>
      <c r="E1792" t="s">
        <v>94</v>
      </c>
      <c r="F1792">
        <v>48</v>
      </c>
      <c r="G1792" s="9">
        <v>16.5</v>
      </c>
      <c r="H1792" s="10">
        <v>33</v>
      </c>
      <c r="I1792" s="11">
        <v>550</v>
      </c>
      <c r="J1792" s="11">
        <f t="shared" si="27"/>
        <v>9075</v>
      </c>
    </row>
    <row r="1793" spans="1:10">
      <c r="A1793" t="s">
        <v>75</v>
      </c>
      <c r="B1793" t="s">
        <v>85</v>
      </c>
      <c r="C1793" t="s">
        <v>88</v>
      </c>
      <c r="D1793">
        <v>2017</v>
      </c>
      <c r="E1793" t="s">
        <v>94</v>
      </c>
      <c r="F1793">
        <v>50</v>
      </c>
      <c r="G1793" s="9">
        <v>4.125</v>
      </c>
      <c r="H1793" s="10">
        <v>8.25</v>
      </c>
      <c r="I1793" s="11">
        <v>1500</v>
      </c>
      <c r="J1793" s="11">
        <f t="shared" si="27"/>
        <v>6187.5</v>
      </c>
    </row>
    <row r="1794" spans="1:10">
      <c r="A1794" t="s">
        <v>100</v>
      </c>
      <c r="B1794" t="s">
        <v>84</v>
      </c>
      <c r="C1794" t="s">
        <v>88</v>
      </c>
      <c r="D1794">
        <v>2017</v>
      </c>
      <c r="E1794" t="s">
        <v>91</v>
      </c>
      <c r="F1794">
        <v>3</v>
      </c>
      <c r="G1794" s="9">
        <v>4.8</v>
      </c>
      <c r="H1794" s="10">
        <v>9.6</v>
      </c>
      <c r="I1794" s="11">
        <v>950</v>
      </c>
      <c r="J1794" s="11">
        <f t="shared" ref="J1794:J1857" si="28">I1794*G1794</f>
        <v>4560</v>
      </c>
    </row>
    <row r="1795" spans="1:10">
      <c r="A1795" t="s">
        <v>100</v>
      </c>
      <c r="B1795" t="s">
        <v>85</v>
      </c>
      <c r="C1795" t="s">
        <v>88</v>
      </c>
      <c r="D1795">
        <v>2017</v>
      </c>
      <c r="E1795" t="s">
        <v>93</v>
      </c>
      <c r="F1795">
        <v>28</v>
      </c>
      <c r="G1795" s="9">
        <v>0.625</v>
      </c>
      <c r="H1795" s="10">
        <v>1.25</v>
      </c>
      <c r="I1795" s="11">
        <v>1500</v>
      </c>
      <c r="J1795" s="11">
        <f t="shared" si="28"/>
        <v>937.5</v>
      </c>
    </row>
    <row r="1796" spans="1:10">
      <c r="A1796" t="s">
        <v>78</v>
      </c>
      <c r="B1796" t="s">
        <v>84</v>
      </c>
      <c r="C1796" t="s">
        <v>88</v>
      </c>
      <c r="D1796">
        <v>2017</v>
      </c>
      <c r="E1796" t="s">
        <v>92</v>
      </c>
      <c r="F1796">
        <v>26</v>
      </c>
      <c r="G1796" s="9">
        <v>16.2</v>
      </c>
      <c r="H1796" s="10">
        <v>32.4</v>
      </c>
      <c r="I1796" s="11">
        <v>950</v>
      </c>
      <c r="J1796" s="11">
        <f t="shared" si="28"/>
        <v>15390</v>
      </c>
    </row>
    <row r="1797" spans="1:10">
      <c r="A1797" t="s">
        <v>100</v>
      </c>
      <c r="B1797" t="s">
        <v>83</v>
      </c>
      <c r="C1797" t="s">
        <v>88</v>
      </c>
      <c r="D1797">
        <v>2017</v>
      </c>
      <c r="E1797" t="s">
        <v>93</v>
      </c>
      <c r="F1797">
        <v>28</v>
      </c>
      <c r="G1797" s="9">
        <v>1.3333333333333333</v>
      </c>
      <c r="H1797" s="10">
        <v>2.6666666666666665</v>
      </c>
      <c r="I1797" s="11">
        <v>85</v>
      </c>
      <c r="J1797" s="11">
        <f t="shared" si="28"/>
        <v>113.33333333333333</v>
      </c>
    </row>
    <row r="1798" spans="1:10">
      <c r="A1798" t="s">
        <v>76</v>
      </c>
      <c r="B1798" t="s">
        <v>85</v>
      </c>
      <c r="C1798" t="s">
        <v>88</v>
      </c>
      <c r="D1798">
        <v>2017</v>
      </c>
      <c r="E1798" t="s">
        <v>91</v>
      </c>
      <c r="F1798">
        <v>4</v>
      </c>
      <c r="G1798" s="9">
        <v>6.75</v>
      </c>
      <c r="H1798" s="10">
        <v>13.5</v>
      </c>
      <c r="I1798" s="11">
        <v>1500</v>
      </c>
      <c r="J1798" s="11">
        <f t="shared" si="28"/>
        <v>10125</v>
      </c>
    </row>
    <row r="1799" spans="1:10">
      <c r="A1799" t="s">
        <v>100</v>
      </c>
      <c r="B1799" t="s">
        <v>82</v>
      </c>
      <c r="C1799" t="s">
        <v>88</v>
      </c>
      <c r="D1799">
        <v>2017</v>
      </c>
      <c r="E1799" t="s">
        <v>94</v>
      </c>
      <c r="F1799">
        <v>50</v>
      </c>
      <c r="G1799" s="9">
        <v>6.75</v>
      </c>
      <c r="H1799" s="10">
        <v>13.5</v>
      </c>
      <c r="I1799" s="11">
        <v>550</v>
      </c>
      <c r="J1799" s="11">
        <f t="shared" si="28"/>
        <v>3712.5</v>
      </c>
    </row>
    <row r="1800" spans="1:10">
      <c r="A1800" t="s">
        <v>76</v>
      </c>
      <c r="B1800" t="s">
        <v>83</v>
      </c>
      <c r="C1800" t="s">
        <v>88</v>
      </c>
      <c r="D1800">
        <v>2017</v>
      </c>
      <c r="E1800" t="s">
        <v>92</v>
      </c>
      <c r="F1800">
        <v>24</v>
      </c>
      <c r="G1800" s="9">
        <v>8.5</v>
      </c>
      <c r="H1800" s="10">
        <v>17</v>
      </c>
      <c r="I1800" s="11">
        <v>85</v>
      </c>
      <c r="J1800" s="11">
        <f t="shared" si="28"/>
        <v>722.5</v>
      </c>
    </row>
    <row r="1801" spans="1:10">
      <c r="A1801" t="s">
        <v>75</v>
      </c>
      <c r="B1801" t="s">
        <v>85</v>
      </c>
      <c r="C1801" t="s">
        <v>88</v>
      </c>
      <c r="D1801">
        <v>2017</v>
      </c>
      <c r="E1801" t="s">
        <v>91</v>
      </c>
      <c r="F1801">
        <v>4</v>
      </c>
      <c r="G1801" s="9">
        <v>3.125</v>
      </c>
      <c r="H1801" s="10">
        <v>6.25</v>
      </c>
      <c r="I1801" s="11">
        <v>1500</v>
      </c>
      <c r="J1801" s="11">
        <f t="shared" si="28"/>
        <v>4687.5</v>
      </c>
    </row>
    <row r="1802" spans="1:10">
      <c r="A1802" t="s">
        <v>75</v>
      </c>
      <c r="B1802" t="s">
        <v>82</v>
      </c>
      <c r="C1802" t="s">
        <v>88</v>
      </c>
      <c r="D1802">
        <v>2017</v>
      </c>
      <c r="E1802" t="s">
        <v>91</v>
      </c>
      <c r="F1802">
        <v>4</v>
      </c>
      <c r="G1802" s="9">
        <v>23.25</v>
      </c>
      <c r="H1802" s="10">
        <v>46.5</v>
      </c>
      <c r="I1802" s="11">
        <v>550</v>
      </c>
      <c r="J1802" s="11">
        <f t="shared" si="28"/>
        <v>12787.5</v>
      </c>
    </row>
    <row r="1803" spans="1:10">
      <c r="A1803" t="s">
        <v>75</v>
      </c>
      <c r="B1803" t="s">
        <v>84</v>
      </c>
      <c r="C1803" t="s">
        <v>88</v>
      </c>
      <c r="D1803">
        <v>2017</v>
      </c>
      <c r="E1803" t="s">
        <v>91</v>
      </c>
      <c r="F1803">
        <v>6</v>
      </c>
      <c r="G1803" s="9">
        <v>24</v>
      </c>
      <c r="H1803" s="10">
        <v>48</v>
      </c>
      <c r="I1803" s="11">
        <v>950</v>
      </c>
      <c r="J1803" s="11">
        <f t="shared" si="28"/>
        <v>22800</v>
      </c>
    </row>
    <row r="1804" spans="1:10">
      <c r="A1804" t="s">
        <v>78</v>
      </c>
      <c r="B1804" t="s">
        <v>82</v>
      </c>
      <c r="C1804" t="s">
        <v>88</v>
      </c>
      <c r="D1804">
        <v>2017</v>
      </c>
      <c r="E1804" t="s">
        <v>91</v>
      </c>
      <c r="F1804">
        <v>7</v>
      </c>
      <c r="G1804" s="9">
        <v>17.25</v>
      </c>
      <c r="H1804" s="10">
        <v>34.5</v>
      </c>
      <c r="I1804" s="11">
        <v>550</v>
      </c>
      <c r="J1804" s="11">
        <f t="shared" si="28"/>
        <v>9487.5</v>
      </c>
    </row>
    <row r="1805" spans="1:10">
      <c r="A1805" t="s">
        <v>100</v>
      </c>
      <c r="B1805" t="s">
        <v>83</v>
      </c>
      <c r="C1805" t="s">
        <v>88</v>
      </c>
      <c r="D1805">
        <v>2017</v>
      </c>
      <c r="E1805" t="s">
        <v>93</v>
      </c>
      <c r="F1805">
        <v>29</v>
      </c>
      <c r="G1805" s="9">
        <v>1</v>
      </c>
      <c r="H1805" s="10">
        <v>2</v>
      </c>
      <c r="I1805" s="11">
        <v>85</v>
      </c>
      <c r="J1805" s="11">
        <f t="shared" si="28"/>
        <v>85</v>
      </c>
    </row>
    <row r="1806" spans="1:10">
      <c r="A1806" t="s">
        <v>76</v>
      </c>
      <c r="B1806" t="s">
        <v>84</v>
      </c>
      <c r="C1806" t="s">
        <v>88</v>
      </c>
      <c r="D1806">
        <v>2017</v>
      </c>
      <c r="E1806" t="s">
        <v>92</v>
      </c>
      <c r="F1806">
        <v>25</v>
      </c>
      <c r="G1806" s="9">
        <v>24</v>
      </c>
      <c r="H1806" s="10">
        <v>48</v>
      </c>
      <c r="I1806" s="11">
        <v>950</v>
      </c>
      <c r="J1806" s="11">
        <f t="shared" si="28"/>
        <v>22800</v>
      </c>
    </row>
    <row r="1807" spans="1:10">
      <c r="A1807" t="s">
        <v>78</v>
      </c>
      <c r="B1807" t="s">
        <v>85</v>
      </c>
      <c r="C1807" t="s">
        <v>88</v>
      </c>
      <c r="D1807">
        <v>2017</v>
      </c>
      <c r="E1807" t="s">
        <v>94</v>
      </c>
      <c r="F1807">
        <v>52</v>
      </c>
      <c r="G1807" s="9">
        <v>3.375</v>
      </c>
      <c r="H1807" s="10">
        <v>6.75</v>
      </c>
      <c r="I1807" s="11">
        <v>1500</v>
      </c>
      <c r="J1807" s="11">
        <f t="shared" si="28"/>
        <v>5062.5</v>
      </c>
    </row>
    <row r="1808" spans="1:10">
      <c r="A1808" t="s">
        <v>100</v>
      </c>
      <c r="B1808" t="s">
        <v>84</v>
      </c>
      <c r="C1808" t="s">
        <v>88</v>
      </c>
      <c r="D1808">
        <v>2017</v>
      </c>
      <c r="E1808" t="s">
        <v>91</v>
      </c>
      <c r="F1808">
        <v>13</v>
      </c>
      <c r="G1808" s="9">
        <v>4.8</v>
      </c>
      <c r="H1808" s="10">
        <v>9.6</v>
      </c>
      <c r="I1808" s="11">
        <v>950</v>
      </c>
      <c r="J1808" s="11">
        <f t="shared" si="28"/>
        <v>4560</v>
      </c>
    </row>
    <row r="1809" spans="1:10">
      <c r="A1809" t="s">
        <v>100</v>
      </c>
      <c r="B1809" t="s">
        <v>85</v>
      </c>
      <c r="C1809" t="s">
        <v>88</v>
      </c>
      <c r="D1809">
        <v>2017</v>
      </c>
      <c r="E1809" t="s">
        <v>92</v>
      </c>
      <c r="F1809">
        <v>26</v>
      </c>
      <c r="G1809" s="9">
        <v>0.875</v>
      </c>
      <c r="H1809" s="10">
        <v>1.75</v>
      </c>
      <c r="I1809" s="11">
        <v>1500</v>
      </c>
      <c r="J1809" s="11">
        <f t="shared" si="28"/>
        <v>1312.5</v>
      </c>
    </row>
    <row r="1810" spans="1:10">
      <c r="A1810" t="s">
        <v>75</v>
      </c>
      <c r="B1810" t="s">
        <v>85</v>
      </c>
      <c r="C1810" t="s">
        <v>88</v>
      </c>
      <c r="D1810">
        <v>2017</v>
      </c>
      <c r="E1810" t="s">
        <v>93</v>
      </c>
      <c r="F1810">
        <v>38</v>
      </c>
      <c r="G1810" s="9">
        <v>3.5</v>
      </c>
      <c r="H1810" s="10">
        <v>7</v>
      </c>
      <c r="I1810" s="11">
        <v>1500</v>
      </c>
      <c r="J1810" s="11">
        <f t="shared" si="28"/>
        <v>5250</v>
      </c>
    </row>
    <row r="1811" spans="1:10">
      <c r="A1811" t="s">
        <v>76</v>
      </c>
      <c r="B1811" t="s">
        <v>82</v>
      </c>
      <c r="C1811" t="s">
        <v>88</v>
      </c>
      <c r="D1811">
        <v>2017</v>
      </c>
      <c r="E1811" t="s">
        <v>91</v>
      </c>
      <c r="F1811">
        <v>10</v>
      </c>
      <c r="G1811" s="9">
        <v>42</v>
      </c>
      <c r="H1811" s="10">
        <v>84</v>
      </c>
      <c r="I1811" s="11">
        <v>550</v>
      </c>
      <c r="J1811" s="11">
        <f t="shared" si="28"/>
        <v>23100</v>
      </c>
    </row>
    <row r="1812" spans="1:10">
      <c r="A1812" t="s">
        <v>77</v>
      </c>
      <c r="B1812" t="s">
        <v>82</v>
      </c>
      <c r="C1812" t="s">
        <v>88</v>
      </c>
      <c r="D1812">
        <v>2017</v>
      </c>
      <c r="E1812" t="s">
        <v>94</v>
      </c>
      <c r="F1812">
        <v>49</v>
      </c>
      <c r="G1812" s="9">
        <v>15.75</v>
      </c>
      <c r="H1812" s="10">
        <v>31.5</v>
      </c>
      <c r="I1812" s="11">
        <v>550</v>
      </c>
      <c r="J1812" s="11">
        <f t="shared" si="28"/>
        <v>8662.5</v>
      </c>
    </row>
    <row r="1813" spans="1:10">
      <c r="A1813" t="s">
        <v>78</v>
      </c>
      <c r="B1813" t="s">
        <v>85</v>
      </c>
      <c r="C1813" t="s">
        <v>88</v>
      </c>
      <c r="D1813">
        <v>2017</v>
      </c>
      <c r="E1813" t="s">
        <v>91</v>
      </c>
      <c r="F1813">
        <v>11</v>
      </c>
      <c r="G1813" s="9">
        <v>2.5</v>
      </c>
      <c r="H1813" s="10">
        <v>5</v>
      </c>
      <c r="I1813" s="11">
        <v>1500</v>
      </c>
      <c r="J1813" s="11">
        <f t="shared" si="28"/>
        <v>3750</v>
      </c>
    </row>
    <row r="1814" spans="1:10">
      <c r="A1814" t="s">
        <v>78</v>
      </c>
      <c r="B1814" t="s">
        <v>82</v>
      </c>
      <c r="C1814" t="s">
        <v>88</v>
      </c>
      <c r="D1814">
        <v>2017</v>
      </c>
      <c r="E1814" t="s">
        <v>92</v>
      </c>
      <c r="F1814">
        <v>21</v>
      </c>
      <c r="G1814" s="9">
        <v>22.5</v>
      </c>
      <c r="H1814" s="10">
        <v>45</v>
      </c>
      <c r="I1814" s="11">
        <v>550</v>
      </c>
      <c r="J1814" s="11">
        <f t="shared" si="28"/>
        <v>12375</v>
      </c>
    </row>
    <row r="1815" spans="1:10">
      <c r="A1815" t="s">
        <v>100</v>
      </c>
      <c r="B1815" t="s">
        <v>85</v>
      </c>
      <c r="C1815" t="s">
        <v>88</v>
      </c>
      <c r="D1815">
        <v>2017</v>
      </c>
      <c r="E1815" t="s">
        <v>91</v>
      </c>
      <c r="F1815">
        <v>4</v>
      </c>
      <c r="G1815" s="9">
        <v>1.25</v>
      </c>
      <c r="H1815" s="10">
        <v>2.5</v>
      </c>
      <c r="I1815" s="11">
        <v>1500</v>
      </c>
      <c r="J1815" s="11">
        <f t="shared" si="28"/>
        <v>1875</v>
      </c>
    </row>
    <row r="1816" spans="1:10">
      <c r="A1816" t="s">
        <v>77</v>
      </c>
      <c r="B1816" t="s">
        <v>82</v>
      </c>
      <c r="C1816" t="s">
        <v>88</v>
      </c>
      <c r="D1816">
        <v>2017</v>
      </c>
      <c r="E1816" t="s">
        <v>92</v>
      </c>
      <c r="F1816">
        <v>26</v>
      </c>
      <c r="G1816" s="9">
        <v>19.5</v>
      </c>
      <c r="H1816" s="10">
        <v>39</v>
      </c>
      <c r="I1816" s="11">
        <v>550</v>
      </c>
      <c r="J1816" s="11">
        <f t="shared" si="28"/>
        <v>10725</v>
      </c>
    </row>
    <row r="1817" spans="1:10">
      <c r="A1817" t="s">
        <v>75</v>
      </c>
      <c r="B1817" t="s">
        <v>82</v>
      </c>
      <c r="C1817" t="s">
        <v>88</v>
      </c>
      <c r="D1817">
        <v>2017</v>
      </c>
      <c r="E1817" t="s">
        <v>93</v>
      </c>
      <c r="F1817">
        <v>38</v>
      </c>
      <c r="G1817" s="9">
        <v>18</v>
      </c>
      <c r="H1817" s="10">
        <v>36</v>
      </c>
      <c r="I1817" s="11">
        <v>550</v>
      </c>
      <c r="J1817" s="11">
        <f t="shared" si="28"/>
        <v>9900</v>
      </c>
    </row>
    <row r="1818" spans="1:10">
      <c r="A1818" t="s">
        <v>75</v>
      </c>
      <c r="B1818" t="s">
        <v>84</v>
      </c>
      <c r="C1818" t="s">
        <v>88</v>
      </c>
      <c r="D1818">
        <v>2017</v>
      </c>
      <c r="E1818" t="s">
        <v>92</v>
      </c>
      <c r="F1818">
        <v>22</v>
      </c>
      <c r="G1818" s="9">
        <v>22.8</v>
      </c>
      <c r="H1818" s="10">
        <v>45.6</v>
      </c>
      <c r="I1818" s="11">
        <v>950</v>
      </c>
      <c r="J1818" s="11">
        <f t="shared" si="28"/>
        <v>21660</v>
      </c>
    </row>
    <row r="1819" spans="1:10">
      <c r="A1819" t="s">
        <v>77</v>
      </c>
      <c r="B1819" t="s">
        <v>84</v>
      </c>
      <c r="C1819" t="s">
        <v>88</v>
      </c>
      <c r="D1819">
        <v>2017</v>
      </c>
      <c r="E1819" t="s">
        <v>92</v>
      </c>
      <c r="F1819">
        <v>25</v>
      </c>
      <c r="G1819" s="9">
        <v>12</v>
      </c>
      <c r="H1819" s="10">
        <v>24</v>
      </c>
      <c r="I1819" s="11">
        <v>950</v>
      </c>
      <c r="J1819" s="11">
        <f t="shared" si="28"/>
        <v>11400</v>
      </c>
    </row>
    <row r="1820" spans="1:10">
      <c r="A1820" t="s">
        <v>75</v>
      </c>
      <c r="B1820" t="s">
        <v>83</v>
      </c>
      <c r="C1820" t="s">
        <v>88</v>
      </c>
      <c r="D1820">
        <v>2017</v>
      </c>
      <c r="E1820" t="s">
        <v>92</v>
      </c>
      <c r="F1820">
        <v>23</v>
      </c>
      <c r="G1820" s="9">
        <v>4.166666666666667</v>
      </c>
      <c r="H1820" s="10">
        <v>8.3333333333333339</v>
      </c>
      <c r="I1820" s="11">
        <v>85</v>
      </c>
      <c r="J1820" s="11">
        <f t="shared" si="28"/>
        <v>354.16666666666669</v>
      </c>
    </row>
    <row r="1821" spans="1:10">
      <c r="A1821" t="s">
        <v>100</v>
      </c>
      <c r="B1821" t="s">
        <v>85</v>
      </c>
      <c r="C1821" t="s">
        <v>88</v>
      </c>
      <c r="D1821">
        <v>2017</v>
      </c>
      <c r="E1821" t="s">
        <v>92</v>
      </c>
      <c r="F1821">
        <v>15</v>
      </c>
      <c r="G1821" s="9">
        <v>0.875</v>
      </c>
      <c r="H1821" s="10">
        <v>1.75</v>
      </c>
      <c r="I1821" s="11">
        <v>1500</v>
      </c>
      <c r="J1821" s="11">
        <f t="shared" si="28"/>
        <v>1312.5</v>
      </c>
    </row>
    <row r="1822" spans="1:10">
      <c r="A1822" t="s">
        <v>77</v>
      </c>
      <c r="B1822" t="s">
        <v>84</v>
      </c>
      <c r="C1822" t="s">
        <v>88</v>
      </c>
      <c r="D1822">
        <v>2017</v>
      </c>
      <c r="E1822" t="s">
        <v>94</v>
      </c>
      <c r="F1822">
        <v>49</v>
      </c>
      <c r="G1822" s="9">
        <v>13.799999999999999</v>
      </c>
      <c r="H1822" s="10">
        <v>27.599999999999998</v>
      </c>
      <c r="I1822" s="11">
        <v>950</v>
      </c>
      <c r="J1822" s="11">
        <f t="shared" si="28"/>
        <v>13109.999999999998</v>
      </c>
    </row>
    <row r="1823" spans="1:10">
      <c r="A1823" t="s">
        <v>77</v>
      </c>
      <c r="B1823" t="s">
        <v>85</v>
      </c>
      <c r="C1823" t="s">
        <v>88</v>
      </c>
      <c r="D1823">
        <v>2017</v>
      </c>
      <c r="E1823" t="s">
        <v>93</v>
      </c>
      <c r="F1823">
        <v>38</v>
      </c>
      <c r="G1823" s="9">
        <v>4.375</v>
      </c>
      <c r="H1823" s="10">
        <v>8.75</v>
      </c>
      <c r="I1823" s="11">
        <v>1500</v>
      </c>
      <c r="J1823" s="11">
        <f t="shared" si="28"/>
        <v>6562.5</v>
      </c>
    </row>
    <row r="1824" spans="1:10">
      <c r="A1824" t="s">
        <v>76</v>
      </c>
      <c r="B1824" t="s">
        <v>85</v>
      </c>
      <c r="C1824" t="s">
        <v>88</v>
      </c>
      <c r="D1824">
        <v>2017</v>
      </c>
      <c r="E1824" t="s">
        <v>91</v>
      </c>
      <c r="F1824">
        <v>10</v>
      </c>
      <c r="G1824" s="9">
        <v>4.25</v>
      </c>
      <c r="H1824" s="10">
        <v>8.5</v>
      </c>
      <c r="I1824" s="11">
        <v>1500</v>
      </c>
      <c r="J1824" s="11">
        <f t="shared" si="28"/>
        <v>6375</v>
      </c>
    </row>
    <row r="1825" spans="1:10">
      <c r="A1825" t="s">
        <v>100</v>
      </c>
      <c r="B1825" t="s">
        <v>84</v>
      </c>
      <c r="C1825" t="s">
        <v>88</v>
      </c>
      <c r="D1825">
        <v>2017</v>
      </c>
      <c r="E1825" t="s">
        <v>92</v>
      </c>
      <c r="F1825">
        <v>16</v>
      </c>
      <c r="G1825" s="9">
        <v>4.8</v>
      </c>
      <c r="H1825" s="10">
        <v>9.6</v>
      </c>
      <c r="I1825" s="11">
        <v>950</v>
      </c>
      <c r="J1825" s="11">
        <f t="shared" si="28"/>
        <v>4560</v>
      </c>
    </row>
    <row r="1826" spans="1:10">
      <c r="A1826" t="s">
        <v>77</v>
      </c>
      <c r="B1826" t="s">
        <v>84</v>
      </c>
      <c r="C1826" t="s">
        <v>88</v>
      </c>
      <c r="D1826">
        <v>2017</v>
      </c>
      <c r="E1826" t="s">
        <v>91</v>
      </c>
      <c r="F1826">
        <v>10</v>
      </c>
      <c r="G1826" s="9">
        <v>9.6</v>
      </c>
      <c r="H1826" s="10">
        <v>19.2</v>
      </c>
      <c r="I1826" s="11">
        <v>950</v>
      </c>
      <c r="J1826" s="11">
        <f t="shared" si="28"/>
        <v>9120</v>
      </c>
    </row>
    <row r="1827" spans="1:10">
      <c r="A1827" t="s">
        <v>100</v>
      </c>
      <c r="B1827" t="s">
        <v>83</v>
      </c>
      <c r="C1827" t="s">
        <v>88</v>
      </c>
      <c r="D1827">
        <v>2017</v>
      </c>
      <c r="E1827" t="s">
        <v>93</v>
      </c>
      <c r="F1827">
        <v>38</v>
      </c>
      <c r="G1827" s="9">
        <v>1.6666666666666667</v>
      </c>
      <c r="H1827" s="10">
        <v>3.3333333333333335</v>
      </c>
      <c r="I1827" s="11">
        <v>85</v>
      </c>
      <c r="J1827" s="11">
        <f t="shared" si="28"/>
        <v>141.66666666666669</v>
      </c>
    </row>
    <row r="1828" spans="1:10">
      <c r="A1828" t="s">
        <v>78</v>
      </c>
      <c r="B1828" t="s">
        <v>82</v>
      </c>
      <c r="C1828" t="s">
        <v>88</v>
      </c>
      <c r="D1828">
        <v>2017</v>
      </c>
      <c r="E1828" t="s">
        <v>94</v>
      </c>
      <c r="F1828">
        <v>52</v>
      </c>
      <c r="G1828" s="9">
        <v>10.5</v>
      </c>
      <c r="H1828" s="10">
        <v>21</v>
      </c>
      <c r="I1828" s="11">
        <v>550</v>
      </c>
      <c r="J1828" s="11">
        <f t="shared" si="28"/>
        <v>5775</v>
      </c>
    </row>
    <row r="1829" spans="1:10">
      <c r="A1829" t="s">
        <v>76</v>
      </c>
      <c r="B1829" t="s">
        <v>85</v>
      </c>
      <c r="C1829" t="s">
        <v>88</v>
      </c>
      <c r="D1829">
        <v>2017</v>
      </c>
      <c r="E1829" t="s">
        <v>94</v>
      </c>
      <c r="F1829">
        <v>48</v>
      </c>
      <c r="G1829" s="9">
        <v>6</v>
      </c>
      <c r="H1829" s="10">
        <v>12</v>
      </c>
      <c r="I1829" s="11">
        <v>1500</v>
      </c>
      <c r="J1829" s="11">
        <f t="shared" si="28"/>
        <v>9000</v>
      </c>
    </row>
    <row r="1830" spans="1:10">
      <c r="A1830" t="s">
        <v>78</v>
      </c>
      <c r="B1830" t="s">
        <v>84</v>
      </c>
      <c r="C1830" t="s">
        <v>88</v>
      </c>
      <c r="D1830">
        <v>2017</v>
      </c>
      <c r="E1830" t="s">
        <v>91</v>
      </c>
      <c r="F1830">
        <v>11</v>
      </c>
      <c r="G1830" s="9">
        <v>10.799999999999999</v>
      </c>
      <c r="H1830" s="10">
        <v>21.599999999999998</v>
      </c>
      <c r="I1830" s="11">
        <v>950</v>
      </c>
      <c r="J1830" s="11">
        <f t="shared" si="28"/>
        <v>10259.999999999998</v>
      </c>
    </row>
    <row r="1831" spans="1:10">
      <c r="A1831" t="s">
        <v>75</v>
      </c>
      <c r="B1831" t="s">
        <v>82</v>
      </c>
      <c r="C1831" t="s">
        <v>88</v>
      </c>
      <c r="D1831">
        <v>2017</v>
      </c>
      <c r="E1831" t="s">
        <v>91</v>
      </c>
      <c r="F1831">
        <v>13</v>
      </c>
      <c r="G1831" s="9">
        <v>24.75</v>
      </c>
      <c r="H1831" s="10">
        <v>49.5</v>
      </c>
      <c r="I1831" s="11">
        <v>550</v>
      </c>
      <c r="J1831" s="11">
        <f t="shared" si="28"/>
        <v>13612.5</v>
      </c>
    </row>
    <row r="1832" spans="1:10">
      <c r="A1832" t="s">
        <v>78</v>
      </c>
      <c r="B1832" t="s">
        <v>84</v>
      </c>
      <c r="C1832" t="s">
        <v>88</v>
      </c>
      <c r="D1832">
        <v>2017</v>
      </c>
      <c r="E1832" t="s">
        <v>94</v>
      </c>
      <c r="F1832">
        <v>52</v>
      </c>
      <c r="G1832" s="9">
        <v>16.8</v>
      </c>
      <c r="H1832" s="10">
        <v>33.6</v>
      </c>
      <c r="I1832" s="11">
        <v>950</v>
      </c>
      <c r="J1832" s="11">
        <f t="shared" si="28"/>
        <v>15960</v>
      </c>
    </row>
    <row r="1833" spans="1:10">
      <c r="A1833" t="s">
        <v>78</v>
      </c>
      <c r="B1833" t="s">
        <v>84</v>
      </c>
      <c r="C1833" t="s">
        <v>88</v>
      </c>
      <c r="D1833">
        <v>2017</v>
      </c>
      <c r="E1833" t="s">
        <v>92</v>
      </c>
      <c r="F1833">
        <v>21</v>
      </c>
      <c r="G1833" s="9">
        <v>10.799999999999999</v>
      </c>
      <c r="H1833" s="10">
        <v>21.599999999999998</v>
      </c>
      <c r="I1833" s="11">
        <v>950</v>
      </c>
      <c r="J1833" s="11">
        <f t="shared" si="28"/>
        <v>10259.999999999998</v>
      </c>
    </row>
    <row r="1834" spans="1:10">
      <c r="A1834" t="s">
        <v>76</v>
      </c>
      <c r="B1834" t="s">
        <v>83</v>
      </c>
      <c r="C1834" t="s">
        <v>88</v>
      </c>
      <c r="D1834">
        <v>2017</v>
      </c>
      <c r="E1834" t="s">
        <v>91</v>
      </c>
      <c r="F1834">
        <v>7</v>
      </c>
      <c r="G1834" s="9">
        <v>9.3333333333333339</v>
      </c>
      <c r="H1834" s="10">
        <v>18.666666666666668</v>
      </c>
      <c r="I1834" s="11">
        <v>85</v>
      </c>
      <c r="J1834" s="11">
        <f t="shared" si="28"/>
        <v>793.33333333333337</v>
      </c>
    </row>
    <row r="1835" spans="1:10">
      <c r="A1835" t="s">
        <v>77</v>
      </c>
      <c r="B1835" t="s">
        <v>84</v>
      </c>
      <c r="C1835" t="s">
        <v>88</v>
      </c>
      <c r="D1835">
        <v>2017</v>
      </c>
      <c r="E1835" t="s">
        <v>94</v>
      </c>
      <c r="F1835">
        <v>48</v>
      </c>
      <c r="G1835" s="9">
        <v>18</v>
      </c>
      <c r="H1835" s="10">
        <v>36</v>
      </c>
      <c r="I1835" s="11">
        <v>950</v>
      </c>
      <c r="J1835" s="11">
        <f t="shared" si="28"/>
        <v>17100</v>
      </c>
    </row>
    <row r="1836" spans="1:10">
      <c r="A1836" t="s">
        <v>76</v>
      </c>
      <c r="B1836" t="s">
        <v>84</v>
      </c>
      <c r="C1836" t="s">
        <v>88</v>
      </c>
      <c r="D1836">
        <v>2017</v>
      </c>
      <c r="E1836" t="s">
        <v>91</v>
      </c>
      <c r="F1836">
        <v>10</v>
      </c>
      <c r="G1836" s="9">
        <v>27.599999999999998</v>
      </c>
      <c r="H1836" s="10">
        <v>55.199999999999996</v>
      </c>
      <c r="I1836" s="11">
        <v>950</v>
      </c>
      <c r="J1836" s="11">
        <f t="shared" si="28"/>
        <v>26219.999999999996</v>
      </c>
    </row>
    <row r="1837" spans="1:10">
      <c r="A1837" t="s">
        <v>76</v>
      </c>
      <c r="B1837" t="s">
        <v>84</v>
      </c>
      <c r="C1837" t="s">
        <v>88</v>
      </c>
      <c r="D1837">
        <v>2017</v>
      </c>
      <c r="E1837" t="s">
        <v>94</v>
      </c>
      <c r="F1837">
        <v>49</v>
      </c>
      <c r="G1837" s="9">
        <v>33</v>
      </c>
      <c r="H1837" s="10">
        <v>66</v>
      </c>
      <c r="I1837" s="11">
        <v>950</v>
      </c>
      <c r="J1837" s="11">
        <f t="shared" si="28"/>
        <v>31350</v>
      </c>
    </row>
    <row r="1838" spans="1:10">
      <c r="A1838" t="s">
        <v>77</v>
      </c>
      <c r="B1838" t="s">
        <v>84</v>
      </c>
      <c r="C1838" t="s">
        <v>88</v>
      </c>
      <c r="D1838">
        <v>2017</v>
      </c>
      <c r="E1838" t="s">
        <v>91</v>
      </c>
      <c r="F1838">
        <v>13</v>
      </c>
      <c r="G1838" s="9">
        <v>19.2</v>
      </c>
      <c r="H1838" s="10">
        <v>38.4</v>
      </c>
      <c r="I1838" s="11">
        <v>950</v>
      </c>
      <c r="J1838" s="11">
        <f t="shared" si="28"/>
        <v>18240</v>
      </c>
    </row>
    <row r="1839" spans="1:10">
      <c r="A1839" t="s">
        <v>77</v>
      </c>
      <c r="B1839" t="s">
        <v>84</v>
      </c>
      <c r="C1839" t="s">
        <v>88</v>
      </c>
      <c r="D1839">
        <v>2017</v>
      </c>
      <c r="E1839" t="s">
        <v>91</v>
      </c>
      <c r="F1839">
        <v>7</v>
      </c>
      <c r="G1839" s="9">
        <v>19.8</v>
      </c>
      <c r="H1839" s="10">
        <v>39.6</v>
      </c>
      <c r="I1839" s="11">
        <v>950</v>
      </c>
      <c r="J1839" s="11">
        <f t="shared" si="28"/>
        <v>18810</v>
      </c>
    </row>
    <row r="1840" spans="1:10">
      <c r="A1840" t="s">
        <v>76</v>
      </c>
      <c r="B1840" t="s">
        <v>85</v>
      </c>
      <c r="C1840" t="s">
        <v>88</v>
      </c>
      <c r="D1840">
        <v>2017</v>
      </c>
      <c r="E1840" t="s">
        <v>92</v>
      </c>
      <c r="F1840">
        <v>22</v>
      </c>
      <c r="G1840" s="9">
        <v>4.375</v>
      </c>
      <c r="H1840" s="10">
        <v>8.75</v>
      </c>
      <c r="I1840" s="11">
        <v>1500</v>
      </c>
      <c r="J1840" s="11">
        <f t="shared" si="28"/>
        <v>6562.5</v>
      </c>
    </row>
    <row r="1841" spans="1:10">
      <c r="A1841" t="s">
        <v>78</v>
      </c>
      <c r="B1841" t="s">
        <v>83</v>
      </c>
      <c r="C1841" t="s">
        <v>88</v>
      </c>
      <c r="D1841">
        <v>2017</v>
      </c>
      <c r="E1841" t="s">
        <v>94</v>
      </c>
      <c r="F1841">
        <v>51</v>
      </c>
      <c r="G1841" s="9">
        <v>2</v>
      </c>
      <c r="H1841" s="10">
        <v>4</v>
      </c>
      <c r="I1841" s="11">
        <v>85</v>
      </c>
      <c r="J1841" s="11">
        <f t="shared" si="28"/>
        <v>170</v>
      </c>
    </row>
    <row r="1842" spans="1:10">
      <c r="A1842" t="s">
        <v>77</v>
      </c>
      <c r="B1842" t="s">
        <v>85</v>
      </c>
      <c r="C1842" t="s">
        <v>88</v>
      </c>
      <c r="D1842">
        <v>2017</v>
      </c>
      <c r="E1842" t="s">
        <v>91</v>
      </c>
      <c r="F1842">
        <v>11</v>
      </c>
      <c r="G1842" s="9">
        <v>3.75</v>
      </c>
      <c r="H1842" s="10">
        <v>7.5</v>
      </c>
      <c r="I1842" s="11">
        <v>1500</v>
      </c>
      <c r="J1842" s="11">
        <f t="shared" si="28"/>
        <v>5625</v>
      </c>
    </row>
    <row r="1843" spans="1:10">
      <c r="A1843" t="s">
        <v>76</v>
      </c>
      <c r="B1843" t="s">
        <v>85</v>
      </c>
      <c r="C1843" t="s">
        <v>88</v>
      </c>
      <c r="D1843">
        <v>2017</v>
      </c>
      <c r="E1843" t="s">
        <v>92</v>
      </c>
      <c r="F1843">
        <v>21</v>
      </c>
      <c r="G1843" s="9">
        <v>5.25</v>
      </c>
      <c r="H1843" s="10">
        <v>10.5</v>
      </c>
      <c r="I1843" s="11">
        <v>1500</v>
      </c>
      <c r="J1843" s="11">
        <f t="shared" si="28"/>
        <v>7875</v>
      </c>
    </row>
    <row r="1844" spans="1:10">
      <c r="A1844" t="s">
        <v>78</v>
      </c>
      <c r="B1844" t="s">
        <v>83</v>
      </c>
      <c r="C1844" t="s">
        <v>88</v>
      </c>
      <c r="D1844">
        <v>2017</v>
      </c>
      <c r="E1844" t="s">
        <v>93</v>
      </c>
      <c r="F1844">
        <v>27</v>
      </c>
      <c r="G1844" s="9">
        <v>2.5</v>
      </c>
      <c r="H1844" s="10">
        <v>5</v>
      </c>
      <c r="I1844" s="11">
        <v>85</v>
      </c>
      <c r="J1844" s="11">
        <f t="shared" si="28"/>
        <v>212.5</v>
      </c>
    </row>
    <row r="1845" spans="1:10">
      <c r="A1845" t="s">
        <v>76</v>
      </c>
      <c r="B1845" t="s">
        <v>82</v>
      </c>
      <c r="C1845" t="s">
        <v>88</v>
      </c>
      <c r="D1845">
        <v>2017</v>
      </c>
      <c r="E1845" t="s">
        <v>91</v>
      </c>
      <c r="F1845">
        <v>11</v>
      </c>
      <c r="G1845" s="9">
        <v>30</v>
      </c>
      <c r="H1845" s="10">
        <v>60</v>
      </c>
      <c r="I1845" s="11">
        <v>550</v>
      </c>
      <c r="J1845" s="11">
        <f t="shared" si="28"/>
        <v>16500</v>
      </c>
    </row>
    <row r="1846" spans="1:10">
      <c r="A1846" t="s">
        <v>75</v>
      </c>
      <c r="B1846" t="s">
        <v>85</v>
      </c>
      <c r="C1846" t="s">
        <v>88</v>
      </c>
      <c r="D1846">
        <v>2017</v>
      </c>
      <c r="E1846" t="s">
        <v>94</v>
      </c>
      <c r="F1846">
        <v>48</v>
      </c>
      <c r="G1846" s="9">
        <v>3.5</v>
      </c>
      <c r="H1846" s="10">
        <v>7</v>
      </c>
      <c r="I1846" s="11">
        <v>1500</v>
      </c>
      <c r="J1846" s="11">
        <f t="shared" si="28"/>
        <v>5250</v>
      </c>
    </row>
    <row r="1847" spans="1:10">
      <c r="A1847" t="s">
        <v>75</v>
      </c>
      <c r="B1847" t="s">
        <v>83</v>
      </c>
      <c r="C1847" t="s">
        <v>88</v>
      </c>
      <c r="D1847">
        <v>2017</v>
      </c>
      <c r="E1847" t="s">
        <v>91</v>
      </c>
      <c r="F1847">
        <v>7</v>
      </c>
      <c r="G1847" s="9">
        <v>4.166666666666667</v>
      </c>
      <c r="H1847" s="10">
        <v>8.3333333333333339</v>
      </c>
      <c r="I1847" s="11">
        <v>85</v>
      </c>
      <c r="J1847" s="11">
        <f t="shared" si="28"/>
        <v>354.16666666666669</v>
      </c>
    </row>
    <row r="1848" spans="1:10">
      <c r="A1848" t="s">
        <v>75</v>
      </c>
      <c r="B1848" t="s">
        <v>84</v>
      </c>
      <c r="C1848" t="s">
        <v>88</v>
      </c>
      <c r="D1848">
        <v>2017</v>
      </c>
      <c r="E1848" t="s">
        <v>94</v>
      </c>
      <c r="F1848">
        <v>51</v>
      </c>
      <c r="G1848" s="9">
        <v>12.6</v>
      </c>
      <c r="H1848" s="10">
        <v>25.2</v>
      </c>
      <c r="I1848" s="11">
        <v>950</v>
      </c>
      <c r="J1848" s="11">
        <f t="shared" si="28"/>
        <v>11970</v>
      </c>
    </row>
    <row r="1849" spans="1:10">
      <c r="A1849" t="s">
        <v>78</v>
      </c>
      <c r="B1849" t="s">
        <v>82</v>
      </c>
      <c r="C1849" t="s">
        <v>88</v>
      </c>
      <c r="D1849">
        <v>2017</v>
      </c>
      <c r="E1849" t="s">
        <v>94</v>
      </c>
      <c r="F1849">
        <v>48</v>
      </c>
      <c r="G1849" s="9">
        <v>13.5</v>
      </c>
      <c r="H1849" s="10">
        <v>27</v>
      </c>
      <c r="I1849" s="11">
        <v>550</v>
      </c>
      <c r="J1849" s="11">
        <f t="shared" si="28"/>
        <v>7425</v>
      </c>
    </row>
    <row r="1850" spans="1:10">
      <c r="A1850" t="s">
        <v>75</v>
      </c>
      <c r="B1850" t="s">
        <v>82</v>
      </c>
      <c r="C1850" t="s">
        <v>88</v>
      </c>
      <c r="D1850">
        <v>2017</v>
      </c>
      <c r="E1850" t="s">
        <v>94</v>
      </c>
      <c r="F1850">
        <v>49</v>
      </c>
      <c r="G1850" s="9">
        <v>22.5</v>
      </c>
      <c r="H1850" s="10">
        <v>45</v>
      </c>
      <c r="I1850" s="11">
        <v>550</v>
      </c>
      <c r="J1850" s="11">
        <f t="shared" si="28"/>
        <v>12375</v>
      </c>
    </row>
    <row r="1851" spans="1:10">
      <c r="A1851" t="s">
        <v>75</v>
      </c>
      <c r="B1851" t="s">
        <v>82</v>
      </c>
      <c r="C1851" t="s">
        <v>88</v>
      </c>
      <c r="D1851">
        <v>2017</v>
      </c>
      <c r="E1851" t="s">
        <v>94</v>
      </c>
      <c r="F1851">
        <v>52</v>
      </c>
      <c r="G1851" s="9">
        <v>21.75</v>
      </c>
      <c r="H1851" s="10">
        <v>43.5</v>
      </c>
      <c r="I1851" s="11">
        <v>550</v>
      </c>
      <c r="J1851" s="11">
        <f t="shared" si="28"/>
        <v>11962.5</v>
      </c>
    </row>
    <row r="1852" spans="1:10">
      <c r="A1852" t="s">
        <v>78</v>
      </c>
      <c r="B1852" t="s">
        <v>84</v>
      </c>
      <c r="C1852" t="s">
        <v>88</v>
      </c>
      <c r="D1852">
        <v>2017</v>
      </c>
      <c r="E1852" t="s">
        <v>91</v>
      </c>
      <c r="F1852">
        <v>6</v>
      </c>
      <c r="G1852" s="9">
        <v>13.2</v>
      </c>
      <c r="H1852" s="10">
        <v>26.4</v>
      </c>
      <c r="I1852" s="11">
        <v>950</v>
      </c>
      <c r="J1852" s="11">
        <f t="shared" si="28"/>
        <v>12540</v>
      </c>
    </row>
    <row r="1853" spans="1:10">
      <c r="A1853" t="s">
        <v>100</v>
      </c>
      <c r="B1853" t="s">
        <v>85</v>
      </c>
      <c r="C1853" t="s">
        <v>88</v>
      </c>
      <c r="D1853">
        <v>2017</v>
      </c>
      <c r="E1853" t="s">
        <v>91</v>
      </c>
      <c r="F1853">
        <v>7</v>
      </c>
      <c r="G1853" s="9">
        <v>0.75</v>
      </c>
      <c r="H1853" s="10">
        <v>1.5</v>
      </c>
      <c r="I1853" s="11">
        <v>1500</v>
      </c>
      <c r="J1853" s="11">
        <f t="shared" si="28"/>
        <v>1125</v>
      </c>
    </row>
    <row r="1854" spans="1:10">
      <c r="A1854" t="s">
        <v>75</v>
      </c>
      <c r="B1854" t="s">
        <v>85</v>
      </c>
      <c r="C1854" t="s">
        <v>88</v>
      </c>
      <c r="D1854">
        <v>2017</v>
      </c>
      <c r="E1854" t="s">
        <v>92</v>
      </c>
      <c r="F1854">
        <v>21</v>
      </c>
      <c r="G1854" s="9">
        <v>3.125</v>
      </c>
      <c r="H1854" s="10">
        <v>6.25</v>
      </c>
      <c r="I1854" s="11">
        <v>1500</v>
      </c>
      <c r="J1854" s="11">
        <f t="shared" si="28"/>
        <v>4687.5</v>
      </c>
    </row>
    <row r="1855" spans="1:10">
      <c r="A1855" t="s">
        <v>77</v>
      </c>
      <c r="B1855" t="s">
        <v>84</v>
      </c>
      <c r="C1855" t="s">
        <v>88</v>
      </c>
      <c r="D1855">
        <v>2017</v>
      </c>
      <c r="E1855" t="s">
        <v>94</v>
      </c>
      <c r="F1855">
        <v>52</v>
      </c>
      <c r="G1855" s="9">
        <v>16.2</v>
      </c>
      <c r="H1855" s="10">
        <v>32.4</v>
      </c>
      <c r="I1855" s="11">
        <v>950</v>
      </c>
      <c r="J1855" s="11">
        <f t="shared" si="28"/>
        <v>15390</v>
      </c>
    </row>
    <row r="1856" spans="1:10">
      <c r="A1856" t="s">
        <v>76</v>
      </c>
      <c r="B1856" t="s">
        <v>82</v>
      </c>
      <c r="C1856" t="s">
        <v>88</v>
      </c>
      <c r="D1856">
        <v>2017</v>
      </c>
      <c r="E1856" t="s">
        <v>92</v>
      </c>
      <c r="F1856">
        <v>14</v>
      </c>
      <c r="G1856" s="9">
        <v>42.75</v>
      </c>
      <c r="H1856" s="10">
        <v>85.5</v>
      </c>
      <c r="I1856" s="11">
        <v>550</v>
      </c>
      <c r="J1856" s="11">
        <f t="shared" si="28"/>
        <v>23512.5</v>
      </c>
    </row>
    <row r="1857" spans="1:10">
      <c r="A1857" t="s">
        <v>75</v>
      </c>
      <c r="B1857" t="s">
        <v>83</v>
      </c>
      <c r="C1857" t="s">
        <v>88</v>
      </c>
      <c r="D1857">
        <v>2017</v>
      </c>
      <c r="E1857" t="s">
        <v>91</v>
      </c>
      <c r="F1857">
        <v>10</v>
      </c>
      <c r="G1857" s="9">
        <v>4.5</v>
      </c>
      <c r="H1857" s="10">
        <v>9</v>
      </c>
      <c r="I1857" s="11">
        <v>85</v>
      </c>
      <c r="J1857" s="11">
        <f t="shared" si="28"/>
        <v>382.5</v>
      </c>
    </row>
    <row r="1858" spans="1:10">
      <c r="A1858" t="s">
        <v>75</v>
      </c>
      <c r="B1858" t="s">
        <v>82</v>
      </c>
      <c r="C1858" t="s">
        <v>88</v>
      </c>
      <c r="D1858">
        <v>2017</v>
      </c>
      <c r="E1858" t="s">
        <v>92</v>
      </c>
      <c r="F1858">
        <v>14</v>
      </c>
      <c r="G1858" s="9">
        <v>23.25</v>
      </c>
      <c r="H1858" s="10">
        <v>46.5</v>
      </c>
      <c r="I1858" s="11">
        <v>550</v>
      </c>
      <c r="J1858" s="11">
        <f t="shared" ref="J1858:J1921" si="29">I1858*G1858</f>
        <v>12787.5</v>
      </c>
    </row>
    <row r="1859" spans="1:10">
      <c r="A1859" t="s">
        <v>75</v>
      </c>
      <c r="B1859" t="s">
        <v>82</v>
      </c>
      <c r="C1859" t="s">
        <v>88</v>
      </c>
      <c r="D1859">
        <v>2017</v>
      </c>
      <c r="E1859" t="s">
        <v>92</v>
      </c>
      <c r="F1859">
        <v>22</v>
      </c>
      <c r="G1859" s="9">
        <v>26.25</v>
      </c>
      <c r="H1859" s="10">
        <v>52.5</v>
      </c>
      <c r="I1859" s="11">
        <v>550</v>
      </c>
      <c r="J1859" s="11">
        <f t="shared" si="29"/>
        <v>14437.5</v>
      </c>
    </row>
    <row r="1860" spans="1:10">
      <c r="A1860" t="s">
        <v>75</v>
      </c>
      <c r="B1860" t="s">
        <v>85</v>
      </c>
      <c r="C1860" t="s">
        <v>88</v>
      </c>
      <c r="D1860">
        <v>2017</v>
      </c>
      <c r="E1860" t="s">
        <v>92</v>
      </c>
      <c r="F1860">
        <v>22</v>
      </c>
      <c r="G1860" s="9">
        <v>2.625</v>
      </c>
      <c r="H1860" s="10">
        <v>5.25</v>
      </c>
      <c r="I1860" s="11">
        <v>1500</v>
      </c>
      <c r="J1860" s="11">
        <f t="shared" si="29"/>
        <v>3937.5</v>
      </c>
    </row>
    <row r="1861" spans="1:10">
      <c r="A1861" t="s">
        <v>100</v>
      </c>
      <c r="B1861" t="s">
        <v>83</v>
      </c>
      <c r="C1861" t="s">
        <v>88</v>
      </c>
      <c r="D1861">
        <v>2017</v>
      </c>
      <c r="E1861" t="s">
        <v>94</v>
      </c>
      <c r="F1861">
        <v>43</v>
      </c>
      <c r="G1861" s="9">
        <v>1.3333333333333333</v>
      </c>
      <c r="H1861" s="10">
        <v>2.6666666666666665</v>
      </c>
      <c r="I1861" s="11">
        <v>85</v>
      </c>
      <c r="J1861" s="11">
        <f t="shared" si="29"/>
        <v>113.33333333333333</v>
      </c>
    </row>
    <row r="1862" spans="1:10">
      <c r="A1862" t="s">
        <v>76</v>
      </c>
      <c r="B1862" t="s">
        <v>85</v>
      </c>
      <c r="C1862" t="s">
        <v>88</v>
      </c>
      <c r="D1862">
        <v>2017</v>
      </c>
      <c r="E1862" t="s">
        <v>94</v>
      </c>
      <c r="F1862">
        <v>52</v>
      </c>
      <c r="G1862" s="9">
        <v>7.25</v>
      </c>
      <c r="H1862" s="10">
        <v>14.5</v>
      </c>
      <c r="I1862" s="11">
        <v>1500</v>
      </c>
      <c r="J1862" s="11">
        <f t="shared" si="29"/>
        <v>10875</v>
      </c>
    </row>
    <row r="1863" spans="1:10">
      <c r="A1863" t="s">
        <v>75</v>
      </c>
      <c r="B1863" t="s">
        <v>83</v>
      </c>
      <c r="C1863" t="s">
        <v>88</v>
      </c>
      <c r="D1863">
        <v>2017</v>
      </c>
      <c r="E1863" t="s">
        <v>91</v>
      </c>
      <c r="F1863">
        <v>11</v>
      </c>
      <c r="G1863" s="9">
        <v>4.5</v>
      </c>
      <c r="H1863" s="10">
        <v>9</v>
      </c>
      <c r="I1863" s="11">
        <v>85</v>
      </c>
      <c r="J1863" s="11">
        <f t="shared" si="29"/>
        <v>382.5</v>
      </c>
    </row>
    <row r="1864" spans="1:10">
      <c r="A1864" t="s">
        <v>75</v>
      </c>
      <c r="B1864" t="s">
        <v>84</v>
      </c>
      <c r="C1864" t="s">
        <v>88</v>
      </c>
      <c r="D1864">
        <v>2017</v>
      </c>
      <c r="E1864" t="s">
        <v>94</v>
      </c>
      <c r="F1864">
        <v>48</v>
      </c>
      <c r="G1864" s="9">
        <v>16.2</v>
      </c>
      <c r="H1864" s="10">
        <v>32.4</v>
      </c>
      <c r="I1864" s="11">
        <v>950</v>
      </c>
      <c r="J1864" s="11">
        <f t="shared" si="29"/>
        <v>15390</v>
      </c>
    </row>
    <row r="1865" spans="1:10">
      <c r="A1865" t="s">
        <v>77</v>
      </c>
      <c r="B1865" t="s">
        <v>85</v>
      </c>
      <c r="C1865" t="s">
        <v>88</v>
      </c>
      <c r="D1865">
        <v>2017</v>
      </c>
      <c r="E1865" t="s">
        <v>91</v>
      </c>
      <c r="F1865">
        <v>10</v>
      </c>
      <c r="G1865" s="9">
        <v>3.875</v>
      </c>
      <c r="H1865" s="10">
        <v>7.75</v>
      </c>
      <c r="I1865" s="11">
        <v>1500</v>
      </c>
      <c r="J1865" s="11">
        <f t="shared" si="29"/>
        <v>5812.5</v>
      </c>
    </row>
    <row r="1866" spans="1:10">
      <c r="A1866" t="s">
        <v>78</v>
      </c>
      <c r="B1866" t="s">
        <v>83</v>
      </c>
      <c r="C1866" t="s">
        <v>88</v>
      </c>
      <c r="D1866">
        <v>2017</v>
      </c>
      <c r="E1866" t="s">
        <v>91</v>
      </c>
      <c r="F1866">
        <v>10</v>
      </c>
      <c r="G1866" s="9">
        <v>4</v>
      </c>
      <c r="H1866" s="10">
        <v>8</v>
      </c>
      <c r="I1866" s="11">
        <v>85</v>
      </c>
      <c r="J1866" s="11">
        <f t="shared" si="29"/>
        <v>340</v>
      </c>
    </row>
    <row r="1867" spans="1:10">
      <c r="A1867" t="s">
        <v>75</v>
      </c>
      <c r="B1867" t="s">
        <v>85</v>
      </c>
      <c r="C1867" t="s">
        <v>88</v>
      </c>
      <c r="D1867">
        <v>2017</v>
      </c>
      <c r="E1867" t="s">
        <v>94</v>
      </c>
      <c r="F1867">
        <v>51</v>
      </c>
      <c r="G1867" s="9">
        <v>3.875</v>
      </c>
      <c r="H1867" s="10">
        <v>7.75</v>
      </c>
      <c r="I1867" s="11">
        <v>1500</v>
      </c>
      <c r="J1867" s="11">
        <f t="shared" si="29"/>
        <v>5812.5</v>
      </c>
    </row>
    <row r="1868" spans="1:10">
      <c r="A1868" t="s">
        <v>75</v>
      </c>
      <c r="B1868" t="s">
        <v>84</v>
      </c>
      <c r="C1868" t="s">
        <v>88</v>
      </c>
      <c r="D1868">
        <v>2017</v>
      </c>
      <c r="E1868" t="s">
        <v>93</v>
      </c>
      <c r="F1868">
        <v>27</v>
      </c>
      <c r="G1868" s="9">
        <v>15</v>
      </c>
      <c r="H1868" s="10">
        <v>30</v>
      </c>
      <c r="I1868" s="11">
        <v>950</v>
      </c>
      <c r="J1868" s="11">
        <f t="shared" si="29"/>
        <v>14250</v>
      </c>
    </row>
    <row r="1869" spans="1:10">
      <c r="A1869" t="s">
        <v>76</v>
      </c>
      <c r="B1869" t="s">
        <v>85</v>
      </c>
      <c r="C1869" t="s">
        <v>88</v>
      </c>
      <c r="D1869">
        <v>2017</v>
      </c>
      <c r="E1869" t="s">
        <v>92</v>
      </c>
      <c r="F1869">
        <v>24</v>
      </c>
      <c r="G1869" s="9">
        <v>7.5</v>
      </c>
      <c r="H1869" s="10">
        <v>15</v>
      </c>
      <c r="I1869" s="11">
        <v>1500</v>
      </c>
      <c r="J1869" s="11">
        <f t="shared" si="29"/>
        <v>11250</v>
      </c>
    </row>
    <row r="1870" spans="1:10">
      <c r="A1870" t="s">
        <v>75</v>
      </c>
      <c r="B1870" t="s">
        <v>83</v>
      </c>
      <c r="C1870" t="s">
        <v>88</v>
      </c>
      <c r="D1870">
        <v>2017</v>
      </c>
      <c r="E1870" t="s">
        <v>91</v>
      </c>
      <c r="F1870">
        <v>13</v>
      </c>
      <c r="G1870" s="9">
        <v>6.166666666666667</v>
      </c>
      <c r="H1870" s="10">
        <v>12.333333333333334</v>
      </c>
      <c r="I1870" s="11">
        <v>85</v>
      </c>
      <c r="J1870" s="11">
        <f t="shared" si="29"/>
        <v>524.16666666666674</v>
      </c>
    </row>
    <row r="1871" spans="1:10">
      <c r="A1871" t="s">
        <v>78</v>
      </c>
      <c r="B1871" t="s">
        <v>83</v>
      </c>
      <c r="C1871" t="s">
        <v>88</v>
      </c>
      <c r="D1871">
        <v>2017</v>
      </c>
      <c r="E1871" t="s">
        <v>92</v>
      </c>
      <c r="F1871">
        <v>21</v>
      </c>
      <c r="G1871" s="9">
        <v>1.6666666666666667</v>
      </c>
      <c r="H1871" s="10">
        <v>3.3333333333333335</v>
      </c>
      <c r="I1871" s="11">
        <v>85</v>
      </c>
      <c r="J1871" s="11">
        <f t="shared" si="29"/>
        <v>141.66666666666669</v>
      </c>
    </row>
    <row r="1872" spans="1:10">
      <c r="A1872" t="s">
        <v>100</v>
      </c>
      <c r="B1872" t="s">
        <v>82</v>
      </c>
      <c r="C1872" t="s">
        <v>88</v>
      </c>
      <c r="D1872">
        <v>2017</v>
      </c>
      <c r="E1872" t="s">
        <v>94</v>
      </c>
      <c r="F1872">
        <v>51</v>
      </c>
      <c r="G1872" s="9">
        <v>6</v>
      </c>
      <c r="H1872" s="10">
        <v>12</v>
      </c>
      <c r="I1872" s="11">
        <v>550</v>
      </c>
      <c r="J1872" s="11">
        <f t="shared" si="29"/>
        <v>3300</v>
      </c>
    </row>
    <row r="1873" spans="1:10">
      <c r="A1873" t="s">
        <v>76</v>
      </c>
      <c r="B1873" t="s">
        <v>84</v>
      </c>
      <c r="C1873" t="s">
        <v>88</v>
      </c>
      <c r="D1873">
        <v>2017</v>
      </c>
      <c r="E1873" t="s">
        <v>92</v>
      </c>
      <c r="F1873">
        <v>24</v>
      </c>
      <c r="G1873" s="9">
        <v>19.2</v>
      </c>
      <c r="H1873" s="10">
        <v>38.4</v>
      </c>
      <c r="I1873" s="11">
        <v>950</v>
      </c>
      <c r="J1873" s="11">
        <f t="shared" si="29"/>
        <v>18240</v>
      </c>
    </row>
    <row r="1874" spans="1:10">
      <c r="A1874" t="s">
        <v>100</v>
      </c>
      <c r="B1874" t="s">
        <v>83</v>
      </c>
      <c r="C1874" t="s">
        <v>88</v>
      </c>
      <c r="D1874">
        <v>2017</v>
      </c>
      <c r="E1874" t="s">
        <v>94</v>
      </c>
      <c r="F1874">
        <v>52</v>
      </c>
      <c r="G1874" s="9">
        <v>1.6666666666666667</v>
      </c>
      <c r="H1874" s="10">
        <v>3.3333333333333335</v>
      </c>
      <c r="I1874" s="11">
        <v>85</v>
      </c>
      <c r="J1874" s="11">
        <f t="shared" si="29"/>
        <v>141.66666666666669</v>
      </c>
    </row>
    <row r="1875" spans="1:10">
      <c r="A1875" t="s">
        <v>100</v>
      </c>
      <c r="B1875" t="s">
        <v>84</v>
      </c>
      <c r="C1875" t="s">
        <v>88</v>
      </c>
      <c r="D1875">
        <v>2017</v>
      </c>
      <c r="E1875" t="s">
        <v>94</v>
      </c>
      <c r="F1875">
        <v>42</v>
      </c>
      <c r="G1875" s="9">
        <v>3.5999999999999996</v>
      </c>
      <c r="H1875" s="10">
        <v>7.1999999999999993</v>
      </c>
      <c r="I1875" s="11">
        <v>950</v>
      </c>
      <c r="J1875" s="11">
        <f t="shared" si="29"/>
        <v>3419.9999999999995</v>
      </c>
    </row>
    <row r="1876" spans="1:10">
      <c r="A1876" t="s">
        <v>77</v>
      </c>
      <c r="B1876" t="s">
        <v>83</v>
      </c>
      <c r="C1876" t="s">
        <v>88</v>
      </c>
      <c r="D1876">
        <v>2017</v>
      </c>
      <c r="E1876" t="s">
        <v>92</v>
      </c>
      <c r="F1876">
        <v>25</v>
      </c>
      <c r="G1876" s="9">
        <v>3.3333333333333335</v>
      </c>
      <c r="H1876" s="10">
        <v>6.666666666666667</v>
      </c>
      <c r="I1876" s="11">
        <v>85</v>
      </c>
      <c r="J1876" s="11">
        <f t="shared" si="29"/>
        <v>283.33333333333337</v>
      </c>
    </row>
    <row r="1877" spans="1:10">
      <c r="A1877" t="s">
        <v>78</v>
      </c>
      <c r="B1877" t="s">
        <v>85</v>
      </c>
      <c r="C1877" t="s">
        <v>88</v>
      </c>
      <c r="D1877">
        <v>2017</v>
      </c>
      <c r="E1877" t="s">
        <v>92</v>
      </c>
      <c r="F1877">
        <v>25</v>
      </c>
      <c r="G1877" s="9">
        <v>1.625</v>
      </c>
      <c r="H1877" s="10">
        <v>3.25</v>
      </c>
      <c r="I1877" s="11">
        <v>1500</v>
      </c>
      <c r="J1877" s="11">
        <f t="shared" si="29"/>
        <v>2437.5</v>
      </c>
    </row>
    <row r="1878" spans="1:10">
      <c r="A1878" t="s">
        <v>76</v>
      </c>
      <c r="B1878" t="s">
        <v>84</v>
      </c>
      <c r="C1878" t="s">
        <v>88</v>
      </c>
      <c r="D1878">
        <v>2017</v>
      </c>
      <c r="E1878" t="s">
        <v>92</v>
      </c>
      <c r="F1878">
        <v>26</v>
      </c>
      <c r="G1878" s="9">
        <v>21</v>
      </c>
      <c r="H1878" s="10">
        <v>42</v>
      </c>
      <c r="I1878" s="11">
        <v>950</v>
      </c>
      <c r="J1878" s="11">
        <f t="shared" si="29"/>
        <v>19950</v>
      </c>
    </row>
    <row r="1879" spans="1:10">
      <c r="A1879" t="s">
        <v>77</v>
      </c>
      <c r="B1879" t="s">
        <v>82</v>
      </c>
      <c r="C1879" t="s">
        <v>88</v>
      </c>
      <c r="D1879">
        <v>2017</v>
      </c>
      <c r="E1879" t="s">
        <v>92</v>
      </c>
      <c r="F1879">
        <v>21</v>
      </c>
      <c r="G1879" s="9">
        <v>13.5</v>
      </c>
      <c r="H1879" s="10">
        <v>27</v>
      </c>
      <c r="I1879" s="11">
        <v>550</v>
      </c>
      <c r="J1879" s="11">
        <f t="shared" si="29"/>
        <v>7425</v>
      </c>
    </row>
    <row r="1880" spans="1:10">
      <c r="A1880" t="s">
        <v>75</v>
      </c>
      <c r="B1880" t="s">
        <v>82</v>
      </c>
      <c r="C1880" t="s">
        <v>88</v>
      </c>
      <c r="D1880">
        <v>2017</v>
      </c>
      <c r="E1880" t="s">
        <v>92</v>
      </c>
      <c r="F1880">
        <v>21</v>
      </c>
      <c r="G1880" s="9">
        <v>24</v>
      </c>
      <c r="H1880" s="10">
        <v>48</v>
      </c>
      <c r="I1880" s="11">
        <v>550</v>
      </c>
      <c r="J1880" s="11">
        <f t="shared" si="29"/>
        <v>13200</v>
      </c>
    </row>
    <row r="1881" spans="1:10">
      <c r="A1881" t="s">
        <v>75</v>
      </c>
      <c r="B1881" t="s">
        <v>84</v>
      </c>
      <c r="C1881" t="s">
        <v>88</v>
      </c>
      <c r="D1881">
        <v>2017</v>
      </c>
      <c r="E1881" t="s">
        <v>92</v>
      </c>
      <c r="F1881">
        <v>25</v>
      </c>
      <c r="G1881" s="9">
        <v>19.2</v>
      </c>
      <c r="H1881" s="10">
        <v>38.4</v>
      </c>
      <c r="I1881" s="11">
        <v>950</v>
      </c>
      <c r="J1881" s="11">
        <f t="shared" si="29"/>
        <v>18240</v>
      </c>
    </row>
    <row r="1882" spans="1:10">
      <c r="A1882" t="s">
        <v>76</v>
      </c>
      <c r="B1882" t="s">
        <v>82</v>
      </c>
      <c r="C1882" t="s">
        <v>88</v>
      </c>
      <c r="D1882">
        <v>2017</v>
      </c>
      <c r="E1882" t="s">
        <v>91</v>
      </c>
      <c r="F1882">
        <v>7</v>
      </c>
      <c r="G1882" s="9">
        <v>27.75</v>
      </c>
      <c r="H1882" s="10">
        <v>55.5</v>
      </c>
      <c r="I1882" s="11">
        <v>550</v>
      </c>
      <c r="J1882" s="11">
        <f t="shared" si="29"/>
        <v>15262.5</v>
      </c>
    </row>
    <row r="1883" spans="1:10">
      <c r="A1883" t="s">
        <v>100</v>
      </c>
      <c r="B1883" t="s">
        <v>83</v>
      </c>
      <c r="C1883" t="s">
        <v>88</v>
      </c>
      <c r="D1883">
        <v>2017</v>
      </c>
      <c r="E1883" t="s">
        <v>94</v>
      </c>
      <c r="F1883">
        <v>40</v>
      </c>
      <c r="G1883" s="9">
        <v>1.3333333333333333</v>
      </c>
      <c r="H1883" s="10">
        <v>2.6666666666666665</v>
      </c>
      <c r="I1883" s="11">
        <v>85</v>
      </c>
      <c r="J1883" s="11">
        <f t="shared" si="29"/>
        <v>113.33333333333333</v>
      </c>
    </row>
    <row r="1884" spans="1:10">
      <c r="A1884" t="s">
        <v>77</v>
      </c>
      <c r="B1884" t="s">
        <v>84</v>
      </c>
      <c r="C1884" t="s">
        <v>88</v>
      </c>
      <c r="D1884">
        <v>2017</v>
      </c>
      <c r="E1884" t="s">
        <v>92</v>
      </c>
      <c r="F1884">
        <v>24</v>
      </c>
      <c r="G1884" s="9">
        <v>15</v>
      </c>
      <c r="H1884" s="10">
        <v>30</v>
      </c>
      <c r="I1884" s="11">
        <v>950</v>
      </c>
      <c r="J1884" s="11">
        <f t="shared" si="29"/>
        <v>14250</v>
      </c>
    </row>
    <row r="1885" spans="1:10">
      <c r="A1885" t="s">
        <v>76</v>
      </c>
      <c r="B1885" t="s">
        <v>82</v>
      </c>
      <c r="C1885" t="s">
        <v>88</v>
      </c>
      <c r="D1885">
        <v>2017</v>
      </c>
      <c r="E1885" t="s">
        <v>93</v>
      </c>
      <c r="F1885">
        <v>27</v>
      </c>
      <c r="G1885" s="9">
        <v>23.25</v>
      </c>
      <c r="H1885" s="10">
        <v>46.5</v>
      </c>
      <c r="I1885" s="11">
        <v>550</v>
      </c>
      <c r="J1885" s="11">
        <f t="shared" si="29"/>
        <v>12787.5</v>
      </c>
    </row>
    <row r="1886" spans="1:10">
      <c r="A1886" t="s">
        <v>100</v>
      </c>
      <c r="B1886" t="s">
        <v>85</v>
      </c>
      <c r="C1886" t="s">
        <v>88</v>
      </c>
      <c r="D1886">
        <v>2017</v>
      </c>
      <c r="E1886" t="s">
        <v>92</v>
      </c>
      <c r="F1886">
        <v>14</v>
      </c>
      <c r="G1886" s="9">
        <v>1.125</v>
      </c>
      <c r="H1886" s="10">
        <v>2.25</v>
      </c>
      <c r="I1886" s="11">
        <v>1500</v>
      </c>
      <c r="J1886" s="11">
        <f t="shared" si="29"/>
        <v>1687.5</v>
      </c>
    </row>
    <row r="1887" spans="1:10">
      <c r="A1887" t="s">
        <v>75</v>
      </c>
      <c r="B1887" t="s">
        <v>85</v>
      </c>
      <c r="C1887" t="s">
        <v>88</v>
      </c>
      <c r="D1887">
        <v>2017</v>
      </c>
      <c r="E1887" t="s">
        <v>91</v>
      </c>
      <c r="F1887">
        <v>11</v>
      </c>
      <c r="G1887" s="9">
        <v>4.625</v>
      </c>
      <c r="H1887" s="10">
        <v>9.25</v>
      </c>
      <c r="I1887" s="11">
        <v>1500</v>
      </c>
      <c r="J1887" s="11">
        <f t="shared" si="29"/>
        <v>6937.5</v>
      </c>
    </row>
    <row r="1888" spans="1:10">
      <c r="A1888" t="s">
        <v>78</v>
      </c>
      <c r="B1888" t="s">
        <v>85</v>
      </c>
      <c r="C1888" t="s">
        <v>88</v>
      </c>
      <c r="D1888">
        <v>2017</v>
      </c>
      <c r="E1888" t="s">
        <v>91</v>
      </c>
      <c r="F1888">
        <v>7</v>
      </c>
      <c r="G1888" s="9">
        <v>3.75</v>
      </c>
      <c r="H1888" s="10">
        <v>7.5</v>
      </c>
      <c r="I1888" s="11">
        <v>1500</v>
      </c>
      <c r="J1888" s="11">
        <f t="shared" si="29"/>
        <v>5625</v>
      </c>
    </row>
    <row r="1889" spans="1:10">
      <c r="A1889" t="s">
        <v>100</v>
      </c>
      <c r="B1889" t="s">
        <v>85</v>
      </c>
      <c r="C1889" t="s">
        <v>88</v>
      </c>
      <c r="D1889">
        <v>2017</v>
      </c>
      <c r="E1889" t="s">
        <v>94</v>
      </c>
      <c r="F1889">
        <v>50</v>
      </c>
      <c r="G1889" s="9">
        <v>1.125</v>
      </c>
      <c r="H1889" s="10">
        <v>2.25</v>
      </c>
      <c r="I1889" s="11">
        <v>1500</v>
      </c>
      <c r="J1889" s="11">
        <f t="shared" si="29"/>
        <v>1687.5</v>
      </c>
    </row>
    <row r="1890" spans="1:10">
      <c r="A1890" t="s">
        <v>100</v>
      </c>
      <c r="B1890" t="s">
        <v>84</v>
      </c>
      <c r="C1890" t="s">
        <v>88</v>
      </c>
      <c r="D1890">
        <v>2017</v>
      </c>
      <c r="E1890" t="s">
        <v>94</v>
      </c>
      <c r="F1890">
        <v>43</v>
      </c>
      <c r="G1890" s="9">
        <v>6</v>
      </c>
      <c r="H1890" s="10">
        <v>12</v>
      </c>
      <c r="I1890" s="11">
        <v>950</v>
      </c>
      <c r="J1890" s="11">
        <f t="shared" si="29"/>
        <v>5700</v>
      </c>
    </row>
    <row r="1891" spans="1:10">
      <c r="A1891" t="s">
        <v>76</v>
      </c>
      <c r="B1891" t="s">
        <v>84</v>
      </c>
      <c r="C1891" t="s">
        <v>88</v>
      </c>
      <c r="D1891">
        <v>2017</v>
      </c>
      <c r="E1891" t="s">
        <v>91</v>
      </c>
      <c r="F1891">
        <v>7</v>
      </c>
      <c r="G1891" s="9">
        <v>27</v>
      </c>
      <c r="H1891" s="10">
        <v>54</v>
      </c>
      <c r="I1891" s="11">
        <v>950</v>
      </c>
      <c r="J1891" s="11">
        <f t="shared" si="29"/>
        <v>25650</v>
      </c>
    </row>
    <row r="1892" spans="1:10">
      <c r="A1892" t="s">
        <v>78</v>
      </c>
      <c r="B1892" t="s">
        <v>85</v>
      </c>
      <c r="C1892" t="s">
        <v>88</v>
      </c>
      <c r="D1892">
        <v>2017</v>
      </c>
      <c r="E1892" t="s">
        <v>94</v>
      </c>
      <c r="F1892">
        <v>49</v>
      </c>
      <c r="G1892" s="9">
        <v>3.75</v>
      </c>
      <c r="H1892" s="10">
        <v>7.5</v>
      </c>
      <c r="I1892" s="11">
        <v>1500</v>
      </c>
      <c r="J1892" s="11">
        <f t="shared" si="29"/>
        <v>5625</v>
      </c>
    </row>
    <row r="1893" spans="1:10">
      <c r="A1893" t="s">
        <v>78</v>
      </c>
      <c r="B1893" t="s">
        <v>82</v>
      </c>
      <c r="C1893" t="s">
        <v>88</v>
      </c>
      <c r="D1893">
        <v>2017</v>
      </c>
      <c r="E1893" t="s">
        <v>91</v>
      </c>
      <c r="F1893">
        <v>12</v>
      </c>
      <c r="G1893" s="9">
        <v>15</v>
      </c>
      <c r="H1893" s="10">
        <v>30</v>
      </c>
      <c r="I1893" s="11">
        <v>550</v>
      </c>
      <c r="J1893" s="11">
        <f t="shared" si="29"/>
        <v>8250</v>
      </c>
    </row>
    <row r="1894" spans="1:10">
      <c r="A1894" t="s">
        <v>77</v>
      </c>
      <c r="B1894" t="s">
        <v>84</v>
      </c>
      <c r="C1894" t="s">
        <v>88</v>
      </c>
      <c r="D1894">
        <v>2017</v>
      </c>
      <c r="E1894" t="s">
        <v>94</v>
      </c>
      <c r="F1894">
        <v>50</v>
      </c>
      <c r="G1894" s="9">
        <v>15</v>
      </c>
      <c r="H1894" s="10">
        <v>30</v>
      </c>
      <c r="I1894" s="11">
        <v>950</v>
      </c>
      <c r="J1894" s="11">
        <f t="shared" si="29"/>
        <v>14250</v>
      </c>
    </row>
    <row r="1895" spans="1:10">
      <c r="A1895" t="s">
        <v>100</v>
      </c>
      <c r="B1895" t="s">
        <v>82</v>
      </c>
      <c r="C1895" t="s">
        <v>88</v>
      </c>
      <c r="D1895">
        <v>2017</v>
      </c>
      <c r="E1895" t="s">
        <v>94</v>
      </c>
      <c r="F1895">
        <v>47</v>
      </c>
      <c r="G1895" s="9">
        <v>7.5</v>
      </c>
      <c r="H1895" s="10">
        <v>15</v>
      </c>
      <c r="I1895" s="11">
        <v>550</v>
      </c>
      <c r="J1895" s="11">
        <f t="shared" si="29"/>
        <v>4125</v>
      </c>
    </row>
    <row r="1896" spans="1:10">
      <c r="A1896" t="s">
        <v>77</v>
      </c>
      <c r="B1896" t="s">
        <v>82</v>
      </c>
      <c r="C1896" t="s">
        <v>88</v>
      </c>
      <c r="D1896">
        <v>2017</v>
      </c>
      <c r="E1896" t="s">
        <v>92</v>
      </c>
      <c r="F1896">
        <v>22</v>
      </c>
      <c r="G1896" s="9">
        <v>24.75</v>
      </c>
      <c r="H1896" s="10">
        <v>49.5</v>
      </c>
      <c r="I1896" s="11">
        <v>550</v>
      </c>
      <c r="J1896" s="11">
        <f t="shared" si="29"/>
        <v>13612.5</v>
      </c>
    </row>
    <row r="1897" spans="1:10">
      <c r="A1897" t="s">
        <v>75</v>
      </c>
      <c r="B1897" t="s">
        <v>84</v>
      </c>
      <c r="C1897" t="s">
        <v>88</v>
      </c>
      <c r="D1897">
        <v>2017</v>
      </c>
      <c r="E1897" t="s">
        <v>92</v>
      </c>
      <c r="F1897">
        <v>26</v>
      </c>
      <c r="G1897" s="9">
        <v>14.399999999999999</v>
      </c>
      <c r="H1897" s="10">
        <v>28.799999999999997</v>
      </c>
      <c r="I1897" s="11">
        <v>950</v>
      </c>
      <c r="J1897" s="11">
        <f t="shared" si="29"/>
        <v>13679.999999999998</v>
      </c>
    </row>
    <row r="1898" spans="1:10">
      <c r="A1898" t="s">
        <v>75</v>
      </c>
      <c r="B1898" t="s">
        <v>83</v>
      </c>
      <c r="C1898" t="s">
        <v>88</v>
      </c>
      <c r="D1898">
        <v>2017</v>
      </c>
      <c r="E1898" t="s">
        <v>92</v>
      </c>
      <c r="F1898">
        <v>24</v>
      </c>
      <c r="G1898" s="9">
        <v>5</v>
      </c>
      <c r="H1898" s="10">
        <v>10</v>
      </c>
      <c r="I1898" s="11">
        <v>85</v>
      </c>
      <c r="J1898" s="11">
        <f t="shared" si="29"/>
        <v>425</v>
      </c>
    </row>
    <row r="1899" spans="1:10">
      <c r="A1899" t="s">
        <v>78</v>
      </c>
      <c r="B1899" t="s">
        <v>84</v>
      </c>
      <c r="C1899" t="s">
        <v>88</v>
      </c>
      <c r="D1899">
        <v>2017</v>
      </c>
      <c r="E1899" t="s">
        <v>91</v>
      </c>
      <c r="F1899">
        <v>7</v>
      </c>
      <c r="G1899" s="9">
        <v>15.6</v>
      </c>
      <c r="H1899" s="10">
        <v>31.2</v>
      </c>
      <c r="I1899" s="11">
        <v>950</v>
      </c>
      <c r="J1899" s="11">
        <f t="shared" si="29"/>
        <v>14820</v>
      </c>
    </row>
    <row r="1900" spans="1:10">
      <c r="A1900" t="s">
        <v>76</v>
      </c>
      <c r="B1900" t="s">
        <v>83</v>
      </c>
      <c r="C1900" t="s">
        <v>88</v>
      </c>
      <c r="D1900">
        <v>2017</v>
      </c>
      <c r="E1900" t="s">
        <v>94</v>
      </c>
      <c r="F1900">
        <v>49</v>
      </c>
      <c r="G1900" s="9">
        <v>9</v>
      </c>
      <c r="H1900" s="10">
        <v>18</v>
      </c>
      <c r="I1900" s="11">
        <v>85</v>
      </c>
      <c r="J1900" s="11">
        <f t="shared" si="29"/>
        <v>765</v>
      </c>
    </row>
    <row r="1901" spans="1:10">
      <c r="A1901" t="s">
        <v>75</v>
      </c>
      <c r="B1901" t="s">
        <v>84</v>
      </c>
      <c r="C1901" t="s">
        <v>88</v>
      </c>
      <c r="D1901">
        <v>2017</v>
      </c>
      <c r="E1901" t="s">
        <v>94</v>
      </c>
      <c r="F1901">
        <v>40</v>
      </c>
      <c r="G1901" s="9">
        <v>14.399999999999999</v>
      </c>
      <c r="H1901" s="10">
        <v>28.799999999999997</v>
      </c>
      <c r="I1901" s="11">
        <v>950</v>
      </c>
      <c r="J1901" s="11">
        <f t="shared" si="29"/>
        <v>13679.999999999998</v>
      </c>
    </row>
    <row r="1902" spans="1:10">
      <c r="A1902" t="s">
        <v>78</v>
      </c>
      <c r="B1902" t="s">
        <v>84</v>
      </c>
      <c r="C1902" t="s">
        <v>88</v>
      </c>
      <c r="D1902">
        <v>2017</v>
      </c>
      <c r="E1902" t="s">
        <v>91</v>
      </c>
      <c r="F1902">
        <v>10</v>
      </c>
      <c r="G1902" s="9">
        <v>6</v>
      </c>
      <c r="H1902" s="10">
        <v>12</v>
      </c>
      <c r="I1902" s="11">
        <v>950</v>
      </c>
      <c r="J1902" s="11">
        <f t="shared" si="29"/>
        <v>5700</v>
      </c>
    </row>
    <row r="1903" spans="1:10">
      <c r="A1903" t="s">
        <v>76</v>
      </c>
      <c r="B1903" t="s">
        <v>83</v>
      </c>
      <c r="C1903" t="s">
        <v>88</v>
      </c>
      <c r="D1903">
        <v>2017</v>
      </c>
      <c r="E1903" t="s">
        <v>93</v>
      </c>
      <c r="F1903">
        <v>27</v>
      </c>
      <c r="G1903" s="9">
        <v>5.5</v>
      </c>
      <c r="H1903" s="10">
        <v>11</v>
      </c>
      <c r="I1903" s="11">
        <v>85</v>
      </c>
      <c r="J1903" s="11">
        <f t="shared" si="29"/>
        <v>467.5</v>
      </c>
    </row>
    <row r="1904" spans="1:10">
      <c r="A1904" t="s">
        <v>78</v>
      </c>
      <c r="B1904" t="s">
        <v>84</v>
      </c>
      <c r="C1904" t="s">
        <v>88</v>
      </c>
      <c r="D1904">
        <v>2017</v>
      </c>
      <c r="E1904" t="s">
        <v>92</v>
      </c>
      <c r="F1904">
        <v>24</v>
      </c>
      <c r="G1904" s="9">
        <v>18</v>
      </c>
      <c r="H1904" s="10">
        <v>36</v>
      </c>
      <c r="I1904" s="11">
        <v>950</v>
      </c>
      <c r="J1904" s="11">
        <f t="shared" si="29"/>
        <v>17100</v>
      </c>
    </row>
    <row r="1905" spans="1:10">
      <c r="A1905" t="s">
        <v>75</v>
      </c>
      <c r="B1905" t="s">
        <v>85</v>
      </c>
      <c r="C1905" t="s">
        <v>88</v>
      </c>
      <c r="D1905">
        <v>2017</v>
      </c>
      <c r="E1905" t="s">
        <v>91</v>
      </c>
      <c r="F1905">
        <v>12</v>
      </c>
      <c r="G1905" s="9">
        <v>3</v>
      </c>
      <c r="H1905" s="10">
        <v>6</v>
      </c>
      <c r="I1905" s="11">
        <v>1500</v>
      </c>
      <c r="J1905" s="11">
        <f t="shared" si="29"/>
        <v>4500</v>
      </c>
    </row>
    <row r="1906" spans="1:10">
      <c r="A1906" t="s">
        <v>75</v>
      </c>
      <c r="B1906" t="s">
        <v>84</v>
      </c>
      <c r="C1906" t="s">
        <v>88</v>
      </c>
      <c r="D1906">
        <v>2017</v>
      </c>
      <c r="E1906" t="s">
        <v>91</v>
      </c>
      <c r="F1906">
        <v>11</v>
      </c>
      <c r="G1906" s="9">
        <v>13.799999999999999</v>
      </c>
      <c r="H1906" s="10">
        <v>27.599999999999998</v>
      </c>
      <c r="I1906" s="11">
        <v>950</v>
      </c>
      <c r="J1906" s="11">
        <f t="shared" si="29"/>
        <v>13109.999999999998</v>
      </c>
    </row>
    <row r="1907" spans="1:10">
      <c r="A1907" t="s">
        <v>78</v>
      </c>
      <c r="B1907" t="s">
        <v>85</v>
      </c>
      <c r="C1907" t="s">
        <v>88</v>
      </c>
      <c r="D1907">
        <v>2017</v>
      </c>
      <c r="E1907" t="s">
        <v>92</v>
      </c>
      <c r="F1907">
        <v>21</v>
      </c>
      <c r="G1907" s="9">
        <v>3.625</v>
      </c>
      <c r="H1907" s="10">
        <v>7.25</v>
      </c>
      <c r="I1907" s="11">
        <v>1500</v>
      </c>
      <c r="J1907" s="11">
        <f t="shared" si="29"/>
        <v>5437.5</v>
      </c>
    </row>
    <row r="1908" spans="1:10">
      <c r="A1908" t="s">
        <v>100</v>
      </c>
      <c r="B1908" t="s">
        <v>84</v>
      </c>
      <c r="C1908" t="s">
        <v>88</v>
      </c>
      <c r="D1908">
        <v>2017</v>
      </c>
      <c r="E1908" t="s">
        <v>94</v>
      </c>
      <c r="F1908">
        <v>51</v>
      </c>
      <c r="G1908" s="9">
        <v>3</v>
      </c>
      <c r="H1908" s="10">
        <v>6</v>
      </c>
      <c r="I1908" s="11">
        <v>950</v>
      </c>
      <c r="J1908" s="11">
        <f t="shared" si="29"/>
        <v>2850</v>
      </c>
    </row>
    <row r="1909" spans="1:10">
      <c r="A1909" t="s">
        <v>76</v>
      </c>
      <c r="B1909" t="s">
        <v>82</v>
      </c>
      <c r="C1909" t="s">
        <v>88</v>
      </c>
      <c r="D1909">
        <v>2017</v>
      </c>
      <c r="E1909" t="s">
        <v>92</v>
      </c>
      <c r="F1909">
        <v>26</v>
      </c>
      <c r="G1909" s="9">
        <v>27</v>
      </c>
      <c r="H1909" s="10">
        <v>54</v>
      </c>
      <c r="I1909" s="11">
        <v>550</v>
      </c>
      <c r="J1909" s="11">
        <f t="shared" si="29"/>
        <v>14850</v>
      </c>
    </row>
    <row r="1910" spans="1:10">
      <c r="A1910" t="s">
        <v>78</v>
      </c>
      <c r="B1910" t="s">
        <v>85</v>
      </c>
      <c r="C1910" t="s">
        <v>88</v>
      </c>
      <c r="D1910">
        <v>2017</v>
      </c>
      <c r="E1910" t="s">
        <v>94</v>
      </c>
      <c r="F1910">
        <v>51</v>
      </c>
      <c r="G1910" s="9">
        <v>1.625</v>
      </c>
      <c r="H1910" s="10">
        <v>3.25</v>
      </c>
      <c r="I1910" s="11">
        <v>1500</v>
      </c>
      <c r="J1910" s="11">
        <f t="shared" si="29"/>
        <v>2437.5</v>
      </c>
    </row>
    <row r="1911" spans="1:10">
      <c r="A1911" t="s">
        <v>77</v>
      </c>
      <c r="B1911" t="s">
        <v>83</v>
      </c>
      <c r="C1911" t="s">
        <v>88</v>
      </c>
      <c r="D1911">
        <v>2017</v>
      </c>
      <c r="E1911" t="s">
        <v>91</v>
      </c>
      <c r="F1911">
        <v>13</v>
      </c>
      <c r="G1911" s="9">
        <v>4.666666666666667</v>
      </c>
      <c r="H1911" s="10">
        <v>9.3333333333333339</v>
      </c>
      <c r="I1911" s="11">
        <v>85</v>
      </c>
      <c r="J1911" s="11">
        <f t="shared" si="29"/>
        <v>396.66666666666669</v>
      </c>
    </row>
    <row r="1912" spans="1:10">
      <c r="A1912" t="s">
        <v>77</v>
      </c>
      <c r="B1912" t="s">
        <v>85</v>
      </c>
      <c r="C1912" t="s">
        <v>88</v>
      </c>
      <c r="D1912">
        <v>2017</v>
      </c>
      <c r="E1912" t="s">
        <v>94</v>
      </c>
      <c r="F1912">
        <v>49</v>
      </c>
      <c r="G1912" s="9">
        <v>2.875</v>
      </c>
      <c r="H1912" s="10">
        <v>5.75</v>
      </c>
      <c r="I1912" s="11">
        <v>1500</v>
      </c>
      <c r="J1912" s="11">
        <f t="shared" si="29"/>
        <v>4312.5</v>
      </c>
    </row>
    <row r="1913" spans="1:10">
      <c r="A1913" t="s">
        <v>100</v>
      </c>
      <c r="B1913" t="s">
        <v>83</v>
      </c>
      <c r="C1913" t="s">
        <v>88</v>
      </c>
      <c r="D1913">
        <v>2017</v>
      </c>
      <c r="E1913" t="s">
        <v>91</v>
      </c>
      <c r="F1913">
        <v>5</v>
      </c>
      <c r="G1913" s="9">
        <v>1.6666666666666667</v>
      </c>
      <c r="H1913" s="10">
        <v>3.3333333333333335</v>
      </c>
      <c r="I1913" s="11">
        <v>85</v>
      </c>
      <c r="J1913" s="11">
        <f t="shared" si="29"/>
        <v>141.66666666666669</v>
      </c>
    </row>
    <row r="1914" spans="1:10">
      <c r="A1914" t="s">
        <v>78</v>
      </c>
      <c r="B1914" t="s">
        <v>82</v>
      </c>
      <c r="C1914" t="s">
        <v>88</v>
      </c>
      <c r="D1914">
        <v>2017</v>
      </c>
      <c r="E1914" t="s">
        <v>92</v>
      </c>
      <c r="F1914">
        <v>25</v>
      </c>
      <c r="G1914" s="9">
        <v>8.25</v>
      </c>
      <c r="H1914" s="10">
        <v>16.5</v>
      </c>
      <c r="I1914" s="11">
        <v>550</v>
      </c>
      <c r="J1914" s="11">
        <f t="shared" si="29"/>
        <v>4537.5</v>
      </c>
    </row>
    <row r="1915" spans="1:10">
      <c r="A1915" t="s">
        <v>77</v>
      </c>
      <c r="B1915" t="s">
        <v>83</v>
      </c>
      <c r="C1915" t="s">
        <v>88</v>
      </c>
      <c r="D1915">
        <v>2017</v>
      </c>
      <c r="E1915" t="s">
        <v>91</v>
      </c>
      <c r="F1915">
        <v>11</v>
      </c>
      <c r="G1915" s="9">
        <v>4.333333333333333</v>
      </c>
      <c r="H1915" s="10">
        <v>8.6666666666666661</v>
      </c>
      <c r="I1915" s="11">
        <v>85</v>
      </c>
      <c r="J1915" s="11">
        <f t="shared" si="29"/>
        <v>368.33333333333331</v>
      </c>
    </row>
    <row r="1916" spans="1:10">
      <c r="A1916" t="s">
        <v>78</v>
      </c>
      <c r="B1916" t="s">
        <v>83</v>
      </c>
      <c r="C1916" t="s">
        <v>88</v>
      </c>
      <c r="D1916">
        <v>2017</v>
      </c>
      <c r="E1916" t="s">
        <v>93</v>
      </c>
      <c r="F1916">
        <v>39</v>
      </c>
      <c r="G1916" s="9">
        <v>2</v>
      </c>
      <c r="H1916" s="10">
        <v>4</v>
      </c>
      <c r="I1916" s="11">
        <v>85</v>
      </c>
      <c r="J1916" s="11">
        <f t="shared" si="29"/>
        <v>170</v>
      </c>
    </row>
    <row r="1917" spans="1:10">
      <c r="A1917" t="s">
        <v>76</v>
      </c>
      <c r="B1917" t="s">
        <v>84</v>
      </c>
      <c r="C1917" t="s">
        <v>88</v>
      </c>
      <c r="D1917">
        <v>2017</v>
      </c>
      <c r="E1917" t="s">
        <v>94</v>
      </c>
      <c r="F1917">
        <v>51</v>
      </c>
      <c r="G1917" s="9">
        <v>30</v>
      </c>
      <c r="H1917" s="10">
        <v>60</v>
      </c>
      <c r="I1917" s="11">
        <v>950</v>
      </c>
      <c r="J1917" s="11">
        <f t="shared" si="29"/>
        <v>28500</v>
      </c>
    </row>
    <row r="1918" spans="1:10">
      <c r="A1918" t="s">
        <v>100</v>
      </c>
      <c r="B1918" t="s">
        <v>82</v>
      </c>
      <c r="C1918" t="s">
        <v>88</v>
      </c>
      <c r="D1918">
        <v>2017</v>
      </c>
      <c r="E1918" t="s">
        <v>93</v>
      </c>
      <c r="F1918">
        <v>35</v>
      </c>
      <c r="G1918" s="9">
        <v>6.75</v>
      </c>
      <c r="H1918" s="10">
        <v>13.5</v>
      </c>
      <c r="I1918" s="11">
        <v>550</v>
      </c>
      <c r="J1918" s="11">
        <f t="shared" si="29"/>
        <v>3712.5</v>
      </c>
    </row>
    <row r="1919" spans="1:10">
      <c r="A1919" t="s">
        <v>78</v>
      </c>
      <c r="B1919" t="s">
        <v>85</v>
      </c>
      <c r="C1919" t="s">
        <v>88</v>
      </c>
      <c r="D1919">
        <v>2017</v>
      </c>
      <c r="E1919" t="s">
        <v>91</v>
      </c>
      <c r="F1919">
        <v>12</v>
      </c>
      <c r="G1919" s="9">
        <v>1.25</v>
      </c>
      <c r="H1919" s="10">
        <v>2.5</v>
      </c>
      <c r="I1919" s="11">
        <v>1500</v>
      </c>
      <c r="J1919" s="11">
        <f t="shared" si="29"/>
        <v>1875</v>
      </c>
    </row>
    <row r="1920" spans="1:10">
      <c r="A1920" t="s">
        <v>100</v>
      </c>
      <c r="B1920" t="s">
        <v>83</v>
      </c>
      <c r="C1920" t="s">
        <v>88</v>
      </c>
      <c r="D1920">
        <v>2017</v>
      </c>
      <c r="E1920" t="s">
        <v>94</v>
      </c>
      <c r="F1920">
        <v>51</v>
      </c>
      <c r="G1920" s="9">
        <v>0.83333333333333337</v>
      </c>
      <c r="H1920" s="10">
        <v>1.6666666666666667</v>
      </c>
      <c r="I1920" s="11">
        <v>85</v>
      </c>
      <c r="J1920" s="11">
        <f t="shared" si="29"/>
        <v>70.833333333333343</v>
      </c>
    </row>
    <row r="1921" spans="1:10">
      <c r="A1921" t="s">
        <v>75</v>
      </c>
      <c r="B1921" t="s">
        <v>83</v>
      </c>
      <c r="C1921" t="s">
        <v>88</v>
      </c>
      <c r="D1921">
        <v>2017</v>
      </c>
      <c r="E1921" t="s">
        <v>92</v>
      </c>
      <c r="F1921">
        <v>22</v>
      </c>
      <c r="G1921" s="9">
        <v>6</v>
      </c>
      <c r="H1921" s="10">
        <v>12</v>
      </c>
      <c r="I1921" s="11">
        <v>85</v>
      </c>
      <c r="J1921" s="11">
        <f t="shared" si="29"/>
        <v>510</v>
      </c>
    </row>
    <row r="1922" spans="1:10">
      <c r="A1922" t="s">
        <v>100</v>
      </c>
      <c r="B1922" t="s">
        <v>84</v>
      </c>
      <c r="C1922" t="s">
        <v>88</v>
      </c>
      <c r="D1922">
        <v>2017</v>
      </c>
      <c r="E1922" t="s">
        <v>93</v>
      </c>
      <c r="F1922">
        <v>28</v>
      </c>
      <c r="G1922" s="9">
        <v>3.5999999999999996</v>
      </c>
      <c r="H1922" s="10">
        <v>7.1999999999999993</v>
      </c>
      <c r="I1922" s="11">
        <v>950</v>
      </c>
      <c r="J1922" s="11">
        <f t="shared" ref="J1922:J1985" si="30">I1922*G1922</f>
        <v>3419.9999999999995</v>
      </c>
    </row>
    <row r="1923" spans="1:10">
      <c r="A1923" t="s">
        <v>78</v>
      </c>
      <c r="B1923" t="s">
        <v>85</v>
      </c>
      <c r="C1923" t="s">
        <v>88</v>
      </c>
      <c r="D1923">
        <v>2017</v>
      </c>
      <c r="E1923" t="s">
        <v>94</v>
      </c>
      <c r="F1923">
        <v>40</v>
      </c>
      <c r="G1923" s="9">
        <v>3.375</v>
      </c>
      <c r="H1923" s="10">
        <v>6.75</v>
      </c>
      <c r="I1923" s="11">
        <v>1500</v>
      </c>
      <c r="J1923" s="11">
        <f t="shared" si="30"/>
        <v>5062.5</v>
      </c>
    </row>
    <row r="1924" spans="1:10">
      <c r="A1924" t="s">
        <v>100</v>
      </c>
      <c r="B1924" t="s">
        <v>84</v>
      </c>
      <c r="C1924" t="s">
        <v>88</v>
      </c>
      <c r="D1924">
        <v>2017</v>
      </c>
      <c r="E1924" t="s">
        <v>94</v>
      </c>
      <c r="F1924">
        <v>47</v>
      </c>
      <c r="G1924" s="9">
        <v>3.5999999999999996</v>
      </c>
      <c r="H1924" s="10">
        <v>7.1999999999999993</v>
      </c>
      <c r="I1924" s="11">
        <v>950</v>
      </c>
      <c r="J1924" s="11">
        <f t="shared" si="30"/>
        <v>3419.9999999999995</v>
      </c>
    </row>
    <row r="1925" spans="1:10">
      <c r="A1925" t="s">
        <v>100</v>
      </c>
      <c r="B1925" t="s">
        <v>83</v>
      </c>
      <c r="C1925" t="s">
        <v>88</v>
      </c>
      <c r="D1925">
        <v>2017</v>
      </c>
      <c r="E1925" t="s">
        <v>92</v>
      </c>
      <c r="F1925">
        <v>16</v>
      </c>
      <c r="G1925" s="9">
        <v>1.1666666666666667</v>
      </c>
      <c r="H1925" s="10">
        <v>2.3333333333333335</v>
      </c>
      <c r="I1925" s="11">
        <v>85</v>
      </c>
      <c r="J1925" s="11">
        <f t="shared" si="30"/>
        <v>99.166666666666671</v>
      </c>
    </row>
    <row r="1926" spans="1:10">
      <c r="A1926" t="s">
        <v>100</v>
      </c>
      <c r="B1926" t="s">
        <v>84</v>
      </c>
      <c r="C1926" t="s">
        <v>88</v>
      </c>
      <c r="D1926">
        <v>2017</v>
      </c>
      <c r="E1926" t="s">
        <v>94</v>
      </c>
      <c r="F1926">
        <v>44</v>
      </c>
      <c r="G1926" s="9">
        <v>6</v>
      </c>
      <c r="H1926" s="10">
        <v>12</v>
      </c>
      <c r="I1926" s="11">
        <v>950</v>
      </c>
      <c r="J1926" s="11">
        <f t="shared" si="30"/>
        <v>5700</v>
      </c>
    </row>
    <row r="1927" spans="1:10">
      <c r="A1927" t="s">
        <v>77</v>
      </c>
      <c r="B1927" t="s">
        <v>85</v>
      </c>
      <c r="C1927" t="s">
        <v>88</v>
      </c>
      <c r="D1927">
        <v>2017</v>
      </c>
      <c r="E1927" t="s">
        <v>92</v>
      </c>
      <c r="F1927">
        <v>26</v>
      </c>
      <c r="G1927" s="9">
        <v>2.375</v>
      </c>
      <c r="H1927" s="10">
        <v>4.75</v>
      </c>
      <c r="I1927" s="11">
        <v>1500</v>
      </c>
      <c r="J1927" s="11">
        <f t="shared" si="30"/>
        <v>3562.5</v>
      </c>
    </row>
    <row r="1928" spans="1:10">
      <c r="A1928" t="s">
        <v>78</v>
      </c>
      <c r="B1928" t="s">
        <v>82</v>
      </c>
      <c r="C1928" t="s">
        <v>88</v>
      </c>
      <c r="D1928">
        <v>2017</v>
      </c>
      <c r="E1928" t="s">
        <v>94</v>
      </c>
      <c r="F1928">
        <v>49</v>
      </c>
      <c r="G1928" s="9">
        <v>17.25</v>
      </c>
      <c r="H1928" s="10">
        <v>34.5</v>
      </c>
      <c r="I1928" s="11">
        <v>550</v>
      </c>
      <c r="J1928" s="11">
        <f t="shared" si="30"/>
        <v>9487.5</v>
      </c>
    </row>
    <row r="1929" spans="1:10">
      <c r="A1929" t="s">
        <v>76</v>
      </c>
      <c r="B1929" t="s">
        <v>85</v>
      </c>
      <c r="C1929" t="s">
        <v>88</v>
      </c>
      <c r="D1929">
        <v>2017</v>
      </c>
      <c r="E1929" t="s">
        <v>91</v>
      </c>
      <c r="F1929">
        <v>11</v>
      </c>
      <c r="G1929" s="9">
        <v>7.125</v>
      </c>
      <c r="H1929" s="10">
        <v>14.25</v>
      </c>
      <c r="I1929" s="11">
        <v>1500</v>
      </c>
      <c r="J1929" s="11">
        <f t="shared" si="30"/>
        <v>10687.5</v>
      </c>
    </row>
    <row r="1930" spans="1:10">
      <c r="A1930" t="s">
        <v>78</v>
      </c>
      <c r="B1930" t="s">
        <v>85</v>
      </c>
      <c r="C1930" t="s">
        <v>88</v>
      </c>
      <c r="D1930">
        <v>2017</v>
      </c>
      <c r="E1930" t="s">
        <v>92</v>
      </c>
      <c r="F1930">
        <v>24</v>
      </c>
      <c r="G1930" s="9">
        <v>2.25</v>
      </c>
      <c r="H1930" s="10">
        <v>4.5</v>
      </c>
      <c r="I1930" s="11">
        <v>1500</v>
      </c>
      <c r="J1930" s="11">
        <f t="shared" si="30"/>
        <v>3375</v>
      </c>
    </row>
    <row r="1931" spans="1:10">
      <c r="A1931" t="s">
        <v>78</v>
      </c>
      <c r="B1931" t="s">
        <v>83</v>
      </c>
      <c r="C1931" t="s">
        <v>88</v>
      </c>
      <c r="D1931">
        <v>2017</v>
      </c>
      <c r="E1931" t="s">
        <v>94</v>
      </c>
      <c r="F1931">
        <v>49</v>
      </c>
      <c r="G1931" s="9">
        <v>4.666666666666667</v>
      </c>
      <c r="H1931" s="10">
        <v>9.3333333333333339</v>
      </c>
      <c r="I1931" s="11">
        <v>85</v>
      </c>
      <c r="J1931" s="11">
        <f t="shared" si="30"/>
        <v>396.66666666666669</v>
      </c>
    </row>
    <row r="1932" spans="1:10">
      <c r="A1932" t="s">
        <v>77</v>
      </c>
      <c r="B1932" t="s">
        <v>85</v>
      </c>
      <c r="C1932" t="s">
        <v>88</v>
      </c>
      <c r="D1932">
        <v>2017</v>
      </c>
      <c r="E1932" t="s">
        <v>92</v>
      </c>
      <c r="F1932">
        <v>23</v>
      </c>
      <c r="G1932" s="9">
        <v>4</v>
      </c>
      <c r="H1932" s="10">
        <v>8</v>
      </c>
      <c r="I1932" s="11">
        <v>1500</v>
      </c>
      <c r="J1932" s="11">
        <f t="shared" si="30"/>
        <v>6000</v>
      </c>
    </row>
    <row r="1933" spans="1:10">
      <c r="A1933" t="s">
        <v>76</v>
      </c>
      <c r="B1933" t="s">
        <v>83</v>
      </c>
      <c r="C1933" t="s">
        <v>88</v>
      </c>
      <c r="D1933">
        <v>2017</v>
      </c>
      <c r="E1933" t="s">
        <v>92</v>
      </c>
      <c r="F1933">
        <v>26</v>
      </c>
      <c r="G1933" s="9">
        <v>6.666666666666667</v>
      </c>
      <c r="H1933" s="10">
        <v>13.333333333333334</v>
      </c>
      <c r="I1933" s="11">
        <v>85</v>
      </c>
      <c r="J1933" s="11">
        <f t="shared" si="30"/>
        <v>566.66666666666674</v>
      </c>
    </row>
    <row r="1934" spans="1:10">
      <c r="A1934" t="s">
        <v>75</v>
      </c>
      <c r="B1934" t="s">
        <v>85</v>
      </c>
      <c r="C1934" t="s">
        <v>88</v>
      </c>
      <c r="D1934">
        <v>2017</v>
      </c>
      <c r="E1934" t="s">
        <v>92</v>
      </c>
      <c r="F1934">
        <v>23</v>
      </c>
      <c r="G1934" s="9">
        <v>3.875</v>
      </c>
      <c r="H1934" s="10">
        <v>7.75</v>
      </c>
      <c r="I1934" s="11">
        <v>1500</v>
      </c>
      <c r="J1934" s="11">
        <f t="shared" si="30"/>
        <v>5812.5</v>
      </c>
    </row>
    <row r="1935" spans="1:10">
      <c r="A1935" t="s">
        <v>77</v>
      </c>
      <c r="B1935" t="s">
        <v>83</v>
      </c>
      <c r="C1935" t="s">
        <v>88</v>
      </c>
      <c r="D1935">
        <v>2017</v>
      </c>
      <c r="E1935" t="s">
        <v>91</v>
      </c>
      <c r="F1935">
        <v>12</v>
      </c>
      <c r="G1935" s="9">
        <v>5</v>
      </c>
      <c r="H1935" s="10">
        <v>10</v>
      </c>
      <c r="I1935" s="11">
        <v>85</v>
      </c>
      <c r="J1935" s="11">
        <f t="shared" si="30"/>
        <v>425</v>
      </c>
    </row>
    <row r="1936" spans="1:10">
      <c r="A1936" t="s">
        <v>77</v>
      </c>
      <c r="B1936" t="s">
        <v>83</v>
      </c>
      <c r="C1936" t="s">
        <v>88</v>
      </c>
      <c r="D1936">
        <v>2017</v>
      </c>
      <c r="E1936" t="s">
        <v>94</v>
      </c>
      <c r="F1936">
        <v>49</v>
      </c>
      <c r="G1936" s="9">
        <v>2.8333333333333335</v>
      </c>
      <c r="H1936" s="10">
        <v>5.666666666666667</v>
      </c>
      <c r="I1936" s="11">
        <v>85</v>
      </c>
      <c r="J1936" s="11">
        <f t="shared" si="30"/>
        <v>240.83333333333334</v>
      </c>
    </row>
    <row r="1937" spans="1:10">
      <c r="A1937" t="s">
        <v>78</v>
      </c>
      <c r="B1937" t="s">
        <v>82</v>
      </c>
      <c r="C1937" t="s">
        <v>88</v>
      </c>
      <c r="D1937">
        <v>2017</v>
      </c>
      <c r="E1937" t="s">
        <v>94</v>
      </c>
      <c r="F1937">
        <v>50</v>
      </c>
      <c r="G1937" s="9">
        <v>12</v>
      </c>
      <c r="H1937" s="10">
        <v>24</v>
      </c>
      <c r="I1937" s="11">
        <v>550</v>
      </c>
      <c r="J1937" s="11">
        <f t="shared" si="30"/>
        <v>6600</v>
      </c>
    </row>
    <row r="1938" spans="1:10">
      <c r="A1938" t="s">
        <v>75</v>
      </c>
      <c r="B1938" t="s">
        <v>83</v>
      </c>
      <c r="C1938" t="s">
        <v>88</v>
      </c>
      <c r="D1938">
        <v>2017</v>
      </c>
      <c r="E1938" t="s">
        <v>93</v>
      </c>
      <c r="F1938">
        <v>27</v>
      </c>
      <c r="G1938" s="9">
        <v>5.833333333333333</v>
      </c>
      <c r="H1938" s="10">
        <v>11.666666666666666</v>
      </c>
      <c r="I1938" s="11">
        <v>85</v>
      </c>
      <c r="J1938" s="11">
        <f t="shared" si="30"/>
        <v>495.83333333333331</v>
      </c>
    </row>
    <row r="1939" spans="1:10">
      <c r="A1939" t="s">
        <v>75</v>
      </c>
      <c r="B1939" t="s">
        <v>83</v>
      </c>
      <c r="C1939" t="s">
        <v>88</v>
      </c>
      <c r="D1939">
        <v>2017</v>
      </c>
      <c r="E1939" t="s">
        <v>91</v>
      </c>
      <c r="F1939">
        <v>12</v>
      </c>
      <c r="G1939" s="9">
        <v>4.333333333333333</v>
      </c>
      <c r="H1939" s="10">
        <v>8.6666666666666661</v>
      </c>
      <c r="I1939" s="11">
        <v>85</v>
      </c>
      <c r="J1939" s="11">
        <f t="shared" si="30"/>
        <v>368.33333333333331</v>
      </c>
    </row>
    <row r="1940" spans="1:10">
      <c r="A1940" t="s">
        <v>78</v>
      </c>
      <c r="B1940" t="s">
        <v>83</v>
      </c>
      <c r="C1940" t="s">
        <v>88</v>
      </c>
      <c r="D1940">
        <v>2017</v>
      </c>
      <c r="E1940" t="s">
        <v>92</v>
      </c>
      <c r="F1940">
        <v>25</v>
      </c>
      <c r="G1940" s="9">
        <v>4.166666666666667</v>
      </c>
      <c r="H1940" s="10">
        <v>8.3333333333333339</v>
      </c>
      <c r="I1940" s="11">
        <v>85</v>
      </c>
      <c r="J1940" s="11">
        <f t="shared" si="30"/>
        <v>354.16666666666669</v>
      </c>
    </row>
    <row r="1941" spans="1:10">
      <c r="A1941" t="s">
        <v>75</v>
      </c>
      <c r="B1941" t="s">
        <v>83</v>
      </c>
      <c r="C1941" t="s">
        <v>88</v>
      </c>
      <c r="D1941">
        <v>2017</v>
      </c>
      <c r="E1941" t="s">
        <v>94</v>
      </c>
      <c r="F1941">
        <v>49</v>
      </c>
      <c r="G1941" s="9">
        <v>6.333333333333333</v>
      </c>
      <c r="H1941" s="10">
        <v>12.666666666666666</v>
      </c>
      <c r="I1941" s="11">
        <v>85</v>
      </c>
      <c r="J1941" s="11">
        <f t="shared" si="30"/>
        <v>538.33333333333326</v>
      </c>
    </row>
    <row r="1942" spans="1:10">
      <c r="A1942" t="s">
        <v>100</v>
      </c>
      <c r="B1942" t="s">
        <v>83</v>
      </c>
      <c r="C1942" t="s">
        <v>88</v>
      </c>
      <c r="D1942">
        <v>2017</v>
      </c>
      <c r="E1942" t="s">
        <v>92</v>
      </c>
      <c r="F1942">
        <v>21</v>
      </c>
      <c r="G1942" s="9">
        <v>1.1666666666666667</v>
      </c>
      <c r="H1942" s="10">
        <v>2.3333333333333335</v>
      </c>
      <c r="I1942" s="11">
        <v>85</v>
      </c>
      <c r="J1942" s="11">
        <f t="shared" si="30"/>
        <v>99.166666666666671</v>
      </c>
    </row>
    <row r="1943" spans="1:10">
      <c r="A1943" t="s">
        <v>78</v>
      </c>
      <c r="B1943" t="s">
        <v>82</v>
      </c>
      <c r="C1943" t="s">
        <v>88</v>
      </c>
      <c r="D1943">
        <v>2017</v>
      </c>
      <c r="E1943" t="s">
        <v>93</v>
      </c>
      <c r="F1943">
        <v>39</v>
      </c>
      <c r="G1943" s="9">
        <v>12.75</v>
      </c>
      <c r="H1943" s="10">
        <v>25.5</v>
      </c>
      <c r="I1943" s="11">
        <v>550</v>
      </c>
      <c r="J1943" s="11">
        <f t="shared" si="30"/>
        <v>7012.5</v>
      </c>
    </row>
    <row r="1944" spans="1:10">
      <c r="A1944" t="s">
        <v>77</v>
      </c>
      <c r="B1944" t="s">
        <v>84</v>
      </c>
      <c r="C1944" t="s">
        <v>88</v>
      </c>
      <c r="D1944">
        <v>2017</v>
      </c>
      <c r="E1944" t="s">
        <v>93</v>
      </c>
      <c r="F1944">
        <v>27</v>
      </c>
      <c r="G1944" s="9">
        <v>10.799999999999999</v>
      </c>
      <c r="H1944" s="10">
        <v>21.599999999999998</v>
      </c>
      <c r="I1944" s="11">
        <v>950</v>
      </c>
      <c r="J1944" s="11">
        <f t="shared" si="30"/>
        <v>10259.999999999998</v>
      </c>
    </row>
    <row r="1945" spans="1:10">
      <c r="A1945" t="s">
        <v>76</v>
      </c>
      <c r="B1945" t="s">
        <v>82</v>
      </c>
      <c r="C1945" t="s">
        <v>88</v>
      </c>
      <c r="D1945">
        <v>2017</v>
      </c>
      <c r="E1945" t="s">
        <v>92</v>
      </c>
      <c r="F1945">
        <v>24</v>
      </c>
      <c r="G1945" s="9">
        <v>42</v>
      </c>
      <c r="H1945" s="10">
        <v>84</v>
      </c>
      <c r="I1945" s="11">
        <v>550</v>
      </c>
      <c r="J1945" s="11">
        <f t="shared" si="30"/>
        <v>23100</v>
      </c>
    </row>
    <row r="1946" spans="1:10">
      <c r="A1946" t="s">
        <v>78</v>
      </c>
      <c r="B1946" t="s">
        <v>85</v>
      </c>
      <c r="C1946" t="s">
        <v>88</v>
      </c>
      <c r="D1946">
        <v>2017</v>
      </c>
      <c r="E1946" t="s">
        <v>94</v>
      </c>
      <c r="F1946">
        <v>50</v>
      </c>
      <c r="G1946" s="9">
        <v>1.75</v>
      </c>
      <c r="H1946" s="10">
        <v>3.5</v>
      </c>
      <c r="I1946" s="11">
        <v>1500</v>
      </c>
      <c r="J1946" s="11">
        <f t="shared" si="30"/>
        <v>2625</v>
      </c>
    </row>
    <row r="1947" spans="1:10">
      <c r="A1947" t="s">
        <v>77</v>
      </c>
      <c r="B1947" t="s">
        <v>84</v>
      </c>
      <c r="C1947" t="s">
        <v>88</v>
      </c>
      <c r="D1947">
        <v>2017</v>
      </c>
      <c r="E1947" t="s">
        <v>93</v>
      </c>
      <c r="F1947">
        <v>39</v>
      </c>
      <c r="G1947" s="9">
        <v>18</v>
      </c>
      <c r="H1947" s="10">
        <v>36</v>
      </c>
      <c r="I1947" s="11">
        <v>950</v>
      </c>
      <c r="J1947" s="11">
        <f t="shared" si="30"/>
        <v>17100</v>
      </c>
    </row>
    <row r="1948" spans="1:10">
      <c r="A1948" t="s">
        <v>78</v>
      </c>
      <c r="B1948" t="s">
        <v>85</v>
      </c>
      <c r="C1948" t="s">
        <v>88</v>
      </c>
      <c r="D1948">
        <v>2017</v>
      </c>
      <c r="E1948" t="s">
        <v>93</v>
      </c>
      <c r="F1948">
        <v>27</v>
      </c>
      <c r="G1948" s="9">
        <v>3.5</v>
      </c>
      <c r="H1948" s="10">
        <v>7</v>
      </c>
      <c r="I1948" s="11">
        <v>1500</v>
      </c>
      <c r="J1948" s="11">
        <f t="shared" si="30"/>
        <v>5250</v>
      </c>
    </row>
    <row r="1949" spans="1:10">
      <c r="A1949" t="s">
        <v>75</v>
      </c>
      <c r="B1949" t="s">
        <v>82</v>
      </c>
      <c r="C1949" t="s">
        <v>88</v>
      </c>
      <c r="D1949">
        <v>2017</v>
      </c>
      <c r="E1949" t="s">
        <v>91</v>
      </c>
      <c r="F1949">
        <v>11</v>
      </c>
      <c r="G1949" s="9">
        <v>24</v>
      </c>
      <c r="H1949" s="10">
        <v>48</v>
      </c>
      <c r="I1949" s="11">
        <v>550</v>
      </c>
      <c r="J1949" s="11">
        <f t="shared" si="30"/>
        <v>13200</v>
      </c>
    </row>
    <row r="1950" spans="1:10">
      <c r="A1950" t="s">
        <v>77</v>
      </c>
      <c r="B1950" t="s">
        <v>85</v>
      </c>
      <c r="C1950" t="s">
        <v>88</v>
      </c>
      <c r="D1950">
        <v>2017</v>
      </c>
      <c r="E1950" t="s">
        <v>92</v>
      </c>
      <c r="F1950">
        <v>22</v>
      </c>
      <c r="G1950" s="9">
        <v>1.875</v>
      </c>
      <c r="H1950" s="10">
        <v>3.75</v>
      </c>
      <c r="I1950" s="11">
        <v>1500</v>
      </c>
      <c r="J1950" s="11">
        <f t="shared" si="30"/>
        <v>2812.5</v>
      </c>
    </row>
    <row r="1951" spans="1:10">
      <c r="A1951" t="s">
        <v>75</v>
      </c>
      <c r="B1951" t="s">
        <v>84</v>
      </c>
      <c r="C1951" t="s">
        <v>88</v>
      </c>
      <c r="D1951">
        <v>2017</v>
      </c>
      <c r="E1951" t="s">
        <v>94</v>
      </c>
      <c r="F1951">
        <v>50</v>
      </c>
      <c r="G1951" s="9">
        <v>15</v>
      </c>
      <c r="H1951" s="10">
        <v>30</v>
      </c>
      <c r="I1951" s="11">
        <v>950</v>
      </c>
      <c r="J1951" s="11">
        <f t="shared" si="30"/>
        <v>14250</v>
      </c>
    </row>
    <row r="1952" spans="1:10">
      <c r="A1952" t="s">
        <v>100</v>
      </c>
      <c r="B1952" t="s">
        <v>82</v>
      </c>
      <c r="C1952" t="s">
        <v>88</v>
      </c>
      <c r="D1952">
        <v>2017</v>
      </c>
      <c r="E1952" t="s">
        <v>91</v>
      </c>
      <c r="F1952">
        <v>6</v>
      </c>
      <c r="G1952" s="9">
        <v>6.75</v>
      </c>
      <c r="H1952" s="10">
        <v>13.5</v>
      </c>
      <c r="I1952" s="11">
        <v>550</v>
      </c>
      <c r="J1952" s="11">
        <f t="shared" si="30"/>
        <v>3712.5</v>
      </c>
    </row>
    <row r="1953" spans="1:10">
      <c r="A1953" t="s">
        <v>100</v>
      </c>
      <c r="B1953" t="s">
        <v>84</v>
      </c>
      <c r="C1953" t="s">
        <v>88</v>
      </c>
      <c r="D1953">
        <v>2017</v>
      </c>
      <c r="E1953" t="s">
        <v>91</v>
      </c>
      <c r="F1953">
        <v>2</v>
      </c>
      <c r="G1953" s="9">
        <v>4.2</v>
      </c>
      <c r="H1953" s="10">
        <v>8.4</v>
      </c>
      <c r="I1953" s="11">
        <v>950</v>
      </c>
      <c r="J1953" s="11">
        <f t="shared" si="30"/>
        <v>3990</v>
      </c>
    </row>
    <row r="1954" spans="1:10">
      <c r="A1954" t="s">
        <v>76</v>
      </c>
      <c r="B1954" t="s">
        <v>82</v>
      </c>
      <c r="C1954" t="s">
        <v>88</v>
      </c>
      <c r="D1954">
        <v>2017</v>
      </c>
      <c r="E1954" t="s">
        <v>91</v>
      </c>
      <c r="F1954">
        <v>13</v>
      </c>
      <c r="G1954" s="9">
        <v>35.25</v>
      </c>
      <c r="H1954" s="10">
        <v>70.5</v>
      </c>
      <c r="I1954" s="11">
        <v>550</v>
      </c>
      <c r="J1954" s="11">
        <f t="shared" si="30"/>
        <v>19387.5</v>
      </c>
    </row>
    <row r="1955" spans="1:10">
      <c r="A1955" t="s">
        <v>77</v>
      </c>
      <c r="B1955" t="s">
        <v>82</v>
      </c>
      <c r="C1955" t="s">
        <v>88</v>
      </c>
      <c r="D1955">
        <v>2017</v>
      </c>
      <c r="E1955" t="s">
        <v>91</v>
      </c>
      <c r="F1955">
        <v>13</v>
      </c>
      <c r="G1955" s="9">
        <v>12.75</v>
      </c>
      <c r="H1955" s="10">
        <v>25.5</v>
      </c>
      <c r="I1955" s="11">
        <v>550</v>
      </c>
      <c r="J1955" s="11">
        <f t="shared" si="30"/>
        <v>7012.5</v>
      </c>
    </row>
    <row r="1956" spans="1:10">
      <c r="A1956" t="s">
        <v>78</v>
      </c>
      <c r="B1956" t="s">
        <v>84</v>
      </c>
      <c r="C1956" t="s">
        <v>88</v>
      </c>
      <c r="D1956">
        <v>2017</v>
      </c>
      <c r="E1956" t="s">
        <v>91</v>
      </c>
      <c r="F1956">
        <v>12</v>
      </c>
      <c r="G1956" s="9">
        <v>16.8</v>
      </c>
      <c r="H1956" s="10">
        <v>33.6</v>
      </c>
      <c r="I1956" s="11">
        <v>950</v>
      </c>
      <c r="J1956" s="11">
        <f t="shared" si="30"/>
        <v>15960</v>
      </c>
    </row>
    <row r="1957" spans="1:10">
      <c r="A1957" t="s">
        <v>78</v>
      </c>
      <c r="B1957" t="s">
        <v>84</v>
      </c>
      <c r="C1957" t="s">
        <v>88</v>
      </c>
      <c r="D1957">
        <v>2017</v>
      </c>
      <c r="E1957" t="s">
        <v>93</v>
      </c>
      <c r="F1957">
        <v>39</v>
      </c>
      <c r="G1957" s="9">
        <v>13.2</v>
      </c>
      <c r="H1957" s="10">
        <v>26.4</v>
      </c>
      <c r="I1957" s="11">
        <v>950</v>
      </c>
      <c r="J1957" s="11">
        <f t="shared" si="30"/>
        <v>12540</v>
      </c>
    </row>
    <row r="1958" spans="1:10">
      <c r="A1958" t="s">
        <v>78</v>
      </c>
      <c r="B1958" t="s">
        <v>84</v>
      </c>
      <c r="C1958" t="s">
        <v>88</v>
      </c>
      <c r="D1958">
        <v>2017</v>
      </c>
      <c r="E1958" t="s">
        <v>92</v>
      </c>
      <c r="F1958">
        <v>22</v>
      </c>
      <c r="G1958" s="9">
        <v>9</v>
      </c>
      <c r="H1958" s="10">
        <v>18</v>
      </c>
      <c r="I1958" s="11">
        <v>950</v>
      </c>
      <c r="J1958" s="11">
        <f t="shared" si="30"/>
        <v>8550</v>
      </c>
    </row>
    <row r="1959" spans="1:10">
      <c r="A1959" t="s">
        <v>100</v>
      </c>
      <c r="B1959" t="s">
        <v>84</v>
      </c>
      <c r="C1959" t="s">
        <v>88</v>
      </c>
      <c r="D1959">
        <v>2017</v>
      </c>
      <c r="E1959" t="s">
        <v>91</v>
      </c>
      <c r="F1959">
        <v>10</v>
      </c>
      <c r="G1959" s="9">
        <v>4.2</v>
      </c>
      <c r="H1959" s="10">
        <v>8.4</v>
      </c>
      <c r="I1959" s="11">
        <v>950</v>
      </c>
      <c r="J1959" s="11">
        <f t="shared" si="30"/>
        <v>3990</v>
      </c>
    </row>
    <row r="1960" spans="1:10">
      <c r="A1960" t="s">
        <v>76</v>
      </c>
      <c r="B1960" t="s">
        <v>83</v>
      </c>
      <c r="C1960" t="s">
        <v>88</v>
      </c>
      <c r="D1960">
        <v>2017</v>
      </c>
      <c r="E1960" t="s">
        <v>94</v>
      </c>
      <c r="F1960">
        <v>50</v>
      </c>
      <c r="G1960" s="9">
        <v>5.666666666666667</v>
      </c>
      <c r="H1960" s="10">
        <v>11.333333333333334</v>
      </c>
      <c r="I1960" s="11">
        <v>85</v>
      </c>
      <c r="J1960" s="11">
        <f t="shared" si="30"/>
        <v>481.66666666666669</v>
      </c>
    </row>
    <row r="1961" spans="1:10">
      <c r="A1961" t="s">
        <v>75</v>
      </c>
      <c r="B1961" t="s">
        <v>84</v>
      </c>
      <c r="C1961" t="s">
        <v>88</v>
      </c>
      <c r="D1961">
        <v>2017</v>
      </c>
      <c r="E1961" t="s">
        <v>91</v>
      </c>
      <c r="F1961">
        <v>12</v>
      </c>
      <c r="G1961" s="9">
        <v>16.8</v>
      </c>
      <c r="H1961" s="10">
        <v>33.6</v>
      </c>
      <c r="I1961" s="11">
        <v>950</v>
      </c>
      <c r="J1961" s="11">
        <f t="shared" si="30"/>
        <v>15960</v>
      </c>
    </row>
    <row r="1962" spans="1:10">
      <c r="A1962" t="s">
        <v>77</v>
      </c>
      <c r="B1962" t="s">
        <v>84</v>
      </c>
      <c r="C1962" t="s">
        <v>88</v>
      </c>
      <c r="D1962">
        <v>2017</v>
      </c>
      <c r="E1962" t="s">
        <v>91</v>
      </c>
      <c r="F1962">
        <v>11</v>
      </c>
      <c r="G1962" s="9">
        <v>9.6</v>
      </c>
      <c r="H1962" s="10">
        <v>19.2</v>
      </c>
      <c r="I1962" s="11">
        <v>950</v>
      </c>
      <c r="J1962" s="11">
        <f t="shared" si="30"/>
        <v>9120</v>
      </c>
    </row>
    <row r="1963" spans="1:10">
      <c r="A1963" t="s">
        <v>75</v>
      </c>
      <c r="B1963" t="s">
        <v>82</v>
      </c>
      <c r="C1963" t="s">
        <v>88</v>
      </c>
      <c r="D1963">
        <v>2017</v>
      </c>
      <c r="E1963" t="s">
        <v>93</v>
      </c>
      <c r="F1963">
        <v>39</v>
      </c>
      <c r="G1963" s="9">
        <v>15</v>
      </c>
      <c r="H1963" s="10">
        <v>30</v>
      </c>
      <c r="I1963" s="11">
        <v>550</v>
      </c>
      <c r="J1963" s="11">
        <f t="shared" si="30"/>
        <v>8250</v>
      </c>
    </row>
    <row r="1964" spans="1:10">
      <c r="A1964" t="s">
        <v>75</v>
      </c>
      <c r="B1964" t="s">
        <v>84</v>
      </c>
      <c r="C1964" t="s">
        <v>88</v>
      </c>
      <c r="D1964">
        <v>2017</v>
      </c>
      <c r="E1964" t="s">
        <v>93</v>
      </c>
      <c r="F1964">
        <v>39</v>
      </c>
      <c r="G1964" s="9">
        <v>17.399999999999999</v>
      </c>
      <c r="H1964" s="10">
        <v>34.799999999999997</v>
      </c>
      <c r="I1964" s="11">
        <v>950</v>
      </c>
      <c r="J1964" s="11">
        <f t="shared" si="30"/>
        <v>16530</v>
      </c>
    </row>
    <row r="1965" spans="1:10">
      <c r="A1965" t="s">
        <v>75</v>
      </c>
      <c r="B1965" t="s">
        <v>82</v>
      </c>
      <c r="C1965" t="s">
        <v>88</v>
      </c>
      <c r="D1965">
        <v>2017</v>
      </c>
      <c r="E1965" t="s">
        <v>94</v>
      </c>
      <c r="F1965">
        <v>51</v>
      </c>
      <c r="G1965" s="9">
        <v>21</v>
      </c>
      <c r="H1965" s="10">
        <v>42</v>
      </c>
      <c r="I1965" s="11">
        <v>550</v>
      </c>
      <c r="J1965" s="11">
        <f t="shared" si="30"/>
        <v>11550</v>
      </c>
    </row>
    <row r="1966" spans="1:10">
      <c r="A1966" t="s">
        <v>100</v>
      </c>
      <c r="B1966" t="s">
        <v>85</v>
      </c>
      <c r="C1966" t="s">
        <v>88</v>
      </c>
      <c r="D1966">
        <v>2017</v>
      </c>
      <c r="E1966" t="s">
        <v>91</v>
      </c>
      <c r="F1966">
        <v>1</v>
      </c>
      <c r="G1966" s="9">
        <v>0.75</v>
      </c>
      <c r="H1966" s="10">
        <v>1.5</v>
      </c>
      <c r="I1966" s="11">
        <v>1500</v>
      </c>
      <c r="J1966" s="11">
        <f t="shared" si="30"/>
        <v>1125</v>
      </c>
    </row>
    <row r="1967" spans="1:10">
      <c r="A1967" t="s">
        <v>78</v>
      </c>
      <c r="B1967" t="s">
        <v>83</v>
      </c>
      <c r="C1967" t="s">
        <v>88</v>
      </c>
      <c r="D1967">
        <v>2017</v>
      </c>
      <c r="E1967" t="s">
        <v>91</v>
      </c>
      <c r="F1967">
        <v>11</v>
      </c>
      <c r="G1967" s="9">
        <v>4.666666666666667</v>
      </c>
      <c r="H1967" s="10">
        <v>9.3333333333333339</v>
      </c>
      <c r="I1967" s="11">
        <v>85</v>
      </c>
      <c r="J1967" s="11">
        <f t="shared" si="30"/>
        <v>396.66666666666669</v>
      </c>
    </row>
    <row r="1968" spans="1:10">
      <c r="A1968" t="s">
        <v>77</v>
      </c>
      <c r="B1968" t="s">
        <v>82</v>
      </c>
      <c r="C1968" t="s">
        <v>88</v>
      </c>
      <c r="D1968">
        <v>2017</v>
      </c>
      <c r="E1968" t="s">
        <v>91</v>
      </c>
      <c r="F1968">
        <v>11</v>
      </c>
      <c r="G1968" s="9">
        <v>23.25</v>
      </c>
      <c r="H1968" s="10">
        <v>46.5</v>
      </c>
      <c r="I1968" s="11">
        <v>550</v>
      </c>
      <c r="J1968" s="11">
        <f t="shared" si="30"/>
        <v>12787.5</v>
      </c>
    </row>
    <row r="1969" spans="1:10">
      <c r="A1969" t="s">
        <v>78</v>
      </c>
      <c r="B1969" t="s">
        <v>82</v>
      </c>
      <c r="C1969" t="s">
        <v>88</v>
      </c>
      <c r="D1969">
        <v>2017</v>
      </c>
      <c r="E1969" t="s">
        <v>94</v>
      </c>
      <c r="F1969">
        <v>51</v>
      </c>
      <c r="G1969" s="9">
        <v>19.5</v>
      </c>
      <c r="H1969" s="10">
        <v>39</v>
      </c>
      <c r="I1969" s="11">
        <v>550</v>
      </c>
      <c r="J1969" s="11">
        <f t="shared" si="30"/>
        <v>10725</v>
      </c>
    </row>
    <row r="1970" spans="1:10">
      <c r="A1970" t="s">
        <v>76</v>
      </c>
      <c r="B1970" t="s">
        <v>83</v>
      </c>
      <c r="C1970" t="s">
        <v>88</v>
      </c>
      <c r="D1970">
        <v>2017</v>
      </c>
      <c r="E1970" t="s">
        <v>92</v>
      </c>
      <c r="F1970">
        <v>25</v>
      </c>
      <c r="G1970" s="9">
        <v>5.833333333333333</v>
      </c>
      <c r="H1970" s="10">
        <v>11.666666666666666</v>
      </c>
      <c r="I1970" s="11">
        <v>85</v>
      </c>
      <c r="J1970" s="11">
        <f t="shared" si="30"/>
        <v>495.83333333333331</v>
      </c>
    </row>
    <row r="1971" spans="1:10">
      <c r="A1971" t="s">
        <v>76</v>
      </c>
      <c r="B1971" t="s">
        <v>82</v>
      </c>
      <c r="C1971" t="s">
        <v>88</v>
      </c>
      <c r="D1971">
        <v>2017</v>
      </c>
      <c r="E1971" t="s">
        <v>94</v>
      </c>
      <c r="F1971">
        <v>40</v>
      </c>
      <c r="G1971" s="9">
        <v>33</v>
      </c>
      <c r="H1971" s="10">
        <v>66</v>
      </c>
      <c r="I1971" s="11">
        <v>550</v>
      </c>
      <c r="J1971" s="11">
        <f t="shared" si="30"/>
        <v>18150</v>
      </c>
    </row>
    <row r="1972" spans="1:10">
      <c r="A1972" t="s">
        <v>100</v>
      </c>
      <c r="B1972" t="s">
        <v>82</v>
      </c>
      <c r="C1972" t="s">
        <v>88</v>
      </c>
      <c r="D1972">
        <v>2017</v>
      </c>
      <c r="E1972" t="s">
        <v>92</v>
      </c>
      <c r="F1972">
        <v>20</v>
      </c>
      <c r="G1972" s="9">
        <v>6</v>
      </c>
      <c r="H1972" s="10">
        <v>12</v>
      </c>
      <c r="I1972" s="11">
        <v>550</v>
      </c>
      <c r="J1972" s="11">
        <f t="shared" si="30"/>
        <v>3300</v>
      </c>
    </row>
    <row r="1973" spans="1:10">
      <c r="A1973" t="s">
        <v>100</v>
      </c>
      <c r="B1973" t="s">
        <v>84</v>
      </c>
      <c r="C1973" t="s">
        <v>88</v>
      </c>
      <c r="D1973">
        <v>2017</v>
      </c>
      <c r="E1973" t="s">
        <v>93</v>
      </c>
      <c r="F1973">
        <v>37</v>
      </c>
      <c r="G1973" s="9">
        <v>4.8</v>
      </c>
      <c r="H1973" s="10">
        <v>9.6</v>
      </c>
      <c r="I1973" s="11">
        <v>950</v>
      </c>
      <c r="J1973" s="11">
        <f t="shared" si="30"/>
        <v>4560</v>
      </c>
    </row>
    <row r="1974" spans="1:10">
      <c r="A1974" t="s">
        <v>100</v>
      </c>
      <c r="B1974" t="s">
        <v>85</v>
      </c>
      <c r="C1974" t="s">
        <v>88</v>
      </c>
      <c r="D1974">
        <v>2017</v>
      </c>
      <c r="E1974" t="s">
        <v>91</v>
      </c>
      <c r="F1974">
        <v>5</v>
      </c>
      <c r="G1974" s="9">
        <v>1</v>
      </c>
      <c r="H1974" s="10">
        <v>2</v>
      </c>
      <c r="I1974" s="11">
        <v>1500</v>
      </c>
      <c r="J1974" s="11">
        <f t="shared" si="30"/>
        <v>1500</v>
      </c>
    </row>
    <row r="1975" spans="1:10">
      <c r="A1975" t="s">
        <v>75</v>
      </c>
      <c r="B1975" t="s">
        <v>83</v>
      </c>
      <c r="C1975" t="s">
        <v>88</v>
      </c>
      <c r="D1975">
        <v>2017</v>
      </c>
      <c r="E1975" t="s">
        <v>94</v>
      </c>
      <c r="F1975">
        <v>50</v>
      </c>
      <c r="G1975" s="9">
        <v>6.666666666666667</v>
      </c>
      <c r="H1975" s="10">
        <v>13.333333333333334</v>
      </c>
      <c r="I1975" s="11">
        <v>85</v>
      </c>
      <c r="J1975" s="11">
        <f t="shared" si="30"/>
        <v>566.66666666666674</v>
      </c>
    </row>
    <row r="1976" spans="1:10">
      <c r="A1976" t="s">
        <v>78</v>
      </c>
      <c r="B1976" t="s">
        <v>83</v>
      </c>
      <c r="C1976" t="s">
        <v>88</v>
      </c>
      <c r="D1976">
        <v>2017</v>
      </c>
      <c r="E1976" t="s">
        <v>92</v>
      </c>
      <c r="F1976">
        <v>22</v>
      </c>
      <c r="G1976" s="9">
        <v>3</v>
      </c>
      <c r="H1976" s="10">
        <v>6</v>
      </c>
      <c r="I1976" s="11">
        <v>85</v>
      </c>
      <c r="J1976" s="11">
        <f t="shared" si="30"/>
        <v>255</v>
      </c>
    </row>
    <row r="1977" spans="1:10">
      <c r="A1977" t="s">
        <v>77</v>
      </c>
      <c r="B1977" t="s">
        <v>82</v>
      </c>
      <c r="C1977" t="s">
        <v>88</v>
      </c>
      <c r="D1977">
        <v>2017</v>
      </c>
      <c r="E1977" t="s">
        <v>93</v>
      </c>
      <c r="F1977">
        <v>39</v>
      </c>
      <c r="G1977" s="9">
        <v>16.5</v>
      </c>
      <c r="H1977" s="10">
        <v>33</v>
      </c>
      <c r="I1977" s="11">
        <v>550</v>
      </c>
      <c r="J1977" s="11">
        <f t="shared" si="30"/>
        <v>9075</v>
      </c>
    </row>
    <row r="1978" spans="1:10">
      <c r="A1978" t="s">
        <v>75</v>
      </c>
      <c r="B1978" t="s">
        <v>85</v>
      </c>
      <c r="C1978" t="s">
        <v>88</v>
      </c>
      <c r="D1978">
        <v>2017</v>
      </c>
      <c r="E1978" t="s">
        <v>92</v>
      </c>
      <c r="F1978">
        <v>26</v>
      </c>
      <c r="G1978" s="9">
        <v>3.875</v>
      </c>
      <c r="H1978" s="10">
        <v>7.75</v>
      </c>
      <c r="I1978" s="11">
        <v>1500</v>
      </c>
      <c r="J1978" s="11">
        <f t="shared" si="30"/>
        <v>5812.5</v>
      </c>
    </row>
    <row r="1979" spans="1:10">
      <c r="A1979" t="s">
        <v>100</v>
      </c>
      <c r="B1979" t="s">
        <v>85</v>
      </c>
      <c r="C1979" t="s">
        <v>88</v>
      </c>
      <c r="D1979">
        <v>2017</v>
      </c>
      <c r="E1979" t="s">
        <v>94</v>
      </c>
      <c r="F1979">
        <v>42</v>
      </c>
      <c r="G1979" s="9">
        <v>1</v>
      </c>
      <c r="H1979" s="10">
        <v>2</v>
      </c>
      <c r="I1979" s="11">
        <v>1500</v>
      </c>
      <c r="J1979" s="11">
        <f t="shared" si="30"/>
        <v>1500</v>
      </c>
    </row>
    <row r="1980" spans="1:10">
      <c r="A1980" t="s">
        <v>75</v>
      </c>
      <c r="B1980" t="s">
        <v>85</v>
      </c>
      <c r="C1980" t="s">
        <v>88</v>
      </c>
      <c r="D1980">
        <v>2017</v>
      </c>
      <c r="E1980" t="s">
        <v>91</v>
      </c>
      <c r="F1980">
        <v>13</v>
      </c>
      <c r="G1980" s="9">
        <v>4.125</v>
      </c>
      <c r="H1980" s="10">
        <v>8.25</v>
      </c>
      <c r="I1980" s="11">
        <v>1500</v>
      </c>
      <c r="J1980" s="11">
        <f t="shared" si="30"/>
        <v>6187.5</v>
      </c>
    </row>
    <row r="1981" spans="1:10">
      <c r="A1981" t="s">
        <v>77</v>
      </c>
      <c r="B1981" t="s">
        <v>85</v>
      </c>
      <c r="C1981" t="s">
        <v>88</v>
      </c>
      <c r="D1981">
        <v>2017</v>
      </c>
      <c r="E1981" t="s">
        <v>92</v>
      </c>
      <c r="F1981">
        <v>25</v>
      </c>
      <c r="G1981" s="9">
        <v>3</v>
      </c>
      <c r="H1981" s="10">
        <v>6</v>
      </c>
      <c r="I1981" s="11">
        <v>1500</v>
      </c>
      <c r="J1981" s="11">
        <f t="shared" si="30"/>
        <v>4500</v>
      </c>
    </row>
    <row r="1982" spans="1:10">
      <c r="A1982" t="s">
        <v>100</v>
      </c>
      <c r="B1982" t="s">
        <v>82</v>
      </c>
      <c r="C1982" t="s">
        <v>88</v>
      </c>
      <c r="D1982">
        <v>2017</v>
      </c>
      <c r="E1982" t="s">
        <v>93</v>
      </c>
      <c r="F1982">
        <v>38</v>
      </c>
      <c r="G1982" s="9">
        <v>4.5</v>
      </c>
      <c r="H1982" s="10">
        <v>9</v>
      </c>
      <c r="I1982" s="11">
        <v>550</v>
      </c>
      <c r="J1982" s="11">
        <f t="shared" si="30"/>
        <v>2475</v>
      </c>
    </row>
    <row r="1983" spans="1:10">
      <c r="A1983" t="s">
        <v>77</v>
      </c>
      <c r="B1983" t="s">
        <v>82</v>
      </c>
      <c r="C1983" t="s">
        <v>88</v>
      </c>
      <c r="D1983">
        <v>2017</v>
      </c>
      <c r="E1983" t="s">
        <v>92</v>
      </c>
      <c r="F1983">
        <v>24</v>
      </c>
      <c r="G1983" s="9">
        <v>18</v>
      </c>
      <c r="H1983" s="10">
        <v>36</v>
      </c>
      <c r="I1983" s="11">
        <v>550</v>
      </c>
      <c r="J1983" s="11">
        <f t="shared" si="30"/>
        <v>9900</v>
      </c>
    </row>
    <row r="1984" spans="1:10">
      <c r="A1984" t="s">
        <v>78</v>
      </c>
      <c r="B1984" t="s">
        <v>82</v>
      </c>
      <c r="C1984" t="s">
        <v>88</v>
      </c>
      <c r="D1984">
        <v>2017</v>
      </c>
      <c r="E1984" t="s">
        <v>92</v>
      </c>
      <c r="F1984">
        <v>24</v>
      </c>
      <c r="G1984" s="9">
        <v>8.25</v>
      </c>
      <c r="H1984" s="10">
        <v>16.5</v>
      </c>
      <c r="I1984" s="11">
        <v>550</v>
      </c>
      <c r="J1984" s="11">
        <f t="shared" si="30"/>
        <v>4537.5</v>
      </c>
    </row>
    <row r="1985" spans="1:10">
      <c r="A1985" t="s">
        <v>100</v>
      </c>
      <c r="B1985" t="s">
        <v>83</v>
      </c>
      <c r="C1985" t="s">
        <v>88</v>
      </c>
      <c r="D1985">
        <v>2017</v>
      </c>
      <c r="E1985" t="s">
        <v>91</v>
      </c>
      <c r="F1985">
        <v>2</v>
      </c>
      <c r="G1985" s="9">
        <v>0.83333333333333337</v>
      </c>
      <c r="H1985" s="10">
        <v>1.6666666666666667</v>
      </c>
      <c r="I1985" s="11">
        <v>85</v>
      </c>
      <c r="J1985" s="11">
        <f t="shared" si="30"/>
        <v>70.833333333333343</v>
      </c>
    </row>
    <row r="1986" spans="1:10">
      <c r="A1986" t="s">
        <v>76</v>
      </c>
      <c r="B1986" t="s">
        <v>82</v>
      </c>
      <c r="C1986" t="s">
        <v>88</v>
      </c>
      <c r="D1986">
        <v>2017</v>
      </c>
      <c r="E1986" t="s">
        <v>93</v>
      </c>
      <c r="F1986">
        <v>39</v>
      </c>
      <c r="G1986" s="9">
        <v>41.25</v>
      </c>
      <c r="H1986" s="10">
        <v>82.5</v>
      </c>
      <c r="I1986" s="11">
        <v>550</v>
      </c>
      <c r="J1986" s="11">
        <f t="shared" ref="J1986:J2049" si="31">I1986*G1986</f>
        <v>22687.5</v>
      </c>
    </row>
    <row r="1987" spans="1:10">
      <c r="A1987" t="s">
        <v>100</v>
      </c>
      <c r="B1987" t="s">
        <v>82</v>
      </c>
      <c r="C1987" t="s">
        <v>88</v>
      </c>
      <c r="D1987">
        <v>2017</v>
      </c>
      <c r="E1987" t="s">
        <v>93</v>
      </c>
      <c r="F1987">
        <v>37</v>
      </c>
      <c r="G1987" s="9">
        <v>6</v>
      </c>
      <c r="H1987" s="10">
        <v>12</v>
      </c>
      <c r="I1987" s="11">
        <v>550</v>
      </c>
      <c r="J1987" s="11">
        <f t="shared" si="31"/>
        <v>3300</v>
      </c>
    </row>
    <row r="1988" spans="1:10">
      <c r="A1988" t="s">
        <v>100</v>
      </c>
      <c r="B1988" t="s">
        <v>85</v>
      </c>
      <c r="C1988" t="s">
        <v>88</v>
      </c>
      <c r="D1988">
        <v>2017</v>
      </c>
      <c r="E1988" t="s">
        <v>92</v>
      </c>
      <c r="F1988">
        <v>16</v>
      </c>
      <c r="G1988" s="9">
        <v>0.875</v>
      </c>
      <c r="H1988" s="10">
        <v>1.75</v>
      </c>
      <c r="I1988" s="11">
        <v>1500</v>
      </c>
      <c r="J1988" s="11">
        <f t="shared" si="31"/>
        <v>1312.5</v>
      </c>
    </row>
    <row r="1989" spans="1:10">
      <c r="A1989" t="s">
        <v>77</v>
      </c>
      <c r="B1989" t="s">
        <v>83</v>
      </c>
      <c r="C1989" t="s">
        <v>88</v>
      </c>
      <c r="D1989">
        <v>2017</v>
      </c>
      <c r="E1989" t="s">
        <v>93</v>
      </c>
      <c r="F1989">
        <v>39</v>
      </c>
      <c r="G1989" s="9">
        <v>3.5</v>
      </c>
      <c r="H1989" s="10">
        <v>7</v>
      </c>
      <c r="I1989" s="11">
        <v>85</v>
      </c>
      <c r="J1989" s="11">
        <f t="shared" si="31"/>
        <v>297.5</v>
      </c>
    </row>
    <row r="1990" spans="1:10">
      <c r="A1990" t="s">
        <v>77</v>
      </c>
      <c r="B1990" t="s">
        <v>83</v>
      </c>
      <c r="C1990" t="s">
        <v>88</v>
      </c>
      <c r="D1990">
        <v>2017</v>
      </c>
      <c r="E1990" t="s">
        <v>92</v>
      </c>
      <c r="F1990">
        <v>23</v>
      </c>
      <c r="G1990" s="9">
        <v>4.5</v>
      </c>
      <c r="H1990" s="10">
        <v>9</v>
      </c>
      <c r="I1990" s="11">
        <v>85</v>
      </c>
      <c r="J1990" s="11">
        <f t="shared" si="31"/>
        <v>382.5</v>
      </c>
    </row>
    <row r="1991" spans="1:10">
      <c r="A1991" t="s">
        <v>76</v>
      </c>
      <c r="B1991" t="s">
        <v>84</v>
      </c>
      <c r="C1991" t="s">
        <v>88</v>
      </c>
      <c r="D1991">
        <v>2017</v>
      </c>
      <c r="E1991" t="s">
        <v>94</v>
      </c>
      <c r="F1991">
        <v>40</v>
      </c>
      <c r="G1991" s="9">
        <v>33</v>
      </c>
      <c r="H1991" s="10">
        <v>66</v>
      </c>
      <c r="I1991" s="11">
        <v>950</v>
      </c>
      <c r="J1991" s="11">
        <f t="shared" si="31"/>
        <v>31350</v>
      </c>
    </row>
    <row r="1992" spans="1:10">
      <c r="A1992" t="s">
        <v>75</v>
      </c>
      <c r="B1992" t="s">
        <v>82</v>
      </c>
      <c r="C1992" t="s">
        <v>88</v>
      </c>
      <c r="D1992">
        <v>2017</v>
      </c>
      <c r="E1992" t="s">
        <v>92</v>
      </c>
      <c r="F1992">
        <v>25</v>
      </c>
      <c r="G1992" s="9">
        <v>22.5</v>
      </c>
      <c r="H1992" s="10">
        <v>45</v>
      </c>
      <c r="I1992" s="11">
        <v>550</v>
      </c>
      <c r="J1992" s="11">
        <f t="shared" si="31"/>
        <v>12375</v>
      </c>
    </row>
    <row r="1993" spans="1:10">
      <c r="A1993" t="s">
        <v>100</v>
      </c>
      <c r="B1993" t="s">
        <v>85</v>
      </c>
      <c r="C1993" t="s">
        <v>88</v>
      </c>
      <c r="D1993">
        <v>2017</v>
      </c>
      <c r="E1993" t="s">
        <v>91</v>
      </c>
      <c r="F1993">
        <v>2</v>
      </c>
      <c r="G1993" s="9">
        <v>1.125</v>
      </c>
      <c r="H1993" s="10">
        <v>2.25</v>
      </c>
      <c r="I1993" s="11">
        <v>1500</v>
      </c>
      <c r="J1993" s="11">
        <f t="shared" si="31"/>
        <v>1687.5</v>
      </c>
    </row>
    <row r="1994" spans="1:10">
      <c r="A1994" t="s">
        <v>75</v>
      </c>
      <c r="B1994" t="s">
        <v>84</v>
      </c>
      <c r="C1994" t="s">
        <v>88</v>
      </c>
      <c r="D1994">
        <v>2017</v>
      </c>
      <c r="E1994" t="s">
        <v>92</v>
      </c>
      <c r="F1994">
        <v>23</v>
      </c>
      <c r="G1994" s="9">
        <v>15.6</v>
      </c>
      <c r="H1994" s="10">
        <v>31.2</v>
      </c>
      <c r="I1994" s="11">
        <v>950</v>
      </c>
      <c r="J1994" s="11">
        <f t="shared" si="31"/>
        <v>14820</v>
      </c>
    </row>
    <row r="1995" spans="1:10">
      <c r="A1995" t="s">
        <v>76</v>
      </c>
      <c r="B1995" t="s">
        <v>85</v>
      </c>
      <c r="C1995" t="s">
        <v>88</v>
      </c>
      <c r="D1995">
        <v>2017</v>
      </c>
      <c r="E1995" t="s">
        <v>93</v>
      </c>
      <c r="F1995">
        <v>39</v>
      </c>
      <c r="G1995" s="9">
        <v>7.125</v>
      </c>
      <c r="H1995" s="10">
        <v>14.25</v>
      </c>
      <c r="I1995" s="11">
        <v>1500</v>
      </c>
      <c r="J1995" s="11">
        <f t="shared" si="31"/>
        <v>10687.5</v>
      </c>
    </row>
    <row r="1996" spans="1:10">
      <c r="A1996" t="s">
        <v>77</v>
      </c>
      <c r="B1996" t="s">
        <v>83</v>
      </c>
      <c r="C1996" t="s">
        <v>88</v>
      </c>
      <c r="D1996">
        <v>2017</v>
      </c>
      <c r="E1996" t="s">
        <v>92</v>
      </c>
      <c r="F1996">
        <v>22</v>
      </c>
      <c r="G1996" s="9">
        <v>5</v>
      </c>
      <c r="H1996" s="10">
        <v>10</v>
      </c>
      <c r="I1996" s="11">
        <v>85</v>
      </c>
      <c r="J1996" s="11">
        <f t="shared" si="31"/>
        <v>425</v>
      </c>
    </row>
    <row r="1997" spans="1:10">
      <c r="A1997" t="s">
        <v>76</v>
      </c>
      <c r="B1997" t="s">
        <v>82</v>
      </c>
      <c r="C1997" t="s">
        <v>88</v>
      </c>
      <c r="D1997">
        <v>2017</v>
      </c>
      <c r="E1997" t="s">
        <v>92</v>
      </c>
      <c r="F1997">
        <v>23</v>
      </c>
      <c r="G1997" s="9">
        <v>42.75</v>
      </c>
      <c r="H1997" s="10">
        <v>85.5</v>
      </c>
      <c r="I1997" s="11">
        <v>550</v>
      </c>
      <c r="J1997" s="11">
        <f t="shared" si="31"/>
        <v>23512.5</v>
      </c>
    </row>
    <row r="1998" spans="1:10">
      <c r="A1998" t="s">
        <v>75</v>
      </c>
      <c r="B1998" t="s">
        <v>85</v>
      </c>
      <c r="C1998" t="s">
        <v>88</v>
      </c>
      <c r="D1998">
        <v>2017</v>
      </c>
      <c r="E1998" t="s">
        <v>94</v>
      </c>
      <c r="F1998">
        <v>49</v>
      </c>
      <c r="G1998" s="9">
        <v>2.875</v>
      </c>
      <c r="H1998" s="10">
        <v>5.75</v>
      </c>
      <c r="I1998" s="11">
        <v>1500</v>
      </c>
      <c r="J1998" s="11">
        <f t="shared" si="31"/>
        <v>4312.5</v>
      </c>
    </row>
    <row r="1999" spans="1:10">
      <c r="A1999" t="s">
        <v>78</v>
      </c>
      <c r="B1999" t="s">
        <v>85</v>
      </c>
      <c r="C1999" t="s">
        <v>88</v>
      </c>
      <c r="D1999">
        <v>2017</v>
      </c>
      <c r="E1999" t="s">
        <v>93</v>
      </c>
      <c r="F1999">
        <v>39</v>
      </c>
      <c r="G1999" s="9">
        <v>2.625</v>
      </c>
      <c r="H1999" s="10">
        <v>5.25</v>
      </c>
      <c r="I1999" s="11">
        <v>1500</v>
      </c>
      <c r="J1999" s="11">
        <f t="shared" si="31"/>
        <v>3937.5</v>
      </c>
    </row>
    <row r="2000" spans="1:10">
      <c r="A2000" t="s">
        <v>75</v>
      </c>
      <c r="B2000" t="s">
        <v>84</v>
      </c>
      <c r="C2000" t="s">
        <v>88</v>
      </c>
      <c r="D2000">
        <v>2017</v>
      </c>
      <c r="E2000" t="s">
        <v>94</v>
      </c>
      <c r="F2000">
        <v>49</v>
      </c>
      <c r="G2000" s="9">
        <v>22.2</v>
      </c>
      <c r="H2000" s="10">
        <v>44.4</v>
      </c>
      <c r="I2000" s="11">
        <v>950</v>
      </c>
      <c r="J2000" s="11">
        <f t="shared" si="31"/>
        <v>21090</v>
      </c>
    </row>
    <row r="2001" spans="1:10">
      <c r="A2001" t="s">
        <v>76</v>
      </c>
      <c r="B2001" t="s">
        <v>84</v>
      </c>
      <c r="C2001" t="s">
        <v>88</v>
      </c>
      <c r="D2001">
        <v>2017</v>
      </c>
      <c r="E2001" t="s">
        <v>92</v>
      </c>
      <c r="F2001">
        <v>22</v>
      </c>
      <c r="G2001" s="9">
        <v>25.2</v>
      </c>
      <c r="H2001" s="10">
        <v>50.4</v>
      </c>
      <c r="I2001" s="11">
        <v>950</v>
      </c>
      <c r="J2001" s="11">
        <f t="shared" si="31"/>
        <v>23940</v>
      </c>
    </row>
    <row r="2002" spans="1:10">
      <c r="A2002" t="s">
        <v>77</v>
      </c>
      <c r="B2002" t="s">
        <v>82</v>
      </c>
      <c r="C2002" t="s">
        <v>88</v>
      </c>
      <c r="D2002">
        <v>2017</v>
      </c>
      <c r="E2002" t="s">
        <v>94</v>
      </c>
      <c r="F2002">
        <v>51</v>
      </c>
      <c r="G2002" s="9">
        <v>25.5</v>
      </c>
      <c r="H2002" s="10">
        <v>51</v>
      </c>
      <c r="I2002" s="11">
        <v>550</v>
      </c>
      <c r="J2002" s="11">
        <f t="shared" si="31"/>
        <v>14025</v>
      </c>
    </row>
    <row r="2003" spans="1:10">
      <c r="A2003" t="s">
        <v>76</v>
      </c>
      <c r="B2003" t="s">
        <v>84</v>
      </c>
      <c r="C2003" t="s">
        <v>88</v>
      </c>
      <c r="D2003">
        <v>2017</v>
      </c>
      <c r="E2003" t="s">
        <v>93</v>
      </c>
      <c r="F2003">
        <v>39</v>
      </c>
      <c r="G2003" s="9">
        <v>28.799999999999997</v>
      </c>
      <c r="H2003" s="10">
        <v>57.599999999999994</v>
      </c>
      <c r="I2003" s="11">
        <v>950</v>
      </c>
      <c r="J2003" s="11">
        <f t="shared" si="31"/>
        <v>27359.999999999996</v>
      </c>
    </row>
    <row r="2004" spans="1:10">
      <c r="A2004" t="s">
        <v>76</v>
      </c>
      <c r="B2004" t="s">
        <v>83</v>
      </c>
      <c r="C2004" t="s">
        <v>88</v>
      </c>
      <c r="D2004">
        <v>2017</v>
      </c>
      <c r="E2004" t="s">
        <v>92</v>
      </c>
      <c r="F2004">
        <v>22</v>
      </c>
      <c r="G2004" s="9">
        <v>7.166666666666667</v>
      </c>
      <c r="H2004" s="10">
        <v>14.333333333333334</v>
      </c>
      <c r="I2004" s="11">
        <v>85</v>
      </c>
      <c r="J2004" s="11">
        <f t="shared" si="31"/>
        <v>609.16666666666674</v>
      </c>
    </row>
    <row r="2005" spans="1:10">
      <c r="A2005" t="s">
        <v>100</v>
      </c>
      <c r="B2005" t="s">
        <v>84</v>
      </c>
      <c r="C2005" t="s">
        <v>88</v>
      </c>
      <c r="D2005">
        <v>2017</v>
      </c>
      <c r="E2005" t="s">
        <v>91</v>
      </c>
      <c r="F2005">
        <v>7</v>
      </c>
      <c r="G2005" s="9">
        <v>6</v>
      </c>
      <c r="H2005" s="10">
        <v>12</v>
      </c>
      <c r="I2005" s="11">
        <v>950</v>
      </c>
      <c r="J2005" s="11">
        <f t="shared" si="31"/>
        <v>5700</v>
      </c>
    </row>
    <row r="2006" spans="1:10">
      <c r="A2006" t="s">
        <v>78</v>
      </c>
      <c r="B2006" t="s">
        <v>85</v>
      </c>
      <c r="C2006" t="s">
        <v>88</v>
      </c>
      <c r="D2006">
        <v>2017</v>
      </c>
      <c r="E2006" t="s">
        <v>92</v>
      </c>
      <c r="F2006">
        <v>22</v>
      </c>
      <c r="G2006" s="9">
        <v>3.5</v>
      </c>
      <c r="H2006" s="10">
        <v>7</v>
      </c>
      <c r="I2006" s="11">
        <v>1500</v>
      </c>
      <c r="J2006" s="11">
        <f t="shared" si="31"/>
        <v>5250</v>
      </c>
    </row>
    <row r="2007" spans="1:10">
      <c r="A2007" t="s">
        <v>77</v>
      </c>
      <c r="B2007" t="s">
        <v>85</v>
      </c>
      <c r="C2007" t="s">
        <v>88</v>
      </c>
      <c r="D2007">
        <v>2017</v>
      </c>
      <c r="E2007" t="s">
        <v>94</v>
      </c>
      <c r="F2007">
        <v>50</v>
      </c>
      <c r="G2007" s="9">
        <v>2.5</v>
      </c>
      <c r="H2007" s="10">
        <v>5</v>
      </c>
      <c r="I2007" s="11">
        <v>1500</v>
      </c>
      <c r="J2007" s="11">
        <f t="shared" si="31"/>
        <v>3750</v>
      </c>
    </row>
    <row r="2008" spans="1:10">
      <c r="A2008" t="s">
        <v>75</v>
      </c>
      <c r="B2008" t="s">
        <v>84</v>
      </c>
      <c r="C2008" t="s">
        <v>88</v>
      </c>
      <c r="D2008">
        <v>2017</v>
      </c>
      <c r="E2008" t="s">
        <v>92</v>
      </c>
      <c r="F2008">
        <v>24</v>
      </c>
      <c r="G2008" s="9">
        <v>18</v>
      </c>
      <c r="H2008" s="10">
        <v>36</v>
      </c>
      <c r="I2008" s="11">
        <v>950</v>
      </c>
      <c r="J2008" s="11">
        <f t="shared" si="31"/>
        <v>17100</v>
      </c>
    </row>
    <row r="2009" spans="1:10">
      <c r="A2009" t="s">
        <v>100</v>
      </c>
      <c r="B2009" t="s">
        <v>82</v>
      </c>
      <c r="C2009" t="s">
        <v>88</v>
      </c>
      <c r="D2009">
        <v>2017</v>
      </c>
      <c r="E2009" t="s">
        <v>94</v>
      </c>
      <c r="F2009">
        <v>48</v>
      </c>
      <c r="G2009" s="9">
        <v>3.75</v>
      </c>
      <c r="H2009" s="10">
        <v>7.5</v>
      </c>
      <c r="I2009" s="11">
        <v>550</v>
      </c>
      <c r="J2009" s="11">
        <f t="shared" si="31"/>
        <v>2062.5</v>
      </c>
    </row>
    <row r="2010" spans="1:10">
      <c r="A2010" t="s">
        <v>77</v>
      </c>
      <c r="B2010" t="s">
        <v>85</v>
      </c>
      <c r="C2010" t="s">
        <v>88</v>
      </c>
      <c r="D2010">
        <v>2017</v>
      </c>
      <c r="E2010" t="s">
        <v>91</v>
      </c>
      <c r="F2010">
        <v>12</v>
      </c>
      <c r="G2010" s="9">
        <v>2.25</v>
      </c>
      <c r="H2010" s="10">
        <v>4.5</v>
      </c>
      <c r="I2010" s="11">
        <v>1500</v>
      </c>
      <c r="J2010" s="11">
        <f t="shared" si="31"/>
        <v>3375</v>
      </c>
    </row>
    <row r="2011" spans="1:10">
      <c r="A2011" t="s">
        <v>78</v>
      </c>
      <c r="B2011" t="s">
        <v>83</v>
      </c>
      <c r="C2011" t="s">
        <v>88</v>
      </c>
      <c r="D2011">
        <v>2017</v>
      </c>
      <c r="E2011" t="s">
        <v>91</v>
      </c>
      <c r="F2011">
        <v>13</v>
      </c>
      <c r="G2011" s="9">
        <v>4.5</v>
      </c>
      <c r="H2011" s="10">
        <v>9</v>
      </c>
      <c r="I2011" s="11">
        <v>85</v>
      </c>
      <c r="J2011" s="11">
        <f t="shared" si="31"/>
        <v>382.5</v>
      </c>
    </row>
    <row r="2012" spans="1:10">
      <c r="A2012" t="s">
        <v>76</v>
      </c>
      <c r="B2012" t="s">
        <v>82</v>
      </c>
      <c r="C2012" t="s">
        <v>88</v>
      </c>
      <c r="D2012">
        <v>2017</v>
      </c>
      <c r="E2012" t="s">
        <v>92</v>
      </c>
      <c r="F2012">
        <v>25</v>
      </c>
      <c r="G2012" s="9">
        <v>30.75</v>
      </c>
      <c r="H2012" s="10">
        <v>61.5</v>
      </c>
      <c r="I2012" s="11">
        <v>550</v>
      </c>
      <c r="J2012" s="11">
        <f t="shared" si="31"/>
        <v>16912.5</v>
      </c>
    </row>
    <row r="2013" spans="1:10">
      <c r="A2013" t="s">
        <v>75</v>
      </c>
      <c r="B2013" t="s">
        <v>83</v>
      </c>
      <c r="C2013" t="s">
        <v>88</v>
      </c>
      <c r="D2013">
        <v>2017</v>
      </c>
      <c r="E2013" t="s">
        <v>93</v>
      </c>
      <c r="F2013">
        <v>39</v>
      </c>
      <c r="G2013" s="9">
        <v>4.333333333333333</v>
      </c>
      <c r="H2013" s="10">
        <v>8.6666666666666661</v>
      </c>
      <c r="I2013" s="11">
        <v>85</v>
      </c>
      <c r="J2013" s="11">
        <f t="shared" si="31"/>
        <v>368.33333333333331</v>
      </c>
    </row>
    <row r="2014" spans="1:10">
      <c r="A2014" t="s">
        <v>78</v>
      </c>
      <c r="B2014" t="s">
        <v>83</v>
      </c>
      <c r="C2014" t="s">
        <v>88</v>
      </c>
      <c r="D2014">
        <v>2017</v>
      </c>
      <c r="E2014" t="s">
        <v>91</v>
      </c>
      <c r="F2014">
        <v>12</v>
      </c>
      <c r="G2014" s="9">
        <v>1.6666666666666667</v>
      </c>
      <c r="H2014" s="10">
        <v>3.3333333333333335</v>
      </c>
      <c r="I2014" s="11">
        <v>85</v>
      </c>
      <c r="J2014" s="11">
        <f t="shared" si="31"/>
        <v>141.66666666666669</v>
      </c>
    </row>
    <row r="2015" spans="1:10">
      <c r="A2015" t="s">
        <v>78</v>
      </c>
      <c r="B2015" t="s">
        <v>83</v>
      </c>
      <c r="C2015" t="s">
        <v>88</v>
      </c>
      <c r="D2015">
        <v>2017</v>
      </c>
      <c r="E2015" t="s">
        <v>94</v>
      </c>
      <c r="F2015">
        <v>50</v>
      </c>
      <c r="G2015" s="9">
        <v>3.6666666666666665</v>
      </c>
      <c r="H2015" s="10">
        <v>7.333333333333333</v>
      </c>
      <c r="I2015" s="11">
        <v>85</v>
      </c>
      <c r="J2015" s="11">
        <f t="shared" si="31"/>
        <v>311.66666666666663</v>
      </c>
    </row>
    <row r="2016" spans="1:10">
      <c r="A2016" t="s">
        <v>77</v>
      </c>
      <c r="B2016" t="s">
        <v>82</v>
      </c>
      <c r="C2016" t="s">
        <v>88</v>
      </c>
      <c r="D2016">
        <v>2017</v>
      </c>
      <c r="E2016" t="s">
        <v>91</v>
      </c>
      <c r="F2016">
        <v>12</v>
      </c>
      <c r="G2016" s="9">
        <v>12</v>
      </c>
      <c r="H2016" s="10">
        <v>24</v>
      </c>
      <c r="I2016" s="11">
        <v>550</v>
      </c>
      <c r="J2016" s="11">
        <f t="shared" si="31"/>
        <v>6600</v>
      </c>
    </row>
    <row r="2017" spans="1:10">
      <c r="A2017" t="s">
        <v>76</v>
      </c>
      <c r="B2017" t="s">
        <v>82</v>
      </c>
      <c r="C2017" t="s">
        <v>88</v>
      </c>
      <c r="D2017">
        <v>2017</v>
      </c>
      <c r="E2017" t="s">
        <v>91</v>
      </c>
      <c r="F2017">
        <v>12</v>
      </c>
      <c r="G2017" s="9">
        <v>25.5</v>
      </c>
      <c r="H2017" s="10">
        <v>51</v>
      </c>
      <c r="I2017" s="11">
        <v>550</v>
      </c>
      <c r="J2017" s="11">
        <f t="shared" si="31"/>
        <v>14025</v>
      </c>
    </row>
    <row r="2018" spans="1:10">
      <c r="A2018" t="s">
        <v>76</v>
      </c>
      <c r="B2018" t="s">
        <v>82</v>
      </c>
      <c r="C2018" t="s">
        <v>88</v>
      </c>
      <c r="D2018">
        <v>2017</v>
      </c>
      <c r="E2018" t="s">
        <v>92</v>
      </c>
      <c r="F2018">
        <v>22</v>
      </c>
      <c r="G2018" s="9">
        <v>24</v>
      </c>
      <c r="H2018" s="10">
        <v>48</v>
      </c>
      <c r="I2018" s="11">
        <v>550</v>
      </c>
      <c r="J2018" s="11">
        <f t="shared" si="31"/>
        <v>13200</v>
      </c>
    </row>
    <row r="2019" spans="1:10">
      <c r="A2019" t="s">
        <v>78</v>
      </c>
      <c r="B2019" t="s">
        <v>85</v>
      </c>
      <c r="C2019" t="s">
        <v>88</v>
      </c>
      <c r="D2019">
        <v>2017</v>
      </c>
      <c r="E2019" t="s">
        <v>92</v>
      </c>
      <c r="F2019">
        <v>23</v>
      </c>
      <c r="G2019" s="9">
        <v>3.25</v>
      </c>
      <c r="H2019" s="10">
        <v>6.5</v>
      </c>
      <c r="I2019" s="11">
        <v>1500</v>
      </c>
      <c r="J2019" s="11">
        <f t="shared" si="31"/>
        <v>4875</v>
      </c>
    </row>
    <row r="2020" spans="1:10">
      <c r="A2020" t="s">
        <v>78</v>
      </c>
      <c r="B2020" t="s">
        <v>84</v>
      </c>
      <c r="C2020" t="s">
        <v>88</v>
      </c>
      <c r="D2020">
        <v>2017</v>
      </c>
      <c r="E2020" t="s">
        <v>94</v>
      </c>
      <c r="F2020">
        <v>49</v>
      </c>
      <c r="G2020" s="9">
        <v>15.6</v>
      </c>
      <c r="H2020" s="10">
        <v>31.2</v>
      </c>
      <c r="I2020" s="11">
        <v>950</v>
      </c>
      <c r="J2020" s="11">
        <f t="shared" si="31"/>
        <v>14820</v>
      </c>
    </row>
    <row r="2021" spans="1:10">
      <c r="A2021" t="s">
        <v>76</v>
      </c>
      <c r="B2021" t="s">
        <v>83</v>
      </c>
      <c r="C2021" t="s">
        <v>88</v>
      </c>
      <c r="D2021">
        <v>2017</v>
      </c>
      <c r="E2021" t="s">
        <v>91</v>
      </c>
      <c r="F2021">
        <v>12</v>
      </c>
      <c r="G2021" s="9">
        <v>9.6666666666666661</v>
      </c>
      <c r="H2021" s="10">
        <v>19.333333333333332</v>
      </c>
      <c r="I2021" s="11">
        <v>85</v>
      </c>
      <c r="J2021" s="11">
        <f t="shared" si="31"/>
        <v>821.66666666666663</v>
      </c>
    </row>
    <row r="2022" spans="1:10">
      <c r="A2022" t="s">
        <v>78</v>
      </c>
      <c r="B2022" t="s">
        <v>82</v>
      </c>
      <c r="C2022" t="s">
        <v>88</v>
      </c>
      <c r="D2022">
        <v>2017</v>
      </c>
      <c r="E2022" t="s">
        <v>92</v>
      </c>
      <c r="F2022">
        <v>26</v>
      </c>
      <c r="G2022" s="9">
        <v>10.5</v>
      </c>
      <c r="H2022" s="10">
        <v>21</v>
      </c>
      <c r="I2022" s="11">
        <v>550</v>
      </c>
      <c r="J2022" s="11">
        <f t="shared" si="31"/>
        <v>5775</v>
      </c>
    </row>
    <row r="2023" spans="1:10">
      <c r="A2023" t="s">
        <v>77</v>
      </c>
      <c r="B2023" t="s">
        <v>85</v>
      </c>
      <c r="C2023" t="s">
        <v>88</v>
      </c>
      <c r="D2023">
        <v>2017</v>
      </c>
      <c r="E2023" t="s">
        <v>93</v>
      </c>
      <c r="F2023">
        <v>39</v>
      </c>
      <c r="G2023" s="9">
        <v>2.625</v>
      </c>
      <c r="H2023" s="10">
        <v>5.25</v>
      </c>
      <c r="I2023" s="11">
        <v>1500</v>
      </c>
      <c r="J2023" s="11">
        <f t="shared" si="31"/>
        <v>3937.5</v>
      </c>
    </row>
    <row r="2024" spans="1:10">
      <c r="A2024" t="s">
        <v>76</v>
      </c>
      <c r="B2024" t="s">
        <v>84</v>
      </c>
      <c r="C2024" t="s">
        <v>88</v>
      </c>
      <c r="D2024">
        <v>2017</v>
      </c>
      <c r="E2024" t="s">
        <v>94</v>
      </c>
      <c r="F2024">
        <v>50</v>
      </c>
      <c r="G2024" s="9">
        <v>31.2</v>
      </c>
      <c r="H2024" s="10">
        <v>62.4</v>
      </c>
      <c r="I2024" s="11">
        <v>950</v>
      </c>
      <c r="J2024" s="11">
        <f t="shared" si="31"/>
        <v>29640</v>
      </c>
    </row>
    <row r="2025" spans="1:10">
      <c r="A2025" t="s">
        <v>100</v>
      </c>
      <c r="B2025" t="s">
        <v>84</v>
      </c>
      <c r="C2025" t="s">
        <v>88</v>
      </c>
      <c r="D2025">
        <v>2017</v>
      </c>
      <c r="E2025" t="s">
        <v>93</v>
      </c>
      <c r="F2025">
        <v>38</v>
      </c>
      <c r="G2025" s="9">
        <v>6</v>
      </c>
      <c r="H2025" s="10">
        <v>12</v>
      </c>
      <c r="I2025" s="11">
        <v>950</v>
      </c>
      <c r="J2025" s="11">
        <f t="shared" si="31"/>
        <v>5700</v>
      </c>
    </row>
    <row r="2026" spans="1:10">
      <c r="A2026" t="s">
        <v>77</v>
      </c>
      <c r="B2026" t="s">
        <v>83</v>
      </c>
      <c r="C2026" t="s">
        <v>88</v>
      </c>
      <c r="D2026">
        <v>2017</v>
      </c>
      <c r="E2026" t="s">
        <v>92</v>
      </c>
      <c r="F2026">
        <v>26</v>
      </c>
      <c r="G2026" s="9">
        <v>4.666666666666667</v>
      </c>
      <c r="H2026" s="10">
        <v>9.3333333333333339</v>
      </c>
      <c r="I2026" s="11">
        <v>85</v>
      </c>
      <c r="J2026" s="11">
        <f t="shared" si="31"/>
        <v>396.66666666666669</v>
      </c>
    </row>
    <row r="2027" spans="1:10">
      <c r="A2027" t="s">
        <v>76</v>
      </c>
      <c r="B2027" t="s">
        <v>82</v>
      </c>
      <c r="C2027" t="s">
        <v>88</v>
      </c>
      <c r="D2027">
        <v>2017</v>
      </c>
      <c r="E2027" t="s">
        <v>94</v>
      </c>
      <c r="F2027">
        <v>51</v>
      </c>
      <c r="G2027" s="9">
        <v>27</v>
      </c>
      <c r="H2027" s="10">
        <v>54</v>
      </c>
      <c r="I2027" s="11">
        <v>550</v>
      </c>
      <c r="J2027" s="11">
        <f t="shared" si="31"/>
        <v>14850</v>
      </c>
    </row>
    <row r="2028" spans="1:10">
      <c r="A2028" t="s">
        <v>77</v>
      </c>
      <c r="B2028" t="s">
        <v>85</v>
      </c>
      <c r="C2028" t="s">
        <v>88</v>
      </c>
      <c r="D2028">
        <v>2017</v>
      </c>
      <c r="E2028" t="s">
        <v>94</v>
      </c>
      <c r="F2028">
        <v>40</v>
      </c>
      <c r="G2028" s="9">
        <v>4.125</v>
      </c>
      <c r="H2028" s="10">
        <v>8.25</v>
      </c>
      <c r="I2028" s="11">
        <v>1500</v>
      </c>
      <c r="J2028" s="11">
        <f t="shared" si="31"/>
        <v>6187.5</v>
      </c>
    </row>
    <row r="2029" spans="1:10">
      <c r="A2029" t="s">
        <v>77</v>
      </c>
      <c r="B2029" t="s">
        <v>83</v>
      </c>
      <c r="C2029" t="s">
        <v>88</v>
      </c>
      <c r="D2029">
        <v>2017</v>
      </c>
      <c r="E2029" t="s">
        <v>94</v>
      </c>
      <c r="F2029">
        <v>50</v>
      </c>
      <c r="G2029" s="9">
        <v>3.6666666666666665</v>
      </c>
      <c r="H2029" s="10">
        <v>7.333333333333333</v>
      </c>
      <c r="I2029" s="11">
        <v>85</v>
      </c>
      <c r="J2029" s="11">
        <f t="shared" si="31"/>
        <v>311.66666666666663</v>
      </c>
    </row>
    <row r="2030" spans="1:10">
      <c r="A2030" t="s">
        <v>100</v>
      </c>
      <c r="B2030" t="s">
        <v>82</v>
      </c>
      <c r="C2030" t="s">
        <v>88</v>
      </c>
      <c r="D2030">
        <v>2017</v>
      </c>
      <c r="E2030" t="s">
        <v>91</v>
      </c>
      <c r="F2030">
        <v>2</v>
      </c>
      <c r="G2030" s="9">
        <v>5.25</v>
      </c>
      <c r="H2030" s="10">
        <v>10.5</v>
      </c>
      <c r="I2030" s="11">
        <v>550</v>
      </c>
      <c r="J2030" s="11">
        <f t="shared" si="31"/>
        <v>2887.5</v>
      </c>
    </row>
    <row r="2031" spans="1:10">
      <c r="A2031" t="s">
        <v>77</v>
      </c>
      <c r="B2031" t="s">
        <v>84</v>
      </c>
      <c r="C2031" t="s">
        <v>88</v>
      </c>
      <c r="D2031">
        <v>2017</v>
      </c>
      <c r="E2031" t="s">
        <v>92</v>
      </c>
      <c r="F2031">
        <v>26</v>
      </c>
      <c r="G2031" s="9">
        <v>17.399999999999999</v>
      </c>
      <c r="H2031" s="10">
        <v>34.799999999999997</v>
      </c>
      <c r="I2031" s="11">
        <v>950</v>
      </c>
      <c r="J2031" s="11">
        <f t="shared" si="31"/>
        <v>16530</v>
      </c>
    </row>
    <row r="2032" spans="1:10">
      <c r="A2032" t="s">
        <v>75</v>
      </c>
      <c r="B2032" t="s">
        <v>85</v>
      </c>
      <c r="C2032" t="s">
        <v>88</v>
      </c>
      <c r="D2032">
        <v>2017</v>
      </c>
      <c r="E2032" t="s">
        <v>93</v>
      </c>
      <c r="F2032">
        <v>39</v>
      </c>
      <c r="G2032" s="9">
        <v>3.5</v>
      </c>
      <c r="H2032" s="10">
        <v>7</v>
      </c>
      <c r="I2032" s="11">
        <v>1500</v>
      </c>
      <c r="J2032" s="11">
        <f t="shared" si="31"/>
        <v>5250</v>
      </c>
    </row>
    <row r="2033" spans="1:10">
      <c r="A2033" t="s">
        <v>76</v>
      </c>
      <c r="B2033" t="s">
        <v>84</v>
      </c>
      <c r="C2033" t="s">
        <v>88</v>
      </c>
      <c r="D2033">
        <v>2017</v>
      </c>
      <c r="E2033" t="s">
        <v>91</v>
      </c>
      <c r="F2033">
        <v>12</v>
      </c>
      <c r="G2033" s="9">
        <v>23.4</v>
      </c>
      <c r="H2033" s="10">
        <v>46.8</v>
      </c>
      <c r="I2033" s="11">
        <v>950</v>
      </c>
      <c r="J2033" s="11">
        <f t="shared" si="31"/>
        <v>22230</v>
      </c>
    </row>
    <row r="2034" spans="1:10">
      <c r="A2034" t="s">
        <v>76</v>
      </c>
      <c r="B2034" t="s">
        <v>85</v>
      </c>
      <c r="C2034" t="s">
        <v>88</v>
      </c>
      <c r="D2034">
        <v>2017</v>
      </c>
      <c r="E2034" t="s">
        <v>91</v>
      </c>
      <c r="F2034">
        <v>12</v>
      </c>
      <c r="G2034" s="9">
        <v>6.25</v>
      </c>
      <c r="H2034" s="10">
        <v>12.5</v>
      </c>
      <c r="I2034" s="11">
        <v>1500</v>
      </c>
      <c r="J2034" s="11">
        <f t="shared" si="31"/>
        <v>9375</v>
      </c>
    </row>
    <row r="2035" spans="1:10">
      <c r="A2035" t="s">
        <v>77</v>
      </c>
      <c r="B2035" t="s">
        <v>85</v>
      </c>
      <c r="C2035" t="s">
        <v>88</v>
      </c>
      <c r="D2035">
        <v>2017</v>
      </c>
      <c r="E2035" t="s">
        <v>91</v>
      </c>
      <c r="F2035">
        <v>13</v>
      </c>
      <c r="G2035" s="9">
        <v>4</v>
      </c>
      <c r="H2035" s="10">
        <v>8</v>
      </c>
      <c r="I2035" s="11">
        <v>1500</v>
      </c>
      <c r="J2035" s="11">
        <f t="shared" si="31"/>
        <v>6000</v>
      </c>
    </row>
    <row r="2036" spans="1:10">
      <c r="A2036" t="s">
        <v>75</v>
      </c>
      <c r="B2036" t="s">
        <v>82</v>
      </c>
      <c r="C2036" t="s">
        <v>88</v>
      </c>
      <c r="D2036">
        <v>2017</v>
      </c>
      <c r="E2036" t="s">
        <v>91</v>
      </c>
      <c r="F2036">
        <v>12</v>
      </c>
      <c r="G2036" s="9">
        <v>18</v>
      </c>
      <c r="H2036" s="10">
        <v>36</v>
      </c>
      <c r="I2036" s="11">
        <v>550</v>
      </c>
      <c r="J2036" s="11">
        <f t="shared" si="31"/>
        <v>9900</v>
      </c>
    </row>
    <row r="2037" spans="1:10">
      <c r="A2037" t="s">
        <v>76</v>
      </c>
      <c r="B2037" t="s">
        <v>83</v>
      </c>
      <c r="C2037" t="s">
        <v>88</v>
      </c>
      <c r="D2037">
        <v>2017</v>
      </c>
      <c r="E2037" t="s">
        <v>93</v>
      </c>
      <c r="F2037">
        <v>39</v>
      </c>
      <c r="G2037" s="9">
        <v>6.666666666666667</v>
      </c>
      <c r="H2037" s="10">
        <v>13.333333333333334</v>
      </c>
      <c r="I2037" s="11">
        <v>85</v>
      </c>
      <c r="J2037" s="11">
        <f t="shared" si="31"/>
        <v>566.66666666666674</v>
      </c>
    </row>
    <row r="2038" spans="1:10">
      <c r="A2038" t="s">
        <v>78</v>
      </c>
      <c r="B2038" t="s">
        <v>85</v>
      </c>
      <c r="C2038" t="s">
        <v>88</v>
      </c>
      <c r="D2038">
        <v>2017</v>
      </c>
      <c r="E2038" t="s">
        <v>92</v>
      </c>
      <c r="F2038">
        <v>26</v>
      </c>
      <c r="G2038" s="9">
        <v>1.625</v>
      </c>
      <c r="H2038" s="10">
        <v>3.25</v>
      </c>
      <c r="I2038" s="11">
        <v>1500</v>
      </c>
      <c r="J2038" s="11">
        <f t="shared" si="31"/>
        <v>2437.5</v>
      </c>
    </row>
    <row r="2039" spans="1:10">
      <c r="A2039" t="s">
        <v>100</v>
      </c>
      <c r="B2039" t="s">
        <v>83</v>
      </c>
      <c r="C2039" t="s">
        <v>88</v>
      </c>
      <c r="D2039">
        <v>2017</v>
      </c>
      <c r="E2039" t="s">
        <v>91</v>
      </c>
      <c r="F2039">
        <v>3</v>
      </c>
      <c r="G2039" s="9">
        <v>1.1666666666666667</v>
      </c>
      <c r="H2039" s="10">
        <v>2.3333333333333335</v>
      </c>
      <c r="I2039" s="11">
        <v>85</v>
      </c>
      <c r="J2039" s="11">
        <f t="shared" si="31"/>
        <v>99.166666666666671</v>
      </c>
    </row>
    <row r="2040" spans="1:10">
      <c r="A2040" t="s">
        <v>100</v>
      </c>
      <c r="B2040" t="s">
        <v>85</v>
      </c>
      <c r="C2040" t="s">
        <v>88</v>
      </c>
      <c r="D2040">
        <v>2017</v>
      </c>
      <c r="E2040" t="s">
        <v>92</v>
      </c>
      <c r="F2040">
        <v>20</v>
      </c>
      <c r="G2040" s="9">
        <v>0.75</v>
      </c>
      <c r="H2040" s="10">
        <v>1.5</v>
      </c>
      <c r="I2040" s="11">
        <v>1500</v>
      </c>
      <c r="J2040" s="11">
        <f t="shared" si="31"/>
        <v>1125</v>
      </c>
    </row>
    <row r="2041" spans="1:10">
      <c r="A2041" t="s">
        <v>75</v>
      </c>
      <c r="B2041" t="s">
        <v>83</v>
      </c>
      <c r="C2041" t="s">
        <v>88</v>
      </c>
      <c r="D2041">
        <v>2017</v>
      </c>
      <c r="E2041" t="s">
        <v>94</v>
      </c>
      <c r="F2041">
        <v>51</v>
      </c>
      <c r="G2041" s="9">
        <v>3.5</v>
      </c>
      <c r="H2041" s="10">
        <v>7</v>
      </c>
      <c r="I2041" s="11">
        <v>85</v>
      </c>
      <c r="J2041" s="11">
        <f t="shared" si="31"/>
        <v>297.5</v>
      </c>
    </row>
    <row r="2042" spans="1:10">
      <c r="A2042" t="s">
        <v>100</v>
      </c>
      <c r="B2042" t="s">
        <v>85</v>
      </c>
      <c r="C2042" t="s">
        <v>88</v>
      </c>
      <c r="D2042">
        <v>2017</v>
      </c>
      <c r="E2042" t="s">
        <v>94</v>
      </c>
      <c r="F2042">
        <v>47</v>
      </c>
      <c r="G2042" s="9">
        <v>0.75</v>
      </c>
      <c r="H2042" s="10">
        <v>1.5</v>
      </c>
      <c r="I2042" s="11">
        <v>1500</v>
      </c>
      <c r="J2042" s="11">
        <f t="shared" si="31"/>
        <v>1125</v>
      </c>
    </row>
    <row r="2043" spans="1:10">
      <c r="A2043" t="s">
        <v>100</v>
      </c>
      <c r="B2043" t="s">
        <v>85</v>
      </c>
      <c r="C2043" t="s">
        <v>88</v>
      </c>
      <c r="D2043">
        <v>2017</v>
      </c>
      <c r="E2043" t="s">
        <v>93</v>
      </c>
      <c r="F2043">
        <v>38</v>
      </c>
      <c r="G2043" s="9">
        <v>0.875</v>
      </c>
      <c r="H2043" s="10">
        <v>1.75</v>
      </c>
      <c r="I2043" s="11">
        <v>1500</v>
      </c>
      <c r="J2043" s="11">
        <f t="shared" si="31"/>
        <v>1312.5</v>
      </c>
    </row>
    <row r="2044" spans="1:10">
      <c r="A2044" t="s">
        <v>75</v>
      </c>
      <c r="B2044" t="s">
        <v>82</v>
      </c>
      <c r="C2044" t="s">
        <v>88</v>
      </c>
      <c r="D2044">
        <v>2017</v>
      </c>
      <c r="E2044" t="s">
        <v>94</v>
      </c>
      <c r="F2044">
        <v>40</v>
      </c>
      <c r="G2044" s="9">
        <v>24.75</v>
      </c>
      <c r="H2044" s="10">
        <v>49.5</v>
      </c>
      <c r="I2044" s="11">
        <v>550</v>
      </c>
      <c r="J2044" s="11">
        <f t="shared" si="31"/>
        <v>13612.5</v>
      </c>
    </row>
    <row r="2045" spans="1:10">
      <c r="A2045" t="s">
        <v>77</v>
      </c>
      <c r="B2045" t="s">
        <v>84</v>
      </c>
      <c r="C2045" t="s">
        <v>88</v>
      </c>
      <c r="D2045">
        <v>2017</v>
      </c>
      <c r="E2045" t="s">
        <v>94</v>
      </c>
      <c r="F2045">
        <v>40</v>
      </c>
      <c r="G2045" s="9">
        <v>11.4</v>
      </c>
      <c r="H2045" s="10">
        <v>22.8</v>
      </c>
      <c r="I2045" s="11">
        <v>950</v>
      </c>
      <c r="J2045" s="11">
        <f t="shared" si="31"/>
        <v>10830</v>
      </c>
    </row>
    <row r="2046" spans="1:10">
      <c r="A2046" t="s">
        <v>76</v>
      </c>
      <c r="B2046" t="s">
        <v>84</v>
      </c>
      <c r="C2046" t="s">
        <v>88</v>
      </c>
      <c r="D2046">
        <v>2017</v>
      </c>
      <c r="E2046" t="s">
        <v>91</v>
      </c>
      <c r="F2046">
        <v>13</v>
      </c>
      <c r="G2046" s="9">
        <v>19.8</v>
      </c>
      <c r="H2046" s="10">
        <v>39.6</v>
      </c>
      <c r="I2046" s="11">
        <v>950</v>
      </c>
      <c r="J2046" s="11">
        <f t="shared" si="31"/>
        <v>18810</v>
      </c>
    </row>
    <row r="2047" spans="1:10">
      <c r="A2047" t="s">
        <v>78</v>
      </c>
      <c r="B2047" t="s">
        <v>82</v>
      </c>
      <c r="C2047" t="s">
        <v>88</v>
      </c>
      <c r="D2047">
        <v>2017</v>
      </c>
      <c r="E2047" t="s">
        <v>91</v>
      </c>
      <c r="F2047">
        <v>13</v>
      </c>
      <c r="G2047" s="9">
        <v>18</v>
      </c>
      <c r="H2047" s="10">
        <v>36</v>
      </c>
      <c r="I2047" s="11">
        <v>550</v>
      </c>
      <c r="J2047" s="11">
        <f t="shared" si="31"/>
        <v>9900</v>
      </c>
    </row>
    <row r="2048" spans="1:10">
      <c r="A2048" t="s">
        <v>100</v>
      </c>
      <c r="B2048" t="s">
        <v>82</v>
      </c>
      <c r="C2048" t="s">
        <v>88</v>
      </c>
      <c r="D2048">
        <v>2017</v>
      </c>
      <c r="E2048" t="s">
        <v>91</v>
      </c>
      <c r="F2048">
        <v>4</v>
      </c>
      <c r="G2048" s="9">
        <v>7.5</v>
      </c>
      <c r="H2048" s="10">
        <v>15</v>
      </c>
      <c r="I2048" s="11">
        <v>550</v>
      </c>
      <c r="J2048" s="11">
        <f t="shared" si="31"/>
        <v>4125</v>
      </c>
    </row>
    <row r="2049" spans="1:10">
      <c r="A2049" t="s">
        <v>77</v>
      </c>
      <c r="B2049" t="s">
        <v>84</v>
      </c>
      <c r="C2049" t="s">
        <v>88</v>
      </c>
      <c r="D2049">
        <v>2017</v>
      </c>
      <c r="E2049" t="s">
        <v>91</v>
      </c>
      <c r="F2049">
        <v>12</v>
      </c>
      <c r="G2049" s="9">
        <v>16.8</v>
      </c>
      <c r="H2049" s="10">
        <v>33.6</v>
      </c>
      <c r="I2049" s="11">
        <v>950</v>
      </c>
      <c r="J2049" s="11">
        <f t="shared" si="31"/>
        <v>15960</v>
      </c>
    </row>
    <row r="2050" spans="1:10">
      <c r="A2050" t="s">
        <v>76</v>
      </c>
      <c r="B2050" t="s">
        <v>85</v>
      </c>
      <c r="C2050" t="s">
        <v>88</v>
      </c>
      <c r="D2050">
        <v>2017</v>
      </c>
      <c r="E2050" t="s">
        <v>91</v>
      </c>
      <c r="F2050">
        <v>13</v>
      </c>
      <c r="G2050" s="9">
        <v>6.125</v>
      </c>
      <c r="H2050" s="10">
        <v>12.25</v>
      </c>
      <c r="I2050" s="11">
        <v>1500</v>
      </c>
      <c r="J2050" s="11">
        <f t="shared" ref="J2050:J2113" si="32">I2050*G2050</f>
        <v>9187.5</v>
      </c>
    </row>
    <row r="2051" spans="1:10">
      <c r="A2051" t="s">
        <v>78</v>
      </c>
      <c r="B2051" t="s">
        <v>84</v>
      </c>
      <c r="C2051" t="s">
        <v>88</v>
      </c>
      <c r="D2051">
        <v>2017</v>
      </c>
      <c r="E2051" t="s">
        <v>91</v>
      </c>
      <c r="F2051">
        <v>13</v>
      </c>
      <c r="G2051" s="9">
        <v>9.6</v>
      </c>
      <c r="H2051" s="10">
        <v>19.2</v>
      </c>
      <c r="I2051" s="11">
        <v>950</v>
      </c>
      <c r="J2051" s="11">
        <f t="shared" si="32"/>
        <v>9120</v>
      </c>
    </row>
    <row r="2052" spans="1:10">
      <c r="A2052" t="s">
        <v>75</v>
      </c>
      <c r="B2052" t="s">
        <v>83</v>
      </c>
      <c r="C2052" t="s">
        <v>88</v>
      </c>
      <c r="D2052">
        <v>2017</v>
      </c>
      <c r="E2052" t="s">
        <v>92</v>
      </c>
      <c r="F2052">
        <v>26</v>
      </c>
      <c r="G2052" s="9">
        <v>4</v>
      </c>
      <c r="H2052" s="10">
        <v>8</v>
      </c>
      <c r="I2052" s="11">
        <v>85</v>
      </c>
      <c r="J2052" s="11">
        <f t="shared" si="32"/>
        <v>340</v>
      </c>
    </row>
    <row r="2053" spans="1:10">
      <c r="A2053" t="s">
        <v>76</v>
      </c>
      <c r="B2053" t="s">
        <v>83</v>
      </c>
      <c r="C2053" t="s">
        <v>88</v>
      </c>
      <c r="D2053">
        <v>2017</v>
      </c>
      <c r="E2053" t="s">
        <v>91</v>
      </c>
      <c r="F2053">
        <v>13</v>
      </c>
      <c r="G2053" s="9">
        <v>8.5</v>
      </c>
      <c r="H2053" s="10">
        <v>17</v>
      </c>
      <c r="I2053" s="11">
        <v>85</v>
      </c>
      <c r="J2053" s="11">
        <f t="shared" si="32"/>
        <v>722.5</v>
      </c>
    </row>
    <row r="2054" spans="1:10">
      <c r="A2054" t="s">
        <v>100</v>
      </c>
      <c r="B2054" t="s">
        <v>84</v>
      </c>
      <c r="C2054" t="s">
        <v>88</v>
      </c>
      <c r="D2054">
        <v>2017</v>
      </c>
      <c r="E2054" t="s">
        <v>92</v>
      </c>
      <c r="F2054">
        <v>20</v>
      </c>
      <c r="G2054" s="9">
        <v>4.8</v>
      </c>
      <c r="H2054" s="10">
        <v>9.6</v>
      </c>
      <c r="I2054" s="11">
        <v>950</v>
      </c>
      <c r="J2054" s="11">
        <f t="shared" si="32"/>
        <v>4560</v>
      </c>
    </row>
    <row r="2055" spans="1:10">
      <c r="A2055" t="s">
        <v>75</v>
      </c>
      <c r="B2055" t="s">
        <v>82</v>
      </c>
      <c r="C2055" t="s">
        <v>88</v>
      </c>
      <c r="D2055">
        <v>2017</v>
      </c>
      <c r="E2055" t="s">
        <v>92</v>
      </c>
      <c r="F2055">
        <v>26</v>
      </c>
      <c r="G2055" s="9">
        <v>21</v>
      </c>
      <c r="H2055" s="10">
        <v>42</v>
      </c>
      <c r="I2055" s="11">
        <v>550</v>
      </c>
      <c r="J2055" s="11">
        <f t="shared" si="32"/>
        <v>11550</v>
      </c>
    </row>
    <row r="2056" spans="1:10">
      <c r="A2056" t="s">
        <v>78</v>
      </c>
      <c r="B2056" t="s">
        <v>85</v>
      </c>
      <c r="C2056" t="s">
        <v>88</v>
      </c>
      <c r="D2056">
        <v>2017</v>
      </c>
      <c r="E2056" t="s">
        <v>91</v>
      </c>
      <c r="F2056">
        <v>13</v>
      </c>
      <c r="G2056" s="9">
        <v>1.5</v>
      </c>
      <c r="H2056" s="10">
        <v>3</v>
      </c>
      <c r="I2056" s="11">
        <v>1500</v>
      </c>
      <c r="J2056" s="11">
        <f t="shared" si="32"/>
        <v>2250</v>
      </c>
    </row>
    <row r="2057" spans="1:10">
      <c r="A2057" t="s">
        <v>75</v>
      </c>
      <c r="B2057" t="s">
        <v>83</v>
      </c>
      <c r="C2057" t="s">
        <v>88</v>
      </c>
      <c r="D2057">
        <v>2017</v>
      </c>
      <c r="E2057" t="s">
        <v>94</v>
      </c>
      <c r="F2057">
        <v>40</v>
      </c>
      <c r="G2057" s="9">
        <v>6.5</v>
      </c>
      <c r="H2057" s="10">
        <v>13</v>
      </c>
      <c r="I2057" s="11">
        <v>85</v>
      </c>
      <c r="J2057" s="11">
        <f t="shared" si="32"/>
        <v>552.5</v>
      </c>
    </row>
    <row r="2058" spans="1:10">
      <c r="A2058" t="s">
        <v>75</v>
      </c>
      <c r="B2058" t="s">
        <v>84</v>
      </c>
      <c r="C2058" t="s">
        <v>88</v>
      </c>
      <c r="D2058">
        <v>2017</v>
      </c>
      <c r="E2058" t="s">
        <v>91</v>
      </c>
      <c r="F2058">
        <v>13</v>
      </c>
      <c r="G2058" s="9">
        <v>12</v>
      </c>
      <c r="H2058" s="10">
        <v>24</v>
      </c>
      <c r="I2058" s="11">
        <v>950</v>
      </c>
      <c r="J2058" s="11">
        <f t="shared" si="32"/>
        <v>11400</v>
      </c>
    </row>
    <row r="2059" spans="1:10">
      <c r="A2059" t="s">
        <v>77</v>
      </c>
      <c r="B2059" t="s">
        <v>85</v>
      </c>
      <c r="C2059" t="s">
        <v>88</v>
      </c>
      <c r="D2059">
        <v>2017</v>
      </c>
      <c r="E2059" t="s">
        <v>94</v>
      </c>
      <c r="F2059">
        <v>51</v>
      </c>
      <c r="G2059" s="9">
        <v>3.125</v>
      </c>
      <c r="H2059" s="10">
        <v>6.25</v>
      </c>
      <c r="I2059" s="11">
        <v>1500</v>
      </c>
      <c r="J2059" s="11">
        <f t="shared" si="32"/>
        <v>4687.5</v>
      </c>
    </row>
    <row r="2060" spans="1:10">
      <c r="A2060" t="s">
        <v>78</v>
      </c>
      <c r="B2060" t="s">
        <v>84</v>
      </c>
      <c r="C2060" t="s">
        <v>88</v>
      </c>
      <c r="D2060">
        <v>2017</v>
      </c>
      <c r="E2060" t="s">
        <v>94</v>
      </c>
      <c r="F2060">
        <v>40</v>
      </c>
      <c r="G2060" s="9">
        <v>14.399999999999999</v>
      </c>
      <c r="H2060" s="10">
        <v>28.799999999999997</v>
      </c>
      <c r="I2060" s="11">
        <v>950</v>
      </c>
      <c r="J2060" s="11">
        <f t="shared" si="32"/>
        <v>13679.999999999998</v>
      </c>
    </row>
    <row r="2061" spans="1:10">
      <c r="A2061" t="s">
        <v>77</v>
      </c>
      <c r="B2061" t="s">
        <v>82</v>
      </c>
      <c r="C2061" t="s">
        <v>88</v>
      </c>
      <c r="D2061">
        <v>2017</v>
      </c>
      <c r="E2061" t="s">
        <v>94</v>
      </c>
      <c r="F2061">
        <v>50</v>
      </c>
      <c r="G2061" s="9">
        <v>18</v>
      </c>
      <c r="H2061" s="10">
        <v>36</v>
      </c>
      <c r="I2061" s="11">
        <v>550</v>
      </c>
      <c r="J2061" s="11">
        <f t="shared" si="32"/>
        <v>9900</v>
      </c>
    </row>
    <row r="2062" spans="1:10">
      <c r="A2062" t="s">
        <v>77</v>
      </c>
      <c r="B2062" t="s">
        <v>83</v>
      </c>
      <c r="C2062" t="s">
        <v>88</v>
      </c>
      <c r="D2062">
        <v>2017</v>
      </c>
      <c r="E2062" t="s">
        <v>94</v>
      </c>
      <c r="F2062">
        <v>51</v>
      </c>
      <c r="G2062" s="9">
        <v>4</v>
      </c>
      <c r="H2062" s="10">
        <v>8</v>
      </c>
      <c r="I2062" s="11">
        <v>85</v>
      </c>
      <c r="J2062" s="11">
        <f t="shared" si="32"/>
        <v>340</v>
      </c>
    </row>
    <row r="2063" spans="1:10">
      <c r="A2063" t="s">
        <v>77</v>
      </c>
      <c r="B2063" t="s">
        <v>82</v>
      </c>
      <c r="C2063" t="s">
        <v>88</v>
      </c>
      <c r="D2063">
        <v>2017</v>
      </c>
      <c r="E2063" t="s">
        <v>94</v>
      </c>
      <c r="F2063">
        <v>40</v>
      </c>
      <c r="G2063" s="9">
        <v>20.25</v>
      </c>
      <c r="H2063" s="10">
        <v>40.5</v>
      </c>
      <c r="I2063" s="11">
        <v>550</v>
      </c>
      <c r="J2063" s="11">
        <f t="shared" si="32"/>
        <v>11137.5</v>
      </c>
    </row>
    <row r="2064" spans="1:10">
      <c r="A2064" t="s">
        <v>100</v>
      </c>
      <c r="B2064" t="s">
        <v>84</v>
      </c>
      <c r="C2064" t="s">
        <v>88</v>
      </c>
      <c r="D2064">
        <v>2017</v>
      </c>
      <c r="E2064" t="s">
        <v>94</v>
      </c>
      <c r="F2064">
        <v>41</v>
      </c>
      <c r="G2064" s="9">
        <v>4.2</v>
      </c>
      <c r="H2064" s="10">
        <v>8.4</v>
      </c>
      <c r="I2064" s="11">
        <v>950</v>
      </c>
      <c r="J2064" s="11">
        <f t="shared" si="32"/>
        <v>3990</v>
      </c>
    </row>
    <row r="2065" spans="1:10">
      <c r="A2065" t="s">
        <v>76</v>
      </c>
      <c r="B2065" t="s">
        <v>83</v>
      </c>
      <c r="C2065" t="s">
        <v>88</v>
      </c>
      <c r="D2065">
        <v>2017</v>
      </c>
      <c r="E2065" t="s">
        <v>94</v>
      </c>
      <c r="F2065">
        <v>40</v>
      </c>
      <c r="G2065" s="9">
        <v>7.166666666666667</v>
      </c>
      <c r="H2065" s="10">
        <v>14.333333333333334</v>
      </c>
      <c r="I2065" s="11">
        <v>85</v>
      </c>
      <c r="J2065" s="11">
        <f t="shared" si="32"/>
        <v>609.16666666666674</v>
      </c>
    </row>
    <row r="2066" spans="1:10">
      <c r="A2066" t="s">
        <v>100</v>
      </c>
      <c r="B2066" t="s">
        <v>85</v>
      </c>
      <c r="C2066" t="s">
        <v>88</v>
      </c>
      <c r="D2066">
        <v>2017</v>
      </c>
      <c r="E2066" t="s">
        <v>94</v>
      </c>
      <c r="F2066">
        <v>41</v>
      </c>
      <c r="G2066" s="9">
        <v>1</v>
      </c>
      <c r="H2066" s="10">
        <v>2</v>
      </c>
      <c r="I2066" s="11">
        <v>1500</v>
      </c>
      <c r="J2066" s="11">
        <f t="shared" si="32"/>
        <v>1500</v>
      </c>
    </row>
    <row r="2067" spans="1:10">
      <c r="A2067" t="s">
        <v>77</v>
      </c>
      <c r="B2067" t="s">
        <v>83</v>
      </c>
      <c r="C2067" t="s">
        <v>88</v>
      </c>
      <c r="D2067">
        <v>2017</v>
      </c>
      <c r="E2067" t="s">
        <v>94</v>
      </c>
      <c r="F2067">
        <v>40</v>
      </c>
      <c r="G2067" s="9">
        <v>4.833333333333333</v>
      </c>
      <c r="H2067" s="10">
        <v>9.6666666666666661</v>
      </c>
      <c r="I2067" s="11">
        <v>85</v>
      </c>
      <c r="J2067" s="11">
        <f t="shared" si="32"/>
        <v>410.83333333333331</v>
      </c>
    </row>
    <row r="2068" spans="1:10">
      <c r="A2068" t="s">
        <v>100</v>
      </c>
      <c r="B2068" t="s">
        <v>82</v>
      </c>
      <c r="C2068" t="s">
        <v>88</v>
      </c>
      <c r="D2068">
        <v>2017</v>
      </c>
      <c r="E2068" t="s">
        <v>94</v>
      </c>
      <c r="F2068">
        <v>41</v>
      </c>
      <c r="G2068" s="9">
        <v>3.75</v>
      </c>
      <c r="H2068" s="10">
        <v>7.5</v>
      </c>
      <c r="I2068" s="11">
        <v>550</v>
      </c>
      <c r="J2068" s="11">
        <f t="shared" si="32"/>
        <v>2062.5</v>
      </c>
    </row>
    <row r="2069" spans="1:10">
      <c r="A2069" t="s">
        <v>76</v>
      </c>
      <c r="B2069" t="s">
        <v>85</v>
      </c>
      <c r="C2069" t="s">
        <v>88</v>
      </c>
      <c r="D2069">
        <v>2017</v>
      </c>
      <c r="E2069" t="s">
        <v>94</v>
      </c>
      <c r="F2069">
        <v>40</v>
      </c>
      <c r="G2069" s="9">
        <v>5.875</v>
      </c>
      <c r="H2069" s="10">
        <v>11.75</v>
      </c>
      <c r="I2069" s="11">
        <v>1500</v>
      </c>
      <c r="J2069" s="11">
        <f t="shared" si="32"/>
        <v>8812.5</v>
      </c>
    </row>
    <row r="2070" spans="1:10">
      <c r="A2070" t="s">
        <v>76</v>
      </c>
      <c r="B2070" t="s">
        <v>85</v>
      </c>
      <c r="C2070" t="s">
        <v>88</v>
      </c>
      <c r="D2070">
        <v>2017</v>
      </c>
      <c r="E2070" t="s">
        <v>94</v>
      </c>
      <c r="F2070">
        <v>50</v>
      </c>
      <c r="G2070" s="9">
        <v>5.125</v>
      </c>
      <c r="H2070" s="10">
        <v>10.25</v>
      </c>
      <c r="I2070" s="11">
        <v>1500</v>
      </c>
      <c r="J2070" s="11">
        <f t="shared" si="32"/>
        <v>7687.5</v>
      </c>
    </row>
    <row r="2071" spans="1:10">
      <c r="A2071" t="s">
        <v>75</v>
      </c>
      <c r="B2071" t="s">
        <v>85</v>
      </c>
      <c r="C2071" t="s">
        <v>88</v>
      </c>
      <c r="D2071">
        <v>2017</v>
      </c>
      <c r="E2071" t="s">
        <v>94</v>
      </c>
      <c r="F2071">
        <v>40</v>
      </c>
      <c r="G2071" s="9">
        <v>3.75</v>
      </c>
      <c r="H2071" s="10">
        <v>7.5</v>
      </c>
      <c r="I2071" s="11">
        <v>1500</v>
      </c>
      <c r="J2071" s="11">
        <f t="shared" si="32"/>
        <v>5625</v>
      </c>
    </row>
    <row r="2072" spans="1:10">
      <c r="A2072" t="s">
        <v>78</v>
      </c>
      <c r="B2072" t="s">
        <v>83</v>
      </c>
      <c r="C2072" t="s">
        <v>88</v>
      </c>
      <c r="D2072">
        <v>2017</v>
      </c>
      <c r="E2072" t="s">
        <v>94</v>
      </c>
      <c r="F2072">
        <v>40</v>
      </c>
      <c r="G2072" s="9">
        <v>1.6666666666666667</v>
      </c>
      <c r="H2072" s="10">
        <v>3.3333333333333335</v>
      </c>
      <c r="I2072" s="11">
        <v>85</v>
      </c>
      <c r="J2072" s="11">
        <f t="shared" si="32"/>
        <v>141.66666666666669</v>
      </c>
    </row>
    <row r="2073" spans="1:10">
      <c r="A2073" t="s">
        <v>78</v>
      </c>
      <c r="B2073" t="s">
        <v>84</v>
      </c>
      <c r="C2073" t="s">
        <v>88</v>
      </c>
      <c r="D2073">
        <v>2017</v>
      </c>
      <c r="E2073" t="s">
        <v>94</v>
      </c>
      <c r="F2073">
        <v>50</v>
      </c>
      <c r="G2073" s="9">
        <v>16.2</v>
      </c>
      <c r="H2073" s="10">
        <v>32.4</v>
      </c>
      <c r="I2073" s="11">
        <v>950</v>
      </c>
      <c r="J2073" s="11">
        <f t="shared" si="32"/>
        <v>15390</v>
      </c>
    </row>
    <row r="2074" spans="1:10">
      <c r="A2074" t="s">
        <v>78</v>
      </c>
      <c r="B2074" t="s">
        <v>82</v>
      </c>
      <c r="C2074" t="s">
        <v>88</v>
      </c>
      <c r="D2074">
        <v>2017</v>
      </c>
      <c r="E2074" t="s">
        <v>94</v>
      </c>
      <c r="F2074">
        <v>40</v>
      </c>
      <c r="G2074" s="9">
        <v>19.5</v>
      </c>
      <c r="H2074" s="10">
        <v>39</v>
      </c>
      <c r="I2074" s="11">
        <v>550</v>
      </c>
      <c r="J2074" s="11">
        <f t="shared" si="32"/>
        <v>10725</v>
      </c>
    </row>
    <row r="2075" spans="1:10">
      <c r="A2075" t="s">
        <v>76</v>
      </c>
      <c r="B2075" t="s">
        <v>82</v>
      </c>
      <c r="C2075" t="s">
        <v>88</v>
      </c>
      <c r="D2075">
        <v>2017</v>
      </c>
      <c r="E2075" t="s">
        <v>94</v>
      </c>
      <c r="F2075">
        <v>50</v>
      </c>
      <c r="G2075" s="9">
        <v>41.25</v>
      </c>
      <c r="H2075" s="10">
        <v>82.5</v>
      </c>
      <c r="I2075" s="11">
        <v>550</v>
      </c>
      <c r="J2075" s="11">
        <f t="shared" si="32"/>
        <v>22687.5</v>
      </c>
    </row>
    <row r="2076" spans="1:10">
      <c r="A2076" t="s">
        <v>76</v>
      </c>
      <c r="B2076" t="s">
        <v>83</v>
      </c>
      <c r="C2076" t="s">
        <v>88</v>
      </c>
      <c r="D2076">
        <v>2017</v>
      </c>
      <c r="E2076" t="s">
        <v>94</v>
      </c>
      <c r="F2076">
        <v>51</v>
      </c>
      <c r="G2076" s="9">
        <v>10</v>
      </c>
      <c r="H2076" s="10">
        <v>20</v>
      </c>
      <c r="I2076" s="11">
        <v>85</v>
      </c>
      <c r="J2076" s="11">
        <f t="shared" si="32"/>
        <v>850</v>
      </c>
    </row>
    <row r="2077" spans="1:10">
      <c r="A2077" t="s">
        <v>78</v>
      </c>
      <c r="B2077" t="s">
        <v>84</v>
      </c>
      <c r="C2077" t="s">
        <v>88</v>
      </c>
      <c r="D2077">
        <v>2017</v>
      </c>
      <c r="E2077" t="s">
        <v>94</v>
      </c>
      <c r="F2077">
        <v>51</v>
      </c>
      <c r="G2077" s="9">
        <v>16.8</v>
      </c>
      <c r="H2077" s="10">
        <v>33.6</v>
      </c>
      <c r="I2077" s="11">
        <v>950</v>
      </c>
      <c r="J2077" s="11">
        <f t="shared" si="32"/>
        <v>15960</v>
      </c>
    </row>
    <row r="2078" spans="1:10">
      <c r="A2078" t="s">
        <v>77</v>
      </c>
      <c r="B2078" t="s">
        <v>84</v>
      </c>
      <c r="C2078" t="s">
        <v>88</v>
      </c>
      <c r="D2078">
        <v>2017</v>
      </c>
      <c r="E2078" t="s">
        <v>94</v>
      </c>
      <c r="F2078">
        <v>51</v>
      </c>
      <c r="G2078" s="9">
        <v>20.399999999999999</v>
      </c>
      <c r="H2078" s="10">
        <v>40.799999999999997</v>
      </c>
      <c r="I2078" s="11">
        <v>950</v>
      </c>
      <c r="J2078" s="11">
        <f t="shared" si="32"/>
        <v>19380</v>
      </c>
    </row>
    <row r="2079" spans="1:10">
      <c r="A2079" t="s">
        <v>76</v>
      </c>
      <c r="B2079" t="s">
        <v>85</v>
      </c>
      <c r="C2079" t="s">
        <v>88</v>
      </c>
      <c r="D2079">
        <v>2017</v>
      </c>
      <c r="E2079" t="s">
        <v>94</v>
      </c>
      <c r="F2079">
        <v>51</v>
      </c>
      <c r="G2079" s="9">
        <v>3.875</v>
      </c>
      <c r="H2079" s="10">
        <v>7.75</v>
      </c>
      <c r="I2079" s="11">
        <v>1500</v>
      </c>
      <c r="J2079" s="11">
        <f t="shared" si="32"/>
        <v>5812.5</v>
      </c>
    </row>
    <row r="2080" spans="1:10">
      <c r="A2080" t="s">
        <v>100</v>
      </c>
      <c r="B2080" t="s">
        <v>83</v>
      </c>
      <c r="C2080" t="s">
        <v>88</v>
      </c>
      <c r="D2080">
        <v>2017</v>
      </c>
      <c r="E2080" t="s">
        <v>94</v>
      </c>
      <c r="F2080">
        <v>48</v>
      </c>
      <c r="G2080" s="9">
        <v>1.5</v>
      </c>
      <c r="H2080" s="10">
        <v>3</v>
      </c>
      <c r="I2080" s="11">
        <v>85</v>
      </c>
      <c r="J2080" s="11">
        <f t="shared" si="32"/>
        <v>127.5</v>
      </c>
    </row>
    <row r="2081" spans="1:10">
      <c r="A2081" t="s">
        <v>100</v>
      </c>
      <c r="B2081" t="s">
        <v>83</v>
      </c>
      <c r="C2081" t="s">
        <v>88</v>
      </c>
      <c r="D2081">
        <v>2017</v>
      </c>
      <c r="E2081" t="s">
        <v>91</v>
      </c>
      <c r="F2081">
        <v>11</v>
      </c>
      <c r="G2081" s="9">
        <v>1</v>
      </c>
      <c r="H2081" s="10">
        <v>2</v>
      </c>
      <c r="I2081" s="11">
        <v>85</v>
      </c>
      <c r="J2081" s="11">
        <f t="shared" si="32"/>
        <v>85</v>
      </c>
    </row>
    <row r="2082" spans="1:10">
      <c r="A2082" t="s">
        <v>77</v>
      </c>
      <c r="B2082" t="s">
        <v>85</v>
      </c>
      <c r="C2082" t="s">
        <v>80</v>
      </c>
      <c r="D2082">
        <v>2017</v>
      </c>
      <c r="E2082" t="s">
        <v>93</v>
      </c>
      <c r="F2082">
        <v>33</v>
      </c>
      <c r="G2082" s="12">
        <v>4.75</v>
      </c>
      <c r="H2082" s="10">
        <v>4.75</v>
      </c>
      <c r="I2082" s="11">
        <v>1100</v>
      </c>
      <c r="J2082" s="11">
        <f t="shared" si="32"/>
        <v>5225</v>
      </c>
    </row>
    <row r="2083" spans="1:10">
      <c r="A2083" t="s">
        <v>76</v>
      </c>
      <c r="B2083" t="s">
        <v>83</v>
      </c>
      <c r="C2083" t="s">
        <v>80</v>
      </c>
      <c r="D2083">
        <v>2017</v>
      </c>
      <c r="E2083" t="s">
        <v>93</v>
      </c>
      <c r="F2083">
        <v>33</v>
      </c>
      <c r="G2083" s="12">
        <v>18</v>
      </c>
      <c r="H2083" s="10">
        <v>18</v>
      </c>
      <c r="I2083" s="11">
        <v>75</v>
      </c>
      <c r="J2083" s="11">
        <f t="shared" si="32"/>
        <v>1350</v>
      </c>
    </row>
    <row r="2084" spans="1:10">
      <c r="A2084" t="s">
        <v>78</v>
      </c>
      <c r="B2084" t="s">
        <v>85</v>
      </c>
      <c r="C2084" t="s">
        <v>80</v>
      </c>
      <c r="D2084">
        <v>2017</v>
      </c>
      <c r="E2084" t="s">
        <v>93</v>
      </c>
      <c r="F2084">
        <v>32</v>
      </c>
      <c r="G2084" s="12">
        <v>6.75</v>
      </c>
      <c r="H2084" s="10">
        <v>6.75</v>
      </c>
      <c r="I2084" s="11">
        <v>1100</v>
      </c>
      <c r="J2084" s="11">
        <f t="shared" si="32"/>
        <v>7425</v>
      </c>
    </row>
    <row r="2085" spans="1:10">
      <c r="A2085" t="s">
        <v>75</v>
      </c>
      <c r="B2085" t="s">
        <v>82</v>
      </c>
      <c r="C2085" t="s">
        <v>80</v>
      </c>
      <c r="D2085">
        <v>2017</v>
      </c>
      <c r="E2085" t="s">
        <v>93</v>
      </c>
      <c r="F2085">
        <v>33</v>
      </c>
      <c r="G2085" s="12">
        <v>58.5</v>
      </c>
      <c r="H2085" s="10">
        <v>58.5</v>
      </c>
      <c r="I2085" s="11">
        <v>215</v>
      </c>
      <c r="J2085" s="11">
        <f t="shared" si="32"/>
        <v>12577.5</v>
      </c>
    </row>
    <row r="2086" spans="1:10">
      <c r="A2086" t="s">
        <v>78</v>
      </c>
      <c r="B2086" t="s">
        <v>84</v>
      </c>
      <c r="C2086" t="s">
        <v>80</v>
      </c>
      <c r="D2086">
        <v>2017</v>
      </c>
      <c r="E2086" t="s">
        <v>93</v>
      </c>
      <c r="F2086">
        <v>33</v>
      </c>
      <c r="G2086" s="12">
        <v>27.599999999999998</v>
      </c>
      <c r="H2086" s="10">
        <v>27.599999999999998</v>
      </c>
      <c r="I2086" s="11">
        <v>650</v>
      </c>
      <c r="J2086" s="11">
        <f t="shared" si="32"/>
        <v>17940</v>
      </c>
    </row>
    <row r="2087" spans="1:10">
      <c r="A2087" t="s">
        <v>77</v>
      </c>
      <c r="B2087" t="s">
        <v>83</v>
      </c>
      <c r="C2087" t="s">
        <v>80</v>
      </c>
      <c r="D2087">
        <v>2017</v>
      </c>
      <c r="E2087" t="s">
        <v>93</v>
      </c>
      <c r="F2087">
        <v>33</v>
      </c>
      <c r="G2087" s="12">
        <v>5.666666666666667</v>
      </c>
      <c r="H2087" s="10">
        <v>5.666666666666667</v>
      </c>
      <c r="I2087" s="11">
        <v>75</v>
      </c>
      <c r="J2087" s="11">
        <f t="shared" si="32"/>
        <v>425</v>
      </c>
    </row>
    <row r="2088" spans="1:10">
      <c r="A2088" t="s">
        <v>77</v>
      </c>
      <c r="B2088" t="s">
        <v>82</v>
      </c>
      <c r="C2088" t="s">
        <v>80</v>
      </c>
      <c r="D2088">
        <v>2017</v>
      </c>
      <c r="E2088" t="s">
        <v>93</v>
      </c>
      <c r="F2088">
        <v>32</v>
      </c>
      <c r="G2088" s="12">
        <v>25.5</v>
      </c>
      <c r="H2088" s="10">
        <v>25.5</v>
      </c>
      <c r="I2088" s="11">
        <v>215</v>
      </c>
      <c r="J2088" s="11">
        <f t="shared" si="32"/>
        <v>5482.5</v>
      </c>
    </row>
    <row r="2089" spans="1:10">
      <c r="A2089" t="s">
        <v>76</v>
      </c>
      <c r="B2089" t="s">
        <v>82</v>
      </c>
      <c r="C2089" t="s">
        <v>80</v>
      </c>
      <c r="D2089">
        <v>2017</v>
      </c>
      <c r="E2089" t="s">
        <v>92</v>
      </c>
      <c r="F2089">
        <v>17</v>
      </c>
      <c r="G2089" s="12">
        <v>78</v>
      </c>
      <c r="H2089" s="10">
        <v>78</v>
      </c>
      <c r="I2089" s="11">
        <v>215</v>
      </c>
      <c r="J2089" s="11">
        <f t="shared" si="32"/>
        <v>16770</v>
      </c>
    </row>
    <row r="2090" spans="1:10">
      <c r="A2090" t="s">
        <v>76</v>
      </c>
      <c r="B2090" t="s">
        <v>85</v>
      </c>
      <c r="C2090" t="s">
        <v>80</v>
      </c>
      <c r="D2090">
        <v>2017</v>
      </c>
      <c r="E2090" t="s">
        <v>93</v>
      </c>
      <c r="F2090">
        <v>32</v>
      </c>
      <c r="G2090" s="12">
        <v>13.5</v>
      </c>
      <c r="H2090" s="10">
        <v>13.5</v>
      </c>
      <c r="I2090" s="11">
        <v>1100</v>
      </c>
      <c r="J2090" s="11">
        <f t="shared" si="32"/>
        <v>14850</v>
      </c>
    </row>
    <row r="2091" spans="1:10">
      <c r="A2091" t="s">
        <v>100</v>
      </c>
      <c r="B2091" t="s">
        <v>83</v>
      </c>
      <c r="C2091" t="s">
        <v>80</v>
      </c>
      <c r="D2091">
        <v>2017</v>
      </c>
      <c r="E2091" t="s">
        <v>93</v>
      </c>
      <c r="F2091">
        <v>32</v>
      </c>
      <c r="G2091" s="12">
        <v>3</v>
      </c>
      <c r="H2091" s="10">
        <v>3</v>
      </c>
      <c r="I2091" s="11">
        <v>75</v>
      </c>
      <c r="J2091" s="11">
        <f t="shared" si="32"/>
        <v>225</v>
      </c>
    </row>
    <row r="2092" spans="1:10">
      <c r="A2092" t="s">
        <v>77</v>
      </c>
      <c r="B2092" t="s">
        <v>85</v>
      </c>
      <c r="C2092" t="s">
        <v>80</v>
      </c>
      <c r="D2092">
        <v>2017</v>
      </c>
      <c r="E2092" t="s">
        <v>93</v>
      </c>
      <c r="F2092">
        <v>32</v>
      </c>
      <c r="G2092" s="12">
        <v>4.25</v>
      </c>
      <c r="H2092" s="10">
        <v>4.25</v>
      </c>
      <c r="I2092" s="11">
        <v>1100</v>
      </c>
      <c r="J2092" s="11">
        <f t="shared" si="32"/>
        <v>4675</v>
      </c>
    </row>
    <row r="2093" spans="1:10">
      <c r="A2093" t="s">
        <v>75</v>
      </c>
      <c r="B2093" t="s">
        <v>85</v>
      </c>
      <c r="C2093" t="s">
        <v>80</v>
      </c>
      <c r="D2093">
        <v>2017</v>
      </c>
      <c r="E2093" t="s">
        <v>93</v>
      </c>
      <c r="F2093">
        <v>32</v>
      </c>
      <c r="G2093" s="12">
        <v>5.5</v>
      </c>
      <c r="H2093" s="10">
        <v>5.5</v>
      </c>
      <c r="I2093" s="11">
        <v>1100</v>
      </c>
      <c r="J2093" s="11">
        <f t="shared" si="32"/>
        <v>6050</v>
      </c>
    </row>
    <row r="2094" spans="1:10">
      <c r="A2094" t="s">
        <v>75</v>
      </c>
      <c r="B2094" t="s">
        <v>84</v>
      </c>
      <c r="C2094" t="s">
        <v>80</v>
      </c>
      <c r="D2094">
        <v>2017</v>
      </c>
      <c r="E2094" t="s">
        <v>93</v>
      </c>
      <c r="F2094">
        <v>33</v>
      </c>
      <c r="G2094" s="12">
        <v>39.6</v>
      </c>
      <c r="H2094" s="10">
        <v>39.6</v>
      </c>
      <c r="I2094" s="11">
        <v>650</v>
      </c>
      <c r="J2094" s="11">
        <f t="shared" si="32"/>
        <v>25740</v>
      </c>
    </row>
    <row r="2095" spans="1:10">
      <c r="A2095" t="s">
        <v>76</v>
      </c>
      <c r="B2095" t="s">
        <v>84</v>
      </c>
      <c r="C2095" t="s">
        <v>80</v>
      </c>
      <c r="D2095">
        <v>2017</v>
      </c>
      <c r="E2095" t="s">
        <v>93</v>
      </c>
      <c r="F2095">
        <v>32</v>
      </c>
      <c r="G2095" s="12">
        <v>38.4</v>
      </c>
      <c r="H2095" s="10">
        <v>38.4</v>
      </c>
      <c r="I2095" s="11">
        <v>650</v>
      </c>
      <c r="J2095" s="11">
        <f t="shared" si="32"/>
        <v>24960</v>
      </c>
    </row>
    <row r="2096" spans="1:10">
      <c r="A2096" t="s">
        <v>100</v>
      </c>
      <c r="B2096" t="s">
        <v>85</v>
      </c>
      <c r="C2096" t="s">
        <v>80</v>
      </c>
      <c r="D2096">
        <v>2017</v>
      </c>
      <c r="E2096" t="s">
        <v>92</v>
      </c>
      <c r="F2096">
        <v>17</v>
      </c>
      <c r="G2096" s="12">
        <v>2</v>
      </c>
      <c r="H2096" s="10">
        <v>2</v>
      </c>
      <c r="I2096" s="11">
        <v>1100</v>
      </c>
      <c r="J2096" s="11">
        <f t="shared" si="32"/>
        <v>2200</v>
      </c>
    </row>
    <row r="2097" spans="1:10">
      <c r="A2097" t="s">
        <v>78</v>
      </c>
      <c r="B2097" t="s">
        <v>85</v>
      </c>
      <c r="C2097" t="s">
        <v>80</v>
      </c>
      <c r="D2097">
        <v>2017</v>
      </c>
      <c r="E2097" t="s">
        <v>93</v>
      </c>
      <c r="F2097">
        <v>33</v>
      </c>
      <c r="G2097" s="12">
        <v>6.75</v>
      </c>
      <c r="H2097" s="10">
        <v>6.75</v>
      </c>
      <c r="I2097" s="11">
        <v>1100</v>
      </c>
      <c r="J2097" s="11">
        <f t="shared" si="32"/>
        <v>7425</v>
      </c>
    </row>
    <row r="2098" spans="1:10">
      <c r="A2098" t="s">
        <v>100</v>
      </c>
      <c r="B2098" t="s">
        <v>85</v>
      </c>
      <c r="C2098" t="s">
        <v>80</v>
      </c>
      <c r="D2098">
        <v>2017</v>
      </c>
      <c r="E2098" t="s">
        <v>93</v>
      </c>
      <c r="F2098">
        <v>32</v>
      </c>
      <c r="G2098" s="12">
        <v>2.25</v>
      </c>
      <c r="H2098" s="10">
        <v>2.25</v>
      </c>
      <c r="I2098" s="11">
        <v>1100</v>
      </c>
      <c r="J2098" s="11">
        <f t="shared" si="32"/>
        <v>2475</v>
      </c>
    </row>
    <row r="2099" spans="1:10">
      <c r="A2099" t="s">
        <v>77</v>
      </c>
      <c r="B2099" t="s">
        <v>82</v>
      </c>
      <c r="C2099" t="s">
        <v>80</v>
      </c>
      <c r="D2099">
        <v>2017</v>
      </c>
      <c r="E2099" t="s">
        <v>93</v>
      </c>
      <c r="F2099">
        <v>33</v>
      </c>
      <c r="G2099" s="12">
        <v>43.5</v>
      </c>
      <c r="H2099" s="10">
        <v>43.5</v>
      </c>
      <c r="I2099" s="11">
        <v>215</v>
      </c>
      <c r="J2099" s="11">
        <f t="shared" si="32"/>
        <v>9352.5</v>
      </c>
    </row>
    <row r="2100" spans="1:10">
      <c r="A2100" t="s">
        <v>76</v>
      </c>
      <c r="B2100" t="s">
        <v>82</v>
      </c>
      <c r="C2100" t="s">
        <v>80</v>
      </c>
      <c r="D2100">
        <v>2017</v>
      </c>
      <c r="E2100" t="s">
        <v>93</v>
      </c>
      <c r="F2100">
        <v>33</v>
      </c>
      <c r="G2100" s="12">
        <v>84</v>
      </c>
      <c r="H2100" s="10">
        <v>84</v>
      </c>
      <c r="I2100" s="11">
        <v>215</v>
      </c>
      <c r="J2100" s="11">
        <f t="shared" si="32"/>
        <v>18060</v>
      </c>
    </row>
    <row r="2101" spans="1:10">
      <c r="A2101" t="s">
        <v>78</v>
      </c>
      <c r="B2101" t="s">
        <v>82</v>
      </c>
      <c r="C2101" t="s">
        <v>80</v>
      </c>
      <c r="D2101">
        <v>2017</v>
      </c>
      <c r="E2101" t="s">
        <v>93</v>
      </c>
      <c r="F2101">
        <v>32</v>
      </c>
      <c r="G2101" s="12">
        <v>21</v>
      </c>
      <c r="H2101" s="10">
        <v>21</v>
      </c>
      <c r="I2101" s="11">
        <v>215</v>
      </c>
      <c r="J2101" s="11">
        <f t="shared" si="32"/>
        <v>4515</v>
      </c>
    </row>
    <row r="2102" spans="1:10">
      <c r="A2102" t="s">
        <v>76</v>
      </c>
      <c r="B2102" t="s">
        <v>85</v>
      </c>
      <c r="C2102" t="s">
        <v>80</v>
      </c>
      <c r="D2102">
        <v>2017</v>
      </c>
      <c r="E2102" t="s">
        <v>93</v>
      </c>
      <c r="F2102">
        <v>33</v>
      </c>
      <c r="G2102" s="12">
        <v>11.5</v>
      </c>
      <c r="H2102" s="10">
        <v>11.5</v>
      </c>
      <c r="I2102" s="11">
        <v>1100</v>
      </c>
      <c r="J2102" s="11">
        <f t="shared" si="32"/>
        <v>12650</v>
      </c>
    </row>
    <row r="2103" spans="1:10">
      <c r="A2103" t="s">
        <v>78</v>
      </c>
      <c r="B2103" t="s">
        <v>83</v>
      </c>
      <c r="C2103" t="s">
        <v>80</v>
      </c>
      <c r="D2103">
        <v>2017</v>
      </c>
      <c r="E2103" t="s">
        <v>93</v>
      </c>
      <c r="F2103">
        <v>30</v>
      </c>
      <c r="G2103" s="12">
        <v>6</v>
      </c>
      <c r="H2103" s="10">
        <v>6</v>
      </c>
      <c r="I2103" s="11">
        <v>75</v>
      </c>
      <c r="J2103" s="11">
        <f t="shared" si="32"/>
        <v>450</v>
      </c>
    </row>
    <row r="2104" spans="1:10">
      <c r="A2104" t="s">
        <v>100</v>
      </c>
      <c r="B2104" t="s">
        <v>82</v>
      </c>
      <c r="C2104" t="s">
        <v>80</v>
      </c>
      <c r="D2104">
        <v>2017</v>
      </c>
      <c r="E2104" t="s">
        <v>93</v>
      </c>
      <c r="F2104">
        <v>32</v>
      </c>
      <c r="G2104" s="12">
        <v>10.5</v>
      </c>
      <c r="H2104" s="10">
        <v>10.5</v>
      </c>
      <c r="I2104" s="11">
        <v>215</v>
      </c>
      <c r="J2104" s="11">
        <f t="shared" si="32"/>
        <v>2257.5</v>
      </c>
    </row>
    <row r="2105" spans="1:10">
      <c r="A2105" t="s">
        <v>78</v>
      </c>
      <c r="B2105" t="s">
        <v>82</v>
      </c>
      <c r="C2105" t="s">
        <v>80</v>
      </c>
      <c r="D2105">
        <v>2017</v>
      </c>
      <c r="E2105" t="s">
        <v>93</v>
      </c>
      <c r="F2105">
        <v>33</v>
      </c>
      <c r="G2105" s="12">
        <v>19.5</v>
      </c>
      <c r="H2105" s="10">
        <v>19.5</v>
      </c>
      <c r="I2105" s="11">
        <v>215</v>
      </c>
      <c r="J2105" s="11">
        <f t="shared" si="32"/>
        <v>4192.5</v>
      </c>
    </row>
    <row r="2106" spans="1:10">
      <c r="A2106" t="s">
        <v>77</v>
      </c>
      <c r="B2106" t="s">
        <v>84</v>
      </c>
      <c r="C2106" t="s">
        <v>80</v>
      </c>
      <c r="D2106">
        <v>2017</v>
      </c>
      <c r="E2106" t="s">
        <v>93</v>
      </c>
      <c r="F2106">
        <v>33</v>
      </c>
      <c r="G2106" s="12">
        <v>22.8</v>
      </c>
      <c r="H2106" s="10">
        <v>22.8</v>
      </c>
      <c r="I2106" s="11">
        <v>650</v>
      </c>
      <c r="J2106" s="11">
        <f t="shared" si="32"/>
        <v>14820</v>
      </c>
    </row>
    <row r="2107" spans="1:10">
      <c r="A2107" t="s">
        <v>100</v>
      </c>
      <c r="B2107" t="s">
        <v>84</v>
      </c>
      <c r="C2107" t="s">
        <v>80</v>
      </c>
      <c r="D2107">
        <v>2017</v>
      </c>
      <c r="E2107" t="s">
        <v>92</v>
      </c>
      <c r="F2107">
        <v>17</v>
      </c>
      <c r="G2107" s="12">
        <v>6</v>
      </c>
      <c r="H2107" s="10">
        <v>6</v>
      </c>
      <c r="I2107" s="11">
        <v>650</v>
      </c>
      <c r="J2107" s="11">
        <f t="shared" si="32"/>
        <v>3900</v>
      </c>
    </row>
    <row r="2108" spans="1:10">
      <c r="A2108" t="s">
        <v>100</v>
      </c>
      <c r="B2108" t="s">
        <v>84</v>
      </c>
      <c r="C2108" t="s">
        <v>80</v>
      </c>
      <c r="D2108">
        <v>2017</v>
      </c>
      <c r="E2108" t="s">
        <v>93</v>
      </c>
      <c r="F2108">
        <v>33</v>
      </c>
      <c r="G2108" s="12">
        <v>8.4</v>
      </c>
      <c r="H2108" s="10">
        <v>8.4</v>
      </c>
      <c r="I2108" s="11">
        <v>650</v>
      </c>
      <c r="J2108" s="11">
        <f t="shared" si="32"/>
        <v>5460</v>
      </c>
    </row>
    <row r="2109" spans="1:10">
      <c r="A2109" t="s">
        <v>76</v>
      </c>
      <c r="B2109" t="s">
        <v>82</v>
      </c>
      <c r="C2109" t="s">
        <v>80</v>
      </c>
      <c r="D2109">
        <v>2017</v>
      </c>
      <c r="E2109" t="s">
        <v>93</v>
      </c>
      <c r="F2109">
        <v>32</v>
      </c>
      <c r="G2109" s="12">
        <v>48</v>
      </c>
      <c r="H2109" s="10">
        <v>48</v>
      </c>
      <c r="I2109" s="11">
        <v>215</v>
      </c>
      <c r="J2109" s="11">
        <f t="shared" si="32"/>
        <v>10320</v>
      </c>
    </row>
    <row r="2110" spans="1:10">
      <c r="A2110" t="s">
        <v>75</v>
      </c>
      <c r="B2110" t="s">
        <v>85</v>
      </c>
      <c r="C2110" t="s">
        <v>80</v>
      </c>
      <c r="D2110">
        <v>2017</v>
      </c>
      <c r="E2110" t="s">
        <v>93</v>
      </c>
      <c r="F2110">
        <v>33</v>
      </c>
      <c r="G2110" s="12">
        <v>6</v>
      </c>
      <c r="H2110" s="10">
        <v>6</v>
      </c>
      <c r="I2110" s="11">
        <v>1100</v>
      </c>
      <c r="J2110" s="11">
        <f t="shared" si="32"/>
        <v>6600</v>
      </c>
    </row>
    <row r="2111" spans="1:10">
      <c r="A2111" t="s">
        <v>78</v>
      </c>
      <c r="B2111" t="s">
        <v>84</v>
      </c>
      <c r="C2111" t="s">
        <v>80</v>
      </c>
      <c r="D2111">
        <v>2017</v>
      </c>
      <c r="E2111" t="s">
        <v>93</v>
      </c>
      <c r="F2111">
        <v>32</v>
      </c>
      <c r="G2111" s="12">
        <v>18</v>
      </c>
      <c r="H2111" s="10">
        <v>18</v>
      </c>
      <c r="I2111" s="11">
        <v>650</v>
      </c>
      <c r="J2111" s="11">
        <f t="shared" si="32"/>
        <v>11700</v>
      </c>
    </row>
    <row r="2112" spans="1:10">
      <c r="A2112" t="s">
        <v>76</v>
      </c>
      <c r="B2112" t="s">
        <v>83</v>
      </c>
      <c r="C2112" t="s">
        <v>80</v>
      </c>
      <c r="D2112">
        <v>2017</v>
      </c>
      <c r="E2112" t="s">
        <v>93</v>
      </c>
      <c r="F2112">
        <v>32</v>
      </c>
      <c r="G2112" s="12">
        <v>17</v>
      </c>
      <c r="H2112" s="10">
        <v>17</v>
      </c>
      <c r="I2112" s="11">
        <v>75</v>
      </c>
      <c r="J2112" s="11">
        <f t="shared" si="32"/>
        <v>1275</v>
      </c>
    </row>
    <row r="2113" spans="1:10">
      <c r="A2113" t="s">
        <v>100</v>
      </c>
      <c r="B2113" t="s">
        <v>82</v>
      </c>
      <c r="C2113" t="s">
        <v>80</v>
      </c>
      <c r="D2113">
        <v>2017</v>
      </c>
      <c r="E2113" t="s">
        <v>92</v>
      </c>
      <c r="F2113">
        <v>17</v>
      </c>
      <c r="G2113" s="12">
        <v>12</v>
      </c>
      <c r="H2113" s="10">
        <v>12</v>
      </c>
      <c r="I2113" s="11">
        <v>215</v>
      </c>
      <c r="J2113" s="11">
        <f t="shared" si="32"/>
        <v>2580</v>
      </c>
    </row>
    <row r="2114" spans="1:10">
      <c r="A2114" t="s">
        <v>75</v>
      </c>
      <c r="B2114" t="s">
        <v>84</v>
      </c>
      <c r="C2114" t="s">
        <v>80</v>
      </c>
      <c r="D2114">
        <v>2017</v>
      </c>
      <c r="E2114" t="s">
        <v>93</v>
      </c>
      <c r="F2114">
        <v>32</v>
      </c>
      <c r="G2114" s="12">
        <v>40.799999999999997</v>
      </c>
      <c r="H2114" s="10">
        <v>40.799999999999997</v>
      </c>
      <c r="I2114" s="11">
        <v>650</v>
      </c>
      <c r="J2114" s="11">
        <f t="shared" ref="J2114:J2177" si="33">I2114*G2114</f>
        <v>26519.999999999996</v>
      </c>
    </row>
    <row r="2115" spans="1:10">
      <c r="A2115" t="s">
        <v>76</v>
      </c>
      <c r="B2115" t="s">
        <v>84</v>
      </c>
      <c r="C2115" t="s">
        <v>80</v>
      </c>
      <c r="D2115">
        <v>2017</v>
      </c>
      <c r="E2115" t="s">
        <v>93</v>
      </c>
      <c r="F2115">
        <v>33</v>
      </c>
      <c r="G2115" s="12">
        <v>63.599999999999994</v>
      </c>
      <c r="H2115" s="10">
        <v>63.599999999999994</v>
      </c>
      <c r="I2115" s="11">
        <v>650</v>
      </c>
      <c r="J2115" s="11">
        <f t="shared" si="33"/>
        <v>41339.999999999993</v>
      </c>
    </row>
    <row r="2116" spans="1:10">
      <c r="A2116" t="s">
        <v>78</v>
      </c>
      <c r="B2116" t="s">
        <v>83</v>
      </c>
      <c r="C2116" t="s">
        <v>80</v>
      </c>
      <c r="D2116">
        <v>2017</v>
      </c>
      <c r="E2116" t="s">
        <v>93</v>
      </c>
      <c r="F2116">
        <v>33</v>
      </c>
      <c r="G2116" s="12">
        <v>6.666666666666667</v>
      </c>
      <c r="H2116" s="10">
        <v>6.666666666666667</v>
      </c>
      <c r="I2116" s="11">
        <v>75</v>
      </c>
      <c r="J2116" s="11">
        <f t="shared" si="33"/>
        <v>500</v>
      </c>
    </row>
    <row r="2117" spans="1:10">
      <c r="A2117" t="s">
        <v>78</v>
      </c>
      <c r="B2117" t="s">
        <v>83</v>
      </c>
      <c r="C2117" t="s">
        <v>80</v>
      </c>
      <c r="D2117">
        <v>2017</v>
      </c>
      <c r="E2117" t="s">
        <v>93</v>
      </c>
      <c r="F2117">
        <v>31</v>
      </c>
      <c r="G2117" s="12">
        <v>7.666666666666667</v>
      </c>
      <c r="H2117" s="10">
        <v>7.666666666666667</v>
      </c>
      <c r="I2117" s="11">
        <v>75</v>
      </c>
      <c r="J2117" s="11">
        <f t="shared" si="33"/>
        <v>575</v>
      </c>
    </row>
    <row r="2118" spans="1:10">
      <c r="A2118" t="s">
        <v>100</v>
      </c>
      <c r="B2118" t="s">
        <v>83</v>
      </c>
      <c r="C2118" t="s">
        <v>80</v>
      </c>
      <c r="D2118">
        <v>2017</v>
      </c>
      <c r="E2118" t="s">
        <v>91</v>
      </c>
      <c r="F2118">
        <v>9</v>
      </c>
      <c r="G2118" s="12">
        <v>2.3333333333333335</v>
      </c>
      <c r="H2118" s="10">
        <v>2.3333333333333335</v>
      </c>
      <c r="I2118" s="11">
        <v>75</v>
      </c>
      <c r="J2118" s="11">
        <f t="shared" si="33"/>
        <v>175</v>
      </c>
    </row>
    <row r="2119" spans="1:10">
      <c r="A2119" t="s">
        <v>75</v>
      </c>
      <c r="B2119" t="s">
        <v>82</v>
      </c>
      <c r="C2119" t="s">
        <v>80</v>
      </c>
      <c r="D2119">
        <v>2017</v>
      </c>
      <c r="E2119" t="s">
        <v>93</v>
      </c>
      <c r="F2119">
        <v>30</v>
      </c>
      <c r="G2119" s="12">
        <v>54</v>
      </c>
      <c r="H2119" s="10">
        <v>54</v>
      </c>
      <c r="I2119" s="11">
        <v>215</v>
      </c>
      <c r="J2119" s="11">
        <f t="shared" si="33"/>
        <v>11610</v>
      </c>
    </row>
    <row r="2120" spans="1:10">
      <c r="A2120" t="s">
        <v>77</v>
      </c>
      <c r="B2120" t="s">
        <v>84</v>
      </c>
      <c r="C2120" t="s">
        <v>80</v>
      </c>
      <c r="D2120">
        <v>2017</v>
      </c>
      <c r="E2120" t="s">
        <v>93</v>
      </c>
      <c r="F2120">
        <v>31</v>
      </c>
      <c r="G2120" s="12">
        <v>37.199999999999996</v>
      </c>
      <c r="H2120" s="10">
        <v>37.199999999999996</v>
      </c>
      <c r="I2120" s="11">
        <v>650</v>
      </c>
      <c r="J2120" s="11">
        <f t="shared" si="33"/>
        <v>24179.999999999996</v>
      </c>
    </row>
    <row r="2121" spans="1:10">
      <c r="A2121" t="s">
        <v>76</v>
      </c>
      <c r="B2121" t="s">
        <v>82</v>
      </c>
      <c r="C2121" t="s">
        <v>80</v>
      </c>
      <c r="D2121">
        <v>2017</v>
      </c>
      <c r="E2121" t="s">
        <v>94</v>
      </c>
      <c r="F2121">
        <v>45</v>
      </c>
      <c r="G2121" s="12">
        <v>69</v>
      </c>
      <c r="H2121" s="10">
        <v>69</v>
      </c>
      <c r="I2121" s="11">
        <v>215</v>
      </c>
      <c r="J2121" s="11">
        <f t="shared" si="33"/>
        <v>14835</v>
      </c>
    </row>
    <row r="2122" spans="1:10">
      <c r="A2122" t="s">
        <v>100</v>
      </c>
      <c r="B2122" t="s">
        <v>82</v>
      </c>
      <c r="C2122" t="s">
        <v>80</v>
      </c>
      <c r="D2122">
        <v>2017</v>
      </c>
      <c r="E2122" t="s">
        <v>92</v>
      </c>
      <c r="F2122">
        <v>18</v>
      </c>
      <c r="G2122" s="12">
        <v>10.5</v>
      </c>
      <c r="H2122" s="10">
        <v>10.5</v>
      </c>
      <c r="I2122" s="11">
        <v>215</v>
      </c>
      <c r="J2122" s="11">
        <f t="shared" si="33"/>
        <v>2257.5</v>
      </c>
    </row>
    <row r="2123" spans="1:10">
      <c r="A2123" t="s">
        <v>76</v>
      </c>
      <c r="B2123" t="s">
        <v>84</v>
      </c>
      <c r="C2123" t="s">
        <v>80</v>
      </c>
      <c r="D2123">
        <v>2017</v>
      </c>
      <c r="E2123" t="s">
        <v>92</v>
      </c>
      <c r="F2123">
        <v>18</v>
      </c>
      <c r="G2123" s="12">
        <v>68.399999999999991</v>
      </c>
      <c r="H2123" s="10">
        <v>68.399999999999991</v>
      </c>
      <c r="I2123" s="11">
        <v>650</v>
      </c>
      <c r="J2123" s="11">
        <f t="shared" si="33"/>
        <v>44459.999999999993</v>
      </c>
    </row>
    <row r="2124" spans="1:10">
      <c r="A2124" t="s">
        <v>75</v>
      </c>
      <c r="B2124" t="s">
        <v>85</v>
      </c>
      <c r="C2124" t="s">
        <v>80</v>
      </c>
      <c r="D2124">
        <v>2017</v>
      </c>
      <c r="E2124" t="s">
        <v>94</v>
      </c>
      <c r="F2124">
        <v>45</v>
      </c>
      <c r="G2124" s="12">
        <v>6.5</v>
      </c>
      <c r="H2124" s="10">
        <v>6.5</v>
      </c>
      <c r="I2124" s="11">
        <v>1100</v>
      </c>
      <c r="J2124" s="11">
        <f t="shared" si="33"/>
        <v>7150</v>
      </c>
    </row>
    <row r="2125" spans="1:10">
      <c r="A2125" t="s">
        <v>100</v>
      </c>
      <c r="B2125" t="s">
        <v>85</v>
      </c>
      <c r="C2125" t="s">
        <v>80</v>
      </c>
      <c r="D2125">
        <v>2017</v>
      </c>
      <c r="E2125" t="s">
        <v>93</v>
      </c>
      <c r="F2125">
        <v>33</v>
      </c>
      <c r="G2125" s="12">
        <v>1.75</v>
      </c>
      <c r="H2125" s="10">
        <v>1.75</v>
      </c>
      <c r="I2125" s="11">
        <v>1100</v>
      </c>
      <c r="J2125" s="11">
        <f t="shared" si="33"/>
        <v>1925</v>
      </c>
    </row>
    <row r="2126" spans="1:10">
      <c r="A2126" t="s">
        <v>78</v>
      </c>
      <c r="B2126" t="s">
        <v>82</v>
      </c>
      <c r="C2126" t="s">
        <v>80</v>
      </c>
      <c r="D2126">
        <v>2017</v>
      </c>
      <c r="E2126" t="s">
        <v>93</v>
      </c>
      <c r="F2126">
        <v>31</v>
      </c>
      <c r="G2126" s="12">
        <v>34.5</v>
      </c>
      <c r="H2126" s="10">
        <v>34.5</v>
      </c>
      <c r="I2126" s="11">
        <v>215</v>
      </c>
      <c r="J2126" s="11">
        <f t="shared" si="33"/>
        <v>7417.5</v>
      </c>
    </row>
    <row r="2127" spans="1:10">
      <c r="A2127" t="s">
        <v>75</v>
      </c>
      <c r="B2127" t="s">
        <v>82</v>
      </c>
      <c r="C2127" t="s">
        <v>80</v>
      </c>
      <c r="D2127">
        <v>2017</v>
      </c>
      <c r="E2127" t="s">
        <v>92</v>
      </c>
      <c r="F2127">
        <v>18</v>
      </c>
      <c r="G2127" s="12">
        <v>57</v>
      </c>
      <c r="H2127" s="10">
        <v>57</v>
      </c>
      <c r="I2127" s="11">
        <v>215</v>
      </c>
      <c r="J2127" s="11">
        <f t="shared" si="33"/>
        <v>12255</v>
      </c>
    </row>
    <row r="2128" spans="1:10">
      <c r="A2128" t="s">
        <v>75</v>
      </c>
      <c r="B2128" t="s">
        <v>82</v>
      </c>
      <c r="C2128" t="s">
        <v>80</v>
      </c>
      <c r="D2128">
        <v>2017</v>
      </c>
      <c r="E2128" t="s">
        <v>93</v>
      </c>
      <c r="F2128">
        <v>32</v>
      </c>
      <c r="G2128" s="12">
        <v>46.5</v>
      </c>
      <c r="H2128" s="10">
        <v>46.5</v>
      </c>
      <c r="I2128" s="11">
        <v>215</v>
      </c>
      <c r="J2128" s="11">
        <f t="shared" si="33"/>
        <v>9997.5</v>
      </c>
    </row>
    <row r="2129" spans="1:10">
      <c r="A2129" t="s">
        <v>75</v>
      </c>
      <c r="B2129" t="s">
        <v>83</v>
      </c>
      <c r="C2129" t="s">
        <v>80</v>
      </c>
      <c r="D2129">
        <v>2017</v>
      </c>
      <c r="E2129" t="s">
        <v>93</v>
      </c>
      <c r="F2129">
        <v>32</v>
      </c>
      <c r="G2129" s="12">
        <v>13.333333333333334</v>
      </c>
      <c r="H2129" s="10">
        <v>13.333333333333334</v>
      </c>
      <c r="I2129" s="11">
        <v>75</v>
      </c>
      <c r="J2129" s="11">
        <f t="shared" si="33"/>
        <v>1000</v>
      </c>
    </row>
    <row r="2130" spans="1:10">
      <c r="A2130" t="s">
        <v>77</v>
      </c>
      <c r="B2130" t="s">
        <v>85</v>
      </c>
      <c r="C2130" t="s">
        <v>80</v>
      </c>
      <c r="D2130">
        <v>2017</v>
      </c>
      <c r="E2130" t="s">
        <v>92</v>
      </c>
      <c r="F2130">
        <v>18</v>
      </c>
      <c r="G2130" s="12">
        <v>6.75</v>
      </c>
      <c r="H2130" s="10">
        <v>6.75</v>
      </c>
      <c r="I2130" s="11">
        <v>1100</v>
      </c>
      <c r="J2130" s="11">
        <f t="shared" si="33"/>
        <v>7425</v>
      </c>
    </row>
    <row r="2131" spans="1:10">
      <c r="A2131" t="s">
        <v>78</v>
      </c>
      <c r="B2131" t="s">
        <v>85</v>
      </c>
      <c r="C2131" t="s">
        <v>80</v>
      </c>
      <c r="D2131">
        <v>2017</v>
      </c>
      <c r="E2131" t="s">
        <v>94</v>
      </c>
      <c r="F2131">
        <v>45</v>
      </c>
      <c r="G2131" s="12">
        <v>3.25</v>
      </c>
      <c r="H2131" s="10">
        <v>3.25</v>
      </c>
      <c r="I2131" s="11">
        <v>1100</v>
      </c>
      <c r="J2131" s="11">
        <f t="shared" si="33"/>
        <v>3575</v>
      </c>
    </row>
    <row r="2132" spans="1:10">
      <c r="A2132" t="s">
        <v>100</v>
      </c>
      <c r="B2132" t="s">
        <v>83</v>
      </c>
      <c r="C2132" t="s">
        <v>80</v>
      </c>
      <c r="D2132">
        <v>2017</v>
      </c>
      <c r="E2132" t="s">
        <v>93</v>
      </c>
      <c r="F2132">
        <v>33</v>
      </c>
      <c r="G2132" s="12">
        <v>1.6666666666666667</v>
      </c>
      <c r="H2132" s="10">
        <v>1.6666666666666667</v>
      </c>
      <c r="I2132" s="11">
        <v>75</v>
      </c>
      <c r="J2132" s="11">
        <f t="shared" si="33"/>
        <v>125</v>
      </c>
    </row>
    <row r="2133" spans="1:10">
      <c r="A2133" t="s">
        <v>77</v>
      </c>
      <c r="B2133" t="s">
        <v>84</v>
      </c>
      <c r="C2133" t="s">
        <v>80</v>
      </c>
      <c r="D2133">
        <v>2017</v>
      </c>
      <c r="E2133" t="s">
        <v>93</v>
      </c>
      <c r="F2133">
        <v>32</v>
      </c>
      <c r="G2133" s="12">
        <v>33.6</v>
      </c>
      <c r="H2133" s="10">
        <v>33.6</v>
      </c>
      <c r="I2133" s="11">
        <v>650</v>
      </c>
      <c r="J2133" s="11">
        <f t="shared" si="33"/>
        <v>21840</v>
      </c>
    </row>
    <row r="2134" spans="1:10">
      <c r="A2134" t="s">
        <v>75</v>
      </c>
      <c r="B2134" t="s">
        <v>85</v>
      </c>
      <c r="C2134" t="s">
        <v>80</v>
      </c>
      <c r="D2134">
        <v>2017</v>
      </c>
      <c r="E2134" t="s">
        <v>91</v>
      </c>
      <c r="F2134">
        <v>9</v>
      </c>
      <c r="G2134" s="12">
        <v>6</v>
      </c>
      <c r="H2134" s="10">
        <v>6</v>
      </c>
      <c r="I2134" s="11">
        <v>1100</v>
      </c>
      <c r="J2134" s="11">
        <f t="shared" si="33"/>
        <v>6600</v>
      </c>
    </row>
    <row r="2135" spans="1:10">
      <c r="A2135" t="s">
        <v>77</v>
      </c>
      <c r="B2135" t="s">
        <v>83</v>
      </c>
      <c r="C2135" t="s">
        <v>80</v>
      </c>
      <c r="D2135">
        <v>2017</v>
      </c>
      <c r="E2135" t="s">
        <v>93</v>
      </c>
      <c r="F2135">
        <v>32</v>
      </c>
      <c r="G2135" s="12">
        <v>9.6666666666666661</v>
      </c>
      <c r="H2135" s="10">
        <v>9.6666666666666661</v>
      </c>
      <c r="I2135" s="11">
        <v>75</v>
      </c>
      <c r="J2135" s="11">
        <f t="shared" si="33"/>
        <v>725</v>
      </c>
    </row>
    <row r="2136" spans="1:10">
      <c r="A2136" t="s">
        <v>100</v>
      </c>
      <c r="B2136" t="s">
        <v>82</v>
      </c>
      <c r="C2136" t="s">
        <v>80</v>
      </c>
      <c r="D2136">
        <v>2017</v>
      </c>
      <c r="E2136" t="s">
        <v>93</v>
      </c>
      <c r="F2136">
        <v>33</v>
      </c>
      <c r="G2136" s="12">
        <v>13.5</v>
      </c>
      <c r="H2136" s="10">
        <v>13.5</v>
      </c>
      <c r="I2136" s="11">
        <v>215</v>
      </c>
      <c r="J2136" s="11">
        <f t="shared" si="33"/>
        <v>2902.5</v>
      </c>
    </row>
    <row r="2137" spans="1:10">
      <c r="A2137" t="s">
        <v>78</v>
      </c>
      <c r="B2137" t="s">
        <v>82</v>
      </c>
      <c r="C2137" t="s">
        <v>80</v>
      </c>
      <c r="D2137">
        <v>2017</v>
      </c>
      <c r="E2137" t="s">
        <v>93</v>
      </c>
      <c r="F2137">
        <v>34</v>
      </c>
      <c r="G2137" s="12">
        <v>25.5</v>
      </c>
      <c r="H2137" s="10">
        <v>25.5</v>
      </c>
      <c r="I2137" s="11">
        <v>215</v>
      </c>
      <c r="J2137" s="11">
        <f t="shared" si="33"/>
        <v>5482.5</v>
      </c>
    </row>
    <row r="2138" spans="1:10">
      <c r="A2138" t="s">
        <v>100</v>
      </c>
      <c r="B2138" t="s">
        <v>84</v>
      </c>
      <c r="C2138" t="s">
        <v>80</v>
      </c>
      <c r="D2138">
        <v>2017</v>
      </c>
      <c r="E2138" t="s">
        <v>93</v>
      </c>
      <c r="F2138">
        <v>32</v>
      </c>
      <c r="G2138" s="12">
        <v>12</v>
      </c>
      <c r="H2138" s="10">
        <v>12</v>
      </c>
      <c r="I2138" s="11">
        <v>650</v>
      </c>
      <c r="J2138" s="11">
        <f t="shared" si="33"/>
        <v>7800</v>
      </c>
    </row>
    <row r="2139" spans="1:10">
      <c r="A2139" t="s">
        <v>75</v>
      </c>
      <c r="B2139" t="s">
        <v>83</v>
      </c>
      <c r="C2139" t="s">
        <v>80</v>
      </c>
      <c r="D2139">
        <v>2017</v>
      </c>
      <c r="E2139" t="s">
        <v>93</v>
      </c>
      <c r="F2139">
        <v>33</v>
      </c>
      <c r="G2139" s="12">
        <v>8.6666666666666661</v>
      </c>
      <c r="H2139" s="10">
        <v>8.6666666666666661</v>
      </c>
      <c r="I2139" s="11">
        <v>75</v>
      </c>
      <c r="J2139" s="11">
        <f t="shared" si="33"/>
        <v>650</v>
      </c>
    </row>
    <row r="2140" spans="1:10">
      <c r="A2140" t="s">
        <v>78</v>
      </c>
      <c r="B2140" t="s">
        <v>83</v>
      </c>
      <c r="C2140" t="s">
        <v>80</v>
      </c>
      <c r="D2140">
        <v>2017</v>
      </c>
      <c r="E2140" t="s">
        <v>93</v>
      </c>
      <c r="F2140">
        <v>32</v>
      </c>
      <c r="G2140" s="12">
        <v>9</v>
      </c>
      <c r="H2140" s="10">
        <v>9</v>
      </c>
      <c r="I2140" s="11">
        <v>75</v>
      </c>
      <c r="J2140" s="11">
        <f t="shared" si="33"/>
        <v>675</v>
      </c>
    </row>
    <row r="2141" spans="1:10">
      <c r="A2141" t="s">
        <v>76</v>
      </c>
      <c r="B2141" t="s">
        <v>82</v>
      </c>
      <c r="C2141" t="s">
        <v>80</v>
      </c>
      <c r="D2141">
        <v>2017</v>
      </c>
      <c r="E2141" t="s">
        <v>93</v>
      </c>
      <c r="F2141">
        <v>31</v>
      </c>
      <c r="G2141" s="12">
        <v>82.5</v>
      </c>
      <c r="H2141" s="10">
        <v>82.5</v>
      </c>
      <c r="I2141" s="11">
        <v>215</v>
      </c>
      <c r="J2141" s="11">
        <f t="shared" si="33"/>
        <v>17737.5</v>
      </c>
    </row>
    <row r="2142" spans="1:10">
      <c r="A2142" t="s">
        <v>77</v>
      </c>
      <c r="B2142" t="s">
        <v>82</v>
      </c>
      <c r="C2142" t="s">
        <v>80</v>
      </c>
      <c r="D2142">
        <v>2017</v>
      </c>
      <c r="E2142" t="s">
        <v>92</v>
      </c>
      <c r="F2142">
        <v>17</v>
      </c>
      <c r="G2142" s="12">
        <v>49.5</v>
      </c>
      <c r="H2142" s="10">
        <v>49.5</v>
      </c>
      <c r="I2142" s="11">
        <v>215</v>
      </c>
      <c r="J2142" s="11">
        <f t="shared" si="33"/>
        <v>10642.5</v>
      </c>
    </row>
    <row r="2143" spans="1:10">
      <c r="A2143" t="s">
        <v>75</v>
      </c>
      <c r="B2143" t="s">
        <v>84</v>
      </c>
      <c r="C2143" t="s">
        <v>80</v>
      </c>
      <c r="D2143">
        <v>2017</v>
      </c>
      <c r="E2143" t="s">
        <v>93</v>
      </c>
      <c r="F2143">
        <v>31</v>
      </c>
      <c r="G2143" s="12">
        <v>34.799999999999997</v>
      </c>
      <c r="H2143" s="10">
        <v>34.799999999999997</v>
      </c>
      <c r="I2143" s="11">
        <v>650</v>
      </c>
      <c r="J2143" s="11">
        <f t="shared" si="33"/>
        <v>22619.999999999996</v>
      </c>
    </row>
    <row r="2144" spans="1:10">
      <c r="A2144" t="s">
        <v>76</v>
      </c>
      <c r="B2144" t="s">
        <v>85</v>
      </c>
      <c r="C2144" t="s">
        <v>80</v>
      </c>
      <c r="D2144">
        <v>2017</v>
      </c>
      <c r="E2144" t="s">
        <v>92</v>
      </c>
      <c r="F2144">
        <v>18</v>
      </c>
      <c r="G2144" s="12">
        <v>11</v>
      </c>
      <c r="H2144" s="10">
        <v>11</v>
      </c>
      <c r="I2144" s="11">
        <v>1100</v>
      </c>
      <c r="J2144" s="11">
        <f t="shared" si="33"/>
        <v>12100</v>
      </c>
    </row>
    <row r="2145" spans="1:10">
      <c r="A2145" t="s">
        <v>78</v>
      </c>
      <c r="B2145" t="s">
        <v>84</v>
      </c>
      <c r="C2145" t="s">
        <v>80</v>
      </c>
      <c r="D2145">
        <v>2017</v>
      </c>
      <c r="E2145" t="s">
        <v>92</v>
      </c>
      <c r="F2145">
        <v>17</v>
      </c>
      <c r="G2145" s="12">
        <v>19.2</v>
      </c>
      <c r="H2145" s="10">
        <v>19.2</v>
      </c>
      <c r="I2145" s="11">
        <v>650</v>
      </c>
      <c r="J2145" s="11">
        <f t="shared" si="33"/>
        <v>12480</v>
      </c>
    </row>
    <row r="2146" spans="1:10">
      <c r="A2146" t="s">
        <v>76</v>
      </c>
      <c r="B2146" t="s">
        <v>84</v>
      </c>
      <c r="C2146" t="s">
        <v>80</v>
      </c>
      <c r="D2146">
        <v>2017</v>
      </c>
      <c r="E2146" t="s">
        <v>93</v>
      </c>
      <c r="F2146">
        <v>30</v>
      </c>
      <c r="G2146" s="12">
        <v>56.4</v>
      </c>
      <c r="H2146" s="10">
        <v>56.4</v>
      </c>
      <c r="I2146" s="11">
        <v>650</v>
      </c>
      <c r="J2146" s="11">
        <f t="shared" si="33"/>
        <v>36660</v>
      </c>
    </row>
    <row r="2147" spans="1:10">
      <c r="A2147" t="s">
        <v>100</v>
      </c>
      <c r="B2147" t="s">
        <v>85</v>
      </c>
      <c r="C2147" t="s">
        <v>80</v>
      </c>
      <c r="D2147">
        <v>2017</v>
      </c>
      <c r="E2147" t="s">
        <v>94</v>
      </c>
      <c r="F2147">
        <v>45</v>
      </c>
      <c r="G2147" s="12">
        <v>2.25</v>
      </c>
      <c r="H2147" s="10">
        <v>2.25</v>
      </c>
      <c r="I2147" s="11">
        <v>1100</v>
      </c>
      <c r="J2147" s="11">
        <f t="shared" si="33"/>
        <v>2475</v>
      </c>
    </row>
    <row r="2148" spans="1:10">
      <c r="A2148" t="s">
        <v>76</v>
      </c>
      <c r="B2148" t="s">
        <v>85</v>
      </c>
      <c r="C2148" t="s">
        <v>80</v>
      </c>
      <c r="D2148">
        <v>2017</v>
      </c>
      <c r="E2148" t="s">
        <v>92</v>
      </c>
      <c r="F2148">
        <v>17</v>
      </c>
      <c r="G2148" s="12">
        <v>15</v>
      </c>
      <c r="H2148" s="10">
        <v>15</v>
      </c>
      <c r="I2148" s="11">
        <v>1100</v>
      </c>
      <c r="J2148" s="11">
        <f t="shared" si="33"/>
        <v>16500</v>
      </c>
    </row>
    <row r="2149" spans="1:10">
      <c r="A2149" t="s">
        <v>78</v>
      </c>
      <c r="B2149" t="s">
        <v>82</v>
      </c>
      <c r="C2149" t="s">
        <v>80</v>
      </c>
      <c r="D2149">
        <v>2017</v>
      </c>
      <c r="E2149" t="s">
        <v>94</v>
      </c>
      <c r="F2149">
        <v>45</v>
      </c>
      <c r="G2149" s="12">
        <v>21</v>
      </c>
      <c r="H2149" s="10">
        <v>21</v>
      </c>
      <c r="I2149" s="11">
        <v>215</v>
      </c>
      <c r="J2149" s="11">
        <f t="shared" si="33"/>
        <v>4515</v>
      </c>
    </row>
    <row r="2150" spans="1:10">
      <c r="A2150" t="s">
        <v>78</v>
      </c>
      <c r="B2150" t="s">
        <v>83</v>
      </c>
      <c r="C2150" t="s">
        <v>80</v>
      </c>
      <c r="D2150">
        <v>2017</v>
      </c>
      <c r="E2150" t="s">
        <v>92</v>
      </c>
      <c r="F2150">
        <v>17</v>
      </c>
      <c r="G2150" s="12">
        <v>5</v>
      </c>
      <c r="H2150" s="10">
        <v>5</v>
      </c>
      <c r="I2150" s="11">
        <v>75</v>
      </c>
      <c r="J2150" s="11">
        <f t="shared" si="33"/>
        <v>375</v>
      </c>
    </row>
    <row r="2151" spans="1:10">
      <c r="A2151" t="s">
        <v>78</v>
      </c>
      <c r="B2151" t="s">
        <v>83</v>
      </c>
      <c r="C2151" t="s">
        <v>80</v>
      </c>
      <c r="D2151">
        <v>2017</v>
      </c>
      <c r="E2151" t="s">
        <v>93</v>
      </c>
      <c r="F2151">
        <v>34</v>
      </c>
      <c r="G2151" s="12">
        <v>4.333333333333333</v>
      </c>
      <c r="H2151" s="10">
        <v>4.333333333333333</v>
      </c>
      <c r="I2151" s="11">
        <v>75</v>
      </c>
      <c r="J2151" s="11">
        <f t="shared" si="33"/>
        <v>325</v>
      </c>
    </row>
    <row r="2152" spans="1:10">
      <c r="A2152" t="s">
        <v>75</v>
      </c>
      <c r="B2152" t="s">
        <v>83</v>
      </c>
      <c r="C2152" t="s">
        <v>80</v>
      </c>
      <c r="D2152">
        <v>2017</v>
      </c>
      <c r="E2152" t="s">
        <v>94</v>
      </c>
      <c r="F2152">
        <v>45</v>
      </c>
      <c r="G2152" s="12">
        <v>10.666666666666666</v>
      </c>
      <c r="H2152" s="10">
        <v>10.666666666666666</v>
      </c>
      <c r="I2152" s="11">
        <v>75</v>
      </c>
      <c r="J2152" s="11">
        <f t="shared" si="33"/>
        <v>800</v>
      </c>
    </row>
    <row r="2153" spans="1:10">
      <c r="A2153" t="s">
        <v>77</v>
      </c>
      <c r="B2153" t="s">
        <v>85</v>
      </c>
      <c r="C2153" t="s">
        <v>80</v>
      </c>
      <c r="D2153">
        <v>2017</v>
      </c>
      <c r="E2153" t="s">
        <v>92</v>
      </c>
      <c r="F2153">
        <v>17</v>
      </c>
      <c r="G2153" s="12">
        <v>8</v>
      </c>
      <c r="H2153" s="10">
        <v>8</v>
      </c>
      <c r="I2153" s="11">
        <v>1100</v>
      </c>
      <c r="J2153" s="11">
        <f t="shared" si="33"/>
        <v>8800</v>
      </c>
    </row>
    <row r="2154" spans="1:10">
      <c r="A2154" t="s">
        <v>75</v>
      </c>
      <c r="B2154" t="s">
        <v>85</v>
      </c>
      <c r="C2154" t="s">
        <v>80</v>
      </c>
      <c r="D2154">
        <v>2017</v>
      </c>
      <c r="E2154" t="s">
        <v>93</v>
      </c>
      <c r="F2154">
        <v>30</v>
      </c>
      <c r="G2154" s="12">
        <v>6.25</v>
      </c>
      <c r="H2154" s="10">
        <v>6.25</v>
      </c>
      <c r="I2154" s="11">
        <v>1100</v>
      </c>
      <c r="J2154" s="11">
        <f t="shared" si="33"/>
        <v>6875</v>
      </c>
    </row>
    <row r="2155" spans="1:10">
      <c r="A2155" t="s">
        <v>76</v>
      </c>
      <c r="B2155" t="s">
        <v>84</v>
      </c>
      <c r="C2155" t="s">
        <v>80</v>
      </c>
      <c r="D2155">
        <v>2017</v>
      </c>
      <c r="E2155" t="s">
        <v>92</v>
      </c>
      <c r="F2155">
        <v>17</v>
      </c>
      <c r="G2155" s="12">
        <v>45.6</v>
      </c>
      <c r="H2155" s="10">
        <v>45.6</v>
      </c>
      <c r="I2155" s="11">
        <v>650</v>
      </c>
      <c r="J2155" s="11">
        <f t="shared" si="33"/>
        <v>29640</v>
      </c>
    </row>
    <row r="2156" spans="1:10">
      <c r="A2156" t="s">
        <v>77</v>
      </c>
      <c r="B2156" t="s">
        <v>82</v>
      </c>
      <c r="C2156" t="s">
        <v>80</v>
      </c>
      <c r="D2156">
        <v>2017</v>
      </c>
      <c r="E2156" t="s">
        <v>92</v>
      </c>
      <c r="F2156">
        <v>18</v>
      </c>
      <c r="G2156" s="12">
        <v>25.5</v>
      </c>
      <c r="H2156" s="10">
        <v>25.5</v>
      </c>
      <c r="I2156" s="11">
        <v>215</v>
      </c>
      <c r="J2156" s="11">
        <f t="shared" si="33"/>
        <v>5482.5</v>
      </c>
    </row>
    <row r="2157" spans="1:10">
      <c r="A2157" t="s">
        <v>100</v>
      </c>
      <c r="B2157" t="s">
        <v>83</v>
      </c>
      <c r="C2157" t="s">
        <v>80</v>
      </c>
      <c r="D2157">
        <v>2017</v>
      </c>
      <c r="E2157" t="s">
        <v>93</v>
      </c>
      <c r="F2157">
        <v>31</v>
      </c>
      <c r="G2157" s="12">
        <v>1.6666666666666667</v>
      </c>
      <c r="H2157" s="10">
        <v>1.6666666666666667</v>
      </c>
      <c r="I2157" s="11">
        <v>75</v>
      </c>
      <c r="J2157" s="11">
        <f t="shared" si="33"/>
        <v>125</v>
      </c>
    </row>
    <row r="2158" spans="1:10">
      <c r="A2158" t="s">
        <v>75</v>
      </c>
      <c r="B2158" t="s">
        <v>84</v>
      </c>
      <c r="C2158" t="s">
        <v>80</v>
      </c>
      <c r="D2158">
        <v>2017</v>
      </c>
      <c r="E2158" t="s">
        <v>92</v>
      </c>
      <c r="F2158">
        <v>17</v>
      </c>
      <c r="G2158" s="12">
        <v>27.599999999999998</v>
      </c>
      <c r="H2158" s="10">
        <v>27.599999999999998</v>
      </c>
      <c r="I2158" s="11">
        <v>650</v>
      </c>
      <c r="J2158" s="11">
        <f t="shared" si="33"/>
        <v>17940</v>
      </c>
    </row>
    <row r="2159" spans="1:10">
      <c r="A2159" t="s">
        <v>75</v>
      </c>
      <c r="B2159" t="s">
        <v>82</v>
      </c>
      <c r="C2159" t="s">
        <v>80</v>
      </c>
      <c r="D2159">
        <v>2017</v>
      </c>
      <c r="E2159" t="s">
        <v>92</v>
      </c>
      <c r="F2159">
        <v>17</v>
      </c>
      <c r="G2159" s="12">
        <v>46.5</v>
      </c>
      <c r="H2159" s="10">
        <v>46.5</v>
      </c>
      <c r="I2159" s="11">
        <v>215</v>
      </c>
      <c r="J2159" s="11">
        <f t="shared" si="33"/>
        <v>9997.5</v>
      </c>
    </row>
    <row r="2160" spans="1:10">
      <c r="A2160" t="s">
        <v>77</v>
      </c>
      <c r="B2160" t="s">
        <v>85</v>
      </c>
      <c r="C2160" t="s">
        <v>80</v>
      </c>
      <c r="D2160">
        <v>2017</v>
      </c>
      <c r="E2160" t="s">
        <v>93</v>
      </c>
      <c r="F2160">
        <v>31</v>
      </c>
      <c r="G2160" s="12">
        <v>6.75</v>
      </c>
      <c r="H2160" s="10">
        <v>6.75</v>
      </c>
      <c r="I2160" s="11">
        <v>1100</v>
      </c>
      <c r="J2160" s="11">
        <f t="shared" si="33"/>
        <v>7425</v>
      </c>
    </row>
    <row r="2161" spans="1:10">
      <c r="A2161" t="s">
        <v>75</v>
      </c>
      <c r="B2161" t="s">
        <v>85</v>
      </c>
      <c r="C2161" t="s">
        <v>80</v>
      </c>
      <c r="D2161">
        <v>2017</v>
      </c>
      <c r="E2161" t="s">
        <v>92</v>
      </c>
      <c r="F2161">
        <v>18</v>
      </c>
      <c r="G2161" s="12">
        <v>6</v>
      </c>
      <c r="H2161" s="10">
        <v>6</v>
      </c>
      <c r="I2161" s="11">
        <v>1100</v>
      </c>
      <c r="J2161" s="11">
        <f t="shared" si="33"/>
        <v>6600</v>
      </c>
    </row>
    <row r="2162" spans="1:10">
      <c r="A2162" t="s">
        <v>78</v>
      </c>
      <c r="B2162" t="s">
        <v>82</v>
      </c>
      <c r="C2162" t="s">
        <v>80</v>
      </c>
      <c r="D2162">
        <v>2017</v>
      </c>
      <c r="E2162" t="s">
        <v>92</v>
      </c>
      <c r="F2162">
        <v>17</v>
      </c>
      <c r="G2162" s="12">
        <v>45</v>
      </c>
      <c r="H2162" s="10">
        <v>45</v>
      </c>
      <c r="I2162" s="11">
        <v>215</v>
      </c>
      <c r="J2162" s="11">
        <f t="shared" si="33"/>
        <v>9675</v>
      </c>
    </row>
    <row r="2163" spans="1:10">
      <c r="A2163" t="s">
        <v>100</v>
      </c>
      <c r="B2163" t="s">
        <v>83</v>
      </c>
      <c r="C2163" t="s">
        <v>80</v>
      </c>
      <c r="D2163">
        <v>2017</v>
      </c>
      <c r="E2163" t="s">
        <v>93</v>
      </c>
      <c r="F2163">
        <v>30</v>
      </c>
      <c r="G2163" s="12">
        <v>2</v>
      </c>
      <c r="H2163" s="10">
        <v>2</v>
      </c>
      <c r="I2163" s="11">
        <v>75</v>
      </c>
      <c r="J2163" s="11">
        <f t="shared" si="33"/>
        <v>150</v>
      </c>
    </row>
    <row r="2164" spans="1:10">
      <c r="A2164" t="s">
        <v>78</v>
      </c>
      <c r="B2164" t="s">
        <v>85</v>
      </c>
      <c r="C2164" t="s">
        <v>80</v>
      </c>
      <c r="D2164">
        <v>2017</v>
      </c>
      <c r="E2164" t="s">
        <v>92</v>
      </c>
      <c r="F2164">
        <v>17</v>
      </c>
      <c r="G2164" s="12">
        <v>4.25</v>
      </c>
      <c r="H2164" s="10">
        <v>4.25</v>
      </c>
      <c r="I2164" s="11">
        <v>1100</v>
      </c>
      <c r="J2164" s="11">
        <f t="shared" si="33"/>
        <v>4675</v>
      </c>
    </row>
    <row r="2165" spans="1:10">
      <c r="A2165" t="s">
        <v>77</v>
      </c>
      <c r="B2165" t="s">
        <v>84</v>
      </c>
      <c r="C2165" t="s">
        <v>80</v>
      </c>
      <c r="D2165">
        <v>2017</v>
      </c>
      <c r="E2165" t="s">
        <v>91</v>
      </c>
      <c r="F2165">
        <v>9</v>
      </c>
      <c r="G2165" s="12">
        <v>31.2</v>
      </c>
      <c r="H2165" s="10">
        <v>31.2</v>
      </c>
      <c r="I2165" s="11">
        <v>650</v>
      </c>
      <c r="J2165" s="11">
        <f t="shared" si="33"/>
        <v>20280</v>
      </c>
    </row>
    <row r="2166" spans="1:10">
      <c r="A2166" t="s">
        <v>75</v>
      </c>
      <c r="B2166" t="s">
        <v>82</v>
      </c>
      <c r="C2166" t="s">
        <v>80</v>
      </c>
      <c r="D2166">
        <v>2017</v>
      </c>
      <c r="E2166" t="s">
        <v>91</v>
      </c>
      <c r="F2166">
        <v>9</v>
      </c>
      <c r="G2166" s="12">
        <v>39</v>
      </c>
      <c r="H2166" s="10">
        <v>39</v>
      </c>
      <c r="I2166" s="11">
        <v>215</v>
      </c>
      <c r="J2166" s="11">
        <f t="shared" si="33"/>
        <v>8385</v>
      </c>
    </row>
    <row r="2167" spans="1:10">
      <c r="A2167" t="s">
        <v>100</v>
      </c>
      <c r="B2167" t="s">
        <v>84</v>
      </c>
      <c r="C2167" t="s">
        <v>80</v>
      </c>
      <c r="D2167">
        <v>2017</v>
      </c>
      <c r="E2167" t="s">
        <v>91</v>
      </c>
      <c r="F2167">
        <v>9</v>
      </c>
      <c r="G2167" s="12">
        <v>6</v>
      </c>
      <c r="H2167" s="10">
        <v>6</v>
      </c>
      <c r="I2167" s="11">
        <v>650</v>
      </c>
      <c r="J2167" s="11">
        <f t="shared" si="33"/>
        <v>3900</v>
      </c>
    </row>
    <row r="2168" spans="1:10">
      <c r="A2168" t="s">
        <v>75</v>
      </c>
      <c r="B2168" t="s">
        <v>85</v>
      </c>
      <c r="C2168" t="s">
        <v>80</v>
      </c>
      <c r="D2168">
        <v>2017</v>
      </c>
      <c r="E2168" t="s">
        <v>92</v>
      </c>
      <c r="F2168">
        <v>17</v>
      </c>
      <c r="G2168" s="12">
        <v>5.25</v>
      </c>
      <c r="H2168" s="10">
        <v>5.25</v>
      </c>
      <c r="I2168" s="11">
        <v>1100</v>
      </c>
      <c r="J2168" s="11">
        <f t="shared" si="33"/>
        <v>5775</v>
      </c>
    </row>
    <row r="2169" spans="1:10">
      <c r="A2169" t="s">
        <v>76</v>
      </c>
      <c r="B2169" t="s">
        <v>84</v>
      </c>
      <c r="C2169" t="s">
        <v>80</v>
      </c>
      <c r="D2169">
        <v>2017</v>
      </c>
      <c r="E2169" t="s">
        <v>91</v>
      </c>
      <c r="F2169">
        <v>9</v>
      </c>
      <c r="G2169" s="12">
        <v>48</v>
      </c>
      <c r="H2169" s="10">
        <v>48</v>
      </c>
      <c r="I2169" s="11">
        <v>650</v>
      </c>
      <c r="J2169" s="11">
        <f t="shared" si="33"/>
        <v>31200</v>
      </c>
    </row>
    <row r="2170" spans="1:10">
      <c r="A2170" t="s">
        <v>78</v>
      </c>
      <c r="B2170" t="s">
        <v>85</v>
      </c>
      <c r="C2170" t="s">
        <v>80</v>
      </c>
      <c r="D2170">
        <v>2017</v>
      </c>
      <c r="E2170" t="s">
        <v>92</v>
      </c>
      <c r="F2170">
        <v>18</v>
      </c>
      <c r="G2170" s="12">
        <v>6.5</v>
      </c>
      <c r="H2170" s="10">
        <v>6.5</v>
      </c>
      <c r="I2170" s="11">
        <v>1100</v>
      </c>
      <c r="J2170" s="11">
        <f t="shared" si="33"/>
        <v>7150</v>
      </c>
    </row>
    <row r="2171" spans="1:10">
      <c r="A2171" t="s">
        <v>75</v>
      </c>
      <c r="B2171" t="s">
        <v>83</v>
      </c>
      <c r="C2171" t="s">
        <v>80</v>
      </c>
      <c r="D2171">
        <v>2017</v>
      </c>
      <c r="E2171" t="s">
        <v>92</v>
      </c>
      <c r="F2171">
        <v>18</v>
      </c>
      <c r="G2171" s="12">
        <v>11.666666666666666</v>
      </c>
      <c r="H2171" s="10">
        <v>11.666666666666666</v>
      </c>
      <c r="I2171" s="11">
        <v>75</v>
      </c>
      <c r="J2171" s="11">
        <f t="shared" si="33"/>
        <v>875</v>
      </c>
    </row>
    <row r="2172" spans="1:10">
      <c r="A2172" t="s">
        <v>77</v>
      </c>
      <c r="B2172" t="s">
        <v>83</v>
      </c>
      <c r="C2172" t="s">
        <v>80</v>
      </c>
      <c r="D2172">
        <v>2017</v>
      </c>
      <c r="E2172" t="s">
        <v>91</v>
      </c>
      <c r="F2172">
        <v>9</v>
      </c>
      <c r="G2172" s="12">
        <v>7.666666666666667</v>
      </c>
      <c r="H2172" s="10">
        <v>7.666666666666667</v>
      </c>
      <c r="I2172" s="11">
        <v>75</v>
      </c>
      <c r="J2172" s="11">
        <f t="shared" si="33"/>
        <v>575</v>
      </c>
    </row>
    <row r="2173" spans="1:10">
      <c r="A2173" t="s">
        <v>76</v>
      </c>
      <c r="B2173" t="s">
        <v>82</v>
      </c>
      <c r="C2173" t="s">
        <v>80</v>
      </c>
      <c r="D2173">
        <v>2017</v>
      </c>
      <c r="E2173" t="s">
        <v>92</v>
      </c>
      <c r="F2173">
        <v>18</v>
      </c>
      <c r="G2173" s="12">
        <v>54</v>
      </c>
      <c r="H2173" s="10">
        <v>54</v>
      </c>
      <c r="I2173" s="11">
        <v>215</v>
      </c>
      <c r="J2173" s="11">
        <f t="shared" si="33"/>
        <v>11610</v>
      </c>
    </row>
    <row r="2174" spans="1:10">
      <c r="A2174" t="s">
        <v>76</v>
      </c>
      <c r="B2174" t="s">
        <v>83</v>
      </c>
      <c r="C2174" t="s">
        <v>80</v>
      </c>
      <c r="D2174">
        <v>2017</v>
      </c>
      <c r="E2174" t="s">
        <v>92</v>
      </c>
      <c r="F2174">
        <v>17</v>
      </c>
      <c r="G2174" s="12">
        <v>17.333333333333332</v>
      </c>
      <c r="H2174" s="10">
        <v>17.333333333333332</v>
      </c>
      <c r="I2174" s="11">
        <v>75</v>
      </c>
      <c r="J2174" s="11">
        <f t="shared" si="33"/>
        <v>1300</v>
      </c>
    </row>
    <row r="2175" spans="1:10">
      <c r="A2175" t="s">
        <v>77</v>
      </c>
      <c r="B2175" t="s">
        <v>83</v>
      </c>
      <c r="C2175" t="s">
        <v>80</v>
      </c>
      <c r="D2175">
        <v>2017</v>
      </c>
      <c r="E2175" t="s">
        <v>92</v>
      </c>
      <c r="F2175">
        <v>18</v>
      </c>
      <c r="G2175" s="12">
        <v>11.333333333333334</v>
      </c>
      <c r="H2175" s="10">
        <v>11.333333333333334</v>
      </c>
      <c r="I2175" s="11">
        <v>75</v>
      </c>
      <c r="J2175" s="11">
        <f t="shared" si="33"/>
        <v>850</v>
      </c>
    </row>
    <row r="2176" spans="1:10">
      <c r="A2176" t="s">
        <v>100</v>
      </c>
      <c r="B2176" t="s">
        <v>84</v>
      </c>
      <c r="C2176" t="s">
        <v>80</v>
      </c>
      <c r="D2176">
        <v>2017</v>
      </c>
      <c r="E2176" t="s">
        <v>93</v>
      </c>
      <c r="F2176">
        <v>31</v>
      </c>
      <c r="G2176" s="12">
        <v>7.1999999999999993</v>
      </c>
      <c r="H2176" s="10">
        <v>7.1999999999999993</v>
      </c>
      <c r="I2176" s="11">
        <v>650</v>
      </c>
      <c r="J2176" s="11">
        <f t="shared" si="33"/>
        <v>4679.9999999999991</v>
      </c>
    </row>
    <row r="2177" spans="1:10">
      <c r="A2177" t="s">
        <v>78</v>
      </c>
      <c r="B2177" t="s">
        <v>85</v>
      </c>
      <c r="C2177" t="s">
        <v>80</v>
      </c>
      <c r="D2177">
        <v>2017</v>
      </c>
      <c r="E2177" t="s">
        <v>93</v>
      </c>
      <c r="F2177">
        <v>31</v>
      </c>
      <c r="G2177" s="12">
        <v>5</v>
      </c>
      <c r="H2177" s="10">
        <v>5</v>
      </c>
      <c r="I2177" s="11">
        <v>1100</v>
      </c>
      <c r="J2177" s="11">
        <f t="shared" si="33"/>
        <v>5500</v>
      </c>
    </row>
    <row r="2178" spans="1:10">
      <c r="A2178" t="s">
        <v>100</v>
      </c>
      <c r="B2178" t="s">
        <v>83</v>
      </c>
      <c r="C2178" t="s">
        <v>80</v>
      </c>
      <c r="D2178">
        <v>2017</v>
      </c>
      <c r="E2178" t="s">
        <v>92</v>
      </c>
      <c r="F2178">
        <v>18</v>
      </c>
      <c r="G2178" s="12">
        <v>2.6666666666666665</v>
      </c>
      <c r="H2178" s="10">
        <v>2.6666666666666665</v>
      </c>
      <c r="I2178" s="11">
        <v>75</v>
      </c>
      <c r="J2178" s="11">
        <f t="shared" ref="J2178:J2241" si="34">I2178*G2178</f>
        <v>200</v>
      </c>
    </row>
    <row r="2179" spans="1:10">
      <c r="A2179" t="s">
        <v>77</v>
      </c>
      <c r="B2179" t="s">
        <v>85</v>
      </c>
      <c r="C2179" t="s">
        <v>80</v>
      </c>
      <c r="D2179">
        <v>2017</v>
      </c>
      <c r="E2179" t="s">
        <v>93</v>
      </c>
      <c r="F2179">
        <v>29</v>
      </c>
      <c r="G2179" s="12">
        <v>5.75</v>
      </c>
      <c r="H2179" s="10">
        <v>5.75</v>
      </c>
      <c r="I2179" s="11">
        <v>1100</v>
      </c>
      <c r="J2179" s="11">
        <f t="shared" si="34"/>
        <v>6325</v>
      </c>
    </row>
    <row r="2180" spans="1:10">
      <c r="A2180" t="s">
        <v>75</v>
      </c>
      <c r="B2180" t="s">
        <v>82</v>
      </c>
      <c r="C2180" t="s">
        <v>80</v>
      </c>
      <c r="D2180">
        <v>2017</v>
      </c>
      <c r="E2180" t="s">
        <v>93</v>
      </c>
      <c r="F2180">
        <v>31</v>
      </c>
      <c r="G2180" s="12">
        <v>55.5</v>
      </c>
      <c r="H2180" s="10">
        <v>55.5</v>
      </c>
      <c r="I2180" s="11">
        <v>215</v>
      </c>
      <c r="J2180" s="11">
        <f t="shared" si="34"/>
        <v>11932.5</v>
      </c>
    </row>
    <row r="2181" spans="1:10">
      <c r="A2181" t="s">
        <v>78</v>
      </c>
      <c r="B2181" t="s">
        <v>82</v>
      </c>
      <c r="C2181" t="s">
        <v>80</v>
      </c>
      <c r="D2181">
        <v>2017</v>
      </c>
      <c r="E2181" t="s">
        <v>93</v>
      </c>
      <c r="F2181">
        <v>30</v>
      </c>
      <c r="G2181" s="12">
        <v>36</v>
      </c>
      <c r="H2181" s="10">
        <v>36</v>
      </c>
      <c r="I2181" s="11">
        <v>215</v>
      </c>
      <c r="J2181" s="11">
        <f t="shared" si="34"/>
        <v>7740</v>
      </c>
    </row>
    <row r="2182" spans="1:10">
      <c r="A2182" t="s">
        <v>77</v>
      </c>
      <c r="B2182" t="s">
        <v>84</v>
      </c>
      <c r="C2182" t="s">
        <v>80</v>
      </c>
      <c r="D2182">
        <v>2017</v>
      </c>
      <c r="E2182" t="s">
        <v>94</v>
      </c>
      <c r="F2182">
        <v>45</v>
      </c>
      <c r="G2182" s="12">
        <v>26.4</v>
      </c>
      <c r="H2182" s="10">
        <v>26.4</v>
      </c>
      <c r="I2182" s="11">
        <v>650</v>
      </c>
      <c r="J2182" s="11">
        <f t="shared" si="34"/>
        <v>17160</v>
      </c>
    </row>
    <row r="2183" spans="1:10">
      <c r="A2183" t="s">
        <v>77</v>
      </c>
      <c r="B2183" t="s">
        <v>82</v>
      </c>
      <c r="C2183" t="s">
        <v>80</v>
      </c>
      <c r="D2183">
        <v>2017</v>
      </c>
      <c r="E2183" t="s">
        <v>93</v>
      </c>
      <c r="F2183">
        <v>30</v>
      </c>
      <c r="G2183" s="12">
        <v>39</v>
      </c>
      <c r="H2183" s="10">
        <v>39</v>
      </c>
      <c r="I2183" s="11">
        <v>215</v>
      </c>
      <c r="J2183" s="11">
        <f t="shared" si="34"/>
        <v>8385</v>
      </c>
    </row>
    <row r="2184" spans="1:10">
      <c r="A2184" t="s">
        <v>77</v>
      </c>
      <c r="B2184" t="s">
        <v>84</v>
      </c>
      <c r="C2184" t="s">
        <v>80</v>
      </c>
      <c r="D2184">
        <v>2017</v>
      </c>
      <c r="E2184" t="s">
        <v>92</v>
      </c>
      <c r="F2184">
        <v>17</v>
      </c>
      <c r="G2184" s="12">
        <v>25.2</v>
      </c>
      <c r="H2184" s="10">
        <v>25.2</v>
      </c>
      <c r="I2184" s="11">
        <v>650</v>
      </c>
      <c r="J2184" s="11">
        <f t="shared" si="34"/>
        <v>16380</v>
      </c>
    </row>
    <row r="2185" spans="1:10">
      <c r="A2185" t="s">
        <v>78</v>
      </c>
      <c r="B2185" t="s">
        <v>83</v>
      </c>
      <c r="C2185" t="s">
        <v>80</v>
      </c>
      <c r="D2185">
        <v>2017</v>
      </c>
      <c r="E2185" t="s">
        <v>91</v>
      </c>
      <c r="F2185">
        <v>8</v>
      </c>
      <c r="G2185" s="12">
        <v>5.333333333333333</v>
      </c>
      <c r="H2185" s="10">
        <v>5.333333333333333</v>
      </c>
      <c r="I2185" s="11">
        <v>75</v>
      </c>
      <c r="J2185" s="11">
        <f t="shared" si="34"/>
        <v>400</v>
      </c>
    </row>
    <row r="2186" spans="1:10">
      <c r="A2186" t="s">
        <v>77</v>
      </c>
      <c r="B2186" t="s">
        <v>85</v>
      </c>
      <c r="C2186" t="s">
        <v>80</v>
      </c>
      <c r="D2186">
        <v>2017</v>
      </c>
      <c r="E2186" t="s">
        <v>93</v>
      </c>
      <c r="F2186">
        <v>30</v>
      </c>
      <c r="G2186" s="12">
        <v>8</v>
      </c>
      <c r="H2186" s="10">
        <v>8</v>
      </c>
      <c r="I2186" s="11">
        <v>1100</v>
      </c>
      <c r="J2186" s="11">
        <f t="shared" si="34"/>
        <v>8800</v>
      </c>
    </row>
    <row r="2187" spans="1:10">
      <c r="A2187" t="s">
        <v>76</v>
      </c>
      <c r="B2187" t="s">
        <v>84</v>
      </c>
      <c r="C2187" t="s">
        <v>80</v>
      </c>
      <c r="D2187">
        <v>2017</v>
      </c>
      <c r="E2187" t="s">
        <v>93</v>
      </c>
      <c r="F2187">
        <v>34</v>
      </c>
      <c r="G2187" s="12">
        <v>57.599999999999994</v>
      </c>
      <c r="H2187" s="10">
        <v>57.599999999999994</v>
      </c>
      <c r="I2187" s="11">
        <v>650</v>
      </c>
      <c r="J2187" s="11">
        <f t="shared" si="34"/>
        <v>37439.999999999993</v>
      </c>
    </row>
    <row r="2188" spans="1:10">
      <c r="A2188" t="s">
        <v>78</v>
      </c>
      <c r="B2188" t="s">
        <v>84</v>
      </c>
      <c r="C2188" t="s">
        <v>80</v>
      </c>
      <c r="D2188">
        <v>2017</v>
      </c>
      <c r="E2188" t="s">
        <v>92</v>
      </c>
      <c r="F2188">
        <v>18</v>
      </c>
      <c r="G2188" s="12">
        <v>26.4</v>
      </c>
      <c r="H2188" s="10">
        <v>26.4</v>
      </c>
      <c r="I2188" s="11">
        <v>650</v>
      </c>
      <c r="J2188" s="11">
        <f t="shared" si="34"/>
        <v>17160</v>
      </c>
    </row>
    <row r="2189" spans="1:10">
      <c r="A2189" t="s">
        <v>77</v>
      </c>
      <c r="B2189" t="s">
        <v>83</v>
      </c>
      <c r="C2189" t="s">
        <v>80</v>
      </c>
      <c r="D2189">
        <v>2017</v>
      </c>
      <c r="E2189" t="s">
        <v>92</v>
      </c>
      <c r="F2189">
        <v>17</v>
      </c>
      <c r="G2189" s="12">
        <v>5</v>
      </c>
      <c r="H2189" s="10">
        <v>5</v>
      </c>
      <c r="I2189" s="11">
        <v>75</v>
      </c>
      <c r="J2189" s="11">
        <f t="shared" si="34"/>
        <v>375</v>
      </c>
    </row>
    <row r="2190" spans="1:10">
      <c r="A2190" t="s">
        <v>75</v>
      </c>
      <c r="B2190" t="s">
        <v>83</v>
      </c>
      <c r="C2190" t="s">
        <v>80</v>
      </c>
      <c r="D2190">
        <v>2017</v>
      </c>
      <c r="E2190" t="s">
        <v>93</v>
      </c>
      <c r="F2190">
        <v>30</v>
      </c>
      <c r="G2190" s="12">
        <v>10.666666666666666</v>
      </c>
      <c r="H2190" s="10">
        <v>10.666666666666666</v>
      </c>
      <c r="I2190" s="11">
        <v>75</v>
      </c>
      <c r="J2190" s="11">
        <f t="shared" si="34"/>
        <v>800</v>
      </c>
    </row>
    <row r="2191" spans="1:10">
      <c r="A2191" t="s">
        <v>78</v>
      </c>
      <c r="B2191" t="s">
        <v>84</v>
      </c>
      <c r="C2191" t="s">
        <v>80</v>
      </c>
      <c r="D2191">
        <v>2017</v>
      </c>
      <c r="E2191" t="s">
        <v>93</v>
      </c>
      <c r="F2191">
        <v>30</v>
      </c>
      <c r="G2191" s="12">
        <v>31.2</v>
      </c>
      <c r="H2191" s="10">
        <v>31.2</v>
      </c>
      <c r="I2191" s="11">
        <v>650</v>
      </c>
      <c r="J2191" s="11">
        <f t="shared" si="34"/>
        <v>20280</v>
      </c>
    </row>
    <row r="2192" spans="1:10">
      <c r="A2192" t="s">
        <v>76</v>
      </c>
      <c r="B2192" t="s">
        <v>83</v>
      </c>
      <c r="C2192" t="s">
        <v>80</v>
      </c>
      <c r="D2192">
        <v>2017</v>
      </c>
      <c r="E2192" t="s">
        <v>92</v>
      </c>
      <c r="F2192">
        <v>18</v>
      </c>
      <c r="G2192" s="12">
        <v>15.333333333333334</v>
      </c>
      <c r="H2192" s="10">
        <v>15.333333333333334</v>
      </c>
      <c r="I2192" s="11">
        <v>75</v>
      </c>
      <c r="J2192" s="11">
        <f t="shared" si="34"/>
        <v>1150</v>
      </c>
    </row>
    <row r="2193" spans="1:10">
      <c r="A2193" t="s">
        <v>75</v>
      </c>
      <c r="B2193" t="s">
        <v>83</v>
      </c>
      <c r="C2193" t="s">
        <v>80</v>
      </c>
      <c r="D2193">
        <v>2017</v>
      </c>
      <c r="E2193" t="s">
        <v>92</v>
      </c>
      <c r="F2193">
        <v>17</v>
      </c>
      <c r="G2193" s="12">
        <v>9.3333333333333339</v>
      </c>
      <c r="H2193" s="10">
        <v>9.3333333333333339</v>
      </c>
      <c r="I2193" s="11">
        <v>75</v>
      </c>
      <c r="J2193" s="11">
        <f t="shared" si="34"/>
        <v>700</v>
      </c>
    </row>
    <row r="2194" spans="1:10">
      <c r="A2194" t="s">
        <v>76</v>
      </c>
      <c r="B2194" t="s">
        <v>85</v>
      </c>
      <c r="C2194" t="s">
        <v>80</v>
      </c>
      <c r="D2194">
        <v>2017</v>
      </c>
      <c r="E2194" t="s">
        <v>93</v>
      </c>
      <c r="F2194">
        <v>34</v>
      </c>
      <c r="G2194" s="12">
        <v>14.75</v>
      </c>
      <c r="H2194" s="10">
        <v>14.75</v>
      </c>
      <c r="I2194" s="11">
        <v>1100</v>
      </c>
      <c r="J2194" s="11">
        <f t="shared" si="34"/>
        <v>16225</v>
      </c>
    </row>
    <row r="2195" spans="1:10">
      <c r="A2195" t="s">
        <v>76</v>
      </c>
      <c r="B2195" t="s">
        <v>84</v>
      </c>
      <c r="C2195" t="s">
        <v>80</v>
      </c>
      <c r="D2195">
        <v>2017</v>
      </c>
      <c r="E2195" t="s">
        <v>93</v>
      </c>
      <c r="F2195">
        <v>31</v>
      </c>
      <c r="G2195" s="12">
        <v>54</v>
      </c>
      <c r="H2195" s="10">
        <v>54</v>
      </c>
      <c r="I2195" s="11">
        <v>650</v>
      </c>
      <c r="J2195" s="11">
        <f t="shared" si="34"/>
        <v>35100</v>
      </c>
    </row>
    <row r="2196" spans="1:10">
      <c r="A2196" t="s">
        <v>75</v>
      </c>
      <c r="B2196" t="s">
        <v>84</v>
      </c>
      <c r="C2196" t="s">
        <v>80</v>
      </c>
      <c r="D2196">
        <v>2017</v>
      </c>
      <c r="E2196" t="s">
        <v>91</v>
      </c>
      <c r="F2196">
        <v>9</v>
      </c>
      <c r="G2196" s="12">
        <v>26.4</v>
      </c>
      <c r="H2196" s="10">
        <v>26.4</v>
      </c>
      <c r="I2196" s="11">
        <v>650</v>
      </c>
      <c r="J2196" s="11">
        <f t="shared" si="34"/>
        <v>17160</v>
      </c>
    </row>
    <row r="2197" spans="1:10">
      <c r="A2197" t="s">
        <v>76</v>
      </c>
      <c r="B2197" t="s">
        <v>85</v>
      </c>
      <c r="C2197" t="s">
        <v>80</v>
      </c>
      <c r="D2197">
        <v>2017</v>
      </c>
      <c r="E2197" t="s">
        <v>93</v>
      </c>
      <c r="F2197">
        <v>31</v>
      </c>
      <c r="G2197" s="12">
        <v>9</v>
      </c>
      <c r="H2197" s="10">
        <v>9</v>
      </c>
      <c r="I2197" s="11">
        <v>1100</v>
      </c>
      <c r="J2197" s="11">
        <f t="shared" si="34"/>
        <v>9900</v>
      </c>
    </row>
    <row r="2198" spans="1:10">
      <c r="A2198" t="s">
        <v>75</v>
      </c>
      <c r="B2198" t="s">
        <v>84</v>
      </c>
      <c r="C2198" t="s">
        <v>80</v>
      </c>
      <c r="D2198">
        <v>2017</v>
      </c>
      <c r="E2198" t="s">
        <v>93</v>
      </c>
      <c r="F2198">
        <v>30</v>
      </c>
      <c r="G2198" s="12">
        <v>38.4</v>
      </c>
      <c r="H2198" s="10">
        <v>38.4</v>
      </c>
      <c r="I2198" s="11">
        <v>650</v>
      </c>
      <c r="J2198" s="11">
        <f t="shared" si="34"/>
        <v>24960</v>
      </c>
    </row>
    <row r="2199" spans="1:10">
      <c r="A2199" t="s">
        <v>75</v>
      </c>
      <c r="B2199" t="s">
        <v>82</v>
      </c>
      <c r="C2199" t="s">
        <v>80</v>
      </c>
      <c r="D2199">
        <v>2017</v>
      </c>
      <c r="E2199" t="s">
        <v>94</v>
      </c>
      <c r="F2199">
        <v>45</v>
      </c>
      <c r="G2199" s="12">
        <v>43.5</v>
      </c>
      <c r="H2199" s="10">
        <v>43.5</v>
      </c>
      <c r="I2199" s="11">
        <v>215</v>
      </c>
      <c r="J2199" s="11">
        <f t="shared" si="34"/>
        <v>9352.5</v>
      </c>
    </row>
    <row r="2200" spans="1:10">
      <c r="A2200" t="s">
        <v>78</v>
      </c>
      <c r="B2200" t="s">
        <v>83</v>
      </c>
      <c r="C2200" t="s">
        <v>80</v>
      </c>
      <c r="D2200">
        <v>2017</v>
      </c>
      <c r="E2200" t="s">
        <v>94</v>
      </c>
      <c r="F2200">
        <v>45</v>
      </c>
      <c r="G2200" s="12">
        <v>3.3333333333333335</v>
      </c>
      <c r="H2200" s="10">
        <v>3.3333333333333335</v>
      </c>
      <c r="I2200" s="11">
        <v>75</v>
      </c>
      <c r="J2200" s="11">
        <f t="shared" si="34"/>
        <v>250</v>
      </c>
    </row>
    <row r="2201" spans="1:10">
      <c r="A2201" t="s">
        <v>75</v>
      </c>
      <c r="B2201" t="s">
        <v>84</v>
      </c>
      <c r="C2201" t="s">
        <v>80</v>
      </c>
      <c r="D2201">
        <v>2017</v>
      </c>
      <c r="E2201" t="s">
        <v>94</v>
      </c>
      <c r="F2201">
        <v>45</v>
      </c>
      <c r="G2201" s="12">
        <v>43.199999999999996</v>
      </c>
      <c r="H2201" s="10">
        <v>43.199999999999996</v>
      </c>
      <c r="I2201" s="11">
        <v>650</v>
      </c>
      <c r="J2201" s="11">
        <f t="shared" si="34"/>
        <v>28079.999999999996</v>
      </c>
    </row>
    <row r="2202" spans="1:10">
      <c r="A2202" t="s">
        <v>77</v>
      </c>
      <c r="B2202" t="s">
        <v>82</v>
      </c>
      <c r="C2202" t="s">
        <v>80</v>
      </c>
      <c r="D2202">
        <v>2017</v>
      </c>
      <c r="E2202" t="s">
        <v>91</v>
      </c>
      <c r="F2202">
        <v>8</v>
      </c>
      <c r="G2202" s="12">
        <v>30</v>
      </c>
      <c r="H2202" s="10">
        <v>30</v>
      </c>
      <c r="I2202" s="11">
        <v>215</v>
      </c>
      <c r="J2202" s="11">
        <f t="shared" si="34"/>
        <v>6450</v>
      </c>
    </row>
    <row r="2203" spans="1:10">
      <c r="A2203" t="s">
        <v>75</v>
      </c>
      <c r="B2203" t="s">
        <v>84</v>
      </c>
      <c r="C2203" t="s">
        <v>80</v>
      </c>
      <c r="D2203">
        <v>2017</v>
      </c>
      <c r="E2203" t="s">
        <v>92</v>
      </c>
      <c r="F2203">
        <v>18</v>
      </c>
      <c r="G2203" s="12">
        <v>28.799999999999997</v>
      </c>
      <c r="H2203" s="10">
        <v>28.799999999999997</v>
      </c>
      <c r="I2203" s="11">
        <v>650</v>
      </c>
      <c r="J2203" s="11">
        <f t="shared" si="34"/>
        <v>18719.999999999996</v>
      </c>
    </row>
    <row r="2204" spans="1:10">
      <c r="A2204" t="s">
        <v>77</v>
      </c>
      <c r="B2204" t="s">
        <v>83</v>
      </c>
      <c r="C2204" t="s">
        <v>80</v>
      </c>
      <c r="D2204">
        <v>2017</v>
      </c>
      <c r="E2204" t="s">
        <v>93</v>
      </c>
      <c r="F2204">
        <v>30</v>
      </c>
      <c r="G2204" s="12">
        <v>8.6666666666666661</v>
      </c>
      <c r="H2204" s="10">
        <v>8.6666666666666661</v>
      </c>
      <c r="I2204" s="11">
        <v>75</v>
      </c>
      <c r="J2204" s="11">
        <f t="shared" si="34"/>
        <v>650</v>
      </c>
    </row>
    <row r="2205" spans="1:10">
      <c r="A2205" t="s">
        <v>75</v>
      </c>
      <c r="B2205" t="s">
        <v>82</v>
      </c>
      <c r="C2205" t="s">
        <v>80</v>
      </c>
      <c r="D2205">
        <v>2017</v>
      </c>
      <c r="E2205" t="s">
        <v>92</v>
      </c>
      <c r="F2205">
        <v>15</v>
      </c>
      <c r="G2205" s="12">
        <v>42</v>
      </c>
      <c r="H2205" s="10">
        <v>42</v>
      </c>
      <c r="I2205" s="11">
        <v>215</v>
      </c>
      <c r="J2205" s="11">
        <f t="shared" si="34"/>
        <v>9030</v>
      </c>
    </row>
    <row r="2206" spans="1:10">
      <c r="A2206" t="s">
        <v>76</v>
      </c>
      <c r="B2206" t="s">
        <v>83</v>
      </c>
      <c r="C2206" t="s">
        <v>80</v>
      </c>
      <c r="D2206">
        <v>2017</v>
      </c>
      <c r="E2206" t="s">
        <v>93</v>
      </c>
      <c r="F2206">
        <v>29</v>
      </c>
      <c r="G2206" s="12">
        <v>12.666666666666666</v>
      </c>
      <c r="H2206" s="10">
        <v>12.666666666666666</v>
      </c>
      <c r="I2206" s="11">
        <v>75</v>
      </c>
      <c r="J2206" s="11">
        <f t="shared" si="34"/>
        <v>950</v>
      </c>
    </row>
    <row r="2207" spans="1:10">
      <c r="A2207" t="s">
        <v>75</v>
      </c>
      <c r="B2207" t="s">
        <v>83</v>
      </c>
      <c r="C2207" t="s">
        <v>80</v>
      </c>
      <c r="D2207">
        <v>2017</v>
      </c>
      <c r="E2207" t="s">
        <v>93</v>
      </c>
      <c r="F2207">
        <v>31</v>
      </c>
      <c r="G2207" s="12">
        <v>12.333333333333334</v>
      </c>
      <c r="H2207" s="10">
        <v>12.333333333333334</v>
      </c>
      <c r="I2207" s="11">
        <v>75</v>
      </c>
      <c r="J2207" s="11">
        <f t="shared" si="34"/>
        <v>925</v>
      </c>
    </row>
    <row r="2208" spans="1:10">
      <c r="A2208" t="s">
        <v>100</v>
      </c>
      <c r="B2208" t="s">
        <v>84</v>
      </c>
      <c r="C2208" t="s">
        <v>80</v>
      </c>
      <c r="D2208">
        <v>2017</v>
      </c>
      <c r="E2208" t="s">
        <v>93</v>
      </c>
      <c r="F2208">
        <v>30</v>
      </c>
      <c r="G2208" s="12">
        <v>7.1999999999999993</v>
      </c>
      <c r="H2208" s="10">
        <v>7.1999999999999993</v>
      </c>
      <c r="I2208" s="11">
        <v>650</v>
      </c>
      <c r="J2208" s="11">
        <f t="shared" si="34"/>
        <v>4679.9999999999991</v>
      </c>
    </row>
    <row r="2209" spans="1:10">
      <c r="A2209" t="s">
        <v>78</v>
      </c>
      <c r="B2209" t="s">
        <v>84</v>
      </c>
      <c r="C2209" t="s">
        <v>80</v>
      </c>
      <c r="D2209">
        <v>2017</v>
      </c>
      <c r="E2209" t="s">
        <v>92</v>
      </c>
      <c r="F2209">
        <v>19</v>
      </c>
      <c r="G2209" s="12">
        <v>21.599999999999998</v>
      </c>
      <c r="H2209" s="10">
        <v>21.599999999999998</v>
      </c>
      <c r="I2209" s="11">
        <v>650</v>
      </c>
      <c r="J2209" s="11">
        <f t="shared" si="34"/>
        <v>14039.999999999998</v>
      </c>
    </row>
    <row r="2210" spans="1:10">
      <c r="A2210" t="s">
        <v>100</v>
      </c>
      <c r="B2210" t="s">
        <v>84</v>
      </c>
      <c r="C2210" t="s">
        <v>80</v>
      </c>
      <c r="D2210">
        <v>2017</v>
      </c>
      <c r="E2210" t="s">
        <v>93</v>
      </c>
      <c r="F2210">
        <v>27</v>
      </c>
      <c r="G2210" s="12">
        <v>8.4</v>
      </c>
      <c r="H2210" s="10">
        <v>8.4</v>
      </c>
      <c r="I2210" s="11">
        <v>650</v>
      </c>
      <c r="J2210" s="11">
        <f t="shared" si="34"/>
        <v>5460</v>
      </c>
    </row>
    <row r="2211" spans="1:10">
      <c r="A2211" t="s">
        <v>77</v>
      </c>
      <c r="B2211" t="s">
        <v>83</v>
      </c>
      <c r="C2211" t="s">
        <v>80</v>
      </c>
      <c r="D2211">
        <v>2017</v>
      </c>
      <c r="E2211" t="s">
        <v>93</v>
      </c>
      <c r="F2211">
        <v>28</v>
      </c>
      <c r="G2211" s="12">
        <v>5.333333333333333</v>
      </c>
      <c r="H2211" s="10">
        <v>5.333333333333333</v>
      </c>
      <c r="I2211" s="11">
        <v>75</v>
      </c>
      <c r="J2211" s="11">
        <f t="shared" si="34"/>
        <v>400</v>
      </c>
    </row>
    <row r="2212" spans="1:10">
      <c r="A2212" t="s">
        <v>75</v>
      </c>
      <c r="B2212" t="s">
        <v>85</v>
      </c>
      <c r="C2212" t="s">
        <v>80</v>
      </c>
      <c r="D2212">
        <v>2017</v>
      </c>
      <c r="E2212" t="s">
        <v>93</v>
      </c>
      <c r="F2212">
        <v>31</v>
      </c>
      <c r="G2212" s="12">
        <v>9.5</v>
      </c>
      <c r="H2212" s="10">
        <v>9.5</v>
      </c>
      <c r="I2212" s="11">
        <v>1100</v>
      </c>
      <c r="J2212" s="11">
        <f t="shared" si="34"/>
        <v>10450</v>
      </c>
    </row>
    <row r="2213" spans="1:10">
      <c r="A2213" t="s">
        <v>77</v>
      </c>
      <c r="B2213" t="s">
        <v>83</v>
      </c>
      <c r="C2213" t="s">
        <v>80</v>
      </c>
      <c r="D2213">
        <v>2017</v>
      </c>
      <c r="E2213" t="s">
        <v>94</v>
      </c>
      <c r="F2213">
        <v>45</v>
      </c>
      <c r="G2213" s="12">
        <v>10.666666666666666</v>
      </c>
      <c r="H2213" s="10">
        <v>10.666666666666666</v>
      </c>
      <c r="I2213" s="11">
        <v>75</v>
      </c>
      <c r="J2213" s="11">
        <f t="shared" si="34"/>
        <v>800</v>
      </c>
    </row>
    <row r="2214" spans="1:10">
      <c r="A2214" t="s">
        <v>77</v>
      </c>
      <c r="B2214" t="s">
        <v>84</v>
      </c>
      <c r="C2214" t="s">
        <v>80</v>
      </c>
      <c r="D2214">
        <v>2017</v>
      </c>
      <c r="E2214" t="s">
        <v>92</v>
      </c>
      <c r="F2214">
        <v>18</v>
      </c>
      <c r="G2214" s="12">
        <v>19.2</v>
      </c>
      <c r="H2214" s="10">
        <v>19.2</v>
      </c>
      <c r="I2214" s="11">
        <v>650</v>
      </c>
      <c r="J2214" s="11">
        <f t="shared" si="34"/>
        <v>12480</v>
      </c>
    </row>
    <row r="2215" spans="1:10">
      <c r="A2215" t="s">
        <v>76</v>
      </c>
      <c r="B2215" t="s">
        <v>82</v>
      </c>
      <c r="C2215" t="s">
        <v>80</v>
      </c>
      <c r="D2215">
        <v>2017</v>
      </c>
      <c r="E2215" t="s">
        <v>93</v>
      </c>
      <c r="F2215">
        <v>30</v>
      </c>
      <c r="G2215" s="12">
        <v>70.5</v>
      </c>
      <c r="H2215" s="10">
        <v>70.5</v>
      </c>
      <c r="I2215" s="11">
        <v>215</v>
      </c>
      <c r="J2215" s="11">
        <f t="shared" si="34"/>
        <v>15157.5</v>
      </c>
    </row>
    <row r="2216" spans="1:10">
      <c r="A2216" t="s">
        <v>75</v>
      </c>
      <c r="B2216" t="s">
        <v>85</v>
      </c>
      <c r="C2216" t="s">
        <v>80</v>
      </c>
      <c r="D2216">
        <v>2017</v>
      </c>
      <c r="E2216" t="s">
        <v>92</v>
      </c>
      <c r="F2216">
        <v>19</v>
      </c>
      <c r="G2216" s="12">
        <v>7.25</v>
      </c>
      <c r="H2216" s="10">
        <v>7.25</v>
      </c>
      <c r="I2216" s="11">
        <v>1100</v>
      </c>
      <c r="J2216" s="11">
        <f t="shared" si="34"/>
        <v>7975</v>
      </c>
    </row>
    <row r="2217" spans="1:10">
      <c r="A2217" t="s">
        <v>78</v>
      </c>
      <c r="B2217" t="s">
        <v>82</v>
      </c>
      <c r="C2217" t="s">
        <v>80</v>
      </c>
      <c r="D2217">
        <v>2017</v>
      </c>
      <c r="E2217" t="s">
        <v>91</v>
      </c>
      <c r="F2217">
        <v>9</v>
      </c>
      <c r="G2217" s="12">
        <v>45</v>
      </c>
      <c r="H2217" s="10">
        <v>45</v>
      </c>
      <c r="I2217" s="11">
        <v>215</v>
      </c>
      <c r="J2217" s="11">
        <f t="shared" si="34"/>
        <v>9675</v>
      </c>
    </row>
    <row r="2218" spans="1:10">
      <c r="A2218" t="s">
        <v>78</v>
      </c>
      <c r="B2218" t="s">
        <v>83</v>
      </c>
      <c r="C2218" t="s">
        <v>80</v>
      </c>
      <c r="D2218">
        <v>2017</v>
      </c>
      <c r="E2218" t="s">
        <v>92</v>
      </c>
      <c r="F2218">
        <v>18</v>
      </c>
      <c r="G2218" s="12">
        <v>8</v>
      </c>
      <c r="H2218" s="10">
        <v>8</v>
      </c>
      <c r="I2218" s="11">
        <v>75</v>
      </c>
      <c r="J2218" s="11">
        <f t="shared" si="34"/>
        <v>600</v>
      </c>
    </row>
    <row r="2219" spans="1:10">
      <c r="A2219" t="s">
        <v>76</v>
      </c>
      <c r="B2219" t="s">
        <v>83</v>
      </c>
      <c r="C2219" t="s">
        <v>80</v>
      </c>
      <c r="D2219">
        <v>2017</v>
      </c>
      <c r="E2219" t="s">
        <v>93</v>
      </c>
      <c r="F2219">
        <v>30</v>
      </c>
      <c r="G2219" s="12">
        <v>15</v>
      </c>
      <c r="H2219" s="10">
        <v>15</v>
      </c>
      <c r="I2219" s="11">
        <v>75</v>
      </c>
      <c r="J2219" s="11">
        <f t="shared" si="34"/>
        <v>1125</v>
      </c>
    </row>
    <row r="2220" spans="1:10">
      <c r="A2220" t="s">
        <v>76</v>
      </c>
      <c r="B2220" t="s">
        <v>83</v>
      </c>
      <c r="C2220" t="s">
        <v>80</v>
      </c>
      <c r="D2220">
        <v>2017</v>
      </c>
      <c r="E2220" t="s">
        <v>93</v>
      </c>
      <c r="F2220">
        <v>34</v>
      </c>
      <c r="G2220" s="12">
        <v>16.333333333333332</v>
      </c>
      <c r="H2220" s="10">
        <v>16.333333333333332</v>
      </c>
      <c r="I2220" s="11">
        <v>75</v>
      </c>
      <c r="J2220" s="11">
        <f t="shared" si="34"/>
        <v>1225</v>
      </c>
    </row>
    <row r="2221" spans="1:10">
      <c r="A2221" t="s">
        <v>76</v>
      </c>
      <c r="B2221" t="s">
        <v>83</v>
      </c>
      <c r="C2221" t="s">
        <v>80</v>
      </c>
      <c r="D2221">
        <v>2017</v>
      </c>
      <c r="E2221" t="s">
        <v>93</v>
      </c>
      <c r="F2221">
        <v>31</v>
      </c>
      <c r="G2221" s="12">
        <v>19.333333333333332</v>
      </c>
      <c r="H2221" s="10">
        <v>19.333333333333332</v>
      </c>
      <c r="I2221" s="11">
        <v>75</v>
      </c>
      <c r="J2221" s="11">
        <f t="shared" si="34"/>
        <v>1450</v>
      </c>
    </row>
    <row r="2222" spans="1:10">
      <c r="A2222" t="s">
        <v>100</v>
      </c>
      <c r="B2222" t="s">
        <v>83</v>
      </c>
      <c r="C2222" t="s">
        <v>80</v>
      </c>
      <c r="D2222">
        <v>2017</v>
      </c>
      <c r="E2222" t="s">
        <v>92</v>
      </c>
      <c r="F2222">
        <v>17</v>
      </c>
      <c r="G2222" s="12">
        <v>3.3333333333333335</v>
      </c>
      <c r="H2222" s="10">
        <v>3.3333333333333335</v>
      </c>
      <c r="I2222" s="11">
        <v>75</v>
      </c>
      <c r="J2222" s="11">
        <f t="shared" si="34"/>
        <v>250</v>
      </c>
    </row>
    <row r="2223" spans="1:10">
      <c r="A2223" t="s">
        <v>78</v>
      </c>
      <c r="B2223" t="s">
        <v>84</v>
      </c>
      <c r="C2223" t="s">
        <v>80</v>
      </c>
      <c r="D2223">
        <v>2017</v>
      </c>
      <c r="E2223" t="s">
        <v>94</v>
      </c>
      <c r="F2223">
        <v>45</v>
      </c>
      <c r="G2223" s="12">
        <v>32.4</v>
      </c>
      <c r="H2223" s="10">
        <v>32.4</v>
      </c>
      <c r="I2223" s="11">
        <v>650</v>
      </c>
      <c r="J2223" s="11">
        <f t="shared" si="34"/>
        <v>21060</v>
      </c>
    </row>
    <row r="2224" spans="1:10">
      <c r="A2224" t="s">
        <v>78</v>
      </c>
      <c r="B2224" t="s">
        <v>85</v>
      </c>
      <c r="C2224" t="s">
        <v>80</v>
      </c>
      <c r="D2224">
        <v>2017</v>
      </c>
      <c r="E2224" t="s">
        <v>93</v>
      </c>
      <c r="F2224">
        <v>34</v>
      </c>
      <c r="G2224" s="12">
        <v>3.5</v>
      </c>
      <c r="H2224" s="10">
        <v>3.5</v>
      </c>
      <c r="I2224" s="11">
        <v>1100</v>
      </c>
      <c r="J2224" s="11">
        <f t="shared" si="34"/>
        <v>3850</v>
      </c>
    </row>
    <row r="2225" spans="1:10">
      <c r="A2225" t="s">
        <v>78</v>
      </c>
      <c r="B2225" t="s">
        <v>85</v>
      </c>
      <c r="C2225" t="s">
        <v>80</v>
      </c>
      <c r="D2225">
        <v>2017</v>
      </c>
      <c r="E2225" t="s">
        <v>93</v>
      </c>
      <c r="F2225">
        <v>30</v>
      </c>
      <c r="G2225" s="12">
        <v>3.25</v>
      </c>
      <c r="H2225" s="10">
        <v>3.25</v>
      </c>
      <c r="I2225" s="11">
        <v>1100</v>
      </c>
      <c r="J2225" s="11">
        <f t="shared" si="34"/>
        <v>3575</v>
      </c>
    </row>
    <row r="2226" spans="1:10">
      <c r="A2226" t="s">
        <v>100</v>
      </c>
      <c r="B2226" t="s">
        <v>83</v>
      </c>
      <c r="C2226" t="s">
        <v>80</v>
      </c>
      <c r="D2226">
        <v>2017</v>
      </c>
      <c r="E2226" t="s">
        <v>94</v>
      </c>
      <c r="F2226">
        <v>52</v>
      </c>
      <c r="G2226" s="12">
        <v>3.3333333333333335</v>
      </c>
      <c r="H2226" s="10">
        <v>3.3333333333333335</v>
      </c>
      <c r="I2226" s="11">
        <v>75</v>
      </c>
      <c r="J2226" s="11">
        <f t="shared" si="34"/>
        <v>250</v>
      </c>
    </row>
    <row r="2227" spans="1:10">
      <c r="A2227" t="s">
        <v>78</v>
      </c>
      <c r="B2227" t="s">
        <v>83</v>
      </c>
      <c r="C2227" t="s">
        <v>80</v>
      </c>
      <c r="D2227">
        <v>2017</v>
      </c>
      <c r="E2227" t="s">
        <v>93</v>
      </c>
      <c r="F2227">
        <v>28</v>
      </c>
      <c r="G2227" s="12">
        <v>6.666666666666667</v>
      </c>
      <c r="H2227" s="10">
        <v>6.666666666666667</v>
      </c>
      <c r="I2227" s="11">
        <v>75</v>
      </c>
      <c r="J2227" s="11">
        <f t="shared" si="34"/>
        <v>500</v>
      </c>
    </row>
    <row r="2228" spans="1:10">
      <c r="A2228" t="s">
        <v>76</v>
      </c>
      <c r="B2228" t="s">
        <v>83</v>
      </c>
      <c r="C2228" t="s">
        <v>80</v>
      </c>
      <c r="D2228">
        <v>2017</v>
      </c>
      <c r="E2228" t="s">
        <v>94</v>
      </c>
      <c r="F2228">
        <v>45</v>
      </c>
      <c r="G2228" s="12">
        <v>12.333333333333334</v>
      </c>
      <c r="H2228" s="10">
        <v>12.333333333333334</v>
      </c>
      <c r="I2228" s="11">
        <v>75</v>
      </c>
      <c r="J2228" s="11">
        <f t="shared" si="34"/>
        <v>925</v>
      </c>
    </row>
    <row r="2229" spans="1:10">
      <c r="A2229" t="s">
        <v>77</v>
      </c>
      <c r="B2229" t="s">
        <v>82</v>
      </c>
      <c r="C2229" t="s">
        <v>80</v>
      </c>
      <c r="D2229">
        <v>2017</v>
      </c>
      <c r="E2229" t="s">
        <v>93</v>
      </c>
      <c r="F2229">
        <v>31</v>
      </c>
      <c r="G2229" s="12">
        <v>45</v>
      </c>
      <c r="H2229" s="10">
        <v>45</v>
      </c>
      <c r="I2229" s="11">
        <v>215</v>
      </c>
      <c r="J2229" s="11">
        <f t="shared" si="34"/>
        <v>9675</v>
      </c>
    </row>
    <row r="2230" spans="1:10">
      <c r="A2230" t="s">
        <v>100</v>
      </c>
      <c r="B2230" t="s">
        <v>82</v>
      </c>
      <c r="C2230" t="s">
        <v>80</v>
      </c>
      <c r="D2230">
        <v>2017</v>
      </c>
      <c r="E2230" t="s">
        <v>91</v>
      </c>
      <c r="F2230">
        <v>9</v>
      </c>
      <c r="G2230" s="12">
        <v>13.5</v>
      </c>
      <c r="H2230" s="10">
        <v>13.5</v>
      </c>
      <c r="I2230" s="11">
        <v>215</v>
      </c>
      <c r="J2230" s="11">
        <f t="shared" si="34"/>
        <v>2902.5</v>
      </c>
    </row>
    <row r="2231" spans="1:10">
      <c r="A2231" t="s">
        <v>100</v>
      </c>
      <c r="B2231" t="s">
        <v>82</v>
      </c>
      <c r="C2231" t="s">
        <v>80</v>
      </c>
      <c r="D2231">
        <v>2017</v>
      </c>
      <c r="E2231" t="s">
        <v>94</v>
      </c>
      <c r="F2231">
        <v>48</v>
      </c>
      <c r="G2231" s="12">
        <v>13.5</v>
      </c>
      <c r="H2231" s="10">
        <v>13.5</v>
      </c>
      <c r="I2231" s="11">
        <v>215</v>
      </c>
      <c r="J2231" s="11">
        <f t="shared" si="34"/>
        <v>2902.5</v>
      </c>
    </row>
    <row r="2232" spans="1:10">
      <c r="A2232" t="s">
        <v>76</v>
      </c>
      <c r="B2232" t="s">
        <v>85</v>
      </c>
      <c r="C2232" t="s">
        <v>80</v>
      </c>
      <c r="D2232">
        <v>2017</v>
      </c>
      <c r="E2232" t="s">
        <v>93</v>
      </c>
      <c r="F2232">
        <v>30</v>
      </c>
      <c r="G2232" s="12">
        <v>9.25</v>
      </c>
      <c r="H2232" s="10">
        <v>9.25</v>
      </c>
      <c r="I2232" s="11">
        <v>1100</v>
      </c>
      <c r="J2232" s="11">
        <f t="shared" si="34"/>
        <v>10175</v>
      </c>
    </row>
    <row r="2233" spans="1:10">
      <c r="A2233" t="s">
        <v>100</v>
      </c>
      <c r="B2233" t="s">
        <v>84</v>
      </c>
      <c r="C2233" t="s">
        <v>80</v>
      </c>
      <c r="D2233">
        <v>2017</v>
      </c>
      <c r="E2233" t="s">
        <v>91</v>
      </c>
      <c r="F2233">
        <v>10</v>
      </c>
      <c r="G2233" s="12">
        <v>7.1999999999999993</v>
      </c>
      <c r="H2233" s="10">
        <v>7.1999999999999993</v>
      </c>
      <c r="I2233" s="11">
        <v>650</v>
      </c>
      <c r="J2233" s="11">
        <f t="shared" si="34"/>
        <v>4679.9999999999991</v>
      </c>
    </row>
    <row r="2234" spans="1:10">
      <c r="A2234" t="s">
        <v>78</v>
      </c>
      <c r="B2234" t="s">
        <v>84</v>
      </c>
      <c r="C2234" t="s">
        <v>80</v>
      </c>
      <c r="D2234">
        <v>2017</v>
      </c>
      <c r="E2234" t="s">
        <v>93</v>
      </c>
      <c r="F2234">
        <v>34</v>
      </c>
      <c r="G2234" s="12">
        <v>28.799999999999997</v>
      </c>
      <c r="H2234" s="10">
        <v>28.799999999999997</v>
      </c>
      <c r="I2234" s="11">
        <v>650</v>
      </c>
      <c r="J2234" s="11">
        <f t="shared" si="34"/>
        <v>18719.999999999996</v>
      </c>
    </row>
    <row r="2235" spans="1:10">
      <c r="A2235" t="s">
        <v>100</v>
      </c>
      <c r="B2235" t="s">
        <v>84</v>
      </c>
      <c r="C2235" t="s">
        <v>80</v>
      </c>
      <c r="D2235">
        <v>2017</v>
      </c>
      <c r="E2235" t="s">
        <v>91</v>
      </c>
      <c r="F2235">
        <v>4</v>
      </c>
      <c r="G2235" s="12">
        <v>7.1999999999999993</v>
      </c>
      <c r="H2235" s="10">
        <v>7.1999999999999993</v>
      </c>
      <c r="I2235" s="11">
        <v>650</v>
      </c>
      <c r="J2235" s="11">
        <f t="shared" si="34"/>
        <v>4679.9999999999991</v>
      </c>
    </row>
    <row r="2236" spans="1:10">
      <c r="A2236" t="s">
        <v>100</v>
      </c>
      <c r="B2236" t="s">
        <v>82</v>
      </c>
      <c r="C2236" t="s">
        <v>80</v>
      </c>
      <c r="D2236">
        <v>2017</v>
      </c>
      <c r="E2236" t="s">
        <v>94</v>
      </c>
      <c r="F2236">
        <v>45</v>
      </c>
      <c r="G2236" s="12">
        <v>13.5</v>
      </c>
      <c r="H2236" s="10">
        <v>13.5</v>
      </c>
      <c r="I2236" s="11">
        <v>215</v>
      </c>
      <c r="J2236" s="11">
        <f t="shared" si="34"/>
        <v>2902.5</v>
      </c>
    </row>
    <row r="2237" spans="1:10">
      <c r="A2237" t="s">
        <v>77</v>
      </c>
      <c r="B2237" t="s">
        <v>83</v>
      </c>
      <c r="C2237" t="s">
        <v>80</v>
      </c>
      <c r="D2237">
        <v>2017</v>
      </c>
      <c r="E2237" t="s">
        <v>93</v>
      </c>
      <c r="F2237">
        <v>31</v>
      </c>
      <c r="G2237" s="12">
        <v>9</v>
      </c>
      <c r="H2237" s="10">
        <v>9</v>
      </c>
      <c r="I2237" s="11">
        <v>75</v>
      </c>
      <c r="J2237" s="11">
        <f t="shared" si="34"/>
        <v>675</v>
      </c>
    </row>
    <row r="2238" spans="1:10">
      <c r="A2238" t="s">
        <v>75</v>
      </c>
      <c r="B2238" t="s">
        <v>84</v>
      </c>
      <c r="C2238" t="s">
        <v>80</v>
      </c>
      <c r="D2238">
        <v>2017</v>
      </c>
      <c r="E2238" t="s">
        <v>93</v>
      </c>
      <c r="F2238">
        <v>34</v>
      </c>
      <c r="G2238" s="12">
        <v>38.4</v>
      </c>
      <c r="H2238" s="10">
        <v>38.4</v>
      </c>
      <c r="I2238" s="11">
        <v>650</v>
      </c>
      <c r="J2238" s="11">
        <f t="shared" si="34"/>
        <v>24960</v>
      </c>
    </row>
    <row r="2239" spans="1:10">
      <c r="A2239" t="s">
        <v>75</v>
      </c>
      <c r="B2239" t="s">
        <v>82</v>
      </c>
      <c r="C2239" t="s">
        <v>80</v>
      </c>
      <c r="D2239">
        <v>2017</v>
      </c>
      <c r="E2239" t="s">
        <v>92</v>
      </c>
      <c r="F2239">
        <v>19</v>
      </c>
      <c r="G2239" s="12">
        <v>46.5</v>
      </c>
      <c r="H2239" s="10">
        <v>46.5</v>
      </c>
      <c r="I2239" s="11">
        <v>215</v>
      </c>
      <c r="J2239" s="11">
        <f t="shared" si="34"/>
        <v>9997.5</v>
      </c>
    </row>
    <row r="2240" spans="1:10">
      <c r="A2240" t="s">
        <v>77</v>
      </c>
      <c r="B2240" t="s">
        <v>84</v>
      </c>
      <c r="C2240" t="s">
        <v>80</v>
      </c>
      <c r="D2240">
        <v>2017</v>
      </c>
      <c r="E2240" t="s">
        <v>93</v>
      </c>
      <c r="F2240">
        <v>30</v>
      </c>
      <c r="G2240" s="12">
        <v>31.2</v>
      </c>
      <c r="H2240" s="10">
        <v>31.2</v>
      </c>
      <c r="I2240" s="11">
        <v>650</v>
      </c>
      <c r="J2240" s="11">
        <f t="shared" si="34"/>
        <v>20280</v>
      </c>
    </row>
    <row r="2241" spans="1:10">
      <c r="A2241" t="s">
        <v>78</v>
      </c>
      <c r="B2241" t="s">
        <v>84</v>
      </c>
      <c r="C2241" t="s">
        <v>80</v>
      </c>
      <c r="D2241">
        <v>2017</v>
      </c>
      <c r="E2241" t="s">
        <v>93</v>
      </c>
      <c r="F2241">
        <v>31</v>
      </c>
      <c r="G2241" s="12">
        <v>34.799999999999997</v>
      </c>
      <c r="H2241" s="10">
        <v>34.799999999999997</v>
      </c>
      <c r="I2241" s="11">
        <v>650</v>
      </c>
      <c r="J2241" s="11">
        <f t="shared" si="34"/>
        <v>22619.999999999996</v>
      </c>
    </row>
    <row r="2242" spans="1:10">
      <c r="A2242" t="s">
        <v>75</v>
      </c>
      <c r="B2242" t="s">
        <v>84</v>
      </c>
      <c r="C2242" t="s">
        <v>80</v>
      </c>
      <c r="D2242">
        <v>2017</v>
      </c>
      <c r="E2242" t="s">
        <v>94</v>
      </c>
      <c r="F2242">
        <v>44</v>
      </c>
      <c r="G2242" s="12">
        <v>26.4</v>
      </c>
      <c r="H2242" s="10">
        <v>26.4</v>
      </c>
      <c r="I2242" s="11">
        <v>650</v>
      </c>
      <c r="J2242" s="11">
        <f t="shared" ref="J2242:J2305" si="35">I2242*G2242</f>
        <v>17160</v>
      </c>
    </row>
    <row r="2243" spans="1:10">
      <c r="A2243" t="s">
        <v>100</v>
      </c>
      <c r="B2243" t="s">
        <v>85</v>
      </c>
      <c r="C2243" t="s">
        <v>80</v>
      </c>
      <c r="D2243">
        <v>2017</v>
      </c>
      <c r="E2243" t="s">
        <v>94</v>
      </c>
      <c r="F2243">
        <v>52</v>
      </c>
      <c r="G2243" s="12">
        <v>1.5</v>
      </c>
      <c r="H2243" s="10">
        <v>1.5</v>
      </c>
      <c r="I2243" s="11">
        <v>1100</v>
      </c>
      <c r="J2243" s="11">
        <f t="shared" si="35"/>
        <v>1650</v>
      </c>
    </row>
    <row r="2244" spans="1:10">
      <c r="A2244" t="s">
        <v>100</v>
      </c>
      <c r="B2244" t="s">
        <v>83</v>
      </c>
      <c r="C2244" t="s">
        <v>80</v>
      </c>
      <c r="D2244">
        <v>2017</v>
      </c>
      <c r="E2244" t="s">
        <v>94</v>
      </c>
      <c r="F2244">
        <v>41</v>
      </c>
      <c r="G2244" s="12">
        <v>2.3333333333333335</v>
      </c>
      <c r="H2244" s="10">
        <v>2.3333333333333335</v>
      </c>
      <c r="I2244" s="11">
        <v>75</v>
      </c>
      <c r="J2244" s="11">
        <f t="shared" si="35"/>
        <v>175</v>
      </c>
    </row>
    <row r="2245" spans="1:10">
      <c r="A2245" t="s">
        <v>76</v>
      </c>
      <c r="B2245" t="s">
        <v>84</v>
      </c>
      <c r="C2245" t="s">
        <v>80</v>
      </c>
      <c r="D2245">
        <v>2017</v>
      </c>
      <c r="E2245" t="s">
        <v>92</v>
      </c>
      <c r="F2245">
        <v>19</v>
      </c>
      <c r="G2245" s="12">
        <v>68.399999999999991</v>
      </c>
      <c r="H2245" s="10">
        <v>68.399999999999991</v>
      </c>
      <c r="I2245" s="11">
        <v>650</v>
      </c>
      <c r="J2245" s="11">
        <f t="shared" si="35"/>
        <v>44459.999999999993</v>
      </c>
    </row>
    <row r="2246" spans="1:10">
      <c r="A2246" t="s">
        <v>75</v>
      </c>
      <c r="B2246" t="s">
        <v>82</v>
      </c>
      <c r="C2246" t="s">
        <v>80</v>
      </c>
      <c r="D2246">
        <v>2017</v>
      </c>
      <c r="E2246" t="s">
        <v>94</v>
      </c>
      <c r="F2246">
        <v>46</v>
      </c>
      <c r="G2246" s="12">
        <v>60</v>
      </c>
      <c r="H2246" s="10">
        <v>60</v>
      </c>
      <c r="I2246" s="11">
        <v>215</v>
      </c>
      <c r="J2246" s="11">
        <f t="shared" si="35"/>
        <v>12900</v>
      </c>
    </row>
    <row r="2247" spans="1:10">
      <c r="A2247" t="s">
        <v>100</v>
      </c>
      <c r="B2247" t="s">
        <v>83</v>
      </c>
      <c r="C2247" t="s">
        <v>80</v>
      </c>
      <c r="D2247">
        <v>2017</v>
      </c>
      <c r="E2247" t="s">
        <v>94</v>
      </c>
      <c r="F2247">
        <v>45</v>
      </c>
      <c r="G2247" s="12">
        <v>3.3333333333333335</v>
      </c>
      <c r="H2247" s="10">
        <v>3.3333333333333335</v>
      </c>
      <c r="I2247" s="11">
        <v>75</v>
      </c>
      <c r="J2247" s="11">
        <f t="shared" si="35"/>
        <v>250</v>
      </c>
    </row>
    <row r="2248" spans="1:10">
      <c r="A2248" t="s">
        <v>76</v>
      </c>
      <c r="B2248" t="s">
        <v>84</v>
      </c>
      <c r="C2248" t="s">
        <v>80</v>
      </c>
      <c r="D2248">
        <v>2017</v>
      </c>
      <c r="E2248" t="s">
        <v>94</v>
      </c>
      <c r="F2248">
        <v>45</v>
      </c>
      <c r="G2248" s="12">
        <v>51.6</v>
      </c>
      <c r="H2248" s="10">
        <v>51.6</v>
      </c>
      <c r="I2248" s="11">
        <v>650</v>
      </c>
      <c r="J2248" s="11">
        <f t="shared" si="35"/>
        <v>33540</v>
      </c>
    </row>
    <row r="2249" spans="1:10">
      <c r="A2249" t="s">
        <v>100</v>
      </c>
      <c r="B2249" t="s">
        <v>84</v>
      </c>
      <c r="C2249" t="s">
        <v>80</v>
      </c>
      <c r="D2249">
        <v>2017</v>
      </c>
      <c r="E2249" t="s">
        <v>92</v>
      </c>
      <c r="F2249">
        <v>21</v>
      </c>
      <c r="G2249" s="12">
        <v>8.4</v>
      </c>
      <c r="H2249" s="10">
        <v>8.4</v>
      </c>
      <c r="I2249" s="11">
        <v>650</v>
      </c>
      <c r="J2249" s="11">
        <f t="shared" si="35"/>
        <v>5460</v>
      </c>
    </row>
    <row r="2250" spans="1:10">
      <c r="A2250" t="s">
        <v>78</v>
      </c>
      <c r="B2250" t="s">
        <v>82</v>
      </c>
      <c r="C2250" t="s">
        <v>80</v>
      </c>
      <c r="D2250">
        <v>2017</v>
      </c>
      <c r="E2250" t="s">
        <v>92</v>
      </c>
      <c r="F2250">
        <v>18</v>
      </c>
      <c r="G2250" s="12">
        <v>22.5</v>
      </c>
      <c r="H2250" s="10">
        <v>22.5</v>
      </c>
      <c r="I2250" s="11">
        <v>215</v>
      </c>
      <c r="J2250" s="11">
        <f t="shared" si="35"/>
        <v>4837.5</v>
      </c>
    </row>
    <row r="2251" spans="1:10">
      <c r="A2251" t="s">
        <v>77</v>
      </c>
      <c r="B2251" t="s">
        <v>85</v>
      </c>
      <c r="C2251" t="s">
        <v>80</v>
      </c>
      <c r="D2251">
        <v>2017</v>
      </c>
      <c r="E2251" t="s">
        <v>93</v>
      </c>
      <c r="F2251">
        <v>28</v>
      </c>
      <c r="G2251" s="12">
        <v>4.75</v>
      </c>
      <c r="H2251" s="10">
        <v>4.75</v>
      </c>
      <c r="I2251" s="11">
        <v>1100</v>
      </c>
      <c r="J2251" s="11">
        <f t="shared" si="35"/>
        <v>5225</v>
      </c>
    </row>
    <row r="2252" spans="1:10">
      <c r="A2252" t="s">
        <v>78</v>
      </c>
      <c r="B2252" t="s">
        <v>84</v>
      </c>
      <c r="C2252" t="s">
        <v>80</v>
      </c>
      <c r="D2252">
        <v>2017</v>
      </c>
      <c r="E2252" t="s">
        <v>93</v>
      </c>
      <c r="F2252">
        <v>28</v>
      </c>
      <c r="G2252" s="12">
        <v>16.8</v>
      </c>
      <c r="H2252" s="10">
        <v>16.8</v>
      </c>
      <c r="I2252" s="11">
        <v>650</v>
      </c>
      <c r="J2252" s="11">
        <f t="shared" si="35"/>
        <v>10920</v>
      </c>
    </row>
    <row r="2253" spans="1:10">
      <c r="A2253" t="s">
        <v>78</v>
      </c>
      <c r="B2253" t="s">
        <v>84</v>
      </c>
      <c r="C2253" t="s">
        <v>80</v>
      </c>
      <c r="D2253">
        <v>2017</v>
      </c>
      <c r="E2253" t="s">
        <v>94</v>
      </c>
      <c r="F2253">
        <v>42</v>
      </c>
      <c r="G2253" s="12">
        <v>27.599999999999998</v>
      </c>
      <c r="H2253" s="10">
        <v>27.599999999999998</v>
      </c>
      <c r="I2253" s="11">
        <v>650</v>
      </c>
      <c r="J2253" s="11">
        <f t="shared" si="35"/>
        <v>17940</v>
      </c>
    </row>
    <row r="2254" spans="1:10">
      <c r="A2254" t="s">
        <v>77</v>
      </c>
      <c r="B2254" t="s">
        <v>85</v>
      </c>
      <c r="C2254" t="s">
        <v>80</v>
      </c>
      <c r="D2254">
        <v>2017</v>
      </c>
      <c r="E2254" t="s">
        <v>92</v>
      </c>
      <c r="F2254">
        <v>19</v>
      </c>
      <c r="G2254" s="12">
        <v>7</v>
      </c>
      <c r="H2254" s="10">
        <v>7</v>
      </c>
      <c r="I2254" s="11">
        <v>1100</v>
      </c>
      <c r="J2254" s="11">
        <f t="shared" si="35"/>
        <v>7700</v>
      </c>
    </row>
    <row r="2255" spans="1:10">
      <c r="A2255" t="s">
        <v>78</v>
      </c>
      <c r="B2255" t="s">
        <v>85</v>
      </c>
      <c r="C2255" t="s">
        <v>80</v>
      </c>
      <c r="D2255">
        <v>2017</v>
      </c>
      <c r="E2255" t="s">
        <v>93</v>
      </c>
      <c r="F2255">
        <v>29</v>
      </c>
      <c r="G2255" s="12">
        <v>5.5</v>
      </c>
      <c r="H2255" s="10">
        <v>5.5</v>
      </c>
      <c r="I2255" s="11">
        <v>1100</v>
      </c>
      <c r="J2255" s="11">
        <f t="shared" si="35"/>
        <v>6050</v>
      </c>
    </row>
    <row r="2256" spans="1:10">
      <c r="A2256" t="s">
        <v>100</v>
      </c>
      <c r="B2256" t="s">
        <v>85</v>
      </c>
      <c r="C2256" t="s">
        <v>80</v>
      </c>
      <c r="D2256">
        <v>2017</v>
      </c>
      <c r="E2256" t="s">
        <v>91</v>
      </c>
      <c r="F2256">
        <v>6</v>
      </c>
      <c r="G2256" s="12">
        <v>2</v>
      </c>
      <c r="H2256" s="10">
        <v>2</v>
      </c>
      <c r="I2256" s="11">
        <v>1100</v>
      </c>
      <c r="J2256" s="11">
        <f t="shared" si="35"/>
        <v>2200</v>
      </c>
    </row>
    <row r="2257" spans="1:10">
      <c r="A2257" t="s">
        <v>77</v>
      </c>
      <c r="B2257" t="s">
        <v>84</v>
      </c>
      <c r="C2257" t="s">
        <v>80</v>
      </c>
      <c r="D2257">
        <v>2017</v>
      </c>
      <c r="E2257" t="s">
        <v>93</v>
      </c>
      <c r="F2257">
        <v>29</v>
      </c>
      <c r="G2257" s="12">
        <v>40.799999999999997</v>
      </c>
      <c r="H2257" s="10">
        <v>40.799999999999997</v>
      </c>
      <c r="I2257" s="11">
        <v>650</v>
      </c>
      <c r="J2257" s="11">
        <f t="shared" si="35"/>
        <v>26519.999999999996</v>
      </c>
    </row>
    <row r="2258" spans="1:10">
      <c r="A2258" t="s">
        <v>100</v>
      </c>
      <c r="B2258" t="s">
        <v>85</v>
      </c>
      <c r="C2258" t="s">
        <v>80</v>
      </c>
      <c r="D2258">
        <v>2017</v>
      </c>
      <c r="E2258" t="s">
        <v>92</v>
      </c>
      <c r="F2258">
        <v>18</v>
      </c>
      <c r="G2258" s="12">
        <v>1.75</v>
      </c>
      <c r="H2258" s="10">
        <v>1.75</v>
      </c>
      <c r="I2258" s="11">
        <v>1100</v>
      </c>
      <c r="J2258" s="11">
        <f t="shared" si="35"/>
        <v>1925</v>
      </c>
    </row>
    <row r="2259" spans="1:10">
      <c r="A2259" t="s">
        <v>78</v>
      </c>
      <c r="B2259" t="s">
        <v>83</v>
      </c>
      <c r="C2259" t="s">
        <v>80</v>
      </c>
      <c r="D2259">
        <v>2017</v>
      </c>
      <c r="E2259" t="s">
        <v>94</v>
      </c>
      <c r="F2259">
        <v>42</v>
      </c>
      <c r="G2259" s="12">
        <v>4.666666666666667</v>
      </c>
      <c r="H2259" s="10">
        <v>4.666666666666667</v>
      </c>
      <c r="I2259" s="11">
        <v>75</v>
      </c>
      <c r="J2259" s="11">
        <f t="shared" si="35"/>
        <v>350</v>
      </c>
    </row>
    <row r="2260" spans="1:10">
      <c r="A2260" t="s">
        <v>100</v>
      </c>
      <c r="B2260" t="s">
        <v>85</v>
      </c>
      <c r="C2260" t="s">
        <v>80</v>
      </c>
      <c r="D2260">
        <v>2017</v>
      </c>
      <c r="E2260" t="s">
        <v>93</v>
      </c>
      <c r="F2260">
        <v>31</v>
      </c>
      <c r="G2260" s="12">
        <v>2.25</v>
      </c>
      <c r="H2260" s="10">
        <v>2.25</v>
      </c>
      <c r="I2260" s="11">
        <v>1100</v>
      </c>
      <c r="J2260" s="11">
        <f t="shared" si="35"/>
        <v>2475</v>
      </c>
    </row>
    <row r="2261" spans="1:10">
      <c r="A2261" t="s">
        <v>75</v>
      </c>
      <c r="B2261" t="s">
        <v>85</v>
      </c>
      <c r="C2261" t="s">
        <v>80</v>
      </c>
      <c r="D2261">
        <v>2017</v>
      </c>
      <c r="E2261" t="s">
        <v>93</v>
      </c>
      <c r="F2261">
        <v>34</v>
      </c>
      <c r="G2261" s="12">
        <v>8</v>
      </c>
      <c r="H2261" s="10">
        <v>8</v>
      </c>
      <c r="I2261" s="11">
        <v>1100</v>
      </c>
      <c r="J2261" s="11">
        <f t="shared" si="35"/>
        <v>8800</v>
      </c>
    </row>
    <row r="2262" spans="1:10">
      <c r="A2262" t="s">
        <v>75</v>
      </c>
      <c r="B2262" t="s">
        <v>85</v>
      </c>
      <c r="C2262" t="s">
        <v>80</v>
      </c>
      <c r="D2262">
        <v>2017</v>
      </c>
      <c r="E2262" t="s">
        <v>93</v>
      </c>
      <c r="F2262">
        <v>37</v>
      </c>
      <c r="G2262" s="12">
        <v>6.25</v>
      </c>
      <c r="H2262" s="10">
        <v>6.25</v>
      </c>
      <c r="I2262" s="11">
        <v>1100</v>
      </c>
      <c r="J2262" s="11">
        <f t="shared" si="35"/>
        <v>6875</v>
      </c>
    </row>
    <row r="2263" spans="1:10">
      <c r="A2263" t="s">
        <v>78</v>
      </c>
      <c r="B2263" t="s">
        <v>83</v>
      </c>
      <c r="C2263" t="s">
        <v>80</v>
      </c>
      <c r="D2263">
        <v>2017</v>
      </c>
      <c r="E2263" t="s">
        <v>91</v>
      </c>
      <c r="F2263">
        <v>9</v>
      </c>
      <c r="G2263" s="12">
        <v>4.333333333333333</v>
      </c>
      <c r="H2263" s="10">
        <v>4.333333333333333</v>
      </c>
      <c r="I2263" s="11">
        <v>75</v>
      </c>
      <c r="J2263" s="11">
        <f t="shared" si="35"/>
        <v>325</v>
      </c>
    </row>
    <row r="2264" spans="1:10">
      <c r="A2264" t="s">
        <v>77</v>
      </c>
      <c r="B2264" t="s">
        <v>83</v>
      </c>
      <c r="C2264" t="s">
        <v>80</v>
      </c>
      <c r="D2264">
        <v>2017</v>
      </c>
      <c r="E2264" t="s">
        <v>94</v>
      </c>
      <c r="F2264">
        <v>42</v>
      </c>
      <c r="G2264" s="12">
        <v>10</v>
      </c>
      <c r="H2264" s="10">
        <v>10</v>
      </c>
      <c r="I2264" s="11">
        <v>75</v>
      </c>
      <c r="J2264" s="11">
        <f t="shared" si="35"/>
        <v>750</v>
      </c>
    </row>
    <row r="2265" spans="1:10">
      <c r="A2265" t="s">
        <v>76</v>
      </c>
      <c r="B2265" t="s">
        <v>83</v>
      </c>
      <c r="C2265" t="s">
        <v>80</v>
      </c>
      <c r="D2265">
        <v>2017</v>
      </c>
      <c r="E2265" t="s">
        <v>92</v>
      </c>
      <c r="F2265">
        <v>19</v>
      </c>
      <c r="G2265" s="12">
        <v>14.666666666666666</v>
      </c>
      <c r="H2265" s="10">
        <v>14.666666666666666</v>
      </c>
      <c r="I2265" s="11">
        <v>75</v>
      </c>
      <c r="J2265" s="11">
        <f t="shared" si="35"/>
        <v>1100</v>
      </c>
    </row>
    <row r="2266" spans="1:10">
      <c r="A2266" t="s">
        <v>76</v>
      </c>
      <c r="B2266" t="s">
        <v>85</v>
      </c>
      <c r="C2266" t="s">
        <v>80</v>
      </c>
      <c r="D2266">
        <v>2017</v>
      </c>
      <c r="E2266" t="s">
        <v>91</v>
      </c>
      <c r="F2266">
        <v>5</v>
      </c>
      <c r="G2266" s="12">
        <v>13</v>
      </c>
      <c r="H2266" s="10">
        <v>13</v>
      </c>
      <c r="I2266" s="11">
        <v>1100</v>
      </c>
      <c r="J2266" s="11">
        <f t="shared" si="35"/>
        <v>14300</v>
      </c>
    </row>
    <row r="2267" spans="1:10">
      <c r="A2267" t="s">
        <v>76</v>
      </c>
      <c r="B2267" t="s">
        <v>83</v>
      </c>
      <c r="C2267" t="s">
        <v>80</v>
      </c>
      <c r="D2267">
        <v>2017</v>
      </c>
      <c r="E2267" t="s">
        <v>91</v>
      </c>
      <c r="F2267">
        <v>8</v>
      </c>
      <c r="G2267" s="12">
        <v>10</v>
      </c>
      <c r="H2267" s="10">
        <v>10</v>
      </c>
      <c r="I2267" s="11">
        <v>75</v>
      </c>
      <c r="J2267" s="11">
        <f t="shared" si="35"/>
        <v>750</v>
      </c>
    </row>
    <row r="2268" spans="1:10">
      <c r="A2268" t="s">
        <v>100</v>
      </c>
      <c r="B2268" t="s">
        <v>84</v>
      </c>
      <c r="C2268" t="s">
        <v>80</v>
      </c>
      <c r="D2268">
        <v>2017</v>
      </c>
      <c r="E2268" t="s">
        <v>91</v>
      </c>
      <c r="F2268">
        <v>6</v>
      </c>
      <c r="G2268" s="12">
        <v>9.6</v>
      </c>
      <c r="H2268" s="10">
        <v>9.6</v>
      </c>
      <c r="I2268" s="11">
        <v>650</v>
      </c>
      <c r="J2268" s="11">
        <f t="shared" si="35"/>
        <v>6240</v>
      </c>
    </row>
    <row r="2269" spans="1:10">
      <c r="A2269" t="s">
        <v>77</v>
      </c>
      <c r="B2269" t="s">
        <v>84</v>
      </c>
      <c r="C2269" t="s">
        <v>80</v>
      </c>
      <c r="D2269">
        <v>2017</v>
      </c>
      <c r="E2269" t="s">
        <v>91</v>
      </c>
      <c r="F2269">
        <v>8</v>
      </c>
      <c r="G2269" s="12">
        <v>38.4</v>
      </c>
      <c r="H2269" s="10">
        <v>38.4</v>
      </c>
      <c r="I2269" s="11">
        <v>650</v>
      </c>
      <c r="J2269" s="11">
        <f t="shared" si="35"/>
        <v>24960</v>
      </c>
    </row>
    <row r="2270" spans="1:10">
      <c r="A2270" t="s">
        <v>75</v>
      </c>
      <c r="B2270" t="s">
        <v>85</v>
      </c>
      <c r="C2270" t="s">
        <v>80</v>
      </c>
      <c r="D2270">
        <v>2017</v>
      </c>
      <c r="E2270" t="s">
        <v>92</v>
      </c>
      <c r="F2270">
        <v>15</v>
      </c>
      <c r="G2270" s="12">
        <v>9.75</v>
      </c>
      <c r="H2270" s="10">
        <v>9.75</v>
      </c>
      <c r="I2270" s="11">
        <v>1100</v>
      </c>
      <c r="J2270" s="11">
        <f t="shared" si="35"/>
        <v>10725</v>
      </c>
    </row>
    <row r="2271" spans="1:10">
      <c r="A2271" t="s">
        <v>78</v>
      </c>
      <c r="B2271" t="s">
        <v>84</v>
      </c>
      <c r="C2271" t="s">
        <v>80</v>
      </c>
      <c r="D2271">
        <v>2017</v>
      </c>
      <c r="E2271" t="s">
        <v>91</v>
      </c>
      <c r="F2271">
        <v>9</v>
      </c>
      <c r="G2271" s="12">
        <v>13.2</v>
      </c>
      <c r="H2271" s="10">
        <v>13.2</v>
      </c>
      <c r="I2271" s="11">
        <v>650</v>
      </c>
      <c r="J2271" s="11">
        <f t="shared" si="35"/>
        <v>8580</v>
      </c>
    </row>
    <row r="2272" spans="1:10">
      <c r="A2272" t="s">
        <v>77</v>
      </c>
      <c r="B2272" t="s">
        <v>85</v>
      </c>
      <c r="C2272" t="s">
        <v>80</v>
      </c>
      <c r="D2272">
        <v>2017</v>
      </c>
      <c r="E2272" t="s">
        <v>92</v>
      </c>
      <c r="F2272">
        <v>15</v>
      </c>
      <c r="G2272" s="12">
        <v>4.75</v>
      </c>
      <c r="H2272" s="10">
        <v>4.75</v>
      </c>
      <c r="I2272" s="11">
        <v>1100</v>
      </c>
      <c r="J2272" s="11">
        <f t="shared" si="35"/>
        <v>5225</v>
      </c>
    </row>
    <row r="2273" spans="1:10">
      <c r="A2273" t="s">
        <v>75</v>
      </c>
      <c r="B2273" t="s">
        <v>84</v>
      </c>
      <c r="C2273" t="s">
        <v>80</v>
      </c>
      <c r="D2273">
        <v>2017</v>
      </c>
      <c r="E2273" t="s">
        <v>91</v>
      </c>
      <c r="F2273">
        <v>8</v>
      </c>
      <c r="G2273" s="12">
        <v>24</v>
      </c>
      <c r="H2273" s="10">
        <v>24</v>
      </c>
      <c r="I2273" s="11">
        <v>650</v>
      </c>
      <c r="J2273" s="11">
        <f t="shared" si="35"/>
        <v>15600</v>
      </c>
    </row>
    <row r="2274" spans="1:10">
      <c r="A2274" t="s">
        <v>75</v>
      </c>
      <c r="B2274" t="s">
        <v>83</v>
      </c>
      <c r="C2274" t="s">
        <v>80</v>
      </c>
      <c r="D2274">
        <v>2017</v>
      </c>
      <c r="E2274" t="s">
        <v>94</v>
      </c>
      <c r="F2274">
        <v>42</v>
      </c>
      <c r="G2274" s="12">
        <v>6.666666666666667</v>
      </c>
      <c r="H2274" s="10">
        <v>6.666666666666667</v>
      </c>
      <c r="I2274" s="11">
        <v>75</v>
      </c>
      <c r="J2274" s="11">
        <f t="shared" si="35"/>
        <v>500</v>
      </c>
    </row>
    <row r="2275" spans="1:10">
      <c r="A2275" t="s">
        <v>76</v>
      </c>
      <c r="B2275" t="s">
        <v>84</v>
      </c>
      <c r="C2275" t="s">
        <v>80</v>
      </c>
      <c r="D2275">
        <v>2017</v>
      </c>
      <c r="E2275" t="s">
        <v>93</v>
      </c>
      <c r="F2275">
        <v>29</v>
      </c>
      <c r="G2275" s="12">
        <v>46.8</v>
      </c>
      <c r="H2275" s="10">
        <v>46.8</v>
      </c>
      <c r="I2275" s="11">
        <v>650</v>
      </c>
      <c r="J2275" s="11">
        <f t="shared" si="35"/>
        <v>30419.999999999996</v>
      </c>
    </row>
    <row r="2276" spans="1:10">
      <c r="A2276" t="s">
        <v>75</v>
      </c>
      <c r="B2276" t="s">
        <v>83</v>
      </c>
      <c r="C2276" t="s">
        <v>80</v>
      </c>
      <c r="D2276">
        <v>2017</v>
      </c>
      <c r="E2276" t="s">
        <v>93</v>
      </c>
      <c r="F2276">
        <v>28</v>
      </c>
      <c r="G2276" s="12">
        <v>6.666666666666667</v>
      </c>
      <c r="H2276" s="10">
        <v>6.666666666666667</v>
      </c>
      <c r="I2276" s="11">
        <v>75</v>
      </c>
      <c r="J2276" s="11">
        <f t="shared" si="35"/>
        <v>500</v>
      </c>
    </row>
    <row r="2277" spans="1:10">
      <c r="A2277" t="s">
        <v>100</v>
      </c>
      <c r="B2277" t="s">
        <v>84</v>
      </c>
      <c r="C2277" t="s">
        <v>80</v>
      </c>
      <c r="D2277">
        <v>2017</v>
      </c>
      <c r="E2277" t="s">
        <v>92</v>
      </c>
      <c r="F2277">
        <v>18</v>
      </c>
      <c r="G2277" s="12">
        <v>6</v>
      </c>
      <c r="H2277" s="10">
        <v>6</v>
      </c>
      <c r="I2277" s="11">
        <v>650</v>
      </c>
      <c r="J2277" s="11">
        <f t="shared" si="35"/>
        <v>3900</v>
      </c>
    </row>
    <row r="2278" spans="1:10">
      <c r="A2278" t="s">
        <v>78</v>
      </c>
      <c r="B2278" t="s">
        <v>85</v>
      </c>
      <c r="C2278" t="s">
        <v>80</v>
      </c>
      <c r="D2278">
        <v>2017</v>
      </c>
      <c r="E2278" t="s">
        <v>91</v>
      </c>
      <c r="F2278">
        <v>9</v>
      </c>
      <c r="G2278" s="12">
        <v>6</v>
      </c>
      <c r="H2278" s="10">
        <v>6</v>
      </c>
      <c r="I2278" s="11">
        <v>1100</v>
      </c>
      <c r="J2278" s="11">
        <f t="shared" si="35"/>
        <v>6600</v>
      </c>
    </row>
    <row r="2279" spans="1:10">
      <c r="A2279" t="s">
        <v>76</v>
      </c>
      <c r="B2279" t="s">
        <v>84</v>
      </c>
      <c r="C2279" t="s">
        <v>80</v>
      </c>
      <c r="D2279">
        <v>2017</v>
      </c>
      <c r="E2279" t="s">
        <v>91</v>
      </c>
      <c r="F2279">
        <v>8</v>
      </c>
      <c r="G2279" s="12">
        <v>43.199999999999996</v>
      </c>
      <c r="H2279" s="10">
        <v>43.199999999999996</v>
      </c>
      <c r="I2279" s="11">
        <v>650</v>
      </c>
      <c r="J2279" s="11">
        <f t="shared" si="35"/>
        <v>28079.999999999996</v>
      </c>
    </row>
    <row r="2280" spans="1:10">
      <c r="A2280" t="s">
        <v>77</v>
      </c>
      <c r="B2280" t="s">
        <v>84</v>
      </c>
      <c r="C2280" t="s">
        <v>80</v>
      </c>
      <c r="D2280">
        <v>2017</v>
      </c>
      <c r="E2280" t="s">
        <v>92</v>
      </c>
      <c r="F2280">
        <v>19</v>
      </c>
      <c r="G2280" s="12">
        <v>33.6</v>
      </c>
      <c r="H2280" s="10">
        <v>33.6</v>
      </c>
      <c r="I2280" s="11">
        <v>650</v>
      </c>
      <c r="J2280" s="11">
        <f t="shared" si="35"/>
        <v>21840</v>
      </c>
    </row>
    <row r="2281" spans="1:10">
      <c r="A2281" t="s">
        <v>100</v>
      </c>
      <c r="B2281" t="s">
        <v>82</v>
      </c>
      <c r="C2281" t="s">
        <v>80</v>
      </c>
      <c r="D2281">
        <v>2017</v>
      </c>
      <c r="E2281" t="s">
        <v>91</v>
      </c>
      <c r="F2281">
        <v>4</v>
      </c>
      <c r="G2281" s="12">
        <v>10.5</v>
      </c>
      <c r="H2281" s="10">
        <v>10.5</v>
      </c>
      <c r="I2281" s="11">
        <v>215</v>
      </c>
      <c r="J2281" s="11">
        <f t="shared" si="35"/>
        <v>2257.5</v>
      </c>
    </row>
    <row r="2282" spans="1:10">
      <c r="A2282" t="s">
        <v>77</v>
      </c>
      <c r="B2282" t="s">
        <v>85</v>
      </c>
      <c r="C2282" t="s">
        <v>80</v>
      </c>
      <c r="D2282">
        <v>2017</v>
      </c>
      <c r="E2282" t="s">
        <v>94</v>
      </c>
      <c r="F2282">
        <v>45</v>
      </c>
      <c r="G2282" s="12">
        <v>8.75</v>
      </c>
      <c r="H2282" s="10">
        <v>8.75</v>
      </c>
      <c r="I2282" s="11">
        <v>1100</v>
      </c>
      <c r="J2282" s="11">
        <f t="shared" si="35"/>
        <v>9625</v>
      </c>
    </row>
    <row r="2283" spans="1:10">
      <c r="A2283" t="s">
        <v>76</v>
      </c>
      <c r="B2283" t="s">
        <v>84</v>
      </c>
      <c r="C2283" t="s">
        <v>80</v>
      </c>
      <c r="D2283">
        <v>2017</v>
      </c>
      <c r="E2283" t="s">
        <v>94</v>
      </c>
      <c r="F2283">
        <v>42</v>
      </c>
      <c r="G2283" s="12">
        <v>37.199999999999996</v>
      </c>
      <c r="H2283" s="10">
        <v>37.199999999999996</v>
      </c>
      <c r="I2283" s="11">
        <v>650</v>
      </c>
      <c r="J2283" s="11">
        <f t="shared" si="35"/>
        <v>24179.999999999996</v>
      </c>
    </row>
    <row r="2284" spans="1:10">
      <c r="A2284" t="s">
        <v>75</v>
      </c>
      <c r="B2284" t="s">
        <v>83</v>
      </c>
      <c r="C2284" t="s">
        <v>80</v>
      </c>
      <c r="D2284">
        <v>2017</v>
      </c>
      <c r="E2284" t="s">
        <v>93</v>
      </c>
      <c r="F2284">
        <v>34</v>
      </c>
      <c r="G2284" s="12">
        <v>7.666666666666667</v>
      </c>
      <c r="H2284" s="10">
        <v>7.666666666666667</v>
      </c>
      <c r="I2284" s="11">
        <v>75</v>
      </c>
      <c r="J2284" s="11">
        <f t="shared" si="35"/>
        <v>575</v>
      </c>
    </row>
    <row r="2285" spans="1:10">
      <c r="A2285" t="s">
        <v>100</v>
      </c>
      <c r="B2285" t="s">
        <v>85</v>
      </c>
      <c r="C2285" t="s">
        <v>80</v>
      </c>
      <c r="D2285">
        <v>2017</v>
      </c>
      <c r="E2285" t="s">
        <v>92</v>
      </c>
      <c r="F2285">
        <v>19</v>
      </c>
      <c r="G2285" s="12">
        <v>2.25</v>
      </c>
      <c r="H2285" s="10">
        <v>2.25</v>
      </c>
      <c r="I2285" s="11">
        <v>1100</v>
      </c>
      <c r="J2285" s="11">
        <f t="shared" si="35"/>
        <v>2475</v>
      </c>
    </row>
    <row r="2286" spans="1:10">
      <c r="A2286" t="s">
        <v>77</v>
      </c>
      <c r="B2286" t="s">
        <v>85</v>
      </c>
      <c r="C2286" t="s">
        <v>80</v>
      </c>
      <c r="D2286">
        <v>2017</v>
      </c>
      <c r="E2286" t="s">
        <v>91</v>
      </c>
      <c r="F2286">
        <v>9</v>
      </c>
      <c r="G2286" s="12">
        <v>6.25</v>
      </c>
      <c r="H2286" s="10">
        <v>6.25</v>
      </c>
      <c r="I2286" s="11">
        <v>1100</v>
      </c>
      <c r="J2286" s="11">
        <f t="shared" si="35"/>
        <v>6875</v>
      </c>
    </row>
    <row r="2287" spans="1:10">
      <c r="A2287" t="s">
        <v>100</v>
      </c>
      <c r="B2287" t="s">
        <v>82</v>
      </c>
      <c r="C2287" t="s">
        <v>80</v>
      </c>
      <c r="D2287">
        <v>2017</v>
      </c>
      <c r="E2287" t="s">
        <v>93</v>
      </c>
      <c r="F2287">
        <v>31</v>
      </c>
      <c r="G2287" s="12">
        <v>15</v>
      </c>
      <c r="H2287" s="10">
        <v>15</v>
      </c>
      <c r="I2287" s="11">
        <v>215</v>
      </c>
      <c r="J2287" s="11">
        <f t="shared" si="35"/>
        <v>3225</v>
      </c>
    </row>
    <row r="2288" spans="1:10">
      <c r="A2288" t="s">
        <v>77</v>
      </c>
      <c r="B2288" t="s">
        <v>82</v>
      </c>
      <c r="C2288" t="s">
        <v>80</v>
      </c>
      <c r="D2288">
        <v>2017</v>
      </c>
      <c r="E2288" t="s">
        <v>93</v>
      </c>
      <c r="F2288">
        <v>29</v>
      </c>
      <c r="G2288" s="12">
        <v>27</v>
      </c>
      <c r="H2288" s="10">
        <v>27</v>
      </c>
      <c r="I2288" s="11">
        <v>215</v>
      </c>
      <c r="J2288" s="11">
        <f t="shared" si="35"/>
        <v>5805</v>
      </c>
    </row>
    <row r="2289" spans="1:10">
      <c r="A2289" t="s">
        <v>78</v>
      </c>
      <c r="B2289" t="s">
        <v>83</v>
      </c>
      <c r="C2289" t="s">
        <v>80</v>
      </c>
      <c r="D2289">
        <v>2017</v>
      </c>
      <c r="E2289" t="s">
        <v>94</v>
      </c>
      <c r="F2289">
        <v>44</v>
      </c>
      <c r="G2289" s="12">
        <v>6</v>
      </c>
      <c r="H2289" s="10">
        <v>6</v>
      </c>
      <c r="I2289" s="11">
        <v>75</v>
      </c>
      <c r="J2289" s="11">
        <f t="shared" si="35"/>
        <v>450</v>
      </c>
    </row>
    <row r="2290" spans="1:10">
      <c r="A2290" t="s">
        <v>78</v>
      </c>
      <c r="B2290" t="s">
        <v>84</v>
      </c>
      <c r="C2290" t="s">
        <v>80</v>
      </c>
      <c r="D2290">
        <v>2017</v>
      </c>
      <c r="E2290" t="s">
        <v>94</v>
      </c>
      <c r="F2290">
        <v>43</v>
      </c>
      <c r="G2290" s="12">
        <v>28.799999999999997</v>
      </c>
      <c r="H2290" s="10">
        <v>28.799999999999997</v>
      </c>
      <c r="I2290" s="11">
        <v>650</v>
      </c>
      <c r="J2290" s="11">
        <f t="shared" si="35"/>
        <v>18719.999999999996</v>
      </c>
    </row>
    <row r="2291" spans="1:10">
      <c r="A2291" t="s">
        <v>76</v>
      </c>
      <c r="B2291" t="s">
        <v>85</v>
      </c>
      <c r="C2291" t="s">
        <v>80</v>
      </c>
      <c r="D2291">
        <v>2017</v>
      </c>
      <c r="E2291" t="s">
        <v>94</v>
      </c>
      <c r="F2291">
        <v>45</v>
      </c>
      <c r="G2291" s="12">
        <v>9.5</v>
      </c>
      <c r="H2291" s="10">
        <v>9.5</v>
      </c>
      <c r="I2291" s="11">
        <v>1100</v>
      </c>
      <c r="J2291" s="11">
        <f t="shared" si="35"/>
        <v>10450</v>
      </c>
    </row>
    <row r="2292" spans="1:10">
      <c r="A2292" t="s">
        <v>77</v>
      </c>
      <c r="B2292" t="s">
        <v>82</v>
      </c>
      <c r="C2292" t="s">
        <v>80</v>
      </c>
      <c r="D2292">
        <v>2017</v>
      </c>
      <c r="E2292" t="s">
        <v>92</v>
      </c>
      <c r="F2292">
        <v>15</v>
      </c>
      <c r="G2292" s="12">
        <v>43.5</v>
      </c>
      <c r="H2292" s="10">
        <v>43.5</v>
      </c>
      <c r="I2292" s="11">
        <v>215</v>
      </c>
      <c r="J2292" s="11">
        <f t="shared" si="35"/>
        <v>9352.5</v>
      </c>
    </row>
    <row r="2293" spans="1:10">
      <c r="A2293" t="s">
        <v>77</v>
      </c>
      <c r="B2293" t="s">
        <v>85</v>
      </c>
      <c r="C2293" t="s">
        <v>80</v>
      </c>
      <c r="D2293">
        <v>2017</v>
      </c>
      <c r="E2293" t="s">
        <v>93</v>
      </c>
      <c r="F2293">
        <v>34</v>
      </c>
      <c r="G2293" s="12">
        <v>8.25</v>
      </c>
      <c r="H2293" s="10">
        <v>8.25</v>
      </c>
      <c r="I2293" s="11">
        <v>1100</v>
      </c>
      <c r="J2293" s="11">
        <f t="shared" si="35"/>
        <v>9075</v>
      </c>
    </row>
    <row r="2294" spans="1:10">
      <c r="A2294" t="s">
        <v>100</v>
      </c>
      <c r="B2294" t="s">
        <v>85</v>
      </c>
      <c r="C2294" t="s">
        <v>80</v>
      </c>
      <c r="D2294">
        <v>2017</v>
      </c>
      <c r="E2294" t="s">
        <v>93</v>
      </c>
      <c r="F2294">
        <v>30</v>
      </c>
      <c r="G2294" s="12">
        <v>2</v>
      </c>
      <c r="H2294" s="10">
        <v>2</v>
      </c>
      <c r="I2294" s="11">
        <v>1100</v>
      </c>
      <c r="J2294" s="11">
        <f t="shared" si="35"/>
        <v>2200</v>
      </c>
    </row>
    <row r="2295" spans="1:10">
      <c r="A2295" t="s">
        <v>75</v>
      </c>
      <c r="B2295" t="s">
        <v>82</v>
      </c>
      <c r="C2295" t="s">
        <v>80</v>
      </c>
      <c r="D2295">
        <v>2017</v>
      </c>
      <c r="E2295" t="s">
        <v>93</v>
      </c>
      <c r="F2295">
        <v>34</v>
      </c>
      <c r="G2295" s="12">
        <v>43.5</v>
      </c>
      <c r="H2295" s="10">
        <v>43.5</v>
      </c>
      <c r="I2295" s="11">
        <v>215</v>
      </c>
      <c r="J2295" s="11">
        <f t="shared" si="35"/>
        <v>9352.5</v>
      </c>
    </row>
    <row r="2296" spans="1:10">
      <c r="A2296" t="s">
        <v>77</v>
      </c>
      <c r="B2296" t="s">
        <v>82</v>
      </c>
      <c r="C2296" t="s">
        <v>80</v>
      </c>
      <c r="D2296">
        <v>2017</v>
      </c>
      <c r="E2296" t="s">
        <v>91</v>
      </c>
      <c r="F2296">
        <v>9</v>
      </c>
      <c r="G2296" s="12">
        <v>49.5</v>
      </c>
      <c r="H2296" s="10">
        <v>49.5</v>
      </c>
      <c r="I2296" s="11">
        <v>215</v>
      </c>
      <c r="J2296" s="11">
        <f t="shared" si="35"/>
        <v>10642.5</v>
      </c>
    </row>
    <row r="2297" spans="1:10">
      <c r="A2297" t="s">
        <v>76</v>
      </c>
      <c r="B2297" t="s">
        <v>85</v>
      </c>
      <c r="C2297" t="s">
        <v>80</v>
      </c>
      <c r="D2297">
        <v>2017</v>
      </c>
      <c r="E2297" t="s">
        <v>91</v>
      </c>
      <c r="F2297">
        <v>9</v>
      </c>
      <c r="G2297" s="12">
        <v>11.25</v>
      </c>
      <c r="H2297" s="10">
        <v>11.25</v>
      </c>
      <c r="I2297" s="11">
        <v>1100</v>
      </c>
      <c r="J2297" s="11">
        <f t="shared" si="35"/>
        <v>12375</v>
      </c>
    </row>
    <row r="2298" spans="1:10">
      <c r="A2298" t="s">
        <v>77</v>
      </c>
      <c r="B2298" t="s">
        <v>83</v>
      </c>
      <c r="C2298" t="s">
        <v>80</v>
      </c>
      <c r="D2298">
        <v>2017</v>
      </c>
      <c r="E2298" t="s">
        <v>93</v>
      </c>
      <c r="F2298">
        <v>34</v>
      </c>
      <c r="G2298" s="12">
        <v>7.333333333333333</v>
      </c>
      <c r="H2298" s="10">
        <v>7.333333333333333</v>
      </c>
      <c r="I2298" s="11">
        <v>75</v>
      </c>
      <c r="J2298" s="11">
        <f t="shared" si="35"/>
        <v>550</v>
      </c>
    </row>
    <row r="2299" spans="1:10">
      <c r="A2299" t="s">
        <v>77</v>
      </c>
      <c r="B2299" t="s">
        <v>83</v>
      </c>
      <c r="C2299" t="s">
        <v>80</v>
      </c>
      <c r="D2299">
        <v>2017</v>
      </c>
      <c r="E2299" t="s">
        <v>92</v>
      </c>
      <c r="F2299">
        <v>16</v>
      </c>
      <c r="G2299" s="12">
        <v>5</v>
      </c>
      <c r="H2299" s="10">
        <v>5</v>
      </c>
      <c r="I2299" s="11">
        <v>75</v>
      </c>
      <c r="J2299" s="11">
        <f t="shared" si="35"/>
        <v>375</v>
      </c>
    </row>
    <row r="2300" spans="1:10">
      <c r="A2300" t="s">
        <v>76</v>
      </c>
      <c r="B2300" t="s">
        <v>82</v>
      </c>
      <c r="C2300" t="s">
        <v>80</v>
      </c>
      <c r="D2300">
        <v>2017</v>
      </c>
      <c r="E2300" t="s">
        <v>91</v>
      </c>
      <c r="F2300">
        <v>9</v>
      </c>
      <c r="G2300" s="12">
        <v>57</v>
      </c>
      <c r="H2300" s="10">
        <v>57</v>
      </c>
      <c r="I2300" s="11">
        <v>215</v>
      </c>
      <c r="J2300" s="11">
        <f t="shared" si="35"/>
        <v>12255</v>
      </c>
    </row>
    <row r="2301" spans="1:10">
      <c r="A2301" t="s">
        <v>76</v>
      </c>
      <c r="B2301" t="s">
        <v>83</v>
      </c>
      <c r="C2301" t="s">
        <v>80</v>
      </c>
      <c r="D2301">
        <v>2017</v>
      </c>
      <c r="E2301" t="s">
        <v>91</v>
      </c>
      <c r="F2301">
        <v>9</v>
      </c>
      <c r="G2301" s="12">
        <v>15</v>
      </c>
      <c r="H2301" s="10">
        <v>15</v>
      </c>
      <c r="I2301" s="11">
        <v>75</v>
      </c>
      <c r="J2301" s="11">
        <f t="shared" si="35"/>
        <v>1125</v>
      </c>
    </row>
    <row r="2302" spans="1:10">
      <c r="A2302" t="s">
        <v>100</v>
      </c>
      <c r="B2302" t="s">
        <v>85</v>
      </c>
      <c r="C2302" t="s">
        <v>80</v>
      </c>
      <c r="D2302">
        <v>2017</v>
      </c>
      <c r="E2302" t="s">
        <v>94</v>
      </c>
      <c r="F2302">
        <v>50</v>
      </c>
      <c r="G2302" s="12">
        <v>2.5</v>
      </c>
      <c r="H2302" s="10">
        <v>2.5</v>
      </c>
      <c r="I2302" s="11">
        <v>1100</v>
      </c>
      <c r="J2302" s="11">
        <f t="shared" si="35"/>
        <v>2750</v>
      </c>
    </row>
    <row r="2303" spans="1:10">
      <c r="A2303" t="s">
        <v>75</v>
      </c>
      <c r="B2303" t="s">
        <v>85</v>
      </c>
      <c r="C2303" t="s">
        <v>80</v>
      </c>
      <c r="D2303">
        <v>2017</v>
      </c>
      <c r="E2303" t="s">
        <v>93</v>
      </c>
      <c r="F2303">
        <v>29</v>
      </c>
      <c r="G2303" s="12">
        <v>5.5</v>
      </c>
      <c r="H2303" s="10">
        <v>5.5</v>
      </c>
      <c r="I2303" s="11">
        <v>1100</v>
      </c>
      <c r="J2303" s="11">
        <f t="shared" si="35"/>
        <v>6050</v>
      </c>
    </row>
    <row r="2304" spans="1:10">
      <c r="A2304" t="s">
        <v>76</v>
      </c>
      <c r="B2304" t="s">
        <v>85</v>
      </c>
      <c r="C2304" t="s">
        <v>80</v>
      </c>
      <c r="D2304">
        <v>2017</v>
      </c>
      <c r="E2304" t="s">
        <v>92</v>
      </c>
      <c r="F2304">
        <v>15</v>
      </c>
      <c r="G2304" s="12">
        <v>13.25</v>
      </c>
      <c r="H2304" s="10">
        <v>13.25</v>
      </c>
      <c r="I2304" s="11">
        <v>1100</v>
      </c>
      <c r="J2304" s="11">
        <f t="shared" si="35"/>
        <v>14575</v>
      </c>
    </row>
    <row r="2305" spans="1:10">
      <c r="A2305" t="s">
        <v>75</v>
      </c>
      <c r="B2305" t="s">
        <v>84</v>
      </c>
      <c r="C2305" t="s">
        <v>80</v>
      </c>
      <c r="D2305">
        <v>2017</v>
      </c>
      <c r="E2305" t="s">
        <v>94</v>
      </c>
      <c r="F2305">
        <v>42</v>
      </c>
      <c r="G2305" s="12">
        <v>34.799999999999997</v>
      </c>
      <c r="H2305" s="10">
        <v>34.799999999999997</v>
      </c>
      <c r="I2305" s="11">
        <v>650</v>
      </c>
      <c r="J2305" s="11">
        <f t="shared" si="35"/>
        <v>22619.999999999996</v>
      </c>
    </row>
    <row r="2306" spans="1:10">
      <c r="A2306" t="s">
        <v>100</v>
      </c>
      <c r="B2306" t="s">
        <v>82</v>
      </c>
      <c r="C2306" t="s">
        <v>80</v>
      </c>
      <c r="D2306">
        <v>2017</v>
      </c>
      <c r="E2306" t="s">
        <v>92</v>
      </c>
      <c r="F2306">
        <v>22</v>
      </c>
      <c r="G2306" s="12">
        <v>9</v>
      </c>
      <c r="H2306" s="10">
        <v>9</v>
      </c>
      <c r="I2306" s="11">
        <v>215</v>
      </c>
      <c r="J2306" s="11">
        <f t="shared" ref="J2306:J2369" si="36">I2306*G2306</f>
        <v>1935</v>
      </c>
    </row>
    <row r="2307" spans="1:10">
      <c r="A2307" t="s">
        <v>76</v>
      </c>
      <c r="B2307" t="s">
        <v>84</v>
      </c>
      <c r="C2307" t="s">
        <v>80</v>
      </c>
      <c r="D2307">
        <v>2017</v>
      </c>
      <c r="E2307" t="s">
        <v>92</v>
      </c>
      <c r="F2307">
        <v>15</v>
      </c>
      <c r="G2307" s="12">
        <v>46.8</v>
      </c>
      <c r="H2307" s="10">
        <v>46.8</v>
      </c>
      <c r="I2307" s="11">
        <v>650</v>
      </c>
      <c r="J2307" s="11">
        <f t="shared" si="36"/>
        <v>30419.999999999996</v>
      </c>
    </row>
    <row r="2308" spans="1:10">
      <c r="A2308" t="s">
        <v>77</v>
      </c>
      <c r="B2308" t="s">
        <v>82</v>
      </c>
      <c r="C2308" t="s">
        <v>80</v>
      </c>
      <c r="D2308">
        <v>2017</v>
      </c>
      <c r="E2308" t="s">
        <v>94</v>
      </c>
      <c r="F2308">
        <v>45</v>
      </c>
      <c r="G2308" s="12">
        <v>25.5</v>
      </c>
      <c r="H2308" s="10">
        <v>25.5</v>
      </c>
      <c r="I2308" s="11">
        <v>215</v>
      </c>
      <c r="J2308" s="11">
        <f t="shared" si="36"/>
        <v>5482.5</v>
      </c>
    </row>
    <row r="2309" spans="1:10">
      <c r="A2309" t="s">
        <v>75</v>
      </c>
      <c r="B2309" t="s">
        <v>83</v>
      </c>
      <c r="C2309" t="s">
        <v>80</v>
      </c>
      <c r="D2309">
        <v>2017</v>
      </c>
      <c r="E2309" t="s">
        <v>91</v>
      </c>
      <c r="F2309">
        <v>9</v>
      </c>
      <c r="G2309" s="12">
        <v>8</v>
      </c>
      <c r="H2309" s="10">
        <v>8</v>
      </c>
      <c r="I2309" s="11">
        <v>75</v>
      </c>
      <c r="J2309" s="11">
        <f t="shared" si="36"/>
        <v>600</v>
      </c>
    </row>
    <row r="2310" spans="1:10">
      <c r="A2310" t="s">
        <v>76</v>
      </c>
      <c r="B2310" t="s">
        <v>82</v>
      </c>
      <c r="C2310" t="s">
        <v>80</v>
      </c>
      <c r="D2310">
        <v>2017</v>
      </c>
      <c r="E2310" t="s">
        <v>93</v>
      </c>
      <c r="F2310">
        <v>37</v>
      </c>
      <c r="G2310" s="12">
        <v>60</v>
      </c>
      <c r="H2310" s="10">
        <v>60</v>
      </c>
      <c r="I2310" s="11">
        <v>215</v>
      </c>
      <c r="J2310" s="11">
        <f t="shared" si="36"/>
        <v>12900</v>
      </c>
    </row>
    <row r="2311" spans="1:10">
      <c r="A2311" t="s">
        <v>77</v>
      </c>
      <c r="B2311" t="s">
        <v>85</v>
      </c>
      <c r="C2311" t="s">
        <v>80</v>
      </c>
      <c r="D2311">
        <v>2017</v>
      </c>
      <c r="E2311" t="s">
        <v>93</v>
      </c>
      <c r="F2311">
        <v>37</v>
      </c>
      <c r="G2311" s="12">
        <v>6.75</v>
      </c>
      <c r="H2311" s="10">
        <v>6.75</v>
      </c>
      <c r="I2311" s="11">
        <v>1100</v>
      </c>
      <c r="J2311" s="11">
        <f t="shared" si="36"/>
        <v>7425</v>
      </c>
    </row>
    <row r="2312" spans="1:10">
      <c r="A2312" t="s">
        <v>78</v>
      </c>
      <c r="B2312" t="s">
        <v>85</v>
      </c>
      <c r="C2312" t="s">
        <v>80</v>
      </c>
      <c r="D2312">
        <v>2017</v>
      </c>
      <c r="E2312" t="s">
        <v>93</v>
      </c>
      <c r="F2312">
        <v>37</v>
      </c>
      <c r="G2312" s="12">
        <v>4.5</v>
      </c>
      <c r="H2312" s="10">
        <v>4.5</v>
      </c>
      <c r="I2312" s="11">
        <v>1100</v>
      </c>
      <c r="J2312" s="11">
        <f t="shared" si="36"/>
        <v>4950</v>
      </c>
    </row>
    <row r="2313" spans="1:10">
      <c r="A2313" t="s">
        <v>77</v>
      </c>
      <c r="B2313" t="s">
        <v>83</v>
      </c>
      <c r="C2313" t="s">
        <v>80</v>
      </c>
      <c r="D2313">
        <v>2017</v>
      </c>
      <c r="E2313" t="s">
        <v>93</v>
      </c>
      <c r="F2313">
        <v>29</v>
      </c>
      <c r="G2313" s="12">
        <v>10.666666666666666</v>
      </c>
      <c r="H2313" s="10">
        <v>10.666666666666666</v>
      </c>
      <c r="I2313" s="11">
        <v>75</v>
      </c>
      <c r="J2313" s="11">
        <f t="shared" si="36"/>
        <v>800</v>
      </c>
    </row>
    <row r="2314" spans="1:10">
      <c r="A2314" t="s">
        <v>78</v>
      </c>
      <c r="B2314" t="s">
        <v>82</v>
      </c>
      <c r="C2314" t="s">
        <v>80</v>
      </c>
      <c r="D2314">
        <v>2017</v>
      </c>
      <c r="E2314" t="s">
        <v>91</v>
      </c>
      <c r="F2314">
        <v>8</v>
      </c>
      <c r="G2314" s="12">
        <v>25.5</v>
      </c>
      <c r="H2314" s="10">
        <v>25.5</v>
      </c>
      <c r="I2314" s="11">
        <v>215</v>
      </c>
      <c r="J2314" s="11">
        <f t="shared" si="36"/>
        <v>5482.5</v>
      </c>
    </row>
    <row r="2315" spans="1:10">
      <c r="A2315" t="s">
        <v>100</v>
      </c>
      <c r="B2315" t="s">
        <v>83</v>
      </c>
      <c r="C2315" t="s">
        <v>80</v>
      </c>
      <c r="D2315">
        <v>2017</v>
      </c>
      <c r="E2315" t="s">
        <v>92</v>
      </c>
      <c r="F2315">
        <v>25</v>
      </c>
      <c r="G2315" s="12">
        <v>2.6666666666666665</v>
      </c>
      <c r="H2315" s="10">
        <v>2.6666666666666665</v>
      </c>
      <c r="I2315" s="11">
        <v>75</v>
      </c>
      <c r="J2315" s="11">
        <f t="shared" si="36"/>
        <v>200</v>
      </c>
    </row>
    <row r="2316" spans="1:10">
      <c r="A2316" t="s">
        <v>77</v>
      </c>
      <c r="B2316" t="s">
        <v>84</v>
      </c>
      <c r="C2316" t="s">
        <v>80</v>
      </c>
      <c r="D2316">
        <v>2017</v>
      </c>
      <c r="E2316" t="s">
        <v>94</v>
      </c>
      <c r="F2316">
        <v>42</v>
      </c>
      <c r="G2316" s="12">
        <v>24</v>
      </c>
      <c r="H2316" s="10">
        <v>24</v>
      </c>
      <c r="I2316" s="11">
        <v>650</v>
      </c>
      <c r="J2316" s="11">
        <f t="shared" si="36"/>
        <v>15600</v>
      </c>
    </row>
    <row r="2317" spans="1:10">
      <c r="A2317" t="s">
        <v>77</v>
      </c>
      <c r="B2317" t="s">
        <v>84</v>
      </c>
      <c r="C2317" t="s">
        <v>80</v>
      </c>
      <c r="D2317">
        <v>2017</v>
      </c>
      <c r="E2317" t="s">
        <v>94</v>
      </c>
      <c r="F2317">
        <v>46</v>
      </c>
      <c r="G2317" s="12">
        <v>32.4</v>
      </c>
      <c r="H2317" s="10">
        <v>32.4</v>
      </c>
      <c r="I2317" s="11">
        <v>650</v>
      </c>
      <c r="J2317" s="11">
        <f t="shared" si="36"/>
        <v>21060</v>
      </c>
    </row>
    <row r="2318" spans="1:10">
      <c r="A2318" t="s">
        <v>75</v>
      </c>
      <c r="B2318" t="s">
        <v>82</v>
      </c>
      <c r="C2318" t="s">
        <v>80</v>
      </c>
      <c r="D2318">
        <v>2017</v>
      </c>
      <c r="E2318" t="s">
        <v>91</v>
      </c>
      <c r="F2318">
        <v>8</v>
      </c>
      <c r="G2318" s="12">
        <v>42</v>
      </c>
      <c r="H2318" s="10">
        <v>42</v>
      </c>
      <c r="I2318" s="11">
        <v>215</v>
      </c>
      <c r="J2318" s="11">
        <f t="shared" si="36"/>
        <v>9030</v>
      </c>
    </row>
    <row r="2319" spans="1:10">
      <c r="A2319" t="s">
        <v>75</v>
      </c>
      <c r="B2319" t="s">
        <v>82</v>
      </c>
      <c r="C2319" t="s">
        <v>80</v>
      </c>
      <c r="D2319">
        <v>2017</v>
      </c>
      <c r="E2319" t="s">
        <v>92</v>
      </c>
      <c r="F2319">
        <v>16</v>
      </c>
      <c r="G2319" s="12">
        <v>51</v>
      </c>
      <c r="H2319" s="10">
        <v>51</v>
      </c>
      <c r="I2319" s="11">
        <v>215</v>
      </c>
      <c r="J2319" s="11">
        <f t="shared" si="36"/>
        <v>10965</v>
      </c>
    </row>
    <row r="2320" spans="1:10">
      <c r="A2320" t="s">
        <v>78</v>
      </c>
      <c r="B2320" t="s">
        <v>83</v>
      </c>
      <c r="C2320" t="s">
        <v>80</v>
      </c>
      <c r="D2320">
        <v>2017</v>
      </c>
      <c r="E2320" t="s">
        <v>92</v>
      </c>
      <c r="F2320">
        <v>19</v>
      </c>
      <c r="G2320" s="12">
        <v>9.3333333333333339</v>
      </c>
      <c r="H2320" s="10">
        <v>9.3333333333333339</v>
      </c>
      <c r="I2320" s="11">
        <v>75</v>
      </c>
      <c r="J2320" s="11">
        <f t="shared" si="36"/>
        <v>700</v>
      </c>
    </row>
    <row r="2321" spans="1:10">
      <c r="A2321" t="s">
        <v>75</v>
      </c>
      <c r="B2321" t="s">
        <v>82</v>
      </c>
      <c r="C2321" t="s">
        <v>80</v>
      </c>
      <c r="D2321">
        <v>2017</v>
      </c>
      <c r="E2321" t="s">
        <v>93</v>
      </c>
      <c r="F2321">
        <v>29</v>
      </c>
      <c r="G2321" s="12">
        <v>36</v>
      </c>
      <c r="H2321" s="10">
        <v>36</v>
      </c>
      <c r="I2321" s="11">
        <v>215</v>
      </c>
      <c r="J2321" s="11">
        <f t="shared" si="36"/>
        <v>7740</v>
      </c>
    </row>
    <row r="2322" spans="1:10">
      <c r="A2322" t="s">
        <v>77</v>
      </c>
      <c r="B2322" t="s">
        <v>82</v>
      </c>
      <c r="C2322" t="s">
        <v>80</v>
      </c>
      <c r="D2322">
        <v>2017</v>
      </c>
      <c r="E2322" t="s">
        <v>93</v>
      </c>
      <c r="F2322">
        <v>34</v>
      </c>
      <c r="G2322" s="12">
        <v>24</v>
      </c>
      <c r="H2322" s="10">
        <v>24</v>
      </c>
      <c r="I2322" s="11">
        <v>215</v>
      </c>
      <c r="J2322" s="11">
        <f t="shared" si="36"/>
        <v>5160</v>
      </c>
    </row>
    <row r="2323" spans="1:10">
      <c r="A2323" t="s">
        <v>76</v>
      </c>
      <c r="B2323" t="s">
        <v>85</v>
      </c>
      <c r="C2323" t="s">
        <v>80</v>
      </c>
      <c r="D2323">
        <v>2017</v>
      </c>
      <c r="E2323" t="s">
        <v>93</v>
      </c>
      <c r="F2323">
        <v>36</v>
      </c>
      <c r="G2323" s="12">
        <v>8.75</v>
      </c>
      <c r="H2323" s="10">
        <v>8.75</v>
      </c>
      <c r="I2323" s="11">
        <v>1100</v>
      </c>
      <c r="J2323" s="11">
        <f t="shared" si="36"/>
        <v>9625</v>
      </c>
    </row>
    <row r="2324" spans="1:10">
      <c r="A2324" t="s">
        <v>78</v>
      </c>
      <c r="B2324" t="s">
        <v>82</v>
      </c>
      <c r="C2324" t="s">
        <v>80</v>
      </c>
      <c r="D2324">
        <v>2017</v>
      </c>
      <c r="E2324" t="s">
        <v>92</v>
      </c>
      <c r="F2324">
        <v>15</v>
      </c>
      <c r="G2324" s="12">
        <v>33</v>
      </c>
      <c r="H2324" s="10">
        <v>33</v>
      </c>
      <c r="I2324" s="11">
        <v>215</v>
      </c>
      <c r="J2324" s="11">
        <f t="shared" si="36"/>
        <v>7095</v>
      </c>
    </row>
    <row r="2325" spans="1:10">
      <c r="A2325" t="s">
        <v>76</v>
      </c>
      <c r="B2325" t="s">
        <v>83</v>
      </c>
      <c r="C2325" t="s">
        <v>80</v>
      </c>
      <c r="D2325">
        <v>2017</v>
      </c>
      <c r="E2325" t="s">
        <v>94</v>
      </c>
      <c r="F2325">
        <v>46</v>
      </c>
      <c r="G2325" s="12">
        <v>18.666666666666668</v>
      </c>
      <c r="H2325" s="10">
        <v>18.666666666666668</v>
      </c>
      <c r="I2325" s="11">
        <v>75</v>
      </c>
      <c r="J2325" s="11">
        <f t="shared" si="36"/>
        <v>1400</v>
      </c>
    </row>
    <row r="2326" spans="1:10">
      <c r="A2326" t="s">
        <v>75</v>
      </c>
      <c r="B2326" t="s">
        <v>83</v>
      </c>
      <c r="C2326" t="s">
        <v>80</v>
      </c>
      <c r="D2326">
        <v>2017</v>
      </c>
      <c r="E2326" t="s">
        <v>94</v>
      </c>
      <c r="F2326">
        <v>44</v>
      </c>
      <c r="G2326" s="12">
        <v>11</v>
      </c>
      <c r="H2326" s="10">
        <v>11</v>
      </c>
      <c r="I2326" s="11">
        <v>75</v>
      </c>
      <c r="J2326" s="11">
        <f t="shared" si="36"/>
        <v>825</v>
      </c>
    </row>
    <row r="2327" spans="1:10">
      <c r="A2327" t="s">
        <v>100</v>
      </c>
      <c r="B2327" t="s">
        <v>84</v>
      </c>
      <c r="C2327" t="s">
        <v>80</v>
      </c>
      <c r="D2327">
        <v>2017</v>
      </c>
      <c r="E2327" t="s">
        <v>92</v>
      </c>
      <c r="F2327">
        <v>22</v>
      </c>
      <c r="G2327" s="12">
        <v>12</v>
      </c>
      <c r="H2327" s="10">
        <v>12</v>
      </c>
      <c r="I2327" s="11">
        <v>650</v>
      </c>
      <c r="J2327" s="11">
        <f t="shared" si="36"/>
        <v>7800</v>
      </c>
    </row>
    <row r="2328" spans="1:10">
      <c r="A2328" t="s">
        <v>75</v>
      </c>
      <c r="B2328" t="s">
        <v>83</v>
      </c>
      <c r="C2328" t="s">
        <v>80</v>
      </c>
      <c r="D2328">
        <v>2017</v>
      </c>
      <c r="E2328" t="s">
        <v>91</v>
      </c>
      <c r="F2328">
        <v>8</v>
      </c>
      <c r="G2328" s="12">
        <v>7.666666666666667</v>
      </c>
      <c r="H2328" s="10">
        <v>7.666666666666667</v>
      </c>
      <c r="I2328" s="11">
        <v>75</v>
      </c>
      <c r="J2328" s="11">
        <f t="shared" si="36"/>
        <v>575</v>
      </c>
    </row>
    <row r="2329" spans="1:10">
      <c r="A2329" t="s">
        <v>75</v>
      </c>
      <c r="B2329" t="s">
        <v>83</v>
      </c>
      <c r="C2329" t="s">
        <v>80</v>
      </c>
      <c r="D2329">
        <v>2017</v>
      </c>
      <c r="E2329" t="s">
        <v>94</v>
      </c>
      <c r="F2329">
        <v>46</v>
      </c>
      <c r="G2329" s="12">
        <v>11</v>
      </c>
      <c r="H2329" s="10">
        <v>11</v>
      </c>
      <c r="I2329" s="11">
        <v>75</v>
      </c>
      <c r="J2329" s="11">
        <f t="shared" si="36"/>
        <v>825</v>
      </c>
    </row>
    <row r="2330" spans="1:10">
      <c r="A2330" t="s">
        <v>77</v>
      </c>
      <c r="B2330" t="s">
        <v>84</v>
      </c>
      <c r="C2330" t="s">
        <v>80</v>
      </c>
      <c r="D2330">
        <v>2017</v>
      </c>
      <c r="E2330" t="s">
        <v>94</v>
      </c>
      <c r="F2330">
        <v>44</v>
      </c>
      <c r="G2330" s="12">
        <v>19.2</v>
      </c>
      <c r="H2330" s="10">
        <v>19.2</v>
      </c>
      <c r="I2330" s="11">
        <v>650</v>
      </c>
      <c r="J2330" s="11">
        <f t="shared" si="36"/>
        <v>12480</v>
      </c>
    </row>
    <row r="2331" spans="1:10">
      <c r="A2331" t="s">
        <v>78</v>
      </c>
      <c r="B2331" t="s">
        <v>84</v>
      </c>
      <c r="C2331" t="s">
        <v>80</v>
      </c>
      <c r="D2331">
        <v>2017</v>
      </c>
      <c r="E2331" t="s">
        <v>93</v>
      </c>
      <c r="F2331">
        <v>37</v>
      </c>
      <c r="G2331" s="12">
        <v>28.799999999999997</v>
      </c>
      <c r="H2331" s="10">
        <v>28.799999999999997</v>
      </c>
      <c r="I2331" s="11">
        <v>650</v>
      </c>
      <c r="J2331" s="11">
        <f t="shared" si="36"/>
        <v>18719.999999999996</v>
      </c>
    </row>
    <row r="2332" spans="1:10">
      <c r="A2332" t="s">
        <v>75</v>
      </c>
      <c r="B2332" t="s">
        <v>85</v>
      </c>
      <c r="C2332" t="s">
        <v>80</v>
      </c>
      <c r="D2332">
        <v>2017</v>
      </c>
      <c r="E2332" t="s">
        <v>93</v>
      </c>
      <c r="F2332">
        <v>36</v>
      </c>
      <c r="G2332" s="12">
        <v>8</v>
      </c>
      <c r="H2332" s="10">
        <v>8</v>
      </c>
      <c r="I2332" s="11">
        <v>1100</v>
      </c>
      <c r="J2332" s="11">
        <f t="shared" si="36"/>
        <v>8800</v>
      </c>
    </row>
    <row r="2333" spans="1:10">
      <c r="A2333" t="s">
        <v>75</v>
      </c>
      <c r="B2333" t="s">
        <v>85</v>
      </c>
      <c r="C2333" t="s">
        <v>80</v>
      </c>
      <c r="D2333">
        <v>2017</v>
      </c>
      <c r="E2333" t="s">
        <v>91</v>
      </c>
      <c r="F2333">
        <v>8</v>
      </c>
      <c r="G2333" s="12">
        <v>9</v>
      </c>
      <c r="H2333" s="10">
        <v>9</v>
      </c>
      <c r="I2333" s="11">
        <v>1100</v>
      </c>
      <c r="J2333" s="11">
        <f t="shared" si="36"/>
        <v>9900</v>
      </c>
    </row>
    <row r="2334" spans="1:10">
      <c r="A2334" t="s">
        <v>77</v>
      </c>
      <c r="B2334" t="s">
        <v>82</v>
      </c>
      <c r="C2334" t="s">
        <v>80</v>
      </c>
      <c r="D2334">
        <v>2017</v>
      </c>
      <c r="E2334" t="s">
        <v>94</v>
      </c>
      <c r="F2334">
        <v>43</v>
      </c>
      <c r="G2334" s="12">
        <v>33</v>
      </c>
      <c r="H2334" s="10">
        <v>33</v>
      </c>
      <c r="I2334" s="11">
        <v>215</v>
      </c>
      <c r="J2334" s="11">
        <f t="shared" si="36"/>
        <v>7095</v>
      </c>
    </row>
    <row r="2335" spans="1:10">
      <c r="A2335" t="s">
        <v>78</v>
      </c>
      <c r="B2335" t="s">
        <v>83</v>
      </c>
      <c r="C2335" t="s">
        <v>80</v>
      </c>
      <c r="D2335">
        <v>2017</v>
      </c>
      <c r="E2335" t="s">
        <v>94</v>
      </c>
      <c r="F2335">
        <v>46</v>
      </c>
      <c r="G2335" s="12">
        <v>4.333333333333333</v>
      </c>
      <c r="H2335" s="10">
        <v>4.333333333333333</v>
      </c>
      <c r="I2335" s="11">
        <v>75</v>
      </c>
      <c r="J2335" s="11">
        <f t="shared" si="36"/>
        <v>325</v>
      </c>
    </row>
    <row r="2336" spans="1:10">
      <c r="A2336" t="s">
        <v>78</v>
      </c>
      <c r="B2336" t="s">
        <v>84</v>
      </c>
      <c r="C2336" t="s">
        <v>80</v>
      </c>
      <c r="D2336">
        <v>2017</v>
      </c>
      <c r="E2336" t="s">
        <v>94</v>
      </c>
      <c r="F2336">
        <v>47</v>
      </c>
      <c r="G2336" s="12">
        <v>27.599999999999998</v>
      </c>
      <c r="H2336" s="10">
        <v>27.599999999999998</v>
      </c>
      <c r="I2336" s="11">
        <v>650</v>
      </c>
      <c r="J2336" s="11">
        <f t="shared" si="36"/>
        <v>17940</v>
      </c>
    </row>
    <row r="2337" spans="1:10">
      <c r="A2337" t="s">
        <v>75</v>
      </c>
      <c r="B2337" t="s">
        <v>83</v>
      </c>
      <c r="C2337" t="s">
        <v>80</v>
      </c>
      <c r="D2337">
        <v>2017</v>
      </c>
      <c r="E2337" t="s">
        <v>92</v>
      </c>
      <c r="F2337">
        <v>15</v>
      </c>
      <c r="G2337" s="12">
        <v>13</v>
      </c>
      <c r="H2337" s="10">
        <v>13</v>
      </c>
      <c r="I2337" s="11">
        <v>75</v>
      </c>
      <c r="J2337" s="11">
        <f t="shared" si="36"/>
        <v>975</v>
      </c>
    </row>
    <row r="2338" spans="1:10">
      <c r="A2338" t="s">
        <v>100</v>
      </c>
      <c r="B2338" t="s">
        <v>84</v>
      </c>
      <c r="C2338" t="s">
        <v>80</v>
      </c>
      <c r="D2338">
        <v>2017</v>
      </c>
      <c r="E2338" t="s">
        <v>91</v>
      </c>
      <c r="F2338">
        <v>12</v>
      </c>
      <c r="G2338" s="12">
        <v>10.799999999999999</v>
      </c>
      <c r="H2338" s="10">
        <v>10.799999999999999</v>
      </c>
      <c r="I2338" s="11">
        <v>650</v>
      </c>
      <c r="J2338" s="11">
        <f t="shared" si="36"/>
        <v>7019.9999999999991</v>
      </c>
    </row>
    <row r="2339" spans="1:10">
      <c r="A2339" t="s">
        <v>100</v>
      </c>
      <c r="B2339" t="s">
        <v>82</v>
      </c>
      <c r="C2339" t="s">
        <v>80</v>
      </c>
      <c r="D2339">
        <v>2017</v>
      </c>
      <c r="E2339" t="s">
        <v>93</v>
      </c>
      <c r="F2339">
        <v>30</v>
      </c>
      <c r="G2339" s="12">
        <v>9</v>
      </c>
      <c r="H2339" s="10">
        <v>9</v>
      </c>
      <c r="I2339" s="11">
        <v>215</v>
      </c>
      <c r="J2339" s="11">
        <f t="shared" si="36"/>
        <v>1935</v>
      </c>
    </row>
    <row r="2340" spans="1:10">
      <c r="A2340" t="s">
        <v>100</v>
      </c>
      <c r="B2340" t="s">
        <v>83</v>
      </c>
      <c r="C2340" t="s">
        <v>80</v>
      </c>
      <c r="D2340">
        <v>2017</v>
      </c>
      <c r="E2340" t="s">
        <v>94</v>
      </c>
      <c r="F2340">
        <v>48</v>
      </c>
      <c r="G2340" s="12">
        <v>2.6666666666666665</v>
      </c>
      <c r="H2340" s="10">
        <v>2.6666666666666665</v>
      </c>
      <c r="I2340" s="11">
        <v>75</v>
      </c>
      <c r="J2340" s="11">
        <f t="shared" si="36"/>
        <v>200</v>
      </c>
    </row>
    <row r="2341" spans="1:10">
      <c r="A2341" t="s">
        <v>78</v>
      </c>
      <c r="B2341" t="s">
        <v>85</v>
      </c>
      <c r="C2341" t="s">
        <v>80</v>
      </c>
      <c r="D2341">
        <v>2017</v>
      </c>
      <c r="E2341" t="s">
        <v>92</v>
      </c>
      <c r="F2341">
        <v>19</v>
      </c>
      <c r="G2341" s="12">
        <v>4.5</v>
      </c>
      <c r="H2341" s="10">
        <v>4.5</v>
      </c>
      <c r="I2341" s="11">
        <v>1100</v>
      </c>
      <c r="J2341" s="11">
        <f t="shared" si="36"/>
        <v>4950</v>
      </c>
    </row>
    <row r="2342" spans="1:10">
      <c r="A2342" t="s">
        <v>76</v>
      </c>
      <c r="B2342" t="s">
        <v>83</v>
      </c>
      <c r="C2342" t="s">
        <v>80</v>
      </c>
      <c r="D2342">
        <v>2017</v>
      </c>
      <c r="E2342" t="s">
        <v>92</v>
      </c>
      <c r="F2342">
        <v>16</v>
      </c>
      <c r="G2342" s="12">
        <v>19.666666666666668</v>
      </c>
      <c r="H2342" s="10">
        <v>19.666666666666668</v>
      </c>
      <c r="I2342" s="11">
        <v>75</v>
      </c>
      <c r="J2342" s="11">
        <f t="shared" si="36"/>
        <v>1475</v>
      </c>
    </row>
    <row r="2343" spans="1:10">
      <c r="A2343" t="s">
        <v>78</v>
      </c>
      <c r="B2343" t="s">
        <v>85</v>
      </c>
      <c r="C2343" t="s">
        <v>80</v>
      </c>
      <c r="D2343">
        <v>2017</v>
      </c>
      <c r="E2343" t="s">
        <v>93</v>
      </c>
      <c r="F2343">
        <v>35</v>
      </c>
      <c r="G2343" s="12">
        <v>2.75</v>
      </c>
      <c r="H2343" s="10">
        <v>2.75</v>
      </c>
      <c r="I2343" s="11">
        <v>1100</v>
      </c>
      <c r="J2343" s="11">
        <f t="shared" si="36"/>
        <v>3025</v>
      </c>
    </row>
    <row r="2344" spans="1:10">
      <c r="A2344" t="s">
        <v>77</v>
      </c>
      <c r="B2344" t="s">
        <v>83</v>
      </c>
      <c r="C2344" t="s">
        <v>80</v>
      </c>
      <c r="D2344">
        <v>2017</v>
      </c>
      <c r="E2344" t="s">
        <v>92</v>
      </c>
      <c r="F2344">
        <v>15</v>
      </c>
      <c r="G2344" s="12">
        <v>10.666666666666666</v>
      </c>
      <c r="H2344" s="10">
        <v>10.666666666666666</v>
      </c>
      <c r="I2344" s="11">
        <v>75</v>
      </c>
      <c r="J2344" s="11">
        <f t="shared" si="36"/>
        <v>800</v>
      </c>
    </row>
    <row r="2345" spans="1:10">
      <c r="A2345" t="s">
        <v>76</v>
      </c>
      <c r="B2345" t="s">
        <v>85</v>
      </c>
      <c r="C2345" t="s">
        <v>80</v>
      </c>
      <c r="D2345">
        <v>2017</v>
      </c>
      <c r="E2345" t="s">
        <v>91</v>
      </c>
      <c r="F2345">
        <v>1</v>
      </c>
      <c r="G2345" s="12">
        <v>9.75</v>
      </c>
      <c r="H2345" s="10">
        <v>9.75</v>
      </c>
      <c r="I2345" s="11">
        <v>1100</v>
      </c>
      <c r="J2345" s="11">
        <f t="shared" si="36"/>
        <v>10725</v>
      </c>
    </row>
    <row r="2346" spans="1:10">
      <c r="A2346" t="s">
        <v>75</v>
      </c>
      <c r="B2346" t="s">
        <v>84</v>
      </c>
      <c r="C2346" t="s">
        <v>80</v>
      </c>
      <c r="D2346">
        <v>2017</v>
      </c>
      <c r="E2346" t="s">
        <v>93</v>
      </c>
      <c r="F2346">
        <v>29</v>
      </c>
      <c r="G2346" s="12">
        <v>43.199999999999996</v>
      </c>
      <c r="H2346" s="10">
        <v>43.199999999999996</v>
      </c>
      <c r="I2346" s="11">
        <v>650</v>
      </c>
      <c r="J2346" s="11">
        <f t="shared" si="36"/>
        <v>28079.999999999996</v>
      </c>
    </row>
    <row r="2347" spans="1:10">
      <c r="A2347" t="s">
        <v>77</v>
      </c>
      <c r="B2347" t="s">
        <v>84</v>
      </c>
      <c r="C2347" t="s">
        <v>80</v>
      </c>
      <c r="D2347">
        <v>2017</v>
      </c>
      <c r="E2347" t="s">
        <v>93</v>
      </c>
      <c r="F2347">
        <v>34</v>
      </c>
      <c r="G2347" s="12">
        <v>38.4</v>
      </c>
      <c r="H2347" s="10">
        <v>38.4</v>
      </c>
      <c r="I2347" s="11">
        <v>650</v>
      </c>
      <c r="J2347" s="11">
        <f t="shared" si="36"/>
        <v>24960</v>
      </c>
    </row>
    <row r="2348" spans="1:10">
      <c r="A2348" t="s">
        <v>100</v>
      </c>
      <c r="B2348" t="s">
        <v>82</v>
      </c>
      <c r="C2348" t="s">
        <v>80</v>
      </c>
      <c r="D2348">
        <v>2017</v>
      </c>
      <c r="E2348" t="s">
        <v>93</v>
      </c>
      <c r="F2348">
        <v>29</v>
      </c>
      <c r="G2348" s="12">
        <v>7.5</v>
      </c>
      <c r="H2348" s="10">
        <v>7.5</v>
      </c>
      <c r="I2348" s="11">
        <v>215</v>
      </c>
      <c r="J2348" s="11">
        <f t="shared" si="36"/>
        <v>1612.5</v>
      </c>
    </row>
    <row r="2349" spans="1:10">
      <c r="A2349" t="s">
        <v>75</v>
      </c>
      <c r="B2349" t="s">
        <v>84</v>
      </c>
      <c r="C2349" t="s">
        <v>80</v>
      </c>
      <c r="D2349">
        <v>2017</v>
      </c>
      <c r="E2349" t="s">
        <v>92</v>
      </c>
      <c r="F2349">
        <v>19</v>
      </c>
      <c r="G2349" s="12">
        <v>36</v>
      </c>
      <c r="H2349" s="10">
        <v>36</v>
      </c>
      <c r="I2349" s="11">
        <v>650</v>
      </c>
      <c r="J2349" s="11">
        <f t="shared" si="36"/>
        <v>23400</v>
      </c>
    </row>
    <row r="2350" spans="1:10">
      <c r="A2350" t="s">
        <v>78</v>
      </c>
      <c r="B2350" t="s">
        <v>82</v>
      </c>
      <c r="C2350" t="s">
        <v>80</v>
      </c>
      <c r="D2350">
        <v>2017</v>
      </c>
      <c r="E2350" t="s">
        <v>92</v>
      </c>
      <c r="F2350">
        <v>19</v>
      </c>
      <c r="G2350" s="12">
        <v>40.5</v>
      </c>
      <c r="H2350" s="10">
        <v>40.5</v>
      </c>
      <c r="I2350" s="11">
        <v>215</v>
      </c>
      <c r="J2350" s="11">
        <f t="shared" si="36"/>
        <v>8707.5</v>
      </c>
    </row>
    <row r="2351" spans="1:10">
      <c r="A2351" t="s">
        <v>77</v>
      </c>
      <c r="B2351" t="s">
        <v>85</v>
      </c>
      <c r="C2351" t="s">
        <v>80</v>
      </c>
      <c r="D2351">
        <v>2017</v>
      </c>
      <c r="E2351" t="s">
        <v>92</v>
      </c>
      <c r="F2351">
        <v>16</v>
      </c>
      <c r="G2351" s="12">
        <v>7.25</v>
      </c>
      <c r="H2351" s="10">
        <v>7.25</v>
      </c>
      <c r="I2351" s="11">
        <v>1100</v>
      </c>
      <c r="J2351" s="11">
        <f t="shared" si="36"/>
        <v>7975</v>
      </c>
    </row>
    <row r="2352" spans="1:10">
      <c r="A2352" t="s">
        <v>78</v>
      </c>
      <c r="B2352" t="s">
        <v>82</v>
      </c>
      <c r="C2352" t="s">
        <v>80</v>
      </c>
      <c r="D2352">
        <v>2017</v>
      </c>
      <c r="E2352" t="s">
        <v>92</v>
      </c>
      <c r="F2352">
        <v>16</v>
      </c>
      <c r="G2352" s="12">
        <v>39</v>
      </c>
      <c r="H2352" s="10">
        <v>39</v>
      </c>
      <c r="I2352" s="11">
        <v>215</v>
      </c>
      <c r="J2352" s="11">
        <f t="shared" si="36"/>
        <v>8385</v>
      </c>
    </row>
    <row r="2353" spans="1:10">
      <c r="A2353" t="s">
        <v>77</v>
      </c>
      <c r="B2353" t="s">
        <v>82</v>
      </c>
      <c r="C2353" t="s">
        <v>80</v>
      </c>
      <c r="D2353">
        <v>2017</v>
      </c>
      <c r="E2353" t="s">
        <v>93</v>
      </c>
      <c r="F2353">
        <v>35</v>
      </c>
      <c r="G2353" s="12">
        <v>24</v>
      </c>
      <c r="H2353" s="10">
        <v>24</v>
      </c>
      <c r="I2353" s="11">
        <v>215</v>
      </c>
      <c r="J2353" s="11">
        <f t="shared" si="36"/>
        <v>5160</v>
      </c>
    </row>
    <row r="2354" spans="1:10">
      <c r="A2354" t="s">
        <v>75</v>
      </c>
      <c r="B2354" t="s">
        <v>85</v>
      </c>
      <c r="C2354" t="s">
        <v>80</v>
      </c>
      <c r="D2354">
        <v>2017</v>
      </c>
      <c r="E2354" t="s">
        <v>93</v>
      </c>
      <c r="F2354">
        <v>35</v>
      </c>
      <c r="G2354" s="12">
        <v>9</v>
      </c>
      <c r="H2354" s="10">
        <v>9</v>
      </c>
      <c r="I2354" s="11">
        <v>1100</v>
      </c>
      <c r="J2354" s="11">
        <f t="shared" si="36"/>
        <v>9900</v>
      </c>
    </row>
    <row r="2355" spans="1:10">
      <c r="A2355" t="s">
        <v>78</v>
      </c>
      <c r="B2355" t="s">
        <v>85</v>
      </c>
      <c r="C2355" t="s">
        <v>80</v>
      </c>
      <c r="D2355">
        <v>2017</v>
      </c>
      <c r="E2355" t="s">
        <v>93</v>
      </c>
      <c r="F2355">
        <v>38</v>
      </c>
      <c r="G2355" s="12">
        <v>4.75</v>
      </c>
      <c r="H2355" s="10">
        <v>4.75</v>
      </c>
      <c r="I2355" s="11">
        <v>1100</v>
      </c>
      <c r="J2355" s="11">
        <f t="shared" si="36"/>
        <v>5225</v>
      </c>
    </row>
    <row r="2356" spans="1:10">
      <c r="A2356" t="s">
        <v>77</v>
      </c>
      <c r="B2356" t="s">
        <v>83</v>
      </c>
      <c r="C2356" t="s">
        <v>80</v>
      </c>
      <c r="D2356">
        <v>2017</v>
      </c>
      <c r="E2356" t="s">
        <v>94</v>
      </c>
      <c r="F2356">
        <v>46</v>
      </c>
      <c r="G2356" s="12">
        <v>11.333333333333334</v>
      </c>
      <c r="H2356" s="10">
        <v>11.333333333333334</v>
      </c>
      <c r="I2356" s="11">
        <v>75</v>
      </c>
      <c r="J2356" s="11">
        <f t="shared" si="36"/>
        <v>850</v>
      </c>
    </row>
    <row r="2357" spans="1:10">
      <c r="A2357" t="s">
        <v>76</v>
      </c>
      <c r="B2357" t="s">
        <v>82</v>
      </c>
      <c r="C2357" t="s">
        <v>80</v>
      </c>
      <c r="D2357">
        <v>2017</v>
      </c>
      <c r="E2357" t="s">
        <v>93</v>
      </c>
      <c r="F2357">
        <v>34</v>
      </c>
      <c r="G2357" s="12">
        <v>67.5</v>
      </c>
      <c r="H2357" s="10">
        <v>67.5</v>
      </c>
      <c r="I2357" s="11">
        <v>215</v>
      </c>
      <c r="J2357" s="11">
        <f t="shared" si="36"/>
        <v>14512.5</v>
      </c>
    </row>
    <row r="2358" spans="1:10">
      <c r="A2358" t="s">
        <v>100</v>
      </c>
      <c r="B2358" t="s">
        <v>83</v>
      </c>
      <c r="C2358" t="s">
        <v>80</v>
      </c>
      <c r="D2358">
        <v>2017</v>
      </c>
      <c r="E2358" t="s">
        <v>91</v>
      </c>
      <c r="F2358">
        <v>8</v>
      </c>
      <c r="G2358" s="12">
        <v>2.3333333333333335</v>
      </c>
      <c r="H2358" s="10">
        <v>2.3333333333333335</v>
      </c>
      <c r="I2358" s="11">
        <v>75</v>
      </c>
      <c r="J2358" s="11">
        <f t="shared" si="36"/>
        <v>175</v>
      </c>
    </row>
    <row r="2359" spans="1:10">
      <c r="A2359" t="s">
        <v>78</v>
      </c>
      <c r="B2359" t="s">
        <v>82</v>
      </c>
      <c r="C2359" t="s">
        <v>80</v>
      </c>
      <c r="D2359">
        <v>2017</v>
      </c>
      <c r="E2359" t="s">
        <v>94</v>
      </c>
      <c r="F2359">
        <v>44</v>
      </c>
      <c r="G2359" s="12">
        <v>33</v>
      </c>
      <c r="H2359" s="10">
        <v>33</v>
      </c>
      <c r="I2359" s="11">
        <v>215</v>
      </c>
      <c r="J2359" s="11">
        <f t="shared" si="36"/>
        <v>7095</v>
      </c>
    </row>
    <row r="2360" spans="1:10">
      <c r="A2360" t="s">
        <v>76</v>
      </c>
      <c r="B2360" t="s">
        <v>85</v>
      </c>
      <c r="C2360" t="s">
        <v>80</v>
      </c>
      <c r="D2360">
        <v>2017</v>
      </c>
      <c r="E2360" t="s">
        <v>91</v>
      </c>
      <c r="F2360">
        <v>8</v>
      </c>
      <c r="G2360" s="12">
        <v>8</v>
      </c>
      <c r="H2360" s="10">
        <v>8</v>
      </c>
      <c r="I2360" s="11">
        <v>1100</v>
      </c>
      <c r="J2360" s="11">
        <f t="shared" si="36"/>
        <v>8800</v>
      </c>
    </row>
    <row r="2361" spans="1:10">
      <c r="A2361" t="s">
        <v>78</v>
      </c>
      <c r="B2361" t="s">
        <v>83</v>
      </c>
      <c r="C2361" t="s">
        <v>80</v>
      </c>
      <c r="D2361">
        <v>2017</v>
      </c>
      <c r="E2361" t="s">
        <v>91</v>
      </c>
      <c r="F2361">
        <v>5</v>
      </c>
      <c r="G2361" s="12">
        <v>3.3333333333333335</v>
      </c>
      <c r="H2361" s="10">
        <v>3.3333333333333335</v>
      </c>
      <c r="I2361" s="11">
        <v>75</v>
      </c>
      <c r="J2361" s="11">
        <f t="shared" si="36"/>
        <v>250</v>
      </c>
    </row>
    <row r="2362" spans="1:10">
      <c r="A2362" t="s">
        <v>77</v>
      </c>
      <c r="B2362" t="s">
        <v>84</v>
      </c>
      <c r="C2362" t="s">
        <v>80</v>
      </c>
      <c r="D2362">
        <v>2017</v>
      </c>
      <c r="E2362" t="s">
        <v>91</v>
      </c>
      <c r="F2362">
        <v>5</v>
      </c>
      <c r="G2362" s="12">
        <v>25.2</v>
      </c>
      <c r="H2362" s="10">
        <v>25.2</v>
      </c>
      <c r="I2362" s="11">
        <v>650</v>
      </c>
      <c r="J2362" s="11">
        <f t="shared" si="36"/>
        <v>16380</v>
      </c>
    </row>
    <row r="2363" spans="1:10">
      <c r="A2363" t="s">
        <v>100</v>
      </c>
      <c r="B2363" t="s">
        <v>85</v>
      </c>
      <c r="C2363" t="s">
        <v>80</v>
      </c>
      <c r="D2363">
        <v>2017</v>
      </c>
      <c r="E2363" t="s">
        <v>93</v>
      </c>
      <c r="F2363">
        <v>34</v>
      </c>
      <c r="G2363" s="12">
        <v>2.25</v>
      </c>
      <c r="H2363" s="10">
        <v>2.25</v>
      </c>
      <c r="I2363" s="11">
        <v>1100</v>
      </c>
      <c r="J2363" s="11">
        <f t="shared" si="36"/>
        <v>2475</v>
      </c>
    </row>
    <row r="2364" spans="1:10">
      <c r="A2364" t="s">
        <v>100</v>
      </c>
      <c r="B2364" t="s">
        <v>84</v>
      </c>
      <c r="C2364" t="s">
        <v>80</v>
      </c>
      <c r="D2364">
        <v>2017</v>
      </c>
      <c r="E2364" t="s">
        <v>92</v>
      </c>
      <c r="F2364">
        <v>15</v>
      </c>
      <c r="G2364" s="12">
        <v>10.799999999999999</v>
      </c>
      <c r="H2364" s="10">
        <v>10.799999999999999</v>
      </c>
      <c r="I2364" s="11">
        <v>650</v>
      </c>
      <c r="J2364" s="11">
        <f t="shared" si="36"/>
        <v>7019.9999999999991</v>
      </c>
    </row>
    <row r="2365" spans="1:10">
      <c r="A2365" t="s">
        <v>76</v>
      </c>
      <c r="B2365" t="s">
        <v>85</v>
      </c>
      <c r="C2365" t="s">
        <v>80</v>
      </c>
      <c r="D2365">
        <v>2017</v>
      </c>
      <c r="E2365" t="s">
        <v>92</v>
      </c>
      <c r="F2365">
        <v>16</v>
      </c>
      <c r="G2365" s="12">
        <v>10</v>
      </c>
      <c r="H2365" s="10">
        <v>10</v>
      </c>
      <c r="I2365" s="11">
        <v>1100</v>
      </c>
      <c r="J2365" s="11">
        <f t="shared" si="36"/>
        <v>11000</v>
      </c>
    </row>
    <row r="2366" spans="1:10">
      <c r="A2366" t="s">
        <v>78</v>
      </c>
      <c r="B2366" t="s">
        <v>85</v>
      </c>
      <c r="C2366" t="s">
        <v>80</v>
      </c>
      <c r="D2366">
        <v>2017</v>
      </c>
      <c r="E2366" t="s">
        <v>93</v>
      </c>
      <c r="F2366">
        <v>28</v>
      </c>
      <c r="G2366" s="12">
        <v>5</v>
      </c>
      <c r="H2366" s="10">
        <v>5</v>
      </c>
      <c r="I2366" s="11">
        <v>1100</v>
      </c>
      <c r="J2366" s="11">
        <f t="shared" si="36"/>
        <v>5500</v>
      </c>
    </row>
    <row r="2367" spans="1:10">
      <c r="A2367" t="s">
        <v>100</v>
      </c>
      <c r="B2367" t="s">
        <v>84</v>
      </c>
      <c r="C2367" t="s">
        <v>80</v>
      </c>
      <c r="D2367">
        <v>2017</v>
      </c>
      <c r="E2367" t="s">
        <v>94</v>
      </c>
      <c r="F2367">
        <v>49</v>
      </c>
      <c r="G2367" s="12">
        <v>10.799999999999999</v>
      </c>
      <c r="H2367" s="10">
        <v>10.799999999999999</v>
      </c>
      <c r="I2367" s="11">
        <v>650</v>
      </c>
      <c r="J2367" s="11">
        <f t="shared" si="36"/>
        <v>7019.9999999999991</v>
      </c>
    </row>
    <row r="2368" spans="1:10">
      <c r="A2368" t="s">
        <v>76</v>
      </c>
      <c r="B2368" t="s">
        <v>82</v>
      </c>
      <c r="C2368" t="s">
        <v>80</v>
      </c>
      <c r="D2368">
        <v>2017</v>
      </c>
      <c r="E2368" t="s">
        <v>94</v>
      </c>
      <c r="F2368">
        <v>46</v>
      </c>
      <c r="G2368" s="12">
        <v>88.5</v>
      </c>
      <c r="H2368" s="10">
        <v>88.5</v>
      </c>
      <c r="I2368" s="11">
        <v>215</v>
      </c>
      <c r="J2368" s="11">
        <f t="shared" si="36"/>
        <v>19027.5</v>
      </c>
    </row>
    <row r="2369" spans="1:10">
      <c r="A2369" t="s">
        <v>76</v>
      </c>
      <c r="B2369" t="s">
        <v>82</v>
      </c>
      <c r="C2369" t="s">
        <v>80</v>
      </c>
      <c r="D2369">
        <v>2017</v>
      </c>
      <c r="E2369" t="s">
        <v>93</v>
      </c>
      <c r="F2369">
        <v>36</v>
      </c>
      <c r="G2369" s="12">
        <v>48</v>
      </c>
      <c r="H2369" s="10">
        <v>48</v>
      </c>
      <c r="I2369" s="11">
        <v>215</v>
      </c>
      <c r="J2369" s="11">
        <f t="shared" si="36"/>
        <v>10320</v>
      </c>
    </row>
    <row r="2370" spans="1:10">
      <c r="A2370" t="s">
        <v>78</v>
      </c>
      <c r="B2370" t="s">
        <v>85</v>
      </c>
      <c r="C2370" t="s">
        <v>80</v>
      </c>
      <c r="D2370">
        <v>2017</v>
      </c>
      <c r="E2370" t="s">
        <v>94</v>
      </c>
      <c r="F2370">
        <v>43</v>
      </c>
      <c r="G2370" s="12">
        <v>6</v>
      </c>
      <c r="H2370" s="10">
        <v>6</v>
      </c>
      <c r="I2370" s="11">
        <v>1100</v>
      </c>
      <c r="J2370" s="11">
        <f t="shared" ref="J2370:J2433" si="37">I2370*G2370</f>
        <v>6600</v>
      </c>
    </row>
    <row r="2371" spans="1:10">
      <c r="A2371" t="s">
        <v>75</v>
      </c>
      <c r="B2371" t="s">
        <v>84</v>
      </c>
      <c r="C2371" t="s">
        <v>80</v>
      </c>
      <c r="D2371">
        <v>2017</v>
      </c>
      <c r="E2371" t="s">
        <v>91</v>
      </c>
      <c r="F2371">
        <v>1</v>
      </c>
      <c r="G2371" s="12">
        <v>36</v>
      </c>
      <c r="H2371" s="10">
        <v>36</v>
      </c>
      <c r="I2371" s="11">
        <v>650</v>
      </c>
      <c r="J2371" s="11">
        <f t="shared" si="37"/>
        <v>23400</v>
      </c>
    </row>
    <row r="2372" spans="1:10">
      <c r="A2372" t="s">
        <v>100</v>
      </c>
      <c r="B2372" t="s">
        <v>85</v>
      </c>
      <c r="C2372" t="s">
        <v>80</v>
      </c>
      <c r="D2372">
        <v>2017</v>
      </c>
      <c r="E2372" t="s">
        <v>93</v>
      </c>
      <c r="F2372">
        <v>38</v>
      </c>
      <c r="G2372" s="12">
        <v>1.75</v>
      </c>
      <c r="H2372" s="10">
        <v>1.75</v>
      </c>
      <c r="I2372" s="11">
        <v>1100</v>
      </c>
      <c r="J2372" s="11">
        <f t="shared" si="37"/>
        <v>1925</v>
      </c>
    </row>
    <row r="2373" spans="1:10">
      <c r="A2373" t="s">
        <v>77</v>
      </c>
      <c r="B2373" t="s">
        <v>83</v>
      </c>
      <c r="C2373" t="s">
        <v>80</v>
      </c>
      <c r="D2373">
        <v>2017</v>
      </c>
      <c r="E2373" t="s">
        <v>92</v>
      </c>
      <c r="F2373">
        <v>19</v>
      </c>
      <c r="G2373" s="12">
        <v>6</v>
      </c>
      <c r="H2373" s="10">
        <v>6</v>
      </c>
      <c r="I2373" s="11">
        <v>75</v>
      </c>
      <c r="J2373" s="11">
        <f t="shared" si="37"/>
        <v>450</v>
      </c>
    </row>
    <row r="2374" spans="1:10">
      <c r="A2374" t="s">
        <v>76</v>
      </c>
      <c r="B2374" t="s">
        <v>82</v>
      </c>
      <c r="C2374" t="s">
        <v>80</v>
      </c>
      <c r="D2374">
        <v>2017</v>
      </c>
      <c r="E2374" t="s">
        <v>92</v>
      </c>
      <c r="F2374">
        <v>15</v>
      </c>
      <c r="G2374" s="12">
        <v>49.5</v>
      </c>
      <c r="H2374" s="10">
        <v>49.5</v>
      </c>
      <c r="I2374" s="11">
        <v>215</v>
      </c>
      <c r="J2374" s="11">
        <f t="shared" si="37"/>
        <v>10642.5</v>
      </c>
    </row>
    <row r="2375" spans="1:10">
      <c r="A2375" t="s">
        <v>76</v>
      </c>
      <c r="B2375" t="s">
        <v>85</v>
      </c>
      <c r="C2375" t="s">
        <v>80</v>
      </c>
      <c r="D2375">
        <v>2017</v>
      </c>
      <c r="E2375" t="s">
        <v>92</v>
      </c>
      <c r="F2375">
        <v>19</v>
      </c>
      <c r="G2375" s="12">
        <v>12.75</v>
      </c>
      <c r="H2375" s="10">
        <v>12.75</v>
      </c>
      <c r="I2375" s="11">
        <v>1100</v>
      </c>
      <c r="J2375" s="11">
        <f t="shared" si="37"/>
        <v>14025</v>
      </c>
    </row>
    <row r="2376" spans="1:10">
      <c r="A2376" t="s">
        <v>100</v>
      </c>
      <c r="B2376" t="s">
        <v>83</v>
      </c>
      <c r="C2376" t="s">
        <v>80</v>
      </c>
      <c r="D2376">
        <v>2017</v>
      </c>
      <c r="E2376" t="s">
        <v>93</v>
      </c>
      <c r="F2376">
        <v>29</v>
      </c>
      <c r="G2376" s="12">
        <v>3</v>
      </c>
      <c r="H2376" s="10">
        <v>3</v>
      </c>
      <c r="I2376" s="11">
        <v>75</v>
      </c>
      <c r="J2376" s="11">
        <f t="shared" si="37"/>
        <v>225</v>
      </c>
    </row>
    <row r="2377" spans="1:10">
      <c r="A2377" t="s">
        <v>76</v>
      </c>
      <c r="B2377" t="s">
        <v>85</v>
      </c>
      <c r="C2377" t="s">
        <v>80</v>
      </c>
      <c r="D2377">
        <v>2017</v>
      </c>
      <c r="E2377" t="s">
        <v>93</v>
      </c>
      <c r="F2377">
        <v>28</v>
      </c>
      <c r="G2377" s="12">
        <v>9.75</v>
      </c>
      <c r="H2377" s="10">
        <v>9.75</v>
      </c>
      <c r="I2377" s="11">
        <v>1100</v>
      </c>
      <c r="J2377" s="11">
        <f t="shared" si="37"/>
        <v>10725</v>
      </c>
    </row>
    <row r="2378" spans="1:10">
      <c r="A2378" t="s">
        <v>75</v>
      </c>
      <c r="B2378" t="s">
        <v>85</v>
      </c>
      <c r="C2378" t="s">
        <v>80</v>
      </c>
      <c r="D2378">
        <v>2017</v>
      </c>
      <c r="E2378" t="s">
        <v>94</v>
      </c>
      <c r="F2378">
        <v>46</v>
      </c>
      <c r="G2378" s="12">
        <v>6.5</v>
      </c>
      <c r="H2378" s="10">
        <v>6.5</v>
      </c>
      <c r="I2378" s="11">
        <v>1100</v>
      </c>
      <c r="J2378" s="11">
        <f t="shared" si="37"/>
        <v>7150</v>
      </c>
    </row>
    <row r="2379" spans="1:10">
      <c r="A2379" t="s">
        <v>78</v>
      </c>
      <c r="B2379" t="s">
        <v>85</v>
      </c>
      <c r="C2379" t="s">
        <v>80</v>
      </c>
      <c r="D2379">
        <v>2017</v>
      </c>
      <c r="E2379" t="s">
        <v>94</v>
      </c>
      <c r="F2379">
        <v>44</v>
      </c>
      <c r="G2379" s="12">
        <v>5.75</v>
      </c>
      <c r="H2379" s="10">
        <v>5.75</v>
      </c>
      <c r="I2379" s="11">
        <v>1100</v>
      </c>
      <c r="J2379" s="11">
        <f t="shared" si="37"/>
        <v>6325</v>
      </c>
    </row>
    <row r="2380" spans="1:10">
      <c r="A2380" t="s">
        <v>75</v>
      </c>
      <c r="B2380" t="s">
        <v>85</v>
      </c>
      <c r="C2380" t="s">
        <v>80</v>
      </c>
      <c r="D2380">
        <v>2017</v>
      </c>
      <c r="E2380" t="s">
        <v>94</v>
      </c>
      <c r="F2380">
        <v>43</v>
      </c>
      <c r="G2380" s="12">
        <v>9</v>
      </c>
      <c r="H2380" s="10">
        <v>9</v>
      </c>
      <c r="I2380" s="11">
        <v>1100</v>
      </c>
      <c r="J2380" s="11">
        <f t="shared" si="37"/>
        <v>9900</v>
      </c>
    </row>
    <row r="2381" spans="1:10">
      <c r="A2381" t="s">
        <v>100</v>
      </c>
      <c r="B2381" t="s">
        <v>84</v>
      </c>
      <c r="C2381" t="s">
        <v>80</v>
      </c>
      <c r="D2381">
        <v>2017</v>
      </c>
      <c r="E2381" t="s">
        <v>92</v>
      </c>
      <c r="F2381">
        <v>23</v>
      </c>
      <c r="G2381" s="12">
        <v>10.799999999999999</v>
      </c>
      <c r="H2381" s="10">
        <v>10.799999999999999</v>
      </c>
      <c r="I2381" s="11">
        <v>650</v>
      </c>
      <c r="J2381" s="11">
        <f t="shared" si="37"/>
        <v>7019.9999999999991</v>
      </c>
    </row>
    <row r="2382" spans="1:10">
      <c r="A2382" t="s">
        <v>100</v>
      </c>
      <c r="B2382" t="s">
        <v>82</v>
      </c>
      <c r="C2382" t="s">
        <v>80</v>
      </c>
      <c r="D2382">
        <v>2017</v>
      </c>
      <c r="E2382" t="s">
        <v>91</v>
      </c>
      <c r="F2382">
        <v>7</v>
      </c>
      <c r="G2382" s="12">
        <v>15</v>
      </c>
      <c r="H2382" s="10">
        <v>15</v>
      </c>
      <c r="I2382" s="11">
        <v>215</v>
      </c>
      <c r="J2382" s="11">
        <f t="shared" si="37"/>
        <v>3225</v>
      </c>
    </row>
    <row r="2383" spans="1:10">
      <c r="A2383" t="s">
        <v>100</v>
      </c>
      <c r="B2383" t="s">
        <v>84</v>
      </c>
      <c r="C2383" t="s">
        <v>80</v>
      </c>
      <c r="D2383">
        <v>2017</v>
      </c>
      <c r="E2383" t="s">
        <v>94</v>
      </c>
      <c r="F2383">
        <v>48</v>
      </c>
      <c r="G2383" s="12">
        <v>12</v>
      </c>
      <c r="H2383" s="10">
        <v>12</v>
      </c>
      <c r="I2383" s="11">
        <v>650</v>
      </c>
      <c r="J2383" s="11">
        <f t="shared" si="37"/>
        <v>7800</v>
      </c>
    </row>
    <row r="2384" spans="1:10">
      <c r="A2384" t="s">
        <v>77</v>
      </c>
      <c r="B2384" t="s">
        <v>85</v>
      </c>
      <c r="C2384" t="s">
        <v>80</v>
      </c>
      <c r="D2384">
        <v>2017</v>
      </c>
      <c r="E2384" t="s">
        <v>91</v>
      </c>
      <c r="F2384">
        <v>8</v>
      </c>
      <c r="G2384" s="12">
        <v>4.5</v>
      </c>
      <c r="H2384" s="10">
        <v>4.5</v>
      </c>
      <c r="I2384" s="11">
        <v>1100</v>
      </c>
      <c r="J2384" s="11">
        <f t="shared" si="37"/>
        <v>4950</v>
      </c>
    </row>
    <row r="2385" spans="1:10">
      <c r="A2385" t="s">
        <v>76</v>
      </c>
      <c r="B2385" t="s">
        <v>82</v>
      </c>
      <c r="C2385" t="s">
        <v>80</v>
      </c>
      <c r="D2385">
        <v>2017</v>
      </c>
      <c r="E2385" t="s">
        <v>92</v>
      </c>
      <c r="F2385">
        <v>19</v>
      </c>
      <c r="G2385" s="12">
        <v>60</v>
      </c>
      <c r="H2385" s="10">
        <v>60</v>
      </c>
      <c r="I2385" s="11">
        <v>215</v>
      </c>
      <c r="J2385" s="11">
        <f t="shared" si="37"/>
        <v>12900</v>
      </c>
    </row>
    <row r="2386" spans="1:10">
      <c r="A2386" t="s">
        <v>100</v>
      </c>
      <c r="B2386" t="s">
        <v>82</v>
      </c>
      <c r="C2386" t="s">
        <v>80</v>
      </c>
      <c r="D2386">
        <v>2017</v>
      </c>
      <c r="E2386" t="s">
        <v>92</v>
      </c>
      <c r="F2386">
        <v>21</v>
      </c>
      <c r="G2386" s="12">
        <v>10.5</v>
      </c>
      <c r="H2386" s="10">
        <v>10.5</v>
      </c>
      <c r="I2386" s="11">
        <v>215</v>
      </c>
      <c r="J2386" s="11">
        <f t="shared" si="37"/>
        <v>2257.5</v>
      </c>
    </row>
    <row r="2387" spans="1:10">
      <c r="A2387" t="s">
        <v>75</v>
      </c>
      <c r="B2387" t="s">
        <v>83</v>
      </c>
      <c r="C2387" t="s">
        <v>80</v>
      </c>
      <c r="D2387">
        <v>2017</v>
      </c>
      <c r="E2387" t="s">
        <v>94</v>
      </c>
      <c r="F2387">
        <v>48</v>
      </c>
      <c r="G2387" s="12">
        <v>12.666666666666666</v>
      </c>
      <c r="H2387" s="10">
        <v>12.666666666666666</v>
      </c>
      <c r="I2387" s="11">
        <v>75</v>
      </c>
      <c r="J2387" s="11">
        <f t="shared" si="37"/>
        <v>950</v>
      </c>
    </row>
    <row r="2388" spans="1:10">
      <c r="A2388" t="s">
        <v>75</v>
      </c>
      <c r="B2388" t="s">
        <v>83</v>
      </c>
      <c r="C2388" t="s">
        <v>80</v>
      </c>
      <c r="D2388">
        <v>2017</v>
      </c>
      <c r="E2388" t="s">
        <v>91</v>
      </c>
      <c r="F2388">
        <v>2</v>
      </c>
      <c r="G2388" s="12">
        <v>7.333333333333333</v>
      </c>
      <c r="H2388" s="10">
        <v>7.333333333333333</v>
      </c>
      <c r="I2388" s="11">
        <v>75</v>
      </c>
      <c r="J2388" s="11">
        <f t="shared" si="37"/>
        <v>550</v>
      </c>
    </row>
    <row r="2389" spans="1:10">
      <c r="A2389" t="s">
        <v>78</v>
      </c>
      <c r="B2389" t="s">
        <v>85</v>
      </c>
      <c r="C2389" t="s">
        <v>80</v>
      </c>
      <c r="D2389">
        <v>2017</v>
      </c>
      <c r="E2389" t="s">
        <v>94</v>
      </c>
      <c r="F2389">
        <v>46</v>
      </c>
      <c r="G2389" s="12">
        <v>4.5</v>
      </c>
      <c r="H2389" s="10">
        <v>4.5</v>
      </c>
      <c r="I2389" s="11">
        <v>1100</v>
      </c>
      <c r="J2389" s="11">
        <f t="shared" si="37"/>
        <v>4950</v>
      </c>
    </row>
    <row r="2390" spans="1:10">
      <c r="A2390" t="s">
        <v>78</v>
      </c>
      <c r="B2390" t="s">
        <v>83</v>
      </c>
      <c r="C2390" t="s">
        <v>80</v>
      </c>
      <c r="D2390">
        <v>2017</v>
      </c>
      <c r="E2390" t="s">
        <v>92</v>
      </c>
      <c r="F2390">
        <v>15</v>
      </c>
      <c r="G2390" s="12">
        <v>7.333333333333333</v>
      </c>
      <c r="H2390" s="10">
        <v>7.333333333333333</v>
      </c>
      <c r="I2390" s="11">
        <v>75</v>
      </c>
      <c r="J2390" s="11">
        <f t="shared" si="37"/>
        <v>550</v>
      </c>
    </row>
    <row r="2391" spans="1:10">
      <c r="A2391" t="s">
        <v>77</v>
      </c>
      <c r="B2391" t="s">
        <v>82</v>
      </c>
      <c r="C2391" t="s">
        <v>80</v>
      </c>
      <c r="D2391">
        <v>2017</v>
      </c>
      <c r="E2391" t="s">
        <v>91</v>
      </c>
      <c r="F2391">
        <v>5</v>
      </c>
      <c r="G2391" s="12">
        <v>34.5</v>
      </c>
      <c r="H2391" s="10">
        <v>34.5</v>
      </c>
      <c r="I2391" s="11">
        <v>215</v>
      </c>
      <c r="J2391" s="11">
        <f t="shared" si="37"/>
        <v>7417.5</v>
      </c>
    </row>
    <row r="2392" spans="1:10">
      <c r="A2392" t="s">
        <v>78</v>
      </c>
      <c r="B2392" t="s">
        <v>85</v>
      </c>
      <c r="C2392" t="s">
        <v>80</v>
      </c>
      <c r="D2392">
        <v>2017</v>
      </c>
      <c r="E2392" t="s">
        <v>93</v>
      </c>
      <c r="F2392">
        <v>36</v>
      </c>
      <c r="G2392" s="12">
        <v>6.5</v>
      </c>
      <c r="H2392" s="10">
        <v>6.5</v>
      </c>
      <c r="I2392" s="11">
        <v>1100</v>
      </c>
      <c r="J2392" s="11">
        <f t="shared" si="37"/>
        <v>7150</v>
      </c>
    </row>
    <row r="2393" spans="1:10">
      <c r="A2393" t="s">
        <v>78</v>
      </c>
      <c r="B2393" t="s">
        <v>84</v>
      </c>
      <c r="C2393" t="s">
        <v>80</v>
      </c>
      <c r="D2393">
        <v>2017</v>
      </c>
      <c r="E2393" t="s">
        <v>93</v>
      </c>
      <c r="F2393">
        <v>29</v>
      </c>
      <c r="G2393" s="12">
        <v>28.799999999999997</v>
      </c>
      <c r="H2393" s="10">
        <v>28.799999999999997</v>
      </c>
      <c r="I2393" s="11">
        <v>650</v>
      </c>
      <c r="J2393" s="11">
        <f t="shared" si="37"/>
        <v>18719.999999999996</v>
      </c>
    </row>
    <row r="2394" spans="1:10">
      <c r="A2394" t="s">
        <v>78</v>
      </c>
      <c r="B2394" t="s">
        <v>85</v>
      </c>
      <c r="C2394" t="s">
        <v>80</v>
      </c>
      <c r="D2394">
        <v>2017</v>
      </c>
      <c r="E2394" t="s">
        <v>92</v>
      </c>
      <c r="F2394">
        <v>15</v>
      </c>
      <c r="G2394" s="12">
        <v>4.75</v>
      </c>
      <c r="H2394" s="10">
        <v>4.75</v>
      </c>
      <c r="I2394" s="11">
        <v>1100</v>
      </c>
      <c r="J2394" s="11">
        <f t="shared" si="37"/>
        <v>5225</v>
      </c>
    </row>
    <row r="2395" spans="1:10">
      <c r="A2395" t="s">
        <v>78</v>
      </c>
      <c r="B2395" t="s">
        <v>82</v>
      </c>
      <c r="C2395" t="s">
        <v>80</v>
      </c>
      <c r="D2395">
        <v>2017</v>
      </c>
      <c r="E2395" t="s">
        <v>94</v>
      </c>
      <c r="F2395">
        <v>46</v>
      </c>
      <c r="G2395" s="12">
        <v>21</v>
      </c>
      <c r="H2395" s="10">
        <v>21</v>
      </c>
      <c r="I2395" s="11">
        <v>215</v>
      </c>
      <c r="J2395" s="11">
        <f t="shared" si="37"/>
        <v>4515</v>
      </c>
    </row>
    <row r="2396" spans="1:10">
      <c r="A2396" t="s">
        <v>76</v>
      </c>
      <c r="B2396" t="s">
        <v>83</v>
      </c>
      <c r="C2396" t="s">
        <v>80</v>
      </c>
      <c r="D2396">
        <v>2017</v>
      </c>
      <c r="E2396" t="s">
        <v>92</v>
      </c>
      <c r="F2396">
        <v>15</v>
      </c>
      <c r="G2396" s="12">
        <v>11.666666666666666</v>
      </c>
      <c r="H2396" s="10">
        <v>11.666666666666666</v>
      </c>
      <c r="I2396" s="11">
        <v>75</v>
      </c>
      <c r="J2396" s="11">
        <f t="shared" si="37"/>
        <v>875</v>
      </c>
    </row>
    <row r="2397" spans="1:10">
      <c r="A2397" t="s">
        <v>78</v>
      </c>
      <c r="B2397" t="s">
        <v>82</v>
      </c>
      <c r="C2397" t="s">
        <v>80</v>
      </c>
      <c r="D2397">
        <v>2017</v>
      </c>
      <c r="E2397" t="s">
        <v>91</v>
      </c>
      <c r="F2397">
        <v>2</v>
      </c>
      <c r="G2397" s="12">
        <v>45</v>
      </c>
      <c r="H2397" s="10">
        <v>45</v>
      </c>
      <c r="I2397" s="11">
        <v>215</v>
      </c>
      <c r="J2397" s="11">
        <f t="shared" si="37"/>
        <v>9675</v>
      </c>
    </row>
    <row r="2398" spans="1:10">
      <c r="A2398" t="s">
        <v>75</v>
      </c>
      <c r="B2398" t="s">
        <v>84</v>
      </c>
      <c r="C2398" t="s">
        <v>80</v>
      </c>
      <c r="D2398">
        <v>2017</v>
      </c>
      <c r="E2398" t="s">
        <v>94</v>
      </c>
      <c r="F2398">
        <v>46</v>
      </c>
      <c r="G2398" s="12">
        <v>39.6</v>
      </c>
      <c r="H2398" s="10">
        <v>39.6</v>
      </c>
      <c r="I2398" s="11">
        <v>650</v>
      </c>
      <c r="J2398" s="11">
        <f t="shared" si="37"/>
        <v>25740</v>
      </c>
    </row>
    <row r="2399" spans="1:10">
      <c r="A2399" t="s">
        <v>77</v>
      </c>
      <c r="B2399" t="s">
        <v>82</v>
      </c>
      <c r="C2399" t="s">
        <v>80</v>
      </c>
      <c r="D2399">
        <v>2017</v>
      </c>
      <c r="E2399" t="s">
        <v>92</v>
      </c>
      <c r="F2399">
        <v>19</v>
      </c>
      <c r="G2399" s="12">
        <v>43.5</v>
      </c>
      <c r="H2399" s="10">
        <v>43.5</v>
      </c>
      <c r="I2399" s="11">
        <v>215</v>
      </c>
      <c r="J2399" s="11">
        <f t="shared" si="37"/>
        <v>9352.5</v>
      </c>
    </row>
    <row r="2400" spans="1:10">
      <c r="A2400" t="s">
        <v>75</v>
      </c>
      <c r="B2400" t="s">
        <v>83</v>
      </c>
      <c r="C2400" t="s">
        <v>80</v>
      </c>
      <c r="D2400">
        <v>2017</v>
      </c>
      <c r="E2400" t="s">
        <v>92</v>
      </c>
      <c r="F2400">
        <v>19</v>
      </c>
      <c r="G2400" s="12">
        <v>7.666666666666667</v>
      </c>
      <c r="H2400" s="10">
        <v>7.666666666666667</v>
      </c>
      <c r="I2400" s="11">
        <v>75</v>
      </c>
      <c r="J2400" s="11">
        <f t="shared" si="37"/>
        <v>575</v>
      </c>
    </row>
    <row r="2401" spans="1:10">
      <c r="A2401" t="s">
        <v>78</v>
      </c>
      <c r="B2401" t="s">
        <v>85</v>
      </c>
      <c r="C2401" t="s">
        <v>80</v>
      </c>
      <c r="D2401">
        <v>2017</v>
      </c>
      <c r="E2401" t="s">
        <v>91</v>
      </c>
      <c r="F2401">
        <v>8</v>
      </c>
      <c r="G2401" s="12">
        <v>7.5</v>
      </c>
      <c r="H2401" s="10">
        <v>7.5</v>
      </c>
      <c r="I2401" s="11">
        <v>1100</v>
      </c>
      <c r="J2401" s="11">
        <f t="shared" si="37"/>
        <v>8250</v>
      </c>
    </row>
    <row r="2402" spans="1:10">
      <c r="A2402" t="s">
        <v>75</v>
      </c>
      <c r="B2402" t="s">
        <v>85</v>
      </c>
      <c r="C2402" t="s">
        <v>80</v>
      </c>
      <c r="D2402">
        <v>2017</v>
      </c>
      <c r="E2402" t="s">
        <v>91</v>
      </c>
      <c r="F2402">
        <v>3</v>
      </c>
      <c r="G2402" s="12">
        <v>8.25</v>
      </c>
      <c r="H2402" s="10">
        <v>8.25</v>
      </c>
      <c r="I2402" s="11">
        <v>1100</v>
      </c>
      <c r="J2402" s="11">
        <f t="shared" si="37"/>
        <v>9075</v>
      </c>
    </row>
    <row r="2403" spans="1:10">
      <c r="A2403" t="s">
        <v>100</v>
      </c>
      <c r="B2403" t="s">
        <v>82</v>
      </c>
      <c r="C2403" t="s">
        <v>80</v>
      </c>
      <c r="D2403">
        <v>2017</v>
      </c>
      <c r="E2403" t="s">
        <v>92</v>
      </c>
      <c r="F2403">
        <v>19</v>
      </c>
      <c r="G2403" s="12">
        <v>12</v>
      </c>
      <c r="H2403" s="10">
        <v>12</v>
      </c>
      <c r="I2403" s="11">
        <v>215</v>
      </c>
      <c r="J2403" s="11">
        <f t="shared" si="37"/>
        <v>2580</v>
      </c>
    </row>
    <row r="2404" spans="1:10">
      <c r="A2404" t="s">
        <v>77</v>
      </c>
      <c r="B2404" t="s">
        <v>82</v>
      </c>
      <c r="C2404" t="s">
        <v>80</v>
      </c>
      <c r="D2404">
        <v>2017</v>
      </c>
      <c r="E2404" t="s">
        <v>94</v>
      </c>
      <c r="F2404">
        <v>41</v>
      </c>
      <c r="G2404" s="12">
        <v>45</v>
      </c>
      <c r="H2404" s="10">
        <v>45</v>
      </c>
      <c r="I2404" s="11">
        <v>215</v>
      </c>
      <c r="J2404" s="11">
        <f t="shared" si="37"/>
        <v>9675</v>
      </c>
    </row>
    <row r="2405" spans="1:10">
      <c r="A2405" t="s">
        <v>78</v>
      </c>
      <c r="B2405" t="s">
        <v>84</v>
      </c>
      <c r="C2405" t="s">
        <v>80</v>
      </c>
      <c r="D2405">
        <v>2017</v>
      </c>
      <c r="E2405" t="s">
        <v>91</v>
      </c>
      <c r="F2405">
        <v>8</v>
      </c>
      <c r="G2405" s="12">
        <v>14.399999999999999</v>
      </c>
      <c r="H2405" s="10">
        <v>14.399999999999999</v>
      </c>
      <c r="I2405" s="11">
        <v>650</v>
      </c>
      <c r="J2405" s="11">
        <f t="shared" si="37"/>
        <v>9359.9999999999982</v>
      </c>
    </row>
    <row r="2406" spans="1:10">
      <c r="A2406" t="s">
        <v>75</v>
      </c>
      <c r="B2406" t="s">
        <v>83</v>
      </c>
      <c r="C2406" t="s">
        <v>80</v>
      </c>
      <c r="D2406">
        <v>2017</v>
      </c>
      <c r="E2406" t="s">
        <v>93</v>
      </c>
      <c r="F2406">
        <v>35</v>
      </c>
      <c r="G2406" s="12">
        <v>12</v>
      </c>
      <c r="H2406" s="10">
        <v>12</v>
      </c>
      <c r="I2406" s="11">
        <v>75</v>
      </c>
      <c r="J2406" s="11">
        <f t="shared" si="37"/>
        <v>900</v>
      </c>
    </row>
    <row r="2407" spans="1:10">
      <c r="A2407" t="s">
        <v>75</v>
      </c>
      <c r="B2407" t="s">
        <v>85</v>
      </c>
      <c r="C2407" t="s">
        <v>80</v>
      </c>
      <c r="D2407">
        <v>2017</v>
      </c>
      <c r="E2407" t="s">
        <v>94</v>
      </c>
      <c r="F2407">
        <v>44</v>
      </c>
      <c r="G2407" s="12">
        <v>6.75</v>
      </c>
      <c r="H2407" s="10">
        <v>6.75</v>
      </c>
      <c r="I2407" s="11">
        <v>1100</v>
      </c>
      <c r="J2407" s="11">
        <f t="shared" si="37"/>
        <v>7425</v>
      </c>
    </row>
    <row r="2408" spans="1:10">
      <c r="A2408" t="s">
        <v>78</v>
      </c>
      <c r="B2408" t="s">
        <v>83</v>
      </c>
      <c r="C2408" t="s">
        <v>80</v>
      </c>
      <c r="D2408">
        <v>2017</v>
      </c>
      <c r="E2408" t="s">
        <v>94</v>
      </c>
      <c r="F2408">
        <v>41</v>
      </c>
      <c r="G2408" s="12">
        <v>5.666666666666667</v>
      </c>
      <c r="H2408" s="10">
        <v>5.666666666666667</v>
      </c>
      <c r="I2408" s="11">
        <v>75</v>
      </c>
      <c r="J2408" s="11">
        <f t="shared" si="37"/>
        <v>425</v>
      </c>
    </row>
    <row r="2409" spans="1:10">
      <c r="A2409" t="s">
        <v>78</v>
      </c>
      <c r="B2409" t="s">
        <v>82</v>
      </c>
      <c r="C2409" t="s">
        <v>80</v>
      </c>
      <c r="D2409">
        <v>2017</v>
      </c>
      <c r="E2409" t="s">
        <v>93</v>
      </c>
      <c r="F2409">
        <v>29</v>
      </c>
      <c r="G2409" s="12">
        <v>34.5</v>
      </c>
      <c r="H2409" s="10">
        <v>34.5</v>
      </c>
      <c r="I2409" s="11">
        <v>215</v>
      </c>
      <c r="J2409" s="11">
        <f t="shared" si="37"/>
        <v>7417.5</v>
      </c>
    </row>
    <row r="2410" spans="1:10">
      <c r="A2410" t="s">
        <v>100</v>
      </c>
      <c r="B2410" t="s">
        <v>82</v>
      </c>
      <c r="C2410" t="s">
        <v>80</v>
      </c>
      <c r="D2410">
        <v>2017</v>
      </c>
      <c r="E2410" t="s">
        <v>92</v>
      </c>
      <c r="F2410">
        <v>26</v>
      </c>
      <c r="G2410" s="12">
        <v>7.5</v>
      </c>
      <c r="H2410" s="10">
        <v>7.5</v>
      </c>
      <c r="I2410" s="11">
        <v>215</v>
      </c>
      <c r="J2410" s="11">
        <f t="shared" si="37"/>
        <v>1612.5</v>
      </c>
    </row>
    <row r="2411" spans="1:10">
      <c r="A2411" t="s">
        <v>75</v>
      </c>
      <c r="B2411" t="s">
        <v>82</v>
      </c>
      <c r="C2411" t="s">
        <v>80</v>
      </c>
      <c r="D2411">
        <v>2017</v>
      </c>
      <c r="E2411" t="s">
        <v>93</v>
      </c>
      <c r="F2411">
        <v>35</v>
      </c>
      <c r="G2411" s="12">
        <v>34.5</v>
      </c>
      <c r="H2411" s="10">
        <v>34.5</v>
      </c>
      <c r="I2411" s="11">
        <v>215</v>
      </c>
      <c r="J2411" s="11">
        <f t="shared" si="37"/>
        <v>7417.5</v>
      </c>
    </row>
    <row r="2412" spans="1:10">
      <c r="A2412" t="s">
        <v>76</v>
      </c>
      <c r="B2412" t="s">
        <v>82</v>
      </c>
      <c r="C2412" t="s">
        <v>80</v>
      </c>
      <c r="D2412">
        <v>2017</v>
      </c>
      <c r="E2412" t="s">
        <v>94</v>
      </c>
      <c r="F2412">
        <v>43</v>
      </c>
      <c r="G2412" s="12">
        <v>55.5</v>
      </c>
      <c r="H2412" s="10">
        <v>55.5</v>
      </c>
      <c r="I2412" s="11">
        <v>215</v>
      </c>
      <c r="J2412" s="11">
        <f t="shared" si="37"/>
        <v>11932.5</v>
      </c>
    </row>
    <row r="2413" spans="1:10">
      <c r="A2413" t="s">
        <v>100</v>
      </c>
      <c r="B2413" t="s">
        <v>84</v>
      </c>
      <c r="C2413" t="s">
        <v>80</v>
      </c>
      <c r="D2413">
        <v>2017</v>
      </c>
      <c r="E2413" t="s">
        <v>92</v>
      </c>
      <c r="F2413">
        <v>19</v>
      </c>
      <c r="G2413" s="12">
        <v>6</v>
      </c>
      <c r="H2413" s="10">
        <v>6</v>
      </c>
      <c r="I2413" s="11">
        <v>650</v>
      </c>
      <c r="J2413" s="11">
        <f t="shared" si="37"/>
        <v>3900</v>
      </c>
    </row>
    <row r="2414" spans="1:10">
      <c r="A2414" t="s">
        <v>100</v>
      </c>
      <c r="B2414" t="s">
        <v>84</v>
      </c>
      <c r="C2414" t="s">
        <v>80</v>
      </c>
      <c r="D2414">
        <v>2017</v>
      </c>
      <c r="E2414" t="s">
        <v>94</v>
      </c>
      <c r="F2414">
        <v>45</v>
      </c>
      <c r="G2414" s="12">
        <v>12</v>
      </c>
      <c r="H2414" s="10">
        <v>12</v>
      </c>
      <c r="I2414" s="11">
        <v>650</v>
      </c>
      <c r="J2414" s="11">
        <f t="shared" si="37"/>
        <v>7800</v>
      </c>
    </row>
    <row r="2415" spans="1:10">
      <c r="A2415" t="s">
        <v>77</v>
      </c>
      <c r="B2415" t="s">
        <v>85</v>
      </c>
      <c r="C2415" t="s">
        <v>80</v>
      </c>
      <c r="D2415">
        <v>2017</v>
      </c>
      <c r="E2415" t="s">
        <v>94</v>
      </c>
      <c r="F2415">
        <v>42</v>
      </c>
      <c r="G2415" s="12">
        <v>8</v>
      </c>
      <c r="H2415" s="10">
        <v>8</v>
      </c>
      <c r="I2415" s="11">
        <v>1100</v>
      </c>
      <c r="J2415" s="11">
        <f t="shared" si="37"/>
        <v>8800</v>
      </c>
    </row>
    <row r="2416" spans="1:10">
      <c r="A2416" t="s">
        <v>100</v>
      </c>
      <c r="B2416" t="s">
        <v>85</v>
      </c>
      <c r="C2416" t="s">
        <v>80</v>
      </c>
      <c r="D2416">
        <v>2017</v>
      </c>
      <c r="E2416" t="s">
        <v>91</v>
      </c>
      <c r="F2416">
        <v>9</v>
      </c>
      <c r="G2416" s="12">
        <v>2</v>
      </c>
      <c r="H2416" s="10">
        <v>2</v>
      </c>
      <c r="I2416" s="11">
        <v>1100</v>
      </c>
      <c r="J2416" s="11">
        <f t="shared" si="37"/>
        <v>2200</v>
      </c>
    </row>
    <row r="2417" spans="1:10">
      <c r="A2417" t="s">
        <v>76</v>
      </c>
      <c r="B2417" t="s">
        <v>82</v>
      </c>
      <c r="C2417" t="s">
        <v>80</v>
      </c>
      <c r="D2417">
        <v>2017</v>
      </c>
      <c r="E2417" t="s">
        <v>91</v>
      </c>
      <c r="F2417">
        <v>8</v>
      </c>
      <c r="G2417" s="12">
        <v>48</v>
      </c>
      <c r="H2417" s="10">
        <v>48</v>
      </c>
      <c r="I2417" s="11">
        <v>215</v>
      </c>
      <c r="J2417" s="11">
        <f t="shared" si="37"/>
        <v>10320</v>
      </c>
    </row>
    <row r="2418" spans="1:10">
      <c r="A2418" t="s">
        <v>78</v>
      </c>
      <c r="B2418" t="s">
        <v>83</v>
      </c>
      <c r="C2418" t="s">
        <v>80</v>
      </c>
      <c r="D2418">
        <v>2017</v>
      </c>
      <c r="E2418" t="s">
        <v>93</v>
      </c>
      <c r="F2418">
        <v>29</v>
      </c>
      <c r="G2418" s="12">
        <v>8.3333333333333339</v>
      </c>
      <c r="H2418" s="10">
        <v>8.3333333333333339</v>
      </c>
      <c r="I2418" s="11">
        <v>75</v>
      </c>
      <c r="J2418" s="11">
        <f t="shared" si="37"/>
        <v>625</v>
      </c>
    </row>
    <row r="2419" spans="1:10">
      <c r="A2419" t="s">
        <v>100</v>
      </c>
      <c r="B2419" t="s">
        <v>82</v>
      </c>
      <c r="C2419" t="s">
        <v>80</v>
      </c>
      <c r="D2419">
        <v>2017</v>
      </c>
      <c r="E2419" t="s">
        <v>91</v>
      </c>
      <c r="F2419">
        <v>12</v>
      </c>
      <c r="G2419" s="12">
        <v>9</v>
      </c>
      <c r="H2419" s="10">
        <v>9</v>
      </c>
      <c r="I2419" s="11">
        <v>215</v>
      </c>
      <c r="J2419" s="11">
        <f t="shared" si="37"/>
        <v>1935</v>
      </c>
    </row>
    <row r="2420" spans="1:10">
      <c r="A2420" t="s">
        <v>78</v>
      </c>
      <c r="B2420" t="s">
        <v>85</v>
      </c>
      <c r="C2420" t="s">
        <v>80</v>
      </c>
      <c r="D2420">
        <v>2017</v>
      </c>
      <c r="E2420" t="s">
        <v>92</v>
      </c>
      <c r="F2420">
        <v>14</v>
      </c>
      <c r="G2420" s="12">
        <v>5.25</v>
      </c>
      <c r="H2420" s="10">
        <v>5.25</v>
      </c>
      <c r="I2420" s="11">
        <v>1100</v>
      </c>
      <c r="J2420" s="11">
        <f t="shared" si="37"/>
        <v>5775</v>
      </c>
    </row>
    <row r="2421" spans="1:10">
      <c r="A2421" t="s">
        <v>100</v>
      </c>
      <c r="B2421" t="s">
        <v>85</v>
      </c>
      <c r="C2421" t="s">
        <v>80</v>
      </c>
      <c r="D2421">
        <v>2017</v>
      </c>
      <c r="E2421" t="s">
        <v>92</v>
      </c>
      <c r="F2421">
        <v>24</v>
      </c>
      <c r="G2421" s="12">
        <v>1.25</v>
      </c>
      <c r="H2421" s="10">
        <v>1.25</v>
      </c>
      <c r="I2421" s="11">
        <v>1100</v>
      </c>
      <c r="J2421" s="11">
        <f t="shared" si="37"/>
        <v>1375</v>
      </c>
    </row>
    <row r="2422" spans="1:10">
      <c r="A2422" t="s">
        <v>75</v>
      </c>
      <c r="B2422" t="s">
        <v>83</v>
      </c>
      <c r="C2422" t="s">
        <v>80</v>
      </c>
      <c r="D2422">
        <v>2017</v>
      </c>
      <c r="E2422" t="s">
        <v>93</v>
      </c>
      <c r="F2422">
        <v>29</v>
      </c>
      <c r="G2422" s="12">
        <v>7.333333333333333</v>
      </c>
      <c r="H2422" s="10">
        <v>7.333333333333333</v>
      </c>
      <c r="I2422" s="11">
        <v>75</v>
      </c>
      <c r="J2422" s="11">
        <f t="shared" si="37"/>
        <v>550</v>
      </c>
    </row>
    <row r="2423" spans="1:10">
      <c r="A2423" t="s">
        <v>77</v>
      </c>
      <c r="B2423" t="s">
        <v>82</v>
      </c>
      <c r="C2423" t="s">
        <v>80</v>
      </c>
      <c r="D2423">
        <v>2017</v>
      </c>
      <c r="E2423" t="s">
        <v>91</v>
      </c>
      <c r="F2423">
        <v>1</v>
      </c>
      <c r="G2423" s="12">
        <v>27</v>
      </c>
      <c r="H2423" s="10">
        <v>27</v>
      </c>
      <c r="I2423" s="11">
        <v>215</v>
      </c>
      <c r="J2423" s="11">
        <f t="shared" si="37"/>
        <v>5805</v>
      </c>
    </row>
    <row r="2424" spans="1:10">
      <c r="A2424" t="s">
        <v>100</v>
      </c>
      <c r="B2424" t="s">
        <v>82</v>
      </c>
      <c r="C2424" t="s">
        <v>80</v>
      </c>
      <c r="D2424">
        <v>2017</v>
      </c>
      <c r="E2424" t="s">
        <v>91</v>
      </c>
      <c r="F2424">
        <v>5</v>
      </c>
      <c r="G2424" s="12">
        <v>15</v>
      </c>
      <c r="H2424" s="10">
        <v>15</v>
      </c>
      <c r="I2424" s="11">
        <v>215</v>
      </c>
      <c r="J2424" s="11">
        <f t="shared" si="37"/>
        <v>3225</v>
      </c>
    </row>
    <row r="2425" spans="1:10">
      <c r="A2425" t="s">
        <v>77</v>
      </c>
      <c r="B2425" t="s">
        <v>83</v>
      </c>
      <c r="C2425" t="s">
        <v>80</v>
      </c>
      <c r="D2425">
        <v>2017</v>
      </c>
      <c r="E2425" t="s">
        <v>91</v>
      </c>
      <c r="F2425">
        <v>3</v>
      </c>
      <c r="G2425" s="12">
        <v>6</v>
      </c>
      <c r="H2425" s="10">
        <v>6</v>
      </c>
      <c r="I2425" s="11">
        <v>75</v>
      </c>
      <c r="J2425" s="11">
        <f t="shared" si="37"/>
        <v>450</v>
      </c>
    </row>
    <row r="2426" spans="1:10">
      <c r="A2426" t="s">
        <v>78</v>
      </c>
      <c r="B2426" t="s">
        <v>85</v>
      </c>
      <c r="C2426" t="s">
        <v>80</v>
      </c>
      <c r="D2426">
        <v>2017</v>
      </c>
      <c r="E2426" t="s">
        <v>91</v>
      </c>
      <c r="F2426">
        <v>3</v>
      </c>
      <c r="G2426" s="12">
        <v>3.75</v>
      </c>
      <c r="H2426" s="10">
        <v>3.75</v>
      </c>
      <c r="I2426" s="11">
        <v>1100</v>
      </c>
      <c r="J2426" s="11">
        <f t="shared" si="37"/>
        <v>4125</v>
      </c>
    </row>
    <row r="2427" spans="1:10">
      <c r="A2427" t="s">
        <v>100</v>
      </c>
      <c r="B2427" t="s">
        <v>84</v>
      </c>
      <c r="C2427" t="s">
        <v>80</v>
      </c>
      <c r="D2427">
        <v>2017</v>
      </c>
      <c r="E2427" t="s">
        <v>93</v>
      </c>
      <c r="F2427">
        <v>34</v>
      </c>
      <c r="G2427" s="12">
        <v>7.1999999999999993</v>
      </c>
      <c r="H2427" s="10">
        <v>7.1999999999999993</v>
      </c>
      <c r="I2427" s="11">
        <v>650</v>
      </c>
      <c r="J2427" s="11">
        <f t="shared" si="37"/>
        <v>4679.9999999999991</v>
      </c>
    </row>
    <row r="2428" spans="1:10">
      <c r="A2428" t="s">
        <v>77</v>
      </c>
      <c r="B2428" t="s">
        <v>83</v>
      </c>
      <c r="C2428" t="s">
        <v>80</v>
      </c>
      <c r="D2428">
        <v>2017</v>
      </c>
      <c r="E2428" t="s">
        <v>91</v>
      </c>
      <c r="F2428">
        <v>8</v>
      </c>
      <c r="G2428" s="12">
        <v>11</v>
      </c>
      <c r="H2428" s="10">
        <v>11</v>
      </c>
      <c r="I2428" s="11">
        <v>75</v>
      </c>
      <c r="J2428" s="11">
        <f t="shared" si="37"/>
        <v>825</v>
      </c>
    </row>
    <row r="2429" spans="1:10">
      <c r="A2429" t="s">
        <v>77</v>
      </c>
      <c r="B2429" t="s">
        <v>84</v>
      </c>
      <c r="C2429" t="s">
        <v>80</v>
      </c>
      <c r="D2429">
        <v>2017</v>
      </c>
      <c r="E2429" t="s">
        <v>92</v>
      </c>
      <c r="F2429">
        <v>15</v>
      </c>
      <c r="G2429" s="12">
        <v>31.2</v>
      </c>
      <c r="H2429" s="10">
        <v>31.2</v>
      </c>
      <c r="I2429" s="11">
        <v>650</v>
      </c>
      <c r="J2429" s="11">
        <f t="shared" si="37"/>
        <v>20280</v>
      </c>
    </row>
    <row r="2430" spans="1:10">
      <c r="A2430" t="s">
        <v>77</v>
      </c>
      <c r="B2430" t="s">
        <v>85</v>
      </c>
      <c r="C2430" t="s">
        <v>80</v>
      </c>
      <c r="D2430">
        <v>2017</v>
      </c>
      <c r="E2430" t="s">
        <v>93</v>
      </c>
      <c r="F2430">
        <v>35</v>
      </c>
      <c r="G2430" s="12">
        <v>8.75</v>
      </c>
      <c r="H2430" s="10">
        <v>8.75</v>
      </c>
      <c r="I2430" s="11">
        <v>1100</v>
      </c>
      <c r="J2430" s="11">
        <f t="shared" si="37"/>
        <v>9625</v>
      </c>
    </row>
    <row r="2431" spans="1:10">
      <c r="A2431" t="s">
        <v>77</v>
      </c>
      <c r="B2431" t="s">
        <v>84</v>
      </c>
      <c r="C2431" t="s">
        <v>80</v>
      </c>
      <c r="D2431">
        <v>2017</v>
      </c>
      <c r="E2431" t="s">
        <v>93</v>
      </c>
      <c r="F2431">
        <v>28</v>
      </c>
      <c r="G2431" s="12">
        <v>20.399999999999999</v>
      </c>
      <c r="H2431" s="10">
        <v>20.399999999999999</v>
      </c>
      <c r="I2431" s="11">
        <v>650</v>
      </c>
      <c r="J2431" s="11">
        <f t="shared" si="37"/>
        <v>13259.999999999998</v>
      </c>
    </row>
    <row r="2432" spans="1:10">
      <c r="A2432" t="s">
        <v>77</v>
      </c>
      <c r="B2432" t="s">
        <v>84</v>
      </c>
      <c r="C2432" t="s">
        <v>80</v>
      </c>
      <c r="D2432">
        <v>2017</v>
      </c>
      <c r="E2432" t="s">
        <v>93</v>
      </c>
      <c r="F2432">
        <v>38</v>
      </c>
      <c r="G2432" s="12">
        <v>30</v>
      </c>
      <c r="H2432" s="10">
        <v>30</v>
      </c>
      <c r="I2432" s="11">
        <v>650</v>
      </c>
      <c r="J2432" s="11">
        <f t="shared" si="37"/>
        <v>19500</v>
      </c>
    </row>
    <row r="2433" spans="1:10">
      <c r="A2433" t="s">
        <v>76</v>
      </c>
      <c r="B2433" t="s">
        <v>85</v>
      </c>
      <c r="C2433" t="s">
        <v>80</v>
      </c>
      <c r="D2433">
        <v>2017</v>
      </c>
      <c r="E2433" t="s">
        <v>91</v>
      </c>
      <c r="F2433">
        <v>3</v>
      </c>
      <c r="G2433" s="12">
        <v>7.5</v>
      </c>
      <c r="H2433" s="10">
        <v>7.5</v>
      </c>
      <c r="I2433" s="11">
        <v>1100</v>
      </c>
      <c r="J2433" s="11">
        <f t="shared" si="37"/>
        <v>8250</v>
      </c>
    </row>
    <row r="2434" spans="1:10">
      <c r="A2434" t="s">
        <v>76</v>
      </c>
      <c r="B2434" t="s">
        <v>84</v>
      </c>
      <c r="C2434" t="s">
        <v>80</v>
      </c>
      <c r="D2434">
        <v>2017</v>
      </c>
      <c r="E2434" t="s">
        <v>91</v>
      </c>
      <c r="F2434">
        <v>5</v>
      </c>
      <c r="G2434" s="12">
        <v>69.599999999999994</v>
      </c>
      <c r="H2434" s="10">
        <v>69.599999999999994</v>
      </c>
      <c r="I2434" s="11">
        <v>650</v>
      </c>
      <c r="J2434" s="11">
        <f t="shared" ref="J2434:J2497" si="38">I2434*G2434</f>
        <v>45239.999999999993</v>
      </c>
    </row>
    <row r="2435" spans="1:10">
      <c r="A2435" t="s">
        <v>100</v>
      </c>
      <c r="B2435" t="s">
        <v>83</v>
      </c>
      <c r="C2435" t="s">
        <v>80</v>
      </c>
      <c r="D2435">
        <v>2017</v>
      </c>
      <c r="E2435" t="s">
        <v>91</v>
      </c>
      <c r="F2435">
        <v>7</v>
      </c>
      <c r="G2435" s="12">
        <v>3</v>
      </c>
      <c r="H2435" s="10">
        <v>3</v>
      </c>
      <c r="I2435" s="11">
        <v>75</v>
      </c>
      <c r="J2435" s="11">
        <f t="shared" si="38"/>
        <v>225</v>
      </c>
    </row>
    <row r="2436" spans="1:10">
      <c r="A2436" t="s">
        <v>78</v>
      </c>
      <c r="B2436" t="s">
        <v>82</v>
      </c>
      <c r="C2436" t="s">
        <v>80</v>
      </c>
      <c r="D2436">
        <v>2017</v>
      </c>
      <c r="E2436" t="s">
        <v>94</v>
      </c>
      <c r="F2436">
        <v>43</v>
      </c>
      <c r="G2436" s="12">
        <v>16.5</v>
      </c>
      <c r="H2436" s="10">
        <v>16.5</v>
      </c>
      <c r="I2436" s="11">
        <v>215</v>
      </c>
      <c r="J2436" s="11">
        <f t="shared" si="38"/>
        <v>3547.5</v>
      </c>
    </row>
    <row r="2437" spans="1:10">
      <c r="A2437" t="s">
        <v>100</v>
      </c>
      <c r="B2437" t="s">
        <v>85</v>
      </c>
      <c r="C2437" t="s">
        <v>80</v>
      </c>
      <c r="D2437">
        <v>2017</v>
      </c>
      <c r="E2437" t="s">
        <v>92</v>
      </c>
      <c r="F2437">
        <v>21</v>
      </c>
      <c r="G2437" s="12">
        <v>2</v>
      </c>
      <c r="H2437" s="10">
        <v>2</v>
      </c>
      <c r="I2437" s="11">
        <v>1100</v>
      </c>
      <c r="J2437" s="11">
        <f t="shared" si="38"/>
        <v>2200</v>
      </c>
    </row>
    <row r="2438" spans="1:10">
      <c r="A2438" t="s">
        <v>76</v>
      </c>
      <c r="B2438" t="s">
        <v>82</v>
      </c>
      <c r="C2438" t="s">
        <v>80</v>
      </c>
      <c r="D2438">
        <v>2017</v>
      </c>
      <c r="E2438" t="s">
        <v>93</v>
      </c>
      <c r="F2438">
        <v>29</v>
      </c>
      <c r="G2438" s="12">
        <v>79.5</v>
      </c>
      <c r="H2438" s="10">
        <v>79.5</v>
      </c>
      <c r="I2438" s="11">
        <v>215</v>
      </c>
      <c r="J2438" s="11">
        <f t="shared" si="38"/>
        <v>17092.5</v>
      </c>
    </row>
    <row r="2439" spans="1:10">
      <c r="A2439" t="s">
        <v>76</v>
      </c>
      <c r="B2439" t="s">
        <v>83</v>
      </c>
      <c r="C2439" t="s">
        <v>80</v>
      </c>
      <c r="D2439">
        <v>2017</v>
      </c>
      <c r="E2439" t="s">
        <v>94</v>
      </c>
      <c r="F2439">
        <v>44</v>
      </c>
      <c r="G2439" s="12">
        <v>17.333333333333332</v>
      </c>
      <c r="H2439" s="10">
        <v>17.333333333333332</v>
      </c>
      <c r="I2439" s="11">
        <v>75</v>
      </c>
      <c r="J2439" s="11">
        <f t="shared" si="38"/>
        <v>1300</v>
      </c>
    </row>
    <row r="2440" spans="1:10">
      <c r="A2440" t="s">
        <v>75</v>
      </c>
      <c r="B2440" t="s">
        <v>82</v>
      </c>
      <c r="C2440" t="s">
        <v>80</v>
      </c>
      <c r="D2440">
        <v>2017</v>
      </c>
      <c r="E2440" t="s">
        <v>93</v>
      </c>
      <c r="F2440">
        <v>37</v>
      </c>
      <c r="G2440" s="12">
        <v>30</v>
      </c>
      <c r="H2440" s="10">
        <v>30</v>
      </c>
      <c r="I2440" s="11">
        <v>215</v>
      </c>
      <c r="J2440" s="11">
        <f t="shared" si="38"/>
        <v>6450</v>
      </c>
    </row>
    <row r="2441" spans="1:10">
      <c r="A2441" t="s">
        <v>75</v>
      </c>
      <c r="B2441" t="s">
        <v>84</v>
      </c>
      <c r="C2441" t="s">
        <v>80</v>
      </c>
      <c r="D2441">
        <v>2017</v>
      </c>
      <c r="E2441" t="s">
        <v>92</v>
      </c>
      <c r="F2441">
        <v>15</v>
      </c>
      <c r="G2441" s="12">
        <v>37.199999999999996</v>
      </c>
      <c r="H2441" s="10">
        <v>37.199999999999996</v>
      </c>
      <c r="I2441" s="11">
        <v>650</v>
      </c>
      <c r="J2441" s="11">
        <f t="shared" si="38"/>
        <v>24179.999999999996</v>
      </c>
    </row>
    <row r="2442" spans="1:10">
      <c r="A2442" t="s">
        <v>100</v>
      </c>
      <c r="B2442" t="s">
        <v>83</v>
      </c>
      <c r="C2442" t="s">
        <v>80</v>
      </c>
      <c r="D2442">
        <v>2017</v>
      </c>
      <c r="E2442" t="s">
        <v>92</v>
      </c>
      <c r="F2442">
        <v>22</v>
      </c>
      <c r="G2442" s="12">
        <v>3</v>
      </c>
      <c r="H2442" s="10">
        <v>3</v>
      </c>
      <c r="I2442" s="11">
        <v>75</v>
      </c>
      <c r="J2442" s="11">
        <f t="shared" si="38"/>
        <v>225</v>
      </c>
    </row>
    <row r="2443" spans="1:10">
      <c r="A2443" t="s">
        <v>76</v>
      </c>
      <c r="B2443" t="s">
        <v>83</v>
      </c>
      <c r="C2443" t="s">
        <v>80</v>
      </c>
      <c r="D2443">
        <v>2017</v>
      </c>
      <c r="E2443" t="s">
        <v>93</v>
      </c>
      <c r="F2443">
        <v>36</v>
      </c>
      <c r="G2443" s="12">
        <v>12.333333333333334</v>
      </c>
      <c r="H2443" s="10">
        <v>12.333333333333334</v>
      </c>
      <c r="I2443" s="11">
        <v>75</v>
      </c>
      <c r="J2443" s="11">
        <f t="shared" si="38"/>
        <v>925</v>
      </c>
    </row>
    <row r="2444" spans="1:10">
      <c r="A2444" t="s">
        <v>78</v>
      </c>
      <c r="B2444" t="s">
        <v>84</v>
      </c>
      <c r="C2444" t="s">
        <v>80</v>
      </c>
      <c r="D2444">
        <v>2017</v>
      </c>
      <c r="E2444" t="s">
        <v>94</v>
      </c>
      <c r="F2444">
        <v>46</v>
      </c>
      <c r="G2444" s="12">
        <v>16.8</v>
      </c>
      <c r="H2444" s="10">
        <v>16.8</v>
      </c>
      <c r="I2444" s="11">
        <v>650</v>
      </c>
      <c r="J2444" s="11">
        <f t="shared" si="38"/>
        <v>10920</v>
      </c>
    </row>
    <row r="2445" spans="1:10">
      <c r="A2445" t="s">
        <v>75</v>
      </c>
      <c r="B2445" t="s">
        <v>82</v>
      </c>
      <c r="C2445" t="s">
        <v>80</v>
      </c>
      <c r="D2445">
        <v>2017</v>
      </c>
      <c r="E2445" t="s">
        <v>92</v>
      </c>
      <c r="F2445">
        <v>21</v>
      </c>
      <c r="G2445" s="12">
        <v>48</v>
      </c>
      <c r="H2445" s="10">
        <v>48</v>
      </c>
      <c r="I2445" s="11">
        <v>215</v>
      </c>
      <c r="J2445" s="11">
        <f t="shared" si="38"/>
        <v>10320</v>
      </c>
    </row>
    <row r="2446" spans="1:10">
      <c r="A2446" t="s">
        <v>75</v>
      </c>
      <c r="B2446" t="s">
        <v>84</v>
      </c>
      <c r="C2446" t="s">
        <v>80</v>
      </c>
      <c r="D2446">
        <v>2017</v>
      </c>
      <c r="E2446" t="s">
        <v>93</v>
      </c>
      <c r="F2446">
        <v>37</v>
      </c>
      <c r="G2446" s="12">
        <v>31.2</v>
      </c>
      <c r="H2446" s="10">
        <v>31.2</v>
      </c>
      <c r="I2446" s="11">
        <v>650</v>
      </c>
      <c r="J2446" s="11">
        <f t="shared" si="38"/>
        <v>20280</v>
      </c>
    </row>
    <row r="2447" spans="1:10">
      <c r="A2447" t="s">
        <v>77</v>
      </c>
      <c r="B2447" t="s">
        <v>85</v>
      </c>
      <c r="C2447" t="s">
        <v>80</v>
      </c>
      <c r="D2447">
        <v>2017</v>
      </c>
      <c r="E2447" t="s">
        <v>93</v>
      </c>
      <c r="F2447">
        <v>36</v>
      </c>
      <c r="G2447" s="12">
        <v>8.25</v>
      </c>
      <c r="H2447" s="10">
        <v>8.25</v>
      </c>
      <c r="I2447" s="11">
        <v>1100</v>
      </c>
      <c r="J2447" s="11">
        <f t="shared" si="38"/>
        <v>9075</v>
      </c>
    </row>
    <row r="2448" spans="1:10">
      <c r="A2448" t="s">
        <v>77</v>
      </c>
      <c r="B2448" t="s">
        <v>84</v>
      </c>
      <c r="C2448" t="s">
        <v>80</v>
      </c>
      <c r="D2448">
        <v>2017</v>
      </c>
      <c r="E2448" t="s">
        <v>94</v>
      </c>
      <c r="F2448">
        <v>43</v>
      </c>
      <c r="G2448" s="12">
        <v>40.799999999999997</v>
      </c>
      <c r="H2448" s="10">
        <v>40.799999999999997</v>
      </c>
      <c r="I2448" s="11">
        <v>650</v>
      </c>
      <c r="J2448" s="11">
        <f t="shared" si="38"/>
        <v>26519.999999999996</v>
      </c>
    </row>
    <row r="2449" spans="1:10">
      <c r="A2449" t="s">
        <v>76</v>
      </c>
      <c r="B2449" t="s">
        <v>84</v>
      </c>
      <c r="C2449" t="s">
        <v>80</v>
      </c>
      <c r="D2449">
        <v>2017</v>
      </c>
      <c r="E2449" t="s">
        <v>91</v>
      </c>
      <c r="F2449">
        <v>1</v>
      </c>
      <c r="G2449" s="12">
        <v>55.199999999999996</v>
      </c>
      <c r="H2449" s="10">
        <v>55.199999999999996</v>
      </c>
      <c r="I2449" s="11">
        <v>650</v>
      </c>
      <c r="J2449" s="11">
        <f t="shared" si="38"/>
        <v>35880</v>
      </c>
    </row>
    <row r="2450" spans="1:10">
      <c r="A2450" t="s">
        <v>100</v>
      </c>
      <c r="B2450" t="s">
        <v>82</v>
      </c>
      <c r="C2450" t="s">
        <v>80</v>
      </c>
      <c r="D2450">
        <v>2017</v>
      </c>
      <c r="E2450" t="s">
        <v>92</v>
      </c>
      <c r="F2450">
        <v>25</v>
      </c>
      <c r="G2450" s="12">
        <v>10.5</v>
      </c>
      <c r="H2450" s="10">
        <v>10.5</v>
      </c>
      <c r="I2450" s="11">
        <v>215</v>
      </c>
      <c r="J2450" s="11">
        <f t="shared" si="38"/>
        <v>2257.5</v>
      </c>
    </row>
    <row r="2451" spans="1:10">
      <c r="A2451" t="s">
        <v>75</v>
      </c>
      <c r="B2451" t="s">
        <v>85</v>
      </c>
      <c r="C2451" t="s">
        <v>80</v>
      </c>
      <c r="D2451">
        <v>2017</v>
      </c>
      <c r="E2451" t="s">
        <v>94</v>
      </c>
      <c r="F2451">
        <v>48</v>
      </c>
      <c r="G2451" s="12">
        <v>6.5</v>
      </c>
      <c r="H2451" s="10">
        <v>6.5</v>
      </c>
      <c r="I2451" s="11">
        <v>1100</v>
      </c>
      <c r="J2451" s="11">
        <f t="shared" si="38"/>
        <v>7150</v>
      </c>
    </row>
    <row r="2452" spans="1:10">
      <c r="A2452" t="s">
        <v>78</v>
      </c>
      <c r="B2452" t="s">
        <v>84</v>
      </c>
      <c r="C2452" t="s">
        <v>80</v>
      </c>
      <c r="D2452">
        <v>2017</v>
      </c>
      <c r="E2452" t="s">
        <v>92</v>
      </c>
      <c r="F2452">
        <v>15</v>
      </c>
      <c r="G2452" s="12">
        <v>19.2</v>
      </c>
      <c r="H2452" s="10">
        <v>19.2</v>
      </c>
      <c r="I2452" s="11">
        <v>650</v>
      </c>
      <c r="J2452" s="11">
        <f t="shared" si="38"/>
        <v>12480</v>
      </c>
    </row>
    <row r="2453" spans="1:10">
      <c r="A2453" t="s">
        <v>75</v>
      </c>
      <c r="B2453" t="s">
        <v>84</v>
      </c>
      <c r="C2453" t="s">
        <v>80</v>
      </c>
      <c r="D2453">
        <v>2017</v>
      </c>
      <c r="E2453" t="s">
        <v>92</v>
      </c>
      <c r="F2453">
        <v>20</v>
      </c>
      <c r="G2453" s="12">
        <v>39.6</v>
      </c>
      <c r="H2453" s="10">
        <v>39.6</v>
      </c>
      <c r="I2453" s="11">
        <v>650</v>
      </c>
      <c r="J2453" s="11">
        <f t="shared" si="38"/>
        <v>25740</v>
      </c>
    </row>
    <row r="2454" spans="1:10">
      <c r="A2454" t="s">
        <v>78</v>
      </c>
      <c r="B2454" t="s">
        <v>84</v>
      </c>
      <c r="C2454" t="s">
        <v>80</v>
      </c>
      <c r="D2454">
        <v>2017</v>
      </c>
      <c r="E2454" t="s">
        <v>93</v>
      </c>
      <c r="F2454">
        <v>36</v>
      </c>
      <c r="G2454" s="12">
        <v>34.799999999999997</v>
      </c>
      <c r="H2454" s="10">
        <v>34.799999999999997</v>
      </c>
      <c r="I2454" s="11">
        <v>650</v>
      </c>
      <c r="J2454" s="11">
        <f t="shared" si="38"/>
        <v>22619.999999999996</v>
      </c>
    </row>
    <row r="2455" spans="1:10">
      <c r="A2455" t="s">
        <v>78</v>
      </c>
      <c r="B2455" t="s">
        <v>84</v>
      </c>
      <c r="C2455" t="s">
        <v>80</v>
      </c>
      <c r="D2455">
        <v>2017</v>
      </c>
      <c r="E2455" t="s">
        <v>93</v>
      </c>
      <c r="F2455">
        <v>35</v>
      </c>
      <c r="G2455" s="12">
        <v>36</v>
      </c>
      <c r="H2455" s="10">
        <v>36</v>
      </c>
      <c r="I2455" s="11">
        <v>650</v>
      </c>
      <c r="J2455" s="11">
        <f t="shared" si="38"/>
        <v>23400</v>
      </c>
    </row>
    <row r="2456" spans="1:10">
      <c r="A2456" t="s">
        <v>100</v>
      </c>
      <c r="B2456" t="s">
        <v>82</v>
      </c>
      <c r="C2456" t="s">
        <v>80</v>
      </c>
      <c r="D2456">
        <v>2017</v>
      </c>
      <c r="E2456" t="s">
        <v>93</v>
      </c>
      <c r="F2456">
        <v>34</v>
      </c>
      <c r="G2456" s="12">
        <v>15</v>
      </c>
      <c r="H2456" s="10">
        <v>15</v>
      </c>
      <c r="I2456" s="11">
        <v>215</v>
      </c>
      <c r="J2456" s="11">
        <f t="shared" si="38"/>
        <v>3225</v>
      </c>
    </row>
    <row r="2457" spans="1:10">
      <c r="A2457" t="s">
        <v>75</v>
      </c>
      <c r="B2457" t="s">
        <v>84</v>
      </c>
      <c r="C2457" t="s">
        <v>80</v>
      </c>
      <c r="D2457">
        <v>2017</v>
      </c>
      <c r="E2457" t="s">
        <v>91</v>
      </c>
      <c r="F2457">
        <v>3</v>
      </c>
      <c r="G2457" s="12">
        <v>30</v>
      </c>
      <c r="H2457" s="10">
        <v>30</v>
      </c>
      <c r="I2457" s="11">
        <v>650</v>
      </c>
      <c r="J2457" s="11">
        <f t="shared" si="38"/>
        <v>19500</v>
      </c>
    </row>
    <row r="2458" spans="1:10">
      <c r="A2458" t="s">
        <v>76</v>
      </c>
      <c r="B2458" t="s">
        <v>84</v>
      </c>
      <c r="C2458" t="s">
        <v>80</v>
      </c>
      <c r="D2458">
        <v>2017</v>
      </c>
      <c r="E2458" t="s">
        <v>91</v>
      </c>
      <c r="F2458">
        <v>4</v>
      </c>
      <c r="G2458" s="12">
        <v>48</v>
      </c>
      <c r="H2458" s="10">
        <v>48</v>
      </c>
      <c r="I2458" s="11">
        <v>650</v>
      </c>
      <c r="J2458" s="11">
        <f t="shared" si="38"/>
        <v>31200</v>
      </c>
    </row>
    <row r="2459" spans="1:10">
      <c r="A2459" t="s">
        <v>78</v>
      </c>
      <c r="B2459" t="s">
        <v>82</v>
      </c>
      <c r="C2459" t="s">
        <v>80</v>
      </c>
      <c r="D2459">
        <v>2017</v>
      </c>
      <c r="E2459" t="s">
        <v>93</v>
      </c>
      <c r="F2459">
        <v>35</v>
      </c>
      <c r="G2459" s="12">
        <v>24</v>
      </c>
      <c r="H2459" s="10">
        <v>24</v>
      </c>
      <c r="I2459" s="11">
        <v>215</v>
      </c>
      <c r="J2459" s="11">
        <f t="shared" si="38"/>
        <v>5160</v>
      </c>
    </row>
    <row r="2460" spans="1:10">
      <c r="A2460" t="s">
        <v>75</v>
      </c>
      <c r="B2460" t="s">
        <v>83</v>
      </c>
      <c r="C2460" t="s">
        <v>80</v>
      </c>
      <c r="D2460">
        <v>2017</v>
      </c>
      <c r="E2460" t="s">
        <v>92</v>
      </c>
      <c r="F2460">
        <v>16</v>
      </c>
      <c r="G2460" s="12">
        <v>12.666666666666666</v>
      </c>
      <c r="H2460" s="10">
        <v>12.666666666666666</v>
      </c>
      <c r="I2460" s="11">
        <v>75</v>
      </c>
      <c r="J2460" s="11">
        <f t="shared" si="38"/>
        <v>950</v>
      </c>
    </row>
    <row r="2461" spans="1:10">
      <c r="A2461" t="s">
        <v>100</v>
      </c>
      <c r="B2461" t="s">
        <v>82</v>
      </c>
      <c r="C2461" t="s">
        <v>80</v>
      </c>
      <c r="D2461">
        <v>2017</v>
      </c>
      <c r="E2461" t="s">
        <v>92</v>
      </c>
      <c r="F2461">
        <v>16</v>
      </c>
      <c r="G2461" s="12">
        <v>15</v>
      </c>
      <c r="H2461" s="10">
        <v>15</v>
      </c>
      <c r="I2461" s="11">
        <v>215</v>
      </c>
      <c r="J2461" s="11">
        <f t="shared" si="38"/>
        <v>3225</v>
      </c>
    </row>
    <row r="2462" spans="1:10">
      <c r="A2462" t="s">
        <v>77</v>
      </c>
      <c r="B2462" t="s">
        <v>84</v>
      </c>
      <c r="C2462" t="s">
        <v>80</v>
      </c>
      <c r="D2462">
        <v>2017</v>
      </c>
      <c r="E2462" t="s">
        <v>91</v>
      </c>
      <c r="F2462">
        <v>6</v>
      </c>
      <c r="G2462" s="12">
        <v>24</v>
      </c>
      <c r="H2462" s="10">
        <v>24</v>
      </c>
      <c r="I2462" s="11">
        <v>650</v>
      </c>
      <c r="J2462" s="11">
        <f t="shared" si="38"/>
        <v>15600</v>
      </c>
    </row>
    <row r="2463" spans="1:10">
      <c r="A2463" t="s">
        <v>100</v>
      </c>
      <c r="B2463" t="s">
        <v>84</v>
      </c>
      <c r="C2463" t="s">
        <v>80</v>
      </c>
      <c r="D2463">
        <v>2017</v>
      </c>
      <c r="E2463" t="s">
        <v>91</v>
      </c>
      <c r="F2463">
        <v>8</v>
      </c>
      <c r="G2463" s="12">
        <v>8.4</v>
      </c>
      <c r="H2463" s="10">
        <v>8.4</v>
      </c>
      <c r="I2463" s="11">
        <v>650</v>
      </c>
      <c r="J2463" s="11">
        <f t="shared" si="38"/>
        <v>5460</v>
      </c>
    </row>
    <row r="2464" spans="1:10">
      <c r="A2464" t="s">
        <v>78</v>
      </c>
      <c r="B2464" t="s">
        <v>84</v>
      </c>
      <c r="C2464" t="s">
        <v>80</v>
      </c>
      <c r="D2464">
        <v>2017</v>
      </c>
      <c r="E2464" t="s">
        <v>91</v>
      </c>
      <c r="F2464">
        <v>3</v>
      </c>
      <c r="G2464" s="12">
        <v>26.4</v>
      </c>
      <c r="H2464" s="10">
        <v>26.4</v>
      </c>
      <c r="I2464" s="11">
        <v>650</v>
      </c>
      <c r="J2464" s="11">
        <f t="shared" si="38"/>
        <v>17160</v>
      </c>
    </row>
    <row r="2465" spans="1:10">
      <c r="A2465" t="s">
        <v>100</v>
      </c>
      <c r="B2465" t="s">
        <v>83</v>
      </c>
      <c r="C2465" t="s">
        <v>80</v>
      </c>
      <c r="D2465">
        <v>2017</v>
      </c>
      <c r="E2465" t="s">
        <v>94</v>
      </c>
      <c r="F2465">
        <v>49</v>
      </c>
      <c r="G2465" s="12">
        <v>2</v>
      </c>
      <c r="H2465" s="10">
        <v>2</v>
      </c>
      <c r="I2465" s="11">
        <v>75</v>
      </c>
      <c r="J2465" s="11">
        <f t="shared" si="38"/>
        <v>150</v>
      </c>
    </row>
    <row r="2466" spans="1:10">
      <c r="A2466" t="s">
        <v>77</v>
      </c>
      <c r="B2466" t="s">
        <v>82</v>
      </c>
      <c r="C2466" t="s">
        <v>80</v>
      </c>
      <c r="D2466">
        <v>2017</v>
      </c>
      <c r="E2466" t="s">
        <v>92</v>
      </c>
      <c r="F2466">
        <v>16</v>
      </c>
      <c r="G2466" s="12">
        <v>37.5</v>
      </c>
      <c r="H2466" s="10">
        <v>37.5</v>
      </c>
      <c r="I2466" s="11">
        <v>215</v>
      </c>
      <c r="J2466" s="11">
        <f t="shared" si="38"/>
        <v>8062.5</v>
      </c>
    </row>
    <row r="2467" spans="1:10">
      <c r="A2467" t="s">
        <v>76</v>
      </c>
      <c r="B2467" t="s">
        <v>85</v>
      </c>
      <c r="C2467" t="s">
        <v>80</v>
      </c>
      <c r="D2467">
        <v>2017</v>
      </c>
      <c r="E2467" t="s">
        <v>93</v>
      </c>
      <c r="F2467">
        <v>29</v>
      </c>
      <c r="G2467" s="12">
        <v>11</v>
      </c>
      <c r="H2467" s="10">
        <v>11</v>
      </c>
      <c r="I2467" s="11">
        <v>1100</v>
      </c>
      <c r="J2467" s="11">
        <f t="shared" si="38"/>
        <v>12100</v>
      </c>
    </row>
    <row r="2468" spans="1:10">
      <c r="A2468" t="s">
        <v>100</v>
      </c>
      <c r="B2468" t="s">
        <v>85</v>
      </c>
      <c r="C2468" t="s">
        <v>80</v>
      </c>
      <c r="D2468">
        <v>2017</v>
      </c>
      <c r="E2468" t="s">
        <v>93</v>
      </c>
      <c r="F2468">
        <v>37</v>
      </c>
      <c r="G2468" s="12">
        <v>1.75</v>
      </c>
      <c r="H2468" s="10">
        <v>1.75</v>
      </c>
      <c r="I2468" s="11">
        <v>1100</v>
      </c>
      <c r="J2468" s="11">
        <f t="shared" si="38"/>
        <v>1925</v>
      </c>
    </row>
    <row r="2469" spans="1:10">
      <c r="A2469" t="s">
        <v>78</v>
      </c>
      <c r="B2469" t="s">
        <v>82</v>
      </c>
      <c r="C2469" t="s">
        <v>80</v>
      </c>
      <c r="D2469">
        <v>2017</v>
      </c>
      <c r="E2469" t="s">
        <v>93</v>
      </c>
      <c r="F2469">
        <v>28</v>
      </c>
      <c r="G2469" s="12">
        <v>37.5</v>
      </c>
      <c r="H2469" s="10">
        <v>37.5</v>
      </c>
      <c r="I2469" s="11">
        <v>215</v>
      </c>
      <c r="J2469" s="11">
        <f t="shared" si="38"/>
        <v>8062.5</v>
      </c>
    </row>
    <row r="2470" spans="1:10">
      <c r="A2470" t="s">
        <v>100</v>
      </c>
      <c r="B2470" t="s">
        <v>83</v>
      </c>
      <c r="C2470" t="s">
        <v>80</v>
      </c>
      <c r="D2470">
        <v>2017</v>
      </c>
      <c r="E2470" t="s">
        <v>92</v>
      </c>
      <c r="F2470">
        <v>19</v>
      </c>
      <c r="G2470" s="12">
        <v>2</v>
      </c>
      <c r="H2470" s="10">
        <v>2</v>
      </c>
      <c r="I2470" s="11">
        <v>75</v>
      </c>
      <c r="J2470" s="11">
        <f t="shared" si="38"/>
        <v>150</v>
      </c>
    </row>
    <row r="2471" spans="1:10">
      <c r="A2471" t="s">
        <v>76</v>
      </c>
      <c r="B2471" t="s">
        <v>85</v>
      </c>
      <c r="C2471" t="s">
        <v>80</v>
      </c>
      <c r="D2471">
        <v>2017</v>
      </c>
      <c r="E2471" t="s">
        <v>94</v>
      </c>
      <c r="F2471">
        <v>46</v>
      </c>
      <c r="G2471" s="12">
        <v>13.25</v>
      </c>
      <c r="H2471" s="10">
        <v>13.25</v>
      </c>
      <c r="I2471" s="11">
        <v>1100</v>
      </c>
      <c r="J2471" s="11">
        <f t="shared" si="38"/>
        <v>14575</v>
      </c>
    </row>
    <row r="2472" spans="1:10">
      <c r="A2472" t="s">
        <v>75</v>
      </c>
      <c r="B2472" t="s">
        <v>84</v>
      </c>
      <c r="C2472" t="s">
        <v>80</v>
      </c>
      <c r="D2472">
        <v>2017</v>
      </c>
      <c r="E2472" t="s">
        <v>93</v>
      </c>
      <c r="F2472">
        <v>35</v>
      </c>
      <c r="G2472" s="12">
        <v>28.799999999999997</v>
      </c>
      <c r="H2472" s="10">
        <v>28.799999999999997</v>
      </c>
      <c r="I2472" s="11">
        <v>650</v>
      </c>
      <c r="J2472" s="11">
        <f t="shared" si="38"/>
        <v>18719.999999999996</v>
      </c>
    </row>
    <row r="2473" spans="1:10">
      <c r="A2473" t="s">
        <v>76</v>
      </c>
      <c r="B2473" t="s">
        <v>83</v>
      </c>
      <c r="C2473" t="s">
        <v>80</v>
      </c>
      <c r="D2473">
        <v>2017</v>
      </c>
      <c r="E2473" t="s">
        <v>91</v>
      </c>
      <c r="F2473">
        <v>2</v>
      </c>
      <c r="G2473" s="12">
        <v>14</v>
      </c>
      <c r="H2473" s="10">
        <v>14</v>
      </c>
      <c r="I2473" s="11">
        <v>75</v>
      </c>
      <c r="J2473" s="11">
        <f t="shared" si="38"/>
        <v>1050</v>
      </c>
    </row>
    <row r="2474" spans="1:10">
      <c r="A2474" t="s">
        <v>78</v>
      </c>
      <c r="B2474" t="s">
        <v>83</v>
      </c>
      <c r="C2474" t="s">
        <v>80</v>
      </c>
      <c r="D2474">
        <v>2017</v>
      </c>
      <c r="E2474" t="s">
        <v>94</v>
      </c>
      <c r="F2474">
        <v>43</v>
      </c>
      <c r="G2474" s="12">
        <v>7</v>
      </c>
      <c r="H2474" s="10">
        <v>7</v>
      </c>
      <c r="I2474" s="11">
        <v>75</v>
      </c>
      <c r="J2474" s="11">
        <f t="shared" si="38"/>
        <v>525</v>
      </c>
    </row>
    <row r="2475" spans="1:10">
      <c r="A2475" t="s">
        <v>75</v>
      </c>
      <c r="B2475" t="s">
        <v>85</v>
      </c>
      <c r="C2475" t="s">
        <v>80</v>
      </c>
      <c r="D2475">
        <v>2017</v>
      </c>
      <c r="E2475" t="s">
        <v>92</v>
      </c>
      <c r="F2475">
        <v>20</v>
      </c>
      <c r="G2475" s="12">
        <v>9.5</v>
      </c>
      <c r="H2475" s="10">
        <v>9.5</v>
      </c>
      <c r="I2475" s="11">
        <v>1100</v>
      </c>
      <c r="J2475" s="11">
        <f t="shared" si="38"/>
        <v>10450</v>
      </c>
    </row>
    <row r="2476" spans="1:10">
      <c r="A2476" t="s">
        <v>77</v>
      </c>
      <c r="B2476" t="s">
        <v>82</v>
      </c>
      <c r="C2476" t="s">
        <v>80</v>
      </c>
      <c r="D2476">
        <v>2017</v>
      </c>
      <c r="E2476" t="s">
        <v>92</v>
      </c>
      <c r="F2476">
        <v>20</v>
      </c>
      <c r="G2476" s="12">
        <v>37.5</v>
      </c>
      <c r="H2476" s="10">
        <v>37.5</v>
      </c>
      <c r="I2476" s="11">
        <v>215</v>
      </c>
      <c r="J2476" s="11">
        <f t="shared" si="38"/>
        <v>8062.5</v>
      </c>
    </row>
    <row r="2477" spans="1:10">
      <c r="A2477" t="s">
        <v>77</v>
      </c>
      <c r="B2477" t="s">
        <v>84</v>
      </c>
      <c r="C2477" t="s">
        <v>80</v>
      </c>
      <c r="D2477">
        <v>2017</v>
      </c>
      <c r="E2477" t="s">
        <v>93</v>
      </c>
      <c r="F2477">
        <v>36</v>
      </c>
      <c r="G2477" s="12">
        <v>20.399999999999999</v>
      </c>
      <c r="H2477" s="10">
        <v>20.399999999999999</v>
      </c>
      <c r="I2477" s="11">
        <v>650</v>
      </c>
      <c r="J2477" s="11">
        <f t="shared" si="38"/>
        <v>13259.999999999998</v>
      </c>
    </row>
    <row r="2478" spans="1:10">
      <c r="A2478" t="s">
        <v>77</v>
      </c>
      <c r="B2478" t="s">
        <v>85</v>
      </c>
      <c r="C2478" t="s">
        <v>80</v>
      </c>
      <c r="D2478">
        <v>2017</v>
      </c>
      <c r="E2478" t="s">
        <v>94</v>
      </c>
      <c r="F2478">
        <v>43</v>
      </c>
      <c r="G2478" s="12">
        <v>8</v>
      </c>
      <c r="H2478" s="10">
        <v>8</v>
      </c>
      <c r="I2478" s="11">
        <v>1100</v>
      </c>
      <c r="J2478" s="11">
        <f t="shared" si="38"/>
        <v>8800</v>
      </c>
    </row>
    <row r="2479" spans="1:10">
      <c r="A2479" t="s">
        <v>78</v>
      </c>
      <c r="B2479" t="s">
        <v>83</v>
      </c>
      <c r="C2479" t="s">
        <v>80</v>
      </c>
      <c r="D2479">
        <v>2017</v>
      </c>
      <c r="E2479" t="s">
        <v>93</v>
      </c>
      <c r="F2479">
        <v>37</v>
      </c>
      <c r="G2479" s="12">
        <v>9.6666666666666661</v>
      </c>
      <c r="H2479" s="10">
        <v>9.6666666666666661</v>
      </c>
      <c r="I2479" s="11">
        <v>75</v>
      </c>
      <c r="J2479" s="11">
        <f t="shared" si="38"/>
        <v>725</v>
      </c>
    </row>
    <row r="2480" spans="1:10">
      <c r="A2480" t="s">
        <v>75</v>
      </c>
      <c r="B2480" t="s">
        <v>82</v>
      </c>
      <c r="C2480" t="s">
        <v>80</v>
      </c>
      <c r="D2480">
        <v>2017</v>
      </c>
      <c r="E2480" t="s">
        <v>92</v>
      </c>
      <c r="F2480">
        <v>20</v>
      </c>
      <c r="G2480" s="12">
        <v>40.5</v>
      </c>
      <c r="H2480" s="10">
        <v>40.5</v>
      </c>
      <c r="I2480" s="11">
        <v>215</v>
      </c>
      <c r="J2480" s="11">
        <f t="shared" si="38"/>
        <v>8707.5</v>
      </c>
    </row>
    <row r="2481" spans="1:10">
      <c r="A2481" t="s">
        <v>76</v>
      </c>
      <c r="B2481" t="s">
        <v>83</v>
      </c>
      <c r="C2481" t="s">
        <v>80</v>
      </c>
      <c r="D2481">
        <v>2017</v>
      </c>
      <c r="E2481" t="s">
        <v>93</v>
      </c>
      <c r="F2481">
        <v>35</v>
      </c>
      <c r="G2481" s="12">
        <v>12.333333333333334</v>
      </c>
      <c r="H2481" s="10">
        <v>12.333333333333334</v>
      </c>
      <c r="I2481" s="11">
        <v>75</v>
      </c>
      <c r="J2481" s="11">
        <f t="shared" si="38"/>
        <v>925</v>
      </c>
    </row>
    <row r="2482" spans="1:10">
      <c r="A2482" t="s">
        <v>100</v>
      </c>
      <c r="B2482" t="s">
        <v>82</v>
      </c>
      <c r="C2482" t="s">
        <v>80</v>
      </c>
      <c r="D2482">
        <v>2017</v>
      </c>
      <c r="E2482" t="s">
        <v>94</v>
      </c>
      <c r="F2482">
        <v>40</v>
      </c>
      <c r="G2482" s="12">
        <v>15</v>
      </c>
      <c r="H2482" s="10">
        <v>15</v>
      </c>
      <c r="I2482" s="11">
        <v>215</v>
      </c>
      <c r="J2482" s="11">
        <f t="shared" si="38"/>
        <v>3225</v>
      </c>
    </row>
    <row r="2483" spans="1:10">
      <c r="A2483" t="s">
        <v>100</v>
      </c>
      <c r="B2483" t="s">
        <v>85</v>
      </c>
      <c r="C2483" t="s">
        <v>80</v>
      </c>
      <c r="D2483">
        <v>2017</v>
      </c>
      <c r="E2483" t="s">
        <v>92</v>
      </c>
      <c r="F2483">
        <v>26</v>
      </c>
      <c r="G2483" s="12">
        <v>1.5</v>
      </c>
      <c r="H2483" s="10">
        <v>1.5</v>
      </c>
      <c r="I2483" s="11">
        <v>1100</v>
      </c>
      <c r="J2483" s="11">
        <f t="shared" si="38"/>
        <v>1650</v>
      </c>
    </row>
    <row r="2484" spans="1:10">
      <c r="A2484" t="s">
        <v>76</v>
      </c>
      <c r="B2484" t="s">
        <v>85</v>
      </c>
      <c r="C2484" t="s">
        <v>80</v>
      </c>
      <c r="D2484">
        <v>2017</v>
      </c>
      <c r="E2484" t="s">
        <v>94</v>
      </c>
      <c r="F2484">
        <v>43</v>
      </c>
      <c r="G2484" s="12">
        <v>10.25</v>
      </c>
      <c r="H2484" s="10">
        <v>10.25</v>
      </c>
      <c r="I2484" s="11">
        <v>1100</v>
      </c>
      <c r="J2484" s="11">
        <f t="shared" si="38"/>
        <v>11275</v>
      </c>
    </row>
    <row r="2485" spans="1:10">
      <c r="A2485" t="s">
        <v>77</v>
      </c>
      <c r="B2485" t="s">
        <v>82</v>
      </c>
      <c r="C2485" t="s">
        <v>80</v>
      </c>
      <c r="D2485">
        <v>2017</v>
      </c>
      <c r="E2485" t="s">
        <v>94</v>
      </c>
      <c r="F2485">
        <v>44</v>
      </c>
      <c r="G2485" s="12">
        <v>22.5</v>
      </c>
      <c r="H2485" s="10">
        <v>22.5</v>
      </c>
      <c r="I2485" s="11">
        <v>215</v>
      </c>
      <c r="J2485" s="11">
        <f t="shared" si="38"/>
        <v>4837.5</v>
      </c>
    </row>
    <row r="2486" spans="1:10">
      <c r="A2486" t="s">
        <v>77</v>
      </c>
      <c r="B2486" t="s">
        <v>83</v>
      </c>
      <c r="C2486" t="s">
        <v>80</v>
      </c>
      <c r="D2486">
        <v>2017</v>
      </c>
      <c r="E2486" t="s">
        <v>93</v>
      </c>
      <c r="F2486">
        <v>36</v>
      </c>
      <c r="G2486" s="12">
        <v>6.666666666666667</v>
      </c>
      <c r="H2486" s="10">
        <v>6.666666666666667</v>
      </c>
      <c r="I2486" s="11">
        <v>75</v>
      </c>
      <c r="J2486" s="11">
        <f t="shared" si="38"/>
        <v>500</v>
      </c>
    </row>
    <row r="2487" spans="1:10">
      <c r="A2487" t="s">
        <v>76</v>
      </c>
      <c r="B2487" t="s">
        <v>85</v>
      </c>
      <c r="C2487" t="s">
        <v>80</v>
      </c>
      <c r="D2487">
        <v>2017</v>
      </c>
      <c r="E2487" t="s">
        <v>93</v>
      </c>
      <c r="F2487">
        <v>35</v>
      </c>
      <c r="G2487" s="12">
        <v>15</v>
      </c>
      <c r="H2487" s="10">
        <v>15</v>
      </c>
      <c r="I2487" s="11">
        <v>1100</v>
      </c>
      <c r="J2487" s="11">
        <f t="shared" si="38"/>
        <v>16500</v>
      </c>
    </row>
    <row r="2488" spans="1:10">
      <c r="A2488" t="s">
        <v>75</v>
      </c>
      <c r="B2488" t="s">
        <v>85</v>
      </c>
      <c r="C2488" t="s">
        <v>80</v>
      </c>
      <c r="D2488">
        <v>2017</v>
      </c>
      <c r="E2488" t="s">
        <v>91</v>
      </c>
      <c r="F2488">
        <v>2</v>
      </c>
      <c r="G2488" s="12">
        <v>9.5</v>
      </c>
      <c r="H2488" s="10">
        <v>9.5</v>
      </c>
      <c r="I2488" s="11">
        <v>1100</v>
      </c>
      <c r="J2488" s="11">
        <f t="shared" si="38"/>
        <v>10450</v>
      </c>
    </row>
    <row r="2489" spans="1:10">
      <c r="A2489" t="s">
        <v>77</v>
      </c>
      <c r="B2489" t="s">
        <v>84</v>
      </c>
      <c r="C2489" t="s">
        <v>80</v>
      </c>
      <c r="D2489">
        <v>2017</v>
      </c>
      <c r="E2489" t="s">
        <v>93</v>
      </c>
      <c r="F2489">
        <v>35</v>
      </c>
      <c r="G2489" s="12">
        <v>40.799999999999997</v>
      </c>
      <c r="H2489" s="10">
        <v>40.799999999999997</v>
      </c>
      <c r="I2489" s="11">
        <v>650</v>
      </c>
      <c r="J2489" s="11">
        <f t="shared" si="38"/>
        <v>26519.999999999996</v>
      </c>
    </row>
    <row r="2490" spans="1:10">
      <c r="A2490" t="s">
        <v>76</v>
      </c>
      <c r="B2490" t="s">
        <v>83</v>
      </c>
      <c r="C2490" t="s">
        <v>80</v>
      </c>
      <c r="D2490">
        <v>2017</v>
      </c>
      <c r="E2490" t="s">
        <v>94</v>
      </c>
      <c r="F2490">
        <v>42</v>
      </c>
      <c r="G2490" s="12">
        <v>12</v>
      </c>
      <c r="H2490" s="10">
        <v>12</v>
      </c>
      <c r="I2490" s="11">
        <v>75</v>
      </c>
      <c r="J2490" s="11">
        <f t="shared" si="38"/>
        <v>900</v>
      </c>
    </row>
    <row r="2491" spans="1:10">
      <c r="A2491" t="s">
        <v>76</v>
      </c>
      <c r="B2491" t="s">
        <v>83</v>
      </c>
      <c r="C2491" t="s">
        <v>80</v>
      </c>
      <c r="D2491">
        <v>2017</v>
      </c>
      <c r="E2491" t="s">
        <v>93</v>
      </c>
      <c r="F2491">
        <v>37</v>
      </c>
      <c r="G2491" s="12">
        <v>20</v>
      </c>
      <c r="H2491" s="10">
        <v>20</v>
      </c>
      <c r="I2491" s="11">
        <v>75</v>
      </c>
      <c r="J2491" s="11">
        <f t="shared" si="38"/>
        <v>1500</v>
      </c>
    </row>
    <row r="2492" spans="1:10">
      <c r="A2492" t="s">
        <v>75</v>
      </c>
      <c r="B2492" t="s">
        <v>84</v>
      </c>
      <c r="C2492" t="s">
        <v>80</v>
      </c>
      <c r="D2492">
        <v>2017</v>
      </c>
      <c r="E2492" t="s">
        <v>91</v>
      </c>
      <c r="F2492">
        <v>5</v>
      </c>
      <c r="G2492" s="12">
        <v>43.199999999999996</v>
      </c>
      <c r="H2492" s="10">
        <v>43.199999999999996</v>
      </c>
      <c r="I2492" s="11">
        <v>650</v>
      </c>
      <c r="J2492" s="11">
        <f t="shared" si="38"/>
        <v>28079.999999999996</v>
      </c>
    </row>
    <row r="2493" spans="1:10">
      <c r="A2493" t="s">
        <v>77</v>
      </c>
      <c r="B2493" t="s">
        <v>84</v>
      </c>
      <c r="C2493" t="s">
        <v>80</v>
      </c>
      <c r="D2493">
        <v>2017</v>
      </c>
      <c r="E2493" t="s">
        <v>94</v>
      </c>
      <c r="F2493">
        <v>47</v>
      </c>
      <c r="G2493" s="12">
        <v>26.4</v>
      </c>
      <c r="H2493" s="10">
        <v>26.4</v>
      </c>
      <c r="I2493" s="11">
        <v>650</v>
      </c>
      <c r="J2493" s="11">
        <f t="shared" si="38"/>
        <v>17160</v>
      </c>
    </row>
    <row r="2494" spans="1:10">
      <c r="A2494" t="s">
        <v>75</v>
      </c>
      <c r="B2494" t="s">
        <v>82</v>
      </c>
      <c r="C2494" t="s">
        <v>80</v>
      </c>
      <c r="D2494">
        <v>2017</v>
      </c>
      <c r="E2494" t="s">
        <v>91</v>
      </c>
      <c r="F2494">
        <v>1</v>
      </c>
      <c r="G2494" s="12">
        <v>46.5</v>
      </c>
      <c r="H2494" s="10">
        <v>46.5</v>
      </c>
      <c r="I2494" s="11">
        <v>215</v>
      </c>
      <c r="J2494" s="11">
        <f t="shared" si="38"/>
        <v>9997.5</v>
      </c>
    </row>
    <row r="2495" spans="1:10">
      <c r="A2495" t="s">
        <v>100</v>
      </c>
      <c r="B2495" t="s">
        <v>83</v>
      </c>
      <c r="C2495" t="s">
        <v>80</v>
      </c>
      <c r="D2495">
        <v>2017</v>
      </c>
      <c r="E2495" t="s">
        <v>92</v>
      </c>
      <c r="F2495">
        <v>24</v>
      </c>
      <c r="G2495" s="12">
        <v>2.3333333333333335</v>
      </c>
      <c r="H2495" s="10">
        <v>2.3333333333333335</v>
      </c>
      <c r="I2495" s="11">
        <v>75</v>
      </c>
      <c r="J2495" s="11">
        <f t="shared" si="38"/>
        <v>175</v>
      </c>
    </row>
    <row r="2496" spans="1:10">
      <c r="A2496" t="s">
        <v>78</v>
      </c>
      <c r="B2496" t="s">
        <v>84</v>
      </c>
      <c r="C2496" t="s">
        <v>80</v>
      </c>
      <c r="D2496">
        <v>2017</v>
      </c>
      <c r="E2496" t="s">
        <v>92</v>
      </c>
      <c r="F2496">
        <v>20</v>
      </c>
      <c r="G2496" s="12">
        <v>20.399999999999999</v>
      </c>
      <c r="H2496" s="10">
        <v>20.399999999999999</v>
      </c>
      <c r="I2496" s="11">
        <v>650</v>
      </c>
      <c r="J2496" s="11">
        <f t="shared" si="38"/>
        <v>13259.999999999998</v>
      </c>
    </row>
    <row r="2497" spans="1:10">
      <c r="A2497" t="s">
        <v>100</v>
      </c>
      <c r="B2497" t="s">
        <v>84</v>
      </c>
      <c r="C2497" t="s">
        <v>80</v>
      </c>
      <c r="D2497">
        <v>2017</v>
      </c>
      <c r="E2497" t="s">
        <v>92</v>
      </c>
      <c r="F2497">
        <v>26</v>
      </c>
      <c r="G2497" s="12">
        <v>10.799999999999999</v>
      </c>
      <c r="H2497" s="10">
        <v>10.799999999999999</v>
      </c>
      <c r="I2497" s="11">
        <v>650</v>
      </c>
      <c r="J2497" s="11">
        <f t="shared" si="38"/>
        <v>7019.9999999999991</v>
      </c>
    </row>
    <row r="2498" spans="1:10">
      <c r="A2498" t="s">
        <v>77</v>
      </c>
      <c r="B2498" t="s">
        <v>82</v>
      </c>
      <c r="C2498" t="s">
        <v>80</v>
      </c>
      <c r="D2498">
        <v>2017</v>
      </c>
      <c r="E2498" t="s">
        <v>91</v>
      </c>
      <c r="F2498">
        <v>2</v>
      </c>
      <c r="G2498" s="12">
        <v>43.5</v>
      </c>
      <c r="H2498" s="10">
        <v>43.5</v>
      </c>
      <c r="I2498" s="11">
        <v>215</v>
      </c>
      <c r="J2498" s="11">
        <f t="shared" ref="J2498:J2561" si="39">I2498*G2498</f>
        <v>9352.5</v>
      </c>
    </row>
    <row r="2499" spans="1:10">
      <c r="A2499" t="s">
        <v>75</v>
      </c>
      <c r="B2499" t="s">
        <v>82</v>
      </c>
      <c r="C2499" t="s">
        <v>80</v>
      </c>
      <c r="D2499">
        <v>2017</v>
      </c>
      <c r="E2499" t="s">
        <v>94</v>
      </c>
      <c r="F2499">
        <v>43</v>
      </c>
      <c r="G2499" s="12">
        <v>33</v>
      </c>
      <c r="H2499" s="10">
        <v>33</v>
      </c>
      <c r="I2499" s="11">
        <v>215</v>
      </c>
      <c r="J2499" s="11">
        <f t="shared" si="39"/>
        <v>7095</v>
      </c>
    </row>
    <row r="2500" spans="1:10">
      <c r="A2500" t="s">
        <v>76</v>
      </c>
      <c r="B2500" t="s">
        <v>84</v>
      </c>
      <c r="C2500" t="s">
        <v>80</v>
      </c>
      <c r="D2500">
        <v>2017</v>
      </c>
      <c r="E2500" t="s">
        <v>94</v>
      </c>
      <c r="F2500">
        <v>44</v>
      </c>
      <c r="G2500" s="12">
        <v>64.8</v>
      </c>
      <c r="H2500" s="10">
        <v>64.8</v>
      </c>
      <c r="I2500" s="11">
        <v>650</v>
      </c>
      <c r="J2500" s="11">
        <f t="shared" si="39"/>
        <v>42120</v>
      </c>
    </row>
    <row r="2501" spans="1:10">
      <c r="A2501" t="s">
        <v>76</v>
      </c>
      <c r="B2501" t="s">
        <v>84</v>
      </c>
      <c r="C2501" t="s">
        <v>80</v>
      </c>
      <c r="D2501">
        <v>2017</v>
      </c>
      <c r="E2501" t="s">
        <v>94</v>
      </c>
      <c r="F2501">
        <v>46</v>
      </c>
      <c r="G2501" s="12">
        <v>56.4</v>
      </c>
      <c r="H2501" s="10">
        <v>56.4</v>
      </c>
      <c r="I2501" s="11">
        <v>650</v>
      </c>
      <c r="J2501" s="11">
        <f t="shared" si="39"/>
        <v>36660</v>
      </c>
    </row>
    <row r="2502" spans="1:10">
      <c r="A2502" t="s">
        <v>76</v>
      </c>
      <c r="B2502" t="s">
        <v>85</v>
      </c>
      <c r="C2502" t="s">
        <v>80</v>
      </c>
      <c r="D2502">
        <v>2017</v>
      </c>
      <c r="E2502" t="s">
        <v>94</v>
      </c>
      <c r="F2502">
        <v>44</v>
      </c>
      <c r="G2502" s="12">
        <v>11</v>
      </c>
      <c r="H2502" s="10">
        <v>11</v>
      </c>
      <c r="I2502" s="11">
        <v>1100</v>
      </c>
      <c r="J2502" s="11">
        <f t="shared" si="39"/>
        <v>12100</v>
      </c>
    </row>
    <row r="2503" spans="1:10">
      <c r="A2503" t="s">
        <v>78</v>
      </c>
      <c r="B2503" t="s">
        <v>84</v>
      </c>
      <c r="C2503" t="s">
        <v>80</v>
      </c>
      <c r="D2503">
        <v>2017</v>
      </c>
      <c r="E2503" t="s">
        <v>92</v>
      </c>
      <c r="F2503">
        <v>16</v>
      </c>
      <c r="G2503" s="12">
        <v>14.399999999999999</v>
      </c>
      <c r="H2503" s="10">
        <v>14.399999999999999</v>
      </c>
      <c r="I2503" s="11">
        <v>650</v>
      </c>
      <c r="J2503" s="11">
        <f t="shared" si="39"/>
        <v>9359.9999999999982</v>
      </c>
    </row>
    <row r="2504" spans="1:10">
      <c r="A2504" t="s">
        <v>100</v>
      </c>
      <c r="B2504" t="s">
        <v>84</v>
      </c>
      <c r="C2504" t="s">
        <v>80</v>
      </c>
      <c r="D2504">
        <v>2017</v>
      </c>
      <c r="E2504" t="s">
        <v>92</v>
      </c>
      <c r="F2504">
        <v>24</v>
      </c>
      <c r="G2504" s="12">
        <v>7.1999999999999993</v>
      </c>
      <c r="H2504" s="10">
        <v>7.1999999999999993</v>
      </c>
      <c r="I2504" s="11">
        <v>650</v>
      </c>
      <c r="J2504" s="11">
        <f t="shared" si="39"/>
        <v>4679.9999999999991</v>
      </c>
    </row>
    <row r="2505" spans="1:10">
      <c r="A2505" t="s">
        <v>76</v>
      </c>
      <c r="B2505" t="s">
        <v>84</v>
      </c>
      <c r="C2505" t="s">
        <v>80</v>
      </c>
      <c r="D2505">
        <v>2017</v>
      </c>
      <c r="E2505" t="s">
        <v>93</v>
      </c>
      <c r="F2505">
        <v>36</v>
      </c>
      <c r="G2505" s="12">
        <v>38.4</v>
      </c>
      <c r="H2505" s="10">
        <v>38.4</v>
      </c>
      <c r="I2505" s="11">
        <v>650</v>
      </c>
      <c r="J2505" s="11">
        <f t="shared" si="39"/>
        <v>24960</v>
      </c>
    </row>
    <row r="2506" spans="1:10">
      <c r="A2506" t="s">
        <v>76</v>
      </c>
      <c r="B2506" t="s">
        <v>82</v>
      </c>
      <c r="C2506" t="s">
        <v>80</v>
      </c>
      <c r="D2506">
        <v>2017</v>
      </c>
      <c r="E2506" t="s">
        <v>91</v>
      </c>
      <c r="F2506">
        <v>3</v>
      </c>
      <c r="G2506" s="12">
        <v>66</v>
      </c>
      <c r="H2506" s="10">
        <v>66</v>
      </c>
      <c r="I2506" s="11">
        <v>215</v>
      </c>
      <c r="J2506" s="11">
        <f t="shared" si="39"/>
        <v>14190</v>
      </c>
    </row>
    <row r="2507" spans="1:10">
      <c r="A2507" t="s">
        <v>100</v>
      </c>
      <c r="B2507" t="s">
        <v>85</v>
      </c>
      <c r="C2507" t="s">
        <v>80</v>
      </c>
      <c r="D2507">
        <v>2017</v>
      </c>
      <c r="E2507" t="s">
        <v>93</v>
      </c>
      <c r="F2507">
        <v>29</v>
      </c>
      <c r="G2507" s="12">
        <v>2.25</v>
      </c>
      <c r="H2507" s="10">
        <v>2.25</v>
      </c>
      <c r="I2507" s="11">
        <v>1100</v>
      </c>
      <c r="J2507" s="11">
        <f t="shared" si="39"/>
        <v>2475</v>
      </c>
    </row>
    <row r="2508" spans="1:10">
      <c r="A2508" t="s">
        <v>100</v>
      </c>
      <c r="B2508" t="s">
        <v>85</v>
      </c>
      <c r="C2508" t="s">
        <v>80</v>
      </c>
      <c r="D2508">
        <v>2017</v>
      </c>
      <c r="E2508" t="s">
        <v>93</v>
      </c>
      <c r="F2508">
        <v>27</v>
      </c>
      <c r="G2508" s="12">
        <v>2.5</v>
      </c>
      <c r="H2508" s="10">
        <v>2.5</v>
      </c>
      <c r="I2508" s="11">
        <v>1100</v>
      </c>
      <c r="J2508" s="11">
        <f t="shared" si="39"/>
        <v>2750</v>
      </c>
    </row>
    <row r="2509" spans="1:10">
      <c r="A2509" t="s">
        <v>76</v>
      </c>
      <c r="B2509" t="s">
        <v>83</v>
      </c>
      <c r="C2509" t="s">
        <v>80</v>
      </c>
      <c r="D2509">
        <v>2017</v>
      </c>
      <c r="E2509" t="s">
        <v>91</v>
      </c>
      <c r="F2509">
        <v>5</v>
      </c>
      <c r="G2509" s="12">
        <v>13.333333333333334</v>
      </c>
      <c r="H2509" s="10">
        <v>13.333333333333334</v>
      </c>
      <c r="I2509" s="11">
        <v>75</v>
      </c>
      <c r="J2509" s="11">
        <f t="shared" si="39"/>
        <v>1000</v>
      </c>
    </row>
    <row r="2510" spans="1:10">
      <c r="A2510" t="s">
        <v>77</v>
      </c>
      <c r="B2510" t="s">
        <v>82</v>
      </c>
      <c r="C2510" t="s">
        <v>80</v>
      </c>
      <c r="D2510">
        <v>2017</v>
      </c>
      <c r="E2510" t="s">
        <v>93</v>
      </c>
      <c r="F2510">
        <v>36</v>
      </c>
      <c r="G2510" s="12">
        <v>48</v>
      </c>
      <c r="H2510" s="10">
        <v>48</v>
      </c>
      <c r="I2510" s="11">
        <v>215</v>
      </c>
      <c r="J2510" s="11">
        <f t="shared" si="39"/>
        <v>10320</v>
      </c>
    </row>
    <row r="2511" spans="1:10">
      <c r="A2511" t="s">
        <v>77</v>
      </c>
      <c r="B2511" t="s">
        <v>84</v>
      </c>
      <c r="C2511" t="s">
        <v>80</v>
      </c>
      <c r="D2511">
        <v>2017</v>
      </c>
      <c r="E2511" t="s">
        <v>94</v>
      </c>
      <c r="F2511">
        <v>52</v>
      </c>
      <c r="G2511" s="12">
        <v>24</v>
      </c>
      <c r="H2511" s="10">
        <v>24</v>
      </c>
      <c r="I2511" s="11">
        <v>650</v>
      </c>
      <c r="J2511" s="11">
        <f t="shared" si="39"/>
        <v>15600</v>
      </c>
    </row>
    <row r="2512" spans="1:10">
      <c r="A2512" t="s">
        <v>76</v>
      </c>
      <c r="B2512" t="s">
        <v>83</v>
      </c>
      <c r="C2512" t="s">
        <v>80</v>
      </c>
      <c r="D2512">
        <v>2017</v>
      </c>
      <c r="E2512" t="s">
        <v>93</v>
      </c>
      <c r="F2512">
        <v>28</v>
      </c>
      <c r="G2512" s="12">
        <v>18</v>
      </c>
      <c r="H2512" s="10">
        <v>18</v>
      </c>
      <c r="I2512" s="11">
        <v>75</v>
      </c>
      <c r="J2512" s="11">
        <f t="shared" si="39"/>
        <v>1350</v>
      </c>
    </row>
    <row r="2513" spans="1:10">
      <c r="A2513" t="s">
        <v>75</v>
      </c>
      <c r="B2513" t="s">
        <v>83</v>
      </c>
      <c r="C2513" t="s">
        <v>80</v>
      </c>
      <c r="D2513">
        <v>2017</v>
      </c>
      <c r="E2513" t="s">
        <v>94</v>
      </c>
      <c r="F2513">
        <v>47</v>
      </c>
      <c r="G2513" s="12">
        <v>9.3333333333333339</v>
      </c>
      <c r="H2513" s="10">
        <v>9.3333333333333339</v>
      </c>
      <c r="I2513" s="11">
        <v>75</v>
      </c>
      <c r="J2513" s="11">
        <f t="shared" si="39"/>
        <v>700</v>
      </c>
    </row>
    <row r="2514" spans="1:10">
      <c r="A2514" t="s">
        <v>76</v>
      </c>
      <c r="B2514" t="s">
        <v>82</v>
      </c>
      <c r="C2514" t="s">
        <v>80</v>
      </c>
      <c r="D2514">
        <v>2017</v>
      </c>
      <c r="E2514" t="s">
        <v>93</v>
      </c>
      <c r="F2514">
        <v>35</v>
      </c>
      <c r="G2514" s="12">
        <v>85.5</v>
      </c>
      <c r="H2514" s="10">
        <v>85.5</v>
      </c>
      <c r="I2514" s="11">
        <v>215</v>
      </c>
      <c r="J2514" s="11">
        <f t="shared" si="39"/>
        <v>18382.5</v>
      </c>
    </row>
    <row r="2515" spans="1:10">
      <c r="A2515" t="s">
        <v>76</v>
      </c>
      <c r="B2515" t="s">
        <v>85</v>
      </c>
      <c r="C2515" t="s">
        <v>80</v>
      </c>
      <c r="D2515">
        <v>2017</v>
      </c>
      <c r="E2515" t="s">
        <v>94</v>
      </c>
      <c r="F2515">
        <v>47</v>
      </c>
      <c r="G2515" s="12">
        <v>8.25</v>
      </c>
      <c r="H2515" s="10">
        <v>8.25</v>
      </c>
      <c r="I2515" s="11">
        <v>1100</v>
      </c>
      <c r="J2515" s="11">
        <f t="shared" si="39"/>
        <v>9075</v>
      </c>
    </row>
    <row r="2516" spans="1:10">
      <c r="A2516" t="s">
        <v>75</v>
      </c>
      <c r="B2516" t="s">
        <v>84</v>
      </c>
      <c r="C2516" t="s">
        <v>80</v>
      </c>
      <c r="D2516">
        <v>2017</v>
      </c>
      <c r="E2516" t="s">
        <v>92</v>
      </c>
      <c r="F2516">
        <v>16</v>
      </c>
      <c r="G2516" s="12">
        <v>27.599999999999998</v>
      </c>
      <c r="H2516" s="10">
        <v>27.599999999999998</v>
      </c>
      <c r="I2516" s="11">
        <v>650</v>
      </c>
      <c r="J2516" s="11">
        <f t="shared" si="39"/>
        <v>17940</v>
      </c>
    </row>
    <row r="2517" spans="1:10">
      <c r="A2517" t="s">
        <v>100</v>
      </c>
      <c r="B2517" t="s">
        <v>82</v>
      </c>
      <c r="C2517" t="s">
        <v>80</v>
      </c>
      <c r="D2517">
        <v>2017</v>
      </c>
      <c r="E2517" t="s">
        <v>92</v>
      </c>
      <c r="F2517">
        <v>24</v>
      </c>
      <c r="G2517" s="12">
        <v>10.5</v>
      </c>
      <c r="H2517" s="10">
        <v>10.5</v>
      </c>
      <c r="I2517" s="11">
        <v>215</v>
      </c>
      <c r="J2517" s="11">
        <f t="shared" si="39"/>
        <v>2257.5</v>
      </c>
    </row>
    <row r="2518" spans="1:10">
      <c r="A2518" t="s">
        <v>77</v>
      </c>
      <c r="B2518" t="s">
        <v>82</v>
      </c>
      <c r="C2518" t="s">
        <v>80</v>
      </c>
      <c r="D2518">
        <v>2017</v>
      </c>
      <c r="E2518" t="s">
        <v>94</v>
      </c>
      <c r="F2518">
        <v>42</v>
      </c>
      <c r="G2518" s="12">
        <v>24</v>
      </c>
      <c r="H2518" s="10">
        <v>24</v>
      </c>
      <c r="I2518" s="11">
        <v>215</v>
      </c>
      <c r="J2518" s="11">
        <f t="shared" si="39"/>
        <v>5160</v>
      </c>
    </row>
    <row r="2519" spans="1:10">
      <c r="A2519" t="s">
        <v>78</v>
      </c>
      <c r="B2519" t="s">
        <v>84</v>
      </c>
      <c r="C2519" t="s">
        <v>80</v>
      </c>
      <c r="D2519">
        <v>2017</v>
      </c>
      <c r="E2519" t="s">
        <v>91</v>
      </c>
      <c r="F2519">
        <v>6</v>
      </c>
      <c r="G2519" s="12">
        <v>19.2</v>
      </c>
      <c r="H2519" s="10">
        <v>19.2</v>
      </c>
      <c r="I2519" s="11">
        <v>650</v>
      </c>
      <c r="J2519" s="11">
        <f t="shared" si="39"/>
        <v>12480</v>
      </c>
    </row>
    <row r="2520" spans="1:10">
      <c r="A2520" t="s">
        <v>75</v>
      </c>
      <c r="B2520" t="s">
        <v>85</v>
      </c>
      <c r="C2520" t="s">
        <v>80</v>
      </c>
      <c r="D2520">
        <v>2017</v>
      </c>
      <c r="E2520" t="s">
        <v>92</v>
      </c>
      <c r="F2520">
        <v>14</v>
      </c>
      <c r="G2520" s="12">
        <v>6.25</v>
      </c>
      <c r="H2520" s="10">
        <v>6.25</v>
      </c>
      <c r="I2520" s="11">
        <v>1100</v>
      </c>
      <c r="J2520" s="11">
        <f t="shared" si="39"/>
        <v>6875</v>
      </c>
    </row>
    <row r="2521" spans="1:10">
      <c r="A2521" t="s">
        <v>77</v>
      </c>
      <c r="B2521" t="s">
        <v>82</v>
      </c>
      <c r="C2521" t="s">
        <v>80</v>
      </c>
      <c r="D2521">
        <v>2017</v>
      </c>
      <c r="E2521" t="s">
        <v>91</v>
      </c>
      <c r="F2521">
        <v>3</v>
      </c>
      <c r="G2521" s="12">
        <v>24</v>
      </c>
      <c r="H2521" s="10">
        <v>24</v>
      </c>
      <c r="I2521" s="11">
        <v>215</v>
      </c>
      <c r="J2521" s="11">
        <f t="shared" si="39"/>
        <v>5160</v>
      </c>
    </row>
    <row r="2522" spans="1:10">
      <c r="A2522" t="s">
        <v>76</v>
      </c>
      <c r="B2522" t="s">
        <v>83</v>
      </c>
      <c r="C2522" t="s">
        <v>80</v>
      </c>
      <c r="D2522">
        <v>2017</v>
      </c>
      <c r="E2522" t="s">
        <v>94</v>
      </c>
      <c r="F2522">
        <v>43</v>
      </c>
      <c r="G2522" s="12">
        <v>14.666666666666666</v>
      </c>
      <c r="H2522" s="10">
        <v>14.666666666666666</v>
      </c>
      <c r="I2522" s="11">
        <v>75</v>
      </c>
      <c r="J2522" s="11">
        <f t="shared" si="39"/>
        <v>1100</v>
      </c>
    </row>
    <row r="2523" spans="1:10">
      <c r="A2523" t="s">
        <v>77</v>
      </c>
      <c r="B2523" t="s">
        <v>84</v>
      </c>
      <c r="C2523" t="s">
        <v>80</v>
      </c>
      <c r="D2523">
        <v>2017</v>
      </c>
      <c r="E2523" t="s">
        <v>93</v>
      </c>
      <c r="F2523">
        <v>37</v>
      </c>
      <c r="G2523" s="12">
        <v>31.2</v>
      </c>
      <c r="H2523" s="10">
        <v>31.2</v>
      </c>
      <c r="I2523" s="11">
        <v>650</v>
      </c>
      <c r="J2523" s="11">
        <f t="shared" si="39"/>
        <v>20280</v>
      </c>
    </row>
    <row r="2524" spans="1:10">
      <c r="A2524" t="s">
        <v>75</v>
      </c>
      <c r="B2524" t="s">
        <v>82</v>
      </c>
      <c r="C2524" t="s">
        <v>80</v>
      </c>
      <c r="D2524">
        <v>2017</v>
      </c>
      <c r="E2524" t="s">
        <v>93</v>
      </c>
      <c r="F2524">
        <v>36</v>
      </c>
      <c r="G2524" s="12">
        <v>42</v>
      </c>
      <c r="H2524" s="10">
        <v>42</v>
      </c>
      <c r="I2524" s="11">
        <v>215</v>
      </c>
      <c r="J2524" s="11">
        <f t="shared" si="39"/>
        <v>9030</v>
      </c>
    </row>
    <row r="2525" spans="1:10">
      <c r="A2525" t="s">
        <v>78</v>
      </c>
      <c r="B2525" t="s">
        <v>85</v>
      </c>
      <c r="C2525" t="s">
        <v>80</v>
      </c>
      <c r="D2525">
        <v>2017</v>
      </c>
      <c r="E2525" t="s">
        <v>94</v>
      </c>
      <c r="F2525">
        <v>47</v>
      </c>
      <c r="G2525" s="12">
        <v>5.5</v>
      </c>
      <c r="H2525" s="10">
        <v>5.5</v>
      </c>
      <c r="I2525" s="11">
        <v>1100</v>
      </c>
      <c r="J2525" s="11">
        <f t="shared" si="39"/>
        <v>6050</v>
      </c>
    </row>
    <row r="2526" spans="1:10">
      <c r="A2526" t="s">
        <v>77</v>
      </c>
      <c r="B2526" t="s">
        <v>83</v>
      </c>
      <c r="C2526" t="s">
        <v>80</v>
      </c>
      <c r="D2526">
        <v>2017</v>
      </c>
      <c r="E2526" t="s">
        <v>93</v>
      </c>
      <c r="F2526">
        <v>35</v>
      </c>
      <c r="G2526" s="12">
        <v>7.333333333333333</v>
      </c>
      <c r="H2526" s="10">
        <v>7.333333333333333</v>
      </c>
      <c r="I2526" s="11">
        <v>75</v>
      </c>
      <c r="J2526" s="11">
        <f t="shared" si="39"/>
        <v>550</v>
      </c>
    </row>
    <row r="2527" spans="1:10">
      <c r="A2527" t="s">
        <v>77</v>
      </c>
      <c r="B2527" t="s">
        <v>82</v>
      </c>
      <c r="C2527" t="s">
        <v>80</v>
      </c>
      <c r="D2527">
        <v>2017</v>
      </c>
      <c r="E2527" t="s">
        <v>94</v>
      </c>
      <c r="F2527">
        <v>46</v>
      </c>
      <c r="G2527" s="12">
        <v>36</v>
      </c>
      <c r="H2527" s="10">
        <v>36</v>
      </c>
      <c r="I2527" s="11">
        <v>215</v>
      </c>
      <c r="J2527" s="11">
        <f t="shared" si="39"/>
        <v>7740</v>
      </c>
    </row>
    <row r="2528" spans="1:10">
      <c r="A2528" t="s">
        <v>76</v>
      </c>
      <c r="B2528" t="s">
        <v>85</v>
      </c>
      <c r="C2528" t="s">
        <v>80</v>
      </c>
      <c r="D2528">
        <v>2017</v>
      </c>
      <c r="E2528" t="s">
        <v>93</v>
      </c>
      <c r="F2528">
        <v>37</v>
      </c>
      <c r="G2528" s="12">
        <v>12.75</v>
      </c>
      <c r="H2528" s="10">
        <v>12.75</v>
      </c>
      <c r="I2528" s="11">
        <v>1100</v>
      </c>
      <c r="J2528" s="11">
        <f t="shared" si="39"/>
        <v>14025</v>
      </c>
    </row>
    <row r="2529" spans="1:10">
      <c r="A2529" t="s">
        <v>76</v>
      </c>
      <c r="B2529" t="s">
        <v>85</v>
      </c>
      <c r="C2529" t="s">
        <v>80</v>
      </c>
      <c r="D2529">
        <v>2017</v>
      </c>
      <c r="E2529" t="s">
        <v>91</v>
      </c>
      <c r="F2529">
        <v>6</v>
      </c>
      <c r="G2529" s="12">
        <v>12.5</v>
      </c>
      <c r="H2529" s="10">
        <v>12.5</v>
      </c>
      <c r="I2529" s="11">
        <v>1100</v>
      </c>
      <c r="J2529" s="11">
        <f t="shared" si="39"/>
        <v>13750</v>
      </c>
    </row>
    <row r="2530" spans="1:10">
      <c r="A2530" t="s">
        <v>77</v>
      </c>
      <c r="B2530" t="s">
        <v>83</v>
      </c>
      <c r="C2530" t="s">
        <v>80</v>
      </c>
      <c r="D2530">
        <v>2017</v>
      </c>
      <c r="E2530" t="s">
        <v>94</v>
      </c>
      <c r="F2530">
        <v>44</v>
      </c>
      <c r="G2530" s="12">
        <v>11</v>
      </c>
      <c r="H2530" s="10">
        <v>11</v>
      </c>
      <c r="I2530" s="11">
        <v>75</v>
      </c>
      <c r="J2530" s="11">
        <f t="shared" si="39"/>
        <v>825</v>
      </c>
    </row>
    <row r="2531" spans="1:10">
      <c r="A2531" t="s">
        <v>76</v>
      </c>
      <c r="B2531" t="s">
        <v>85</v>
      </c>
      <c r="C2531" t="s">
        <v>80</v>
      </c>
      <c r="D2531">
        <v>2017</v>
      </c>
      <c r="E2531" t="s">
        <v>91</v>
      </c>
      <c r="F2531">
        <v>11</v>
      </c>
      <c r="G2531" s="12">
        <v>14.25</v>
      </c>
      <c r="H2531" s="10">
        <v>14.25</v>
      </c>
      <c r="I2531" s="11">
        <v>1100</v>
      </c>
      <c r="J2531" s="11">
        <f t="shared" si="39"/>
        <v>15675</v>
      </c>
    </row>
    <row r="2532" spans="1:10">
      <c r="A2532" t="s">
        <v>76</v>
      </c>
      <c r="B2532" t="s">
        <v>82</v>
      </c>
      <c r="C2532" t="s">
        <v>80</v>
      </c>
      <c r="D2532">
        <v>2017</v>
      </c>
      <c r="E2532" t="s">
        <v>92</v>
      </c>
      <c r="F2532">
        <v>16</v>
      </c>
      <c r="G2532" s="12">
        <v>90</v>
      </c>
      <c r="H2532" s="10">
        <v>90</v>
      </c>
      <c r="I2532" s="11">
        <v>215</v>
      </c>
      <c r="J2532" s="11">
        <f t="shared" si="39"/>
        <v>19350</v>
      </c>
    </row>
    <row r="2533" spans="1:10">
      <c r="A2533" t="s">
        <v>78</v>
      </c>
      <c r="B2533" t="s">
        <v>83</v>
      </c>
      <c r="C2533" t="s">
        <v>80</v>
      </c>
      <c r="D2533">
        <v>2017</v>
      </c>
      <c r="E2533" t="s">
        <v>93</v>
      </c>
      <c r="F2533">
        <v>35</v>
      </c>
      <c r="G2533" s="12">
        <v>4.333333333333333</v>
      </c>
      <c r="H2533" s="10">
        <v>4.333333333333333</v>
      </c>
      <c r="I2533" s="11">
        <v>75</v>
      </c>
      <c r="J2533" s="11">
        <f t="shared" si="39"/>
        <v>325</v>
      </c>
    </row>
    <row r="2534" spans="1:10">
      <c r="A2534" t="s">
        <v>76</v>
      </c>
      <c r="B2534" t="s">
        <v>82</v>
      </c>
      <c r="C2534" t="s">
        <v>80</v>
      </c>
      <c r="D2534">
        <v>2017</v>
      </c>
      <c r="E2534" t="s">
        <v>94</v>
      </c>
      <c r="F2534">
        <v>42</v>
      </c>
      <c r="G2534" s="12">
        <v>79.5</v>
      </c>
      <c r="H2534" s="10">
        <v>79.5</v>
      </c>
      <c r="I2534" s="11">
        <v>215</v>
      </c>
      <c r="J2534" s="11">
        <f t="shared" si="39"/>
        <v>17092.5</v>
      </c>
    </row>
    <row r="2535" spans="1:10">
      <c r="A2535" t="s">
        <v>75</v>
      </c>
      <c r="B2535" t="s">
        <v>84</v>
      </c>
      <c r="C2535" t="s">
        <v>80</v>
      </c>
      <c r="D2535">
        <v>2017</v>
      </c>
      <c r="E2535" t="s">
        <v>92</v>
      </c>
      <c r="F2535">
        <v>14</v>
      </c>
      <c r="G2535" s="12">
        <v>25.2</v>
      </c>
      <c r="H2535" s="10">
        <v>25.2</v>
      </c>
      <c r="I2535" s="11">
        <v>650</v>
      </c>
      <c r="J2535" s="11">
        <f t="shared" si="39"/>
        <v>16380</v>
      </c>
    </row>
    <row r="2536" spans="1:10">
      <c r="A2536" t="s">
        <v>100</v>
      </c>
      <c r="B2536" t="s">
        <v>83</v>
      </c>
      <c r="C2536" t="s">
        <v>80</v>
      </c>
      <c r="D2536">
        <v>2017</v>
      </c>
      <c r="E2536" t="s">
        <v>91</v>
      </c>
      <c r="F2536">
        <v>11</v>
      </c>
      <c r="G2536" s="12">
        <v>2</v>
      </c>
      <c r="H2536" s="10">
        <v>2</v>
      </c>
      <c r="I2536" s="11">
        <v>75</v>
      </c>
      <c r="J2536" s="11">
        <f t="shared" si="39"/>
        <v>150</v>
      </c>
    </row>
    <row r="2537" spans="1:10">
      <c r="A2537" t="s">
        <v>78</v>
      </c>
      <c r="B2537" t="s">
        <v>85</v>
      </c>
      <c r="C2537" t="s">
        <v>80</v>
      </c>
      <c r="D2537">
        <v>2017</v>
      </c>
      <c r="E2537" t="s">
        <v>91</v>
      </c>
      <c r="F2537">
        <v>6</v>
      </c>
      <c r="G2537" s="12">
        <v>7</v>
      </c>
      <c r="H2537" s="10">
        <v>7</v>
      </c>
      <c r="I2537" s="11">
        <v>1100</v>
      </c>
      <c r="J2537" s="11">
        <f t="shared" si="39"/>
        <v>7700</v>
      </c>
    </row>
    <row r="2538" spans="1:10">
      <c r="A2538" t="s">
        <v>77</v>
      </c>
      <c r="B2538" t="s">
        <v>83</v>
      </c>
      <c r="C2538" t="s">
        <v>80</v>
      </c>
      <c r="D2538">
        <v>2017</v>
      </c>
      <c r="E2538" t="s">
        <v>91</v>
      </c>
      <c r="F2538">
        <v>1</v>
      </c>
      <c r="G2538" s="12">
        <v>6</v>
      </c>
      <c r="H2538" s="10">
        <v>6</v>
      </c>
      <c r="I2538" s="11">
        <v>75</v>
      </c>
      <c r="J2538" s="11">
        <f t="shared" si="39"/>
        <v>450</v>
      </c>
    </row>
    <row r="2539" spans="1:10">
      <c r="A2539" t="s">
        <v>75</v>
      </c>
      <c r="B2539" t="s">
        <v>83</v>
      </c>
      <c r="C2539" t="s">
        <v>80</v>
      </c>
      <c r="D2539">
        <v>2017</v>
      </c>
      <c r="E2539" t="s">
        <v>91</v>
      </c>
      <c r="F2539">
        <v>5</v>
      </c>
      <c r="G2539" s="12">
        <v>13.333333333333334</v>
      </c>
      <c r="H2539" s="10">
        <v>13.333333333333334</v>
      </c>
      <c r="I2539" s="11">
        <v>75</v>
      </c>
      <c r="J2539" s="11">
        <f t="shared" si="39"/>
        <v>1000</v>
      </c>
    </row>
    <row r="2540" spans="1:10">
      <c r="A2540" t="s">
        <v>77</v>
      </c>
      <c r="B2540" t="s">
        <v>85</v>
      </c>
      <c r="C2540" t="s">
        <v>80</v>
      </c>
      <c r="D2540">
        <v>2017</v>
      </c>
      <c r="E2540" t="s">
        <v>94</v>
      </c>
      <c r="F2540">
        <v>46</v>
      </c>
      <c r="G2540" s="12">
        <v>6</v>
      </c>
      <c r="H2540" s="10">
        <v>6</v>
      </c>
      <c r="I2540" s="11">
        <v>1100</v>
      </c>
      <c r="J2540" s="11">
        <f t="shared" si="39"/>
        <v>6600</v>
      </c>
    </row>
    <row r="2541" spans="1:10">
      <c r="A2541" t="s">
        <v>77</v>
      </c>
      <c r="B2541" t="s">
        <v>82</v>
      </c>
      <c r="C2541" t="s">
        <v>80</v>
      </c>
      <c r="D2541">
        <v>2017</v>
      </c>
      <c r="E2541" t="s">
        <v>91</v>
      </c>
      <c r="F2541">
        <v>6</v>
      </c>
      <c r="G2541" s="12">
        <v>43.5</v>
      </c>
      <c r="H2541" s="10">
        <v>43.5</v>
      </c>
      <c r="I2541" s="11">
        <v>215</v>
      </c>
      <c r="J2541" s="11">
        <f t="shared" si="39"/>
        <v>9352.5</v>
      </c>
    </row>
    <row r="2542" spans="1:10">
      <c r="A2542" t="s">
        <v>78</v>
      </c>
      <c r="B2542" t="s">
        <v>84</v>
      </c>
      <c r="C2542" t="s">
        <v>80</v>
      </c>
      <c r="D2542">
        <v>2017</v>
      </c>
      <c r="E2542" t="s">
        <v>94</v>
      </c>
      <c r="F2542">
        <v>44</v>
      </c>
      <c r="G2542" s="12">
        <v>25.2</v>
      </c>
      <c r="H2542" s="10">
        <v>25.2</v>
      </c>
      <c r="I2542" s="11">
        <v>650</v>
      </c>
      <c r="J2542" s="11">
        <f t="shared" si="39"/>
        <v>16380</v>
      </c>
    </row>
    <row r="2543" spans="1:10">
      <c r="A2543" t="s">
        <v>75</v>
      </c>
      <c r="B2543" t="s">
        <v>83</v>
      </c>
      <c r="C2543" t="s">
        <v>80</v>
      </c>
      <c r="D2543">
        <v>2017</v>
      </c>
      <c r="E2543" t="s">
        <v>93</v>
      </c>
      <c r="F2543">
        <v>36</v>
      </c>
      <c r="G2543" s="12">
        <v>8.3333333333333339</v>
      </c>
      <c r="H2543" s="10">
        <v>8.3333333333333339</v>
      </c>
      <c r="I2543" s="11">
        <v>75</v>
      </c>
      <c r="J2543" s="11">
        <f t="shared" si="39"/>
        <v>625</v>
      </c>
    </row>
    <row r="2544" spans="1:10">
      <c r="A2544" t="s">
        <v>78</v>
      </c>
      <c r="B2544" t="s">
        <v>82</v>
      </c>
      <c r="C2544" t="s">
        <v>80</v>
      </c>
      <c r="D2544">
        <v>2017</v>
      </c>
      <c r="E2544" t="s">
        <v>94</v>
      </c>
      <c r="F2544">
        <v>52</v>
      </c>
      <c r="G2544" s="12">
        <v>15</v>
      </c>
      <c r="H2544" s="10">
        <v>15</v>
      </c>
      <c r="I2544" s="11">
        <v>215</v>
      </c>
      <c r="J2544" s="11">
        <f t="shared" si="39"/>
        <v>3225</v>
      </c>
    </row>
    <row r="2545" spans="1:10">
      <c r="A2545" t="s">
        <v>78</v>
      </c>
      <c r="B2545" t="s">
        <v>84</v>
      </c>
      <c r="C2545" t="s">
        <v>80</v>
      </c>
      <c r="D2545">
        <v>2017</v>
      </c>
      <c r="E2545" t="s">
        <v>91</v>
      </c>
      <c r="F2545">
        <v>5</v>
      </c>
      <c r="G2545" s="12">
        <v>27.599999999999998</v>
      </c>
      <c r="H2545" s="10">
        <v>27.599999999999998</v>
      </c>
      <c r="I2545" s="11">
        <v>650</v>
      </c>
      <c r="J2545" s="11">
        <f t="shared" si="39"/>
        <v>17940</v>
      </c>
    </row>
    <row r="2546" spans="1:10">
      <c r="A2546" t="s">
        <v>77</v>
      </c>
      <c r="B2546" t="s">
        <v>84</v>
      </c>
      <c r="C2546" t="s">
        <v>80</v>
      </c>
      <c r="D2546">
        <v>2017</v>
      </c>
      <c r="E2546" t="s">
        <v>91</v>
      </c>
      <c r="F2546">
        <v>3</v>
      </c>
      <c r="G2546" s="12">
        <v>34.799999999999997</v>
      </c>
      <c r="H2546" s="10">
        <v>34.799999999999997</v>
      </c>
      <c r="I2546" s="11">
        <v>650</v>
      </c>
      <c r="J2546" s="11">
        <f t="shared" si="39"/>
        <v>22619.999999999996</v>
      </c>
    </row>
    <row r="2547" spans="1:10">
      <c r="A2547" t="s">
        <v>100</v>
      </c>
      <c r="B2547" t="s">
        <v>85</v>
      </c>
      <c r="C2547" t="s">
        <v>80</v>
      </c>
      <c r="D2547">
        <v>2017</v>
      </c>
      <c r="E2547" t="s">
        <v>92</v>
      </c>
      <c r="F2547">
        <v>22</v>
      </c>
      <c r="G2547" s="12">
        <v>2</v>
      </c>
      <c r="H2547" s="10">
        <v>2</v>
      </c>
      <c r="I2547" s="11">
        <v>1100</v>
      </c>
      <c r="J2547" s="11">
        <f t="shared" si="39"/>
        <v>2200</v>
      </c>
    </row>
    <row r="2548" spans="1:10">
      <c r="A2548" t="s">
        <v>100</v>
      </c>
      <c r="B2548" t="s">
        <v>82</v>
      </c>
      <c r="C2548" t="s">
        <v>80</v>
      </c>
      <c r="D2548">
        <v>2017</v>
      </c>
      <c r="E2548" t="s">
        <v>94</v>
      </c>
      <c r="F2548">
        <v>42</v>
      </c>
      <c r="G2548" s="12">
        <v>15</v>
      </c>
      <c r="H2548" s="10">
        <v>15</v>
      </c>
      <c r="I2548" s="11">
        <v>215</v>
      </c>
      <c r="J2548" s="11">
        <f t="shared" si="39"/>
        <v>3225</v>
      </c>
    </row>
    <row r="2549" spans="1:10">
      <c r="A2549" t="s">
        <v>77</v>
      </c>
      <c r="B2549" t="s">
        <v>83</v>
      </c>
      <c r="C2549" t="s">
        <v>80</v>
      </c>
      <c r="D2549">
        <v>2017</v>
      </c>
      <c r="E2549" t="s">
        <v>91</v>
      </c>
      <c r="F2549">
        <v>4</v>
      </c>
      <c r="G2549" s="12">
        <v>6</v>
      </c>
      <c r="H2549" s="10">
        <v>6</v>
      </c>
      <c r="I2549" s="11">
        <v>75</v>
      </c>
      <c r="J2549" s="11">
        <f t="shared" si="39"/>
        <v>450</v>
      </c>
    </row>
    <row r="2550" spans="1:10">
      <c r="A2550" t="s">
        <v>75</v>
      </c>
      <c r="B2550" t="s">
        <v>84</v>
      </c>
      <c r="C2550" t="s">
        <v>80</v>
      </c>
      <c r="D2550">
        <v>2017</v>
      </c>
      <c r="E2550" t="s">
        <v>94</v>
      </c>
      <c r="F2550">
        <v>47</v>
      </c>
      <c r="G2550" s="12">
        <v>42</v>
      </c>
      <c r="H2550" s="10">
        <v>42</v>
      </c>
      <c r="I2550" s="11">
        <v>650</v>
      </c>
      <c r="J2550" s="11">
        <f t="shared" si="39"/>
        <v>27300</v>
      </c>
    </row>
    <row r="2551" spans="1:10">
      <c r="A2551" t="s">
        <v>77</v>
      </c>
      <c r="B2551" t="s">
        <v>85</v>
      </c>
      <c r="C2551" t="s">
        <v>80</v>
      </c>
      <c r="D2551">
        <v>2017</v>
      </c>
      <c r="E2551" t="s">
        <v>94</v>
      </c>
      <c r="F2551">
        <v>47</v>
      </c>
      <c r="G2551" s="12">
        <v>8</v>
      </c>
      <c r="H2551" s="10">
        <v>8</v>
      </c>
      <c r="I2551" s="11">
        <v>1100</v>
      </c>
      <c r="J2551" s="11">
        <f t="shared" si="39"/>
        <v>8800</v>
      </c>
    </row>
    <row r="2552" spans="1:10">
      <c r="A2552" t="s">
        <v>76</v>
      </c>
      <c r="B2552" t="s">
        <v>84</v>
      </c>
      <c r="C2552" t="s">
        <v>80</v>
      </c>
      <c r="D2552">
        <v>2017</v>
      </c>
      <c r="E2552" t="s">
        <v>93</v>
      </c>
      <c r="F2552">
        <v>35</v>
      </c>
      <c r="G2552" s="12">
        <v>54</v>
      </c>
      <c r="H2552" s="10">
        <v>54</v>
      </c>
      <c r="I2552" s="11">
        <v>650</v>
      </c>
      <c r="J2552" s="11">
        <f t="shared" si="39"/>
        <v>35100</v>
      </c>
    </row>
    <row r="2553" spans="1:10">
      <c r="A2553" t="s">
        <v>75</v>
      </c>
      <c r="B2553" t="s">
        <v>82</v>
      </c>
      <c r="C2553" t="s">
        <v>80</v>
      </c>
      <c r="D2553">
        <v>2017</v>
      </c>
      <c r="E2553" t="s">
        <v>91</v>
      </c>
      <c r="F2553">
        <v>6</v>
      </c>
      <c r="G2553" s="12">
        <v>51</v>
      </c>
      <c r="H2553" s="10">
        <v>51</v>
      </c>
      <c r="I2553" s="11">
        <v>215</v>
      </c>
      <c r="J2553" s="11">
        <f t="shared" si="39"/>
        <v>10965</v>
      </c>
    </row>
    <row r="2554" spans="1:10">
      <c r="A2554" t="s">
        <v>78</v>
      </c>
      <c r="B2554" t="s">
        <v>83</v>
      </c>
      <c r="C2554" t="s">
        <v>80</v>
      </c>
      <c r="D2554">
        <v>2017</v>
      </c>
      <c r="E2554" t="s">
        <v>94</v>
      </c>
      <c r="F2554">
        <v>47</v>
      </c>
      <c r="G2554" s="12">
        <v>6</v>
      </c>
      <c r="H2554" s="10">
        <v>6</v>
      </c>
      <c r="I2554" s="11">
        <v>75</v>
      </c>
      <c r="J2554" s="11">
        <f t="shared" si="39"/>
        <v>450</v>
      </c>
    </row>
    <row r="2555" spans="1:10">
      <c r="A2555" t="s">
        <v>76</v>
      </c>
      <c r="B2555" t="s">
        <v>84</v>
      </c>
      <c r="C2555" t="s">
        <v>80</v>
      </c>
      <c r="D2555">
        <v>2017</v>
      </c>
      <c r="E2555" t="s">
        <v>93</v>
      </c>
      <c r="F2555">
        <v>37</v>
      </c>
      <c r="G2555" s="12">
        <v>38.4</v>
      </c>
      <c r="H2555" s="10">
        <v>38.4</v>
      </c>
      <c r="I2555" s="11">
        <v>650</v>
      </c>
      <c r="J2555" s="11">
        <f t="shared" si="39"/>
        <v>24960</v>
      </c>
    </row>
    <row r="2556" spans="1:10">
      <c r="A2556" t="s">
        <v>75</v>
      </c>
      <c r="B2556" t="s">
        <v>84</v>
      </c>
      <c r="C2556" t="s">
        <v>80</v>
      </c>
      <c r="D2556">
        <v>2017</v>
      </c>
      <c r="E2556" t="s">
        <v>94</v>
      </c>
      <c r="F2556">
        <v>43</v>
      </c>
      <c r="G2556" s="12">
        <v>37.199999999999996</v>
      </c>
      <c r="H2556" s="10">
        <v>37.199999999999996</v>
      </c>
      <c r="I2556" s="11">
        <v>650</v>
      </c>
      <c r="J2556" s="11">
        <f t="shared" si="39"/>
        <v>24179.999999999996</v>
      </c>
    </row>
    <row r="2557" spans="1:10">
      <c r="A2557" t="s">
        <v>75</v>
      </c>
      <c r="B2557" t="s">
        <v>83</v>
      </c>
      <c r="C2557" t="s">
        <v>80</v>
      </c>
      <c r="D2557">
        <v>2017</v>
      </c>
      <c r="E2557" t="s">
        <v>93</v>
      </c>
      <c r="F2557">
        <v>37</v>
      </c>
      <c r="G2557" s="12">
        <v>7.666666666666667</v>
      </c>
      <c r="H2557" s="10">
        <v>7.666666666666667</v>
      </c>
      <c r="I2557" s="11">
        <v>75</v>
      </c>
      <c r="J2557" s="11">
        <f t="shared" si="39"/>
        <v>575</v>
      </c>
    </row>
    <row r="2558" spans="1:10">
      <c r="A2558" t="s">
        <v>78</v>
      </c>
      <c r="B2558" t="s">
        <v>85</v>
      </c>
      <c r="C2558" t="s">
        <v>80</v>
      </c>
      <c r="D2558">
        <v>2017</v>
      </c>
      <c r="E2558" t="s">
        <v>91</v>
      </c>
      <c r="F2558">
        <v>1</v>
      </c>
      <c r="G2558" s="12">
        <v>4</v>
      </c>
      <c r="H2558" s="10">
        <v>4</v>
      </c>
      <c r="I2558" s="11">
        <v>1100</v>
      </c>
      <c r="J2558" s="11">
        <f t="shared" si="39"/>
        <v>4400</v>
      </c>
    </row>
    <row r="2559" spans="1:10">
      <c r="A2559" t="s">
        <v>76</v>
      </c>
      <c r="B2559" t="s">
        <v>82</v>
      </c>
      <c r="C2559" t="s">
        <v>80</v>
      </c>
      <c r="D2559">
        <v>2017</v>
      </c>
      <c r="E2559" t="s">
        <v>91</v>
      </c>
      <c r="F2559">
        <v>5</v>
      </c>
      <c r="G2559" s="12">
        <v>67.5</v>
      </c>
      <c r="H2559" s="10">
        <v>67.5</v>
      </c>
      <c r="I2559" s="11">
        <v>215</v>
      </c>
      <c r="J2559" s="11">
        <f t="shared" si="39"/>
        <v>14512.5</v>
      </c>
    </row>
    <row r="2560" spans="1:10">
      <c r="A2560" t="s">
        <v>76</v>
      </c>
      <c r="B2560" t="s">
        <v>85</v>
      </c>
      <c r="C2560" t="s">
        <v>80</v>
      </c>
      <c r="D2560">
        <v>2017</v>
      </c>
      <c r="E2560" t="s">
        <v>94</v>
      </c>
      <c r="F2560">
        <v>42</v>
      </c>
      <c r="G2560" s="12">
        <v>7.5</v>
      </c>
      <c r="H2560" s="10">
        <v>7.5</v>
      </c>
      <c r="I2560" s="11">
        <v>1100</v>
      </c>
      <c r="J2560" s="11">
        <f t="shared" si="39"/>
        <v>8250</v>
      </c>
    </row>
    <row r="2561" spans="1:10">
      <c r="A2561" t="s">
        <v>78</v>
      </c>
      <c r="B2561" t="s">
        <v>83</v>
      </c>
      <c r="C2561" t="s">
        <v>80</v>
      </c>
      <c r="D2561">
        <v>2017</v>
      </c>
      <c r="E2561" t="s">
        <v>91</v>
      </c>
      <c r="F2561">
        <v>4</v>
      </c>
      <c r="G2561" s="12">
        <v>4</v>
      </c>
      <c r="H2561" s="10">
        <v>4</v>
      </c>
      <c r="I2561" s="11">
        <v>75</v>
      </c>
      <c r="J2561" s="11">
        <f t="shared" si="39"/>
        <v>300</v>
      </c>
    </row>
    <row r="2562" spans="1:10">
      <c r="A2562" t="s">
        <v>77</v>
      </c>
      <c r="B2562" t="s">
        <v>84</v>
      </c>
      <c r="C2562" t="s">
        <v>80</v>
      </c>
      <c r="D2562">
        <v>2017</v>
      </c>
      <c r="E2562" t="s">
        <v>91</v>
      </c>
      <c r="F2562">
        <v>1</v>
      </c>
      <c r="G2562" s="12">
        <v>21.599999999999998</v>
      </c>
      <c r="H2562" s="10">
        <v>21.599999999999998</v>
      </c>
      <c r="I2562" s="11">
        <v>650</v>
      </c>
      <c r="J2562" s="11">
        <f t="shared" ref="J2562:J2625" si="40">I2562*G2562</f>
        <v>14039.999999999998</v>
      </c>
    </row>
    <row r="2563" spans="1:10">
      <c r="A2563" t="s">
        <v>78</v>
      </c>
      <c r="B2563" t="s">
        <v>82</v>
      </c>
      <c r="C2563" t="s">
        <v>80</v>
      </c>
      <c r="D2563">
        <v>2017</v>
      </c>
      <c r="E2563" t="s">
        <v>94</v>
      </c>
      <c r="F2563">
        <v>42</v>
      </c>
      <c r="G2563" s="12">
        <v>15</v>
      </c>
      <c r="H2563" s="10">
        <v>15</v>
      </c>
      <c r="I2563" s="11">
        <v>215</v>
      </c>
      <c r="J2563" s="11">
        <f t="shared" si="40"/>
        <v>3225</v>
      </c>
    </row>
    <row r="2564" spans="1:10">
      <c r="A2564" t="s">
        <v>75</v>
      </c>
      <c r="B2564" t="s">
        <v>83</v>
      </c>
      <c r="C2564" t="s">
        <v>80</v>
      </c>
      <c r="D2564">
        <v>2017</v>
      </c>
      <c r="E2564" t="s">
        <v>93</v>
      </c>
      <c r="F2564">
        <v>38</v>
      </c>
      <c r="G2564" s="12">
        <v>9.6666666666666661</v>
      </c>
      <c r="H2564" s="10">
        <v>9.6666666666666661</v>
      </c>
      <c r="I2564" s="11">
        <v>75</v>
      </c>
      <c r="J2564" s="11">
        <f t="shared" si="40"/>
        <v>725</v>
      </c>
    </row>
    <row r="2565" spans="1:10">
      <c r="A2565" t="s">
        <v>77</v>
      </c>
      <c r="B2565" t="s">
        <v>82</v>
      </c>
      <c r="C2565" t="s">
        <v>80</v>
      </c>
      <c r="D2565">
        <v>2017</v>
      </c>
      <c r="E2565" t="s">
        <v>93</v>
      </c>
      <c r="F2565">
        <v>37</v>
      </c>
      <c r="G2565" s="12">
        <v>37.5</v>
      </c>
      <c r="H2565" s="10">
        <v>37.5</v>
      </c>
      <c r="I2565" s="11">
        <v>215</v>
      </c>
      <c r="J2565" s="11">
        <f t="shared" si="40"/>
        <v>8062.5</v>
      </c>
    </row>
    <row r="2566" spans="1:10">
      <c r="A2566" t="s">
        <v>76</v>
      </c>
      <c r="B2566" t="s">
        <v>82</v>
      </c>
      <c r="C2566" t="s">
        <v>80</v>
      </c>
      <c r="D2566">
        <v>2017</v>
      </c>
      <c r="E2566" t="s">
        <v>94</v>
      </c>
      <c r="F2566">
        <v>41</v>
      </c>
      <c r="G2566" s="12">
        <v>79.5</v>
      </c>
      <c r="H2566" s="10">
        <v>79.5</v>
      </c>
      <c r="I2566" s="11">
        <v>215</v>
      </c>
      <c r="J2566" s="11">
        <f t="shared" si="40"/>
        <v>17092.5</v>
      </c>
    </row>
    <row r="2567" spans="1:10">
      <c r="A2567" t="s">
        <v>75</v>
      </c>
      <c r="B2567" t="s">
        <v>82</v>
      </c>
      <c r="C2567" t="s">
        <v>80</v>
      </c>
      <c r="D2567">
        <v>2017</v>
      </c>
      <c r="E2567" t="s">
        <v>91</v>
      </c>
      <c r="F2567">
        <v>5</v>
      </c>
      <c r="G2567" s="12">
        <v>54</v>
      </c>
      <c r="H2567" s="10">
        <v>54</v>
      </c>
      <c r="I2567" s="11">
        <v>215</v>
      </c>
      <c r="J2567" s="11">
        <f t="shared" si="40"/>
        <v>11610</v>
      </c>
    </row>
    <row r="2568" spans="1:10">
      <c r="A2568" t="s">
        <v>78</v>
      </c>
      <c r="B2568" t="s">
        <v>83</v>
      </c>
      <c r="C2568" t="s">
        <v>80</v>
      </c>
      <c r="D2568">
        <v>2017</v>
      </c>
      <c r="E2568" t="s">
        <v>92</v>
      </c>
      <c r="F2568">
        <v>20</v>
      </c>
      <c r="G2568" s="12">
        <v>3.6666666666666665</v>
      </c>
      <c r="H2568" s="10">
        <v>3.6666666666666665</v>
      </c>
      <c r="I2568" s="11">
        <v>75</v>
      </c>
      <c r="J2568" s="11">
        <f t="shared" si="40"/>
        <v>275</v>
      </c>
    </row>
    <row r="2569" spans="1:10">
      <c r="A2569" t="s">
        <v>75</v>
      </c>
      <c r="B2569" t="s">
        <v>82</v>
      </c>
      <c r="C2569" t="s">
        <v>80</v>
      </c>
      <c r="D2569">
        <v>2017</v>
      </c>
      <c r="E2569" t="s">
        <v>93</v>
      </c>
      <c r="F2569">
        <v>28</v>
      </c>
      <c r="G2569" s="12">
        <v>49.5</v>
      </c>
      <c r="H2569" s="10">
        <v>49.5</v>
      </c>
      <c r="I2569" s="11">
        <v>215</v>
      </c>
      <c r="J2569" s="11">
        <f t="shared" si="40"/>
        <v>10642.5</v>
      </c>
    </row>
    <row r="2570" spans="1:10">
      <c r="A2570" t="s">
        <v>78</v>
      </c>
      <c r="B2570" t="s">
        <v>83</v>
      </c>
      <c r="C2570" t="s">
        <v>80</v>
      </c>
      <c r="D2570">
        <v>2017</v>
      </c>
      <c r="E2570" t="s">
        <v>91</v>
      </c>
      <c r="F2570">
        <v>6</v>
      </c>
      <c r="G2570" s="12">
        <v>3.6666666666666665</v>
      </c>
      <c r="H2570" s="10">
        <v>3.6666666666666665</v>
      </c>
      <c r="I2570" s="11">
        <v>75</v>
      </c>
      <c r="J2570" s="11">
        <f t="shared" si="40"/>
        <v>275</v>
      </c>
    </row>
    <row r="2571" spans="1:10">
      <c r="A2571" t="s">
        <v>78</v>
      </c>
      <c r="B2571" t="s">
        <v>82</v>
      </c>
      <c r="C2571" t="s">
        <v>80</v>
      </c>
      <c r="D2571">
        <v>2017</v>
      </c>
      <c r="E2571" t="s">
        <v>91</v>
      </c>
      <c r="F2571">
        <v>5</v>
      </c>
      <c r="G2571" s="12">
        <v>15</v>
      </c>
      <c r="H2571" s="10">
        <v>15</v>
      </c>
      <c r="I2571" s="11">
        <v>215</v>
      </c>
      <c r="J2571" s="11">
        <f t="shared" si="40"/>
        <v>3225</v>
      </c>
    </row>
    <row r="2572" spans="1:10">
      <c r="A2572" t="s">
        <v>76</v>
      </c>
      <c r="B2572" t="s">
        <v>84</v>
      </c>
      <c r="C2572" t="s">
        <v>80</v>
      </c>
      <c r="D2572">
        <v>2017</v>
      </c>
      <c r="E2572" t="s">
        <v>93</v>
      </c>
      <c r="F2572">
        <v>28</v>
      </c>
      <c r="G2572" s="12">
        <v>55.199999999999996</v>
      </c>
      <c r="H2572" s="10">
        <v>55.199999999999996</v>
      </c>
      <c r="I2572" s="11">
        <v>650</v>
      </c>
      <c r="J2572" s="11">
        <f t="shared" si="40"/>
        <v>35880</v>
      </c>
    </row>
    <row r="2573" spans="1:10">
      <c r="A2573" t="s">
        <v>100</v>
      </c>
      <c r="B2573" t="s">
        <v>85</v>
      </c>
      <c r="C2573" t="s">
        <v>80</v>
      </c>
      <c r="D2573">
        <v>2017</v>
      </c>
      <c r="E2573" t="s">
        <v>94</v>
      </c>
      <c r="F2573">
        <v>49</v>
      </c>
      <c r="G2573" s="12">
        <v>2.25</v>
      </c>
      <c r="H2573" s="10">
        <v>2.25</v>
      </c>
      <c r="I2573" s="11">
        <v>1100</v>
      </c>
      <c r="J2573" s="11">
        <f t="shared" si="40"/>
        <v>2475</v>
      </c>
    </row>
    <row r="2574" spans="1:10">
      <c r="A2574" t="s">
        <v>75</v>
      </c>
      <c r="B2574" t="s">
        <v>84</v>
      </c>
      <c r="C2574" t="s">
        <v>80</v>
      </c>
      <c r="D2574">
        <v>2017</v>
      </c>
      <c r="E2574" t="s">
        <v>91</v>
      </c>
      <c r="F2574">
        <v>11</v>
      </c>
      <c r="G2574" s="12">
        <v>25.2</v>
      </c>
      <c r="H2574" s="10">
        <v>25.2</v>
      </c>
      <c r="I2574" s="11">
        <v>650</v>
      </c>
      <c r="J2574" s="11">
        <f t="shared" si="40"/>
        <v>16380</v>
      </c>
    </row>
    <row r="2575" spans="1:10">
      <c r="A2575" t="s">
        <v>75</v>
      </c>
      <c r="B2575" t="s">
        <v>84</v>
      </c>
      <c r="C2575" t="s">
        <v>80</v>
      </c>
      <c r="D2575">
        <v>2017</v>
      </c>
      <c r="E2575" t="s">
        <v>93</v>
      </c>
      <c r="F2575">
        <v>28</v>
      </c>
      <c r="G2575" s="12">
        <v>43.199999999999996</v>
      </c>
      <c r="H2575" s="10">
        <v>43.199999999999996</v>
      </c>
      <c r="I2575" s="11">
        <v>650</v>
      </c>
      <c r="J2575" s="11">
        <f t="shared" si="40"/>
        <v>28079.999999999996</v>
      </c>
    </row>
    <row r="2576" spans="1:10">
      <c r="A2576" t="s">
        <v>100</v>
      </c>
      <c r="B2576" t="s">
        <v>82</v>
      </c>
      <c r="C2576" t="s">
        <v>80</v>
      </c>
      <c r="D2576">
        <v>2017</v>
      </c>
      <c r="E2576" t="s">
        <v>91</v>
      </c>
      <c r="F2576">
        <v>8</v>
      </c>
      <c r="G2576" s="12">
        <v>15</v>
      </c>
      <c r="H2576" s="10">
        <v>15</v>
      </c>
      <c r="I2576" s="11">
        <v>215</v>
      </c>
      <c r="J2576" s="11">
        <f t="shared" si="40"/>
        <v>3225</v>
      </c>
    </row>
    <row r="2577" spans="1:10">
      <c r="A2577" t="s">
        <v>78</v>
      </c>
      <c r="B2577" t="s">
        <v>82</v>
      </c>
      <c r="C2577" t="s">
        <v>80</v>
      </c>
      <c r="D2577">
        <v>2017</v>
      </c>
      <c r="E2577" t="s">
        <v>92</v>
      </c>
      <c r="F2577">
        <v>20</v>
      </c>
      <c r="G2577" s="12">
        <v>36</v>
      </c>
      <c r="H2577" s="10">
        <v>36</v>
      </c>
      <c r="I2577" s="11">
        <v>215</v>
      </c>
      <c r="J2577" s="11">
        <f t="shared" si="40"/>
        <v>7740</v>
      </c>
    </row>
    <row r="2578" spans="1:10">
      <c r="A2578" t="s">
        <v>78</v>
      </c>
      <c r="B2578" t="s">
        <v>85</v>
      </c>
      <c r="C2578" t="s">
        <v>80</v>
      </c>
      <c r="D2578">
        <v>2017</v>
      </c>
      <c r="E2578" t="s">
        <v>92</v>
      </c>
      <c r="F2578">
        <v>16</v>
      </c>
      <c r="G2578" s="12">
        <v>2.75</v>
      </c>
      <c r="H2578" s="10">
        <v>2.75</v>
      </c>
      <c r="I2578" s="11">
        <v>1100</v>
      </c>
      <c r="J2578" s="11">
        <f t="shared" si="40"/>
        <v>3025</v>
      </c>
    </row>
    <row r="2579" spans="1:10">
      <c r="A2579" t="s">
        <v>76</v>
      </c>
      <c r="B2579" t="s">
        <v>83</v>
      </c>
      <c r="C2579" t="s">
        <v>80</v>
      </c>
      <c r="D2579">
        <v>2017</v>
      </c>
      <c r="E2579" t="s">
        <v>93</v>
      </c>
      <c r="F2579">
        <v>27</v>
      </c>
      <c r="G2579" s="12">
        <v>12</v>
      </c>
      <c r="H2579" s="10">
        <v>12</v>
      </c>
      <c r="I2579" s="11">
        <v>75</v>
      </c>
      <c r="J2579" s="11">
        <f t="shared" si="40"/>
        <v>900</v>
      </c>
    </row>
    <row r="2580" spans="1:10">
      <c r="A2580" t="s">
        <v>77</v>
      </c>
      <c r="B2580" t="s">
        <v>83</v>
      </c>
      <c r="C2580" t="s">
        <v>80</v>
      </c>
      <c r="D2580">
        <v>2017</v>
      </c>
      <c r="E2580" t="s">
        <v>91</v>
      </c>
      <c r="F2580">
        <v>10</v>
      </c>
      <c r="G2580" s="12">
        <v>10.333333333333334</v>
      </c>
      <c r="H2580" s="10">
        <v>10.333333333333334</v>
      </c>
      <c r="I2580" s="11">
        <v>75</v>
      </c>
      <c r="J2580" s="11">
        <f t="shared" si="40"/>
        <v>775</v>
      </c>
    </row>
    <row r="2581" spans="1:10">
      <c r="A2581" t="s">
        <v>100</v>
      </c>
      <c r="B2581" t="s">
        <v>83</v>
      </c>
      <c r="C2581" t="s">
        <v>80</v>
      </c>
      <c r="D2581">
        <v>2017</v>
      </c>
      <c r="E2581" t="s">
        <v>91</v>
      </c>
      <c r="F2581">
        <v>13</v>
      </c>
      <c r="G2581" s="12">
        <v>3.3333333333333335</v>
      </c>
      <c r="H2581" s="10">
        <v>3.3333333333333335</v>
      </c>
      <c r="I2581" s="11">
        <v>75</v>
      </c>
      <c r="J2581" s="11">
        <f t="shared" si="40"/>
        <v>250</v>
      </c>
    </row>
    <row r="2582" spans="1:10">
      <c r="A2582" t="s">
        <v>75</v>
      </c>
      <c r="B2582" t="s">
        <v>85</v>
      </c>
      <c r="C2582" t="s">
        <v>80</v>
      </c>
      <c r="D2582">
        <v>2017</v>
      </c>
      <c r="E2582" t="s">
        <v>91</v>
      </c>
      <c r="F2582">
        <v>5</v>
      </c>
      <c r="G2582" s="12">
        <v>6.25</v>
      </c>
      <c r="H2582" s="10">
        <v>6.25</v>
      </c>
      <c r="I2582" s="11">
        <v>1100</v>
      </c>
      <c r="J2582" s="11">
        <f t="shared" si="40"/>
        <v>6875</v>
      </c>
    </row>
    <row r="2583" spans="1:10">
      <c r="A2583" t="s">
        <v>75</v>
      </c>
      <c r="B2583" t="s">
        <v>82</v>
      </c>
      <c r="C2583" t="s">
        <v>80</v>
      </c>
      <c r="D2583">
        <v>2017</v>
      </c>
      <c r="E2583" t="s">
        <v>91</v>
      </c>
      <c r="F2583">
        <v>11</v>
      </c>
      <c r="G2583" s="12">
        <v>54</v>
      </c>
      <c r="H2583" s="10">
        <v>54</v>
      </c>
      <c r="I2583" s="11">
        <v>215</v>
      </c>
      <c r="J2583" s="11">
        <f t="shared" si="40"/>
        <v>11610</v>
      </c>
    </row>
    <row r="2584" spans="1:10">
      <c r="A2584" t="s">
        <v>76</v>
      </c>
      <c r="B2584" t="s">
        <v>82</v>
      </c>
      <c r="C2584" t="s">
        <v>80</v>
      </c>
      <c r="D2584">
        <v>2017</v>
      </c>
      <c r="E2584" t="s">
        <v>94</v>
      </c>
      <c r="F2584">
        <v>44</v>
      </c>
      <c r="G2584" s="12">
        <v>72</v>
      </c>
      <c r="H2584" s="10">
        <v>72</v>
      </c>
      <c r="I2584" s="11">
        <v>215</v>
      </c>
      <c r="J2584" s="11">
        <f t="shared" si="40"/>
        <v>15480</v>
      </c>
    </row>
    <row r="2585" spans="1:10">
      <c r="A2585" t="s">
        <v>100</v>
      </c>
      <c r="B2585" t="s">
        <v>82</v>
      </c>
      <c r="C2585" t="s">
        <v>80</v>
      </c>
      <c r="D2585">
        <v>2017</v>
      </c>
      <c r="E2585" t="s">
        <v>94</v>
      </c>
      <c r="F2585">
        <v>46</v>
      </c>
      <c r="G2585" s="12">
        <v>10.5</v>
      </c>
      <c r="H2585" s="10">
        <v>10.5</v>
      </c>
      <c r="I2585" s="11">
        <v>215</v>
      </c>
      <c r="J2585" s="11">
        <f t="shared" si="40"/>
        <v>2257.5</v>
      </c>
    </row>
    <row r="2586" spans="1:10">
      <c r="A2586" t="s">
        <v>78</v>
      </c>
      <c r="B2586" t="s">
        <v>85</v>
      </c>
      <c r="C2586" t="s">
        <v>80</v>
      </c>
      <c r="D2586">
        <v>2017</v>
      </c>
      <c r="E2586" t="s">
        <v>94</v>
      </c>
      <c r="F2586">
        <v>52</v>
      </c>
      <c r="G2586" s="12">
        <v>2.5</v>
      </c>
      <c r="H2586" s="10">
        <v>2.5</v>
      </c>
      <c r="I2586" s="11">
        <v>1100</v>
      </c>
      <c r="J2586" s="11">
        <f t="shared" si="40"/>
        <v>2750</v>
      </c>
    </row>
    <row r="2587" spans="1:10">
      <c r="A2587" t="s">
        <v>77</v>
      </c>
      <c r="B2587" t="s">
        <v>83</v>
      </c>
      <c r="C2587" t="s">
        <v>80</v>
      </c>
      <c r="D2587">
        <v>2017</v>
      </c>
      <c r="E2587" t="s">
        <v>94</v>
      </c>
      <c r="F2587">
        <v>41</v>
      </c>
      <c r="G2587" s="12">
        <v>7.666666666666667</v>
      </c>
      <c r="H2587" s="10">
        <v>7.666666666666667</v>
      </c>
      <c r="I2587" s="11">
        <v>75</v>
      </c>
      <c r="J2587" s="11">
        <f t="shared" si="40"/>
        <v>575</v>
      </c>
    </row>
    <row r="2588" spans="1:10">
      <c r="A2588" t="s">
        <v>75</v>
      </c>
      <c r="B2588" t="s">
        <v>82</v>
      </c>
      <c r="C2588" t="s">
        <v>80</v>
      </c>
      <c r="D2588">
        <v>2017</v>
      </c>
      <c r="E2588" t="s">
        <v>94</v>
      </c>
      <c r="F2588">
        <v>42</v>
      </c>
      <c r="G2588" s="12">
        <v>58.5</v>
      </c>
      <c r="H2588" s="10">
        <v>58.5</v>
      </c>
      <c r="I2588" s="11">
        <v>215</v>
      </c>
      <c r="J2588" s="11">
        <f t="shared" si="40"/>
        <v>12577.5</v>
      </c>
    </row>
    <row r="2589" spans="1:10">
      <c r="A2589" t="s">
        <v>78</v>
      </c>
      <c r="B2589" t="s">
        <v>85</v>
      </c>
      <c r="C2589" t="s">
        <v>80</v>
      </c>
      <c r="D2589">
        <v>2017</v>
      </c>
      <c r="E2589" t="s">
        <v>94</v>
      </c>
      <c r="F2589">
        <v>42</v>
      </c>
      <c r="G2589" s="12">
        <v>2.5</v>
      </c>
      <c r="H2589" s="10">
        <v>2.5</v>
      </c>
      <c r="I2589" s="11">
        <v>1100</v>
      </c>
      <c r="J2589" s="11">
        <f t="shared" si="40"/>
        <v>2750</v>
      </c>
    </row>
    <row r="2590" spans="1:10">
      <c r="A2590" t="s">
        <v>78</v>
      </c>
      <c r="B2590" t="s">
        <v>82</v>
      </c>
      <c r="C2590" t="s">
        <v>80</v>
      </c>
      <c r="D2590">
        <v>2017</v>
      </c>
      <c r="E2590" t="s">
        <v>93</v>
      </c>
      <c r="F2590">
        <v>37</v>
      </c>
      <c r="G2590" s="12">
        <v>42</v>
      </c>
      <c r="H2590" s="10">
        <v>42</v>
      </c>
      <c r="I2590" s="11">
        <v>215</v>
      </c>
      <c r="J2590" s="11">
        <f t="shared" si="40"/>
        <v>9030</v>
      </c>
    </row>
    <row r="2591" spans="1:10">
      <c r="A2591" t="s">
        <v>77</v>
      </c>
      <c r="B2591" t="s">
        <v>85</v>
      </c>
      <c r="C2591" t="s">
        <v>80</v>
      </c>
      <c r="D2591">
        <v>2017</v>
      </c>
      <c r="E2591" t="s">
        <v>91</v>
      </c>
      <c r="F2591">
        <v>3</v>
      </c>
      <c r="G2591" s="12">
        <v>8.75</v>
      </c>
      <c r="H2591" s="10">
        <v>8.75</v>
      </c>
      <c r="I2591" s="11">
        <v>1100</v>
      </c>
      <c r="J2591" s="11">
        <f t="shared" si="40"/>
        <v>9625</v>
      </c>
    </row>
    <row r="2592" spans="1:10">
      <c r="A2592" t="s">
        <v>77</v>
      </c>
      <c r="B2592" t="s">
        <v>85</v>
      </c>
      <c r="C2592" t="s">
        <v>80</v>
      </c>
      <c r="D2592">
        <v>2017</v>
      </c>
      <c r="E2592" t="s">
        <v>91</v>
      </c>
      <c r="F2592">
        <v>2</v>
      </c>
      <c r="G2592" s="12">
        <v>8.25</v>
      </c>
      <c r="H2592" s="10">
        <v>8.25</v>
      </c>
      <c r="I2592" s="11">
        <v>1100</v>
      </c>
      <c r="J2592" s="11">
        <f t="shared" si="40"/>
        <v>9075</v>
      </c>
    </row>
    <row r="2593" spans="1:10">
      <c r="A2593" t="s">
        <v>100</v>
      </c>
      <c r="B2593" t="s">
        <v>84</v>
      </c>
      <c r="C2593" t="s">
        <v>80</v>
      </c>
      <c r="D2593">
        <v>2017</v>
      </c>
      <c r="E2593" t="s">
        <v>94</v>
      </c>
      <c r="F2593">
        <v>44</v>
      </c>
      <c r="G2593" s="12">
        <v>6</v>
      </c>
      <c r="H2593" s="10">
        <v>6</v>
      </c>
      <c r="I2593" s="11">
        <v>650</v>
      </c>
      <c r="J2593" s="11">
        <f t="shared" si="40"/>
        <v>3900</v>
      </c>
    </row>
    <row r="2594" spans="1:10">
      <c r="A2594" t="s">
        <v>78</v>
      </c>
      <c r="B2594" t="s">
        <v>85</v>
      </c>
      <c r="C2594" t="s">
        <v>80</v>
      </c>
      <c r="D2594">
        <v>2017</v>
      </c>
      <c r="E2594" t="s">
        <v>91</v>
      </c>
      <c r="F2594">
        <v>7</v>
      </c>
      <c r="G2594" s="12">
        <v>3.25</v>
      </c>
      <c r="H2594" s="10">
        <v>3.25</v>
      </c>
      <c r="I2594" s="11">
        <v>1100</v>
      </c>
      <c r="J2594" s="11">
        <f t="shared" si="40"/>
        <v>3575</v>
      </c>
    </row>
    <row r="2595" spans="1:10">
      <c r="A2595" t="s">
        <v>78</v>
      </c>
      <c r="B2595" t="s">
        <v>83</v>
      </c>
      <c r="C2595" t="s">
        <v>80</v>
      </c>
      <c r="D2595">
        <v>2017</v>
      </c>
      <c r="E2595" t="s">
        <v>92</v>
      </c>
      <c r="F2595">
        <v>14</v>
      </c>
      <c r="G2595" s="12">
        <v>4.333333333333333</v>
      </c>
      <c r="H2595" s="10">
        <v>4.333333333333333</v>
      </c>
      <c r="I2595" s="11">
        <v>75</v>
      </c>
      <c r="J2595" s="11">
        <f t="shared" si="40"/>
        <v>325</v>
      </c>
    </row>
    <row r="2596" spans="1:10">
      <c r="A2596" t="s">
        <v>75</v>
      </c>
      <c r="B2596" t="s">
        <v>85</v>
      </c>
      <c r="C2596" t="s">
        <v>80</v>
      </c>
      <c r="D2596">
        <v>2017</v>
      </c>
      <c r="E2596" t="s">
        <v>94</v>
      </c>
      <c r="F2596">
        <v>42</v>
      </c>
      <c r="G2596" s="12">
        <v>8</v>
      </c>
      <c r="H2596" s="10">
        <v>8</v>
      </c>
      <c r="I2596" s="11">
        <v>1100</v>
      </c>
      <c r="J2596" s="11">
        <f t="shared" si="40"/>
        <v>8800</v>
      </c>
    </row>
    <row r="2597" spans="1:10">
      <c r="A2597" t="s">
        <v>76</v>
      </c>
      <c r="B2597" t="s">
        <v>84</v>
      </c>
      <c r="C2597" t="s">
        <v>80</v>
      </c>
      <c r="D2597">
        <v>2017</v>
      </c>
      <c r="E2597" t="s">
        <v>92</v>
      </c>
      <c r="F2597">
        <v>14</v>
      </c>
      <c r="G2597" s="12">
        <v>36</v>
      </c>
      <c r="H2597" s="10">
        <v>36</v>
      </c>
      <c r="I2597" s="11">
        <v>650</v>
      </c>
      <c r="J2597" s="11">
        <f t="shared" si="40"/>
        <v>23400</v>
      </c>
    </row>
    <row r="2598" spans="1:10">
      <c r="A2598" t="s">
        <v>76</v>
      </c>
      <c r="B2598" t="s">
        <v>83</v>
      </c>
      <c r="C2598" t="s">
        <v>80</v>
      </c>
      <c r="D2598">
        <v>2017</v>
      </c>
      <c r="E2598" t="s">
        <v>91</v>
      </c>
      <c r="F2598">
        <v>1</v>
      </c>
      <c r="G2598" s="12">
        <v>11.666666666666666</v>
      </c>
      <c r="H2598" s="10">
        <v>11.666666666666666</v>
      </c>
      <c r="I2598" s="11">
        <v>75</v>
      </c>
      <c r="J2598" s="11">
        <f t="shared" si="40"/>
        <v>875</v>
      </c>
    </row>
    <row r="2599" spans="1:10">
      <c r="A2599" t="s">
        <v>76</v>
      </c>
      <c r="B2599" t="s">
        <v>84</v>
      </c>
      <c r="C2599" t="s">
        <v>80</v>
      </c>
      <c r="D2599">
        <v>2017</v>
      </c>
      <c r="E2599" t="s">
        <v>91</v>
      </c>
      <c r="F2599">
        <v>3</v>
      </c>
      <c r="G2599" s="12">
        <v>69.599999999999994</v>
      </c>
      <c r="H2599" s="10">
        <v>69.599999999999994</v>
      </c>
      <c r="I2599" s="11">
        <v>650</v>
      </c>
      <c r="J2599" s="11">
        <f t="shared" si="40"/>
        <v>45239.999999999993</v>
      </c>
    </row>
    <row r="2600" spans="1:10">
      <c r="A2600" t="s">
        <v>78</v>
      </c>
      <c r="B2600" t="s">
        <v>84</v>
      </c>
      <c r="C2600" t="s">
        <v>80</v>
      </c>
      <c r="D2600">
        <v>2017</v>
      </c>
      <c r="E2600" t="s">
        <v>91</v>
      </c>
      <c r="F2600">
        <v>2</v>
      </c>
      <c r="G2600" s="12">
        <v>32.4</v>
      </c>
      <c r="H2600" s="10">
        <v>32.4</v>
      </c>
      <c r="I2600" s="11">
        <v>650</v>
      </c>
      <c r="J2600" s="11">
        <f t="shared" si="40"/>
        <v>21060</v>
      </c>
    </row>
    <row r="2601" spans="1:10">
      <c r="A2601" t="s">
        <v>75</v>
      </c>
      <c r="B2601" t="s">
        <v>85</v>
      </c>
      <c r="C2601" t="s">
        <v>80</v>
      </c>
      <c r="D2601">
        <v>2017</v>
      </c>
      <c r="E2601" t="s">
        <v>94</v>
      </c>
      <c r="F2601">
        <v>47</v>
      </c>
      <c r="G2601" s="12">
        <v>6</v>
      </c>
      <c r="H2601" s="10">
        <v>6</v>
      </c>
      <c r="I2601" s="11">
        <v>1100</v>
      </c>
      <c r="J2601" s="11">
        <f t="shared" si="40"/>
        <v>6600</v>
      </c>
    </row>
    <row r="2602" spans="1:10">
      <c r="A2602" t="s">
        <v>100</v>
      </c>
      <c r="B2602" t="s">
        <v>83</v>
      </c>
      <c r="C2602" t="s">
        <v>80</v>
      </c>
      <c r="D2602">
        <v>2017</v>
      </c>
      <c r="E2602" t="s">
        <v>93</v>
      </c>
      <c r="F2602">
        <v>39</v>
      </c>
      <c r="G2602" s="12">
        <v>2.6666666666666665</v>
      </c>
      <c r="H2602" s="10">
        <v>2.6666666666666665</v>
      </c>
      <c r="I2602" s="11">
        <v>75</v>
      </c>
      <c r="J2602" s="11">
        <f t="shared" si="40"/>
        <v>200</v>
      </c>
    </row>
    <row r="2603" spans="1:10">
      <c r="A2603" t="s">
        <v>78</v>
      </c>
      <c r="B2603" t="s">
        <v>82</v>
      </c>
      <c r="C2603" t="s">
        <v>80</v>
      </c>
      <c r="D2603">
        <v>2017</v>
      </c>
      <c r="E2603" t="s">
        <v>91</v>
      </c>
      <c r="F2603">
        <v>1</v>
      </c>
      <c r="G2603" s="12">
        <v>34.5</v>
      </c>
      <c r="H2603" s="10">
        <v>34.5</v>
      </c>
      <c r="I2603" s="11">
        <v>215</v>
      </c>
      <c r="J2603" s="11">
        <f t="shared" si="40"/>
        <v>7417.5</v>
      </c>
    </row>
    <row r="2604" spans="1:10">
      <c r="A2604" t="s">
        <v>77</v>
      </c>
      <c r="B2604" t="s">
        <v>84</v>
      </c>
      <c r="C2604" t="s">
        <v>80</v>
      </c>
      <c r="D2604">
        <v>2017</v>
      </c>
      <c r="E2604" t="s">
        <v>91</v>
      </c>
      <c r="F2604">
        <v>2</v>
      </c>
      <c r="G2604" s="12">
        <v>34.799999999999997</v>
      </c>
      <c r="H2604" s="10">
        <v>34.799999999999997</v>
      </c>
      <c r="I2604" s="11">
        <v>650</v>
      </c>
      <c r="J2604" s="11">
        <f t="shared" si="40"/>
        <v>22619.999999999996</v>
      </c>
    </row>
    <row r="2605" spans="1:10">
      <c r="A2605" t="s">
        <v>100</v>
      </c>
      <c r="B2605" t="s">
        <v>82</v>
      </c>
      <c r="C2605" t="s">
        <v>80</v>
      </c>
      <c r="D2605">
        <v>2017</v>
      </c>
      <c r="E2605" t="s">
        <v>93</v>
      </c>
      <c r="F2605">
        <v>35</v>
      </c>
      <c r="G2605" s="12">
        <v>9</v>
      </c>
      <c r="H2605" s="10">
        <v>9</v>
      </c>
      <c r="I2605" s="11">
        <v>215</v>
      </c>
      <c r="J2605" s="11">
        <f t="shared" si="40"/>
        <v>1935</v>
      </c>
    </row>
    <row r="2606" spans="1:10">
      <c r="A2606" t="s">
        <v>76</v>
      </c>
      <c r="B2606" t="s">
        <v>84</v>
      </c>
      <c r="C2606" t="s">
        <v>80</v>
      </c>
      <c r="D2606">
        <v>2017</v>
      </c>
      <c r="E2606" t="s">
        <v>93</v>
      </c>
      <c r="F2606">
        <v>38</v>
      </c>
      <c r="G2606" s="12">
        <v>54</v>
      </c>
      <c r="H2606" s="10">
        <v>54</v>
      </c>
      <c r="I2606" s="11">
        <v>650</v>
      </c>
      <c r="J2606" s="11">
        <f t="shared" si="40"/>
        <v>35100</v>
      </c>
    </row>
    <row r="2607" spans="1:10">
      <c r="A2607" t="s">
        <v>100</v>
      </c>
      <c r="B2607" t="s">
        <v>85</v>
      </c>
      <c r="C2607" t="s">
        <v>80</v>
      </c>
      <c r="D2607">
        <v>2017</v>
      </c>
      <c r="E2607" t="s">
        <v>92</v>
      </c>
      <c r="F2607">
        <v>25</v>
      </c>
      <c r="G2607" s="12">
        <v>2</v>
      </c>
      <c r="H2607" s="10">
        <v>2</v>
      </c>
      <c r="I2607" s="11">
        <v>1100</v>
      </c>
      <c r="J2607" s="11">
        <f t="shared" si="40"/>
        <v>2200</v>
      </c>
    </row>
    <row r="2608" spans="1:10">
      <c r="A2608" t="s">
        <v>100</v>
      </c>
      <c r="B2608" t="s">
        <v>85</v>
      </c>
      <c r="C2608" t="s">
        <v>80</v>
      </c>
      <c r="D2608">
        <v>2017</v>
      </c>
      <c r="E2608" t="s">
        <v>94</v>
      </c>
      <c r="F2608">
        <v>51</v>
      </c>
      <c r="G2608" s="12">
        <v>2.25</v>
      </c>
      <c r="H2608" s="10">
        <v>2.25</v>
      </c>
      <c r="I2608" s="11">
        <v>1100</v>
      </c>
      <c r="J2608" s="11">
        <f t="shared" si="40"/>
        <v>2475</v>
      </c>
    </row>
    <row r="2609" spans="1:10">
      <c r="A2609" t="s">
        <v>76</v>
      </c>
      <c r="B2609" t="s">
        <v>84</v>
      </c>
      <c r="C2609" t="s">
        <v>80</v>
      </c>
      <c r="D2609">
        <v>2017</v>
      </c>
      <c r="E2609" t="s">
        <v>91</v>
      </c>
      <c r="F2609">
        <v>2</v>
      </c>
      <c r="G2609" s="12">
        <v>58.8</v>
      </c>
      <c r="H2609" s="10">
        <v>58.8</v>
      </c>
      <c r="I2609" s="11">
        <v>650</v>
      </c>
      <c r="J2609" s="11">
        <f t="shared" si="40"/>
        <v>38220</v>
      </c>
    </row>
    <row r="2610" spans="1:10">
      <c r="A2610" t="s">
        <v>78</v>
      </c>
      <c r="B2610" t="s">
        <v>83</v>
      </c>
      <c r="C2610" t="s">
        <v>80</v>
      </c>
      <c r="D2610">
        <v>2017</v>
      </c>
      <c r="E2610" t="s">
        <v>94</v>
      </c>
      <c r="F2610">
        <v>48</v>
      </c>
      <c r="G2610" s="12">
        <v>3.6666666666666665</v>
      </c>
      <c r="H2610" s="10">
        <v>3.6666666666666665</v>
      </c>
      <c r="I2610" s="11">
        <v>75</v>
      </c>
      <c r="J2610" s="11">
        <f t="shared" si="40"/>
        <v>275</v>
      </c>
    </row>
    <row r="2611" spans="1:10">
      <c r="A2611" t="s">
        <v>75</v>
      </c>
      <c r="B2611" t="s">
        <v>85</v>
      </c>
      <c r="C2611" t="s">
        <v>80</v>
      </c>
      <c r="D2611">
        <v>2017</v>
      </c>
      <c r="E2611" t="s">
        <v>93</v>
      </c>
      <c r="F2611">
        <v>28</v>
      </c>
      <c r="G2611" s="12">
        <v>8.5</v>
      </c>
      <c r="H2611" s="10">
        <v>8.5</v>
      </c>
      <c r="I2611" s="11">
        <v>1100</v>
      </c>
      <c r="J2611" s="11">
        <f t="shared" si="40"/>
        <v>9350</v>
      </c>
    </row>
    <row r="2612" spans="1:10">
      <c r="A2612" t="s">
        <v>77</v>
      </c>
      <c r="B2612" t="s">
        <v>85</v>
      </c>
      <c r="C2612" t="s">
        <v>80</v>
      </c>
      <c r="D2612">
        <v>2017</v>
      </c>
      <c r="E2612" t="s">
        <v>91</v>
      </c>
      <c r="F2612">
        <v>5</v>
      </c>
      <c r="G2612" s="12">
        <v>4.25</v>
      </c>
      <c r="H2612" s="10">
        <v>4.25</v>
      </c>
      <c r="I2612" s="11">
        <v>1100</v>
      </c>
      <c r="J2612" s="11">
        <f t="shared" si="40"/>
        <v>4675</v>
      </c>
    </row>
    <row r="2613" spans="1:10">
      <c r="A2613" t="s">
        <v>100</v>
      </c>
      <c r="B2613" t="s">
        <v>85</v>
      </c>
      <c r="C2613" t="s">
        <v>80</v>
      </c>
      <c r="D2613">
        <v>2017</v>
      </c>
      <c r="E2613" t="s">
        <v>93</v>
      </c>
      <c r="F2613">
        <v>28</v>
      </c>
      <c r="G2613" s="12">
        <v>2.5</v>
      </c>
      <c r="H2613" s="10">
        <v>2.5</v>
      </c>
      <c r="I2613" s="11">
        <v>1100</v>
      </c>
      <c r="J2613" s="11">
        <f t="shared" si="40"/>
        <v>2750</v>
      </c>
    </row>
    <row r="2614" spans="1:10">
      <c r="A2614" t="s">
        <v>76</v>
      </c>
      <c r="B2614" t="s">
        <v>85</v>
      </c>
      <c r="C2614" t="s">
        <v>80</v>
      </c>
      <c r="D2614">
        <v>2017</v>
      </c>
      <c r="E2614" t="s">
        <v>94</v>
      </c>
      <c r="F2614">
        <v>48</v>
      </c>
      <c r="G2614" s="12">
        <v>15</v>
      </c>
      <c r="H2614" s="10">
        <v>15</v>
      </c>
      <c r="I2614" s="11">
        <v>1100</v>
      </c>
      <c r="J2614" s="11">
        <f t="shared" si="40"/>
        <v>16500</v>
      </c>
    </row>
    <row r="2615" spans="1:10">
      <c r="A2615" t="s">
        <v>75</v>
      </c>
      <c r="B2615" t="s">
        <v>84</v>
      </c>
      <c r="C2615" t="s">
        <v>80</v>
      </c>
      <c r="D2615">
        <v>2017</v>
      </c>
      <c r="E2615" t="s">
        <v>91</v>
      </c>
      <c r="F2615">
        <v>7</v>
      </c>
      <c r="G2615" s="12">
        <v>43.199999999999996</v>
      </c>
      <c r="H2615" s="10">
        <v>43.199999999999996</v>
      </c>
      <c r="I2615" s="11">
        <v>650</v>
      </c>
      <c r="J2615" s="11">
        <f t="shared" si="40"/>
        <v>28079.999999999996</v>
      </c>
    </row>
    <row r="2616" spans="1:10">
      <c r="A2616" t="s">
        <v>100</v>
      </c>
      <c r="B2616" t="s">
        <v>83</v>
      </c>
      <c r="C2616" t="s">
        <v>80</v>
      </c>
      <c r="D2616">
        <v>2017</v>
      </c>
      <c r="E2616" t="s">
        <v>93</v>
      </c>
      <c r="F2616">
        <v>34</v>
      </c>
      <c r="G2616" s="12">
        <v>3.3333333333333335</v>
      </c>
      <c r="H2616" s="10">
        <v>3.3333333333333335</v>
      </c>
      <c r="I2616" s="11">
        <v>75</v>
      </c>
      <c r="J2616" s="11">
        <f t="shared" si="40"/>
        <v>250</v>
      </c>
    </row>
    <row r="2617" spans="1:10">
      <c r="A2617" t="s">
        <v>78</v>
      </c>
      <c r="B2617" t="s">
        <v>83</v>
      </c>
      <c r="C2617" t="s">
        <v>80</v>
      </c>
      <c r="D2617">
        <v>2017</v>
      </c>
      <c r="E2617" t="s">
        <v>92</v>
      </c>
      <c r="F2617">
        <v>16</v>
      </c>
      <c r="G2617" s="12">
        <v>10</v>
      </c>
      <c r="H2617" s="10">
        <v>10</v>
      </c>
      <c r="I2617" s="11">
        <v>75</v>
      </c>
      <c r="J2617" s="11">
        <f t="shared" si="40"/>
        <v>750</v>
      </c>
    </row>
    <row r="2618" spans="1:10">
      <c r="A2618" t="s">
        <v>76</v>
      </c>
      <c r="B2618" t="s">
        <v>84</v>
      </c>
      <c r="C2618" t="s">
        <v>80</v>
      </c>
      <c r="D2618">
        <v>2017</v>
      </c>
      <c r="E2618" t="s">
        <v>92</v>
      </c>
      <c r="F2618">
        <v>16</v>
      </c>
      <c r="G2618" s="12">
        <v>68.399999999999991</v>
      </c>
      <c r="H2618" s="10">
        <v>68.399999999999991</v>
      </c>
      <c r="I2618" s="11">
        <v>650</v>
      </c>
      <c r="J2618" s="11">
        <f t="shared" si="40"/>
        <v>44459.999999999993</v>
      </c>
    </row>
    <row r="2619" spans="1:10">
      <c r="A2619" t="s">
        <v>76</v>
      </c>
      <c r="B2619" t="s">
        <v>82</v>
      </c>
      <c r="C2619" t="s">
        <v>80</v>
      </c>
      <c r="D2619">
        <v>2017</v>
      </c>
      <c r="E2619" t="s">
        <v>93</v>
      </c>
      <c r="F2619">
        <v>28</v>
      </c>
      <c r="G2619" s="12">
        <v>52.5</v>
      </c>
      <c r="H2619" s="10">
        <v>52.5</v>
      </c>
      <c r="I2619" s="11">
        <v>215</v>
      </c>
      <c r="J2619" s="11">
        <f t="shared" si="40"/>
        <v>11287.5</v>
      </c>
    </row>
    <row r="2620" spans="1:10">
      <c r="A2620" t="s">
        <v>77</v>
      </c>
      <c r="B2620" t="s">
        <v>85</v>
      </c>
      <c r="C2620" t="s">
        <v>80</v>
      </c>
      <c r="D2620">
        <v>2017</v>
      </c>
      <c r="E2620" t="s">
        <v>91</v>
      </c>
      <c r="F2620">
        <v>6</v>
      </c>
      <c r="G2620" s="12">
        <v>6</v>
      </c>
      <c r="H2620" s="10">
        <v>6</v>
      </c>
      <c r="I2620" s="11">
        <v>1100</v>
      </c>
      <c r="J2620" s="11">
        <f t="shared" si="40"/>
        <v>6600</v>
      </c>
    </row>
    <row r="2621" spans="1:10">
      <c r="A2621" t="s">
        <v>78</v>
      </c>
      <c r="B2621" t="s">
        <v>83</v>
      </c>
      <c r="C2621" t="s">
        <v>80</v>
      </c>
      <c r="D2621">
        <v>2017</v>
      </c>
      <c r="E2621" t="s">
        <v>93</v>
      </c>
      <c r="F2621">
        <v>36</v>
      </c>
      <c r="G2621" s="12">
        <v>5</v>
      </c>
      <c r="H2621" s="10">
        <v>5</v>
      </c>
      <c r="I2621" s="11">
        <v>75</v>
      </c>
      <c r="J2621" s="11">
        <f t="shared" si="40"/>
        <v>375</v>
      </c>
    </row>
    <row r="2622" spans="1:10">
      <c r="A2622" t="s">
        <v>78</v>
      </c>
      <c r="B2622" t="s">
        <v>82</v>
      </c>
      <c r="C2622" t="s">
        <v>80</v>
      </c>
      <c r="D2622">
        <v>2017</v>
      </c>
      <c r="E2622" t="s">
        <v>91</v>
      </c>
      <c r="F2622">
        <v>4</v>
      </c>
      <c r="G2622" s="12">
        <v>19.5</v>
      </c>
      <c r="H2622" s="10">
        <v>19.5</v>
      </c>
      <c r="I2622" s="11">
        <v>215</v>
      </c>
      <c r="J2622" s="11">
        <f t="shared" si="40"/>
        <v>4192.5</v>
      </c>
    </row>
    <row r="2623" spans="1:10">
      <c r="A2623" t="s">
        <v>76</v>
      </c>
      <c r="B2623" t="s">
        <v>84</v>
      </c>
      <c r="C2623" t="s">
        <v>80</v>
      </c>
      <c r="D2623">
        <v>2017</v>
      </c>
      <c r="E2623" t="s">
        <v>94</v>
      </c>
      <c r="F2623">
        <v>47</v>
      </c>
      <c r="G2623" s="12">
        <v>69.599999999999994</v>
      </c>
      <c r="H2623" s="10">
        <v>69.599999999999994</v>
      </c>
      <c r="I2623" s="11">
        <v>650</v>
      </c>
      <c r="J2623" s="11">
        <f t="shared" si="40"/>
        <v>45239.999999999993</v>
      </c>
    </row>
    <row r="2624" spans="1:10">
      <c r="A2624" t="s">
        <v>78</v>
      </c>
      <c r="B2624" t="s">
        <v>82</v>
      </c>
      <c r="C2624" t="s">
        <v>80</v>
      </c>
      <c r="D2624">
        <v>2017</v>
      </c>
      <c r="E2624" t="s">
        <v>93</v>
      </c>
      <c r="F2624">
        <v>36</v>
      </c>
      <c r="G2624" s="12">
        <v>39</v>
      </c>
      <c r="H2624" s="10">
        <v>39</v>
      </c>
      <c r="I2624" s="11">
        <v>215</v>
      </c>
      <c r="J2624" s="11">
        <f t="shared" si="40"/>
        <v>8385</v>
      </c>
    </row>
    <row r="2625" spans="1:10">
      <c r="A2625" t="s">
        <v>76</v>
      </c>
      <c r="B2625" t="s">
        <v>85</v>
      </c>
      <c r="C2625" t="s">
        <v>80</v>
      </c>
      <c r="D2625">
        <v>2017</v>
      </c>
      <c r="E2625" t="s">
        <v>91</v>
      </c>
      <c r="F2625">
        <v>2</v>
      </c>
      <c r="G2625" s="12">
        <v>15</v>
      </c>
      <c r="H2625" s="10">
        <v>15</v>
      </c>
      <c r="I2625" s="11">
        <v>1100</v>
      </c>
      <c r="J2625" s="11">
        <f t="shared" si="40"/>
        <v>16500</v>
      </c>
    </row>
    <row r="2626" spans="1:10">
      <c r="A2626" t="s">
        <v>76</v>
      </c>
      <c r="B2626" t="s">
        <v>83</v>
      </c>
      <c r="C2626" t="s">
        <v>80</v>
      </c>
      <c r="D2626">
        <v>2017</v>
      </c>
      <c r="E2626" t="s">
        <v>94</v>
      </c>
      <c r="F2626">
        <v>47</v>
      </c>
      <c r="G2626" s="12">
        <v>13.666666666666666</v>
      </c>
      <c r="H2626" s="10">
        <v>13.666666666666666</v>
      </c>
      <c r="I2626" s="11">
        <v>75</v>
      </c>
      <c r="J2626" s="11">
        <f t="shared" ref="J2626:J2689" si="41">I2626*G2626</f>
        <v>1025</v>
      </c>
    </row>
    <row r="2627" spans="1:10">
      <c r="A2627" t="s">
        <v>77</v>
      </c>
      <c r="B2627" t="s">
        <v>82</v>
      </c>
      <c r="C2627" t="s">
        <v>80</v>
      </c>
      <c r="D2627">
        <v>2017</v>
      </c>
      <c r="E2627" t="s">
        <v>93</v>
      </c>
      <c r="F2627">
        <v>28</v>
      </c>
      <c r="G2627" s="12">
        <v>24</v>
      </c>
      <c r="H2627" s="10">
        <v>24</v>
      </c>
      <c r="I2627" s="11">
        <v>215</v>
      </c>
      <c r="J2627" s="11">
        <f t="shared" si="41"/>
        <v>5160</v>
      </c>
    </row>
    <row r="2628" spans="1:10">
      <c r="A2628" t="s">
        <v>78</v>
      </c>
      <c r="B2628" t="s">
        <v>84</v>
      </c>
      <c r="C2628" t="s">
        <v>80</v>
      </c>
      <c r="D2628">
        <v>2017</v>
      </c>
      <c r="E2628" t="s">
        <v>93</v>
      </c>
      <c r="F2628">
        <v>27</v>
      </c>
      <c r="G2628" s="12">
        <v>22.8</v>
      </c>
      <c r="H2628" s="10">
        <v>22.8</v>
      </c>
      <c r="I2628" s="11">
        <v>650</v>
      </c>
      <c r="J2628" s="11">
        <f t="shared" si="41"/>
        <v>14820</v>
      </c>
    </row>
    <row r="2629" spans="1:10">
      <c r="A2629" t="s">
        <v>100</v>
      </c>
      <c r="B2629" t="s">
        <v>83</v>
      </c>
      <c r="C2629" t="s">
        <v>80</v>
      </c>
      <c r="D2629">
        <v>2017</v>
      </c>
      <c r="E2629" t="s">
        <v>92</v>
      </c>
      <c r="F2629">
        <v>23</v>
      </c>
      <c r="G2629" s="12">
        <v>1.6666666666666667</v>
      </c>
      <c r="H2629" s="10">
        <v>1.6666666666666667</v>
      </c>
      <c r="I2629" s="11">
        <v>75</v>
      </c>
      <c r="J2629" s="11">
        <f t="shared" si="41"/>
        <v>125</v>
      </c>
    </row>
    <row r="2630" spans="1:10">
      <c r="A2630" t="s">
        <v>77</v>
      </c>
      <c r="B2630" t="s">
        <v>84</v>
      </c>
      <c r="C2630" t="s">
        <v>80</v>
      </c>
      <c r="D2630">
        <v>2017</v>
      </c>
      <c r="E2630" t="s">
        <v>92</v>
      </c>
      <c r="F2630">
        <v>22</v>
      </c>
      <c r="G2630" s="12">
        <v>30</v>
      </c>
      <c r="H2630" s="10">
        <v>30</v>
      </c>
      <c r="I2630" s="11">
        <v>650</v>
      </c>
      <c r="J2630" s="11">
        <f t="shared" si="41"/>
        <v>19500</v>
      </c>
    </row>
    <row r="2631" spans="1:10">
      <c r="A2631" t="s">
        <v>76</v>
      </c>
      <c r="B2631" t="s">
        <v>82</v>
      </c>
      <c r="C2631" t="s">
        <v>80</v>
      </c>
      <c r="D2631">
        <v>2017</v>
      </c>
      <c r="E2631" t="s">
        <v>92</v>
      </c>
      <c r="F2631">
        <v>20</v>
      </c>
      <c r="G2631" s="12">
        <v>88.5</v>
      </c>
      <c r="H2631" s="10">
        <v>88.5</v>
      </c>
      <c r="I2631" s="11">
        <v>215</v>
      </c>
      <c r="J2631" s="11">
        <f t="shared" si="41"/>
        <v>19027.5</v>
      </c>
    </row>
    <row r="2632" spans="1:10">
      <c r="A2632" t="s">
        <v>76</v>
      </c>
      <c r="B2632" t="s">
        <v>84</v>
      </c>
      <c r="C2632" t="s">
        <v>80</v>
      </c>
      <c r="D2632">
        <v>2017</v>
      </c>
      <c r="E2632" t="s">
        <v>94</v>
      </c>
      <c r="F2632">
        <v>43</v>
      </c>
      <c r="G2632" s="12">
        <v>61.199999999999996</v>
      </c>
      <c r="H2632" s="10">
        <v>61.199999999999996</v>
      </c>
      <c r="I2632" s="11">
        <v>650</v>
      </c>
      <c r="J2632" s="11">
        <f t="shared" si="41"/>
        <v>39780</v>
      </c>
    </row>
    <row r="2633" spans="1:10">
      <c r="A2633" t="s">
        <v>75</v>
      </c>
      <c r="B2633" t="s">
        <v>83</v>
      </c>
      <c r="C2633" t="s">
        <v>80</v>
      </c>
      <c r="D2633">
        <v>2017</v>
      </c>
      <c r="E2633" t="s">
        <v>91</v>
      </c>
      <c r="F2633">
        <v>10</v>
      </c>
      <c r="G2633" s="12">
        <v>11.666666666666666</v>
      </c>
      <c r="H2633" s="10">
        <v>11.666666666666666</v>
      </c>
      <c r="I2633" s="11">
        <v>75</v>
      </c>
      <c r="J2633" s="11">
        <f t="shared" si="41"/>
        <v>875</v>
      </c>
    </row>
    <row r="2634" spans="1:10">
      <c r="A2634" t="s">
        <v>78</v>
      </c>
      <c r="B2634" t="s">
        <v>85</v>
      </c>
      <c r="C2634" t="s">
        <v>80</v>
      </c>
      <c r="D2634">
        <v>2017</v>
      </c>
      <c r="E2634" t="s">
        <v>91</v>
      </c>
      <c r="F2634">
        <v>10</v>
      </c>
      <c r="G2634" s="12">
        <v>3.25</v>
      </c>
      <c r="H2634" s="10">
        <v>3.25</v>
      </c>
      <c r="I2634" s="11">
        <v>1100</v>
      </c>
      <c r="J2634" s="11">
        <f t="shared" si="41"/>
        <v>3575</v>
      </c>
    </row>
    <row r="2635" spans="1:10">
      <c r="A2635" t="s">
        <v>77</v>
      </c>
      <c r="B2635" t="s">
        <v>83</v>
      </c>
      <c r="C2635" t="s">
        <v>80</v>
      </c>
      <c r="D2635">
        <v>2017</v>
      </c>
      <c r="E2635" t="s">
        <v>94</v>
      </c>
      <c r="F2635">
        <v>43</v>
      </c>
      <c r="G2635" s="12">
        <v>11.666666666666666</v>
      </c>
      <c r="H2635" s="10">
        <v>11.666666666666666</v>
      </c>
      <c r="I2635" s="11">
        <v>75</v>
      </c>
      <c r="J2635" s="11">
        <f t="shared" si="41"/>
        <v>875</v>
      </c>
    </row>
    <row r="2636" spans="1:10">
      <c r="A2636" t="s">
        <v>75</v>
      </c>
      <c r="B2636" t="s">
        <v>85</v>
      </c>
      <c r="C2636" t="s">
        <v>80</v>
      </c>
      <c r="D2636">
        <v>2017</v>
      </c>
      <c r="E2636" t="s">
        <v>92</v>
      </c>
      <c r="F2636">
        <v>16</v>
      </c>
      <c r="G2636" s="12">
        <v>6.75</v>
      </c>
      <c r="H2636" s="10">
        <v>6.75</v>
      </c>
      <c r="I2636" s="11">
        <v>1100</v>
      </c>
      <c r="J2636" s="11">
        <f t="shared" si="41"/>
        <v>7425</v>
      </c>
    </row>
    <row r="2637" spans="1:10">
      <c r="A2637" t="s">
        <v>75</v>
      </c>
      <c r="B2637" t="s">
        <v>85</v>
      </c>
      <c r="C2637" t="s">
        <v>80</v>
      </c>
      <c r="D2637">
        <v>2017</v>
      </c>
      <c r="E2637" t="s">
        <v>94</v>
      </c>
      <c r="F2637">
        <v>52</v>
      </c>
      <c r="G2637" s="12">
        <v>8.75</v>
      </c>
      <c r="H2637" s="10">
        <v>8.75</v>
      </c>
      <c r="I2637" s="11">
        <v>1100</v>
      </c>
      <c r="J2637" s="11">
        <f t="shared" si="41"/>
        <v>9625</v>
      </c>
    </row>
    <row r="2638" spans="1:10">
      <c r="A2638" t="s">
        <v>77</v>
      </c>
      <c r="B2638" t="s">
        <v>82</v>
      </c>
      <c r="C2638" t="s">
        <v>80</v>
      </c>
      <c r="D2638">
        <v>2017</v>
      </c>
      <c r="E2638" t="s">
        <v>92</v>
      </c>
      <c r="F2638">
        <v>22</v>
      </c>
      <c r="G2638" s="12">
        <v>37.5</v>
      </c>
      <c r="H2638" s="10">
        <v>37.5</v>
      </c>
      <c r="I2638" s="11">
        <v>215</v>
      </c>
      <c r="J2638" s="11">
        <f t="shared" si="41"/>
        <v>8062.5</v>
      </c>
    </row>
    <row r="2639" spans="1:10">
      <c r="A2639" t="s">
        <v>77</v>
      </c>
      <c r="B2639" t="s">
        <v>85</v>
      </c>
      <c r="C2639" t="s">
        <v>80</v>
      </c>
      <c r="D2639">
        <v>2017</v>
      </c>
      <c r="E2639" t="s">
        <v>94</v>
      </c>
      <c r="F2639">
        <v>44</v>
      </c>
      <c r="G2639" s="12">
        <v>4</v>
      </c>
      <c r="H2639" s="10">
        <v>4</v>
      </c>
      <c r="I2639" s="11">
        <v>1100</v>
      </c>
      <c r="J2639" s="11">
        <f t="shared" si="41"/>
        <v>4400</v>
      </c>
    </row>
    <row r="2640" spans="1:10">
      <c r="A2640" t="s">
        <v>78</v>
      </c>
      <c r="B2640" t="s">
        <v>82</v>
      </c>
      <c r="C2640" t="s">
        <v>80</v>
      </c>
      <c r="D2640">
        <v>2017</v>
      </c>
      <c r="E2640" t="s">
        <v>94</v>
      </c>
      <c r="F2640">
        <v>48</v>
      </c>
      <c r="G2640" s="12">
        <v>27</v>
      </c>
      <c r="H2640" s="10">
        <v>27</v>
      </c>
      <c r="I2640" s="11">
        <v>215</v>
      </c>
      <c r="J2640" s="11">
        <f t="shared" si="41"/>
        <v>5805</v>
      </c>
    </row>
    <row r="2641" spans="1:10">
      <c r="A2641" t="s">
        <v>78</v>
      </c>
      <c r="B2641" t="s">
        <v>85</v>
      </c>
      <c r="C2641" t="s">
        <v>80</v>
      </c>
      <c r="D2641">
        <v>2017</v>
      </c>
      <c r="E2641" t="s">
        <v>91</v>
      </c>
      <c r="F2641">
        <v>5</v>
      </c>
      <c r="G2641" s="12">
        <v>6</v>
      </c>
      <c r="H2641" s="10">
        <v>6</v>
      </c>
      <c r="I2641" s="11">
        <v>1100</v>
      </c>
      <c r="J2641" s="11">
        <f t="shared" si="41"/>
        <v>6600</v>
      </c>
    </row>
    <row r="2642" spans="1:10">
      <c r="A2642" t="s">
        <v>77</v>
      </c>
      <c r="B2642" t="s">
        <v>83</v>
      </c>
      <c r="C2642" t="s">
        <v>80</v>
      </c>
      <c r="D2642">
        <v>2017</v>
      </c>
      <c r="E2642" t="s">
        <v>94</v>
      </c>
      <c r="F2642">
        <v>47</v>
      </c>
      <c r="G2642" s="12">
        <v>6</v>
      </c>
      <c r="H2642" s="10">
        <v>6</v>
      </c>
      <c r="I2642" s="11">
        <v>75</v>
      </c>
      <c r="J2642" s="11">
        <f t="shared" si="41"/>
        <v>450</v>
      </c>
    </row>
    <row r="2643" spans="1:10">
      <c r="A2643" t="s">
        <v>77</v>
      </c>
      <c r="B2643" t="s">
        <v>83</v>
      </c>
      <c r="C2643" t="s">
        <v>80</v>
      </c>
      <c r="D2643">
        <v>2017</v>
      </c>
      <c r="E2643" t="s">
        <v>92</v>
      </c>
      <c r="F2643">
        <v>14</v>
      </c>
      <c r="G2643" s="12">
        <v>11</v>
      </c>
      <c r="H2643" s="10">
        <v>11</v>
      </c>
      <c r="I2643" s="11">
        <v>75</v>
      </c>
      <c r="J2643" s="11">
        <f t="shared" si="41"/>
        <v>825</v>
      </c>
    </row>
    <row r="2644" spans="1:10">
      <c r="A2644" t="s">
        <v>76</v>
      </c>
      <c r="B2644" t="s">
        <v>84</v>
      </c>
      <c r="C2644" t="s">
        <v>80</v>
      </c>
      <c r="D2644">
        <v>2017</v>
      </c>
      <c r="E2644" t="s">
        <v>92</v>
      </c>
      <c r="F2644">
        <v>25</v>
      </c>
      <c r="G2644" s="12">
        <v>55.199999999999996</v>
      </c>
      <c r="H2644" s="10">
        <v>55.199999999999996</v>
      </c>
      <c r="I2644" s="11">
        <v>650</v>
      </c>
      <c r="J2644" s="11">
        <f t="shared" si="41"/>
        <v>35880</v>
      </c>
    </row>
    <row r="2645" spans="1:10">
      <c r="A2645" t="s">
        <v>100</v>
      </c>
      <c r="B2645" t="s">
        <v>82</v>
      </c>
      <c r="C2645" t="s">
        <v>80</v>
      </c>
      <c r="D2645">
        <v>2017</v>
      </c>
      <c r="E2645" t="s">
        <v>93</v>
      </c>
      <c r="F2645">
        <v>37</v>
      </c>
      <c r="G2645" s="12">
        <v>9</v>
      </c>
      <c r="H2645" s="10">
        <v>9</v>
      </c>
      <c r="I2645" s="11">
        <v>215</v>
      </c>
      <c r="J2645" s="11">
        <f t="shared" si="41"/>
        <v>1935</v>
      </c>
    </row>
    <row r="2646" spans="1:10">
      <c r="A2646" t="s">
        <v>75</v>
      </c>
      <c r="B2646" t="s">
        <v>83</v>
      </c>
      <c r="C2646" t="s">
        <v>80</v>
      </c>
      <c r="D2646">
        <v>2017</v>
      </c>
      <c r="E2646" t="s">
        <v>94</v>
      </c>
      <c r="F2646">
        <v>43</v>
      </c>
      <c r="G2646" s="12">
        <v>13.333333333333334</v>
      </c>
      <c r="H2646" s="10">
        <v>13.333333333333334</v>
      </c>
      <c r="I2646" s="11">
        <v>75</v>
      </c>
      <c r="J2646" s="11">
        <f t="shared" si="41"/>
        <v>1000</v>
      </c>
    </row>
    <row r="2647" spans="1:10">
      <c r="A2647" t="s">
        <v>75</v>
      </c>
      <c r="B2647" t="s">
        <v>84</v>
      </c>
      <c r="C2647" t="s">
        <v>80</v>
      </c>
      <c r="D2647">
        <v>2017</v>
      </c>
      <c r="E2647" t="s">
        <v>93</v>
      </c>
      <c r="F2647">
        <v>36</v>
      </c>
      <c r="G2647" s="12">
        <v>30</v>
      </c>
      <c r="H2647" s="10">
        <v>30</v>
      </c>
      <c r="I2647" s="11">
        <v>650</v>
      </c>
      <c r="J2647" s="11">
        <f t="shared" si="41"/>
        <v>19500</v>
      </c>
    </row>
    <row r="2648" spans="1:10">
      <c r="A2648" t="s">
        <v>75</v>
      </c>
      <c r="B2648" t="s">
        <v>83</v>
      </c>
      <c r="C2648" t="s">
        <v>80</v>
      </c>
      <c r="D2648">
        <v>2017</v>
      </c>
      <c r="E2648" t="s">
        <v>91</v>
      </c>
      <c r="F2648">
        <v>3</v>
      </c>
      <c r="G2648" s="12">
        <v>8</v>
      </c>
      <c r="H2648" s="10">
        <v>8</v>
      </c>
      <c r="I2648" s="11">
        <v>75</v>
      </c>
      <c r="J2648" s="11">
        <f t="shared" si="41"/>
        <v>600</v>
      </c>
    </row>
    <row r="2649" spans="1:10">
      <c r="A2649" t="s">
        <v>77</v>
      </c>
      <c r="B2649" t="s">
        <v>85</v>
      </c>
      <c r="C2649" t="s">
        <v>80</v>
      </c>
      <c r="D2649">
        <v>2017</v>
      </c>
      <c r="E2649" t="s">
        <v>91</v>
      </c>
      <c r="F2649">
        <v>1</v>
      </c>
      <c r="G2649" s="12">
        <v>6</v>
      </c>
      <c r="H2649" s="10">
        <v>6</v>
      </c>
      <c r="I2649" s="11">
        <v>1100</v>
      </c>
      <c r="J2649" s="11">
        <f t="shared" si="41"/>
        <v>6600</v>
      </c>
    </row>
    <row r="2650" spans="1:10">
      <c r="A2650" t="s">
        <v>75</v>
      </c>
      <c r="B2650" t="s">
        <v>82</v>
      </c>
      <c r="C2650" t="s">
        <v>80</v>
      </c>
      <c r="D2650">
        <v>2017</v>
      </c>
      <c r="E2650" t="s">
        <v>94</v>
      </c>
      <c r="F2650">
        <v>44</v>
      </c>
      <c r="G2650" s="12">
        <v>42</v>
      </c>
      <c r="H2650" s="10">
        <v>42</v>
      </c>
      <c r="I2650" s="11">
        <v>215</v>
      </c>
      <c r="J2650" s="11">
        <f t="shared" si="41"/>
        <v>9030</v>
      </c>
    </row>
    <row r="2651" spans="1:10">
      <c r="A2651" t="s">
        <v>78</v>
      </c>
      <c r="B2651" t="s">
        <v>83</v>
      </c>
      <c r="C2651" t="s">
        <v>80</v>
      </c>
      <c r="D2651">
        <v>2017</v>
      </c>
      <c r="E2651" t="s">
        <v>91</v>
      </c>
      <c r="F2651">
        <v>1</v>
      </c>
      <c r="G2651" s="12">
        <v>8.6666666666666661</v>
      </c>
      <c r="H2651" s="10">
        <v>8.6666666666666661</v>
      </c>
      <c r="I2651" s="11">
        <v>75</v>
      </c>
      <c r="J2651" s="11">
        <f t="shared" si="41"/>
        <v>650</v>
      </c>
    </row>
    <row r="2652" spans="1:10">
      <c r="A2652" t="s">
        <v>76</v>
      </c>
      <c r="B2652" t="s">
        <v>82</v>
      </c>
      <c r="C2652" t="s">
        <v>80</v>
      </c>
      <c r="D2652">
        <v>2017</v>
      </c>
      <c r="E2652" t="s">
        <v>91</v>
      </c>
      <c r="F2652">
        <v>1</v>
      </c>
      <c r="G2652" s="12">
        <v>57</v>
      </c>
      <c r="H2652" s="10">
        <v>57</v>
      </c>
      <c r="I2652" s="11">
        <v>215</v>
      </c>
      <c r="J2652" s="11">
        <f t="shared" si="41"/>
        <v>12255</v>
      </c>
    </row>
    <row r="2653" spans="1:10">
      <c r="A2653" t="s">
        <v>77</v>
      </c>
      <c r="B2653" t="s">
        <v>83</v>
      </c>
      <c r="C2653" t="s">
        <v>80</v>
      </c>
      <c r="D2653">
        <v>2017</v>
      </c>
      <c r="E2653" t="s">
        <v>91</v>
      </c>
      <c r="F2653">
        <v>5</v>
      </c>
      <c r="G2653" s="12">
        <v>10</v>
      </c>
      <c r="H2653" s="10">
        <v>10</v>
      </c>
      <c r="I2653" s="11">
        <v>75</v>
      </c>
      <c r="J2653" s="11">
        <f t="shared" si="41"/>
        <v>750</v>
      </c>
    </row>
    <row r="2654" spans="1:10">
      <c r="A2654" t="s">
        <v>100</v>
      </c>
      <c r="B2654" t="s">
        <v>84</v>
      </c>
      <c r="C2654" t="s">
        <v>80</v>
      </c>
      <c r="D2654">
        <v>2017</v>
      </c>
      <c r="E2654" t="s">
        <v>92</v>
      </c>
      <c r="F2654">
        <v>25</v>
      </c>
      <c r="G2654" s="12">
        <v>7.1999999999999993</v>
      </c>
      <c r="H2654" s="10">
        <v>7.1999999999999993</v>
      </c>
      <c r="I2654" s="11">
        <v>650</v>
      </c>
      <c r="J2654" s="11">
        <f t="shared" si="41"/>
        <v>4679.9999999999991</v>
      </c>
    </row>
    <row r="2655" spans="1:10">
      <c r="A2655" t="s">
        <v>76</v>
      </c>
      <c r="B2655" t="s">
        <v>83</v>
      </c>
      <c r="C2655" t="s">
        <v>80</v>
      </c>
      <c r="D2655">
        <v>2017</v>
      </c>
      <c r="E2655" t="s">
        <v>94</v>
      </c>
      <c r="F2655">
        <v>52</v>
      </c>
      <c r="G2655" s="12">
        <v>14.333333333333334</v>
      </c>
      <c r="H2655" s="10">
        <v>14.333333333333334</v>
      </c>
      <c r="I2655" s="11">
        <v>75</v>
      </c>
      <c r="J2655" s="11">
        <f t="shared" si="41"/>
        <v>1075</v>
      </c>
    </row>
    <row r="2656" spans="1:10">
      <c r="A2656" t="s">
        <v>75</v>
      </c>
      <c r="B2656" t="s">
        <v>84</v>
      </c>
      <c r="C2656" t="s">
        <v>80</v>
      </c>
      <c r="D2656">
        <v>2017</v>
      </c>
      <c r="E2656" t="s">
        <v>92</v>
      </c>
      <c r="F2656">
        <v>24</v>
      </c>
      <c r="G2656" s="12">
        <v>44.4</v>
      </c>
      <c r="H2656" s="10">
        <v>44.4</v>
      </c>
      <c r="I2656" s="11">
        <v>650</v>
      </c>
      <c r="J2656" s="11">
        <f t="shared" si="41"/>
        <v>28860</v>
      </c>
    </row>
    <row r="2657" spans="1:10">
      <c r="A2657" t="s">
        <v>78</v>
      </c>
      <c r="B2657" t="s">
        <v>82</v>
      </c>
      <c r="C2657" t="s">
        <v>80</v>
      </c>
      <c r="D2657">
        <v>2017</v>
      </c>
      <c r="E2657" t="s">
        <v>94</v>
      </c>
      <c r="F2657">
        <v>41</v>
      </c>
      <c r="G2657" s="12">
        <v>34.5</v>
      </c>
      <c r="H2657" s="10">
        <v>34.5</v>
      </c>
      <c r="I2657" s="11">
        <v>215</v>
      </c>
      <c r="J2657" s="11">
        <f t="shared" si="41"/>
        <v>7417.5</v>
      </c>
    </row>
    <row r="2658" spans="1:10">
      <c r="A2658" t="s">
        <v>77</v>
      </c>
      <c r="B2658" t="s">
        <v>85</v>
      </c>
      <c r="C2658" t="s">
        <v>80</v>
      </c>
      <c r="D2658">
        <v>2017</v>
      </c>
      <c r="E2658" t="s">
        <v>94</v>
      </c>
      <c r="F2658">
        <v>48</v>
      </c>
      <c r="G2658" s="12">
        <v>3.75</v>
      </c>
      <c r="H2658" s="10">
        <v>3.75</v>
      </c>
      <c r="I2658" s="11">
        <v>1100</v>
      </c>
      <c r="J2658" s="11">
        <f t="shared" si="41"/>
        <v>4125</v>
      </c>
    </row>
    <row r="2659" spans="1:10">
      <c r="A2659" t="s">
        <v>75</v>
      </c>
      <c r="B2659" t="s">
        <v>85</v>
      </c>
      <c r="C2659" t="s">
        <v>80</v>
      </c>
      <c r="D2659">
        <v>2017</v>
      </c>
      <c r="E2659" t="s">
        <v>93</v>
      </c>
      <c r="F2659">
        <v>38</v>
      </c>
      <c r="G2659" s="12">
        <v>8.25</v>
      </c>
      <c r="H2659" s="10">
        <v>8.25</v>
      </c>
      <c r="I2659" s="11">
        <v>1100</v>
      </c>
      <c r="J2659" s="11">
        <f t="shared" si="41"/>
        <v>9075</v>
      </c>
    </row>
    <row r="2660" spans="1:10">
      <c r="A2660" t="s">
        <v>78</v>
      </c>
      <c r="B2660" t="s">
        <v>85</v>
      </c>
      <c r="C2660" t="s">
        <v>80</v>
      </c>
      <c r="D2660">
        <v>2017</v>
      </c>
      <c r="E2660" t="s">
        <v>91</v>
      </c>
      <c r="F2660">
        <v>4</v>
      </c>
      <c r="G2660" s="12">
        <v>4</v>
      </c>
      <c r="H2660" s="10">
        <v>4</v>
      </c>
      <c r="I2660" s="11">
        <v>1100</v>
      </c>
      <c r="J2660" s="11">
        <f t="shared" si="41"/>
        <v>4400</v>
      </c>
    </row>
    <row r="2661" spans="1:10">
      <c r="A2661" t="s">
        <v>78</v>
      </c>
      <c r="B2661" t="s">
        <v>83</v>
      </c>
      <c r="C2661" t="s">
        <v>80</v>
      </c>
      <c r="D2661">
        <v>2017</v>
      </c>
      <c r="E2661" t="s">
        <v>91</v>
      </c>
      <c r="F2661">
        <v>2</v>
      </c>
      <c r="G2661" s="12">
        <v>10</v>
      </c>
      <c r="H2661" s="10">
        <v>10</v>
      </c>
      <c r="I2661" s="11">
        <v>75</v>
      </c>
      <c r="J2661" s="11">
        <f t="shared" si="41"/>
        <v>750</v>
      </c>
    </row>
    <row r="2662" spans="1:10">
      <c r="A2662" t="s">
        <v>75</v>
      </c>
      <c r="B2662" t="s">
        <v>82</v>
      </c>
      <c r="C2662" t="s">
        <v>80</v>
      </c>
      <c r="D2662">
        <v>2017</v>
      </c>
      <c r="E2662" t="s">
        <v>92</v>
      </c>
      <c r="F2662">
        <v>22</v>
      </c>
      <c r="G2662" s="12">
        <v>52.5</v>
      </c>
      <c r="H2662" s="10">
        <v>52.5</v>
      </c>
      <c r="I2662" s="11">
        <v>215</v>
      </c>
      <c r="J2662" s="11">
        <f t="shared" si="41"/>
        <v>11287.5</v>
      </c>
    </row>
    <row r="2663" spans="1:10">
      <c r="A2663" t="s">
        <v>77</v>
      </c>
      <c r="B2663" t="s">
        <v>83</v>
      </c>
      <c r="C2663" t="s">
        <v>80</v>
      </c>
      <c r="D2663">
        <v>2017</v>
      </c>
      <c r="E2663" t="s">
        <v>91</v>
      </c>
      <c r="F2663">
        <v>2</v>
      </c>
      <c r="G2663" s="12">
        <v>9.3333333333333339</v>
      </c>
      <c r="H2663" s="10">
        <v>9.3333333333333339</v>
      </c>
      <c r="I2663" s="11">
        <v>75</v>
      </c>
      <c r="J2663" s="11">
        <f t="shared" si="41"/>
        <v>700</v>
      </c>
    </row>
    <row r="2664" spans="1:10">
      <c r="A2664" t="s">
        <v>76</v>
      </c>
      <c r="B2664" t="s">
        <v>84</v>
      </c>
      <c r="C2664" t="s">
        <v>80</v>
      </c>
      <c r="D2664">
        <v>2017</v>
      </c>
      <c r="E2664" t="s">
        <v>92</v>
      </c>
      <c r="F2664">
        <v>20</v>
      </c>
      <c r="G2664" s="12">
        <v>68.399999999999991</v>
      </c>
      <c r="H2664" s="10">
        <v>68.399999999999991</v>
      </c>
      <c r="I2664" s="11">
        <v>650</v>
      </c>
      <c r="J2664" s="11">
        <f t="shared" si="41"/>
        <v>44459.999999999993</v>
      </c>
    </row>
    <row r="2665" spans="1:10">
      <c r="A2665" t="s">
        <v>77</v>
      </c>
      <c r="B2665" t="s">
        <v>82</v>
      </c>
      <c r="C2665" t="s">
        <v>80</v>
      </c>
      <c r="D2665">
        <v>2017</v>
      </c>
      <c r="E2665" t="s">
        <v>91</v>
      </c>
      <c r="F2665">
        <v>4</v>
      </c>
      <c r="G2665" s="12">
        <v>36</v>
      </c>
      <c r="H2665" s="10">
        <v>36</v>
      </c>
      <c r="I2665" s="11">
        <v>215</v>
      </c>
      <c r="J2665" s="11">
        <f t="shared" si="41"/>
        <v>7740</v>
      </c>
    </row>
    <row r="2666" spans="1:10">
      <c r="A2666" t="s">
        <v>100</v>
      </c>
      <c r="B2666" t="s">
        <v>82</v>
      </c>
      <c r="C2666" t="s">
        <v>80</v>
      </c>
      <c r="D2666">
        <v>2017</v>
      </c>
      <c r="E2666" t="s">
        <v>94</v>
      </c>
      <c r="F2666">
        <v>49</v>
      </c>
      <c r="G2666" s="12">
        <v>9</v>
      </c>
      <c r="H2666" s="10">
        <v>9</v>
      </c>
      <c r="I2666" s="11">
        <v>215</v>
      </c>
      <c r="J2666" s="11">
        <f t="shared" si="41"/>
        <v>1935</v>
      </c>
    </row>
    <row r="2667" spans="1:10">
      <c r="A2667" t="s">
        <v>75</v>
      </c>
      <c r="B2667" t="s">
        <v>84</v>
      </c>
      <c r="C2667" t="s">
        <v>80</v>
      </c>
      <c r="D2667">
        <v>2017</v>
      </c>
      <c r="E2667" t="s">
        <v>94</v>
      </c>
      <c r="F2667">
        <v>52</v>
      </c>
      <c r="G2667" s="12">
        <v>42</v>
      </c>
      <c r="H2667" s="10">
        <v>42</v>
      </c>
      <c r="I2667" s="11">
        <v>650</v>
      </c>
      <c r="J2667" s="11">
        <f t="shared" si="41"/>
        <v>27300</v>
      </c>
    </row>
    <row r="2668" spans="1:10">
      <c r="A2668" t="s">
        <v>76</v>
      </c>
      <c r="B2668" t="s">
        <v>83</v>
      </c>
      <c r="C2668" t="s">
        <v>80</v>
      </c>
      <c r="D2668">
        <v>2017</v>
      </c>
      <c r="E2668" t="s">
        <v>91</v>
      </c>
      <c r="F2668">
        <v>3</v>
      </c>
      <c r="G2668" s="12">
        <v>17.333333333333332</v>
      </c>
      <c r="H2668" s="10">
        <v>17.333333333333332</v>
      </c>
      <c r="I2668" s="11">
        <v>75</v>
      </c>
      <c r="J2668" s="11">
        <f t="shared" si="41"/>
        <v>1300</v>
      </c>
    </row>
    <row r="2669" spans="1:10">
      <c r="A2669" t="s">
        <v>78</v>
      </c>
      <c r="B2669" t="s">
        <v>83</v>
      </c>
      <c r="C2669" t="s">
        <v>80</v>
      </c>
      <c r="D2669">
        <v>2017</v>
      </c>
      <c r="E2669" t="s">
        <v>91</v>
      </c>
      <c r="F2669">
        <v>11</v>
      </c>
      <c r="G2669" s="12">
        <v>8</v>
      </c>
      <c r="H2669" s="10">
        <v>8</v>
      </c>
      <c r="I2669" s="11">
        <v>75</v>
      </c>
      <c r="J2669" s="11">
        <f t="shared" si="41"/>
        <v>600</v>
      </c>
    </row>
    <row r="2670" spans="1:10">
      <c r="A2670" t="s">
        <v>75</v>
      </c>
      <c r="B2670" t="s">
        <v>83</v>
      </c>
      <c r="C2670" t="s">
        <v>80</v>
      </c>
      <c r="D2670">
        <v>2017</v>
      </c>
      <c r="E2670" t="s">
        <v>91</v>
      </c>
      <c r="F2670">
        <v>1</v>
      </c>
      <c r="G2670" s="12">
        <v>8</v>
      </c>
      <c r="H2670" s="10">
        <v>8</v>
      </c>
      <c r="I2670" s="11">
        <v>75</v>
      </c>
      <c r="J2670" s="11">
        <f t="shared" si="41"/>
        <v>600</v>
      </c>
    </row>
    <row r="2671" spans="1:10">
      <c r="A2671" t="s">
        <v>77</v>
      </c>
      <c r="B2671" t="s">
        <v>82</v>
      </c>
      <c r="C2671" t="s">
        <v>80</v>
      </c>
      <c r="D2671">
        <v>2017</v>
      </c>
      <c r="E2671" t="s">
        <v>93</v>
      </c>
      <c r="F2671">
        <v>38</v>
      </c>
      <c r="G2671" s="12">
        <v>33</v>
      </c>
      <c r="H2671" s="10">
        <v>33</v>
      </c>
      <c r="I2671" s="11">
        <v>215</v>
      </c>
      <c r="J2671" s="11">
        <f t="shared" si="41"/>
        <v>7095</v>
      </c>
    </row>
    <row r="2672" spans="1:10">
      <c r="A2672" t="s">
        <v>100</v>
      </c>
      <c r="B2672" t="s">
        <v>82</v>
      </c>
      <c r="C2672" t="s">
        <v>80</v>
      </c>
      <c r="D2672">
        <v>2017</v>
      </c>
      <c r="E2672" t="s">
        <v>91</v>
      </c>
      <c r="F2672">
        <v>13</v>
      </c>
      <c r="G2672" s="12">
        <v>9</v>
      </c>
      <c r="H2672" s="10">
        <v>9</v>
      </c>
      <c r="I2672" s="11">
        <v>215</v>
      </c>
      <c r="J2672" s="11">
        <f t="shared" si="41"/>
        <v>1935</v>
      </c>
    </row>
    <row r="2673" spans="1:10">
      <c r="A2673" t="s">
        <v>76</v>
      </c>
      <c r="B2673" t="s">
        <v>82</v>
      </c>
      <c r="C2673" t="s">
        <v>80</v>
      </c>
      <c r="D2673">
        <v>2017</v>
      </c>
      <c r="E2673" t="s">
        <v>93</v>
      </c>
      <c r="F2673">
        <v>27</v>
      </c>
      <c r="G2673" s="12">
        <v>72</v>
      </c>
      <c r="H2673" s="10">
        <v>72</v>
      </c>
      <c r="I2673" s="11">
        <v>215</v>
      </c>
      <c r="J2673" s="11">
        <f t="shared" si="41"/>
        <v>15480</v>
      </c>
    </row>
    <row r="2674" spans="1:10">
      <c r="A2674" t="s">
        <v>75</v>
      </c>
      <c r="B2674" t="s">
        <v>82</v>
      </c>
      <c r="C2674" t="s">
        <v>80</v>
      </c>
      <c r="D2674">
        <v>2017</v>
      </c>
      <c r="E2674" t="s">
        <v>91</v>
      </c>
      <c r="F2674">
        <v>4</v>
      </c>
      <c r="G2674" s="12">
        <v>46.5</v>
      </c>
      <c r="H2674" s="10">
        <v>46.5</v>
      </c>
      <c r="I2674" s="11">
        <v>215</v>
      </c>
      <c r="J2674" s="11">
        <f t="shared" si="41"/>
        <v>9997.5</v>
      </c>
    </row>
    <row r="2675" spans="1:10">
      <c r="A2675" t="s">
        <v>77</v>
      </c>
      <c r="B2675" t="s">
        <v>84</v>
      </c>
      <c r="C2675" t="s">
        <v>80</v>
      </c>
      <c r="D2675">
        <v>2017</v>
      </c>
      <c r="E2675" t="s">
        <v>92</v>
      </c>
      <c r="F2675">
        <v>16</v>
      </c>
      <c r="G2675" s="12">
        <v>21.599999999999998</v>
      </c>
      <c r="H2675" s="10">
        <v>21.599999999999998</v>
      </c>
      <c r="I2675" s="11">
        <v>650</v>
      </c>
      <c r="J2675" s="11">
        <f t="shared" si="41"/>
        <v>14039.999999999998</v>
      </c>
    </row>
    <row r="2676" spans="1:10">
      <c r="A2676" t="s">
        <v>78</v>
      </c>
      <c r="B2676" t="s">
        <v>84</v>
      </c>
      <c r="C2676" t="s">
        <v>80</v>
      </c>
      <c r="D2676">
        <v>2017</v>
      </c>
      <c r="E2676" t="s">
        <v>92</v>
      </c>
      <c r="F2676">
        <v>23</v>
      </c>
      <c r="G2676" s="12">
        <v>15.6</v>
      </c>
      <c r="H2676" s="10">
        <v>15.6</v>
      </c>
      <c r="I2676" s="11">
        <v>650</v>
      </c>
      <c r="J2676" s="11">
        <f t="shared" si="41"/>
        <v>10140</v>
      </c>
    </row>
    <row r="2677" spans="1:10">
      <c r="A2677" t="s">
        <v>77</v>
      </c>
      <c r="B2677" t="s">
        <v>84</v>
      </c>
      <c r="C2677" t="s">
        <v>80</v>
      </c>
      <c r="D2677">
        <v>2017</v>
      </c>
      <c r="E2677" t="s">
        <v>92</v>
      </c>
      <c r="F2677">
        <v>20</v>
      </c>
      <c r="G2677" s="12">
        <v>22.8</v>
      </c>
      <c r="H2677" s="10">
        <v>22.8</v>
      </c>
      <c r="I2677" s="11">
        <v>650</v>
      </c>
      <c r="J2677" s="11">
        <f t="shared" si="41"/>
        <v>14820</v>
      </c>
    </row>
    <row r="2678" spans="1:10">
      <c r="A2678" t="s">
        <v>77</v>
      </c>
      <c r="B2678" t="s">
        <v>82</v>
      </c>
      <c r="C2678" t="s">
        <v>80</v>
      </c>
      <c r="D2678">
        <v>2017</v>
      </c>
      <c r="E2678" t="s">
        <v>94</v>
      </c>
      <c r="F2678">
        <v>47</v>
      </c>
      <c r="G2678" s="12">
        <v>52.5</v>
      </c>
      <c r="H2678" s="10">
        <v>52.5</v>
      </c>
      <c r="I2678" s="11">
        <v>215</v>
      </c>
      <c r="J2678" s="11">
        <f t="shared" si="41"/>
        <v>11287.5</v>
      </c>
    </row>
    <row r="2679" spans="1:10">
      <c r="A2679" t="s">
        <v>76</v>
      </c>
      <c r="B2679" t="s">
        <v>82</v>
      </c>
      <c r="C2679" t="s">
        <v>80</v>
      </c>
      <c r="D2679">
        <v>2017</v>
      </c>
      <c r="E2679" t="s">
        <v>92</v>
      </c>
      <c r="F2679">
        <v>14</v>
      </c>
      <c r="G2679" s="12">
        <v>51</v>
      </c>
      <c r="H2679" s="10">
        <v>51</v>
      </c>
      <c r="I2679" s="11">
        <v>215</v>
      </c>
      <c r="J2679" s="11">
        <f t="shared" si="41"/>
        <v>10965</v>
      </c>
    </row>
    <row r="2680" spans="1:10">
      <c r="A2680" t="s">
        <v>100</v>
      </c>
      <c r="B2680" t="s">
        <v>83</v>
      </c>
      <c r="C2680" t="s">
        <v>80</v>
      </c>
      <c r="D2680">
        <v>2017</v>
      </c>
      <c r="E2680" t="s">
        <v>94</v>
      </c>
      <c r="F2680">
        <v>50</v>
      </c>
      <c r="G2680" s="12">
        <v>2.6666666666666665</v>
      </c>
      <c r="H2680" s="10">
        <v>2.6666666666666665</v>
      </c>
      <c r="I2680" s="11">
        <v>75</v>
      </c>
      <c r="J2680" s="11">
        <f t="shared" si="41"/>
        <v>200</v>
      </c>
    </row>
    <row r="2681" spans="1:10">
      <c r="A2681" t="s">
        <v>77</v>
      </c>
      <c r="B2681" t="s">
        <v>83</v>
      </c>
      <c r="C2681" t="s">
        <v>80</v>
      </c>
      <c r="D2681">
        <v>2017</v>
      </c>
      <c r="E2681" t="s">
        <v>93</v>
      </c>
      <c r="F2681">
        <v>37</v>
      </c>
      <c r="G2681" s="12">
        <v>11.333333333333334</v>
      </c>
      <c r="H2681" s="10">
        <v>11.333333333333334</v>
      </c>
      <c r="I2681" s="11">
        <v>75</v>
      </c>
      <c r="J2681" s="11">
        <f t="shared" si="41"/>
        <v>850</v>
      </c>
    </row>
    <row r="2682" spans="1:10">
      <c r="A2682" t="s">
        <v>77</v>
      </c>
      <c r="B2682" t="s">
        <v>85</v>
      </c>
      <c r="C2682" t="s">
        <v>80</v>
      </c>
      <c r="D2682">
        <v>2017</v>
      </c>
      <c r="E2682" t="s">
        <v>92</v>
      </c>
      <c r="F2682">
        <v>14</v>
      </c>
      <c r="G2682" s="12">
        <v>6.75</v>
      </c>
      <c r="H2682" s="10">
        <v>6.75</v>
      </c>
      <c r="I2682" s="11">
        <v>1100</v>
      </c>
      <c r="J2682" s="11">
        <f t="shared" si="41"/>
        <v>7425</v>
      </c>
    </row>
    <row r="2683" spans="1:10">
      <c r="A2683" t="s">
        <v>78</v>
      </c>
      <c r="B2683" t="s">
        <v>82</v>
      </c>
      <c r="C2683" t="s">
        <v>80</v>
      </c>
      <c r="D2683">
        <v>2017</v>
      </c>
      <c r="E2683" t="s">
        <v>93</v>
      </c>
      <c r="F2683">
        <v>27</v>
      </c>
      <c r="G2683" s="12">
        <v>39</v>
      </c>
      <c r="H2683" s="10">
        <v>39</v>
      </c>
      <c r="I2683" s="11">
        <v>215</v>
      </c>
      <c r="J2683" s="11">
        <f t="shared" si="41"/>
        <v>8385</v>
      </c>
    </row>
    <row r="2684" spans="1:10">
      <c r="A2684" t="s">
        <v>75</v>
      </c>
      <c r="B2684" t="s">
        <v>85</v>
      </c>
      <c r="C2684" t="s">
        <v>80</v>
      </c>
      <c r="D2684">
        <v>2017</v>
      </c>
      <c r="E2684" t="s">
        <v>91</v>
      </c>
      <c r="F2684">
        <v>1</v>
      </c>
      <c r="G2684" s="12">
        <v>7</v>
      </c>
      <c r="H2684" s="10">
        <v>7</v>
      </c>
      <c r="I2684" s="11">
        <v>1100</v>
      </c>
      <c r="J2684" s="11">
        <f t="shared" si="41"/>
        <v>7700</v>
      </c>
    </row>
    <row r="2685" spans="1:10">
      <c r="A2685" t="s">
        <v>100</v>
      </c>
      <c r="B2685" t="s">
        <v>84</v>
      </c>
      <c r="C2685" t="s">
        <v>80</v>
      </c>
      <c r="D2685">
        <v>2017</v>
      </c>
      <c r="E2685" t="s">
        <v>93</v>
      </c>
      <c r="F2685">
        <v>29</v>
      </c>
      <c r="G2685" s="12">
        <v>9.6</v>
      </c>
      <c r="H2685" s="10">
        <v>9.6</v>
      </c>
      <c r="I2685" s="11">
        <v>650</v>
      </c>
      <c r="J2685" s="11">
        <f t="shared" si="41"/>
        <v>6240</v>
      </c>
    </row>
    <row r="2686" spans="1:10">
      <c r="A2686" t="s">
        <v>77</v>
      </c>
      <c r="B2686" t="s">
        <v>85</v>
      </c>
      <c r="C2686" t="s">
        <v>80</v>
      </c>
      <c r="D2686">
        <v>2017</v>
      </c>
      <c r="E2686" t="s">
        <v>91</v>
      </c>
      <c r="F2686">
        <v>4</v>
      </c>
      <c r="G2686" s="12">
        <v>6.5</v>
      </c>
      <c r="H2686" s="10">
        <v>6.5</v>
      </c>
      <c r="I2686" s="11">
        <v>1100</v>
      </c>
      <c r="J2686" s="11">
        <f t="shared" si="41"/>
        <v>7150</v>
      </c>
    </row>
    <row r="2687" spans="1:10">
      <c r="A2687" t="s">
        <v>75</v>
      </c>
      <c r="B2687" t="s">
        <v>84</v>
      </c>
      <c r="C2687" t="s">
        <v>80</v>
      </c>
      <c r="D2687">
        <v>2017</v>
      </c>
      <c r="E2687" t="s">
        <v>91</v>
      </c>
      <c r="F2687">
        <v>4</v>
      </c>
      <c r="G2687" s="12">
        <v>37.199999999999996</v>
      </c>
      <c r="H2687" s="10">
        <v>37.199999999999996</v>
      </c>
      <c r="I2687" s="11">
        <v>650</v>
      </c>
      <c r="J2687" s="11">
        <f t="shared" si="41"/>
        <v>24179.999999999996</v>
      </c>
    </row>
    <row r="2688" spans="1:10">
      <c r="A2688" t="s">
        <v>78</v>
      </c>
      <c r="B2688" t="s">
        <v>84</v>
      </c>
      <c r="C2688" t="s">
        <v>80</v>
      </c>
      <c r="D2688">
        <v>2017</v>
      </c>
      <c r="E2688" t="s">
        <v>91</v>
      </c>
      <c r="F2688">
        <v>1</v>
      </c>
      <c r="G2688" s="12">
        <v>33.6</v>
      </c>
      <c r="H2688" s="10">
        <v>33.6</v>
      </c>
      <c r="I2688" s="11">
        <v>650</v>
      </c>
      <c r="J2688" s="11">
        <f t="shared" si="41"/>
        <v>21840</v>
      </c>
    </row>
    <row r="2689" spans="1:10">
      <c r="A2689" t="s">
        <v>100</v>
      </c>
      <c r="B2689" t="s">
        <v>85</v>
      </c>
      <c r="C2689" t="s">
        <v>80</v>
      </c>
      <c r="D2689">
        <v>2017</v>
      </c>
      <c r="E2689" t="s">
        <v>92</v>
      </c>
      <c r="F2689">
        <v>23</v>
      </c>
      <c r="G2689" s="12">
        <v>1.75</v>
      </c>
      <c r="H2689" s="10">
        <v>1.75</v>
      </c>
      <c r="I2689" s="11">
        <v>1100</v>
      </c>
      <c r="J2689" s="11">
        <f t="shared" si="41"/>
        <v>1925</v>
      </c>
    </row>
    <row r="2690" spans="1:10">
      <c r="A2690" t="s">
        <v>76</v>
      </c>
      <c r="B2690" t="s">
        <v>83</v>
      </c>
      <c r="C2690" t="s">
        <v>80</v>
      </c>
      <c r="D2690">
        <v>2017</v>
      </c>
      <c r="E2690" t="s">
        <v>92</v>
      </c>
      <c r="F2690">
        <v>20</v>
      </c>
      <c r="G2690" s="12">
        <v>18</v>
      </c>
      <c r="H2690" s="10">
        <v>18</v>
      </c>
      <c r="I2690" s="11">
        <v>75</v>
      </c>
      <c r="J2690" s="11">
        <f t="shared" ref="J2690:J2753" si="42">I2690*G2690</f>
        <v>1350</v>
      </c>
    </row>
    <row r="2691" spans="1:10">
      <c r="A2691" t="s">
        <v>76</v>
      </c>
      <c r="B2691" t="s">
        <v>84</v>
      </c>
      <c r="C2691" t="s">
        <v>80</v>
      </c>
      <c r="D2691">
        <v>2017</v>
      </c>
      <c r="E2691" t="s">
        <v>94</v>
      </c>
      <c r="F2691">
        <v>48</v>
      </c>
      <c r="G2691" s="12">
        <v>68.399999999999991</v>
      </c>
      <c r="H2691" s="10">
        <v>68.399999999999991</v>
      </c>
      <c r="I2691" s="11">
        <v>650</v>
      </c>
      <c r="J2691" s="11">
        <f t="shared" si="42"/>
        <v>44459.999999999993</v>
      </c>
    </row>
    <row r="2692" spans="1:10">
      <c r="A2692" t="s">
        <v>78</v>
      </c>
      <c r="B2692" t="s">
        <v>84</v>
      </c>
      <c r="C2692" t="s">
        <v>80</v>
      </c>
      <c r="D2692">
        <v>2017</v>
      </c>
      <c r="E2692" t="s">
        <v>91</v>
      </c>
      <c r="F2692">
        <v>4</v>
      </c>
      <c r="G2692" s="12">
        <v>19.2</v>
      </c>
      <c r="H2692" s="10">
        <v>19.2</v>
      </c>
      <c r="I2692" s="11">
        <v>650</v>
      </c>
      <c r="J2692" s="11">
        <f t="shared" si="42"/>
        <v>12480</v>
      </c>
    </row>
    <row r="2693" spans="1:10">
      <c r="A2693" t="s">
        <v>100</v>
      </c>
      <c r="B2693" t="s">
        <v>83</v>
      </c>
      <c r="C2693" t="s">
        <v>80</v>
      </c>
      <c r="D2693">
        <v>2017</v>
      </c>
      <c r="E2693" t="s">
        <v>91</v>
      </c>
      <c r="F2693">
        <v>1</v>
      </c>
      <c r="G2693" s="12">
        <v>2.6666666666666665</v>
      </c>
      <c r="H2693" s="10">
        <v>2.6666666666666665</v>
      </c>
      <c r="I2693" s="11">
        <v>75</v>
      </c>
      <c r="J2693" s="11">
        <f t="shared" si="42"/>
        <v>200</v>
      </c>
    </row>
    <row r="2694" spans="1:10">
      <c r="A2694" t="s">
        <v>77</v>
      </c>
      <c r="B2694" t="s">
        <v>82</v>
      </c>
      <c r="C2694" t="s">
        <v>80</v>
      </c>
      <c r="D2694">
        <v>2017</v>
      </c>
      <c r="E2694" t="s">
        <v>91</v>
      </c>
      <c r="F2694">
        <v>10</v>
      </c>
      <c r="G2694" s="12">
        <v>27</v>
      </c>
      <c r="H2694" s="10">
        <v>27</v>
      </c>
      <c r="I2694" s="11">
        <v>215</v>
      </c>
      <c r="J2694" s="11">
        <f t="shared" si="42"/>
        <v>5805</v>
      </c>
    </row>
    <row r="2695" spans="1:10">
      <c r="A2695" t="s">
        <v>75</v>
      </c>
      <c r="B2695" t="s">
        <v>82</v>
      </c>
      <c r="C2695" t="s">
        <v>80</v>
      </c>
      <c r="D2695">
        <v>2017</v>
      </c>
      <c r="E2695" t="s">
        <v>93</v>
      </c>
      <c r="F2695">
        <v>38</v>
      </c>
      <c r="G2695" s="12">
        <v>52.5</v>
      </c>
      <c r="H2695" s="10">
        <v>52.5</v>
      </c>
      <c r="I2695" s="11">
        <v>215</v>
      </c>
      <c r="J2695" s="11">
        <f t="shared" si="42"/>
        <v>11287.5</v>
      </c>
    </row>
    <row r="2696" spans="1:10">
      <c r="A2696" t="s">
        <v>76</v>
      </c>
      <c r="B2696" t="s">
        <v>82</v>
      </c>
      <c r="C2696" t="s">
        <v>80</v>
      </c>
      <c r="D2696">
        <v>2017</v>
      </c>
      <c r="E2696" t="s">
        <v>94</v>
      </c>
      <c r="F2696">
        <v>47</v>
      </c>
      <c r="G2696" s="12">
        <v>51</v>
      </c>
      <c r="H2696" s="10">
        <v>51</v>
      </c>
      <c r="I2696" s="11">
        <v>215</v>
      </c>
      <c r="J2696" s="11">
        <f t="shared" si="42"/>
        <v>10965</v>
      </c>
    </row>
    <row r="2697" spans="1:10">
      <c r="A2697" t="s">
        <v>78</v>
      </c>
      <c r="B2697" t="s">
        <v>83</v>
      </c>
      <c r="C2697" t="s">
        <v>80</v>
      </c>
      <c r="D2697">
        <v>2017</v>
      </c>
      <c r="E2697" t="s">
        <v>91</v>
      </c>
      <c r="F2697">
        <v>3</v>
      </c>
      <c r="G2697" s="12">
        <v>6.666666666666667</v>
      </c>
      <c r="H2697" s="10">
        <v>6.666666666666667</v>
      </c>
      <c r="I2697" s="11">
        <v>75</v>
      </c>
      <c r="J2697" s="11">
        <f t="shared" si="42"/>
        <v>500</v>
      </c>
    </row>
    <row r="2698" spans="1:10">
      <c r="A2698" t="s">
        <v>75</v>
      </c>
      <c r="B2698" t="s">
        <v>83</v>
      </c>
      <c r="C2698" t="s">
        <v>80</v>
      </c>
      <c r="D2698">
        <v>2017</v>
      </c>
      <c r="E2698" t="s">
        <v>91</v>
      </c>
      <c r="F2698">
        <v>6</v>
      </c>
      <c r="G2698" s="12">
        <v>12.666666666666666</v>
      </c>
      <c r="H2698" s="10">
        <v>12.666666666666666</v>
      </c>
      <c r="I2698" s="11">
        <v>75</v>
      </c>
      <c r="J2698" s="11">
        <f t="shared" si="42"/>
        <v>950</v>
      </c>
    </row>
    <row r="2699" spans="1:10">
      <c r="A2699" t="s">
        <v>77</v>
      </c>
      <c r="B2699" t="s">
        <v>85</v>
      </c>
      <c r="C2699" t="s">
        <v>80</v>
      </c>
      <c r="D2699">
        <v>2017</v>
      </c>
      <c r="E2699" t="s">
        <v>92</v>
      </c>
      <c r="F2699">
        <v>21</v>
      </c>
      <c r="G2699" s="12">
        <v>4.25</v>
      </c>
      <c r="H2699" s="10">
        <v>4.25</v>
      </c>
      <c r="I2699" s="11">
        <v>1100</v>
      </c>
      <c r="J2699" s="11">
        <f t="shared" si="42"/>
        <v>4675</v>
      </c>
    </row>
    <row r="2700" spans="1:10">
      <c r="A2700" t="s">
        <v>75</v>
      </c>
      <c r="B2700" t="s">
        <v>82</v>
      </c>
      <c r="C2700" t="s">
        <v>80</v>
      </c>
      <c r="D2700">
        <v>2017</v>
      </c>
      <c r="E2700" t="s">
        <v>93</v>
      </c>
      <c r="F2700">
        <v>39</v>
      </c>
      <c r="G2700" s="12">
        <v>51</v>
      </c>
      <c r="H2700" s="10">
        <v>51</v>
      </c>
      <c r="I2700" s="11">
        <v>215</v>
      </c>
      <c r="J2700" s="11">
        <f t="shared" si="42"/>
        <v>10965</v>
      </c>
    </row>
    <row r="2701" spans="1:10">
      <c r="A2701" t="s">
        <v>100</v>
      </c>
      <c r="B2701" t="s">
        <v>85</v>
      </c>
      <c r="C2701" t="s">
        <v>80</v>
      </c>
      <c r="D2701">
        <v>2017</v>
      </c>
      <c r="E2701" t="s">
        <v>91</v>
      </c>
      <c r="F2701">
        <v>13</v>
      </c>
      <c r="G2701" s="12">
        <v>1.25</v>
      </c>
      <c r="H2701" s="10">
        <v>1.25</v>
      </c>
      <c r="I2701" s="11">
        <v>1100</v>
      </c>
      <c r="J2701" s="11">
        <f t="shared" si="42"/>
        <v>1375</v>
      </c>
    </row>
    <row r="2702" spans="1:10">
      <c r="A2702" t="s">
        <v>100</v>
      </c>
      <c r="B2702" t="s">
        <v>83</v>
      </c>
      <c r="C2702" t="s">
        <v>80</v>
      </c>
      <c r="D2702">
        <v>2017</v>
      </c>
      <c r="E2702" t="s">
        <v>94</v>
      </c>
      <c r="F2702">
        <v>42</v>
      </c>
      <c r="G2702" s="12">
        <v>2</v>
      </c>
      <c r="H2702" s="10">
        <v>2</v>
      </c>
      <c r="I2702" s="11">
        <v>75</v>
      </c>
      <c r="J2702" s="11">
        <f t="shared" si="42"/>
        <v>150</v>
      </c>
    </row>
    <row r="2703" spans="1:10">
      <c r="A2703" t="s">
        <v>78</v>
      </c>
      <c r="B2703" t="s">
        <v>82</v>
      </c>
      <c r="C2703" t="s">
        <v>80</v>
      </c>
      <c r="D2703">
        <v>2017</v>
      </c>
      <c r="E2703" t="s">
        <v>94</v>
      </c>
      <c r="F2703">
        <v>47</v>
      </c>
      <c r="G2703" s="12">
        <v>43.5</v>
      </c>
      <c r="H2703" s="10">
        <v>43.5</v>
      </c>
      <c r="I2703" s="11">
        <v>215</v>
      </c>
      <c r="J2703" s="11">
        <f t="shared" si="42"/>
        <v>9352.5</v>
      </c>
    </row>
    <row r="2704" spans="1:10">
      <c r="A2704" t="s">
        <v>78</v>
      </c>
      <c r="B2704" t="s">
        <v>83</v>
      </c>
      <c r="C2704" t="s">
        <v>80</v>
      </c>
      <c r="D2704">
        <v>2017</v>
      </c>
      <c r="E2704" t="s">
        <v>91</v>
      </c>
      <c r="F2704">
        <v>7</v>
      </c>
      <c r="G2704" s="12">
        <v>5.333333333333333</v>
      </c>
      <c r="H2704" s="10">
        <v>5.333333333333333</v>
      </c>
      <c r="I2704" s="11">
        <v>75</v>
      </c>
      <c r="J2704" s="11">
        <f t="shared" si="42"/>
        <v>400</v>
      </c>
    </row>
    <row r="2705" spans="1:10">
      <c r="A2705" t="s">
        <v>75</v>
      </c>
      <c r="B2705" t="s">
        <v>82</v>
      </c>
      <c r="C2705" t="s">
        <v>80</v>
      </c>
      <c r="D2705">
        <v>2017</v>
      </c>
      <c r="E2705" t="s">
        <v>94</v>
      </c>
      <c r="F2705">
        <v>47</v>
      </c>
      <c r="G2705" s="12">
        <v>48</v>
      </c>
      <c r="H2705" s="10">
        <v>48</v>
      </c>
      <c r="I2705" s="11">
        <v>215</v>
      </c>
      <c r="J2705" s="11">
        <f t="shared" si="42"/>
        <v>10320</v>
      </c>
    </row>
    <row r="2706" spans="1:10">
      <c r="A2706" t="s">
        <v>75</v>
      </c>
      <c r="B2706" t="s">
        <v>85</v>
      </c>
      <c r="C2706" t="s">
        <v>80</v>
      </c>
      <c r="D2706">
        <v>2017</v>
      </c>
      <c r="E2706" t="s">
        <v>91</v>
      </c>
      <c r="F2706">
        <v>6</v>
      </c>
      <c r="G2706" s="12">
        <v>8.5</v>
      </c>
      <c r="H2706" s="10">
        <v>8.5</v>
      </c>
      <c r="I2706" s="11">
        <v>1100</v>
      </c>
      <c r="J2706" s="11">
        <f t="shared" si="42"/>
        <v>9350</v>
      </c>
    </row>
    <row r="2707" spans="1:10">
      <c r="A2707" t="s">
        <v>75</v>
      </c>
      <c r="B2707" t="s">
        <v>84</v>
      </c>
      <c r="C2707" t="s">
        <v>80</v>
      </c>
      <c r="D2707">
        <v>2017</v>
      </c>
      <c r="E2707" t="s">
        <v>93</v>
      </c>
      <c r="F2707">
        <v>38</v>
      </c>
      <c r="G2707" s="12">
        <v>26.4</v>
      </c>
      <c r="H2707" s="10">
        <v>26.4</v>
      </c>
      <c r="I2707" s="11">
        <v>650</v>
      </c>
      <c r="J2707" s="11">
        <f t="shared" si="42"/>
        <v>17160</v>
      </c>
    </row>
    <row r="2708" spans="1:10">
      <c r="A2708" t="s">
        <v>75</v>
      </c>
      <c r="B2708" t="s">
        <v>83</v>
      </c>
      <c r="C2708" t="s">
        <v>80</v>
      </c>
      <c r="D2708">
        <v>2017</v>
      </c>
      <c r="E2708" t="s">
        <v>92</v>
      </c>
      <c r="F2708">
        <v>14</v>
      </c>
      <c r="G2708" s="12">
        <v>6.666666666666667</v>
      </c>
      <c r="H2708" s="10">
        <v>6.666666666666667</v>
      </c>
      <c r="I2708" s="11">
        <v>75</v>
      </c>
      <c r="J2708" s="11">
        <f t="shared" si="42"/>
        <v>500</v>
      </c>
    </row>
    <row r="2709" spans="1:10">
      <c r="A2709" t="s">
        <v>77</v>
      </c>
      <c r="B2709" t="s">
        <v>85</v>
      </c>
      <c r="C2709" t="s">
        <v>80</v>
      </c>
      <c r="D2709">
        <v>2017</v>
      </c>
      <c r="E2709" t="s">
        <v>92</v>
      </c>
      <c r="F2709">
        <v>20</v>
      </c>
      <c r="G2709" s="12">
        <v>7.5</v>
      </c>
      <c r="H2709" s="10">
        <v>7.5</v>
      </c>
      <c r="I2709" s="11">
        <v>1100</v>
      </c>
      <c r="J2709" s="11">
        <f t="shared" si="42"/>
        <v>8250</v>
      </c>
    </row>
    <row r="2710" spans="1:10">
      <c r="A2710" t="s">
        <v>100</v>
      </c>
      <c r="B2710" t="s">
        <v>85</v>
      </c>
      <c r="C2710" t="s">
        <v>80</v>
      </c>
      <c r="D2710">
        <v>2017</v>
      </c>
      <c r="E2710" t="s">
        <v>93</v>
      </c>
      <c r="F2710">
        <v>39</v>
      </c>
      <c r="G2710" s="12">
        <v>2</v>
      </c>
      <c r="H2710" s="10">
        <v>2</v>
      </c>
      <c r="I2710" s="11">
        <v>1100</v>
      </c>
      <c r="J2710" s="11">
        <f t="shared" si="42"/>
        <v>2200</v>
      </c>
    </row>
    <row r="2711" spans="1:10">
      <c r="A2711" t="s">
        <v>75</v>
      </c>
      <c r="B2711" t="s">
        <v>84</v>
      </c>
      <c r="C2711" t="s">
        <v>80</v>
      </c>
      <c r="D2711">
        <v>2017</v>
      </c>
      <c r="E2711" t="s">
        <v>92</v>
      </c>
      <c r="F2711">
        <v>21</v>
      </c>
      <c r="G2711" s="12">
        <v>37.199999999999996</v>
      </c>
      <c r="H2711" s="10">
        <v>37.199999999999996</v>
      </c>
      <c r="I2711" s="11">
        <v>650</v>
      </c>
      <c r="J2711" s="11">
        <f t="shared" si="42"/>
        <v>24179.999999999996</v>
      </c>
    </row>
    <row r="2712" spans="1:10">
      <c r="A2712" t="s">
        <v>75</v>
      </c>
      <c r="B2712" t="s">
        <v>82</v>
      </c>
      <c r="C2712" t="s">
        <v>80</v>
      </c>
      <c r="D2712">
        <v>2017</v>
      </c>
      <c r="E2712" t="s">
        <v>92</v>
      </c>
      <c r="F2712">
        <v>25</v>
      </c>
      <c r="G2712" s="12">
        <v>60</v>
      </c>
      <c r="H2712" s="10">
        <v>60</v>
      </c>
      <c r="I2712" s="11">
        <v>215</v>
      </c>
      <c r="J2712" s="11">
        <f t="shared" si="42"/>
        <v>12900</v>
      </c>
    </row>
    <row r="2713" spans="1:10">
      <c r="A2713" t="s">
        <v>77</v>
      </c>
      <c r="B2713" t="s">
        <v>83</v>
      </c>
      <c r="C2713" t="s">
        <v>80</v>
      </c>
      <c r="D2713">
        <v>2017</v>
      </c>
      <c r="E2713" t="s">
        <v>93</v>
      </c>
      <c r="F2713">
        <v>27</v>
      </c>
      <c r="G2713" s="12">
        <v>9.3333333333333339</v>
      </c>
      <c r="H2713" s="10">
        <v>9.3333333333333339</v>
      </c>
      <c r="I2713" s="11">
        <v>75</v>
      </c>
      <c r="J2713" s="11">
        <f t="shared" si="42"/>
        <v>700</v>
      </c>
    </row>
    <row r="2714" spans="1:10">
      <c r="A2714" t="s">
        <v>78</v>
      </c>
      <c r="B2714" t="s">
        <v>83</v>
      </c>
      <c r="C2714" t="s">
        <v>80</v>
      </c>
      <c r="D2714">
        <v>2017</v>
      </c>
      <c r="E2714" t="s">
        <v>91</v>
      </c>
      <c r="F2714">
        <v>10</v>
      </c>
      <c r="G2714" s="12">
        <v>8</v>
      </c>
      <c r="H2714" s="10">
        <v>8</v>
      </c>
      <c r="I2714" s="11">
        <v>75</v>
      </c>
      <c r="J2714" s="11">
        <f t="shared" si="42"/>
        <v>600</v>
      </c>
    </row>
    <row r="2715" spans="1:10">
      <c r="A2715" t="s">
        <v>100</v>
      </c>
      <c r="B2715" t="s">
        <v>82</v>
      </c>
      <c r="C2715" t="s">
        <v>80</v>
      </c>
      <c r="D2715">
        <v>2017</v>
      </c>
      <c r="E2715" t="s">
        <v>92</v>
      </c>
      <c r="F2715">
        <v>23</v>
      </c>
      <c r="G2715" s="12">
        <v>7.5</v>
      </c>
      <c r="H2715" s="10">
        <v>7.5</v>
      </c>
      <c r="I2715" s="11">
        <v>215</v>
      </c>
      <c r="J2715" s="11">
        <f t="shared" si="42"/>
        <v>1612.5</v>
      </c>
    </row>
    <row r="2716" spans="1:10">
      <c r="A2716" t="s">
        <v>77</v>
      </c>
      <c r="B2716" t="s">
        <v>82</v>
      </c>
      <c r="C2716" t="s">
        <v>80</v>
      </c>
      <c r="D2716">
        <v>2017</v>
      </c>
      <c r="E2716" t="s">
        <v>92</v>
      </c>
      <c r="F2716">
        <v>23</v>
      </c>
      <c r="G2716" s="12">
        <v>24</v>
      </c>
      <c r="H2716" s="10">
        <v>24</v>
      </c>
      <c r="I2716" s="11">
        <v>215</v>
      </c>
      <c r="J2716" s="11">
        <f t="shared" si="42"/>
        <v>5160</v>
      </c>
    </row>
    <row r="2717" spans="1:10">
      <c r="A2717" t="s">
        <v>75</v>
      </c>
      <c r="B2717" t="s">
        <v>82</v>
      </c>
      <c r="C2717" t="s">
        <v>80</v>
      </c>
      <c r="D2717">
        <v>2017</v>
      </c>
      <c r="E2717" t="s">
        <v>91</v>
      </c>
      <c r="F2717">
        <v>7</v>
      </c>
      <c r="G2717" s="12">
        <v>30</v>
      </c>
      <c r="H2717" s="10">
        <v>30</v>
      </c>
      <c r="I2717" s="11">
        <v>215</v>
      </c>
      <c r="J2717" s="11">
        <f t="shared" si="42"/>
        <v>6450</v>
      </c>
    </row>
    <row r="2718" spans="1:10">
      <c r="A2718" t="s">
        <v>76</v>
      </c>
      <c r="B2718" t="s">
        <v>82</v>
      </c>
      <c r="C2718" t="s">
        <v>80</v>
      </c>
      <c r="D2718">
        <v>2017</v>
      </c>
      <c r="E2718" t="s">
        <v>91</v>
      </c>
      <c r="F2718">
        <v>6</v>
      </c>
      <c r="G2718" s="12">
        <v>61.5</v>
      </c>
      <c r="H2718" s="10">
        <v>61.5</v>
      </c>
      <c r="I2718" s="11">
        <v>215</v>
      </c>
      <c r="J2718" s="11">
        <f t="shared" si="42"/>
        <v>13222.5</v>
      </c>
    </row>
    <row r="2719" spans="1:10">
      <c r="A2719" t="s">
        <v>75</v>
      </c>
      <c r="B2719" t="s">
        <v>82</v>
      </c>
      <c r="C2719" t="s">
        <v>80</v>
      </c>
      <c r="D2719">
        <v>2017</v>
      </c>
      <c r="E2719" t="s">
        <v>91</v>
      </c>
      <c r="F2719">
        <v>3</v>
      </c>
      <c r="G2719" s="12">
        <v>43.5</v>
      </c>
      <c r="H2719" s="10">
        <v>43.5</v>
      </c>
      <c r="I2719" s="11">
        <v>215</v>
      </c>
      <c r="J2719" s="11">
        <f t="shared" si="42"/>
        <v>9352.5</v>
      </c>
    </row>
    <row r="2720" spans="1:10">
      <c r="A2720" t="s">
        <v>100</v>
      </c>
      <c r="B2720" t="s">
        <v>82</v>
      </c>
      <c r="C2720" t="s">
        <v>80</v>
      </c>
      <c r="D2720">
        <v>2017</v>
      </c>
      <c r="E2720" t="s">
        <v>93</v>
      </c>
      <c r="F2720">
        <v>39</v>
      </c>
      <c r="G2720" s="12">
        <v>13.5</v>
      </c>
      <c r="H2720" s="10">
        <v>13.5</v>
      </c>
      <c r="I2720" s="11">
        <v>215</v>
      </c>
      <c r="J2720" s="11">
        <f t="shared" si="42"/>
        <v>2902.5</v>
      </c>
    </row>
    <row r="2721" spans="1:10">
      <c r="A2721" t="s">
        <v>75</v>
      </c>
      <c r="B2721" t="s">
        <v>82</v>
      </c>
      <c r="C2721" t="s">
        <v>80</v>
      </c>
      <c r="D2721">
        <v>2017</v>
      </c>
      <c r="E2721" t="s">
        <v>91</v>
      </c>
      <c r="F2721">
        <v>2</v>
      </c>
      <c r="G2721" s="12">
        <v>33</v>
      </c>
      <c r="H2721" s="10">
        <v>33</v>
      </c>
      <c r="I2721" s="11">
        <v>215</v>
      </c>
      <c r="J2721" s="11">
        <f t="shared" si="42"/>
        <v>7095</v>
      </c>
    </row>
    <row r="2722" spans="1:10">
      <c r="A2722" t="s">
        <v>76</v>
      </c>
      <c r="B2722" t="s">
        <v>85</v>
      </c>
      <c r="C2722" t="s">
        <v>80</v>
      </c>
      <c r="D2722">
        <v>2017</v>
      </c>
      <c r="E2722" t="s">
        <v>91</v>
      </c>
      <c r="F2722">
        <v>7</v>
      </c>
      <c r="G2722" s="12">
        <v>13.25</v>
      </c>
      <c r="H2722" s="10">
        <v>13.25</v>
      </c>
      <c r="I2722" s="11">
        <v>1100</v>
      </c>
      <c r="J2722" s="11">
        <f t="shared" si="42"/>
        <v>14575</v>
      </c>
    </row>
    <row r="2723" spans="1:10">
      <c r="A2723" t="s">
        <v>76</v>
      </c>
      <c r="B2723" t="s">
        <v>83</v>
      </c>
      <c r="C2723" t="s">
        <v>80</v>
      </c>
      <c r="D2723">
        <v>2017</v>
      </c>
      <c r="E2723" t="s">
        <v>93</v>
      </c>
      <c r="F2723">
        <v>38</v>
      </c>
      <c r="G2723" s="12">
        <v>15.666666666666666</v>
      </c>
      <c r="H2723" s="10">
        <v>15.666666666666666</v>
      </c>
      <c r="I2723" s="11">
        <v>75</v>
      </c>
      <c r="J2723" s="11">
        <f t="shared" si="42"/>
        <v>1175</v>
      </c>
    </row>
    <row r="2724" spans="1:10">
      <c r="A2724" t="s">
        <v>76</v>
      </c>
      <c r="B2724" t="s">
        <v>83</v>
      </c>
      <c r="C2724" t="s">
        <v>80</v>
      </c>
      <c r="D2724">
        <v>2017</v>
      </c>
      <c r="E2724" t="s">
        <v>94</v>
      </c>
      <c r="F2724">
        <v>40</v>
      </c>
      <c r="G2724" s="12">
        <v>18.333333333333332</v>
      </c>
      <c r="H2724" s="10">
        <v>18.333333333333332</v>
      </c>
      <c r="I2724" s="11">
        <v>75</v>
      </c>
      <c r="J2724" s="11">
        <f t="shared" si="42"/>
        <v>1375</v>
      </c>
    </row>
    <row r="2725" spans="1:10">
      <c r="A2725" t="s">
        <v>75</v>
      </c>
      <c r="B2725" t="s">
        <v>84</v>
      </c>
      <c r="C2725" t="s">
        <v>80</v>
      </c>
      <c r="D2725">
        <v>2017</v>
      </c>
      <c r="E2725" t="s">
        <v>91</v>
      </c>
      <c r="F2725">
        <v>2</v>
      </c>
      <c r="G2725" s="12">
        <v>39.6</v>
      </c>
      <c r="H2725" s="10">
        <v>39.6</v>
      </c>
      <c r="I2725" s="11">
        <v>650</v>
      </c>
      <c r="J2725" s="11">
        <f t="shared" si="42"/>
        <v>25740</v>
      </c>
    </row>
    <row r="2726" spans="1:10">
      <c r="A2726" t="s">
        <v>78</v>
      </c>
      <c r="B2726" t="s">
        <v>85</v>
      </c>
      <c r="C2726" t="s">
        <v>80</v>
      </c>
      <c r="D2726">
        <v>2017</v>
      </c>
      <c r="E2726" t="s">
        <v>91</v>
      </c>
      <c r="F2726">
        <v>2</v>
      </c>
      <c r="G2726" s="12">
        <v>4</v>
      </c>
      <c r="H2726" s="10">
        <v>4</v>
      </c>
      <c r="I2726" s="11">
        <v>1100</v>
      </c>
      <c r="J2726" s="11">
        <f t="shared" si="42"/>
        <v>4400</v>
      </c>
    </row>
    <row r="2727" spans="1:10">
      <c r="A2727" t="s">
        <v>100</v>
      </c>
      <c r="B2727" t="s">
        <v>84</v>
      </c>
      <c r="C2727" t="s">
        <v>80</v>
      </c>
      <c r="D2727">
        <v>2017</v>
      </c>
      <c r="E2727" t="s">
        <v>94</v>
      </c>
      <c r="F2727">
        <v>50</v>
      </c>
      <c r="G2727" s="12">
        <v>12</v>
      </c>
      <c r="H2727" s="10">
        <v>12</v>
      </c>
      <c r="I2727" s="11">
        <v>650</v>
      </c>
      <c r="J2727" s="11">
        <f t="shared" si="42"/>
        <v>7800</v>
      </c>
    </row>
    <row r="2728" spans="1:10">
      <c r="A2728" t="s">
        <v>78</v>
      </c>
      <c r="B2728" t="s">
        <v>85</v>
      </c>
      <c r="C2728" t="s">
        <v>80</v>
      </c>
      <c r="D2728">
        <v>2017</v>
      </c>
      <c r="E2728" t="s">
        <v>92</v>
      </c>
      <c r="F2728">
        <v>25</v>
      </c>
      <c r="G2728" s="12">
        <v>7.5</v>
      </c>
      <c r="H2728" s="10">
        <v>7.5</v>
      </c>
      <c r="I2728" s="11">
        <v>1100</v>
      </c>
      <c r="J2728" s="11">
        <f t="shared" si="42"/>
        <v>8250</v>
      </c>
    </row>
    <row r="2729" spans="1:10">
      <c r="A2729" t="s">
        <v>78</v>
      </c>
      <c r="B2729" t="s">
        <v>82</v>
      </c>
      <c r="C2729" t="s">
        <v>80</v>
      </c>
      <c r="D2729">
        <v>2017</v>
      </c>
      <c r="E2729" t="s">
        <v>91</v>
      </c>
      <c r="F2729">
        <v>3</v>
      </c>
      <c r="G2729" s="12">
        <v>24</v>
      </c>
      <c r="H2729" s="10">
        <v>24</v>
      </c>
      <c r="I2729" s="11">
        <v>215</v>
      </c>
      <c r="J2729" s="11">
        <f t="shared" si="42"/>
        <v>5160</v>
      </c>
    </row>
    <row r="2730" spans="1:10">
      <c r="A2730" t="s">
        <v>100</v>
      </c>
      <c r="B2730" t="s">
        <v>84</v>
      </c>
      <c r="C2730" t="s">
        <v>80</v>
      </c>
      <c r="D2730">
        <v>2017</v>
      </c>
      <c r="E2730" t="s">
        <v>93</v>
      </c>
      <c r="F2730">
        <v>39</v>
      </c>
      <c r="G2730" s="12">
        <v>7.1999999999999993</v>
      </c>
      <c r="H2730" s="10">
        <v>7.1999999999999993</v>
      </c>
      <c r="I2730" s="11">
        <v>650</v>
      </c>
      <c r="J2730" s="11">
        <f t="shared" si="42"/>
        <v>4679.9999999999991</v>
      </c>
    </row>
    <row r="2731" spans="1:10">
      <c r="A2731" t="s">
        <v>78</v>
      </c>
      <c r="B2731" t="s">
        <v>85</v>
      </c>
      <c r="C2731" t="s">
        <v>80</v>
      </c>
      <c r="D2731">
        <v>2017</v>
      </c>
      <c r="E2731" t="s">
        <v>94</v>
      </c>
      <c r="F2731">
        <v>48</v>
      </c>
      <c r="G2731" s="12">
        <v>7</v>
      </c>
      <c r="H2731" s="10">
        <v>7</v>
      </c>
      <c r="I2731" s="11">
        <v>1100</v>
      </c>
      <c r="J2731" s="11">
        <f t="shared" si="42"/>
        <v>7700</v>
      </c>
    </row>
    <row r="2732" spans="1:10">
      <c r="A2732" t="s">
        <v>76</v>
      </c>
      <c r="B2732" t="s">
        <v>84</v>
      </c>
      <c r="C2732" t="s">
        <v>80</v>
      </c>
      <c r="D2732">
        <v>2017</v>
      </c>
      <c r="E2732" t="s">
        <v>92</v>
      </c>
      <c r="F2732">
        <v>21</v>
      </c>
      <c r="G2732" s="12">
        <v>44.4</v>
      </c>
      <c r="H2732" s="10">
        <v>44.4</v>
      </c>
      <c r="I2732" s="11">
        <v>650</v>
      </c>
      <c r="J2732" s="11">
        <f t="shared" si="42"/>
        <v>28860</v>
      </c>
    </row>
    <row r="2733" spans="1:10">
      <c r="A2733" t="s">
        <v>75</v>
      </c>
      <c r="B2733" t="s">
        <v>82</v>
      </c>
      <c r="C2733" t="s">
        <v>80</v>
      </c>
      <c r="D2733">
        <v>2017</v>
      </c>
      <c r="E2733" t="s">
        <v>92</v>
      </c>
      <c r="F2733">
        <v>23</v>
      </c>
      <c r="G2733" s="12">
        <v>57</v>
      </c>
      <c r="H2733" s="10">
        <v>57</v>
      </c>
      <c r="I2733" s="11">
        <v>215</v>
      </c>
      <c r="J2733" s="11">
        <f t="shared" si="42"/>
        <v>12255</v>
      </c>
    </row>
    <row r="2734" spans="1:10">
      <c r="A2734" t="s">
        <v>77</v>
      </c>
      <c r="B2734" t="s">
        <v>82</v>
      </c>
      <c r="C2734" t="s">
        <v>80</v>
      </c>
      <c r="D2734">
        <v>2017</v>
      </c>
      <c r="E2734" t="s">
        <v>94</v>
      </c>
      <c r="F2734">
        <v>48</v>
      </c>
      <c r="G2734" s="12">
        <v>33</v>
      </c>
      <c r="H2734" s="10">
        <v>33</v>
      </c>
      <c r="I2734" s="11">
        <v>215</v>
      </c>
      <c r="J2734" s="11">
        <f t="shared" si="42"/>
        <v>7095</v>
      </c>
    </row>
    <row r="2735" spans="1:10">
      <c r="A2735" t="s">
        <v>75</v>
      </c>
      <c r="B2735" t="s">
        <v>83</v>
      </c>
      <c r="C2735" t="s">
        <v>80</v>
      </c>
      <c r="D2735">
        <v>2017</v>
      </c>
      <c r="E2735" t="s">
        <v>92</v>
      </c>
      <c r="F2735">
        <v>21</v>
      </c>
      <c r="G2735" s="12">
        <v>10.333333333333334</v>
      </c>
      <c r="H2735" s="10">
        <v>10.333333333333334</v>
      </c>
      <c r="I2735" s="11">
        <v>75</v>
      </c>
      <c r="J2735" s="11">
        <f t="shared" si="42"/>
        <v>775</v>
      </c>
    </row>
    <row r="2736" spans="1:10">
      <c r="A2736" t="s">
        <v>77</v>
      </c>
      <c r="B2736" t="s">
        <v>85</v>
      </c>
      <c r="C2736" t="s">
        <v>80</v>
      </c>
      <c r="D2736">
        <v>2017</v>
      </c>
      <c r="E2736" t="s">
        <v>91</v>
      </c>
      <c r="F2736">
        <v>7</v>
      </c>
      <c r="G2736" s="12">
        <v>7.25</v>
      </c>
      <c r="H2736" s="10">
        <v>7.25</v>
      </c>
      <c r="I2736" s="11">
        <v>1100</v>
      </c>
      <c r="J2736" s="11">
        <f t="shared" si="42"/>
        <v>7975</v>
      </c>
    </row>
    <row r="2737" spans="1:10">
      <c r="A2737" t="s">
        <v>100</v>
      </c>
      <c r="B2737" t="s">
        <v>83</v>
      </c>
      <c r="C2737" t="s">
        <v>80</v>
      </c>
      <c r="D2737">
        <v>2017</v>
      </c>
      <c r="E2737" t="s">
        <v>92</v>
      </c>
      <c r="F2737">
        <v>15</v>
      </c>
      <c r="G2737" s="12">
        <v>2.6666666666666665</v>
      </c>
      <c r="H2737" s="10">
        <v>2.6666666666666665</v>
      </c>
      <c r="I2737" s="11">
        <v>75</v>
      </c>
      <c r="J2737" s="11">
        <f t="shared" si="42"/>
        <v>200</v>
      </c>
    </row>
    <row r="2738" spans="1:10">
      <c r="A2738" t="s">
        <v>75</v>
      </c>
      <c r="B2738" t="s">
        <v>85</v>
      </c>
      <c r="C2738" t="s">
        <v>80</v>
      </c>
      <c r="D2738">
        <v>2017</v>
      </c>
      <c r="E2738" t="s">
        <v>92</v>
      </c>
      <c r="F2738">
        <v>21</v>
      </c>
      <c r="G2738" s="12">
        <v>8.5</v>
      </c>
      <c r="H2738" s="10">
        <v>8.5</v>
      </c>
      <c r="I2738" s="11">
        <v>1100</v>
      </c>
      <c r="J2738" s="11">
        <f t="shared" si="42"/>
        <v>9350</v>
      </c>
    </row>
    <row r="2739" spans="1:10">
      <c r="A2739" t="s">
        <v>100</v>
      </c>
      <c r="B2739" t="s">
        <v>85</v>
      </c>
      <c r="C2739" t="s">
        <v>80</v>
      </c>
      <c r="D2739">
        <v>2017</v>
      </c>
      <c r="E2739" t="s">
        <v>94</v>
      </c>
      <c r="F2739">
        <v>47</v>
      </c>
      <c r="G2739" s="12">
        <v>1.75</v>
      </c>
      <c r="H2739" s="10">
        <v>1.75</v>
      </c>
      <c r="I2739" s="11">
        <v>1100</v>
      </c>
      <c r="J2739" s="11">
        <f t="shared" si="42"/>
        <v>1925</v>
      </c>
    </row>
    <row r="2740" spans="1:10">
      <c r="A2740" t="s">
        <v>76</v>
      </c>
      <c r="B2740" t="s">
        <v>84</v>
      </c>
      <c r="C2740" t="s">
        <v>80</v>
      </c>
      <c r="D2740">
        <v>2017</v>
      </c>
      <c r="E2740" t="s">
        <v>94</v>
      </c>
      <c r="F2740">
        <v>41</v>
      </c>
      <c r="G2740" s="12">
        <v>67.2</v>
      </c>
      <c r="H2740" s="10">
        <v>67.2</v>
      </c>
      <c r="I2740" s="11">
        <v>650</v>
      </c>
      <c r="J2740" s="11">
        <f t="shared" si="42"/>
        <v>43680</v>
      </c>
    </row>
    <row r="2741" spans="1:10">
      <c r="A2741" t="s">
        <v>75</v>
      </c>
      <c r="B2741" t="s">
        <v>85</v>
      </c>
      <c r="C2741" t="s">
        <v>80</v>
      </c>
      <c r="D2741">
        <v>2017</v>
      </c>
      <c r="E2741" t="s">
        <v>91</v>
      </c>
      <c r="F2741">
        <v>7</v>
      </c>
      <c r="G2741" s="12">
        <v>8</v>
      </c>
      <c r="H2741" s="10">
        <v>8</v>
      </c>
      <c r="I2741" s="11">
        <v>1100</v>
      </c>
      <c r="J2741" s="11">
        <f t="shared" si="42"/>
        <v>8800</v>
      </c>
    </row>
    <row r="2742" spans="1:10">
      <c r="A2742" t="s">
        <v>76</v>
      </c>
      <c r="B2742" t="s">
        <v>83</v>
      </c>
      <c r="C2742" t="s">
        <v>80</v>
      </c>
      <c r="D2742">
        <v>2017</v>
      </c>
      <c r="E2742" t="s">
        <v>91</v>
      </c>
      <c r="F2742">
        <v>10</v>
      </c>
      <c r="G2742" s="12">
        <v>12</v>
      </c>
      <c r="H2742" s="10">
        <v>12</v>
      </c>
      <c r="I2742" s="11">
        <v>75</v>
      </c>
      <c r="J2742" s="11">
        <f t="shared" si="42"/>
        <v>900</v>
      </c>
    </row>
    <row r="2743" spans="1:10">
      <c r="A2743" t="s">
        <v>75</v>
      </c>
      <c r="B2743" t="s">
        <v>85</v>
      </c>
      <c r="C2743" t="s">
        <v>80</v>
      </c>
      <c r="D2743">
        <v>2017</v>
      </c>
      <c r="E2743" t="s">
        <v>92</v>
      </c>
      <c r="F2743">
        <v>23</v>
      </c>
      <c r="G2743" s="12">
        <v>7</v>
      </c>
      <c r="H2743" s="10">
        <v>7</v>
      </c>
      <c r="I2743" s="11">
        <v>1100</v>
      </c>
      <c r="J2743" s="11">
        <f t="shared" si="42"/>
        <v>7700</v>
      </c>
    </row>
    <row r="2744" spans="1:10">
      <c r="A2744" t="s">
        <v>78</v>
      </c>
      <c r="B2744" t="s">
        <v>85</v>
      </c>
      <c r="C2744" t="s">
        <v>80</v>
      </c>
      <c r="D2744">
        <v>2017</v>
      </c>
      <c r="E2744" t="s">
        <v>92</v>
      </c>
      <c r="F2744">
        <v>20</v>
      </c>
      <c r="G2744" s="12">
        <v>7</v>
      </c>
      <c r="H2744" s="10">
        <v>7</v>
      </c>
      <c r="I2744" s="11">
        <v>1100</v>
      </c>
      <c r="J2744" s="11">
        <f t="shared" si="42"/>
        <v>7700</v>
      </c>
    </row>
    <row r="2745" spans="1:10">
      <c r="A2745" t="s">
        <v>100</v>
      </c>
      <c r="B2745" t="s">
        <v>84</v>
      </c>
      <c r="C2745" t="s">
        <v>80</v>
      </c>
      <c r="D2745">
        <v>2017</v>
      </c>
      <c r="E2745" t="s">
        <v>94</v>
      </c>
      <c r="F2745">
        <v>40</v>
      </c>
      <c r="G2745" s="12">
        <v>7.1999999999999993</v>
      </c>
      <c r="H2745" s="10">
        <v>7.1999999999999993</v>
      </c>
      <c r="I2745" s="11">
        <v>650</v>
      </c>
      <c r="J2745" s="11">
        <f t="shared" si="42"/>
        <v>4679.9999999999991</v>
      </c>
    </row>
    <row r="2746" spans="1:10">
      <c r="A2746" t="s">
        <v>78</v>
      </c>
      <c r="B2746" t="s">
        <v>84</v>
      </c>
      <c r="C2746" t="s">
        <v>80</v>
      </c>
      <c r="D2746">
        <v>2017</v>
      </c>
      <c r="E2746" t="s">
        <v>92</v>
      </c>
      <c r="F2746">
        <v>22</v>
      </c>
      <c r="G2746" s="12">
        <v>18</v>
      </c>
      <c r="H2746" s="10">
        <v>18</v>
      </c>
      <c r="I2746" s="11">
        <v>650</v>
      </c>
      <c r="J2746" s="11">
        <f t="shared" si="42"/>
        <v>11700</v>
      </c>
    </row>
    <row r="2747" spans="1:10">
      <c r="A2747" t="s">
        <v>77</v>
      </c>
      <c r="B2747" t="s">
        <v>84</v>
      </c>
      <c r="C2747" t="s">
        <v>80</v>
      </c>
      <c r="D2747">
        <v>2017</v>
      </c>
      <c r="E2747" t="s">
        <v>94</v>
      </c>
      <c r="F2747">
        <v>41</v>
      </c>
      <c r="G2747" s="12">
        <v>24</v>
      </c>
      <c r="H2747" s="10">
        <v>24</v>
      </c>
      <c r="I2747" s="11">
        <v>650</v>
      </c>
      <c r="J2747" s="11">
        <f t="shared" si="42"/>
        <v>15600</v>
      </c>
    </row>
    <row r="2748" spans="1:10">
      <c r="A2748" t="s">
        <v>77</v>
      </c>
      <c r="B2748" t="s">
        <v>85</v>
      </c>
      <c r="C2748" t="s">
        <v>80</v>
      </c>
      <c r="D2748">
        <v>2017</v>
      </c>
      <c r="E2748" t="s">
        <v>92</v>
      </c>
      <c r="F2748">
        <v>22</v>
      </c>
      <c r="G2748" s="12">
        <v>7.75</v>
      </c>
      <c r="H2748" s="10">
        <v>7.75</v>
      </c>
      <c r="I2748" s="11">
        <v>1100</v>
      </c>
      <c r="J2748" s="11">
        <f t="shared" si="42"/>
        <v>8525</v>
      </c>
    </row>
    <row r="2749" spans="1:10">
      <c r="A2749" t="s">
        <v>75</v>
      </c>
      <c r="B2749" t="s">
        <v>82</v>
      </c>
      <c r="C2749" t="s">
        <v>80</v>
      </c>
      <c r="D2749">
        <v>2017</v>
      </c>
      <c r="E2749" t="s">
        <v>92</v>
      </c>
      <c r="F2749">
        <v>26</v>
      </c>
      <c r="G2749" s="12">
        <v>33</v>
      </c>
      <c r="H2749" s="10">
        <v>33</v>
      </c>
      <c r="I2749" s="11">
        <v>215</v>
      </c>
      <c r="J2749" s="11">
        <f t="shared" si="42"/>
        <v>7095</v>
      </c>
    </row>
    <row r="2750" spans="1:10">
      <c r="A2750" t="s">
        <v>100</v>
      </c>
      <c r="B2750" t="s">
        <v>85</v>
      </c>
      <c r="C2750" t="s">
        <v>80</v>
      </c>
      <c r="D2750">
        <v>2017</v>
      </c>
      <c r="E2750" t="s">
        <v>91</v>
      </c>
      <c r="F2750">
        <v>8</v>
      </c>
      <c r="G2750" s="12">
        <v>1.5</v>
      </c>
      <c r="H2750" s="10">
        <v>1.5</v>
      </c>
      <c r="I2750" s="11">
        <v>1100</v>
      </c>
      <c r="J2750" s="11">
        <f t="shared" si="42"/>
        <v>1650</v>
      </c>
    </row>
    <row r="2751" spans="1:10">
      <c r="A2751" t="s">
        <v>100</v>
      </c>
      <c r="B2751" t="s">
        <v>82</v>
      </c>
      <c r="C2751" t="s">
        <v>80</v>
      </c>
      <c r="D2751">
        <v>2017</v>
      </c>
      <c r="E2751" t="s">
        <v>92</v>
      </c>
      <c r="F2751">
        <v>20</v>
      </c>
      <c r="G2751" s="12">
        <v>12</v>
      </c>
      <c r="H2751" s="10">
        <v>12</v>
      </c>
      <c r="I2751" s="11">
        <v>215</v>
      </c>
      <c r="J2751" s="11">
        <f t="shared" si="42"/>
        <v>2580</v>
      </c>
    </row>
    <row r="2752" spans="1:10">
      <c r="A2752" t="s">
        <v>75</v>
      </c>
      <c r="B2752" t="s">
        <v>83</v>
      </c>
      <c r="C2752" t="s">
        <v>80</v>
      </c>
      <c r="D2752">
        <v>2017</v>
      </c>
      <c r="E2752" t="s">
        <v>92</v>
      </c>
      <c r="F2752">
        <v>20</v>
      </c>
      <c r="G2752" s="12">
        <v>12</v>
      </c>
      <c r="H2752" s="10">
        <v>12</v>
      </c>
      <c r="I2752" s="11">
        <v>75</v>
      </c>
      <c r="J2752" s="11">
        <f t="shared" si="42"/>
        <v>900</v>
      </c>
    </row>
    <row r="2753" spans="1:10">
      <c r="A2753" t="s">
        <v>100</v>
      </c>
      <c r="B2753" t="s">
        <v>85</v>
      </c>
      <c r="C2753" t="s">
        <v>80</v>
      </c>
      <c r="D2753">
        <v>2017</v>
      </c>
      <c r="E2753" t="s">
        <v>91</v>
      </c>
      <c r="F2753">
        <v>12</v>
      </c>
      <c r="G2753" s="12">
        <v>1.5</v>
      </c>
      <c r="H2753" s="10">
        <v>1.5</v>
      </c>
      <c r="I2753" s="11">
        <v>1100</v>
      </c>
      <c r="J2753" s="11">
        <f t="shared" si="42"/>
        <v>1650</v>
      </c>
    </row>
    <row r="2754" spans="1:10">
      <c r="A2754" t="s">
        <v>76</v>
      </c>
      <c r="B2754" t="s">
        <v>84</v>
      </c>
      <c r="C2754" t="s">
        <v>80</v>
      </c>
      <c r="D2754">
        <v>2017</v>
      </c>
      <c r="E2754" t="s">
        <v>91</v>
      </c>
      <c r="F2754">
        <v>6</v>
      </c>
      <c r="G2754" s="12">
        <v>52.8</v>
      </c>
      <c r="H2754" s="10">
        <v>52.8</v>
      </c>
      <c r="I2754" s="11">
        <v>650</v>
      </c>
      <c r="J2754" s="11">
        <f t="shared" ref="J2754:J2817" si="43">I2754*G2754</f>
        <v>34320</v>
      </c>
    </row>
    <row r="2755" spans="1:10">
      <c r="A2755" t="s">
        <v>75</v>
      </c>
      <c r="B2755" t="s">
        <v>82</v>
      </c>
      <c r="C2755" t="s">
        <v>80</v>
      </c>
      <c r="D2755">
        <v>2017</v>
      </c>
      <c r="E2755" t="s">
        <v>91</v>
      </c>
      <c r="F2755">
        <v>10</v>
      </c>
      <c r="G2755" s="12">
        <v>34.5</v>
      </c>
      <c r="H2755" s="10">
        <v>34.5</v>
      </c>
      <c r="I2755" s="11">
        <v>215</v>
      </c>
      <c r="J2755" s="11">
        <f t="shared" si="43"/>
        <v>7417.5</v>
      </c>
    </row>
    <row r="2756" spans="1:10">
      <c r="A2756" t="s">
        <v>76</v>
      </c>
      <c r="B2756" t="s">
        <v>83</v>
      </c>
      <c r="C2756" t="s">
        <v>80</v>
      </c>
      <c r="D2756">
        <v>2017</v>
      </c>
      <c r="E2756" t="s">
        <v>94</v>
      </c>
      <c r="F2756">
        <v>41</v>
      </c>
      <c r="G2756" s="12">
        <v>19</v>
      </c>
      <c r="H2756" s="10">
        <v>19</v>
      </c>
      <c r="I2756" s="11">
        <v>75</v>
      </c>
      <c r="J2756" s="11">
        <f t="shared" si="43"/>
        <v>1425</v>
      </c>
    </row>
    <row r="2757" spans="1:10">
      <c r="A2757" t="s">
        <v>76</v>
      </c>
      <c r="B2757" t="s">
        <v>85</v>
      </c>
      <c r="C2757" t="s">
        <v>80</v>
      </c>
      <c r="D2757">
        <v>2017</v>
      </c>
      <c r="E2757" t="s">
        <v>92</v>
      </c>
      <c r="F2757">
        <v>20</v>
      </c>
      <c r="G2757" s="12">
        <v>8.75</v>
      </c>
      <c r="H2757" s="10">
        <v>8.75</v>
      </c>
      <c r="I2757" s="11">
        <v>1100</v>
      </c>
      <c r="J2757" s="11">
        <f t="shared" si="43"/>
        <v>9625</v>
      </c>
    </row>
    <row r="2758" spans="1:10">
      <c r="A2758" t="s">
        <v>100</v>
      </c>
      <c r="B2758" t="s">
        <v>82</v>
      </c>
      <c r="C2758" t="s">
        <v>80</v>
      </c>
      <c r="D2758">
        <v>2017</v>
      </c>
      <c r="E2758" t="s">
        <v>91</v>
      </c>
      <c r="F2758">
        <v>1</v>
      </c>
      <c r="G2758" s="12">
        <v>7.5</v>
      </c>
      <c r="H2758" s="10">
        <v>7.5</v>
      </c>
      <c r="I2758" s="11">
        <v>215</v>
      </c>
      <c r="J2758" s="11">
        <f t="shared" si="43"/>
        <v>1612.5</v>
      </c>
    </row>
    <row r="2759" spans="1:10">
      <c r="A2759" t="s">
        <v>75</v>
      </c>
      <c r="B2759" t="s">
        <v>83</v>
      </c>
      <c r="C2759" t="s">
        <v>80</v>
      </c>
      <c r="D2759">
        <v>2017</v>
      </c>
      <c r="E2759" t="s">
        <v>92</v>
      </c>
      <c r="F2759">
        <v>26</v>
      </c>
      <c r="G2759" s="12">
        <v>9.3333333333333339</v>
      </c>
      <c r="H2759" s="10">
        <v>9.3333333333333339</v>
      </c>
      <c r="I2759" s="11">
        <v>75</v>
      </c>
      <c r="J2759" s="11">
        <f t="shared" si="43"/>
        <v>700</v>
      </c>
    </row>
    <row r="2760" spans="1:10">
      <c r="A2760" t="s">
        <v>75</v>
      </c>
      <c r="B2760" t="s">
        <v>85</v>
      </c>
      <c r="C2760" t="s">
        <v>80</v>
      </c>
      <c r="D2760">
        <v>2017</v>
      </c>
      <c r="E2760" t="s">
        <v>91</v>
      </c>
      <c r="F2760">
        <v>10</v>
      </c>
      <c r="G2760" s="12">
        <v>7</v>
      </c>
      <c r="H2760" s="10">
        <v>7</v>
      </c>
      <c r="I2760" s="11">
        <v>1100</v>
      </c>
      <c r="J2760" s="11">
        <f t="shared" si="43"/>
        <v>7700</v>
      </c>
    </row>
    <row r="2761" spans="1:10">
      <c r="A2761" t="s">
        <v>77</v>
      </c>
      <c r="B2761" t="s">
        <v>83</v>
      </c>
      <c r="C2761" t="s">
        <v>80</v>
      </c>
      <c r="D2761">
        <v>2017</v>
      </c>
      <c r="E2761" t="s">
        <v>92</v>
      </c>
      <c r="F2761">
        <v>20</v>
      </c>
      <c r="G2761" s="12">
        <v>9.6666666666666661</v>
      </c>
      <c r="H2761" s="10">
        <v>9.6666666666666661</v>
      </c>
      <c r="I2761" s="11">
        <v>75</v>
      </c>
      <c r="J2761" s="11">
        <f t="shared" si="43"/>
        <v>725</v>
      </c>
    </row>
    <row r="2762" spans="1:10">
      <c r="A2762" t="s">
        <v>75</v>
      </c>
      <c r="B2762" t="s">
        <v>83</v>
      </c>
      <c r="C2762" t="s">
        <v>80</v>
      </c>
      <c r="D2762">
        <v>2017</v>
      </c>
      <c r="E2762" t="s">
        <v>92</v>
      </c>
      <c r="F2762">
        <v>22</v>
      </c>
      <c r="G2762" s="12">
        <v>9.3333333333333339</v>
      </c>
      <c r="H2762" s="10">
        <v>9.3333333333333339</v>
      </c>
      <c r="I2762" s="11">
        <v>75</v>
      </c>
      <c r="J2762" s="11">
        <f t="shared" si="43"/>
        <v>700</v>
      </c>
    </row>
    <row r="2763" spans="1:10">
      <c r="A2763" t="s">
        <v>76</v>
      </c>
      <c r="B2763" t="s">
        <v>85</v>
      </c>
      <c r="C2763" t="s">
        <v>80</v>
      </c>
      <c r="D2763">
        <v>2017</v>
      </c>
      <c r="E2763" t="s">
        <v>91</v>
      </c>
      <c r="F2763">
        <v>4</v>
      </c>
      <c r="G2763" s="12">
        <v>12</v>
      </c>
      <c r="H2763" s="10">
        <v>12</v>
      </c>
      <c r="I2763" s="11">
        <v>1100</v>
      </c>
      <c r="J2763" s="11">
        <f t="shared" si="43"/>
        <v>13200</v>
      </c>
    </row>
    <row r="2764" spans="1:10">
      <c r="A2764" t="s">
        <v>77</v>
      </c>
      <c r="B2764" t="s">
        <v>82</v>
      </c>
      <c r="C2764" t="s">
        <v>80</v>
      </c>
      <c r="D2764">
        <v>2017</v>
      </c>
      <c r="E2764" t="s">
        <v>92</v>
      </c>
      <c r="F2764">
        <v>14</v>
      </c>
      <c r="G2764" s="12">
        <v>27</v>
      </c>
      <c r="H2764" s="10">
        <v>27</v>
      </c>
      <c r="I2764" s="11">
        <v>215</v>
      </c>
      <c r="J2764" s="11">
        <f t="shared" si="43"/>
        <v>5805</v>
      </c>
    </row>
    <row r="2765" spans="1:10">
      <c r="A2765" t="s">
        <v>78</v>
      </c>
      <c r="B2765" t="s">
        <v>84</v>
      </c>
      <c r="C2765" t="s">
        <v>80</v>
      </c>
      <c r="D2765">
        <v>2017</v>
      </c>
      <c r="E2765" t="s">
        <v>94</v>
      </c>
      <c r="F2765">
        <v>48</v>
      </c>
      <c r="G2765" s="12">
        <v>26.4</v>
      </c>
      <c r="H2765" s="10">
        <v>26.4</v>
      </c>
      <c r="I2765" s="11">
        <v>650</v>
      </c>
      <c r="J2765" s="11">
        <f t="shared" si="43"/>
        <v>17160</v>
      </c>
    </row>
    <row r="2766" spans="1:10">
      <c r="A2766" t="s">
        <v>75</v>
      </c>
      <c r="B2766" t="s">
        <v>82</v>
      </c>
      <c r="C2766" t="s">
        <v>80</v>
      </c>
      <c r="D2766">
        <v>2017</v>
      </c>
      <c r="E2766" t="s">
        <v>94</v>
      </c>
      <c r="F2766">
        <v>41</v>
      </c>
      <c r="G2766" s="12">
        <v>39</v>
      </c>
      <c r="H2766" s="10">
        <v>39</v>
      </c>
      <c r="I2766" s="11">
        <v>215</v>
      </c>
      <c r="J2766" s="11">
        <f t="shared" si="43"/>
        <v>8385</v>
      </c>
    </row>
    <row r="2767" spans="1:10">
      <c r="A2767" t="s">
        <v>78</v>
      </c>
      <c r="B2767" t="s">
        <v>83</v>
      </c>
      <c r="C2767" t="s">
        <v>80</v>
      </c>
      <c r="D2767">
        <v>2017</v>
      </c>
      <c r="E2767" t="s">
        <v>94</v>
      </c>
      <c r="F2767">
        <v>52</v>
      </c>
      <c r="G2767" s="12">
        <v>3.3333333333333335</v>
      </c>
      <c r="H2767" s="10">
        <v>3.3333333333333335</v>
      </c>
      <c r="I2767" s="11">
        <v>75</v>
      </c>
      <c r="J2767" s="11">
        <f t="shared" si="43"/>
        <v>250</v>
      </c>
    </row>
    <row r="2768" spans="1:10">
      <c r="A2768" t="s">
        <v>78</v>
      </c>
      <c r="B2768" t="s">
        <v>85</v>
      </c>
      <c r="C2768" t="s">
        <v>80</v>
      </c>
      <c r="D2768">
        <v>2017</v>
      </c>
      <c r="E2768" t="s">
        <v>92</v>
      </c>
      <c r="F2768">
        <v>23</v>
      </c>
      <c r="G2768" s="12">
        <v>7</v>
      </c>
      <c r="H2768" s="10">
        <v>7</v>
      </c>
      <c r="I2768" s="11">
        <v>1100</v>
      </c>
      <c r="J2768" s="11">
        <f t="shared" si="43"/>
        <v>7700</v>
      </c>
    </row>
    <row r="2769" spans="1:10">
      <c r="A2769" t="s">
        <v>100</v>
      </c>
      <c r="B2769" t="s">
        <v>83</v>
      </c>
      <c r="C2769" t="s">
        <v>80</v>
      </c>
      <c r="D2769">
        <v>2017</v>
      </c>
      <c r="E2769" t="s">
        <v>92</v>
      </c>
      <c r="F2769">
        <v>26</v>
      </c>
      <c r="G2769" s="12">
        <v>3</v>
      </c>
      <c r="H2769" s="10">
        <v>3</v>
      </c>
      <c r="I2769" s="11">
        <v>75</v>
      </c>
      <c r="J2769" s="11">
        <f t="shared" si="43"/>
        <v>225</v>
      </c>
    </row>
    <row r="2770" spans="1:10">
      <c r="A2770" t="s">
        <v>76</v>
      </c>
      <c r="B2770" t="s">
        <v>82</v>
      </c>
      <c r="C2770" t="s">
        <v>80</v>
      </c>
      <c r="D2770">
        <v>2017</v>
      </c>
      <c r="E2770" t="s">
        <v>94</v>
      </c>
      <c r="F2770">
        <v>48</v>
      </c>
      <c r="G2770" s="12">
        <v>90</v>
      </c>
      <c r="H2770" s="10">
        <v>90</v>
      </c>
      <c r="I2770" s="11">
        <v>215</v>
      </c>
      <c r="J2770" s="11">
        <f t="shared" si="43"/>
        <v>19350</v>
      </c>
    </row>
    <row r="2771" spans="1:10">
      <c r="A2771" t="s">
        <v>76</v>
      </c>
      <c r="B2771" t="s">
        <v>83</v>
      </c>
      <c r="C2771" t="s">
        <v>80</v>
      </c>
      <c r="D2771">
        <v>2017</v>
      </c>
      <c r="E2771" t="s">
        <v>91</v>
      </c>
      <c r="F2771">
        <v>6</v>
      </c>
      <c r="G2771" s="12">
        <v>10.666666666666666</v>
      </c>
      <c r="H2771" s="10">
        <v>10.666666666666666</v>
      </c>
      <c r="I2771" s="11">
        <v>75</v>
      </c>
      <c r="J2771" s="11">
        <f t="shared" si="43"/>
        <v>800</v>
      </c>
    </row>
    <row r="2772" spans="1:10">
      <c r="A2772" t="s">
        <v>75</v>
      </c>
      <c r="B2772" t="s">
        <v>83</v>
      </c>
      <c r="C2772" t="s">
        <v>80</v>
      </c>
      <c r="D2772">
        <v>2017</v>
      </c>
      <c r="E2772" t="s">
        <v>91</v>
      </c>
      <c r="F2772">
        <v>4</v>
      </c>
      <c r="G2772" s="12">
        <v>7</v>
      </c>
      <c r="H2772" s="10">
        <v>7</v>
      </c>
      <c r="I2772" s="11">
        <v>75</v>
      </c>
      <c r="J2772" s="11">
        <f t="shared" si="43"/>
        <v>525</v>
      </c>
    </row>
    <row r="2773" spans="1:10">
      <c r="A2773" t="s">
        <v>77</v>
      </c>
      <c r="B2773" t="s">
        <v>82</v>
      </c>
      <c r="C2773" t="s">
        <v>80</v>
      </c>
      <c r="D2773">
        <v>2017</v>
      </c>
      <c r="E2773" t="s">
        <v>94</v>
      </c>
      <c r="F2773">
        <v>52</v>
      </c>
      <c r="G2773" s="12">
        <v>48</v>
      </c>
      <c r="H2773" s="10">
        <v>48</v>
      </c>
      <c r="I2773" s="11">
        <v>215</v>
      </c>
      <c r="J2773" s="11">
        <f t="shared" si="43"/>
        <v>10320</v>
      </c>
    </row>
    <row r="2774" spans="1:10">
      <c r="A2774" t="s">
        <v>76</v>
      </c>
      <c r="B2774" t="s">
        <v>83</v>
      </c>
      <c r="C2774" t="s">
        <v>80</v>
      </c>
      <c r="D2774">
        <v>2017</v>
      </c>
      <c r="E2774" t="s">
        <v>92</v>
      </c>
      <c r="F2774">
        <v>14</v>
      </c>
      <c r="G2774" s="12">
        <v>12</v>
      </c>
      <c r="H2774" s="10">
        <v>12</v>
      </c>
      <c r="I2774" s="11">
        <v>75</v>
      </c>
      <c r="J2774" s="11">
        <f t="shared" si="43"/>
        <v>900</v>
      </c>
    </row>
    <row r="2775" spans="1:10">
      <c r="A2775" t="s">
        <v>76</v>
      </c>
      <c r="B2775" t="s">
        <v>82</v>
      </c>
      <c r="C2775" t="s">
        <v>80</v>
      </c>
      <c r="D2775">
        <v>2017</v>
      </c>
      <c r="E2775" t="s">
        <v>91</v>
      </c>
      <c r="F2775">
        <v>2</v>
      </c>
      <c r="G2775" s="12">
        <v>55.5</v>
      </c>
      <c r="H2775" s="10">
        <v>55.5</v>
      </c>
      <c r="I2775" s="11">
        <v>215</v>
      </c>
      <c r="J2775" s="11">
        <f t="shared" si="43"/>
        <v>11932.5</v>
      </c>
    </row>
    <row r="2776" spans="1:10">
      <c r="A2776" t="s">
        <v>75</v>
      </c>
      <c r="B2776" t="s">
        <v>82</v>
      </c>
      <c r="C2776" t="s">
        <v>80</v>
      </c>
      <c r="D2776">
        <v>2017</v>
      </c>
      <c r="E2776" t="s">
        <v>92</v>
      </c>
      <c r="F2776">
        <v>24</v>
      </c>
      <c r="G2776" s="12">
        <v>37.5</v>
      </c>
      <c r="H2776" s="10">
        <v>37.5</v>
      </c>
      <c r="I2776" s="11">
        <v>215</v>
      </c>
      <c r="J2776" s="11">
        <f t="shared" si="43"/>
        <v>8062.5</v>
      </c>
    </row>
    <row r="2777" spans="1:10">
      <c r="A2777" t="s">
        <v>100</v>
      </c>
      <c r="B2777" t="s">
        <v>82</v>
      </c>
      <c r="C2777" t="s">
        <v>80</v>
      </c>
      <c r="D2777">
        <v>2017</v>
      </c>
      <c r="E2777" t="s">
        <v>94</v>
      </c>
      <c r="F2777">
        <v>50</v>
      </c>
      <c r="G2777" s="12">
        <v>12</v>
      </c>
      <c r="H2777" s="10">
        <v>12</v>
      </c>
      <c r="I2777" s="11">
        <v>215</v>
      </c>
      <c r="J2777" s="11">
        <f t="shared" si="43"/>
        <v>2580</v>
      </c>
    </row>
    <row r="2778" spans="1:10">
      <c r="A2778" t="s">
        <v>78</v>
      </c>
      <c r="B2778" t="s">
        <v>85</v>
      </c>
      <c r="C2778" t="s">
        <v>80</v>
      </c>
      <c r="D2778">
        <v>2017</v>
      </c>
      <c r="E2778" t="s">
        <v>93</v>
      </c>
      <c r="F2778">
        <v>39</v>
      </c>
      <c r="G2778" s="12">
        <v>5.75</v>
      </c>
      <c r="H2778" s="10">
        <v>5.75</v>
      </c>
      <c r="I2778" s="11">
        <v>1100</v>
      </c>
      <c r="J2778" s="11">
        <f t="shared" si="43"/>
        <v>6325</v>
      </c>
    </row>
    <row r="2779" spans="1:10">
      <c r="A2779" t="s">
        <v>100</v>
      </c>
      <c r="B2779" t="s">
        <v>84</v>
      </c>
      <c r="C2779" t="s">
        <v>80</v>
      </c>
      <c r="D2779">
        <v>2017</v>
      </c>
      <c r="E2779" t="s">
        <v>92</v>
      </c>
      <c r="F2779">
        <v>14</v>
      </c>
      <c r="G2779" s="12">
        <v>8.4</v>
      </c>
      <c r="H2779" s="10">
        <v>8.4</v>
      </c>
      <c r="I2779" s="11">
        <v>650</v>
      </c>
      <c r="J2779" s="11">
        <f t="shared" si="43"/>
        <v>5460</v>
      </c>
    </row>
    <row r="2780" spans="1:10">
      <c r="A2780" t="s">
        <v>100</v>
      </c>
      <c r="B2780" t="s">
        <v>85</v>
      </c>
      <c r="C2780" t="s">
        <v>80</v>
      </c>
      <c r="D2780">
        <v>2017</v>
      </c>
      <c r="E2780" t="s">
        <v>94</v>
      </c>
      <c r="F2780">
        <v>46</v>
      </c>
      <c r="G2780" s="12">
        <v>2.25</v>
      </c>
      <c r="H2780" s="10">
        <v>2.25</v>
      </c>
      <c r="I2780" s="11">
        <v>1100</v>
      </c>
      <c r="J2780" s="11">
        <f t="shared" si="43"/>
        <v>2475</v>
      </c>
    </row>
    <row r="2781" spans="1:10">
      <c r="A2781" t="s">
        <v>78</v>
      </c>
      <c r="B2781" t="s">
        <v>85</v>
      </c>
      <c r="C2781" t="s">
        <v>80</v>
      </c>
      <c r="D2781">
        <v>2017</v>
      </c>
      <c r="E2781" t="s">
        <v>91</v>
      </c>
      <c r="F2781">
        <v>13</v>
      </c>
      <c r="G2781" s="12">
        <v>3.5</v>
      </c>
      <c r="H2781" s="10">
        <v>3.5</v>
      </c>
      <c r="I2781" s="11">
        <v>1100</v>
      </c>
      <c r="J2781" s="11">
        <f t="shared" si="43"/>
        <v>3850</v>
      </c>
    </row>
    <row r="2782" spans="1:10">
      <c r="A2782" t="s">
        <v>75</v>
      </c>
      <c r="B2782" t="s">
        <v>84</v>
      </c>
      <c r="C2782" t="s">
        <v>80</v>
      </c>
      <c r="D2782">
        <v>2017</v>
      </c>
      <c r="E2782" t="s">
        <v>91</v>
      </c>
      <c r="F2782">
        <v>10</v>
      </c>
      <c r="G2782" s="12">
        <v>34.799999999999997</v>
      </c>
      <c r="H2782" s="10">
        <v>34.799999999999997</v>
      </c>
      <c r="I2782" s="11">
        <v>650</v>
      </c>
      <c r="J2782" s="11">
        <f t="shared" si="43"/>
        <v>22619.999999999996</v>
      </c>
    </row>
    <row r="2783" spans="1:10">
      <c r="A2783" t="s">
        <v>78</v>
      </c>
      <c r="B2783" t="s">
        <v>82</v>
      </c>
      <c r="C2783" t="s">
        <v>80</v>
      </c>
      <c r="D2783">
        <v>2017</v>
      </c>
      <c r="E2783" t="s">
        <v>91</v>
      </c>
      <c r="F2783">
        <v>10</v>
      </c>
      <c r="G2783" s="12">
        <v>19.5</v>
      </c>
      <c r="H2783" s="10">
        <v>19.5</v>
      </c>
      <c r="I2783" s="11">
        <v>215</v>
      </c>
      <c r="J2783" s="11">
        <f t="shared" si="43"/>
        <v>4192.5</v>
      </c>
    </row>
    <row r="2784" spans="1:10">
      <c r="A2784" t="s">
        <v>100</v>
      </c>
      <c r="B2784" t="s">
        <v>83</v>
      </c>
      <c r="C2784" t="s">
        <v>80</v>
      </c>
      <c r="D2784">
        <v>2017</v>
      </c>
      <c r="E2784" t="s">
        <v>91</v>
      </c>
      <c r="F2784">
        <v>12</v>
      </c>
      <c r="G2784" s="12">
        <v>3.3333333333333335</v>
      </c>
      <c r="H2784" s="10">
        <v>3.3333333333333335</v>
      </c>
      <c r="I2784" s="11">
        <v>75</v>
      </c>
      <c r="J2784" s="11">
        <f t="shared" si="43"/>
        <v>250</v>
      </c>
    </row>
    <row r="2785" spans="1:10">
      <c r="A2785" t="s">
        <v>75</v>
      </c>
      <c r="B2785" t="s">
        <v>84</v>
      </c>
      <c r="C2785" t="s">
        <v>80</v>
      </c>
      <c r="D2785">
        <v>2017</v>
      </c>
      <c r="E2785" t="s">
        <v>92</v>
      </c>
      <c r="F2785">
        <v>26</v>
      </c>
      <c r="G2785" s="12">
        <v>33.6</v>
      </c>
      <c r="H2785" s="10">
        <v>33.6</v>
      </c>
      <c r="I2785" s="11">
        <v>650</v>
      </c>
      <c r="J2785" s="11">
        <f t="shared" si="43"/>
        <v>21840</v>
      </c>
    </row>
    <row r="2786" spans="1:10">
      <c r="A2786" t="s">
        <v>77</v>
      </c>
      <c r="B2786" t="s">
        <v>84</v>
      </c>
      <c r="C2786" t="s">
        <v>80</v>
      </c>
      <c r="D2786">
        <v>2017</v>
      </c>
      <c r="E2786" t="s">
        <v>91</v>
      </c>
      <c r="F2786">
        <v>10</v>
      </c>
      <c r="G2786" s="12">
        <v>30</v>
      </c>
      <c r="H2786" s="10">
        <v>30</v>
      </c>
      <c r="I2786" s="11">
        <v>650</v>
      </c>
      <c r="J2786" s="11">
        <f t="shared" si="43"/>
        <v>19500</v>
      </c>
    </row>
    <row r="2787" spans="1:10">
      <c r="A2787" t="s">
        <v>77</v>
      </c>
      <c r="B2787" t="s">
        <v>84</v>
      </c>
      <c r="C2787" t="s">
        <v>80</v>
      </c>
      <c r="D2787">
        <v>2017</v>
      </c>
      <c r="E2787" t="s">
        <v>93</v>
      </c>
      <c r="F2787">
        <v>27</v>
      </c>
      <c r="G2787" s="12">
        <v>37.199999999999996</v>
      </c>
      <c r="H2787" s="10">
        <v>37.199999999999996</v>
      </c>
      <c r="I2787" s="11">
        <v>650</v>
      </c>
      <c r="J2787" s="11">
        <f t="shared" si="43"/>
        <v>24179.999999999996</v>
      </c>
    </row>
    <row r="2788" spans="1:10">
      <c r="A2788" t="s">
        <v>75</v>
      </c>
      <c r="B2788" t="s">
        <v>83</v>
      </c>
      <c r="C2788" t="s">
        <v>80</v>
      </c>
      <c r="D2788">
        <v>2017</v>
      </c>
      <c r="E2788" t="s">
        <v>94</v>
      </c>
      <c r="F2788">
        <v>41</v>
      </c>
      <c r="G2788" s="12">
        <v>10.333333333333334</v>
      </c>
      <c r="H2788" s="10">
        <v>10.333333333333334</v>
      </c>
      <c r="I2788" s="11">
        <v>75</v>
      </c>
      <c r="J2788" s="11">
        <f t="shared" si="43"/>
        <v>775</v>
      </c>
    </row>
    <row r="2789" spans="1:10">
      <c r="A2789" t="s">
        <v>77</v>
      </c>
      <c r="B2789" t="s">
        <v>83</v>
      </c>
      <c r="C2789" t="s">
        <v>80</v>
      </c>
      <c r="D2789">
        <v>2017</v>
      </c>
      <c r="E2789" t="s">
        <v>94</v>
      </c>
      <c r="F2789">
        <v>52</v>
      </c>
      <c r="G2789" s="12">
        <v>10</v>
      </c>
      <c r="H2789" s="10">
        <v>10</v>
      </c>
      <c r="I2789" s="11">
        <v>75</v>
      </c>
      <c r="J2789" s="11">
        <f t="shared" si="43"/>
        <v>750</v>
      </c>
    </row>
    <row r="2790" spans="1:10">
      <c r="A2790" t="s">
        <v>78</v>
      </c>
      <c r="B2790" t="s">
        <v>83</v>
      </c>
      <c r="C2790" t="s">
        <v>80</v>
      </c>
      <c r="D2790">
        <v>2017</v>
      </c>
      <c r="E2790" t="s">
        <v>93</v>
      </c>
      <c r="F2790">
        <v>27</v>
      </c>
      <c r="G2790" s="12">
        <v>6</v>
      </c>
      <c r="H2790" s="10">
        <v>6</v>
      </c>
      <c r="I2790" s="11">
        <v>75</v>
      </c>
      <c r="J2790" s="11">
        <f t="shared" si="43"/>
        <v>450</v>
      </c>
    </row>
    <row r="2791" spans="1:10">
      <c r="A2791" t="s">
        <v>100</v>
      </c>
      <c r="B2791" t="s">
        <v>84</v>
      </c>
      <c r="C2791" t="s">
        <v>80</v>
      </c>
      <c r="D2791">
        <v>2017</v>
      </c>
      <c r="E2791" t="s">
        <v>94</v>
      </c>
      <c r="F2791">
        <v>46</v>
      </c>
      <c r="G2791" s="12">
        <v>8.4</v>
      </c>
      <c r="H2791" s="10">
        <v>8.4</v>
      </c>
      <c r="I2791" s="11">
        <v>650</v>
      </c>
      <c r="J2791" s="11">
        <f t="shared" si="43"/>
        <v>5460</v>
      </c>
    </row>
    <row r="2792" spans="1:10">
      <c r="A2792" t="s">
        <v>100</v>
      </c>
      <c r="B2792" t="s">
        <v>82</v>
      </c>
      <c r="C2792" t="s">
        <v>80</v>
      </c>
      <c r="D2792">
        <v>2017</v>
      </c>
      <c r="E2792" t="s">
        <v>93</v>
      </c>
      <c r="F2792">
        <v>36</v>
      </c>
      <c r="G2792" s="12">
        <v>7.5</v>
      </c>
      <c r="H2792" s="10">
        <v>7.5</v>
      </c>
      <c r="I2792" s="11">
        <v>215</v>
      </c>
      <c r="J2792" s="11">
        <f t="shared" si="43"/>
        <v>1612.5</v>
      </c>
    </row>
    <row r="2793" spans="1:10">
      <c r="A2793" t="s">
        <v>76</v>
      </c>
      <c r="B2793" t="s">
        <v>82</v>
      </c>
      <c r="C2793" t="s">
        <v>80</v>
      </c>
      <c r="D2793">
        <v>2017</v>
      </c>
      <c r="E2793" t="s">
        <v>91</v>
      </c>
      <c r="F2793">
        <v>4</v>
      </c>
      <c r="G2793" s="12">
        <v>72</v>
      </c>
      <c r="H2793" s="10">
        <v>72</v>
      </c>
      <c r="I2793" s="11">
        <v>215</v>
      </c>
      <c r="J2793" s="11">
        <f t="shared" si="43"/>
        <v>15480</v>
      </c>
    </row>
    <row r="2794" spans="1:10">
      <c r="A2794" t="s">
        <v>76</v>
      </c>
      <c r="B2794" t="s">
        <v>83</v>
      </c>
      <c r="C2794" t="s">
        <v>80</v>
      </c>
      <c r="D2794">
        <v>2017</v>
      </c>
      <c r="E2794" t="s">
        <v>91</v>
      </c>
      <c r="F2794">
        <v>4</v>
      </c>
      <c r="G2794" s="12">
        <v>10</v>
      </c>
      <c r="H2794" s="10">
        <v>10</v>
      </c>
      <c r="I2794" s="11">
        <v>75</v>
      </c>
      <c r="J2794" s="11">
        <f t="shared" si="43"/>
        <v>750</v>
      </c>
    </row>
    <row r="2795" spans="1:10">
      <c r="A2795" t="s">
        <v>100</v>
      </c>
      <c r="B2795" t="s">
        <v>83</v>
      </c>
      <c r="C2795" t="s">
        <v>80</v>
      </c>
      <c r="D2795">
        <v>2017</v>
      </c>
      <c r="E2795" t="s">
        <v>92</v>
      </c>
      <c r="F2795">
        <v>16</v>
      </c>
      <c r="G2795" s="12">
        <v>2.3333333333333335</v>
      </c>
      <c r="H2795" s="10">
        <v>2.3333333333333335</v>
      </c>
      <c r="I2795" s="11">
        <v>75</v>
      </c>
      <c r="J2795" s="11">
        <f t="shared" si="43"/>
        <v>175</v>
      </c>
    </row>
    <row r="2796" spans="1:10">
      <c r="A2796" t="s">
        <v>77</v>
      </c>
      <c r="B2796" t="s">
        <v>82</v>
      </c>
      <c r="C2796" t="s">
        <v>80</v>
      </c>
      <c r="D2796">
        <v>2017</v>
      </c>
      <c r="E2796" t="s">
        <v>94</v>
      </c>
      <c r="F2796">
        <v>49</v>
      </c>
      <c r="G2796" s="12">
        <v>33</v>
      </c>
      <c r="H2796" s="10">
        <v>33</v>
      </c>
      <c r="I2796" s="11">
        <v>215</v>
      </c>
      <c r="J2796" s="11">
        <f t="shared" si="43"/>
        <v>7095</v>
      </c>
    </row>
    <row r="2797" spans="1:10">
      <c r="A2797" t="s">
        <v>75</v>
      </c>
      <c r="B2797" t="s">
        <v>84</v>
      </c>
      <c r="C2797" t="s">
        <v>80</v>
      </c>
      <c r="D2797">
        <v>2017</v>
      </c>
      <c r="E2797" t="s">
        <v>91</v>
      </c>
      <c r="F2797">
        <v>6</v>
      </c>
      <c r="G2797" s="12">
        <v>42</v>
      </c>
      <c r="H2797" s="10">
        <v>42</v>
      </c>
      <c r="I2797" s="11">
        <v>650</v>
      </c>
      <c r="J2797" s="11">
        <f t="shared" si="43"/>
        <v>27300</v>
      </c>
    </row>
    <row r="2798" spans="1:10">
      <c r="A2798" t="s">
        <v>75</v>
      </c>
      <c r="B2798" t="s">
        <v>83</v>
      </c>
      <c r="C2798" t="s">
        <v>80</v>
      </c>
      <c r="D2798">
        <v>2017</v>
      </c>
      <c r="E2798" t="s">
        <v>91</v>
      </c>
      <c r="F2798">
        <v>11</v>
      </c>
      <c r="G2798" s="12">
        <v>11.333333333333334</v>
      </c>
      <c r="H2798" s="10">
        <v>11.333333333333334</v>
      </c>
      <c r="I2798" s="11">
        <v>75</v>
      </c>
      <c r="J2798" s="11">
        <f t="shared" si="43"/>
        <v>850</v>
      </c>
    </row>
    <row r="2799" spans="1:10">
      <c r="A2799" t="s">
        <v>77</v>
      </c>
      <c r="B2799" t="s">
        <v>85</v>
      </c>
      <c r="C2799" t="s">
        <v>80</v>
      </c>
      <c r="D2799">
        <v>2017</v>
      </c>
      <c r="E2799" t="s">
        <v>94</v>
      </c>
      <c r="F2799">
        <v>52</v>
      </c>
      <c r="G2799" s="12">
        <v>5.75</v>
      </c>
      <c r="H2799" s="10">
        <v>5.75</v>
      </c>
      <c r="I2799" s="11">
        <v>1100</v>
      </c>
      <c r="J2799" s="11">
        <f t="shared" si="43"/>
        <v>6325</v>
      </c>
    </row>
    <row r="2800" spans="1:10">
      <c r="A2800" t="s">
        <v>76</v>
      </c>
      <c r="B2800" t="s">
        <v>84</v>
      </c>
      <c r="C2800" t="s">
        <v>80</v>
      </c>
      <c r="D2800">
        <v>2017</v>
      </c>
      <c r="E2800" t="s">
        <v>91</v>
      </c>
      <c r="F2800">
        <v>7</v>
      </c>
      <c r="G2800" s="12">
        <v>44.4</v>
      </c>
      <c r="H2800" s="10">
        <v>44.4</v>
      </c>
      <c r="I2800" s="11">
        <v>650</v>
      </c>
      <c r="J2800" s="11">
        <f t="shared" si="43"/>
        <v>28860</v>
      </c>
    </row>
    <row r="2801" spans="1:10">
      <c r="A2801" t="s">
        <v>100</v>
      </c>
      <c r="B2801" t="s">
        <v>84</v>
      </c>
      <c r="C2801" t="s">
        <v>80</v>
      </c>
      <c r="D2801">
        <v>2017</v>
      </c>
      <c r="E2801" t="s">
        <v>93</v>
      </c>
      <c r="F2801">
        <v>35</v>
      </c>
      <c r="G2801" s="12">
        <v>7.1999999999999993</v>
      </c>
      <c r="H2801" s="10">
        <v>7.1999999999999993</v>
      </c>
      <c r="I2801" s="11">
        <v>650</v>
      </c>
      <c r="J2801" s="11">
        <f t="shared" si="43"/>
        <v>4679.9999999999991</v>
      </c>
    </row>
    <row r="2802" spans="1:10">
      <c r="A2802" t="s">
        <v>76</v>
      </c>
      <c r="B2802" t="s">
        <v>83</v>
      </c>
      <c r="C2802" t="s">
        <v>80</v>
      </c>
      <c r="D2802">
        <v>2017</v>
      </c>
      <c r="E2802" t="s">
        <v>92</v>
      </c>
      <c r="F2802">
        <v>22</v>
      </c>
      <c r="G2802" s="12">
        <v>12</v>
      </c>
      <c r="H2802" s="10">
        <v>12</v>
      </c>
      <c r="I2802" s="11">
        <v>75</v>
      </c>
      <c r="J2802" s="11">
        <f t="shared" si="43"/>
        <v>900</v>
      </c>
    </row>
    <row r="2803" spans="1:10">
      <c r="A2803" t="s">
        <v>77</v>
      </c>
      <c r="B2803" t="s">
        <v>85</v>
      </c>
      <c r="C2803" t="s">
        <v>80</v>
      </c>
      <c r="D2803">
        <v>2017</v>
      </c>
      <c r="E2803" t="s">
        <v>93</v>
      </c>
      <c r="F2803">
        <v>38</v>
      </c>
      <c r="G2803" s="12">
        <v>4</v>
      </c>
      <c r="H2803" s="10">
        <v>4</v>
      </c>
      <c r="I2803" s="11">
        <v>1100</v>
      </c>
      <c r="J2803" s="11">
        <f t="shared" si="43"/>
        <v>4400</v>
      </c>
    </row>
    <row r="2804" spans="1:10">
      <c r="A2804" t="s">
        <v>76</v>
      </c>
      <c r="B2804" t="s">
        <v>82</v>
      </c>
      <c r="C2804" t="s">
        <v>80</v>
      </c>
      <c r="D2804">
        <v>2017</v>
      </c>
      <c r="E2804" t="s">
        <v>91</v>
      </c>
      <c r="F2804">
        <v>7</v>
      </c>
      <c r="G2804" s="12">
        <v>90</v>
      </c>
      <c r="H2804" s="10">
        <v>90</v>
      </c>
      <c r="I2804" s="11">
        <v>215</v>
      </c>
      <c r="J2804" s="11">
        <f t="shared" si="43"/>
        <v>19350</v>
      </c>
    </row>
    <row r="2805" spans="1:10">
      <c r="A2805" t="s">
        <v>76</v>
      </c>
      <c r="B2805" t="s">
        <v>85</v>
      </c>
      <c r="C2805" t="s">
        <v>80</v>
      </c>
      <c r="D2805">
        <v>2017</v>
      </c>
      <c r="E2805" t="s">
        <v>92</v>
      </c>
      <c r="F2805">
        <v>25</v>
      </c>
      <c r="G2805" s="12">
        <v>8.75</v>
      </c>
      <c r="H2805" s="10">
        <v>8.75</v>
      </c>
      <c r="I2805" s="11">
        <v>1100</v>
      </c>
      <c r="J2805" s="11">
        <f t="shared" si="43"/>
        <v>9625</v>
      </c>
    </row>
    <row r="2806" spans="1:10">
      <c r="A2806" t="s">
        <v>76</v>
      </c>
      <c r="B2806" t="s">
        <v>85</v>
      </c>
      <c r="C2806" t="s">
        <v>80</v>
      </c>
      <c r="D2806">
        <v>2017</v>
      </c>
      <c r="E2806" t="s">
        <v>94</v>
      </c>
      <c r="F2806">
        <v>41</v>
      </c>
      <c r="G2806" s="12">
        <v>13.5</v>
      </c>
      <c r="H2806" s="10">
        <v>13.5</v>
      </c>
      <c r="I2806" s="11">
        <v>1100</v>
      </c>
      <c r="J2806" s="11">
        <f t="shared" si="43"/>
        <v>14850</v>
      </c>
    </row>
    <row r="2807" spans="1:10">
      <c r="A2807" t="s">
        <v>77</v>
      </c>
      <c r="B2807" t="s">
        <v>84</v>
      </c>
      <c r="C2807" t="s">
        <v>80</v>
      </c>
      <c r="D2807">
        <v>2017</v>
      </c>
      <c r="E2807" t="s">
        <v>91</v>
      </c>
      <c r="F2807">
        <v>7</v>
      </c>
      <c r="G2807" s="12">
        <v>22.8</v>
      </c>
      <c r="H2807" s="10">
        <v>22.8</v>
      </c>
      <c r="I2807" s="11">
        <v>650</v>
      </c>
      <c r="J2807" s="11">
        <f t="shared" si="43"/>
        <v>14820</v>
      </c>
    </row>
    <row r="2808" spans="1:10">
      <c r="A2808" t="s">
        <v>76</v>
      </c>
      <c r="B2808" t="s">
        <v>83</v>
      </c>
      <c r="C2808" t="s">
        <v>80</v>
      </c>
      <c r="D2808">
        <v>2017</v>
      </c>
      <c r="E2808" t="s">
        <v>91</v>
      </c>
      <c r="F2808">
        <v>7</v>
      </c>
      <c r="G2808" s="12">
        <v>19.333333333333332</v>
      </c>
      <c r="H2808" s="10">
        <v>19.333333333333332</v>
      </c>
      <c r="I2808" s="11">
        <v>75</v>
      </c>
      <c r="J2808" s="11">
        <f t="shared" si="43"/>
        <v>1450</v>
      </c>
    </row>
    <row r="2809" spans="1:10">
      <c r="A2809" t="s">
        <v>77</v>
      </c>
      <c r="B2809" t="s">
        <v>83</v>
      </c>
      <c r="C2809" t="s">
        <v>80</v>
      </c>
      <c r="D2809">
        <v>2017</v>
      </c>
      <c r="E2809" t="s">
        <v>91</v>
      </c>
      <c r="F2809">
        <v>12</v>
      </c>
      <c r="G2809" s="12">
        <v>8.6666666666666661</v>
      </c>
      <c r="H2809" s="10">
        <v>8.6666666666666661</v>
      </c>
      <c r="I2809" s="11">
        <v>75</v>
      </c>
      <c r="J2809" s="11">
        <f t="shared" si="43"/>
        <v>650</v>
      </c>
    </row>
    <row r="2810" spans="1:10">
      <c r="A2810" t="s">
        <v>77</v>
      </c>
      <c r="B2810" t="s">
        <v>85</v>
      </c>
      <c r="C2810" t="s">
        <v>80</v>
      </c>
      <c r="D2810">
        <v>2017</v>
      </c>
      <c r="E2810" t="s">
        <v>94</v>
      </c>
      <c r="F2810">
        <v>41</v>
      </c>
      <c r="G2810" s="12">
        <v>7.5</v>
      </c>
      <c r="H2810" s="10">
        <v>7.5</v>
      </c>
      <c r="I2810" s="11">
        <v>1100</v>
      </c>
      <c r="J2810" s="11">
        <f t="shared" si="43"/>
        <v>8250</v>
      </c>
    </row>
    <row r="2811" spans="1:10">
      <c r="A2811" t="s">
        <v>76</v>
      </c>
      <c r="B2811" t="s">
        <v>82</v>
      </c>
      <c r="C2811" t="s">
        <v>80</v>
      </c>
      <c r="D2811">
        <v>2017</v>
      </c>
      <c r="E2811" t="s">
        <v>93</v>
      </c>
      <c r="F2811">
        <v>38</v>
      </c>
      <c r="G2811" s="12">
        <v>58.5</v>
      </c>
      <c r="H2811" s="10">
        <v>58.5</v>
      </c>
      <c r="I2811" s="11">
        <v>215</v>
      </c>
      <c r="J2811" s="11">
        <f t="shared" si="43"/>
        <v>12577.5</v>
      </c>
    </row>
    <row r="2812" spans="1:10">
      <c r="A2812" t="s">
        <v>75</v>
      </c>
      <c r="B2812" t="s">
        <v>84</v>
      </c>
      <c r="C2812" t="s">
        <v>80</v>
      </c>
      <c r="D2812">
        <v>2017</v>
      </c>
      <c r="E2812" t="s">
        <v>94</v>
      </c>
      <c r="F2812">
        <v>41</v>
      </c>
      <c r="G2812" s="12">
        <v>30</v>
      </c>
      <c r="H2812" s="10">
        <v>30</v>
      </c>
      <c r="I2812" s="11">
        <v>650</v>
      </c>
      <c r="J2812" s="11">
        <f t="shared" si="43"/>
        <v>19500</v>
      </c>
    </row>
    <row r="2813" spans="1:10">
      <c r="A2813" t="s">
        <v>78</v>
      </c>
      <c r="B2813" t="s">
        <v>82</v>
      </c>
      <c r="C2813" t="s">
        <v>80</v>
      </c>
      <c r="D2813">
        <v>2017</v>
      </c>
      <c r="E2813" t="s">
        <v>92</v>
      </c>
      <c r="F2813">
        <v>14</v>
      </c>
      <c r="G2813" s="12">
        <v>16.5</v>
      </c>
      <c r="H2813" s="10">
        <v>16.5</v>
      </c>
      <c r="I2813" s="11">
        <v>215</v>
      </c>
      <c r="J2813" s="11">
        <f t="shared" si="43"/>
        <v>3547.5</v>
      </c>
    </row>
    <row r="2814" spans="1:10">
      <c r="A2814" t="s">
        <v>76</v>
      </c>
      <c r="B2814" t="s">
        <v>84</v>
      </c>
      <c r="C2814" t="s">
        <v>80</v>
      </c>
      <c r="D2814">
        <v>2017</v>
      </c>
      <c r="E2814" t="s">
        <v>94</v>
      </c>
      <c r="F2814">
        <v>49</v>
      </c>
      <c r="G2814" s="12">
        <v>70.8</v>
      </c>
      <c r="H2814" s="10">
        <v>70.8</v>
      </c>
      <c r="I2814" s="11">
        <v>650</v>
      </c>
      <c r="J2814" s="11">
        <f t="shared" si="43"/>
        <v>46020</v>
      </c>
    </row>
    <row r="2815" spans="1:10">
      <c r="A2815" t="s">
        <v>100</v>
      </c>
      <c r="B2815" t="s">
        <v>82</v>
      </c>
      <c r="C2815" t="s">
        <v>80</v>
      </c>
      <c r="D2815">
        <v>2017</v>
      </c>
      <c r="E2815" t="s">
        <v>91</v>
      </c>
      <c r="F2815">
        <v>2</v>
      </c>
      <c r="G2815" s="12">
        <v>9</v>
      </c>
      <c r="H2815" s="10">
        <v>9</v>
      </c>
      <c r="I2815" s="11">
        <v>215</v>
      </c>
      <c r="J2815" s="11">
        <f t="shared" si="43"/>
        <v>1935</v>
      </c>
    </row>
    <row r="2816" spans="1:10">
      <c r="A2816" t="s">
        <v>75</v>
      </c>
      <c r="B2816" t="s">
        <v>82</v>
      </c>
      <c r="C2816" t="s">
        <v>80</v>
      </c>
      <c r="D2816">
        <v>2017</v>
      </c>
      <c r="E2816" t="s">
        <v>93</v>
      </c>
      <c r="F2816">
        <v>27</v>
      </c>
      <c r="G2816" s="12">
        <v>51</v>
      </c>
      <c r="H2816" s="10">
        <v>51</v>
      </c>
      <c r="I2816" s="11">
        <v>215</v>
      </c>
      <c r="J2816" s="11">
        <f t="shared" si="43"/>
        <v>10965</v>
      </c>
    </row>
    <row r="2817" spans="1:10">
      <c r="A2817" t="s">
        <v>75</v>
      </c>
      <c r="B2817" t="s">
        <v>85</v>
      </c>
      <c r="C2817" t="s">
        <v>80</v>
      </c>
      <c r="D2817">
        <v>2017</v>
      </c>
      <c r="E2817" t="s">
        <v>94</v>
      </c>
      <c r="F2817">
        <v>41</v>
      </c>
      <c r="G2817" s="12">
        <v>7.5</v>
      </c>
      <c r="H2817" s="10">
        <v>7.5</v>
      </c>
      <c r="I2817" s="11">
        <v>1100</v>
      </c>
      <c r="J2817" s="11">
        <f t="shared" si="43"/>
        <v>8250</v>
      </c>
    </row>
    <row r="2818" spans="1:10">
      <c r="A2818" t="s">
        <v>77</v>
      </c>
      <c r="B2818" t="s">
        <v>83</v>
      </c>
      <c r="C2818" t="s">
        <v>80</v>
      </c>
      <c r="D2818">
        <v>2017</v>
      </c>
      <c r="E2818" t="s">
        <v>93</v>
      </c>
      <c r="F2818">
        <v>38</v>
      </c>
      <c r="G2818" s="12">
        <v>8.3333333333333339</v>
      </c>
      <c r="H2818" s="10">
        <v>8.3333333333333339</v>
      </c>
      <c r="I2818" s="11">
        <v>75</v>
      </c>
      <c r="J2818" s="11">
        <f t="shared" ref="J2818:J2881" si="44">I2818*G2818</f>
        <v>625</v>
      </c>
    </row>
    <row r="2819" spans="1:10">
      <c r="A2819" t="s">
        <v>100</v>
      </c>
      <c r="B2819" t="s">
        <v>85</v>
      </c>
      <c r="C2819" t="s">
        <v>80</v>
      </c>
      <c r="D2819">
        <v>2017</v>
      </c>
      <c r="E2819" t="s">
        <v>94</v>
      </c>
      <c r="F2819">
        <v>48</v>
      </c>
      <c r="G2819" s="12">
        <v>2.25</v>
      </c>
      <c r="H2819" s="10">
        <v>2.25</v>
      </c>
      <c r="I2819" s="11">
        <v>1100</v>
      </c>
      <c r="J2819" s="11">
        <f t="shared" si="44"/>
        <v>2475</v>
      </c>
    </row>
    <row r="2820" spans="1:10">
      <c r="A2820" t="s">
        <v>77</v>
      </c>
      <c r="B2820" t="s">
        <v>82</v>
      </c>
      <c r="C2820" t="s">
        <v>80</v>
      </c>
      <c r="D2820">
        <v>2017</v>
      </c>
      <c r="E2820" t="s">
        <v>91</v>
      </c>
      <c r="F2820">
        <v>7</v>
      </c>
      <c r="G2820" s="12">
        <v>39</v>
      </c>
      <c r="H2820" s="10">
        <v>39</v>
      </c>
      <c r="I2820" s="11">
        <v>215</v>
      </c>
      <c r="J2820" s="11">
        <f t="shared" si="44"/>
        <v>8385</v>
      </c>
    </row>
    <row r="2821" spans="1:10">
      <c r="A2821" t="s">
        <v>100</v>
      </c>
      <c r="B2821" t="s">
        <v>85</v>
      </c>
      <c r="C2821" t="s">
        <v>80</v>
      </c>
      <c r="D2821">
        <v>2017</v>
      </c>
      <c r="E2821" t="s">
        <v>92</v>
      </c>
      <c r="F2821">
        <v>16</v>
      </c>
      <c r="G2821" s="12">
        <v>2</v>
      </c>
      <c r="H2821" s="10">
        <v>2</v>
      </c>
      <c r="I2821" s="11">
        <v>1100</v>
      </c>
      <c r="J2821" s="11">
        <f t="shared" si="44"/>
        <v>2200</v>
      </c>
    </row>
    <row r="2822" spans="1:10">
      <c r="A2822" t="s">
        <v>100</v>
      </c>
      <c r="B2822" t="s">
        <v>84</v>
      </c>
      <c r="C2822" t="s">
        <v>80</v>
      </c>
      <c r="D2822">
        <v>2017</v>
      </c>
      <c r="E2822" t="s">
        <v>91</v>
      </c>
      <c r="F2822">
        <v>1</v>
      </c>
      <c r="G2822" s="12">
        <v>7.1999999999999993</v>
      </c>
      <c r="H2822" s="10">
        <v>7.1999999999999993</v>
      </c>
      <c r="I2822" s="11">
        <v>650</v>
      </c>
      <c r="J2822" s="11">
        <f t="shared" si="44"/>
        <v>4679.9999999999991</v>
      </c>
    </row>
    <row r="2823" spans="1:10">
      <c r="A2823" t="s">
        <v>75</v>
      </c>
      <c r="B2823" t="s">
        <v>82</v>
      </c>
      <c r="C2823" t="s">
        <v>80</v>
      </c>
      <c r="D2823">
        <v>2017</v>
      </c>
      <c r="E2823" t="s">
        <v>94</v>
      </c>
      <c r="F2823">
        <v>52</v>
      </c>
      <c r="G2823" s="12">
        <v>57</v>
      </c>
      <c r="H2823" s="10">
        <v>57</v>
      </c>
      <c r="I2823" s="11">
        <v>215</v>
      </c>
      <c r="J2823" s="11">
        <f t="shared" si="44"/>
        <v>12255</v>
      </c>
    </row>
    <row r="2824" spans="1:10">
      <c r="A2824" t="s">
        <v>100</v>
      </c>
      <c r="B2824" t="s">
        <v>83</v>
      </c>
      <c r="C2824" t="s">
        <v>80</v>
      </c>
      <c r="D2824">
        <v>2017</v>
      </c>
      <c r="E2824" t="s">
        <v>94</v>
      </c>
      <c r="F2824">
        <v>47</v>
      </c>
      <c r="G2824" s="12">
        <v>2.6666666666666665</v>
      </c>
      <c r="H2824" s="10">
        <v>2.6666666666666665</v>
      </c>
      <c r="I2824" s="11">
        <v>75</v>
      </c>
      <c r="J2824" s="11">
        <f t="shared" si="44"/>
        <v>200</v>
      </c>
    </row>
    <row r="2825" spans="1:10">
      <c r="A2825" t="s">
        <v>75</v>
      </c>
      <c r="B2825" t="s">
        <v>84</v>
      </c>
      <c r="C2825" t="s">
        <v>80</v>
      </c>
      <c r="D2825">
        <v>2017</v>
      </c>
      <c r="E2825" t="s">
        <v>94</v>
      </c>
      <c r="F2825">
        <v>48</v>
      </c>
      <c r="G2825" s="12">
        <v>45.6</v>
      </c>
      <c r="H2825" s="10">
        <v>45.6</v>
      </c>
      <c r="I2825" s="11">
        <v>650</v>
      </c>
      <c r="J2825" s="11">
        <f t="shared" si="44"/>
        <v>29640</v>
      </c>
    </row>
    <row r="2826" spans="1:10">
      <c r="A2826" t="s">
        <v>75</v>
      </c>
      <c r="B2826" t="s">
        <v>84</v>
      </c>
      <c r="C2826" t="s">
        <v>80</v>
      </c>
      <c r="D2826">
        <v>2017</v>
      </c>
      <c r="E2826" t="s">
        <v>93</v>
      </c>
      <c r="F2826">
        <v>27</v>
      </c>
      <c r="G2826" s="12">
        <v>36</v>
      </c>
      <c r="H2826" s="10">
        <v>36</v>
      </c>
      <c r="I2826" s="11">
        <v>650</v>
      </c>
      <c r="J2826" s="11">
        <f t="shared" si="44"/>
        <v>23400</v>
      </c>
    </row>
    <row r="2827" spans="1:10">
      <c r="A2827" t="s">
        <v>75</v>
      </c>
      <c r="B2827" t="s">
        <v>84</v>
      </c>
      <c r="C2827" t="s">
        <v>80</v>
      </c>
      <c r="D2827">
        <v>2017</v>
      </c>
      <c r="E2827" t="s">
        <v>92</v>
      </c>
      <c r="F2827">
        <v>25</v>
      </c>
      <c r="G2827" s="12">
        <v>40.799999999999997</v>
      </c>
      <c r="H2827" s="10">
        <v>40.799999999999997</v>
      </c>
      <c r="I2827" s="11">
        <v>650</v>
      </c>
      <c r="J2827" s="11">
        <f t="shared" si="44"/>
        <v>26519.999999999996</v>
      </c>
    </row>
    <row r="2828" spans="1:10">
      <c r="A2828" t="s">
        <v>78</v>
      </c>
      <c r="B2828" t="s">
        <v>85</v>
      </c>
      <c r="C2828" t="s">
        <v>80</v>
      </c>
      <c r="D2828">
        <v>2017</v>
      </c>
      <c r="E2828" t="s">
        <v>92</v>
      </c>
      <c r="F2828">
        <v>21</v>
      </c>
      <c r="G2828" s="12">
        <v>3.25</v>
      </c>
      <c r="H2828" s="10">
        <v>3.25</v>
      </c>
      <c r="I2828" s="11">
        <v>1100</v>
      </c>
      <c r="J2828" s="11">
        <f t="shared" si="44"/>
        <v>3575</v>
      </c>
    </row>
    <row r="2829" spans="1:10">
      <c r="A2829" t="s">
        <v>76</v>
      </c>
      <c r="B2829" t="s">
        <v>82</v>
      </c>
      <c r="C2829" t="s">
        <v>80</v>
      </c>
      <c r="D2829">
        <v>2017</v>
      </c>
      <c r="E2829" t="s">
        <v>92</v>
      </c>
      <c r="F2829">
        <v>24</v>
      </c>
      <c r="G2829" s="12">
        <v>52.5</v>
      </c>
      <c r="H2829" s="10">
        <v>52.5</v>
      </c>
      <c r="I2829" s="11">
        <v>215</v>
      </c>
      <c r="J2829" s="11">
        <f t="shared" si="44"/>
        <v>11287.5</v>
      </c>
    </row>
    <row r="2830" spans="1:10">
      <c r="A2830" t="s">
        <v>77</v>
      </c>
      <c r="B2830" t="s">
        <v>84</v>
      </c>
      <c r="C2830" t="s">
        <v>80</v>
      </c>
      <c r="D2830">
        <v>2017</v>
      </c>
      <c r="E2830" t="s">
        <v>91</v>
      </c>
      <c r="F2830">
        <v>4</v>
      </c>
      <c r="G2830" s="12">
        <v>30</v>
      </c>
      <c r="H2830" s="10">
        <v>30</v>
      </c>
      <c r="I2830" s="11">
        <v>650</v>
      </c>
      <c r="J2830" s="11">
        <f t="shared" si="44"/>
        <v>19500</v>
      </c>
    </row>
    <row r="2831" spans="1:10">
      <c r="A2831" t="s">
        <v>75</v>
      </c>
      <c r="B2831" t="s">
        <v>85</v>
      </c>
      <c r="C2831" t="s">
        <v>80</v>
      </c>
      <c r="D2831">
        <v>2017</v>
      </c>
      <c r="E2831" t="s">
        <v>92</v>
      </c>
      <c r="F2831">
        <v>22</v>
      </c>
      <c r="G2831" s="12">
        <v>8.25</v>
      </c>
      <c r="H2831" s="10">
        <v>8.25</v>
      </c>
      <c r="I2831" s="11">
        <v>1100</v>
      </c>
      <c r="J2831" s="11">
        <f t="shared" si="44"/>
        <v>9075</v>
      </c>
    </row>
    <row r="2832" spans="1:10">
      <c r="A2832" t="s">
        <v>77</v>
      </c>
      <c r="B2832" t="s">
        <v>83</v>
      </c>
      <c r="C2832" t="s">
        <v>80</v>
      </c>
      <c r="D2832">
        <v>2017</v>
      </c>
      <c r="E2832" t="s">
        <v>91</v>
      </c>
      <c r="F2832">
        <v>6</v>
      </c>
      <c r="G2832" s="12">
        <v>11.333333333333334</v>
      </c>
      <c r="H2832" s="10">
        <v>11.333333333333334</v>
      </c>
      <c r="I2832" s="11">
        <v>75</v>
      </c>
      <c r="J2832" s="11">
        <f t="shared" si="44"/>
        <v>850</v>
      </c>
    </row>
    <row r="2833" spans="1:10">
      <c r="A2833" t="s">
        <v>77</v>
      </c>
      <c r="B2833" t="s">
        <v>84</v>
      </c>
      <c r="C2833" t="s">
        <v>80</v>
      </c>
      <c r="D2833">
        <v>2017</v>
      </c>
      <c r="E2833" t="s">
        <v>93</v>
      </c>
      <c r="F2833">
        <v>39</v>
      </c>
      <c r="G2833" s="12">
        <v>34.799999999999997</v>
      </c>
      <c r="H2833" s="10">
        <v>34.799999999999997</v>
      </c>
      <c r="I2833" s="11">
        <v>650</v>
      </c>
      <c r="J2833" s="11">
        <f t="shared" si="44"/>
        <v>22619.999999999996</v>
      </c>
    </row>
    <row r="2834" spans="1:10">
      <c r="A2834" t="s">
        <v>78</v>
      </c>
      <c r="B2834" t="s">
        <v>82</v>
      </c>
      <c r="C2834" t="s">
        <v>80</v>
      </c>
      <c r="D2834">
        <v>2017</v>
      </c>
      <c r="E2834" t="s">
        <v>93</v>
      </c>
      <c r="F2834">
        <v>38</v>
      </c>
      <c r="G2834" s="12">
        <v>22.5</v>
      </c>
      <c r="H2834" s="10">
        <v>22.5</v>
      </c>
      <c r="I2834" s="11">
        <v>215</v>
      </c>
      <c r="J2834" s="11">
        <f t="shared" si="44"/>
        <v>4837.5</v>
      </c>
    </row>
    <row r="2835" spans="1:10">
      <c r="A2835" t="s">
        <v>100</v>
      </c>
      <c r="B2835" t="s">
        <v>84</v>
      </c>
      <c r="C2835" t="s">
        <v>80</v>
      </c>
      <c r="D2835">
        <v>2017</v>
      </c>
      <c r="E2835" t="s">
        <v>91</v>
      </c>
      <c r="F2835">
        <v>13</v>
      </c>
      <c r="G2835" s="12">
        <v>8.4</v>
      </c>
      <c r="H2835" s="10">
        <v>8.4</v>
      </c>
      <c r="I2835" s="11">
        <v>650</v>
      </c>
      <c r="J2835" s="11">
        <f t="shared" si="44"/>
        <v>5460</v>
      </c>
    </row>
    <row r="2836" spans="1:10">
      <c r="A2836" t="s">
        <v>78</v>
      </c>
      <c r="B2836" t="s">
        <v>83</v>
      </c>
      <c r="C2836" t="s">
        <v>80</v>
      </c>
      <c r="D2836">
        <v>2017</v>
      </c>
      <c r="E2836" t="s">
        <v>93</v>
      </c>
      <c r="F2836">
        <v>38</v>
      </c>
      <c r="G2836" s="12">
        <v>8.6666666666666661</v>
      </c>
      <c r="H2836" s="10">
        <v>8.6666666666666661</v>
      </c>
      <c r="I2836" s="11">
        <v>75</v>
      </c>
      <c r="J2836" s="11">
        <f t="shared" si="44"/>
        <v>650</v>
      </c>
    </row>
    <row r="2837" spans="1:10">
      <c r="A2837" t="s">
        <v>78</v>
      </c>
      <c r="B2837" t="s">
        <v>82</v>
      </c>
      <c r="C2837" t="s">
        <v>80</v>
      </c>
      <c r="D2837">
        <v>2017</v>
      </c>
      <c r="E2837" t="s">
        <v>91</v>
      </c>
      <c r="F2837">
        <v>6</v>
      </c>
      <c r="G2837" s="12">
        <v>36</v>
      </c>
      <c r="H2837" s="10">
        <v>36</v>
      </c>
      <c r="I2837" s="11">
        <v>215</v>
      </c>
      <c r="J2837" s="11">
        <f t="shared" si="44"/>
        <v>7740</v>
      </c>
    </row>
    <row r="2838" spans="1:10">
      <c r="A2838" t="s">
        <v>78</v>
      </c>
      <c r="B2838" t="s">
        <v>85</v>
      </c>
      <c r="C2838" t="s">
        <v>80</v>
      </c>
      <c r="D2838">
        <v>2017</v>
      </c>
      <c r="E2838" t="s">
        <v>94</v>
      </c>
      <c r="F2838">
        <v>41</v>
      </c>
      <c r="G2838" s="12">
        <v>4.75</v>
      </c>
      <c r="H2838" s="10">
        <v>4.75</v>
      </c>
      <c r="I2838" s="11">
        <v>1100</v>
      </c>
      <c r="J2838" s="11">
        <f t="shared" si="44"/>
        <v>5225</v>
      </c>
    </row>
    <row r="2839" spans="1:10">
      <c r="A2839" t="s">
        <v>78</v>
      </c>
      <c r="B2839" t="s">
        <v>84</v>
      </c>
      <c r="C2839" t="s">
        <v>80</v>
      </c>
      <c r="D2839">
        <v>2017</v>
      </c>
      <c r="E2839" t="s">
        <v>94</v>
      </c>
      <c r="F2839">
        <v>41</v>
      </c>
      <c r="G2839" s="12">
        <v>26.4</v>
      </c>
      <c r="H2839" s="10">
        <v>26.4</v>
      </c>
      <c r="I2839" s="11">
        <v>650</v>
      </c>
      <c r="J2839" s="11">
        <f t="shared" si="44"/>
        <v>17160</v>
      </c>
    </row>
    <row r="2840" spans="1:10">
      <c r="A2840" t="s">
        <v>76</v>
      </c>
      <c r="B2840" t="s">
        <v>85</v>
      </c>
      <c r="C2840" t="s">
        <v>80</v>
      </c>
      <c r="D2840">
        <v>2017</v>
      </c>
      <c r="E2840" t="s">
        <v>93</v>
      </c>
      <c r="F2840">
        <v>38</v>
      </c>
      <c r="G2840" s="12">
        <v>7.75</v>
      </c>
      <c r="H2840" s="10">
        <v>7.75</v>
      </c>
      <c r="I2840" s="11">
        <v>1100</v>
      </c>
      <c r="J2840" s="11">
        <f t="shared" si="44"/>
        <v>8525</v>
      </c>
    </row>
    <row r="2841" spans="1:10">
      <c r="A2841" t="s">
        <v>100</v>
      </c>
      <c r="B2841" t="s">
        <v>83</v>
      </c>
      <c r="C2841" t="s">
        <v>80</v>
      </c>
      <c r="D2841">
        <v>2017</v>
      </c>
      <c r="E2841" t="s">
        <v>93</v>
      </c>
      <c r="F2841">
        <v>38</v>
      </c>
      <c r="G2841" s="12">
        <v>2.6666666666666665</v>
      </c>
      <c r="H2841" s="10">
        <v>2.6666666666666665</v>
      </c>
      <c r="I2841" s="11">
        <v>75</v>
      </c>
      <c r="J2841" s="11">
        <f t="shared" si="44"/>
        <v>200</v>
      </c>
    </row>
    <row r="2842" spans="1:10">
      <c r="A2842" t="s">
        <v>78</v>
      </c>
      <c r="B2842" t="s">
        <v>84</v>
      </c>
      <c r="C2842" t="s">
        <v>80</v>
      </c>
      <c r="D2842">
        <v>2017</v>
      </c>
      <c r="E2842" t="s">
        <v>94</v>
      </c>
      <c r="F2842">
        <v>52</v>
      </c>
      <c r="G2842" s="12">
        <v>24</v>
      </c>
      <c r="H2842" s="10">
        <v>24</v>
      </c>
      <c r="I2842" s="11">
        <v>650</v>
      </c>
      <c r="J2842" s="11">
        <f t="shared" si="44"/>
        <v>15600</v>
      </c>
    </row>
    <row r="2843" spans="1:10">
      <c r="A2843" t="s">
        <v>78</v>
      </c>
      <c r="B2843" t="s">
        <v>84</v>
      </c>
      <c r="C2843" t="s">
        <v>80</v>
      </c>
      <c r="D2843">
        <v>2017</v>
      </c>
      <c r="E2843" t="s">
        <v>93</v>
      </c>
      <c r="F2843">
        <v>38</v>
      </c>
      <c r="G2843" s="12">
        <v>25.2</v>
      </c>
      <c r="H2843" s="10">
        <v>25.2</v>
      </c>
      <c r="I2843" s="11">
        <v>650</v>
      </c>
      <c r="J2843" s="11">
        <f t="shared" si="44"/>
        <v>16380</v>
      </c>
    </row>
    <row r="2844" spans="1:10">
      <c r="A2844" t="s">
        <v>100</v>
      </c>
      <c r="B2844" t="s">
        <v>83</v>
      </c>
      <c r="C2844" t="s">
        <v>80</v>
      </c>
      <c r="D2844">
        <v>2017</v>
      </c>
      <c r="E2844" t="s">
        <v>93</v>
      </c>
      <c r="F2844">
        <v>36</v>
      </c>
      <c r="G2844" s="12">
        <v>3.3333333333333335</v>
      </c>
      <c r="H2844" s="10">
        <v>3.3333333333333335</v>
      </c>
      <c r="I2844" s="11">
        <v>75</v>
      </c>
      <c r="J2844" s="11">
        <f t="shared" si="44"/>
        <v>250</v>
      </c>
    </row>
    <row r="2845" spans="1:10">
      <c r="A2845" t="s">
        <v>78</v>
      </c>
      <c r="B2845" t="s">
        <v>83</v>
      </c>
      <c r="C2845" t="s">
        <v>80</v>
      </c>
      <c r="D2845">
        <v>2017</v>
      </c>
      <c r="E2845" t="s">
        <v>92</v>
      </c>
      <c r="F2845">
        <v>22</v>
      </c>
      <c r="G2845" s="12">
        <v>8</v>
      </c>
      <c r="H2845" s="10">
        <v>8</v>
      </c>
      <c r="I2845" s="11">
        <v>75</v>
      </c>
      <c r="J2845" s="11">
        <f t="shared" si="44"/>
        <v>600</v>
      </c>
    </row>
    <row r="2846" spans="1:10">
      <c r="A2846" t="s">
        <v>100</v>
      </c>
      <c r="B2846" t="s">
        <v>84</v>
      </c>
      <c r="C2846" t="s">
        <v>80</v>
      </c>
      <c r="D2846">
        <v>2017</v>
      </c>
      <c r="E2846" t="s">
        <v>94</v>
      </c>
      <c r="F2846">
        <v>42</v>
      </c>
      <c r="G2846" s="12">
        <v>10.799999999999999</v>
      </c>
      <c r="H2846" s="10">
        <v>10.799999999999999</v>
      </c>
      <c r="I2846" s="11">
        <v>650</v>
      </c>
      <c r="J2846" s="11">
        <f t="shared" si="44"/>
        <v>7019.9999999999991</v>
      </c>
    </row>
    <row r="2847" spans="1:10">
      <c r="A2847" t="s">
        <v>75</v>
      </c>
      <c r="B2847" t="s">
        <v>85</v>
      </c>
      <c r="C2847" t="s">
        <v>80</v>
      </c>
      <c r="D2847">
        <v>2017</v>
      </c>
      <c r="E2847" t="s">
        <v>91</v>
      </c>
      <c r="F2847">
        <v>4</v>
      </c>
      <c r="G2847" s="12">
        <v>9.25</v>
      </c>
      <c r="H2847" s="10">
        <v>9.25</v>
      </c>
      <c r="I2847" s="11">
        <v>1100</v>
      </c>
      <c r="J2847" s="11">
        <f t="shared" si="44"/>
        <v>10175</v>
      </c>
    </row>
    <row r="2848" spans="1:10">
      <c r="A2848" t="s">
        <v>75</v>
      </c>
      <c r="B2848" t="s">
        <v>82</v>
      </c>
      <c r="C2848" t="s">
        <v>80</v>
      </c>
      <c r="D2848">
        <v>2017</v>
      </c>
      <c r="E2848" t="s">
        <v>94</v>
      </c>
      <c r="F2848">
        <v>48</v>
      </c>
      <c r="G2848" s="12">
        <v>46.5</v>
      </c>
      <c r="H2848" s="10">
        <v>46.5</v>
      </c>
      <c r="I2848" s="11">
        <v>215</v>
      </c>
      <c r="J2848" s="11">
        <f t="shared" si="44"/>
        <v>9997.5</v>
      </c>
    </row>
    <row r="2849" spans="1:10">
      <c r="A2849" t="s">
        <v>100</v>
      </c>
      <c r="B2849" t="s">
        <v>83</v>
      </c>
      <c r="C2849" t="s">
        <v>80</v>
      </c>
      <c r="D2849">
        <v>2017</v>
      </c>
      <c r="E2849" t="s">
        <v>94</v>
      </c>
      <c r="F2849">
        <v>40</v>
      </c>
      <c r="G2849" s="12">
        <v>2.6666666666666665</v>
      </c>
      <c r="H2849" s="10">
        <v>2.6666666666666665</v>
      </c>
      <c r="I2849" s="11">
        <v>75</v>
      </c>
      <c r="J2849" s="11">
        <f t="shared" si="44"/>
        <v>200</v>
      </c>
    </row>
    <row r="2850" spans="1:10">
      <c r="A2850" t="s">
        <v>76</v>
      </c>
      <c r="B2850" t="s">
        <v>83</v>
      </c>
      <c r="C2850" t="s">
        <v>80</v>
      </c>
      <c r="D2850">
        <v>2017</v>
      </c>
      <c r="E2850" t="s">
        <v>94</v>
      </c>
      <c r="F2850">
        <v>48</v>
      </c>
      <c r="G2850" s="12">
        <v>17.666666666666668</v>
      </c>
      <c r="H2850" s="10">
        <v>17.666666666666668</v>
      </c>
      <c r="I2850" s="11">
        <v>75</v>
      </c>
      <c r="J2850" s="11">
        <f t="shared" si="44"/>
        <v>1325</v>
      </c>
    </row>
    <row r="2851" spans="1:10">
      <c r="A2851" t="s">
        <v>77</v>
      </c>
      <c r="B2851" t="s">
        <v>84</v>
      </c>
      <c r="C2851" t="s">
        <v>80</v>
      </c>
      <c r="D2851">
        <v>2017</v>
      </c>
      <c r="E2851" t="s">
        <v>92</v>
      </c>
      <c r="F2851">
        <v>14</v>
      </c>
      <c r="G2851" s="12">
        <v>36</v>
      </c>
      <c r="H2851" s="10">
        <v>36</v>
      </c>
      <c r="I2851" s="11">
        <v>650</v>
      </c>
      <c r="J2851" s="11">
        <f t="shared" si="44"/>
        <v>23400</v>
      </c>
    </row>
    <row r="2852" spans="1:10">
      <c r="A2852" t="s">
        <v>100</v>
      </c>
      <c r="B2852" t="s">
        <v>85</v>
      </c>
      <c r="C2852" t="s">
        <v>80</v>
      </c>
      <c r="D2852">
        <v>2017</v>
      </c>
      <c r="E2852" t="s">
        <v>93</v>
      </c>
      <c r="F2852">
        <v>35</v>
      </c>
      <c r="G2852" s="12">
        <v>1.75</v>
      </c>
      <c r="H2852" s="10">
        <v>1.75</v>
      </c>
      <c r="I2852" s="11">
        <v>1100</v>
      </c>
      <c r="J2852" s="11">
        <f t="shared" si="44"/>
        <v>1925</v>
      </c>
    </row>
    <row r="2853" spans="1:10">
      <c r="A2853" t="s">
        <v>100</v>
      </c>
      <c r="B2853" t="s">
        <v>83</v>
      </c>
      <c r="C2853" t="s">
        <v>80</v>
      </c>
      <c r="D2853">
        <v>2017</v>
      </c>
      <c r="E2853" t="s">
        <v>94</v>
      </c>
      <c r="F2853">
        <v>46</v>
      </c>
      <c r="G2853" s="12">
        <v>3.3333333333333335</v>
      </c>
      <c r="H2853" s="10">
        <v>3.3333333333333335</v>
      </c>
      <c r="I2853" s="11">
        <v>75</v>
      </c>
      <c r="J2853" s="11">
        <f t="shared" si="44"/>
        <v>250</v>
      </c>
    </row>
    <row r="2854" spans="1:10">
      <c r="A2854" t="s">
        <v>77</v>
      </c>
      <c r="B2854" t="s">
        <v>83</v>
      </c>
      <c r="C2854" t="s">
        <v>80</v>
      </c>
      <c r="D2854">
        <v>2017</v>
      </c>
      <c r="E2854" t="s">
        <v>91</v>
      </c>
      <c r="F2854">
        <v>11</v>
      </c>
      <c r="G2854" s="12">
        <v>9</v>
      </c>
      <c r="H2854" s="10">
        <v>9</v>
      </c>
      <c r="I2854" s="11">
        <v>75</v>
      </c>
      <c r="J2854" s="11">
        <f t="shared" si="44"/>
        <v>675</v>
      </c>
    </row>
    <row r="2855" spans="1:10">
      <c r="A2855" t="s">
        <v>75</v>
      </c>
      <c r="B2855" t="s">
        <v>85</v>
      </c>
      <c r="C2855" t="s">
        <v>80</v>
      </c>
      <c r="D2855">
        <v>2017</v>
      </c>
      <c r="E2855" t="s">
        <v>93</v>
      </c>
      <c r="F2855">
        <v>27</v>
      </c>
      <c r="G2855" s="12">
        <v>10</v>
      </c>
      <c r="H2855" s="10">
        <v>10</v>
      </c>
      <c r="I2855" s="11">
        <v>1100</v>
      </c>
      <c r="J2855" s="11">
        <f t="shared" si="44"/>
        <v>11000</v>
      </c>
    </row>
    <row r="2856" spans="1:10">
      <c r="A2856" t="s">
        <v>100</v>
      </c>
      <c r="B2856" t="s">
        <v>84</v>
      </c>
      <c r="C2856" t="s">
        <v>80</v>
      </c>
      <c r="D2856">
        <v>2017</v>
      </c>
      <c r="E2856" t="s">
        <v>94</v>
      </c>
      <c r="F2856">
        <v>51</v>
      </c>
      <c r="G2856" s="12">
        <v>12</v>
      </c>
      <c r="H2856" s="10">
        <v>12</v>
      </c>
      <c r="I2856" s="11">
        <v>650</v>
      </c>
      <c r="J2856" s="11">
        <f t="shared" si="44"/>
        <v>7800</v>
      </c>
    </row>
    <row r="2857" spans="1:10">
      <c r="A2857" t="s">
        <v>76</v>
      </c>
      <c r="B2857" t="s">
        <v>82</v>
      </c>
      <c r="C2857" t="s">
        <v>80</v>
      </c>
      <c r="D2857">
        <v>2017</v>
      </c>
      <c r="E2857" t="s">
        <v>91</v>
      </c>
      <c r="F2857">
        <v>10</v>
      </c>
      <c r="G2857" s="12">
        <v>54</v>
      </c>
      <c r="H2857" s="10">
        <v>54</v>
      </c>
      <c r="I2857" s="11">
        <v>215</v>
      </c>
      <c r="J2857" s="11">
        <f t="shared" si="44"/>
        <v>11610</v>
      </c>
    </row>
    <row r="2858" spans="1:10">
      <c r="A2858" t="s">
        <v>77</v>
      </c>
      <c r="B2858" t="s">
        <v>85</v>
      </c>
      <c r="C2858" t="s">
        <v>80</v>
      </c>
      <c r="D2858">
        <v>2017</v>
      </c>
      <c r="E2858" t="s">
        <v>93</v>
      </c>
      <c r="F2858">
        <v>27</v>
      </c>
      <c r="G2858" s="12">
        <v>6.75</v>
      </c>
      <c r="H2858" s="10">
        <v>6.75</v>
      </c>
      <c r="I2858" s="11">
        <v>1100</v>
      </c>
      <c r="J2858" s="11">
        <f t="shared" si="44"/>
        <v>7425</v>
      </c>
    </row>
    <row r="2859" spans="1:10">
      <c r="A2859" t="s">
        <v>76</v>
      </c>
      <c r="B2859" t="s">
        <v>85</v>
      </c>
      <c r="C2859" t="s">
        <v>80</v>
      </c>
      <c r="D2859">
        <v>2017</v>
      </c>
      <c r="E2859" t="s">
        <v>92</v>
      </c>
      <c r="F2859">
        <v>14</v>
      </c>
      <c r="G2859" s="12">
        <v>9.25</v>
      </c>
      <c r="H2859" s="10">
        <v>9.25</v>
      </c>
      <c r="I2859" s="11">
        <v>1100</v>
      </c>
      <c r="J2859" s="11">
        <f t="shared" si="44"/>
        <v>10175</v>
      </c>
    </row>
    <row r="2860" spans="1:10">
      <c r="A2860" t="s">
        <v>76</v>
      </c>
      <c r="B2860" t="s">
        <v>85</v>
      </c>
      <c r="C2860" t="s">
        <v>80</v>
      </c>
      <c r="D2860">
        <v>2017</v>
      </c>
      <c r="E2860" t="s">
        <v>94</v>
      </c>
      <c r="F2860">
        <v>52</v>
      </c>
      <c r="G2860" s="12">
        <v>11.75</v>
      </c>
      <c r="H2860" s="10">
        <v>11.75</v>
      </c>
      <c r="I2860" s="11">
        <v>1100</v>
      </c>
      <c r="J2860" s="11">
        <f t="shared" si="44"/>
        <v>12925</v>
      </c>
    </row>
    <row r="2861" spans="1:10">
      <c r="A2861" t="s">
        <v>78</v>
      </c>
      <c r="B2861" t="s">
        <v>84</v>
      </c>
      <c r="C2861" t="s">
        <v>80</v>
      </c>
      <c r="D2861">
        <v>2017</v>
      </c>
      <c r="E2861" t="s">
        <v>91</v>
      </c>
      <c r="F2861">
        <v>10</v>
      </c>
      <c r="G2861" s="12">
        <v>18</v>
      </c>
      <c r="H2861" s="10">
        <v>18</v>
      </c>
      <c r="I2861" s="11">
        <v>650</v>
      </c>
      <c r="J2861" s="11">
        <f t="shared" si="44"/>
        <v>11700</v>
      </c>
    </row>
    <row r="2862" spans="1:10">
      <c r="A2862" t="s">
        <v>78</v>
      </c>
      <c r="B2862" t="s">
        <v>84</v>
      </c>
      <c r="C2862" t="s">
        <v>80</v>
      </c>
      <c r="D2862">
        <v>2017</v>
      </c>
      <c r="E2862" t="s">
        <v>91</v>
      </c>
      <c r="F2862">
        <v>7</v>
      </c>
      <c r="G2862" s="12">
        <v>33.6</v>
      </c>
      <c r="H2862" s="10">
        <v>33.6</v>
      </c>
      <c r="I2862" s="11">
        <v>650</v>
      </c>
      <c r="J2862" s="11">
        <f t="shared" si="44"/>
        <v>21840</v>
      </c>
    </row>
    <row r="2863" spans="1:10">
      <c r="A2863" t="s">
        <v>77</v>
      </c>
      <c r="B2863" t="s">
        <v>85</v>
      </c>
      <c r="C2863" t="s">
        <v>80</v>
      </c>
      <c r="D2863">
        <v>2017</v>
      </c>
      <c r="E2863" t="s">
        <v>92</v>
      </c>
      <c r="F2863">
        <v>26</v>
      </c>
      <c r="G2863" s="12">
        <v>6</v>
      </c>
      <c r="H2863" s="10">
        <v>6</v>
      </c>
      <c r="I2863" s="11">
        <v>1100</v>
      </c>
      <c r="J2863" s="11">
        <f t="shared" si="44"/>
        <v>6600</v>
      </c>
    </row>
    <row r="2864" spans="1:10">
      <c r="A2864" t="s">
        <v>78</v>
      </c>
      <c r="B2864" t="s">
        <v>85</v>
      </c>
      <c r="C2864" t="s">
        <v>80</v>
      </c>
      <c r="D2864">
        <v>2017</v>
      </c>
      <c r="E2864" t="s">
        <v>93</v>
      </c>
      <c r="F2864">
        <v>27</v>
      </c>
      <c r="G2864" s="12">
        <v>2.5</v>
      </c>
      <c r="H2864" s="10">
        <v>2.5</v>
      </c>
      <c r="I2864" s="11">
        <v>1100</v>
      </c>
      <c r="J2864" s="11">
        <f t="shared" si="44"/>
        <v>2750</v>
      </c>
    </row>
    <row r="2865" spans="1:10">
      <c r="A2865" t="s">
        <v>78</v>
      </c>
      <c r="B2865" t="s">
        <v>84</v>
      </c>
      <c r="C2865" t="s">
        <v>80</v>
      </c>
      <c r="D2865">
        <v>2017</v>
      </c>
      <c r="E2865" t="s">
        <v>92</v>
      </c>
      <c r="F2865">
        <v>14</v>
      </c>
      <c r="G2865" s="12">
        <v>27.599999999999998</v>
      </c>
      <c r="H2865" s="10">
        <v>27.599999999999998</v>
      </c>
      <c r="I2865" s="11">
        <v>650</v>
      </c>
      <c r="J2865" s="11">
        <f t="shared" si="44"/>
        <v>17940</v>
      </c>
    </row>
    <row r="2866" spans="1:10">
      <c r="A2866" t="s">
        <v>76</v>
      </c>
      <c r="B2866" t="s">
        <v>83</v>
      </c>
      <c r="C2866" t="s">
        <v>80</v>
      </c>
      <c r="D2866">
        <v>2017</v>
      </c>
      <c r="E2866" t="s">
        <v>92</v>
      </c>
      <c r="F2866">
        <v>24</v>
      </c>
      <c r="G2866" s="12">
        <v>16.333333333333332</v>
      </c>
      <c r="H2866" s="10">
        <v>16.333333333333332</v>
      </c>
      <c r="I2866" s="11">
        <v>75</v>
      </c>
      <c r="J2866" s="11">
        <f t="shared" si="44"/>
        <v>1225</v>
      </c>
    </row>
    <row r="2867" spans="1:10">
      <c r="A2867" t="s">
        <v>100</v>
      </c>
      <c r="B2867" t="s">
        <v>82</v>
      </c>
      <c r="C2867" t="s">
        <v>80</v>
      </c>
      <c r="D2867">
        <v>2017</v>
      </c>
      <c r="E2867" t="s">
        <v>91</v>
      </c>
      <c r="F2867">
        <v>6</v>
      </c>
      <c r="G2867" s="12">
        <v>7.5</v>
      </c>
      <c r="H2867" s="10">
        <v>7.5</v>
      </c>
      <c r="I2867" s="11">
        <v>215</v>
      </c>
      <c r="J2867" s="11">
        <f t="shared" si="44"/>
        <v>1612.5</v>
      </c>
    </row>
    <row r="2868" spans="1:10">
      <c r="A2868" t="s">
        <v>100</v>
      </c>
      <c r="B2868" t="s">
        <v>85</v>
      </c>
      <c r="C2868" t="s">
        <v>80</v>
      </c>
      <c r="D2868">
        <v>2017</v>
      </c>
      <c r="E2868" t="s">
        <v>94</v>
      </c>
      <c r="F2868">
        <v>42</v>
      </c>
      <c r="G2868" s="12">
        <v>2</v>
      </c>
      <c r="H2868" s="10">
        <v>2</v>
      </c>
      <c r="I2868" s="11">
        <v>1100</v>
      </c>
      <c r="J2868" s="11">
        <f t="shared" si="44"/>
        <v>2200</v>
      </c>
    </row>
    <row r="2869" spans="1:10">
      <c r="A2869" t="s">
        <v>76</v>
      </c>
      <c r="B2869" t="s">
        <v>82</v>
      </c>
      <c r="C2869" t="s">
        <v>80</v>
      </c>
      <c r="D2869">
        <v>2017</v>
      </c>
      <c r="E2869" t="s">
        <v>92</v>
      </c>
      <c r="F2869">
        <v>21</v>
      </c>
      <c r="G2869" s="12">
        <v>63</v>
      </c>
      <c r="H2869" s="10">
        <v>63</v>
      </c>
      <c r="I2869" s="11">
        <v>215</v>
      </c>
      <c r="J2869" s="11">
        <f t="shared" si="44"/>
        <v>13545</v>
      </c>
    </row>
    <row r="2870" spans="1:10">
      <c r="A2870" t="s">
        <v>78</v>
      </c>
      <c r="B2870" t="s">
        <v>84</v>
      </c>
      <c r="C2870" t="s">
        <v>80</v>
      </c>
      <c r="D2870">
        <v>2017</v>
      </c>
      <c r="E2870" t="s">
        <v>92</v>
      </c>
      <c r="F2870">
        <v>21</v>
      </c>
      <c r="G2870" s="12">
        <v>34.799999999999997</v>
      </c>
      <c r="H2870" s="10">
        <v>34.799999999999997</v>
      </c>
      <c r="I2870" s="11">
        <v>650</v>
      </c>
      <c r="J2870" s="11">
        <f t="shared" si="44"/>
        <v>22619.999999999996</v>
      </c>
    </row>
    <row r="2871" spans="1:10">
      <c r="A2871" t="s">
        <v>77</v>
      </c>
      <c r="B2871" t="s">
        <v>84</v>
      </c>
      <c r="C2871" t="s">
        <v>80</v>
      </c>
      <c r="D2871">
        <v>2017</v>
      </c>
      <c r="E2871" t="s">
        <v>92</v>
      </c>
      <c r="F2871">
        <v>24</v>
      </c>
      <c r="G2871" s="12">
        <v>18</v>
      </c>
      <c r="H2871" s="10">
        <v>18</v>
      </c>
      <c r="I2871" s="11">
        <v>650</v>
      </c>
      <c r="J2871" s="11">
        <f t="shared" si="44"/>
        <v>11700</v>
      </c>
    </row>
    <row r="2872" spans="1:10">
      <c r="A2872" t="s">
        <v>100</v>
      </c>
      <c r="B2872" t="s">
        <v>85</v>
      </c>
      <c r="C2872" t="s">
        <v>80</v>
      </c>
      <c r="D2872">
        <v>2017</v>
      </c>
      <c r="E2872" t="s">
        <v>94</v>
      </c>
      <c r="F2872">
        <v>40</v>
      </c>
      <c r="G2872" s="12">
        <v>1.75</v>
      </c>
      <c r="H2872" s="10">
        <v>1.75</v>
      </c>
      <c r="I2872" s="11">
        <v>1100</v>
      </c>
      <c r="J2872" s="11">
        <f t="shared" si="44"/>
        <v>1925</v>
      </c>
    </row>
    <row r="2873" spans="1:10">
      <c r="A2873" t="s">
        <v>75</v>
      </c>
      <c r="B2873" t="s">
        <v>83</v>
      </c>
      <c r="C2873" t="s">
        <v>80</v>
      </c>
      <c r="D2873">
        <v>2017</v>
      </c>
      <c r="E2873" t="s">
        <v>91</v>
      </c>
      <c r="F2873">
        <v>7</v>
      </c>
      <c r="G2873" s="12">
        <v>7</v>
      </c>
      <c r="H2873" s="10">
        <v>7</v>
      </c>
      <c r="I2873" s="11">
        <v>75</v>
      </c>
      <c r="J2873" s="11">
        <f t="shared" si="44"/>
        <v>525</v>
      </c>
    </row>
    <row r="2874" spans="1:10">
      <c r="A2874" t="s">
        <v>76</v>
      </c>
      <c r="B2874" t="s">
        <v>83</v>
      </c>
      <c r="C2874" t="s">
        <v>80</v>
      </c>
      <c r="D2874">
        <v>2017</v>
      </c>
      <c r="E2874" t="s">
        <v>92</v>
      </c>
      <c r="F2874">
        <v>23</v>
      </c>
      <c r="G2874" s="12">
        <v>17</v>
      </c>
      <c r="H2874" s="10">
        <v>17</v>
      </c>
      <c r="I2874" s="11">
        <v>75</v>
      </c>
      <c r="J2874" s="11">
        <f t="shared" si="44"/>
        <v>1275</v>
      </c>
    </row>
    <row r="2875" spans="1:10">
      <c r="A2875" t="s">
        <v>100</v>
      </c>
      <c r="B2875" t="s">
        <v>85</v>
      </c>
      <c r="C2875" t="s">
        <v>80</v>
      </c>
      <c r="D2875">
        <v>2017</v>
      </c>
      <c r="E2875" t="s">
        <v>94</v>
      </c>
      <c r="F2875">
        <v>44</v>
      </c>
      <c r="G2875" s="12">
        <v>2</v>
      </c>
      <c r="H2875" s="10">
        <v>2</v>
      </c>
      <c r="I2875" s="11">
        <v>1100</v>
      </c>
      <c r="J2875" s="11">
        <f t="shared" si="44"/>
        <v>2200</v>
      </c>
    </row>
    <row r="2876" spans="1:10">
      <c r="A2876" t="s">
        <v>76</v>
      </c>
      <c r="B2876" t="s">
        <v>84</v>
      </c>
      <c r="C2876" t="s">
        <v>80</v>
      </c>
      <c r="D2876">
        <v>2017</v>
      </c>
      <c r="E2876" t="s">
        <v>91</v>
      </c>
      <c r="F2876">
        <v>11</v>
      </c>
      <c r="G2876" s="12">
        <v>70.8</v>
      </c>
      <c r="H2876" s="10">
        <v>70.8</v>
      </c>
      <c r="I2876" s="11">
        <v>650</v>
      </c>
      <c r="J2876" s="11">
        <f t="shared" si="44"/>
        <v>46020</v>
      </c>
    </row>
    <row r="2877" spans="1:10">
      <c r="A2877" t="s">
        <v>100</v>
      </c>
      <c r="B2877" t="s">
        <v>84</v>
      </c>
      <c r="C2877" t="s">
        <v>80</v>
      </c>
      <c r="D2877">
        <v>2017</v>
      </c>
      <c r="E2877" t="s">
        <v>94</v>
      </c>
      <c r="F2877">
        <v>43</v>
      </c>
      <c r="G2877" s="12">
        <v>7.1999999999999993</v>
      </c>
      <c r="H2877" s="10">
        <v>7.1999999999999993</v>
      </c>
      <c r="I2877" s="11">
        <v>650</v>
      </c>
      <c r="J2877" s="11">
        <f t="shared" si="44"/>
        <v>4679.9999999999991</v>
      </c>
    </row>
    <row r="2878" spans="1:10">
      <c r="A2878" t="s">
        <v>76</v>
      </c>
      <c r="B2878" t="s">
        <v>82</v>
      </c>
      <c r="C2878" t="s">
        <v>80</v>
      </c>
      <c r="D2878">
        <v>2017</v>
      </c>
      <c r="E2878" t="s">
        <v>94</v>
      </c>
      <c r="F2878">
        <v>52</v>
      </c>
      <c r="G2878" s="12">
        <v>78</v>
      </c>
      <c r="H2878" s="10">
        <v>78</v>
      </c>
      <c r="I2878" s="11">
        <v>215</v>
      </c>
      <c r="J2878" s="11">
        <f t="shared" si="44"/>
        <v>16770</v>
      </c>
    </row>
    <row r="2879" spans="1:10">
      <c r="A2879" t="s">
        <v>75</v>
      </c>
      <c r="B2879" t="s">
        <v>82</v>
      </c>
      <c r="C2879" t="s">
        <v>80</v>
      </c>
      <c r="D2879">
        <v>2017</v>
      </c>
      <c r="E2879" t="s">
        <v>91</v>
      </c>
      <c r="F2879">
        <v>13</v>
      </c>
      <c r="G2879" s="12">
        <v>45</v>
      </c>
      <c r="H2879" s="10">
        <v>45</v>
      </c>
      <c r="I2879" s="11">
        <v>215</v>
      </c>
      <c r="J2879" s="11">
        <f t="shared" si="44"/>
        <v>9675</v>
      </c>
    </row>
    <row r="2880" spans="1:10">
      <c r="A2880" t="s">
        <v>78</v>
      </c>
      <c r="B2880" t="s">
        <v>83</v>
      </c>
      <c r="C2880" t="s">
        <v>80</v>
      </c>
      <c r="D2880">
        <v>2017</v>
      </c>
      <c r="E2880" t="s">
        <v>92</v>
      </c>
      <c r="F2880">
        <v>25</v>
      </c>
      <c r="G2880" s="12">
        <v>8</v>
      </c>
      <c r="H2880" s="10">
        <v>8</v>
      </c>
      <c r="I2880" s="11">
        <v>75</v>
      </c>
      <c r="J2880" s="11">
        <f t="shared" si="44"/>
        <v>600</v>
      </c>
    </row>
    <row r="2881" spans="1:10">
      <c r="A2881" t="s">
        <v>78</v>
      </c>
      <c r="B2881" t="s">
        <v>84</v>
      </c>
      <c r="C2881" t="s">
        <v>80</v>
      </c>
      <c r="D2881">
        <v>2017</v>
      </c>
      <c r="E2881" t="s">
        <v>92</v>
      </c>
      <c r="F2881">
        <v>24</v>
      </c>
      <c r="G2881" s="12">
        <v>16.8</v>
      </c>
      <c r="H2881" s="10">
        <v>16.8</v>
      </c>
      <c r="I2881" s="11">
        <v>650</v>
      </c>
      <c r="J2881" s="11">
        <f t="shared" si="44"/>
        <v>10920</v>
      </c>
    </row>
    <row r="2882" spans="1:10">
      <c r="A2882" t="s">
        <v>76</v>
      </c>
      <c r="B2882" t="s">
        <v>85</v>
      </c>
      <c r="C2882" t="s">
        <v>80</v>
      </c>
      <c r="D2882">
        <v>2017</v>
      </c>
      <c r="E2882" t="s">
        <v>94</v>
      </c>
      <c r="F2882">
        <v>40</v>
      </c>
      <c r="G2882" s="12">
        <v>10.25</v>
      </c>
      <c r="H2882" s="10">
        <v>10.25</v>
      </c>
      <c r="I2882" s="11">
        <v>1100</v>
      </c>
      <c r="J2882" s="11">
        <f t="shared" ref="J2882:J2945" si="45">I2882*G2882</f>
        <v>11275</v>
      </c>
    </row>
    <row r="2883" spans="1:10">
      <c r="A2883" t="s">
        <v>100</v>
      </c>
      <c r="B2883" t="s">
        <v>83</v>
      </c>
      <c r="C2883" t="s">
        <v>80</v>
      </c>
      <c r="D2883">
        <v>2017</v>
      </c>
      <c r="E2883" t="s">
        <v>93</v>
      </c>
      <c r="F2883">
        <v>35</v>
      </c>
      <c r="G2883" s="12">
        <v>3.3333333333333335</v>
      </c>
      <c r="H2883" s="10">
        <v>3.3333333333333335</v>
      </c>
      <c r="I2883" s="11">
        <v>75</v>
      </c>
      <c r="J2883" s="11">
        <f t="shared" si="45"/>
        <v>250</v>
      </c>
    </row>
    <row r="2884" spans="1:10">
      <c r="A2884" t="s">
        <v>100</v>
      </c>
      <c r="B2884" t="s">
        <v>85</v>
      </c>
      <c r="C2884" t="s">
        <v>80</v>
      </c>
      <c r="D2884">
        <v>2017</v>
      </c>
      <c r="E2884" t="s">
        <v>92</v>
      </c>
      <c r="F2884">
        <v>15</v>
      </c>
      <c r="G2884" s="12">
        <v>1.25</v>
      </c>
      <c r="H2884" s="10">
        <v>1.25</v>
      </c>
      <c r="I2884" s="11">
        <v>1100</v>
      </c>
      <c r="J2884" s="11">
        <f t="shared" si="45"/>
        <v>1375</v>
      </c>
    </row>
    <row r="2885" spans="1:10">
      <c r="A2885" t="s">
        <v>75</v>
      </c>
      <c r="B2885" t="s">
        <v>83</v>
      </c>
      <c r="C2885" t="s">
        <v>80</v>
      </c>
      <c r="D2885">
        <v>2017</v>
      </c>
      <c r="E2885" t="s">
        <v>92</v>
      </c>
      <c r="F2885">
        <v>24</v>
      </c>
      <c r="G2885" s="12">
        <v>6.666666666666667</v>
      </c>
      <c r="H2885" s="10">
        <v>6.666666666666667</v>
      </c>
      <c r="I2885" s="11">
        <v>75</v>
      </c>
      <c r="J2885" s="11">
        <f t="shared" si="45"/>
        <v>500</v>
      </c>
    </row>
    <row r="2886" spans="1:10">
      <c r="A2886" t="s">
        <v>77</v>
      </c>
      <c r="B2886" t="s">
        <v>83</v>
      </c>
      <c r="C2886" t="s">
        <v>80</v>
      </c>
      <c r="D2886">
        <v>2017</v>
      </c>
      <c r="E2886" t="s">
        <v>94</v>
      </c>
      <c r="F2886">
        <v>48</v>
      </c>
      <c r="G2886" s="12">
        <v>6</v>
      </c>
      <c r="H2886" s="10">
        <v>6</v>
      </c>
      <c r="I2886" s="11">
        <v>75</v>
      </c>
      <c r="J2886" s="11">
        <f t="shared" si="45"/>
        <v>450</v>
      </c>
    </row>
    <row r="2887" spans="1:10">
      <c r="A2887" t="s">
        <v>75</v>
      </c>
      <c r="B2887" t="s">
        <v>83</v>
      </c>
      <c r="C2887" t="s">
        <v>80</v>
      </c>
      <c r="D2887">
        <v>2017</v>
      </c>
      <c r="E2887" t="s">
        <v>94</v>
      </c>
      <c r="F2887">
        <v>52</v>
      </c>
      <c r="G2887" s="12">
        <v>7</v>
      </c>
      <c r="H2887" s="10">
        <v>7</v>
      </c>
      <c r="I2887" s="11">
        <v>75</v>
      </c>
      <c r="J2887" s="11">
        <f t="shared" si="45"/>
        <v>525</v>
      </c>
    </row>
    <row r="2888" spans="1:10">
      <c r="A2888" t="s">
        <v>77</v>
      </c>
      <c r="B2888" t="s">
        <v>83</v>
      </c>
      <c r="C2888" t="s">
        <v>80</v>
      </c>
      <c r="D2888">
        <v>2017</v>
      </c>
      <c r="E2888" t="s">
        <v>93</v>
      </c>
      <c r="F2888">
        <v>39</v>
      </c>
      <c r="G2888" s="12">
        <v>7.666666666666667</v>
      </c>
      <c r="H2888" s="10">
        <v>7.666666666666667</v>
      </c>
      <c r="I2888" s="11">
        <v>75</v>
      </c>
      <c r="J2888" s="11">
        <f t="shared" si="45"/>
        <v>575</v>
      </c>
    </row>
    <row r="2889" spans="1:10">
      <c r="A2889" t="s">
        <v>78</v>
      </c>
      <c r="B2889" t="s">
        <v>82</v>
      </c>
      <c r="C2889" t="s">
        <v>80</v>
      </c>
      <c r="D2889">
        <v>2017</v>
      </c>
      <c r="E2889" t="s">
        <v>92</v>
      </c>
      <c r="F2889">
        <v>26</v>
      </c>
      <c r="G2889" s="12">
        <v>22.5</v>
      </c>
      <c r="H2889" s="10">
        <v>22.5</v>
      </c>
      <c r="I2889" s="11">
        <v>215</v>
      </c>
      <c r="J2889" s="11">
        <f t="shared" si="45"/>
        <v>4837.5</v>
      </c>
    </row>
    <row r="2890" spans="1:10">
      <c r="A2890" t="s">
        <v>76</v>
      </c>
      <c r="B2890" t="s">
        <v>84</v>
      </c>
      <c r="C2890" t="s">
        <v>80</v>
      </c>
      <c r="D2890">
        <v>2017</v>
      </c>
      <c r="E2890" t="s">
        <v>93</v>
      </c>
      <c r="F2890">
        <v>27</v>
      </c>
      <c r="G2890" s="12">
        <v>40.799999999999997</v>
      </c>
      <c r="H2890" s="10">
        <v>40.799999999999997</v>
      </c>
      <c r="I2890" s="11">
        <v>650</v>
      </c>
      <c r="J2890" s="11">
        <f t="shared" si="45"/>
        <v>26519.999999999996</v>
      </c>
    </row>
    <row r="2891" spans="1:10">
      <c r="A2891" t="s">
        <v>100</v>
      </c>
      <c r="B2891" t="s">
        <v>84</v>
      </c>
      <c r="C2891" t="s">
        <v>80</v>
      </c>
      <c r="D2891">
        <v>2017</v>
      </c>
      <c r="E2891" t="s">
        <v>94</v>
      </c>
      <c r="F2891">
        <v>41</v>
      </c>
      <c r="G2891" s="12">
        <v>9.6</v>
      </c>
      <c r="H2891" s="10">
        <v>9.6</v>
      </c>
      <c r="I2891" s="11">
        <v>650</v>
      </c>
      <c r="J2891" s="11">
        <f t="shared" si="45"/>
        <v>6240</v>
      </c>
    </row>
    <row r="2892" spans="1:10">
      <c r="A2892" t="s">
        <v>76</v>
      </c>
      <c r="B2892" t="s">
        <v>82</v>
      </c>
      <c r="C2892" t="s">
        <v>80</v>
      </c>
      <c r="D2892">
        <v>2017</v>
      </c>
      <c r="E2892" t="s">
        <v>94</v>
      </c>
      <c r="F2892">
        <v>49</v>
      </c>
      <c r="G2892" s="12">
        <v>87</v>
      </c>
      <c r="H2892" s="10">
        <v>87</v>
      </c>
      <c r="I2892" s="11">
        <v>215</v>
      </c>
      <c r="J2892" s="11">
        <f t="shared" si="45"/>
        <v>18705</v>
      </c>
    </row>
    <row r="2893" spans="1:10">
      <c r="A2893" t="s">
        <v>75</v>
      </c>
      <c r="B2893" t="s">
        <v>83</v>
      </c>
      <c r="C2893" t="s">
        <v>80</v>
      </c>
      <c r="D2893">
        <v>2017</v>
      </c>
      <c r="E2893" t="s">
        <v>93</v>
      </c>
      <c r="F2893">
        <v>27</v>
      </c>
      <c r="G2893" s="12">
        <v>11.666666666666666</v>
      </c>
      <c r="H2893" s="10">
        <v>11.666666666666666</v>
      </c>
      <c r="I2893" s="11">
        <v>75</v>
      </c>
      <c r="J2893" s="11">
        <f t="shared" si="45"/>
        <v>875</v>
      </c>
    </row>
    <row r="2894" spans="1:10">
      <c r="A2894" t="s">
        <v>76</v>
      </c>
      <c r="B2894" t="s">
        <v>82</v>
      </c>
      <c r="C2894" t="s">
        <v>80</v>
      </c>
      <c r="D2894">
        <v>2017</v>
      </c>
      <c r="E2894" t="s">
        <v>92</v>
      </c>
      <c r="F2894">
        <v>25</v>
      </c>
      <c r="G2894" s="12">
        <v>70.5</v>
      </c>
      <c r="H2894" s="10">
        <v>70.5</v>
      </c>
      <c r="I2894" s="11">
        <v>215</v>
      </c>
      <c r="J2894" s="11">
        <f t="shared" si="45"/>
        <v>15157.5</v>
      </c>
    </row>
    <row r="2895" spans="1:10">
      <c r="A2895" t="s">
        <v>100</v>
      </c>
      <c r="B2895" t="s">
        <v>85</v>
      </c>
      <c r="C2895" t="s">
        <v>80</v>
      </c>
      <c r="D2895">
        <v>2017</v>
      </c>
      <c r="E2895" t="s">
        <v>91</v>
      </c>
      <c r="F2895">
        <v>5</v>
      </c>
      <c r="G2895" s="12">
        <v>1.5</v>
      </c>
      <c r="H2895" s="10">
        <v>1.5</v>
      </c>
      <c r="I2895" s="11">
        <v>1100</v>
      </c>
      <c r="J2895" s="11">
        <f t="shared" si="45"/>
        <v>1650</v>
      </c>
    </row>
    <row r="2896" spans="1:10">
      <c r="A2896" t="s">
        <v>75</v>
      </c>
      <c r="B2896" t="s">
        <v>82</v>
      </c>
      <c r="C2896" t="s">
        <v>80</v>
      </c>
      <c r="D2896">
        <v>2017</v>
      </c>
      <c r="E2896" t="s">
        <v>92</v>
      </c>
      <c r="F2896">
        <v>14</v>
      </c>
      <c r="G2896" s="12">
        <v>40.5</v>
      </c>
      <c r="H2896" s="10">
        <v>40.5</v>
      </c>
      <c r="I2896" s="11">
        <v>215</v>
      </c>
      <c r="J2896" s="11">
        <f t="shared" si="45"/>
        <v>8707.5</v>
      </c>
    </row>
    <row r="2897" spans="1:10">
      <c r="A2897" t="s">
        <v>100</v>
      </c>
      <c r="B2897" t="s">
        <v>85</v>
      </c>
      <c r="C2897" t="s">
        <v>80</v>
      </c>
      <c r="D2897">
        <v>2017</v>
      </c>
      <c r="E2897" t="s">
        <v>93</v>
      </c>
      <c r="F2897">
        <v>36</v>
      </c>
      <c r="G2897" s="12">
        <v>2.25</v>
      </c>
      <c r="H2897" s="10">
        <v>2.25</v>
      </c>
      <c r="I2897" s="11">
        <v>1100</v>
      </c>
      <c r="J2897" s="11">
        <f t="shared" si="45"/>
        <v>2475</v>
      </c>
    </row>
    <row r="2898" spans="1:10">
      <c r="A2898" t="s">
        <v>76</v>
      </c>
      <c r="B2898" t="s">
        <v>82</v>
      </c>
      <c r="C2898" t="s">
        <v>80</v>
      </c>
      <c r="D2898">
        <v>2017</v>
      </c>
      <c r="E2898" t="s">
        <v>93</v>
      </c>
      <c r="F2898">
        <v>39</v>
      </c>
      <c r="G2898" s="12">
        <v>79.5</v>
      </c>
      <c r="H2898" s="10">
        <v>79.5</v>
      </c>
      <c r="I2898" s="11">
        <v>215</v>
      </c>
      <c r="J2898" s="11">
        <f t="shared" si="45"/>
        <v>17092.5</v>
      </c>
    </row>
    <row r="2899" spans="1:10">
      <c r="A2899" t="s">
        <v>77</v>
      </c>
      <c r="B2899" t="s">
        <v>82</v>
      </c>
      <c r="C2899" t="s">
        <v>80</v>
      </c>
      <c r="D2899">
        <v>2017</v>
      </c>
      <c r="E2899" t="s">
        <v>92</v>
      </c>
      <c r="F2899">
        <v>21</v>
      </c>
      <c r="G2899" s="12">
        <v>37.5</v>
      </c>
      <c r="H2899" s="10">
        <v>37.5</v>
      </c>
      <c r="I2899" s="11">
        <v>215</v>
      </c>
      <c r="J2899" s="11">
        <f t="shared" si="45"/>
        <v>8062.5</v>
      </c>
    </row>
    <row r="2900" spans="1:10">
      <c r="A2900" t="s">
        <v>75</v>
      </c>
      <c r="B2900" t="s">
        <v>85</v>
      </c>
      <c r="C2900" t="s">
        <v>80</v>
      </c>
      <c r="D2900">
        <v>2017</v>
      </c>
      <c r="E2900" t="s">
        <v>91</v>
      </c>
      <c r="F2900">
        <v>11</v>
      </c>
      <c r="G2900" s="12">
        <v>6.5</v>
      </c>
      <c r="H2900" s="10">
        <v>6.5</v>
      </c>
      <c r="I2900" s="11">
        <v>1100</v>
      </c>
      <c r="J2900" s="11">
        <f t="shared" si="45"/>
        <v>7150</v>
      </c>
    </row>
    <row r="2901" spans="1:10">
      <c r="A2901" t="s">
        <v>75</v>
      </c>
      <c r="B2901" t="s">
        <v>82</v>
      </c>
      <c r="C2901" t="s">
        <v>80</v>
      </c>
      <c r="D2901">
        <v>2017</v>
      </c>
      <c r="E2901" t="s">
        <v>94</v>
      </c>
      <c r="F2901">
        <v>50</v>
      </c>
      <c r="G2901" s="12">
        <v>57</v>
      </c>
      <c r="H2901" s="10">
        <v>57</v>
      </c>
      <c r="I2901" s="11">
        <v>215</v>
      </c>
      <c r="J2901" s="11">
        <f t="shared" si="45"/>
        <v>12255</v>
      </c>
    </row>
    <row r="2902" spans="1:10">
      <c r="A2902" t="s">
        <v>77</v>
      </c>
      <c r="B2902" t="s">
        <v>84</v>
      </c>
      <c r="C2902" t="s">
        <v>80</v>
      </c>
      <c r="D2902">
        <v>2017</v>
      </c>
      <c r="E2902" t="s">
        <v>94</v>
      </c>
      <c r="F2902">
        <v>48</v>
      </c>
      <c r="G2902" s="12">
        <v>19.2</v>
      </c>
      <c r="H2902" s="10">
        <v>19.2</v>
      </c>
      <c r="I2902" s="11">
        <v>650</v>
      </c>
      <c r="J2902" s="11">
        <f t="shared" si="45"/>
        <v>12480</v>
      </c>
    </row>
    <row r="2903" spans="1:10">
      <c r="A2903" t="s">
        <v>100</v>
      </c>
      <c r="B2903" t="s">
        <v>82</v>
      </c>
      <c r="C2903" t="s">
        <v>80</v>
      </c>
      <c r="D2903">
        <v>2017</v>
      </c>
      <c r="E2903" t="s">
        <v>92</v>
      </c>
      <c r="F2903">
        <v>15</v>
      </c>
      <c r="G2903" s="12">
        <v>15</v>
      </c>
      <c r="H2903" s="10">
        <v>15</v>
      </c>
      <c r="I2903" s="11">
        <v>215</v>
      </c>
      <c r="J2903" s="11">
        <f t="shared" si="45"/>
        <v>3225</v>
      </c>
    </row>
    <row r="2904" spans="1:10">
      <c r="A2904" t="s">
        <v>76</v>
      </c>
      <c r="B2904" t="s">
        <v>84</v>
      </c>
      <c r="C2904" t="s">
        <v>80</v>
      </c>
      <c r="D2904">
        <v>2017</v>
      </c>
      <c r="E2904" t="s">
        <v>94</v>
      </c>
      <c r="F2904">
        <v>52</v>
      </c>
      <c r="G2904" s="12">
        <v>62.4</v>
      </c>
      <c r="H2904" s="10">
        <v>62.4</v>
      </c>
      <c r="I2904" s="11">
        <v>650</v>
      </c>
      <c r="J2904" s="11">
        <f t="shared" si="45"/>
        <v>40560</v>
      </c>
    </row>
    <row r="2905" spans="1:10">
      <c r="A2905" t="s">
        <v>100</v>
      </c>
      <c r="B2905" t="s">
        <v>83</v>
      </c>
      <c r="C2905" t="s">
        <v>80</v>
      </c>
      <c r="D2905">
        <v>2017</v>
      </c>
      <c r="E2905" t="s">
        <v>93</v>
      </c>
      <c r="F2905">
        <v>37</v>
      </c>
      <c r="G2905" s="12">
        <v>2.6666666666666665</v>
      </c>
      <c r="H2905" s="10">
        <v>2.6666666666666665</v>
      </c>
      <c r="I2905" s="11">
        <v>75</v>
      </c>
      <c r="J2905" s="11">
        <f t="shared" si="45"/>
        <v>200</v>
      </c>
    </row>
    <row r="2906" spans="1:10">
      <c r="A2906" t="s">
        <v>78</v>
      </c>
      <c r="B2906" t="s">
        <v>83</v>
      </c>
      <c r="C2906" t="s">
        <v>80</v>
      </c>
      <c r="D2906">
        <v>2017</v>
      </c>
      <c r="E2906" t="s">
        <v>92</v>
      </c>
      <c r="F2906">
        <v>21</v>
      </c>
      <c r="G2906" s="12">
        <v>8.6666666666666661</v>
      </c>
      <c r="H2906" s="10">
        <v>8.6666666666666661</v>
      </c>
      <c r="I2906" s="11">
        <v>75</v>
      </c>
      <c r="J2906" s="11">
        <f t="shared" si="45"/>
        <v>650</v>
      </c>
    </row>
    <row r="2907" spans="1:10">
      <c r="A2907" t="s">
        <v>77</v>
      </c>
      <c r="B2907" t="s">
        <v>84</v>
      </c>
      <c r="C2907" t="s">
        <v>80</v>
      </c>
      <c r="D2907">
        <v>2017</v>
      </c>
      <c r="E2907" t="s">
        <v>92</v>
      </c>
      <c r="F2907">
        <v>26</v>
      </c>
      <c r="G2907" s="12">
        <v>21.599999999999998</v>
      </c>
      <c r="H2907" s="10">
        <v>21.599999999999998</v>
      </c>
      <c r="I2907" s="11">
        <v>650</v>
      </c>
      <c r="J2907" s="11">
        <f t="shared" si="45"/>
        <v>14039.999999999998</v>
      </c>
    </row>
    <row r="2908" spans="1:10">
      <c r="A2908" t="s">
        <v>78</v>
      </c>
      <c r="B2908" t="s">
        <v>82</v>
      </c>
      <c r="C2908" t="s">
        <v>80</v>
      </c>
      <c r="D2908">
        <v>2017</v>
      </c>
      <c r="E2908" t="s">
        <v>92</v>
      </c>
      <c r="F2908">
        <v>24</v>
      </c>
      <c r="G2908" s="12">
        <v>18</v>
      </c>
      <c r="H2908" s="10">
        <v>18</v>
      </c>
      <c r="I2908" s="11">
        <v>215</v>
      </c>
      <c r="J2908" s="11">
        <f t="shared" si="45"/>
        <v>3870</v>
      </c>
    </row>
    <row r="2909" spans="1:10">
      <c r="A2909" t="s">
        <v>75</v>
      </c>
      <c r="B2909" t="s">
        <v>84</v>
      </c>
      <c r="C2909" t="s">
        <v>80</v>
      </c>
      <c r="D2909">
        <v>2017</v>
      </c>
      <c r="E2909" t="s">
        <v>91</v>
      </c>
      <c r="F2909">
        <v>12</v>
      </c>
      <c r="G2909" s="12">
        <v>37.199999999999996</v>
      </c>
      <c r="H2909" s="10">
        <v>37.199999999999996</v>
      </c>
      <c r="I2909" s="11">
        <v>650</v>
      </c>
      <c r="J2909" s="11">
        <f t="shared" si="45"/>
        <v>24179.999999999996</v>
      </c>
    </row>
    <row r="2910" spans="1:10">
      <c r="A2910" t="s">
        <v>76</v>
      </c>
      <c r="B2910" t="s">
        <v>83</v>
      </c>
      <c r="C2910" t="s">
        <v>80</v>
      </c>
      <c r="D2910">
        <v>2017</v>
      </c>
      <c r="E2910" t="s">
        <v>91</v>
      </c>
      <c r="F2910">
        <v>11</v>
      </c>
      <c r="G2910" s="12">
        <v>15</v>
      </c>
      <c r="H2910" s="10">
        <v>15</v>
      </c>
      <c r="I2910" s="11">
        <v>75</v>
      </c>
      <c r="J2910" s="11">
        <f t="shared" si="45"/>
        <v>1125</v>
      </c>
    </row>
    <row r="2911" spans="1:10">
      <c r="A2911" t="s">
        <v>100</v>
      </c>
      <c r="B2911" t="s">
        <v>82</v>
      </c>
      <c r="C2911" t="s">
        <v>80</v>
      </c>
      <c r="D2911">
        <v>2017</v>
      </c>
      <c r="E2911" t="s">
        <v>94</v>
      </c>
      <c r="F2911">
        <v>43</v>
      </c>
      <c r="G2911" s="12">
        <v>12</v>
      </c>
      <c r="H2911" s="10">
        <v>12</v>
      </c>
      <c r="I2911" s="11">
        <v>215</v>
      </c>
      <c r="J2911" s="11">
        <f t="shared" si="45"/>
        <v>2580</v>
      </c>
    </row>
    <row r="2912" spans="1:10">
      <c r="A2912" t="s">
        <v>78</v>
      </c>
      <c r="B2912" t="s">
        <v>82</v>
      </c>
      <c r="C2912" t="s">
        <v>80</v>
      </c>
      <c r="D2912">
        <v>2017</v>
      </c>
      <c r="E2912" t="s">
        <v>92</v>
      </c>
      <c r="F2912">
        <v>21</v>
      </c>
      <c r="G2912" s="12">
        <v>33</v>
      </c>
      <c r="H2912" s="10">
        <v>33</v>
      </c>
      <c r="I2912" s="11">
        <v>215</v>
      </c>
      <c r="J2912" s="11">
        <f t="shared" si="45"/>
        <v>7095</v>
      </c>
    </row>
    <row r="2913" spans="1:10">
      <c r="A2913" t="s">
        <v>77</v>
      </c>
      <c r="B2913" t="s">
        <v>85</v>
      </c>
      <c r="C2913" t="s">
        <v>80</v>
      </c>
      <c r="D2913">
        <v>2017</v>
      </c>
      <c r="E2913" t="s">
        <v>93</v>
      </c>
      <c r="F2913">
        <v>39</v>
      </c>
      <c r="G2913" s="12">
        <v>5.75</v>
      </c>
      <c r="H2913" s="10">
        <v>5.75</v>
      </c>
      <c r="I2913" s="11">
        <v>1100</v>
      </c>
      <c r="J2913" s="11">
        <f t="shared" si="45"/>
        <v>6325</v>
      </c>
    </row>
    <row r="2914" spans="1:10">
      <c r="A2914" t="s">
        <v>76</v>
      </c>
      <c r="B2914" t="s">
        <v>84</v>
      </c>
      <c r="C2914" t="s">
        <v>80</v>
      </c>
      <c r="D2914">
        <v>2017</v>
      </c>
      <c r="E2914" t="s">
        <v>93</v>
      </c>
      <c r="F2914">
        <v>39</v>
      </c>
      <c r="G2914" s="12">
        <v>67.2</v>
      </c>
      <c r="H2914" s="10">
        <v>67.2</v>
      </c>
      <c r="I2914" s="11">
        <v>650</v>
      </c>
      <c r="J2914" s="11">
        <f t="shared" si="45"/>
        <v>43680</v>
      </c>
    </row>
    <row r="2915" spans="1:10">
      <c r="A2915" t="s">
        <v>77</v>
      </c>
      <c r="B2915" t="s">
        <v>85</v>
      </c>
      <c r="C2915" t="s">
        <v>80</v>
      </c>
      <c r="D2915">
        <v>2017</v>
      </c>
      <c r="E2915" t="s">
        <v>91</v>
      </c>
      <c r="F2915">
        <v>10</v>
      </c>
      <c r="G2915" s="12">
        <v>6.25</v>
      </c>
      <c r="H2915" s="10">
        <v>6.25</v>
      </c>
      <c r="I2915" s="11">
        <v>1100</v>
      </c>
      <c r="J2915" s="11">
        <f t="shared" si="45"/>
        <v>6875</v>
      </c>
    </row>
    <row r="2916" spans="1:10">
      <c r="A2916" t="s">
        <v>78</v>
      </c>
      <c r="B2916" t="s">
        <v>85</v>
      </c>
      <c r="C2916" t="s">
        <v>80</v>
      </c>
      <c r="D2916">
        <v>2017</v>
      </c>
      <c r="E2916" t="s">
        <v>91</v>
      </c>
      <c r="F2916">
        <v>11</v>
      </c>
      <c r="G2916" s="12">
        <v>5.25</v>
      </c>
      <c r="H2916" s="10">
        <v>5.25</v>
      </c>
      <c r="I2916" s="11">
        <v>1100</v>
      </c>
      <c r="J2916" s="11">
        <f t="shared" si="45"/>
        <v>5775</v>
      </c>
    </row>
    <row r="2917" spans="1:10">
      <c r="A2917" t="s">
        <v>77</v>
      </c>
      <c r="B2917" t="s">
        <v>84</v>
      </c>
      <c r="C2917" t="s">
        <v>80</v>
      </c>
      <c r="D2917">
        <v>2017</v>
      </c>
      <c r="E2917" t="s">
        <v>92</v>
      </c>
      <c r="F2917">
        <v>21</v>
      </c>
      <c r="G2917" s="12">
        <v>26.4</v>
      </c>
      <c r="H2917" s="10">
        <v>26.4</v>
      </c>
      <c r="I2917" s="11">
        <v>650</v>
      </c>
      <c r="J2917" s="11">
        <f t="shared" si="45"/>
        <v>17160</v>
      </c>
    </row>
    <row r="2918" spans="1:10">
      <c r="A2918" t="s">
        <v>77</v>
      </c>
      <c r="B2918" t="s">
        <v>82</v>
      </c>
      <c r="C2918" t="s">
        <v>80</v>
      </c>
      <c r="D2918">
        <v>2017</v>
      </c>
      <c r="E2918" t="s">
        <v>92</v>
      </c>
      <c r="F2918">
        <v>26</v>
      </c>
      <c r="G2918" s="12">
        <v>52.5</v>
      </c>
      <c r="H2918" s="10">
        <v>52.5</v>
      </c>
      <c r="I2918" s="11">
        <v>215</v>
      </c>
      <c r="J2918" s="11">
        <f t="shared" si="45"/>
        <v>11287.5</v>
      </c>
    </row>
    <row r="2919" spans="1:10">
      <c r="A2919" t="s">
        <v>76</v>
      </c>
      <c r="B2919" t="s">
        <v>83</v>
      </c>
      <c r="C2919" t="s">
        <v>80</v>
      </c>
      <c r="D2919">
        <v>2017</v>
      </c>
      <c r="E2919" t="s">
        <v>92</v>
      </c>
      <c r="F2919">
        <v>21</v>
      </c>
      <c r="G2919" s="12">
        <v>18</v>
      </c>
      <c r="H2919" s="10">
        <v>18</v>
      </c>
      <c r="I2919" s="11">
        <v>75</v>
      </c>
      <c r="J2919" s="11">
        <f t="shared" si="45"/>
        <v>1350</v>
      </c>
    </row>
    <row r="2920" spans="1:10">
      <c r="A2920" t="s">
        <v>100</v>
      </c>
      <c r="B2920" t="s">
        <v>84</v>
      </c>
      <c r="C2920" t="s">
        <v>80</v>
      </c>
      <c r="D2920">
        <v>2017</v>
      </c>
      <c r="E2920" t="s">
        <v>93</v>
      </c>
      <c r="F2920">
        <v>38</v>
      </c>
      <c r="G2920" s="12">
        <v>12</v>
      </c>
      <c r="H2920" s="10">
        <v>12</v>
      </c>
      <c r="I2920" s="11">
        <v>650</v>
      </c>
      <c r="J2920" s="11">
        <f t="shared" si="45"/>
        <v>7800</v>
      </c>
    </row>
    <row r="2921" spans="1:10">
      <c r="A2921" t="s">
        <v>77</v>
      </c>
      <c r="B2921" t="s">
        <v>83</v>
      </c>
      <c r="C2921" t="s">
        <v>80</v>
      </c>
      <c r="D2921">
        <v>2017</v>
      </c>
      <c r="E2921" t="s">
        <v>94</v>
      </c>
      <c r="F2921">
        <v>49</v>
      </c>
      <c r="G2921" s="12">
        <v>6</v>
      </c>
      <c r="H2921" s="10">
        <v>6</v>
      </c>
      <c r="I2921" s="11">
        <v>75</v>
      </c>
      <c r="J2921" s="11">
        <f t="shared" si="45"/>
        <v>450</v>
      </c>
    </row>
    <row r="2922" spans="1:10">
      <c r="A2922" t="s">
        <v>77</v>
      </c>
      <c r="B2922" t="s">
        <v>83</v>
      </c>
      <c r="C2922" t="s">
        <v>80</v>
      </c>
      <c r="D2922">
        <v>2017</v>
      </c>
      <c r="E2922" t="s">
        <v>92</v>
      </c>
      <c r="F2922">
        <v>21</v>
      </c>
      <c r="G2922" s="12">
        <v>5.333333333333333</v>
      </c>
      <c r="H2922" s="10">
        <v>5.333333333333333</v>
      </c>
      <c r="I2922" s="11">
        <v>75</v>
      </c>
      <c r="J2922" s="11">
        <f t="shared" si="45"/>
        <v>400</v>
      </c>
    </row>
    <row r="2923" spans="1:10">
      <c r="A2923" t="s">
        <v>77</v>
      </c>
      <c r="B2923" t="s">
        <v>85</v>
      </c>
      <c r="C2923" t="s">
        <v>80</v>
      </c>
      <c r="D2923">
        <v>2017</v>
      </c>
      <c r="E2923" t="s">
        <v>92</v>
      </c>
      <c r="F2923">
        <v>24</v>
      </c>
      <c r="G2923" s="12">
        <v>5.75</v>
      </c>
      <c r="H2923" s="10">
        <v>5.75</v>
      </c>
      <c r="I2923" s="11">
        <v>1100</v>
      </c>
      <c r="J2923" s="11">
        <f t="shared" si="45"/>
        <v>6325</v>
      </c>
    </row>
    <row r="2924" spans="1:10">
      <c r="A2924" t="s">
        <v>76</v>
      </c>
      <c r="B2924" t="s">
        <v>84</v>
      </c>
      <c r="C2924" t="s">
        <v>80</v>
      </c>
      <c r="D2924">
        <v>2017</v>
      </c>
      <c r="E2924" t="s">
        <v>92</v>
      </c>
      <c r="F2924">
        <v>24</v>
      </c>
      <c r="G2924" s="12">
        <v>54</v>
      </c>
      <c r="H2924" s="10">
        <v>54</v>
      </c>
      <c r="I2924" s="11">
        <v>650</v>
      </c>
      <c r="J2924" s="11">
        <f t="shared" si="45"/>
        <v>35100</v>
      </c>
    </row>
    <row r="2925" spans="1:10">
      <c r="A2925" t="s">
        <v>100</v>
      </c>
      <c r="B2925" t="s">
        <v>83</v>
      </c>
      <c r="C2925" t="s">
        <v>80</v>
      </c>
      <c r="D2925">
        <v>2017</v>
      </c>
      <c r="E2925" t="s">
        <v>93</v>
      </c>
      <c r="F2925">
        <v>28</v>
      </c>
      <c r="G2925" s="12">
        <v>1.6666666666666667</v>
      </c>
      <c r="H2925" s="10">
        <v>1.6666666666666667</v>
      </c>
      <c r="I2925" s="11">
        <v>75</v>
      </c>
      <c r="J2925" s="11">
        <f t="shared" si="45"/>
        <v>125</v>
      </c>
    </row>
    <row r="2926" spans="1:10">
      <c r="A2926" t="s">
        <v>77</v>
      </c>
      <c r="B2926" t="s">
        <v>82</v>
      </c>
      <c r="C2926" t="s">
        <v>80</v>
      </c>
      <c r="D2926">
        <v>2017</v>
      </c>
      <c r="E2926" t="s">
        <v>93</v>
      </c>
      <c r="F2926">
        <v>27</v>
      </c>
      <c r="G2926" s="12">
        <v>27</v>
      </c>
      <c r="H2926" s="10">
        <v>27</v>
      </c>
      <c r="I2926" s="11">
        <v>215</v>
      </c>
      <c r="J2926" s="11">
        <f t="shared" si="45"/>
        <v>5805</v>
      </c>
    </row>
    <row r="2927" spans="1:10">
      <c r="A2927" t="s">
        <v>76</v>
      </c>
      <c r="B2927" t="s">
        <v>84</v>
      </c>
      <c r="C2927" t="s">
        <v>80</v>
      </c>
      <c r="D2927">
        <v>2017</v>
      </c>
      <c r="E2927" t="s">
        <v>91</v>
      </c>
      <c r="F2927">
        <v>10</v>
      </c>
      <c r="G2927" s="12">
        <v>46.8</v>
      </c>
      <c r="H2927" s="10">
        <v>46.8</v>
      </c>
      <c r="I2927" s="11">
        <v>650</v>
      </c>
      <c r="J2927" s="11">
        <f t="shared" si="45"/>
        <v>30419.999999999996</v>
      </c>
    </row>
    <row r="2928" spans="1:10">
      <c r="A2928" t="s">
        <v>76</v>
      </c>
      <c r="B2928" t="s">
        <v>82</v>
      </c>
      <c r="C2928" t="s">
        <v>80</v>
      </c>
      <c r="D2928">
        <v>2017</v>
      </c>
      <c r="E2928" t="s">
        <v>92</v>
      </c>
      <c r="F2928">
        <v>22</v>
      </c>
      <c r="G2928" s="12">
        <v>90</v>
      </c>
      <c r="H2928" s="10">
        <v>90</v>
      </c>
      <c r="I2928" s="11">
        <v>215</v>
      </c>
      <c r="J2928" s="11">
        <f t="shared" si="45"/>
        <v>19350</v>
      </c>
    </row>
    <row r="2929" spans="1:10">
      <c r="A2929" t="s">
        <v>77</v>
      </c>
      <c r="B2929" t="s">
        <v>84</v>
      </c>
      <c r="C2929" t="s">
        <v>80</v>
      </c>
      <c r="D2929">
        <v>2017</v>
      </c>
      <c r="E2929" t="s">
        <v>91</v>
      </c>
      <c r="F2929">
        <v>11</v>
      </c>
      <c r="G2929" s="12">
        <v>28.799999999999997</v>
      </c>
      <c r="H2929" s="10">
        <v>28.799999999999997</v>
      </c>
      <c r="I2929" s="11">
        <v>650</v>
      </c>
      <c r="J2929" s="11">
        <f t="shared" si="45"/>
        <v>18719.999999999996</v>
      </c>
    </row>
    <row r="2930" spans="1:10">
      <c r="A2930" t="s">
        <v>77</v>
      </c>
      <c r="B2930" t="s">
        <v>83</v>
      </c>
      <c r="C2930" t="s">
        <v>80</v>
      </c>
      <c r="D2930">
        <v>2017</v>
      </c>
      <c r="E2930" t="s">
        <v>91</v>
      </c>
      <c r="F2930">
        <v>7</v>
      </c>
      <c r="G2930" s="12">
        <v>10.666666666666666</v>
      </c>
      <c r="H2930" s="10">
        <v>10.666666666666666</v>
      </c>
      <c r="I2930" s="11">
        <v>75</v>
      </c>
      <c r="J2930" s="11">
        <f t="shared" si="45"/>
        <v>800</v>
      </c>
    </row>
    <row r="2931" spans="1:10">
      <c r="A2931" t="s">
        <v>78</v>
      </c>
      <c r="B2931" t="s">
        <v>84</v>
      </c>
      <c r="C2931" t="s">
        <v>80</v>
      </c>
      <c r="D2931">
        <v>2017</v>
      </c>
      <c r="E2931" t="s">
        <v>94</v>
      </c>
      <c r="F2931">
        <v>51</v>
      </c>
      <c r="G2931" s="12">
        <v>36</v>
      </c>
      <c r="H2931" s="10">
        <v>36</v>
      </c>
      <c r="I2931" s="11">
        <v>650</v>
      </c>
      <c r="J2931" s="11">
        <f t="shared" si="45"/>
        <v>23400</v>
      </c>
    </row>
    <row r="2932" spans="1:10">
      <c r="A2932" t="s">
        <v>78</v>
      </c>
      <c r="B2932" t="s">
        <v>83</v>
      </c>
      <c r="C2932" t="s">
        <v>80</v>
      </c>
      <c r="D2932">
        <v>2017</v>
      </c>
      <c r="E2932" t="s">
        <v>91</v>
      </c>
      <c r="F2932">
        <v>12</v>
      </c>
      <c r="G2932" s="12">
        <v>6</v>
      </c>
      <c r="H2932" s="10">
        <v>6</v>
      </c>
      <c r="I2932" s="11">
        <v>75</v>
      </c>
      <c r="J2932" s="11">
        <f t="shared" si="45"/>
        <v>450</v>
      </c>
    </row>
    <row r="2933" spans="1:10">
      <c r="A2933" t="s">
        <v>77</v>
      </c>
      <c r="B2933" t="s">
        <v>84</v>
      </c>
      <c r="C2933" t="s">
        <v>80</v>
      </c>
      <c r="D2933">
        <v>2017</v>
      </c>
      <c r="E2933" t="s">
        <v>92</v>
      </c>
      <c r="F2933">
        <v>25</v>
      </c>
      <c r="G2933" s="12">
        <v>20.399999999999999</v>
      </c>
      <c r="H2933" s="10">
        <v>20.399999999999999</v>
      </c>
      <c r="I2933" s="11">
        <v>650</v>
      </c>
      <c r="J2933" s="11">
        <f t="shared" si="45"/>
        <v>13259.999999999998</v>
      </c>
    </row>
    <row r="2934" spans="1:10">
      <c r="A2934" t="s">
        <v>78</v>
      </c>
      <c r="B2934" t="s">
        <v>83</v>
      </c>
      <c r="C2934" t="s">
        <v>80</v>
      </c>
      <c r="D2934">
        <v>2017</v>
      </c>
      <c r="E2934" t="s">
        <v>92</v>
      </c>
      <c r="F2934">
        <v>24</v>
      </c>
      <c r="G2934" s="12">
        <v>3.3333333333333335</v>
      </c>
      <c r="H2934" s="10">
        <v>3.3333333333333335</v>
      </c>
      <c r="I2934" s="11">
        <v>75</v>
      </c>
      <c r="J2934" s="11">
        <f t="shared" si="45"/>
        <v>250</v>
      </c>
    </row>
    <row r="2935" spans="1:10">
      <c r="A2935" t="s">
        <v>76</v>
      </c>
      <c r="B2935" t="s">
        <v>85</v>
      </c>
      <c r="C2935" t="s">
        <v>80</v>
      </c>
      <c r="D2935">
        <v>2017</v>
      </c>
      <c r="E2935" t="s">
        <v>91</v>
      </c>
      <c r="F2935">
        <v>10</v>
      </c>
      <c r="G2935" s="12">
        <v>9.75</v>
      </c>
      <c r="H2935" s="10">
        <v>9.75</v>
      </c>
      <c r="I2935" s="11">
        <v>1100</v>
      </c>
      <c r="J2935" s="11">
        <f t="shared" si="45"/>
        <v>10725</v>
      </c>
    </row>
    <row r="2936" spans="1:10">
      <c r="A2936" t="s">
        <v>76</v>
      </c>
      <c r="B2936" t="s">
        <v>85</v>
      </c>
      <c r="C2936" t="s">
        <v>80</v>
      </c>
      <c r="D2936">
        <v>2017</v>
      </c>
      <c r="E2936" t="s">
        <v>92</v>
      </c>
      <c r="F2936">
        <v>22</v>
      </c>
      <c r="G2936" s="12">
        <v>12.25</v>
      </c>
      <c r="H2936" s="10">
        <v>12.25</v>
      </c>
      <c r="I2936" s="11">
        <v>1100</v>
      </c>
      <c r="J2936" s="11">
        <f t="shared" si="45"/>
        <v>13475</v>
      </c>
    </row>
    <row r="2937" spans="1:10">
      <c r="A2937" t="s">
        <v>78</v>
      </c>
      <c r="B2937" t="s">
        <v>82</v>
      </c>
      <c r="C2937" t="s">
        <v>80</v>
      </c>
      <c r="D2937">
        <v>2017</v>
      </c>
      <c r="E2937" t="s">
        <v>92</v>
      </c>
      <c r="F2937">
        <v>22</v>
      </c>
      <c r="G2937" s="12">
        <v>40.5</v>
      </c>
      <c r="H2937" s="10">
        <v>40.5</v>
      </c>
      <c r="I2937" s="11">
        <v>215</v>
      </c>
      <c r="J2937" s="11">
        <f t="shared" si="45"/>
        <v>8707.5</v>
      </c>
    </row>
    <row r="2938" spans="1:10">
      <c r="A2938" t="s">
        <v>78</v>
      </c>
      <c r="B2938" t="s">
        <v>82</v>
      </c>
      <c r="C2938" t="s">
        <v>80</v>
      </c>
      <c r="D2938">
        <v>2017</v>
      </c>
      <c r="E2938" t="s">
        <v>91</v>
      </c>
      <c r="F2938">
        <v>7</v>
      </c>
      <c r="G2938" s="12">
        <v>22.5</v>
      </c>
      <c r="H2938" s="10">
        <v>22.5</v>
      </c>
      <c r="I2938" s="11">
        <v>215</v>
      </c>
      <c r="J2938" s="11">
        <f t="shared" si="45"/>
        <v>4837.5</v>
      </c>
    </row>
    <row r="2939" spans="1:10">
      <c r="A2939" t="s">
        <v>76</v>
      </c>
      <c r="B2939" t="s">
        <v>84</v>
      </c>
      <c r="C2939" t="s">
        <v>80</v>
      </c>
      <c r="D2939">
        <v>2017</v>
      </c>
      <c r="E2939" t="s">
        <v>92</v>
      </c>
      <c r="F2939">
        <v>23</v>
      </c>
      <c r="G2939" s="12">
        <v>72</v>
      </c>
      <c r="H2939" s="10">
        <v>72</v>
      </c>
      <c r="I2939" s="11">
        <v>650</v>
      </c>
      <c r="J2939" s="11">
        <f t="shared" si="45"/>
        <v>46800</v>
      </c>
    </row>
    <row r="2940" spans="1:10">
      <c r="A2940" t="s">
        <v>100</v>
      </c>
      <c r="B2940" t="s">
        <v>84</v>
      </c>
      <c r="C2940" t="s">
        <v>80</v>
      </c>
      <c r="D2940">
        <v>2017</v>
      </c>
      <c r="E2940" t="s">
        <v>93</v>
      </c>
      <c r="F2940">
        <v>28</v>
      </c>
      <c r="G2940" s="12">
        <v>12</v>
      </c>
      <c r="H2940" s="10">
        <v>12</v>
      </c>
      <c r="I2940" s="11">
        <v>650</v>
      </c>
      <c r="J2940" s="11">
        <f t="shared" si="45"/>
        <v>7800</v>
      </c>
    </row>
    <row r="2941" spans="1:10">
      <c r="A2941" t="s">
        <v>76</v>
      </c>
      <c r="B2941" t="s">
        <v>85</v>
      </c>
      <c r="C2941" t="s">
        <v>80</v>
      </c>
      <c r="D2941">
        <v>2017</v>
      </c>
      <c r="E2941" t="s">
        <v>92</v>
      </c>
      <c r="F2941">
        <v>21</v>
      </c>
      <c r="G2941" s="12">
        <v>7.75</v>
      </c>
      <c r="H2941" s="10">
        <v>7.75</v>
      </c>
      <c r="I2941" s="11">
        <v>1100</v>
      </c>
      <c r="J2941" s="11">
        <f t="shared" si="45"/>
        <v>8525</v>
      </c>
    </row>
    <row r="2942" spans="1:10">
      <c r="A2942" t="s">
        <v>76</v>
      </c>
      <c r="B2942" t="s">
        <v>85</v>
      </c>
      <c r="C2942" t="s">
        <v>80</v>
      </c>
      <c r="D2942">
        <v>2017</v>
      </c>
      <c r="E2942" t="s">
        <v>92</v>
      </c>
      <c r="F2942">
        <v>24</v>
      </c>
      <c r="G2942" s="12">
        <v>11.5</v>
      </c>
      <c r="H2942" s="10">
        <v>11.5</v>
      </c>
      <c r="I2942" s="11">
        <v>1100</v>
      </c>
      <c r="J2942" s="11">
        <f t="shared" si="45"/>
        <v>12650</v>
      </c>
    </row>
    <row r="2943" spans="1:10">
      <c r="A2943" t="s">
        <v>100</v>
      </c>
      <c r="B2943" t="s">
        <v>84</v>
      </c>
      <c r="C2943" t="s">
        <v>80</v>
      </c>
      <c r="D2943">
        <v>2017</v>
      </c>
      <c r="E2943" t="s">
        <v>93</v>
      </c>
      <c r="F2943">
        <v>36</v>
      </c>
      <c r="G2943" s="12">
        <v>10.799999999999999</v>
      </c>
      <c r="H2943" s="10">
        <v>10.799999999999999</v>
      </c>
      <c r="I2943" s="11">
        <v>650</v>
      </c>
      <c r="J2943" s="11">
        <f t="shared" si="45"/>
        <v>7019.9999999999991</v>
      </c>
    </row>
    <row r="2944" spans="1:10">
      <c r="A2944" t="s">
        <v>100</v>
      </c>
      <c r="B2944" t="s">
        <v>85</v>
      </c>
      <c r="C2944" t="s">
        <v>80</v>
      </c>
      <c r="D2944">
        <v>2017</v>
      </c>
      <c r="E2944" t="s">
        <v>94</v>
      </c>
      <c r="F2944">
        <v>43</v>
      </c>
      <c r="G2944" s="12">
        <v>1.5</v>
      </c>
      <c r="H2944" s="10">
        <v>1.5</v>
      </c>
      <c r="I2944" s="11">
        <v>1100</v>
      </c>
      <c r="J2944" s="11">
        <f t="shared" si="45"/>
        <v>1650</v>
      </c>
    </row>
    <row r="2945" spans="1:10">
      <c r="A2945" t="s">
        <v>100</v>
      </c>
      <c r="B2945" t="s">
        <v>83</v>
      </c>
      <c r="C2945" t="s">
        <v>80</v>
      </c>
      <c r="D2945">
        <v>2017</v>
      </c>
      <c r="E2945" t="s">
        <v>91</v>
      </c>
      <c r="F2945">
        <v>6</v>
      </c>
      <c r="G2945" s="12">
        <v>3</v>
      </c>
      <c r="H2945" s="10">
        <v>3</v>
      </c>
      <c r="I2945" s="11">
        <v>75</v>
      </c>
      <c r="J2945" s="11">
        <f t="shared" si="45"/>
        <v>225</v>
      </c>
    </row>
    <row r="2946" spans="1:10">
      <c r="A2946" t="s">
        <v>75</v>
      </c>
      <c r="B2946" t="s">
        <v>85</v>
      </c>
      <c r="C2946" t="s">
        <v>80</v>
      </c>
      <c r="D2946">
        <v>2017</v>
      </c>
      <c r="E2946" t="s">
        <v>92</v>
      </c>
      <c r="F2946">
        <v>25</v>
      </c>
      <c r="G2946" s="12">
        <v>7.25</v>
      </c>
      <c r="H2946" s="10">
        <v>7.25</v>
      </c>
      <c r="I2946" s="11">
        <v>1100</v>
      </c>
      <c r="J2946" s="11">
        <f t="shared" ref="J2946:J3009" si="46">I2946*G2946</f>
        <v>7975</v>
      </c>
    </row>
    <row r="2947" spans="1:10">
      <c r="A2947" t="s">
        <v>77</v>
      </c>
      <c r="B2947" t="s">
        <v>82</v>
      </c>
      <c r="C2947" t="s">
        <v>80</v>
      </c>
      <c r="D2947">
        <v>2017</v>
      </c>
      <c r="E2947" t="s">
        <v>92</v>
      </c>
      <c r="F2947">
        <v>24</v>
      </c>
      <c r="G2947" s="12">
        <v>37.5</v>
      </c>
      <c r="H2947" s="10">
        <v>37.5</v>
      </c>
      <c r="I2947" s="11">
        <v>215</v>
      </c>
      <c r="J2947" s="11">
        <f t="shared" si="46"/>
        <v>8062.5</v>
      </c>
    </row>
    <row r="2948" spans="1:10">
      <c r="A2948" t="s">
        <v>100</v>
      </c>
      <c r="B2948" t="s">
        <v>83</v>
      </c>
      <c r="C2948" t="s">
        <v>80</v>
      </c>
      <c r="D2948">
        <v>2017</v>
      </c>
      <c r="E2948" t="s">
        <v>91</v>
      </c>
      <c r="F2948">
        <v>3</v>
      </c>
      <c r="G2948" s="12">
        <v>2</v>
      </c>
      <c r="H2948" s="10">
        <v>2</v>
      </c>
      <c r="I2948" s="11">
        <v>75</v>
      </c>
      <c r="J2948" s="11">
        <f t="shared" si="46"/>
        <v>150</v>
      </c>
    </row>
    <row r="2949" spans="1:10">
      <c r="A2949" t="s">
        <v>78</v>
      </c>
      <c r="B2949" t="s">
        <v>85</v>
      </c>
      <c r="C2949" t="s">
        <v>80</v>
      </c>
      <c r="D2949">
        <v>2017</v>
      </c>
      <c r="E2949" t="s">
        <v>92</v>
      </c>
      <c r="F2949">
        <v>24</v>
      </c>
      <c r="G2949" s="12">
        <v>6.25</v>
      </c>
      <c r="H2949" s="10">
        <v>6.25</v>
      </c>
      <c r="I2949" s="11">
        <v>1100</v>
      </c>
      <c r="J2949" s="11">
        <f t="shared" si="46"/>
        <v>6875</v>
      </c>
    </row>
    <row r="2950" spans="1:10">
      <c r="A2950" t="s">
        <v>75</v>
      </c>
      <c r="B2950" t="s">
        <v>85</v>
      </c>
      <c r="C2950" t="s">
        <v>80</v>
      </c>
      <c r="D2950">
        <v>2017</v>
      </c>
      <c r="E2950" t="s">
        <v>92</v>
      </c>
      <c r="F2950">
        <v>24</v>
      </c>
      <c r="G2950" s="12">
        <v>5.5</v>
      </c>
      <c r="H2950" s="10">
        <v>5.5</v>
      </c>
      <c r="I2950" s="11">
        <v>1100</v>
      </c>
      <c r="J2950" s="11">
        <f t="shared" si="46"/>
        <v>6050</v>
      </c>
    </row>
    <row r="2951" spans="1:10">
      <c r="A2951" t="s">
        <v>75</v>
      </c>
      <c r="B2951" t="s">
        <v>83</v>
      </c>
      <c r="C2951" t="s">
        <v>80</v>
      </c>
      <c r="D2951">
        <v>2017</v>
      </c>
      <c r="E2951" t="s">
        <v>94</v>
      </c>
      <c r="F2951">
        <v>50</v>
      </c>
      <c r="G2951" s="12">
        <v>8.6666666666666661</v>
      </c>
      <c r="H2951" s="10">
        <v>8.6666666666666661</v>
      </c>
      <c r="I2951" s="11">
        <v>75</v>
      </c>
      <c r="J2951" s="11">
        <f t="shared" si="46"/>
        <v>650</v>
      </c>
    </row>
    <row r="2952" spans="1:10">
      <c r="A2952" t="s">
        <v>75</v>
      </c>
      <c r="B2952" t="s">
        <v>85</v>
      </c>
      <c r="C2952" t="s">
        <v>80</v>
      </c>
      <c r="D2952">
        <v>2017</v>
      </c>
      <c r="E2952" t="s">
        <v>92</v>
      </c>
      <c r="F2952">
        <v>26</v>
      </c>
      <c r="G2952" s="12">
        <v>9</v>
      </c>
      <c r="H2952" s="10">
        <v>9</v>
      </c>
      <c r="I2952" s="11">
        <v>1100</v>
      </c>
      <c r="J2952" s="11">
        <f t="shared" si="46"/>
        <v>9900</v>
      </c>
    </row>
    <row r="2953" spans="1:10">
      <c r="A2953" t="s">
        <v>78</v>
      </c>
      <c r="B2953" t="s">
        <v>84</v>
      </c>
      <c r="C2953" t="s">
        <v>80</v>
      </c>
      <c r="D2953">
        <v>2017</v>
      </c>
      <c r="E2953" t="s">
        <v>91</v>
      </c>
      <c r="F2953">
        <v>11</v>
      </c>
      <c r="G2953" s="12">
        <v>15.6</v>
      </c>
      <c r="H2953" s="10">
        <v>15.6</v>
      </c>
      <c r="I2953" s="11">
        <v>650</v>
      </c>
      <c r="J2953" s="11">
        <f t="shared" si="46"/>
        <v>10140</v>
      </c>
    </row>
    <row r="2954" spans="1:10">
      <c r="A2954" t="s">
        <v>76</v>
      </c>
      <c r="B2954" t="s">
        <v>85</v>
      </c>
      <c r="C2954" t="s">
        <v>80</v>
      </c>
      <c r="D2954">
        <v>2017</v>
      </c>
      <c r="E2954" t="s">
        <v>93</v>
      </c>
      <c r="F2954">
        <v>27</v>
      </c>
      <c r="G2954" s="12">
        <v>14</v>
      </c>
      <c r="H2954" s="10">
        <v>14</v>
      </c>
      <c r="I2954" s="11">
        <v>1100</v>
      </c>
      <c r="J2954" s="11">
        <f t="shared" si="46"/>
        <v>15400</v>
      </c>
    </row>
    <row r="2955" spans="1:10">
      <c r="A2955" t="s">
        <v>77</v>
      </c>
      <c r="B2955" t="s">
        <v>84</v>
      </c>
      <c r="C2955" t="s">
        <v>80</v>
      </c>
      <c r="D2955">
        <v>2017</v>
      </c>
      <c r="E2955" t="s">
        <v>92</v>
      </c>
      <c r="F2955">
        <v>23</v>
      </c>
      <c r="G2955" s="12">
        <v>30</v>
      </c>
      <c r="H2955" s="10">
        <v>30</v>
      </c>
      <c r="I2955" s="11">
        <v>650</v>
      </c>
      <c r="J2955" s="11">
        <f t="shared" si="46"/>
        <v>19500</v>
      </c>
    </row>
    <row r="2956" spans="1:10">
      <c r="A2956" t="s">
        <v>76</v>
      </c>
      <c r="B2956" t="s">
        <v>84</v>
      </c>
      <c r="C2956" t="s">
        <v>80</v>
      </c>
      <c r="D2956">
        <v>2017</v>
      </c>
      <c r="E2956" t="s">
        <v>91</v>
      </c>
      <c r="F2956">
        <v>13</v>
      </c>
      <c r="G2956" s="12">
        <v>62.4</v>
      </c>
      <c r="H2956" s="10">
        <v>62.4</v>
      </c>
      <c r="I2956" s="11">
        <v>650</v>
      </c>
      <c r="J2956" s="11">
        <f t="shared" si="46"/>
        <v>40560</v>
      </c>
    </row>
    <row r="2957" spans="1:10">
      <c r="A2957" t="s">
        <v>77</v>
      </c>
      <c r="B2957" t="s">
        <v>85</v>
      </c>
      <c r="C2957" t="s">
        <v>80</v>
      </c>
      <c r="D2957">
        <v>2017</v>
      </c>
      <c r="E2957" t="s">
        <v>91</v>
      </c>
      <c r="F2957">
        <v>11</v>
      </c>
      <c r="G2957" s="12">
        <v>6.25</v>
      </c>
      <c r="H2957" s="10">
        <v>6.25</v>
      </c>
      <c r="I2957" s="11">
        <v>1100</v>
      </c>
      <c r="J2957" s="11">
        <f t="shared" si="46"/>
        <v>6875</v>
      </c>
    </row>
    <row r="2958" spans="1:10">
      <c r="A2958" t="s">
        <v>76</v>
      </c>
      <c r="B2958" t="s">
        <v>83</v>
      </c>
      <c r="C2958" t="s">
        <v>80</v>
      </c>
      <c r="D2958">
        <v>2017</v>
      </c>
      <c r="E2958" t="s">
        <v>93</v>
      </c>
      <c r="F2958">
        <v>39</v>
      </c>
      <c r="G2958" s="12">
        <v>19</v>
      </c>
      <c r="H2958" s="10">
        <v>19</v>
      </c>
      <c r="I2958" s="11">
        <v>75</v>
      </c>
      <c r="J2958" s="11">
        <f t="shared" si="46"/>
        <v>1425</v>
      </c>
    </row>
    <row r="2959" spans="1:10">
      <c r="A2959" t="s">
        <v>78</v>
      </c>
      <c r="B2959" t="s">
        <v>82</v>
      </c>
      <c r="C2959" t="s">
        <v>80</v>
      </c>
      <c r="D2959">
        <v>2017</v>
      </c>
      <c r="E2959" t="s">
        <v>92</v>
      </c>
      <c r="F2959">
        <v>25</v>
      </c>
      <c r="G2959" s="12">
        <v>27</v>
      </c>
      <c r="H2959" s="10">
        <v>27</v>
      </c>
      <c r="I2959" s="11">
        <v>215</v>
      </c>
      <c r="J2959" s="11">
        <f t="shared" si="46"/>
        <v>5805</v>
      </c>
    </row>
    <row r="2960" spans="1:10">
      <c r="A2960" t="s">
        <v>76</v>
      </c>
      <c r="B2960" t="s">
        <v>82</v>
      </c>
      <c r="C2960" t="s">
        <v>80</v>
      </c>
      <c r="D2960">
        <v>2017</v>
      </c>
      <c r="E2960" t="s">
        <v>91</v>
      </c>
      <c r="F2960">
        <v>12</v>
      </c>
      <c r="G2960" s="12">
        <v>88.5</v>
      </c>
      <c r="H2960" s="10">
        <v>88.5</v>
      </c>
      <c r="I2960" s="11">
        <v>215</v>
      </c>
      <c r="J2960" s="11">
        <f t="shared" si="46"/>
        <v>19027.5</v>
      </c>
    </row>
    <row r="2961" spans="1:10">
      <c r="A2961" t="s">
        <v>77</v>
      </c>
      <c r="B2961" t="s">
        <v>82</v>
      </c>
      <c r="C2961" t="s">
        <v>80</v>
      </c>
      <c r="D2961">
        <v>2017</v>
      </c>
      <c r="E2961" t="s">
        <v>91</v>
      </c>
      <c r="F2961">
        <v>11</v>
      </c>
      <c r="G2961" s="12">
        <v>37.5</v>
      </c>
      <c r="H2961" s="10">
        <v>37.5</v>
      </c>
      <c r="I2961" s="11">
        <v>215</v>
      </c>
      <c r="J2961" s="11">
        <f t="shared" si="46"/>
        <v>8062.5</v>
      </c>
    </row>
    <row r="2962" spans="1:10">
      <c r="A2962" t="s">
        <v>77</v>
      </c>
      <c r="B2962" t="s">
        <v>83</v>
      </c>
      <c r="C2962" t="s">
        <v>80</v>
      </c>
      <c r="D2962">
        <v>2017</v>
      </c>
      <c r="E2962" t="s">
        <v>92</v>
      </c>
      <c r="F2962">
        <v>23</v>
      </c>
      <c r="G2962" s="12">
        <v>6.666666666666667</v>
      </c>
      <c r="H2962" s="10">
        <v>6.666666666666667</v>
      </c>
      <c r="I2962" s="11">
        <v>75</v>
      </c>
      <c r="J2962" s="11">
        <f t="shared" si="46"/>
        <v>500</v>
      </c>
    </row>
    <row r="2963" spans="1:10">
      <c r="A2963" t="s">
        <v>76</v>
      </c>
      <c r="B2963" t="s">
        <v>82</v>
      </c>
      <c r="C2963" t="s">
        <v>80</v>
      </c>
      <c r="D2963">
        <v>2017</v>
      </c>
      <c r="E2963" t="s">
        <v>91</v>
      </c>
      <c r="F2963">
        <v>13</v>
      </c>
      <c r="G2963" s="12">
        <v>69</v>
      </c>
      <c r="H2963" s="10">
        <v>69</v>
      </c>
      <c r="I2963" s="11">
        <v>215</v>
      </c>
      <c r="J2963" s="11">
        <f t="shared" si="46"/>
        <v>14835</v>
      </c>
    </row>
    <row r="2964" spans="1:10">
      <c r="A2964" t="s">
        <v>75</v>
      </c>
      <c r="B2964" t="s">
        <v>84</v>
      </c>
      <c r="C2964" t="s">
        <v>80</v>
      </c>
      <c r="D2964">
        <v>2017</v>
      </c>
      <c r="E2964" t="s">
        <v>92</v>
      </c>
      <c r="F2964">
        <v>22</v>
      </c>
      <c r="G2964" s="12">
        <v>31.2</v>
      </c>
      <c r="H2964" s="10">
        <v>31.2</v>
      </c>
      <c r="I2964" s="11">
        <v>650</v>
      </c>
      <c r="J2964" s="11">
        <f t="shared" si="46"/>
        <v>20280</v>
      </c>
    </row>
    <row r="2965" spans="1:10">
      <c r="A2965" t="s">
        <v>77</v>
      </c>
      <c r="B2965" t="s">
        <v>82</v>
      </c>
      <c r="C2965" t="s">
        <v>80</v>
      </c>
      <c r="D2965">
        <v>2017</v>
      </c>
      <c r="E2965" t="s">
        <v>93</v>
      </c>
      <c r="F2965">
        <v>39</v>
      </c>
      <c r="G2965" s="12">
        <v>30</v>
      </c>
      <c r="H2965" s="10">
        <v>30</v>
      </c>
      <c r="I2965" s="11">
        <v>215</v>
      </c>
      <c r="J2965" s="11">
        <f t="shared" si="46"/>
        <v>6450</v>
      </c>
    </row>
    <row r="2966" spans="1:10">
      <c r="A2966" t="s">
        <v>100</v>
      </c>
      <c r="B2966" t="s">
        <v>82</v>
      </c>
      <c r="C2966" t="s">
        <v>80</v>
      </c>
      <c r="D2966">
        <v>2017</v>
      </c>
      <c r="E2966" t="s">
        <v>94</v>
      </c>
      <c r="F2966">
        <v>51</v>
      </c>
      <c r="G2966" s="12">
        <v>15</v>
      </c>
      <c r="H2966" s="10">
        <v>15</v>
      </c>
      <c r="I2966" s="11">
        <v>215</v>
      </c>
      <c r="J2966" s="11">
        <f t="shared" si="46"/>
        <v>3225</v>
      </c>
    </row>
    <row r="2967" spans="1:10">
      <c r="A2967" t="s">
        <v>76</v>
      </c>
      <c r="B2967" t="s">
        <v>82</v>
      </c>
      <c r="C2967" t="s">
        <v>80</v>
      </c>
      <c r="D2967">
        <v>2017</v>
      </c>
      <c r="E2967" t="s">
        <v>91</v>
      </c>
      <c r="F2967">
        <v>11</v>
      </c>
      <c r="G2967" s="12">
        <v>49.5</v>
      </c>
      <c r="H2967" s="10">
        <v>49.5</v>
      </c>
      <c r="I2967" s="11">
        <v>215</v>
      </c>
      <c r="J2967" s="11">
        <f t="shared" si="46"/>
        <v>10642.5</v>
      </c>
    </row>
    <row r="2968" spans="1:10">
      <c r="A2968" t="s">
        <v>75</v>
      </c>
      <c r="B2968" t="s">
        <v>85</v>
      </c>
      <c r="C2968" t="s">
        <v>80</v>
      </c>
      <c r="D2968">
        <v>2017</v>
      </c>
      <c r="E2968" t="s">
        <v>91</v>
      </c>
      <c r="F2968">
        <v>12</v>
      </c>
      <c r="G2968" s="12">
        <v>8.75</v>
      </c>
      <c r="H2968" s="10">
        <v>8.75</v>
      </c>
      <c r="I2968" s="11">
        <v>1100</v>
      </c>
      <c r="J2968" s="11">
        <f t="shared" si="46"/>
        <v>9625</v>
      </c>
    </row>
    <row r="2969" spans="1:10">
      <c r="A2969" t="s">
        <v>100</v>
      </c>
      <c r="B2969" t="s">
        <v>83</v>
      </c>
      <c r="C2969" t="s">
        <v>80</v>
      </c>
      <c r="D2969">
        <v>2017</v>
      </c>
      <c r="E2969" t="s">
        <v>94</v>
      </c>
      <c r="F2969">
        <v>51</v>
      </c>
      <c r="G2969" s="12">
        <v>3.3333333333333335</v>
      </c>
      <c r="H2969" s="10">
        <v>3.3333333333333335</v>
      </c>
      <c r="I2969" s="11">
        <v>75</v>
      </c>
      <c r="J2969" s="11">
        <f t="shared" si="46"/>
        <v>250</v>
      </c>
    </row>
    <row r="2970" spans="1:10">
      <c r="A2970" t="s">
        <v>77</v>
      </c>
      <c r="B2970" t="s">
        <v>83</v>
      </c>
      <c r="C2970" t="s">
        <v>80</v>
      </c>
      <c r="D2970">
        <v>2017</v>
      </c>
      <c r="E2970" t="s">
        <v>94</v>
      </c>
      <c r="F2970">
        <v>50</v>
      </c>
      <c r="G2970" s="12">
        <v>5.333333333333333</v>
      </c>
      <c r="H2970" s="10">
        <v>5.333333333333333</v>
      </c>
      <c r="I2970" s="11">
        <v>75</v>
      </c>
      <c r="J2970" s="11">
        <f t="shared" si="46"/>
        <v>400</v>
      </c>
    </row>
    <row r="2971" spans="1:10">
      <c r="A2971" t="s">
        <v>77</v>
      </c>
      <c r="B2971" t="s">
        <v>82</v>
      </c>
      <c r="C2971" t="s">
        <v>80</v>
      </c>
      <c r="D2971">
        <v>2017</v>
      </c>
      <c r="E2971" t="s">
        <v>92</v>
      </c>
      <c r="F2971">
        <v>25</v>
      </c>
      <c r="G2971" s="12">
        <v>30</v>
      </c>
      <c r="H2971" s="10">
        <v>30</v>
      </c>
      <c r="I2971" s="11">
        <v>215</v>
      </c>
      <c r="J2971" s="11">
        <f t="shared" si="46"/>
        <v>6450</v>
      </c>
    </row>
    <row r="2972" spans="1:10">
      <c r="A2972" t="s">
        <v>100</v>
      </c>
      <c r="B2972" t="s">
        <v>83</v>
      </c>
      <c r="C2972" t="s">
        <v>80</v>
      </c>
      <c r="D2972">
        <v>2017</v>
      </c>
      <c r="E2972" t="s">
        <v>91</v>
      </c>
      <c r="F2972">
        <v>4</v>
      </c>
      <c r="G2972" s="12">
        <v>2.6666666666666665</v>
      </c>
      <c r="H2972" s="10">
        <v>2.6666666666666665</v>
      </c>
      <c r="I2972" s="11">
        <v>75</v>
      </c>
      <c r="J2972" s="11">
        <f t="shared" si="46"/>
        <v>200</v>
      </c>
    </row>
    <row r="2973" spans="1:10">
      <c r="A2973" t="s">
        <v>78</v>
      </c>
      <c r="B2973" t="s">
        <v>82</v>
      </c>
      <c r="C2973" t="s">
        <v>80</v>
      </c>
      <c r="D2973">
        <v>2017</v>
      </c>
      <c r="E2973" t="s">
        <v>91</v>
      </c>
      <c r="F2973">
        <v>11</v>
      </c>
      <c r="G2973" s="12">
        <v>34.5</v>
      </c>
      <c r="H2973" s="10">
        <v>34.5</v>
      </c>
      <c r="I2973" s="11">
        <v>215</v>
      </c>
      <c r="J2973" s="11">
        <f t="shared" si="46"/>
        <v>7417.5</v>
      </c>
    </row>
    <row r="2974" spans="1:10">
      <c r="A2974" t="s">
        <v>77</v>
      </c>
      <c r="B2974" t="s">
        <v>83</v>
      </c>
      <c r="C2974" t="s">
        <v>80</v>
      </c>
      <c r="D2974">
        <v>2017</v>
      </c>
      <c r="E2974" t="s">
        <v>92</v>
      </c>
      <c r="F2974">
        <v>22</v>
      </c>
      <c r="G2974" s="12">
        <v>11.666666666666666</v>
      </c>
      <c r="H2974" s="10">
        <v>11.666666666666666</v>
      </c>
      <c r="I2974" s="11">
        <v>75</v>
      </c>
      <c r="J2974" s="11">
        <f t="shared" si="46"/>
        <v>875</v>
      </c>
    </row>
    <row r="2975" spans="1:10">
      <c r="A2975" t="s">
        <v>76</v>
      </c>
      <c r="B2975" t="s">
        <v>83</v>
      </c>
      <c r="C2975" t="s">
        <v>80</v>
      </c>
      <c r="D2975">
        <v>2017</v>
      </c>
      <c r="E2975" t="s">
        <v>92</v>
      </c>
      <c r="F2975">
        <v>25</v>
      </c>
      <c r="G2975" s="12">
        <v>19.333333333333332</v>
      </c>
      <c r="H2975" s="10">
        <v>19.333333333333332</v>
      </c>
      <c r="I2975" s="11">
        <v>75</v>
      </c>
      <c r="J2975" s="11">
        <f t="shared" si="46"/>
        <v>1450</v>
      </c>
    </row>
    <row r="2976" spans="1:10">
      <c r="A2976" t="s">
        <v>77</v>
      </c>
      <c r="B2976" t="s">
        <v>83</v>
      </c>
      <c r="C2976" t="s">
        <v>80</v>
      </c>
      <c r="D2976">
        <v>2017</v>
      </c>
      <c r="E2976" t="s">
        <v>92</v>
      </c>
      <c r="F2976">
        <v>24</v>
      </c>
      <c r="G2976" s="12">
        <v>8.6666666666666661</v>
      </c>
      <c r="H2976" s="10">
        <v>8.6666666666666661</v>
      </c>
      <c r="I2976" s="11">
        <v>75</v>
      </c>
      <c r="J2976" s="11">
        <f t="shared" si="46"/>
        <v>650</v>
      </c>
    </row>
    <row r="2977" spans="1:10">
      <c r="A2977" t="s">
        <v>100</v>
      </c>
      <c r="B2977" t="s">
        <v>84</v>
      </c>
      <c r="C2977" t="s">
        <v>80</v>
      </c>
      <c r="D2977">
        <v>2017</v>
      </c>
      <c r="E2977" t="s">
        <v>94</v>
      </c>
      <c r="F2977">
        <v>52</v>
      </c>
      <c r="G2977" s="12">
        <v>9.6</v>
      </c>
      <c r="H2977" s="10">
        <v>9.6</v>
      </c>
      <c r="I2977" s="11">
        <v>650</v>
      </c>
      <c r="J2977" s="11">
        <f t="shared" si="46"/>
        <v>6240</v>
      </c>
    </row>
    <row r="2978" spans="1:10">
      <c r="A2978" t="s">
        <v>100</v>
      </c>
      <c r="B2978" t="s">
        <v>83</v>
      </c>
      <c r="C2978" t="s">
        <v>80</v>
      </c>
      <c r="D2978">
        <v>2017</v>
      </c>
      <c r="E2978" t="s">
        <v>94</v>
      </c>
      <c r="F2978">
        <v>44</v>
      </c>
      <c r="G2978" s="12">
        <v>1.6666666666666667</v>
      </c>
      <c r="H2978" s="10">
        <v>1.6666666666666667</v>
      </c>
      <c r="I2978" s="11">
        <v>75</v>
      </c>
      <c r="J2978" s="11">
        <f t="shared" si="46"/>
        <v>125</v>
      </c>
    </row>
    <row r="2979" spans="1:10">
      <c r="A2979" t="s">
        <v>100</v>
      </c>
      <c r="B2979" t="s">
        <v>82</v>
      </c>
      <c r="C2979" t="s">
        <v>80</v>
      </c>
      <c r="D2979">
        <v>2017</v>
      </c>
      <c r="E2979" t="s">
        <v>93</v>
      </c>
      <c r="F2979">
        <v>28</v>
      </c>
      <c r="G2979" s="12">
        <v>7.5</v>
      </c>
      <c r="H2979" s="10">
        <v>7.5</v>
      </c>
      <c r="I2979" s="11">
        <v>215</v>
      </c>
      <c r="J2979" s="11">
        <f t="shared" si="46"/>
        <v>1612.5</v>
      </c>
    </row>
    <row r="2980" spans="1:10">
      <c r="A2980" t="s">
        <v>100</v>
      </c>
      <c r="B2980" t="s">
        <v>82</v>
      </c>
      <c r="C2980" t="s">
        <v>80</v>
      </c>
      <c r="D2980">
        <v>2017</v>
      </c>
      <c r="E2980" t="s">
        <v>91</v>
      </c>
      <c r="F2980">
        <v>11</v>
      </c>
      <c r="G2980" s="12">
        <v>10.5</v>
      </c>
      <c r="H2980" s="10">
        <v>10.5</v>
      </c>
      <c r="I2980" s="11">
        <v>215</v>
      </c>
      <c r="J2980" s="11">
        <f t="shared" si="46"/>
        <v>2257.5</v>
      </c>
    </row>
    <row r="2981" spans="1:10">
      <c r="A2981" t="s">
        <v>100</v>
      </c>
      <c r="B2981" t="s">
        <v>82</v>
      </c>
      <c r="C2981" t="s">
        <v>80</v>
      </c>
      <c r="D2981">
        <v>2017</v>
      </c>
      <c r="E2981" t="s">
        <v>94</v>
      </c>
      <c r="F2981">
        <v>44</v>
      </c>
      <c r="G2981" s="12">
        <v>9</v>
      </c>
      <c r="H2981" s="10">
        <v>9</v>
      </c>
      <c r="I2981" s="11">
        <v>215</v>
      </c>
      <c r="J2981" s="11">
        <f t="shared" si="46"/>
        <v>1935</v>
      </c>
    </row>
    <row r="2982" spans="1:10">
      <c r="A2982" t="s">
        <v>78</v>
      </c>
      <c r="B2982" t="s">
        <v>82</v>
      </c>
      <c r="C2982" t="s">
        <v>80</v>
      </c>
      <c r="D2982">
        <v>2017</v>
      </c>
      <c r="E2982" t="s">
        <v>91</v>
      </c>
      <c r="F2982">
        <v>12</v>
      </c>
      <c r="G2982" s="12">
        <v>36</v>
      </c>
      <c r="H2982" s="10">
        <v>36</v>
      </c>
      <c r="I2982" s="11">
        <v>215</v>
      </c>
      <c r="J2982" s="11">
        <f t="shared" si="46"/>
        <v>7740</v>
      </c>
    </row>
    <row r="2983" spans="1:10">
      <c r="A2983" t="s">
        <v>77</v>
      </c>
      <c r="B2983" t="s">
        <v>83</v>
      </c>
      <c r="C2983" t="s">
        <v>80</v>
      </c>
      <c r="D2983">
        <v>2017</v>
      </c>
      <c r="E2983" t="s">
        <v>91</v>
      </c>
      <c r="F2983">
        <v>13</v>
      </c>
      <c r="G2983" s="12">
        <v>11.333333333333334</v>
      </c>
      <c r="H2983" s="10">
        <v>11.333333333333334</v>
      </c>
      <c r="I2983" s="11">
        <v>75</v>
      </c>
      <c r="J2983" s="11">
        <f t="shared" si="46"/>
        <v>850</v>
      </c>
    </row>
    <row r="2984" spans="1:10">
      <c r="A2984" t="s">
        <v>76</v>
      </c>
      <c r="B2984" t="s">
        <v>85</v>
      </c>
      <c r="C2984" t="s">
        <v>80</v>
      </c>
      <c r="D2984">
        <v>2017</v>
      </c>
      <c r="E2984" t="s">
        <v>92</v>
      </c>
      <c r="F2984">
        <v>26</v>
      </c>
      <c r="G2984" s="12">
        <v>14</v>
      </c>
      <c r="H2984" s="10">
        <v>14</v>
      </c>
      <c r="I2984" s="11">
        <v>1100</v>
      </c>
      <c r="J2984" s="11">
        <f t="shared" si="46"/>
        <v>15400</v>
      </c>
    </row>
    <row r="2985" spans="1:10">
      <c r="A2985" t="s">
        <v>76</v>
      </c>
      <c r="B2985" t="s">
        <v>85</v>
      </c>
      <c r="C2985" t="s">
        <v>80</v>
      </c>
      <c r="D2985">
        <v>2017</v>
      </c>
      <c r="E2985" t="s">
        <v>94</v>
      </c>
      <c r="F2985">
        <v>50</v>
      </c>
      <c r="G2985" s="12">
        <v>8</v>
      </c>
      <c r="H2985" s="10">
        <v>8</v>
      </c>
      <c r="I2985" s="11">
        <v>1100</v>
      </c>
      <c r="J2985" s="11">
        <f t="shared" si="46"/>
        <v>8800</v>
      </c>
    </row>
    <row r="2986" spans="1:10">
      <c r="A2986" t="s">
        <v>75</v>
      </c>
      <c r="B2986" t="s">
        <v>83</v>
      </c>
      <c r="C2986" t="s">
        <v>80</v>
      </c>
      <c r="D2986">
        <v>2017</v>
      </c>
      <c r="E2986" t="s">
        <v>92</v>
      </c>
      <c r="F2986">
        <v>25</v>
      </c>
      <c r="G2986" s="12">
        <v>9.6666666666666661</v>
      </c>
      <c r="H2986" s="10">
        <v>9.6666666666666661</v>
      </c>
      <c r="I2986" s="11">
        <v>75</v>
      </c>
      <c r="J2986" s="11">
        <f t="shared" si="46"/>
        <v>725</v>
      </c>
    </row>
    <row r="2987" spans="1:10">
      <c r="A2987" t="s">
        <v>76</v>
      </c>
      <c r="B2987" t="s">
        <v>83</v>
      </c>
      <c r="C2987" t="s">
        <v>80</v>
      </c>
      <c r="D2987">
        <v>2017</v>
      </c>
      <c r="E2987" t="s">
        <v>91</v>
      </c>
      <c r="F2987">
        <v>13</v>
      </c>
      <c r="G2987" s="12">
        <v>17.333333333333332</v>
      </c>
      <c r="H2987" s="10">
        <v>17.333333333333332</v>
      </c>
      <c r="I2987" s="11">
        <v>75</v>
      </c>
      <c r="J2987" s="11">
        <f t="shared" si="46"/>
        <v>1300</v>
      </c>
    </row>
    <row r="2988" spans="1:10">
      <c r="A2988" t="s">
        <v>78</v>
      </c>
      <c r="B2988" t="s">
        <v>84</v>
      </c>
      <c r="C2988" t="s">
        <v>80</v>
      </c>
      <c r="D2988">
        <v>2017</v>
      </c>
      <c r="E2988" t="s">
        <v>93</v>
      </c>
      <c r="F2988">
        <v>39</v>
      </c>
      <c r="G2988" s="12">
        <v>25.2</v>
      </c>
      <c r="H2988" s="10">
        <v>25.2</v>
      </c>
      <c r="I2988" s="11">
        <v>650</v>
      </c>
      <c r="J2988" s="11">
        <f t="shared" si="46"/>
        <v>16380</v>
      </c>
    </row>
    <row r="2989" spans="1:10">
      <c r="A2989" t="s">
        <v>75</v>
      </c>
      <c r="B2989" t="s">
        <v>84</v>
      </c>
      <c r="C2989" t="s">
        <v>80</v>
      </c>
      <c r="D2989">
        <v>2017</v>
      </c>
      <c r="E2989" t="s">
        <v>94</v>
      </c>
      <c r="F2989">
        <v>50</v>
      </c>
      <c r="G2989" s="12">
        <v>31.2</v>
      </c>
      <c r="H2989" s="10">
        <v>31.2</v>
      </c>
      <c r="I2989" s="11">
        <v>650</v>
      </c>
      <c r="J2989" s="11">
        <f t="shared" si="46"/>
        <v>20280</v>
      </c>
    </row>
    <row r="2990" spans="1:10">
      <c r="A2990" t="s">
        <v>100</v>
      </c>
      <c r="B2990" t="s">
        <v>83</v>
      </c>
      <c r="C2990" t="s">
        <v>80</v>
      </c>
      <c r="D2990">
        <v>2017</v>
      </c>
      <c r="E2990" t="s">
        <v>91</v>
      </c>
      <c r="F2990">
        <v>10</v>
      </c>
      <c r="G2990" s="12">
        <v>3.3333333333333335</v>
      </c>
      <c r="H2990" s="10">
        <v>3.3333333333333335</v>
      </c>
      <c r="I2990" s="11">
        <v>75</v>
      </c>
      <c r="J2990" s="11">
        <f t="shared" si="46"/>
        <v>250</v>
      </c>
    </row>
    <row r="2991" spans="1:10">
      <c r="A2991" t="s">
        <v>75</v>
      </c>
      <c r="B2991" t="s">
        <v>82</v>
      </c>
      <c r="C2991" t="s">
        <v>80</v>
      </c>
      <c r="D2991">
        <v>2017</v>
      </c>
      <c r="E2991" t="s">
        <v>91</v>
      </c>
      <c r="F2991">
        <v>12</v>
      </c>
      <c r="G2991" s="12">
        <v>48</v>
      </c>
      <c r="H2991" s="10">
        <v>48</v>
      </c>
      <c r="I2991" s="11">
        <v>215</v>
      </c>
      <c r="J2991" s="11">
        <f t="shared" si="46"/>
        <v>10320</v>
      </c>
    </row>
    <row r="2992" spans="1:10">
      <c r="A2992" t="s">
        <v>78</v>
      </c>
      <c r="B2992" t="s">
        <v>84</v>
      </c>
      <c r="C2992" t="s">
        <v>80</v>
      </c>
      <c r="D2992">
        <v>2017</v>
      </c>
      <c r="E2992" t="s">
        <v>92</v>
      </c>
      <c r="F2992">
        <v>25</v>
      </c>
      <c r="G2992" s="12">
        <v>14.399999999999999</v>
      </c>
      <c r="H2992" s="10">
        <v>14.399999999999999</v>
      </c>
      <c r="I2992" s="11">
        <v>650</v>
      </c>
      <c r="J2992" s="11">
        <f t="shared" si="46"/>
        <v>9359.9999999999982</v>
      </c>
    </row>
    <row r="2993" spans="1:10">
      <c r="A2993" t="s">
        <v>78</v>
      </c>
      <c r="B2993" t="s">
        <v>85</v>
      </c>
      <c r="C2993" t="s">
        <v>80</v>
      </c>
      <c r="D2993">
        <v>2017</v>
      </c>
      <c r="E2993" t="s">
        <v>92</v>
      </c>
      <c r="F2993">
        <v>22</v>
      </c>
      <c r="G2993" s="12">
        <v>2.5</v>
      </c>
      <c r="H2993" s="10">
        <v>2.5</v>
      </c>
      <c r="I2993" s="11">
        <v>1100</v>
      </c>
      <c r="J2993" s="11">
        <f t="shared" si="46"/>
        <v>2750</v>
      </c>
    </row>
    <row r="2994" spans="1:10">
      <c r="A2994" t="s">
        <v>77</v>
      </c>
      <c r="B2994" t="s">
        <v>83</v>
      </c>
      <c r="C2994" t="s">
        <v>80</v>
      </c>
      <c r="D2994">
        <v>2017</v>
      </c>
      <c r="E2994" t="s">
        <v>92</v>
      </c>
      <c r="F2994">
        <v>25</v>
      </c>
      <c r="G2994" s="12">
        <v>8.6666666666666661</v>
      </c>
      <c r="H2994" s="10">
        <v>8.6666666666666661</v>
      </c>
      <c r="I2994" s="11">
        <v>75</v>
      </c>
      <c r="J2994" s="11">
        <f t="shared" si="46"/>
        <v>650</v>
      </c>
    </row>
    <row r="2995" spans="1:10">
      <c r="A2995" t="s">
        <v>100</v>
      </c>
      <c r="B2995" t="s">
        <v>85</v>
      </c>
      <c r="C2995" t="s">
        <v>80</v>
      </c>
      <c r="D2995">
        <v>2017</v>
      </c>
      <c r="E2995" t="s">
        <v>91</v>
      </c>
      <c r="F2995">
        <v>10</v>
      </c>
      <c r="G2995" s="12">
        <v>1.75</v>
      </c>
      <c r="H2995" s="10">
        <v>1.75</v>
      </c>
      <c r="I2995" s="11">
        <v>1100</v>
      </c>
      <c r="J2995" s="11">
        <f t="shared" si="46"/>
        <v>1925</v>
      </c>
    </row>
    <row r="2996" spans="1:10">
      <c r="A2996" t="s">
        <v>77</v>
      </c>
      <c r="B2996" t="s">
        <v>85</v>
      </c>
      <c r="C2996" t="s">
        <v>80</v>
      </c>
      <c r="D2996">
        <v>2017</v>
      </c>
      <c r="E2996" t="s">
        <v>91</v>
      </c>
      <c r="F2996">
        <v>13</v>
      </c>
      <c r="G2996" s="12">
        <v>6.25</v>
      </c>
      <c r="H2996" s="10">
        <v>6.25</v>
      </c>
      <c r="I2996" s="11">
        <v>1100</v>
      </c>
      <c r="J2996" s="11">
        <f t="shared" si="46"/>
        <v>6875</v>
      </c>
    </row>
    <row r="2997" spans="1:10">
      <c r="A2997" t="s">
        <v>76</v>
      </c>
      <c r="B2997" t="s">
        <v>84</v>
      </c>
      <c r="C2997" t="s">
        <v>80</v>
      </c>
      <c r="D2997">
        <v>2017</v>
      </c>
      <c r="E2997" t="s">
        <v>92</v>
      </c>
      <c r="F2997">
        <v>22</v>
      </c>
      <c r="G2997" s="12">
        <v>44.4</v>
      </c>
      <c r="H2997" s="10">
        <v>44.4</v>
      </c>
      <c r="I2997" s="11">
        <v>650</v>
      </c>
      <c r="J2997" s="11">
        <f t="shared" si="46"/>
        <v>28860</v>
      </c>
    </row>
    <row r="2998" spans="1:10">
      <c r="A2998" t="s">
        <v>100</v>
      </c>
      <c r="B2998" t="s">
        <v>83</v>
      </c>
      <c r="C2998" t="s">
        <v>80</v>
      </c>
      <c r="D2998">
        <v>2017</v>
      </c>
      <c r="E2998" t="s">
        <v>93</v>
      </c>
      <c r="F2998">
        <v>27</v>
      </c>
      <c r="G2998" s="12">
        <v>2.3333333333333335</v>
      </c>
      <c r="H2998" s="10">
        <v>2.3333333333333335</v>
      </c>
      <c r="I2998" s="11">
        <v>75</v>
      </c>
      <c r="J2998" s="11">
        <f t="shared" si="46"/>
        <v>175</v>
      </c>
    </row>
    <row r="2999" spans="1:10">
      <c r="A2999" t="s">
        <v>100</v>
      </c>
      <c r="B2999" t="s">
        <v>83</v>
      </c>
      <c r="C2999" t="s">
        <v>80</v>
      </c>
      <c r="D2999">
        <v>2017</v>
      </c>
      <c r="E2999" t="s">
        <v>94</v>
      </c>
      <c r="F2999">
        <v>43</v>
      </c>
      <c r="G2999" s="12">
        <v>3</v>
      </c>
      <c r="H2999" s="10">
        <v>3</v>
      </c>
      <c r="I2999" s="11">
        <v>75</v>
      </c>
      <c r="J2999" s="11">
        <f t="shared" si="46"/>
        <v>225</v>
      </c>
    </row>
    <row r="3000" spans="1:10">
      <c r="A3000" t="s">
        <v>76</v>
      </c>
      <c r="B3000" t="s">
        <v>85</v>
      </c>
      <c r="C3000" t="s">
        <v>80</v>
      </c>
      <c r="D3000">
        <v>2017</v>
      </c>
      <c r="E3000" t="s">
        <v>94</v>
      </c>
      <c r="F3000">
        <v>51</v>
      </c>
      <c r="G3000" s="12">
        <v>8.25</v>
      </c>
      <c r="H3000" s="10">
        <v>8.25</v>
      </c>
      <c r="I3000" s="11">
        <v>1100</v>
      </c>
      <c r="J3000" s="11">
        <f t="shared" si="46"/>
        <v>9075</v>
      </c>
    </row>
    <row r="3001" spans="1:10">
      <c r="A3001" t="s">
        <v>76</v>
      </c>
      <c r="B3001" t="s">
        <v>85</v>
      </c>
      <c r="C3001" t="s">
        <v>80</v>
      </c>
      <c r="D3001">
        <v>2017</v>
      </c>
      <c r="E3001" t="s">
        <v>91</v>
      </c>
      <c r="F3001">
        <v>12</v>
      </c>
      <c r="G3001" s="12">
        <v>11.25</v>
      </c>
      <c r="H3001" s="10">
        <v>11.25</v>
      </c>
      <c r="I3001" s="11">
        <v>1100</v>
      </c>
      <c r="J3001" s="11">
        <f t="shared" si="46"/>
        <v>12375</v>
      </c>
    </row>
    <row r="3002" spans="1:10">
      <c r="A3002" t="s">
        <v>100</v>
      </c>
      <c r="B3002" t="s">
        <v>84</v>
      </c>
      <c r="C3002" t="s">
        <v>80</v>
      </c>
      <c r="D3002">
        <v>2017</v>
      </c>
      <c r="E3002" t="s">
        <v>93</v>
      </c>
      <c r="F3002">
        <v>37</v>
      </c>
      <c r="G3002" s="12">
        <v>8.4</v>
      </c>
      <c r="H3002" s="10">
        <v>8.4</v>
      </c>
      <c r="I3002" s="11">
        <v>650</v>
      </c>
      <c r="J3002" s="11">
        <f t="shared" si="46"/>
        <v>5460</v>
      </c>
    </row>
    <row r="3003" spans="1:10">
      <c r="A3003" t="s">
        <v>78</v>
      </c>
      <c r="B3003" t="s">
        <v>82</v>
      </c>
      <c r="C3003" t="s">
        <v>80</v>
      </c>
      <c r="D3003">
        <v>2017</v>
      </c>
      <c r="E3003" t="s">
        <v>93</v>
      </c>
      <c r="F3003">
        <v>39</v>
      </c>
      <c r="G3003" s="12">
        <v>22.5</v>
      </c>
      <c r="H3003" s="10">
        <v>22.5</v>
      </c>
      <c r="I3003" s="11">
        <v>215</v>
      </c>
      <c r="J3003" s="11">
        <f t="shared" si="46"/>
        <v>4837.5</v>
      </c>
    </row>
    <row r="3004" spans="1:10">
      <c r="A3004" t="s">
        <v>100</v>
      </c>
      <c r="B3004" t="s">
        <v>85</v>
      </c>
      <c r="C3004" t="s">
        <v>80</v>
      </c>
      <c r="D3004">
        <v>2017</v>
      </c>
      <c r="E3004" t="s">
        <v>91</v>
      </c>
      <c r="F3004">
        <v>1</v>
      </c>
      <c r="G3004" s="12">
        <v>2</v>
      </c>
      <c r="H3004" s="10">
        <v>2</v>
      </c>
      <c r="I3004" s="11">
        <v>1100</v>
      </c>
      <c r="J3004" s="11">
        <f t="shared" si="46"/>
        <v>2200</v>
      </c>
    </row>
    <row r="3005" spans="1:10">
      <c r="A3005" t="s">
        <v>76</v>
      </c>
      <c r="B3005" t="s">
        <v>82</v>
      </c>
      <c r="C3005" t="s">
        <v>80</v>
      </c>
      <c r="D3005">
        <v>2017</v>
      </c>
      <c r="E3005" t="s">
        <v>92</v>
      </c>
      <c r="F3005">
        <v>23</v>
      </c>
      <c r="G3005" s="12">
        <v>81</v>
      </c>
      <c r="H3005" s="10">
        <v>81</v>
      </c>
      <c r="I3005" s="11">
        <v>215</v>
      </c>
      <c r="J3005" s="11">
        <f t="shared" si="46"/>
        <v>17415</v>
      </c>
    </row>
    <row r="3006" spans="1:10">
      <c r="A3006" t="s">
        <v>77</v>
      </c>
      <c r="B3006" t="s">
        <v>85</v>
      </c>
      <c r="C3006" t="s">
        <v>80</v>
      </c>
      <c r="D3006">
        <v>2017</v>
      </c>
      <c r="E3006" t="s">
        <v>92</v>
      </c>
      <c r="F3006">
        <v>23</v>
      </c>
      <c r="G3006" s="12">
        <v>3.75</v>
      </c>
      <c r="H3006" s="10">
        <v>3.75</v>
      </c>
      <c r="I3006" s="11">
        <v>1100</v>
      </c>
      <c r="J3006" s="11">
        <f t="shared" si="46"/>
        <v>4125</v>
      </c>
    </row>
    <row r="3007" spans="1:10">
      <c r="A3007" t="s">
        <v>78</v>
      </c>
      <c r="B3007" t="s">
        <v>83</v>
      </c>
      <c r="C3007" t="s">
        <v>80</v>
      </c>
      <c r="D3007">
        <v>2017</v>
      </c>
      <c r="E3007" t="s">
        <v>94</v>
      </c>
      <c r="F3007">
        <v>49</v>
      </c>
      <c r="G3007" s="12">
        <v>5.666666666666667</v>
      </c>
      <c r="H3007" s="10">
        <v>5.666666666666667</v>
      </c>
      <c r="I3007" s="11">
        <v>75</v>
      </c>
      <c r="J3007" s="11">
        <f t="shared" si="46"/>
        <v>425</v>
      </c>
    </row>
    <row r="3008" spans="1:10">
      <c r="A3008" t="s">
        <v>75</v>
      </c>
      <c r="B3008" t="s">
        <v>82</v>
      </c>
      <c r="C3008" t="s">
        <v>80</v>
      </c>
      <c r="D3008">
        <v>2017</v>
      </c>
      <c r="E3008" t="s">
        <v>94</v>
      </c>
      <c r="F3008">
        <v>49</v>
      </c>
      <c r="G3008" s="12">
        <v>60</v>
      </c>
      <c r="H3008" s="10">
        <v>60</v>
      </c>
      <c r="I3008" s="11">
        <v>215</v>
      </c>
      <c r="J3008" s="11">
        <f t="shared" si="46"/>
        <v>12900</v>
      </c>
    </row>
    <row r="3009" spans="1:10">
      <c r="A3009" t="s">
        <v>100</v>
      </c>
      <c r="B3009" t="s">
        <v>84</v>
      </c>
      <c r="C3009" t="s">
        <v>80</v>
      </c>
      <c r="D3009">
        <v>2017</v>
      </c>
      <c r="E3009" t="s">
        <v>92</v>
      </c>
      <c r="F3009">
        <v>16</v>
      </c>
      <c r="G3009" s="12">
        <v>10.799999999999999</v>
      </c>
      <c r="H3009" s="10">
        <v>10.799999999999999</v>
      </c>
      <c r="I3009" s="11">
        <v>650</v>
      </c>
      <c r="J3009" s="11">
        <f t="shared" si="46"/>
        <v>7019.9999999999991</v>
      </c>
    </row>
    <row r="3010" spans="1:10">
      <c r="A3010" t="s">
        <v>77</v>
      </c>
      <c r="B3010" t="s">
        <v>85</v>
      </c>
      <c r="C3010" t="s">
        <v>80</v>
      </c>
      <c r="D3010">
        <v>2017</v>
      </c>
      <c r="E3010" t="s">
        <v>94</v>
      </c>
      <c r="F3010">
        <v>49</v>
      </c>
      <c r="G3010" s="12">
        <v>7.75</v>
      </c>
      <c r="H3010" s="10">
        <v>7.75</v>
      </c>
      <c r="I3010" s="11">
        <v>1100</v>
      </c>
      <c r="J3010" s="11">
        <f t="shared" ref="J3010:J3073" si="47">I3010*G3010</f>
        <v>8525</v>
      </c>
    </row>
    <row r="3011" spans="1:10">
      <c r="A3011" t="s">
        <v>76</v>
      </c>
      <c r="B3011" t="s">
        <v>85</v>
      </c>
      <c r="C3011" t="s">
        <v>80</v>
      </c>
      <c r="D3011">
        <v>2017</v>
      </c>
      <c r="E3011" t="s">
        <v>94</v>
      </c>
      <c r="F3011">
        <v>49</v>
      </c>
      <c r="G3011" s="12">
        <v>15</v>
      </c>
      <c r="H3011" s="10">
        <v>15</v>
      </c>
      <c r="I3011" s="11">
        <v>1100</v>
      </c>
      <c r="J3011" s="11">
        <f t="shared" si="47"/>
        <v>16500</v>
      </c>
    </row>
    <row r="3012" spans="1:10">
      <c r="A3012" t="s">
        <v>77</v>
      </c>
      <c r="B3012" t="s">
        <v>84</v>
      </c>
      <c r="C3012" t="s">
        <v>80</v>
      </c>
      <c r="D3012">
        <v>2017</v>
      </c>
      <c r="E3012" t="s">
        <v>94</v>
      </c>
      <c r="F3012">
        <v>50</v>
      </c>
      <c r="G3012" s="12">
        <v>22.8</v>
      </c>
      <c r="H3012" s="10">
        <v>22.8</v>
      </c>
      <c r="I3012" s="11">
        <v>650</v>
      </c>
      <c r="J3012" s="11">
        <f t="shared" si="47"/>
        <v>14820</v>
      </c>
    </row>
    <row r="3013" spans="1:10">
      <c r="A3013" t="s">
        <v>100</v>
      </c>
      <c r="B3013" t="s">
        <v>84</v>
      </c>
      <c r="C3013" t="s">
        <v>80</v>
      </c>
      <c r="D3013">
        <v>2017</v>
      </c>
      <c r="E3013" t="s">
        <v>91</v>
      </c>
      <c r="F3013">
        <v>2</v>
      </c>
      <c r="G3013" s="12">
        <v>6</v>
      </c>
      <c r="H3013" s="10">
        <v>6</v>
      </c>
      <c r="I3013" s="11">
        <v>650</v>
      </c>
      <c r="J3013" s="11">
        <f t="shared" si="47"/>
        <v>3900</v>
      </c>
    </row>
    <row r="3014" spans="1:10">
      <c r="A3014" t="s">
        <v>100</v>
      </c>
      <c r="B3014" t="s">
        <v>85</v>
      </c>
      <c r="C3014" t="s">
        <v>80</v>
      </c>
      <c r="D3014">
        <v>2017</v>
      </c>
      <c r="E3014" t="s">
        <v>91</v>
      </c>
      <c r="F3014">
        <v>3</v>
      </c>
      <c r="G3014" s="12">
        <v>2.25</v>
      </c>
      <c r="H3014" s="10">
        <v>2.25</v>
      </c>
      <c r="I3014" s="11">
        <v>1100</v>
      </c>
      <c r="J3014" s="11">
        <f t="shared" si="47"/>
        <v>2475</v>
      </c>
    </row>
    <row r="3015" spans="1:10">
      <c r="A3015" t="s">
        <v>76</v>
      </c>
      <c r="B3015" t="s">
        <v>84</v>
      </c>
      <c r="C3015" t="s">
        <v>80</v>
      </c>
      <c r="D3015">
        <v>2017</v>
      </c>
      <c r="E3015" t="s">
        <v>92</v>
      </c>
      <c r="F3015">
        <v>26</v>
      </c>
      <c r="G3015" s="12">
        <v>64.8</v>
      </c>
      <c r="H3015" s="10">
        <v>64.8</v>
      </c>
      <c r="I3015" s="11">
        <v>650</v>
      </c>
      <c r="J3015" s="11">
        <f t="shared" si="47"/>
        <v>42120</v>
      </c>
    </row>
    <row r="3016" spans="1:10">
      <c r="A3016" t="s">
        <v>75</v>
      </c>
      <c r="B3016" t="s">
        <v>85</v>
      </c>
      <c r="C3016" t="s">
        <v>80</v>
      </c>
      <c r="D3016">
        <v>2017</v>
      </c>
      <c r="E3016" t="s">
        <v>93</v>
      </c>
      <c r="F3016">
        <v>39</v>
      </c>
      <c r="G3016" s="12">
        <v>6.25</v>
      </c>
      <c r="H3016" s="10">
        <v>6.25</v>
      </c>
      <c r="I3016" s="11">
        <v>1100</v>
      </c>
      <c r="J3016" s="11">
        <f t="shared" si="47"/>
        <v>6875</v>
      </c>
    </row>
    <row r="3017" spans="1:10">
      <c r="A3017" t="s">
        <v>78</v>
      </c>
      <c r="B3017" t="s">
        <v>82</v>
      </c>
      <c r="C3017" t="s">
        <v>80</v>
      </c>
      <c r="D3017">
        <v>2017</v>
      </c>
      <c r="E3017" t="s">
        <v>91</v>
      </c>
      <c r="F3017">
        <v>13</v>
      </c>
      <c r="G3017" s="12">
        <v>36</v>
      </c>
      <c r="H3017" s="10">
        <v>36</v>
      </c>
      <c r="I3017" s="11">
        <v>215</v>
      </c>
      <c r="J3017" s="11">
        <f t="shared" si="47"/>
        <v>7740</v>
      </c>
    </row>
    <row r="3018" spans="1:10">
      <c r="A3018" t="s">
        <v>100</v>
      </c>
      <c r="B3018" t="s">
        <v>82</v>
      </c>
      <c r="C3018" t="s">
        <v>80</v>
      </c>
      <c r="D3018">
        <v>2017</v>
      </c>
      <c r="E3018" t="s">
        <v>93</v>
      </c>
      <c r="F3018">
        <v>38</v>
      </c>
      <c r="G3018" s="12">
        <v>15</v>
      </c>
      <c r="H3018" s="10">
        <v>15</v>
      </c>
      <c r="I3018" s="11">
        <v>215</v>
      </c>
      <c r="J3018" s="11">
        <f t="shared" si="47"/>
        <v>3225</v>
      </c>
    </row>
    <row r="3019" spans="1:10">
      <c r="A3019" t="s">
        <v>77</v>
      </c>
      <c r="B3019" t="s">
        <v>85</v>
      </c>
      <c r="C3019" t="s">
        <v>80</v>
      </c>
      <c r="D3019">
        <v>2017</v>
      </c>
      <c r="E3019" t="s">
        <v>94</v>
      </c>
      <c r="F3019">
        <v>40</v>
      </c>
      <c r="G3019" s="12">
        <v>4.25</v>
      </c>
      <c r="H3019" s="10">
        <v>4.25</v>
      </c>
      <c r="I3019" s="11">
        <v>1100</v>
      </c>
      <c r="J3019" s="11">
        <f t="shared" si="47"/>
        <v>4675</v>
      </c>
    </row>
    <row r="3020" spans="1:10">
      <c r="A3020" t="s">
        <v>100</v>
      </c>
      <c r="B3020" t="s">
        <v>84</v>
      </c>
      <c r="C3020" t="s">
        <v>80</v>
      </c>
      <c r="D3020">
        <v>2017</v>
      </c>
      <c r="E3020" t="s">
        <v>91</v>
      </c>
      <c r="F3020">
        <v>3</v>
      </c>
      <c r="G3020" s="12">
        <v>7.1999999999999993</v>
      </c>
      <c r="H3020" s="10">
        <v>7.1999999999999993</v>
      </c>
      <c r="I3020" s="11">
        <v>650</v>
      </c>
      <c r="J3020" s="11">
        <f t="shared" si="47"/>
        <v>4679.9999999999991</v>
      </c>
    </row>
    <row r="3021" spans="1:10">
      <c r="A3021" t="s">
        <v>77</v>
      </c>
      <c r="B3021" t="s">
        <v>83</v>
      </c>
      <c r="C3021" t="s">
        <v>80</v>
      </c>
      <c r="D3021">
        <v>2017</v>
      </c>
      <c r="E3021" t="s">
        <v>92</v>
      </c>
      <c r="F3021">
        <v>26</v>
      </c>
      <c r="G3021" s="12">
        <v>10.666666666666666</v>
      </c>
      <c r="H3021" s="10">
        <v>10.666666666666666</v>
      </c>
      <c r="I3021" s="11">
        <v>75</v>
      </c>
      <c r="J3021" s="11">
        <f t="shared" si="47"/>
        <v>800</v>
      </c>
    </row>
    <row r="3022" spans="1:10">
      <c r="A3022" t="s">
        <v>100</v>
      </c>
      <c r="B3022" t="s">
        <v>84</v>
      </c>
      <c r="C3022" t="s">
        <v>80</v>
      </c>
      <c r="D3022">
        <v>2017</v>
      </c>
      <c r="E3022" t="s">
        <v>91</v>
      </c>
      <c r="F3022">
        <v>5</v>
      </c>
      <c r="G3022" s="12">
        <v>8.4</v>
      </c>
      <c r="H3022" s="10">
        <v>8.4</v>
      </c>
      <c r="I3022" s="11">
        <v>650</v>
      </c>
      <c r="J3022" s="11">
        <f t="shared" si="47"/>
        <v>5460</v>
      </c>
    </row>
    <row r="3023" spans="1:10">
      <c r="A3023" t="s">
        <v>100</v>
      </c>
      <c r="B3023" t="s">
        <v>84</v>
      </c>
      <c r="C3023" t="s">
        <v>80</v>
      </c>
      <c r="D3023">
        <v>2017</v>
      </c>
      <c r="E3023" t="s">
        <v>94</v>
      </c>
      <c r="F3023">
        <v>47</v>
      </c>
      <c r="G3023" s="12">
        <v>9.6</v>
      </c>
      <c r="H3023" s="10">
        <v>9.6</v>
      </c>
      <c r="I3023" s="11">
        <v>650</v>
      </c>
      <c r="J3023" s="11">
        <f t="shared" si="47"/>
        <v>6240</v>
      </c>
    </row>
    <row r="3024" spans="1:10">
      <c r="A3024" t="s">
        <v>100</v>
      </c>
      <c r="B3024" t="s">
        <v>82</v>
      </c>
      <c r="C3024" t="s">
        <v>80</v>
      </c>
      <c r="D3024">
        <v>2017</v>
      </c>
      <c r="E3024" t="s">
        <v>91</v>
      </c>
      <c r="F3024">
        <v>3</v>
      </c>
      <c r="G3024" s="12">
        <v>10.5</v>
      </c>
      <c r="H3024" s="10">
        <v>10.5</v>
      </c>
      <c r="I3024" s="11">
        <v>215</v>
      </c>
      <c r="J3024" s="11">
        <f t="shared" si="47"/>
        <v>2257.5</v>
      </c>
    </row>
    <row r="3025" spans="1:10">
      <c r="A3025" t="s">
        <v>78</v>
      </c>
      <c r="B3025" t="s">
        <v>85</v>
      </c>
      <c r="C3025" t="s">
        <v>80</v>
      </c>
      <c r="D3025">
        <v>2017</v>
      </c>
      <c r="E3025" t="s">
        <v>94</v>
      </c>
      <c r="F3025">
        <v>49</v>
      </c>
      <c r="G3025" s="12">
        <v>3.5</v>
      </c>
      <c r="H3025" s="10">
        <v>3.5</v>
      </c>
      <c r="I3025" s="11">
        <v>1100</v>
      </c>
      <c r="J3025" s="11">
        <f t="shared" si="47"/>
        <v>3850</v>
      </c>
    </row>
    <row r="3026" spans="1:10">
      <c r="A3026" t="s">
        <v>76</v>
      </c>
      <c r="B3026" t="s">
        <v>85</v>
      </c>
      <c r="C3026" t="s">
        <v>80</v>
      </c>
      <c r="D3026">
        <v>2017</v>
      </c>
      <c r="E3026" t="s">
        <v>92</v>
      </c>
      <c r="F3026">
        <v>23</v>
      </c>
      <c r="G3026" s="12">
        <v>14.25</v>
      </c>
      <c r="H3026" s="10">
        <v>14.25</v>
      </c>
      <c r="I3026" s="11">
        <v>1100</v>
      </c>
      <c r="J3026" s="11">
        <f t="shared" si="47"/>
        <v>15675</v>
      </c>
    </row>
    <row r="3027" spans="1:10">
      <c r="A3027" t="s">
        <v>78</v>
      </c>
      <c r="B3027" t="s">
        <v>84</v>
      </c>
      <c r="C3027" t="s">
        <v>80</v>
      </c>
      <c r="D3027">
        <v>2017</v>
      </c>
      <c r="E3027" t="s">
        <v>91</v>
      </c>
      <c r="F3027">
        <v>13</v>
      </c>
      <c r="G3027" s="12">
        <v>27.599999999999998</v>
      </c>
      <c r="H3027" s="10">
        <v>27.599999999999998</v>
      </c>
      <c r="I3027" s="11">
        <v>650</v>
      </c>
      <c r="J3027" s="11">
        <f t="shared" si="47"/>
        <v>17940</v>
      </c>
    </row>
    <row r="3028" spans="1:10">
      <c r="A3028" t="s">
        <v>77</v>
      </c>
      <c r="B3028" t="s">
        <v>82</v>
      </c>
      <c r="C3028" t="s">
        <v>80</v>
      </c>
      <c r="D3028">
        <v>2017</v>
      </c>
      <c r="E3028" t="s">
        <v>91</v>
      </c>
      <c r="F3028">
        <v>13</v>
      </c>
      <c r="G3028" s="12">
        <v>27</v>
      </c>
      <c r="H3028" s="10">
        <v>27</v>
      </c>
      <c r="I3028" s="11">
        <v>215</v>
      </c>
      <c r="J3028" s="11">
        <f t="shared" si="47"/>
        <v>5805</v>
      </c>
    </row>
    <row r="3029" spans="1:10">
      <c r="A3029" t="s">
        <v>100</v>
      </c>
      <c r="B3029" t="s">
        <v>85</v>
      </c>
      <c r="C3029" t="s">
        <v>80</v>
      </c>
      <c r="D3029">
        <v>2017</v>
      </c>
      <c r="E3029" t="s">
        <v>91</v>
      </c>
      <c r="F3029">
        <v>11</v>
      </c>
      <c r="G3029" s="12">
        <v>1.5</v>
      </c>
      <c r="H3029" s="10">
        <v>1.5</v>
      </c>
      <c r="I3029" s="11">
        <v>1100</v>
      </c>
      <c r="J3029" s="11">
        <f t="shared" si="47"/>
        <v>1650</v>
      </c>
    </row>
    <row r="3030" spans="1:10">
      <c r="A3030" t="s">
        <v>77</v>
      </c>
      <c r="B3030" t="s">
        <v>85</v>
      </c>
      <c r="C3030" t="s">
        <v>80</v>
      </c>
      <c r="D3030">
        <v>2017</v>
      </c>
      <c r="E3030" t="s">
        <v>92</v>
      </c>
      <c r="F3030">
        <v>25</v>
      </c>
      <c r="G3030" s="12">
        <v>8.25</v>
      </c>
      <c r="H3030" s="10">
        <v>8.25</v>
      </c>
      <c r="I3030" s="11">
        <v>1100</v>
      </c>
      <c r="J3030" s="11">
        <f t="shared" si="47"/>
        <v>9075</v>
      </c>
    </row>
    <row r="3031" spans="1:10">
      <c r="A3031" t="s">
        <v>78</v>
      </c>
      <c r="B3031" t="s">
        <v>82</v>
      </c>
      <c r="C3031" t="s">
        <v>80</v>
      </c>
      <c r="D3031">
        <v>2017</v>
      </c>
      <c r="E3031" t="s">
        <v>94</v>
      </c>
      <c r="F3031">
        <v>49</v>
      </c>
      <c r="G3031" s="12">
        <v>16.5</v>
      </c>
      <c r="H3031" s="10">
        <v>16.5</v>
      </c>
      <c r="I3031" s="11">
        <v>215</v>
      </c>
      <c r="J3031" s="11">
        <f t="shared" si="47"/>
        <v>3547.5</v>
      </c>
    </row>
    <row r="3032" spans="1:10">
      <c r="A3032" t="s">
        <v>78</v>
      </c>
      <c r="B3032" t="s">
        <v>83</v>
      </c>
      <c r="C3032" t="s">
        <v>80</v>
      </c>
      <c r="D3032">
        <v>2017</v>
      </c>
      <c r="E3032" t="s">
        <v>92</v>
      </c>
      <c r="F3032">
        <v>23</v>
      </c>
      <c r="G3032" s="12">
        <v>4.333333333333333</v>
      </c>
      <c r="H3032" s="10">
        <v>4.333333333333333</v>
      </c>
      <c r="I3032" s="11">
        <v>75</v>
      </c>
      <c r="J3032" s="11">
        <f t="shared" si="47"/>
        <v>325</v>
      </c>
    </row>
    <row r="3033" spans="1:10">
      <c r="A3033" t="s">
        <v>75</v>
      </c>
      <c r="B3033" t="s">
        <v>84</v>
      </c>
      <c r="C3033" t="s">
        <v>80</v>
      </c>
      <c r="D3033">
        <v>2017</v>
      </c>
      <c r="E3033" t="s">
        <v>94</v>
      </c>
      <c r="F3033">
        <v>51</v>
      </c>
      <c r="G3033" s="12">
        <v>37.199999999999996</v>
      </c>
      <c r="H3033" s="10">
        <v>37.199999999999996</v>
      </c>
      <c r="I3033" s="11">
        <v>650</v>
      </c>
      <c r="J3033" s="11">
        <f t="shared" si="47"/>
        <v>24179.999999999996</v>
      </c>
    </row>
    <row r="3034" spans="1:10">
      <c r="A3034" t="s">
        <v>100</v>
      </c>
      <c r="B3034" t="s">
        <v>85</v>
      </c>
      <c r="C3034" t="s">
        <v>80</v>
      </c>
      <c r="D3034">
        <v>2017</v>
      </c>
      <c r="E3034" t="s">
        <v>92</v>
      </c>
      <c r="F3034">
        <v>14</v>
      </c>
      <c r="G3034" s="12">
        <v>1.75</v>
      </c>
      <c r="H3034" s="10">
        <v>1.75</v>
      </c>
      <c r="I3034" s="11">
        <v>1100</v>
      </c>
      <c r="J3034" s="11">
        <f t="shared" si="47"/>
        <v>1925</v>
      </c>
    </row>
    <row r="3035" spans="1:10">
      <c r="A3035" t="s">
        <v>78</v>
      </c>
      <c r="B3035" t="s">
        <v>85</v>
      </c>
      <c r="C3035" t="s">
        <v>80</v>
      </c>
      <c r="D3035">
        <v>2017</v>
      </c>
      <c r="E3035" t="s">
        <v>92</v>
      </c>
      <c r="F3035">
        <v>26</v>
      </c>
      <c r="G3035" s="12">
        <v>6.5</v>
      </c>
      <c r="H3035" s="10">
        <v>6.5</v>
      </c>
      <c r="I3035" s="11">
        <v>1100</v>
      </c>
      <c r="J3035" s="11">
        <f t="shared" si="47"/>
        <v>7150</v>
      </c>
    </row>
    <row r="3036" spans="1:10">
      <c r="A3036" t="s">
        <v>75</v>
      </c>
      <c r="B3036" t="s">
        <v>83</v>
      </c>
      <c r="C3036" t="s">
        <v>80</v>
      </c>
      <c r="D3036">
        <v>2017</v>
      </c>
      <c r="E3036" t="s">
        <v>93</v>
      </c>
      <c r="F3036">
        <v>39</v>
      </c>
      <c r="G3036" s="12">
        <v>11</v>
      </c>
      <c r="H3036" s="10">
        <v>11</v>
      </c>
      <c r="I3036" s="11">
        <v>75</v>
      </c>
      <c r="J3036" s="11">
        <f t="shared" si="47"/>
        <v>825</v>
      </c>
    </row>
    <row r="3037" spans="1:10">
      <c r="A3037" t="s">
        <v>100</v>
      </c>
      <c r="B3037" t="s">
        <v>83</v>
      </c>
      <c r="C3037" t="s">
        <v>80</v>
      </c>
      <c r="D3037">
        <v>2017</v>
      </c>
      <c r="E3037" t="s">
        <v>92</v>
      </c>
      <c r="F3037">
        <v>14</v>
      </c>
      <c r="G3037" s="12">
        <v>3</v>
      </c>
      <c r="H3037" s="10">
        <v>3</v>
      </c>
      <c r="I3037" s="11">
        <v>75</v>
      </c>
      <c r="J3037" s="11">
        <f t="shared" si="47"/>
        <v>225</v>
      </c>
    </row>
    <row r="3038" spans="1:10">
      <c r="A3038" t="s">
        <v>76</v>
      </c>
      <c r="B3038" t="s">
        <v>83</v>
      </c>
      <c r="C3038" t="s">
        <v>80</v>
      </c>
      <c r="D3038">
        <v>2017</v>
      </c>
      <c r="E3038" t="s">
        <v>91</v>
      </c>
      <c r="F3038">
        <v>12</v>
      </c>
      <c r="G3038" s="12">
        <v>13.666666666666666</v>
      </c>
      <c r="H3038" s="10">
        <v>13.666666666666666</v>
      </c>
      <c r="I3038" s="11">
        <v>75</v>
      </c>
      <c r="J3038" s="11">
        <f t="shared" si="47"/>
        <v>1025</v>
      </c>
    </row>
    <row r="3039" spans="1:10">
      <c r="A3039" t="s">
        <v>75</v>
      </c>
      <c r="B3039" t="s">
        <v>83</v>
      </c>
      <c r="C3039" t="s">
        <v>80</v>
      </c>
      <c r="D3039">
        <v>2017</v>
      </c>
      <c r="E3039" t="s">
        <v>91</v>
      </c>
      <c r="F3039">
        <v>13</v>
      </c>
      <c r="G3039" s="12">
        <v>9.3333333333333339</v>
      </c>
      <c r="H3039" s="10">
        <v>9.3333333333333339</v>
      </c>
      <c r="I3039" s="11">
        <v>75</v>
      </c>
      <c r="J3039" s="11">
        <f t="shared" si="47"/>
        <v>700</v>
      </c>
    </row>
    <row r="3040" spans="1:10">
      <c r="A3040" t="s">
        <v>78</v>
      </c>
      <c r="B3040" t="s">
        <v>82</v>
      </c>
      <c r="C3040" t="s">
        <v>80</v>
      </c>
      <c r="D3040">
        <v>2017</v>
      </c>
      <c r="E3040" t="s">
        <v>92</v>
      </c>
      <c r="F3040">
        <v>23</v>
      </c>
      <c r="G3040" s="12">
        <v>22.5</v>
      </c>
      <c r="H3040" s="10">
        <v>22.5</v>
      </c>
      <c r="I3040" s="11">
        <v>215</v>
      </c>
      <c r="J3040" s="11">
        <f t="shared" si="47"/>
        <v>4837.5</v>
      </c>
    </row>
    <row r="3041" spans="1:10">
      <c r="A3041" t="s">
        <v>78</v>
      </c>
      <c r="B3041" t="s">
        <v>84</v>
      </c>
      <c r="C3041" t="s">
        <v>80</v>
      </c>
      <c r="D3041">
        <v>2017</v>
      </c>
      <c r="E3041" t="s">
        <v>94</v>
      </c>
      <c r="F3041">
        <v>49</v>
      </c>
      <c r="G3041" s="12">
        <v>22.8</v>
      </c>
      <c r="H3041" s="10">
        <v>22.8</v>
      </c>
      <c r="I3041" s="11">
        <v>650</v>
      </c>
      <c r="J3041" s="11">
        <f t="shared" si="47"/>
        <v>14820</v>
      </c>
    </row>
    <row r="3042" spans="1:10">
      <c r="A3042" t="s">
        <v>100</v>
      </c>
      <c r="B3042" t="s">
        <v>85</v>
      </c>
      <c r="C3042" t="s">
        <v>80</v>
      </c>
      <c r="D3042">
        <v>2017</v>
      </c>
      <c r="E3042" t="s">
        <v>94</v>
      </c>
      <c r="F3042">
        <v>41</v>
      </c>
      <c r="G3042" s="12">
        <v>1.25</v>
      </c>
      <c r="H3042" s="10">
        <v>1.25</v>
      </c>
      <c r="I3042" s="11">
        <v>1100</v>
      </c>
      <c r="J3042" s="11">
        <f t="shared" si="47"/>
        <v>1375</v>
      </c>
    </row>
    <row r="3043" spans="1:10">
      <c r="A3043" t="s">
        <v>75</v>
      </c>
      <c r="B3043" t="s">
        <v>83</v>
      </c>
      <c r="C3043" t="s">
        <v>80</v>
      </c>
      <c r="D3043">
        <v>2017</v>
      </c>
      <c r="E3043" t="s">
        <v>94</v>
      </c>
      <c r="F3043">
        <v>49</v>
      </c>
      <c r="G3043" s="12">
        <v>11.666666666666666</v>
      </c>
      <c r="H3043" s="10">
        <v>11.666666666666666</v>
      </c>
      <c r="I3043" s="11">
        <v>75</v>
      </c>
      <c r="J3043" s="11">
        <f t="shared" si="47"/>
        <v>875</v>
      </c>
    </row>
    <row r="3044" spans="1:10">
      <c r="A3044" t="s">
        <v>76</v>
      </c>
      <c r="B3044" t="s">
        <v>82</v>
      </c>
      <c r="C3044" t="s">
        <v>80</v>
      </c>
      <c r="D3044">
        <v>2017</v>
      </c>
      <c r="E3044" t="s">
        <v>94</v>
      </c>
      <c r="F3044">
        <v>40</v>
      </c>
      <c r="G3044" s="12">
        <v>58.5</v>
      </c>
      <c r="H3044" s="10">
        <v>58.5</v>
      </c>
      <c r="I3044" s="11">
        <v>215</v>
      </c>
      <c r="J3044" s="11">
        <f t="shared" si="47"/>
        <v>12577.5</v>
      </c>
    </row>
    <row r="3045" spans="1:10">
      <c r="A3045" t="s">
        <v>77</v>
      </c>
      <c r="B3045" t="s">
        <v>85</v>
      </c>
      <c r="C3045" t="s">
        <v>80</v>
      </c>
      <c r="D3045">
        <v>2017</v>
      </c>
      <c r="E3045" t="s">
        <v>94</v>
      </c>
      <c r="F3045">
        <v>51</v>
      </c>
      <c r="G3045" s="12">
        <v>8</v>
      </c>
      <c r="H3045" s="10">
        <v>8</v>
      </c>
      <c r="I3045" s="11">
        <v>1100</v>
      </c>
      <c r="J3045" s="11">
        <f t="shared" si="47"/>
        <v>8800</v>
      </c>
    </row>
    <row r="3046" spans="1:10">
      <c r="A3046" t="s">
        <v>75</v>
      </c>
      <c r="B3046" t="s">
        <v>84</v>
      </c>
      <c r="C3046" t="s">
        <v>80</v>
      </c>
      <c r="D3046">
        <v>2017</v>
      </c>
      <c r="E3046" t="s">
        <v>92</v>
      </c>
      <c r="F3046">
        <v>23</v>
      </c>
      <c r="G3046" s="12">
        <v>28.799999999999997</v>
      </c>
      <c r="H3046" s="10">
        <v>28.799999999999997</v>
      </c>
      <c r="I3046" s="11">
        <v>650</v>
      </c>
      <c r="J3046" s="11">
        <f t="shared" si="47"/>
        <v>18719.999999999996</v>
      </c>
    </row>
    <row r="3047" spans="1:10">
      <c r="A3047" t="s">
        <v>75</v>
      </c>
      <c r="B3047" t="s">
        <v>84</v>
      </c>
      <c r="C3047" t="s">
        <v>80</v>
      </c>
      <c r="D3047">
        <v>2017</v>
      </c>
      <c r="E3047" t="s">
        <v>91</v>
      </c>
      <c r="F3047">
        <v>13</v>
      </c>
      <c r="G3047" s="12">
        <v>33.6</v>
      </c>
      <c r="H3047" s="10">
        <v>33.6</v>
      </c>
      <c r="I3047" s="11">
        <v>650</v>
      </c>
      <c r="J3047" s="11">
        <f t="shared" si="47"/>
        <v>21840</v>
      </c>
    </row>
    <row r="3048" spans="1:10">
      <c r="A3048" t="s">
        <v>78</v>
      </c>
      <c r="B3048" t="s">
        <v>83</v>
      </c>
      <c r="C3048" t="s">
        <v>80</v>
      </c>
      <c r="D3048">
        <v>2017</v>
      </c>
      <c r="E3048" t="s">
        <v>92</v>
      </c>
      <c r="F3048">
        <v>26</v>
      </c>
      <c r="G3048" s="12">
        <v>4.666666666666667</v>
      </c>
      <c r="H3048" s="10">
        <v>4.666666666666667</v>
      </c>
      <c r="I3048" s="11">
        <v>75</v>
      </c>
      <c r="J3048" s="11">
        <f t="shared" si="47"/>
        <v>350</v>
      </c>
    </row>
    <row r="3049" spans="1:10">
      <c r="A3049" t="s">
        <v>78</v>
      </c>
      <c r="B3049" t="s">
        <v>84</v>
      </c>
      <c r="C3049" t="s">
        <v>80</v>
      </c>
      <c r="D3049">
        <v>2017</v>
      </c>
      <c r="E3049" t="s">
        <v>91</v>
      </c>
      <c r="F3049">
        <v>12</v>
      </c>
      <c r="G3049" s="12">
        <v>31.2</v>
      </c>
      <c r="H3049" s="10">
        <v>31.2</v>
      </c>
      <c r="I3049" s="11">
        <v>650</v>
      </c>
      <c r="J3049" s="11">
        <f t="shared" si="47"/>
        <v>20280</v>
      </c>
    </row>
    <row r="3050" spans="1:10">
      <c r="A3050" t="s">
        <v>78</v>
      </c>
      <c r="B3050" t="s">
        <v>83</v>
      </c>
      <c r="C3050" t="s">
        <v>80</v>
      </c>
      <c r="D3050">
        <v>2017</v>
      </c>
      <c r="E3050" t="s">
        <v>94</v>
      </c>
      <c r="F3050">
        <v>50</v>
      </c>
      <c r="G3050" s="12">
        <v>5</v>
      </c>
      <c r="H3050" s="10">
        <v>5</v>
      </c>
      <c r="I3050" s="11">
        <v>75</v>
      </c>
      <c r="J3050" s="11">
        <f t="shared" si="47"/>
        <v>375</v>
      </c>
    </row>
    <row r="3051" spans="1:10">
      <c r="A3051" t="s">
        <v>76</v>
      </c>
      <c r="B3051" t="s">
        <v>84</v>
      </c>
      <c r="C3051" t="s">
        <v>80</v>
      </c>
      <c r="D3051">
        <v>2017</v>
      </c>
      <c r="E3051" t="s">
        <v>94</v>
      </c>
      <c r="F3051">
        <v>40</v>
      </c>
      <c r="G3051" s="12">
        <v>43.199999999999996</v>
      </c>
      <c r="H3051" s="10">
        <v>43.199999999999996</v>
      </c>
      <c r="I3051" s="11">
        <v>650</v>
      </c>
      <c r="J3051" s="11">
        <f t="shared" si="47"/>
        <v>28079.999999999996</v>
      </c>
    </row>
    <row r="3052" spans="1:10">
      <c r="A3052" t="s">
        <v>100</v>
      </c>
      <c r="B3052" t="s">
        <v>84</v>
      </c>
      <c r="C3052" t="s">
        <v>80</v>
      </c>
      <c r="D3052">
        <v>2017</v>
      </c>
      <c r="E3052" t="s">
        <v>91</v>
      </c>
      <c r="F3052">
        <v>7</v>
      </c>
      <c r="G3052" s="12">
        <v>7.1999999999999993</v>
      </c>
      <c r="H3052" s="10">
        <v>7.1999999999999993</v>
      </c>
      <c r="I3052" s="11">
        <v>650</v>
      </c>
      <c r="J3052" s="11">
        <f t="shared" si="47"/>
        <v>4679.9999999999991</v>
      </c>
    </row>
    <row r="3053" spans="1:10">
      <c r="A3053" t="s">
        <v>76</v>
      </c>
      <c r="B3053" t="s">
        <v>85</v>
      </c>
      <c r="C3053" t="s">
        <v>80</v>
      </c>
      <c r="D3053">
        <v>2017</v>
      </c>
      <c r="E3053" t="s">
        <v>93</v>
      </c>
      <c r="F3053">
        <v>39</v>
      </c>
      <c r="G3053" s="12">
        <v>11.25</v>
      </c>
      <c r="H3053" s="10">
        <v>11.25</v>
      </c>
      <c r="I3053" s="11">
        <v>1100</v>
      </c>
      <c r="J3053" s="11">
        <f t="shared" si="47"/>
        <v>12375</v>
      </c>
    </row>
    <row r="3054" spans="1:10">
      <c r="A3054" t="s">
        <v>75</v>
      </c>
      <c r="B3054" t="s">
        <v>84</v>
      </c>
      <c r="C3054" t="s">
        <v>80</v>
      </c>
      <c r="D3054">
        <v>2017</v>
      </c>
      <c r="E3054" t="s">
        <v>94</v>
      </c>
      <c r="F3054">
        <v>49</v>
      </c>
      <c r="G3054" s="12">
        <v>34.799999999999997</v>
      </c>
      <c r="H3054" s="10">
        <v>34.799999999999997</v>
      </c>
      <c r="I3054" s="11">
        <v>650</v>
      </c>
      <c r="J3054" s="11">
        <f t="shared" si="47"/>
        <v>22619.999999999996</v>
      </c>
    </row>
    <row r="3055" spans="1:10">
      <c r="A3055" t="s">
        <v>77</v>
      </c>
      <c r="B3055" t="s">
        <v>84</v>
      </c>
      <c r="C3055" t="s">
        <v>80</v>
      </c>
      <c r="D3055">
        <v>2017</v>
      </c>
      <c r="E3055" t="s">
        <v>94</v>
      </c>
      <c r="F3055">
        <v>51</v>
      </c>
      <c r="G3055" s="12">
        <v>24</v>
      </c>
      <c r="H3055" s="10">
        <v>24</v>
      </c>
      <c r="I3055" s="11">
        <v>650</v>
      </c>
      <c r="J3055" s="11">
        <f t="shared" si="47"/>
        <v>15600</v>
      </c>
    </row>
    <row r="3056" spans="1:10">
      <c r="A3056" t="s">
        <v>77</v>
      </c>
      <c r="B3056" t="s">
        <v>84</v>
      </c>
      <c r="C3056" t="s">
        <v>80</v>
      </c>
      <c r="D3056">
        <v>2017</v>
      </c>
      <c r="E3056" t="s">
        <v>94</v>
      </c>
      <c r="F3056">
        <v>49</v>
      </c>
      <c r="G3056" s="12">
        <v>36</v>
      </c>
      <c r="H3056" s="10">
        <v>36</v>
      </c>
      <c r="I3056" s="11">
        <v>650</v>
      </c>
      <c r="J3056" s="11">
        <f t="shared" si="47"/>
        <v>23400</v>
      </c>
    </row>
    <row r="3057" spans="1:10">
      <c r="A3057" t="s">
        <v>76</v>
      </c>
      <c r="B3057" t="s">
        <v>82</v>
      </c>
      <c r="C3057" t="s">
        <v>80</v>
      </c>
      <c r="D3057">
        <v>2017</v>
      </c>
      <c r="E3057" t="s">
        <v>94</v>
      </c>
      <c r="F3057">
        <v>50</v>
      </c>
      <c r="G3057" s="12">
        <v>82.5</v>
      </c>
      <c r="H3057" s="10">
        <v>82.5</v>
      </c>
      <c r="I3057" s="11">
        <v>215</v>
      </c>
      <c r="J3057" s="11">
        <f t="shared" si="47"/>
        <v>17737.5</v>
      </c>
    </row>
    <row r="3058" spans="1:10">
      <c r="A3058" t="s">
        <v>75</v>
      </c>
      <c r="B3058" t="s">
        <v>84</v>
      </c>
      <c r="C3058" t="s">
        <v>80</v>
      </c>
      <c r="D3058">
        <v>2017</v>
      </c>
      <c r="E3058" t="s">
        <v>93</v>
      </c>
      <c r="F3058">
        <v>39</v>
      </c>
      <c r="G3058" s="12">
        <v>39.6</v>
      </c>
      <c r="H3058" s="10">
        <v>39.6</v>
      </c>
      <c r="I3058" s="11">
        <v>650</v>
      </c>
      <c r="J3058" s="11">
        <f t="shared" si="47"/>
        <v>25740</v>
      </c>
    </row>
    <row r="3059" spans="1:10">
      <c r="A3059" t="s">
        <v>100</v>
      </c>
      <c r="B3059" t="s">
        <v>82</v>
      </c>
      <c r="C3059" t="s">
        <v>80</v>
      </c>
      <c r="D3059">
        <v>2017</v>
      </c>
      <c r="E3059" t="s">
        <v>93</v>
      </c>
      <c r="F3059">
        <v>27</v>
      </c>
      <c r="G3059" s="12">
        <v>12</v>
      </c>
      <c r="H3059" s="10">
        <v>12</v>
      </c>
      <c r="I3059" s="11">
        <v>215</v>
      </c>
      <c r="J3059" s="11">
        <f t="shared" si="47"/>
        <v>2580</v>
      </c>
    </row>
    <row r="3060" spans="1:10">
      <c r="A3060" t="s">
        <v>75</v>
      </c>
      <c r="B3060" t="s">
        <v>85</v>
      </c>
      <c r="C3060" t="s">
        <v>80</v>
      </c>
      <c r="D3060">
        <v>2017</v>
      </c>
      <c r="E3060" t="s">
        <v>94</v>
      </c>
      <c r="F3060">
        <v>49</v>
      </c>
      <c r="G3060" s="12">
        <v>6.25</v>
      </c>
      <c r="H3060" s="10">
        <v>6.25</v>
      </c>
      <c r="I3060" s="11">
        <v>1100</v>
      </c>
      <c r="J3060" s="11">
        <f t="shared" si="47"/>
        <v>6875</v>
      </c>
    </row>
    <row r="3061" spans="1:10">
      <c r="A3061" t="s">
        <v>77</v>
      </c>
      <c r="B3061" t="s">
        <v>82</v>
      </c>
      <c r="C3061" t="s">
        <v>80</v>
      </c>
      <c r="D3061">
        <v>2017</v>
      </c>
      <c r="E3061" t="s">
        <v>91</v>
      </c>
      <c r="F3061">
        <v>12</v>
      </c>
      <c r="G3061" s="12">
        <v>22.5</v>
      </c>
      <c r="H3061" s="10">
        <v>22.5</v>
      </c>
      <c r="I3061" s="11">
        <v>215</v>
      </c>
      <c r="J3061" s="11">
        <f t="shared" si="47"/>
        <v>4837.5</v>
      </c>
    </row>
    <row r="3062" spans="1:10">
      <c r="A3062" t="s">
        <v>78</v>
      </c>
      <c r="B3062" t="s">
        <v>83</v>
      </c>
      <c r="C3062" t="s">
        <v>80</v>
      </c>
      <c r="D3062">
        <v>2017</v>
      </c>
      <c r="E3062" t="s">
        <v>93</v>
      </c>
      <c r="F3062">
        <v>39</v>
      </c>
      <c r="G3062" s="12">
        <v>4.666666666666667</v>
      </c>
      <c r="H3062" s="10">
        <v>4.666666666666667</v>
      </c>
      <c r="I3062" s="11">
        <v>75</v>
      </c>
      <c r="J3062" s="11">
        <f t="shared" si="47"/>
        <v>350</v>
      </c>
    </row>
    <row r="3063" spans="1:10">
      <c r="A3063" t="s">
        <v>76</v>
      </c>
      <c r="B3063" t="s">
        <v>84</v>
      </c>
      <c r="C3063" t="s">
        <v>80</v>
      </c>
      <c r="D3063">
        <v>2017</v>
      </c>
      <c r="E3063" t="s">
        <v>91</v>
      </c>
      <c r="F3063">
        <v>12</v>
      </c>
      <c r="G3063" s="12">
        <v>57.599999999999994</v>
      </c>
      <c r="H3063" s="10">
        <v>57.599999999999994</v>
      </c>
      <c r="I3063" s="11">
        <v>650</v>
      </c>
      <c r="J3063" s="11">
        <f t="shared" si="47"/>
        <v>37439.999999999993</v>
      </c>
    </row>
    <row r="3064" spans="1:10">
      <c r="A3064" t="s">
        <v>100</v>
      </c>
      <c r="B3064" t="s">
        <v>85</v>
      </c>
      <c r="C3064" t="s">
        <v>80</v>
      </c>
      <c r="D3064">
        <v>2017</v>
      </c>
      <c r="E3064" t="s">
        <v>92</v>
      </c>
      <c r="F3064">
        <v>20</v>
      </c>
      <c r="G3064" s="12">
        <v>2</v>
      </c>
      <c r="H3064" s="10">
        <v>2</v>
      </c>
      <c r="I3064" s="11">
        <v>1100</v>
      </c>
      <c r="J3064" s="11">
        <f t="shared" si="47"/>
        <v>2200</v>
      </c>
    </row>
    <row r="3065" spans="1:10">
      <c r="A3065" t="s">
        <v>77</v>
      </c>
      <c r="B3065" t="s">
        <v>84</v>
      </c>
      <c r="C3065" t="s">
        <v>80</v>
      </c>
      <c r="D3065">
        <v>2017</v>
      </c>
      <c r="E3065" t="s">
        <v>91</v>
      </c>
      <c r="F3065">
        <v>12</v>
      </c>
      <c r="G3065" s="12">
        <v>42</v>
      </c>
      <c r="H3065" s="10">
        <v>42</v>
      </c>
      <c r="I3065" s="11">
        <v>650</v>
      </c>
      <c r="J3065" s="11">
        <f t="shared" si="47"/>
        <v>27300</v>
      </c>
    </row>
    <row r="3066" spans="1:10">
      <c r="A3066" t="s">
        <v>76</v>
      </c>
      <c r="B3066" t="s">
        <v>83</v>
      </c>
      <c r="C3066" t="s">
        <v>80</v>
      </c>
      <c r="D3066">
        <v>2017</v>
      </c>
      <c r="E3066" t="s">
        <v>94</v>
      </c>
      <c r="F3066">
        <v>49</v>
      </c>
      <c r="G3066" s="12">
        <v>19</v>
      </c>
      <c r="H3066" s="10">
        <v>19</v>
      </c>
      <c r="I3066" s="11">
        <v>75</v>
      </c>
      <c r="J3066" s="11">
        <f t="shared" si="47"/>
        <v>1425</v>
      </c>
    </row>
    <row r="3067" spans="1:10">
      <c r="A3067" t="s">
        <v>78</v>
      </c>
      <c r="B3067" t="s">
        <v>85</v>
      </c>
      <c r="C3067" t="s">
        <v>80</v>
      </c>
      <c r="D3067">
        <v>2017</v>
      </c>
      <c r="E3067" t="s">
        <v>91</v>
      </c>
      <c r="F3067">
        <v>12</v>
      </c>
      <c r="G3067" s="12">
        <v>2.75</v>
      </c>
      <c r="H3067" s="10">
        <v>2.75</v>
      </c>
      <c r="I3067" s="11">
        <v>1100</v>
      </c>
      <c r="J3067" s="11">
        <f t="shared" si="47"/>
        <v>3025</v>
      </c>
    </row>
    <row r="3068" spans="1:10">
      <c r="A3068" t="s">
        <v>78</v>
      </c>
      <c r="B3068" t="s">
        <v>85</v>
      </c>
      <c r="C3068" t="s">
        <v>80</v>
      </c>
      <c r="D3068">
        <v>2017</v>
      </c>
      <c r="E3068" t="s">
        <v>94</v>
      </c>
      <c r="F3068">
        <v>51</v>
      </c>
      <c r="G3068" s="12">
        <v>4.25</v>
      </c>
      <c r="H3068" s="10">
        <v>4.25</v>
      </c>
      <c r="I3068" s="11">
        <v>1100</v>
      </c>
      <c r="J3068" s="11">
        <f t="shared" si="47"/>
        <v>4675</v>
      </c>
    </row>
    <row r="3069" spans="1:10">
      <c r="A3069" t="s">
        <v>78</v>
      </c>
      <c r="B3069" t="s">
        <v>83</v>
      </c>
      <c r="C3069" t="s">
        <v>80</v>
      </c>
      <c r="D3069">
        <v>2017</v>
      </c>
      <c r="E3069" t="s">
        <v>94</v>
      </c>
      <c r="F3069">
        <v>51</v>
      </c>
      <c r="G3069" s="12">
        <v>8</v>
      </c>
      <c r="H3069" s="10">
        <v>8</v>
      </c>
      <c r="I3069" s="11">
        <v>75</v>
      </c>
      <c r="J3069" s="11">
        <f t="shared" si="47"/>
        <v>600</v>
      </c>
    </row>
    <row r="3070" spans="1:10">
      <c r="A3070" t="s">
        <v>100</v>
      </c>
      <c r="B3070" t="s">
        <v>83</v>
      </c>
      <c r="C3070" t="s">
        <v>80</v>
      </c>
      <c r="D3070">
        <v>2017</v>
      </c>
      <c r="E3070" t="s">
        <v>91</v>
      </c>
      <c r="F3070">
        <v>2</v>
      </c>
      <c r="G3070" s="12">
        <v>2.3333333333333335</v>
      </c>
      <c r="H3070" s="10">
        <v>2.3333333333333335</v>
      </c>
      <c r="I3070" s="11">
        <v>75</v>
      </c>
      <c r="J3070" s="11">
        <f t="shared" si="47"/>
        <v>175</v>
      </c>
    </row>
    <row r="3071" spans="1:10">
      <c r="A3071" t="s">
        <v>100</v>
      </c>
      <c r="B3071" t="s">
        <v>83</v>
      </c>
      <c r="C3071" t="s">
        <v>80</v>
      </c>
      <c r="D3071">
        <v>2017</v>
      </c>
      <c r="E3071" t="s">
        <v>91</v>
      </c>
      <c r="F3071">
        <v>5</v>
      </c>
      <c r="G3071" s="12">
        <v>3</v>
      </c>
      <c r="H3071" s="10">
        <v>3</v>
      </c>
      <c r="I3071" s="11">
        <v>75</v>
      </c>
      <c r="J3071" s="11">
        <f t="shared" si="47"/>
        <v>225</v>
      </c>
    </row>
    <row r="3072" spans="1:10">
      <c r="A3072" t="s">
        <v>75</v>
      </c>
      <c r="B3072" t="s">
        <v>83</v>
      </c>
      <c r="C3072" t="s">
        <v>80</v>
      </c>
      <c r="D3072">
        <v>2017</v>
      </c>
      <c r="E3072" t="s">
        <v>92</v>
      </c>
      <c r="F3072">
        <v>23</v>
      </c>
      <c r="G3072" s="12">
        <v>8.3333333333333339</v>
      </c>
      <c r="H3072" s="10">
        <v>8.3333333333333339</v>
      </c>
      <c r="I3072" s="11">
        <v>75</v>
      </c>
      <c r="J3072" s="11">
        <f t="shared" si="47"/>
        <v>625</v>
      </c>
    </row>
    <row r="3073" spans="1:10">
      <c r="A3073" t="s">
        <v>76</v>
      </c>
      <c r="B3073" t="s">
        <v>84</v>
      </c>
      <c r="C3073" t="s">
        <v>80</v>
      </c>
      <c r="D3073">
        <v>2017</v>
      </c>
      <c r="E3073" t="s">
        <v>94</v>
      </c>
      <c r="F3073">
        <v>50</v>
      </c>
      <c r="G3073" s="12">
        <v>40.799999999999997</v>
      </c>
      <c r="H3073" s="10">
        <v>40.799999999999997</v>
      </c>
      <c r="I3073" s="11">
        <v>650</v>
      </c>
      <c r="J3073" s="11">
        <f t="shared" si="47"/>
        <v>26519.999999999996</v>
      </c>
    </row>
    <row r="3074" spans="1:10">
      <c r="A3074" t="s">
        <v>76</v>
      </c>
      <c r="B3074" t="s">
        <v>82</v>
      </c>
      <c r="C3074" t="s">
        <v>80</v>
      </c>
      <c r="D3074">
        <v>2017</v>
      </c>
      <c r="E3074" t="s">
        <v>94</v>
      </c>
      <c r="F3074">
        <v>51</v>
      </c>
      <c r="G3074" s="12">
        <v>90</v>
      </c>
      <c r="H3074" s="10">
        <v>90</v>
      </c>
      <c r="I3074" s="11">
        <v>215</v>
      </c>
      <c r="J3074" s="11">
        <f t="shared" ref="J3074:J3137" si="48">I3074*G3074</f>
        <v>19350</v>
      </c>
    </row>
    <row r="3075" spans="1:10">
      <c r="A3075" t="s">
        <v>75</v>
      </c>
      <c r="B3075" t="s">
        <v>84</v>
      </c>
      <c r="C3075" t="s">
        <v>80</v>
      </c>
      <c r="D3075">
        <v>2017</v>
      </c>
      <c r="E3075" t="s">
        <v>94</v>
      </c>
      <c r="F3075">
        <v>40</v>
      </c>
      <c r="G3075" s="12">
        <v>34.799999999999997</v>
      </c>
      <c r="H3075" s="10">
        <v>34.799999999999997</v>
      </c>
      <c r="I3075" s="11">
        <v>650</v>
      </c>
      <c r="J3075" s="11">
        <f t="shared" si="48"/>
        <v>22619.999999999996</v>
      </c>
    </row>
    <row r="3076" spans="1:10">
      <c r="A3076" t="s">
        <v>100</v>
      </c>
      <c r="B3076" t="s">
        <v>82</v>
      </c>
      <c r="C3076" t="s">
        <v>80</v>
      </c>
      <c r="D3076">
        <v>2017</v>
      </c>
      <c r="E3076" t="s">
        <v>94</v>
      </c>
      <c r="F3076">
        <v>52</v>
      </c>
      <c r="G3076" s="12">
        <v>12</v>
      </c>
      <c r="H3076" s="10">
        <v>12</v>
      </c>
      <c r="I3076" s="11">
        <v>215</v>
      </c>
      <c r="J3076" s="11">
        <f t="shared" si="48"/>
        <v>2580</v>
      </c>
    </row>
    <row r="3077" spans="1:10">
      <c r="A3077" t="s">
        <v>77</v>
      </c>
      <c r="B3077" t="s">
        <v>85</v>
      </c>
      <c r="C3077" t="s">
        <v>80</v>
      </c>
      <c r="D3077">
        <v>2017</v>
      </c>
      <c r="E3077" t="s">
        <v>91</v>
      </c>
      <c r="F3077">
        <v>12</v>
      </c>
      <c r="G3077" s="12">
        <v>8.25</v>
      </c>
      <c r="H3077" s="10">
        <v>8.25</v>
      </c>
      <c r="I3077" s="11">
        <v>1100</v>
      </c>
      <c r="J3077" s="11">
        <f t="shared" si="48"/>
        <v>9075</v>
      </c>
    </row>
    <row r="3078" spans="1:10">
      <c r="A3078" t="s">
        <v>77</v>
      </c>
      <c r="B3078" t="s">
        <v>84</v>
      </c>
      <c r="C3078" t="s">
        <v>80</v>
      </c>
      <c r="D3078">
        <v>2017</v>
      </c>
      <c r="E3078" t="s">
        <v>94</v>
      </c>
      <c r="F3078">
        <v>40</v>
      </c>
      <c r="G3078" s="12">
        <v>18</v>
      </c>
      <c r="H3078" s="10">
        <v>18</v>
      </c>
      <c r="I3078" s="11">
        <v>650</v>
      </c>
      <c r="J3078" s="11">
        <f t="shared" si="48"/>
        <v>11700</v>
      </c>
    </row>
    <row r="3079" spans="1:10">
      <c r="A3079" t="s">
        <v>78</v>
      </c>
      <c r="B3079" t="s">
        <v>84</v>
      </c>
      <c r="C3079" t="s">
        <v>80</v>
      </c>
      <c r="D3079">
        <v>2017</v>
      </c>
      <c r="E3079" t="s">
        <v>94</v>
      </c>
      <c r="F3079">
        <v>50</v>
      </c>
      <c r="G3079" s="12">
        <v>28.799999999999997</v>
      </c>
      <c r="H3079" s="10">
        <v>28.799999999999997</v>
      </c>
      <c r="I3079" s="11">
        <v>650</v>
      </c>
      <c r="J3079" s="11">
        <f t="shared" si="48"/>
        <v>18719.999999999996</v>
      </c>
    </row>
    <row r="3080" spans="1:10">
      <c r="A3080" t="s">
        <v>78</v>
      </c>
      <c r="B3080" t="s">
        <v>85</v>
      </c>
      <c r="C3080" t="s">
        <v>80</v>
      </c>
      <c r="D3080">
        <v>2017</v>
      </c>
      <c r="E3080" t="s">
        <v>94</v>
      </c>
      <c r="F3080">
        <v>50</v>
      </c>
      <c r="G3080" s="12">
        <v>3.5</v>
      </c>
      <c r="H3080" s="10">
        <v>3.5</v>
      </c>
      <c r="I3080" s="11">
        <v>1100</v>
      </c>
      <c r="J3080" s="11">
        <f t="shared" si="48"/>
        <v>3850</v>
      </c>
    </row>
    <row r="3081" spans="1:10">
      <c r="A3081" t="s">
        <v>100</v>
      </c>
      <c r="B3081" t="s">
        <v>82</v>
      </c>
      <c r="C3081" t="s">
        <v>80</v>
      </c>
      <c r="D3081">
        <v>2017</v>
      </c>
      <c r="E3081" t="s">
        <v>91</v>
      </c>
      <c r="F3081">
        <v>10</v>
      </c>
      <c r="G3081" s="12">
        <v>9</v>
      </c>
      <c r="H3081" s="10">
        <v>9</v>
      </c>
      <c r="I3081" s="11">
        <v>215</v>
      </c>
      <c r="J3081" s="11">
        <f t="shared" si="48"/>
        <v>1935</v>
      </c>
    </row>
    <row r="3082" spans="1:10">
      <c r="A3082" t="s">
        <v>78</v>
      </c>
      <c r="B3082" t="s">
        <v>83</v>
      </c>
      <c r="C3082" t="s">
        <v>80</v>
      </c>
      <c r="D3082">
        <v>2017</v>
      </c>
      <c r="E3082" t="s">
        <v>91</v>
      </c>
      <c r="F3082">
        <v>13</v>
      </c>
      <c r="G3082" s="12">
        <v>6.333333333333333</v>
      </c>
      <c r="H3082" s="10">
        <v>6.333333333333333</v>
      </c>
      <c r="I3082" s="11">
        <v>75</v>
      </c>
      <c r="J3082" s="11">
        <f t="shared" si="48"/>
        <v>475</v>
      </c>
    </row>
    <row r="3083" spans="1:10">
      <c r="A3083" t="s">
        <v>78</v>
      </c>
      <c r="B3083" t="s">
        <v>84</v>
      </c>
      <c r="C3083" t="s">
        <v>80</v>
      </c>
      <c r="D3083">
        <v>2017</v>
      </c>
      <c r="E3083" t="s">
        <v>92</v>
      </c>
      <c r="F3083">
        <v>26</v>
      </c>
      <c r="G3083" s="12">
        <v>20.399999999999999</v>
      </c>
      <c r="H3083" s="10">
        <v>20.399999999999999</v>
      </c>
      <c r="I3083" s="11">
        <v>650</v>
      </c>
      <c r="J3083" s="11">
        <f t="shared" si="48"/>
        <v>13259.999999999998</v>
      </c>
    </row>
    <row r="3084" spans="1:10">
      <c r="A3084" t="s">
        <v>78</v>
      </c>
      <c r="B3084" t="s">
        <v>83</v>
      </c>
      <c r="C3084" t="s">
        <v>80</v>
      </c>
      <c r="D3084">
        <v>2017</v>
      </c>
      <c r="E3084" t="s">
        <v>94</v>
      </c>
      <c r="F3084">
        <v>40</v>
      </c>
      <c r="G3084" s="12">
        <v>8.6666666666666661</v>
      </c>
      <c r="H3084" s="10">
        <v>8.6666666666666661</v>
      </c>
      <c r="I3084" s="11">
        <v>75</v>
      </c>
      <c r="J3084" s="11">
        <f t="shared" si="48"/>
        <v>650</v>
      </c>
    </row>
    <row r="3085" spans="1:10">
      <c r="A3085" t="s">
        <v>75</v>
      </c>
      <c r="B3085" t="s">
        <v>82</v>
      </c>
      <c r="C3085" t="s">
        <v>80</v>
      </c>
      <c r="D3085">
        <v>2017</v>
      </c>
      <c r="E3085" t="s">
        <v>94</v>
      </c>
      <c r="F3085">
        <v>40</v>
      </c>
      <c r="G3085" s="12">
        <v>34.5</v>
      </c>
      <c r="H3085" s="10">
        <v>34.5</v>
      </c>
      <c r="I3085" s="11">
        <v>215</v>
      </c>
      <c r="J3085" s="11">
        <f t="shared" si="48"/>
        <v>7417.5</v>
      </c>
    </row>
    <row r="3086" spans="1:10">
      <c r="A3086" t="s">
        <v>100</v>
      </c>
      <c r="B3086" t="s">
        <v>82</v>
      </c>
      <c r="C3086" t="s">
        <v>80</v>
      </c>
      <c r="D3086">
        <v>2017</v>
      </c>
      <c r="E3086" t="s">
        <v>94</v>
      </c>
      <c r="F3086">
        <v>47</v>
      </c>
      <c r="G3086" s="12">
        <v>12</v>
      </c>
      <c r="H3086" s="10">
        <v>12</v>
      </c>
      <c r="I3086" s="11">
        <v>215</v>
      </c>
      <c r="J3086" s="11">
        <f t="shared" si="48"/>
        <v>2580</v>
      </c>
    </row>
    <row r="3087" spans="1:10">
      <c r="A3087" t="s">
        <v>77</v>
      </c>
      <c r="B3087" t="s">
        <v>84</v>
      </c>
      <c r="C3087" t="s">
        <v>80</v>
      </c>
      <c r="D3087">
        <v>2017</v>
      </c>
      <c r="E3087" t="s">
        <v>91</v>
      </c>
      <c r="F3087">
        <v>13</v>
      </c>
      <c r="G3087" s="12">
        <v>21.599999999999998</v>
      </c>
      <c r="H3087" s="10">
        <v>21.599999999999998</v>
      </c>
      <c r="I3087" s="11">
        <v>650</v>
      </c>
      <c r="J3087" s="11">
        <f t="shared" si="48"/>
        <v>14039.999999999998</v>
      </c>
    </row>
    <row r="3088" spans="1:10">
      <c r="A3088" t="s">
        <v>75</v>
      </c>
      <c r="B3088" t="s">
        <v>83</v>
      </c>
      <c r="C3088" t="s">
        <v>80</v>
      </c>
      <c r="D3088">
        <v>2017</v>
      </c>
      <c r="E3088" t="s">
        <v>91</v>
      </c>
      <c r="F3088">
        <v>12</v>
      </c>
      <c r="G3088" s="12">
        <v>12.333333333333334</v>
      </c>
      <c r="H3088" s="10">
        <v>12.333333333333334</v>
      </c>
      <c r="I3088" s="11">
        <v>75</v>
      </c>
      <c r="J3088" s="11">
        <f t="shared" si="48"/>
        <v>925</v>
      </c>
    </row>
    <row r="3089" spans="1:10">
      <c r="A3089" t="s">
        <v>76</v>
      </c>
      <c r="B3089" t="s">
        <v>83</v>
      </c>
      <c r="C3089" t="s">
        <v>80</v>
      </c>
      <c r="D3089">
        <v>2017</v>
      </c>
      <c r="E3089" t="s">
        <v>94</v>
      </c>
      <c r="F3089">
        <v>51</v>
      </c>
      <c r="G3089" s="12">
        <v>17.333333333333332</v>
      </c>
      <c r="H3089" s="10">
        <v>17.333333333333332</v>
      </c>
      <c r="I3089" s="11">
        <v>75</v>
      </c>
      <c r="J3089" s="11">
        <f t="shared" si="48"/>
        <v>1300</v>
      </c>
    </row>
    <row r="3090" spans="1:10">
      <c r="A3090" t="s">
        <v>100</v>
      </c>
      <c r="B3090" t="s">
        <v>84</v>
      </c>
      <c r="C3090" t="s">
        <v>80</v>
      </c>
      <c r="D3090">
        <v>2017</v>
      </c>
      <c r="E3090" t="s">
        <v>92</v>
      </c>
      <c r="F3090">
        <v>20</v>
      </c>
      <c r="G3090" s="12">
        <v>8.4</v>
      </c>
      <c r="H3090" s="10">
        <v>8.4</v>
      </c>
      <c r="I3090" s="11">
        <v>650</v>
      </c>
      <c r="J3090" s="11">
        <f t="shared" si="48"/>
        <v>5460</v>
      </c>
    </row>
    <row r="3091" spans="1:10">
      <c r="A3091" t="s">
        <v>76</v>
      </c>
      <c r="B3091" t="s">
        <v>83</v>
      </c>
      <c r="C3091" t="s">
        <v>80</v>
      </c>
      <c r="D3091">
        <v>2017</v>
      </c>
      <c r="E3091" t="s">
        <v>92</v>
      </c>
      <c r="F3091">
        <v>26</v>
      </c>
      <c r="G3091" s="12">
        <v>14</v>
      </c>
      <c r="H3091" s="10">
        <v>14</v>
      </c>
      <c r="I3091" s="11">
        <v>75</v>
      </c>
      <c r="J3091" s="11">
        <f t="shared" si="48"/>
        <v>1050</v>
      </c>
    </row>
    <row r="3092" spans="1:10">
      <c r="A3092" t="s">
        <v>75</v>
      </c>
      <c r="B3092" t="s">
        <v>85</v>
      </c>
      <c r="C3092" t="s">
        <v>80</v>
      </c>
      <c r="D3092">
        <v>2017</v>
      </c>
      <c r="E3092" t="s">
        <v>91</v>
      </c>
      <c r="F3092">
        <v>13</v>
      </c>
      <c r="G3092" s="12">
        <v>5.75</v>
      </c>
      <c r="H3092" s="10">
        <v>5.75</v>
      </c>
      <c r="I3092" s="11">
        <v>1100</v>
      </c>
      <c r="J3092" s="11">
        <f t="shared" si="48"/>
        <v>6325</v>
      </c>
    </row>
    <row r="3093" spans="1:10">
      <c r="A3093" t="s">
        <v>78</v>
      </c>
      <c r="B3093" t="s">
        <v>85</v>
      </c>
      <c r="C3093" t="s">
        <v>80</v>
      </c>
      <c r="D3093">
        <v>2017</v>
      </c>
      <c r="E3093" t="s">
        <v>94</v>
      </c>
      <c r="F3093">
        <v>40</v>
      </c>
      <c r="G3093" s="12">
        <v>7.5</v>
      </c>
      <c r="H3093" s="10">
        <v>7.5</v>
      </c>
      <c r="I3093" s="11">
        <v>1100</v>
      </c>
      <c r="J3093" s="11">
        <f t="shared" si="48"/>
        <v>8250</v>
      </c>
    </row>
    <row r="3094" spans="1:10">
      <c r="A3094" t="s">
        <v>75</v>
      </c>
      <c r="B3094" t="s">
        <v>85</v>
      </c>
      <c r="C3094" t="s">
        <v>80</v>
      </c>
      <c r="D3094">
        <v>2017</v>
      </c>
      <c r="E3094" t="s">
        <v>94</v>
      </c>
      <c r="F3094">
        <v>50</v>
      </c>
      <c r="G3094" s="12">
        <v>10</v>
      </c>
      <c r="H3094" s="10">
        <v>10</v>
      </c>
      <c r="I3094" s="11">
        <v>1100</v>
      </c>
      <c r="J3094" s="11">
        <f t="shared" si="48"/>
        <v>11000</v>
      </c>
    </row>
    <row r="3095" spans="1:10">
      <c r="A3095" t="s">
        <v>77</v>
      </c>
      <c r="B3095" t="s">
        <v>82</v>
      </c>
      <c r="C3095" t="s">
        <v>80</v>
      </c>
      <c r="D3095">
        <v>2017</v>
      </c>
      <c r="E3095" t="s">
        <v>94</v>
      </c>
      <c r="F3095">
        <v>50</v>
      </c>
      <c r="G3095" s="12">
        <v>39</v>
      </c>
      <c r="H3095" s="10">
        <v>39</v>
      </c>
      <c r="I3095" s="11">
        <v>215</v>
      </c>
      <c r="J3095" s="11">
        <f t="shared" si="48"/>
        <v>8385</v>
      </c>
    </row>
    <row r="3096" spans="1:10">
      <c r="A3096" t="s">
        <v>75</v>
      </c>
      <c r="B3096" t="s">
        <v>83</v>
      </c>
      <c r="C3096" t="s">
        <v>80</v>
      </c>
      <c r="D3096">
        <v>2017</v>
      </c>
      <c r="E3096" t="s">
        <v>94</v>
      </c>
      <c r="F3096">
        <v>51</v>
      </c>
      <c r="G3096" s="12">
        <v>7</v>
      </c>
      <c r="H3096" s="10">
        <v>7</v>
      </c>
      <c r="I3096" s="11">
        <v>75</v>
      </c>
      <c r="J3096" s="11">
        <f t="shared" si="48"/>
        <v>525</v>
      </c>
    </row>
    <row r="3097" spans="1:10">
      <c r="A3097" t="s">
        <v>77</v>
      </c>
      <c r="B3097" t="s">
        <v>82</v>
      </c>
      <c r="C3097" t="s">
        <v>80</v>
      </c>
      <c r="D3097">
        <v>2017</v>
      </c>
      <c r="E3097" t="s">
        <v>94</v>
      </c>
      <c r="F3097">
        <v>51</v>
      </c>
      <c r="G3097" s="12">
        <v>45</v>
      </c>
      <c r="H3097" s="10">
        <v>45</v>
      </c>
      <c r="I3097" s="11">
        <v>215</v>
      </c>
      <c r="J3097" s="11">
        <f t="shared" si="48"/>
        <v>9675</v>
      </c>
    </row>
    <row r="3098" spans="1:10">
      <c r="A3098" t="s">
        <v>100</v>
      </c>
      <c r="B3098" t="s">
        <v>83</v>
      </c>
      <c r="C3098" t="s">
        <v>80</v>
      </c>
      <c r="D3098">
        <v>2017</v>
      </c>
      <c r="E3098" t="s">
        <v>92</v>
      </c>
      <c r="F3098">
        <v>20</v>
      </c>
      <c r="G3098" s="12">
        <v>3.3333333333333335</v>
      </c>
      <c r="H3098" s="10">
        <v>3.3333333333333335</v>
      </c>
      <c r="I3098" s="11">
        <v>75</v>
      </c>
      <c r="J3098" s="11">
        <f t="shared" si="48"/>
        <v>250</v>
      </c>
    </row>
    <row r="3099" spans="1:10">
      <c r="A3099" t="s">
        <v>78</v>
      </c>
      <c r="B3099" t="s">
        <v>82</v>
      </c>
      <c r="C3099" t="s">
        <v>80</v>
      </c>
      <c r="D3099">
        <v>2017</v>
      </c>
      <c r="E3099" t="s">
        <v>94</v>
      </c>
      <c r="F3099">
        <v>50</v>
      </c>
      <c r="G3099" s="12">
        <v>40.5</v>
      </c>
      <c r="H3099" s="10">
        <v>40.5</v>
      </c>
      <c r="I3099" s="11">
        <v>215</v>
      </c>
      <c r="J3099" s="11">
        <f t="shared" si="48"/>
        <v>8707.5</v>
      </c>
    </row>
    <row r="3100" spans="1:10">
      <c r="A3100" t="s">
        <v>100</v>
      </c>
      <c r="B3100" t="s">
        <v>82</v>
      </c>
      <c r="C3100" t="s">
        <v>80</v>
      </c>
      <c r="D3100">
        <v>2017</v>
      </c>
      <c r="E3100" t="s">
        <v>92</v>
      </c>
      <c r="F3100">
        <v>14</v>
      </c>
      <c r="G3100" s="12">
        <v>15</v>
      </c>
      <c r="H3100" s="10">
        <v>15</v>
      </c>
      <c r="I3100" s="11">
        <v>215</v>
      </c>
      <c r="J3100" s="11">
        <f t="shared" si="48"/>
        <v>3225</v>
      </c>
    </row>
    <row r="3101" spans="1:10">
      <c r="A3101" t="s">
        <v>76</v>
      </c>
      <c r="B3101" t="s">
        <v>82</v>
      </c>
      <c r="C3101" t="s">
        <v>80</v>
      </c>
      <c r="D3101">
        <v>2017</v>
      </c>
      <c r="E3101" t="s">
        <v>92</v>
      </c>
      <c r="F3101">
        <v>26</v>
      </c>
      <c r="G3101" s="12">
        <v>69</v>
      </c>
      <c r="H3101" s="10">
        <v>69</v>
      </c>
      <c r="I3101" s="11">
        <v>215</v>
      </c>
      <c r="J3101" s="11">
        <f t="shared" si="48"/>
        <v>14835</v>
      </c>
    </row>
    <row r="3102" spans="1:10">
      <c r="A3102" t="s">
        <v>76</v>
      </c>
      <c r="B3102" t="s">
        <v>85</v>
      </c>
      <c r="C3102" t="s">
        <v>80</v>
      </c>
      <c r="D3102">
        <v>2017</v>
      </c>
      <c r="E3102" t="s">
        <v>91</v>
      </c>
      <c r="F3102">
        <v>13</v>
      </c>
      <c r="G3102" s="12">
        <v>9.25</v>
      </c>
      <c r="H3102" s="10">
        <v>9.25</v>
      </c>
      <c r="I3102" s="11">
        <v>1100</v>
      </c>
      <c r="J3102" s="11">
        <f t="shared" si="48"/>
        <v>10175</v>
      </c>
    </row>
    <row r="3103" spans="1:10">
      <c r="A3103" t="s">
        <v>100</v>
      </c>
      <c r="B3103" t="s">
        <v>84</v>
      </c>
      <c r="C3103" t="s">
        <v>80</v>
      </c>
      <c r="D3103">
        <v>2017</v>
      </c>
      <c r="E3103" t="s">
        <v>91</v>
      </c>
      <c r="F3103">
        <v>11</v>
      </c>
      <c r="G3103" s="12">
        <v>7.1999999999999993</v>
      </c>
      <c r="H3103" s="10">
        <v>7.1999999999999993</v>
      </c>
      <c r="I3103" s="11">
        <v>650</v>
      </c>
      <c r="J3103" s="11">
        <f t="shared" si="48"/>
        <v>4679.9999999999991</v>
      </c>
    </row>
    <row r="3104" spans="1:10">
      <c r="A3104" t="s">
        <v>100</v>
      </c>
      <c r="B3104" t="s">
        <v>83</v>
      </c>
      <c r="C3104" t="s">
        <v>80</v>
      </c>
      <c r="D3104">
        <v>2017</v>
      </c>
      <c r="E3104" t="s">
        <v>92</v>
      </c>
      <c r="F3104">
        <v>21</v>
      </c>
      <c r="G3104" s="12">
        <v>2.6666666666666665</v>
      </c>
      <c r="H3104" s="10">
        <v>2.6666666666666665</v>
      </c>
      <c r="I3104" s="11">
        <v>75</v>
      </c>
      <c r="J3104" s="11">
        <f t="shared" si="48"/>
        <v>200</v>
      </c>
    </row>
    <row r="3105" spans="1:10">
      <c r="A3105" t="s">
        <v>77</v>
      </c>
      <c r="B3105" t="s">
        <v>83</v>
      </c>
      <c r="C3105" t="s">
        <v>80</v>
      </c>
      <c r="D3105">
        <v>2017</v>
      </c>
      <c r="E3105" t="s">
        <v>94</v>
      </c>
      <c r="F3105">
        <v>51</v>
      </c>
      <c r="G3105" s="12">
        <v>7</v>
      </c>
      <c r="H3105" s="10">
        <v>7</v>
      </c>
      <c r="I3105" s="11">
        <v>75</v>
      </c>
      <c r="J3105" s="11">
        <f t="shared" si="48"/>
        <v>525</v>
      </c>
    </row>
    <row r="3106" spans="1:10">
      <c r="A3106" t="s">
        <v>76</v>
      </c>
      <c r="B3106" t="s">
        <v>83</v>
      </c>
      <c r="C3106" t="s">
        <v>80</v>
      </c>
      <c r="D3106">
        <v>2017</v>
      </c>
      <c r="E3106" t="s">
        <v>94</v>
      </c>
      <c r="F3106">
        <v>50</v>
      </c>
      <c r="G3106" s="12">
        <v>14.333333333333334</v>
      </c>
      <c r="H3106" s="10">
        <v>14.333333333333334</v>
      </c>
      <c r="I3106" s="11">
        <v>75</v>
      </c>
      <c r="J3106" s="11">
        <f t="shared" si="48"/>
        <v>1075</v>
      </c>
    </row>
    <row r="3107" spans="1:10">
      <c r="A3107" t="s">
        <v>75</v>
      </c>
      <c r="B3107" t="s">
        <v>83</v>
      </c>
      <c r="C3107" t="s">
        <v>80</v>
      </c>
      <c r="D3107">
        <v>2017</v>
      </c>
      <c r="E3107" t="s">
        <v>94</v>
      </c>
      <c r="F3107">
        <v>40</v>
      </c>
      <c r="G3107" s="12">
        <v>9.3333333333333339</v>
      </c>
      <c r="H3107" s="10">
        <v>9.3333333333333339</v>
      </c>
      <c r="I3107" s="11">
        <v>75</v>
      </c>
      <c r="J3107" s="11">
        <f t="shared" si="48"/>
        <v>700</v>
      </c>
    </row>
    <row r="3108" spans="1:10">
      <c r="A3108" t="s">
        <v>77</v>
      </c>
      <c r="B3108" t="s">
        <v>83</v>
      </c>
      <c r="C3108" t="s">
        <v>80</v>
      </c>
      <c r="D3108">
        <v>2017</v>
      </c>
      <c r="E3108" t="s">
        <v>94</v>
      </c>
      <c r="F3108">
        <v>40</v>
      </c>
      <c r="G3108" s="12">
        <v>9.6666666666666661</v>
      </c>
      <c r="H3108" s="10">
        <v>9.6666666666666661</v>
      </c>
      <c r="I3108" s="11">
        <v>75</v>
      </c>
      <c r="J3108" s="11">
        <f t="shared" si="48"/>
        <v>725</v>
      </c>
    </row>
    <row r="3109" spans="1:10">
      <c r="A3109" t="s">
        <v>77</v>
      </c>
      <c r="B3109" t="s">
        <v>85</v>
      </c>
      <c r="C3109" t="s">
        <v>80</v>
      </c>
      <c r="D3109">
        <v>2017</v>
      </c>
      <c r="E3109" t="s">
        <v>94</v>
      </c>
      <c r="F3109">
        <v>50</v>
      </c>
      <c r="G3109" s="12">
        <v>5.75</v>
      </c>
      <c r="H3109" s="10">
        <v>5.75</v>
      </c>
      <c r="I3109" s="11">
        <v>1100</v>
      </c>
      <c r="J3109" s="11">
        <f t="shared" si="48"/>
        <v>6325</v>
      </c>
    </row>
    <row r="3110" spans="1:10">
      <c r="A3110" t="s">
        <v>78</v>
      </c>
      <c r="B3110" t="s">
        <v>82</v>
      </c>
      <c r="C3110" t="s">
        <v>80</v>
      </c>
      <c r="D3110">
        <v>2017</v>
      </c>
      <c r="E3110" t="s">
        <v>94</v>
      </c>
      <c r="F3110">
        <v>40</v>
      </c>
      <c r="G3110" s="12">
        <v>28.5</v>
      </c>
      <c r="H3110" s="10">
        <v>28.5</v>
      </c>
      <c r="I3110" s="11">
        <v>215</v>
      </c>
      <c r="J3110" s="11">
        <f t="shared" si="48"/>
        <v>6127.5</v>
      </c>
    </row>
    <row r="3111" spans="1:10">
      <c r="A3111" t="s">
        <v>75</v>
      </c>
      <c r="B3111" t="s">
        <v>85</v>
      </c>
      <c r="C3111" t="s">
        <v>80</v>
      </c>
      <c r="D3111">
        <v>2017</v>
      </c>
      <c r="E3111" t="s">
        <v>94</v>
      </c>
      <c r="F3111">
        <v>40</v>
      </c>
      <c r="G3111" s="12">
        <v>9.25</v>
      </c>
      <c r="H3111" s="10">
        <v>9.25</v>
      </c>
      <c r="I3111" s="11">
        <v>1100</v>
      </c>
      <c r="J3111" s="11">
        <f t="shared" si="48"/>
        <v>10175</v>
      </c>
    </row>
    <row r="3112" spans="1:10">
      <c r="A3112" t="s">
        <v>78</v>
      </c>
      <c r="B3112" t="s">
        <v>84</v>
      </c>
      <c r="C3112" t="s">
        <v>80</v>
      </c>
      <c r="D3112">
        <v>2017</v>
      </c>
      <c r="E3112" t="s">
        <v>94</v>
      </c>
      <c r="F3112">
        <v>40</v>
      </c>
      <c r="G3112" s="12">
        <v>20.399999999999999</v>
      </c>
      <c r="H3112" s="10">
        <v>20.399999999999999</v>
      </c>
      <c r="I3112" s="11">
        <v>650</v>
      </c>
      <c r="J3112" s="11">
        <f t="shared" si="48"/>
        <v>13259.999999999998</v>
      </c>
    </row>
    <row r="3113" spans="1:10">
      <c r="A3113" t="s">
        <v>100</v>
      </c>
      <c r="B3113" t="s">
        <v>85</v>
      </c>
      <c r="C3113" t="s">
        <v>80</v>
      </c>
      <c r="D3113">
        <v>2017</v>
      </c>
      <c r="E3113" t="s">
        <v>91</v>
      </c>
      <c r="F3113">
        <v>2</v>
      </c>
      <c r="G3113" s="12">
        <v>2.25</v>
      </c>
      <c r="H3113" s="10">
        <v>2.25</v>
      </c>
      <c r="I3113" s="11">
        <v>1100</v>
      </c>
      <c r="J3113" s="11">
        <f t="shared" si="48"/>
        <v>2475</v>
      </c>
    </row>
    <row r="3114" spans="1:10">
      <c r="A3114" t="s">
        <v>77</v>
      </c>
      <c r="B3114" t="s">
        <v>82</v>
      </c>
      <c r="C3114" t="s">
        <v>80</v>
      </c>
      <c r="D3114">
        <v>2017</v>
      </c>
      <c r="E3114" t="s">
        <v>94</v>
      </c>
      <c r="F3114">
        <v>40</v>
      </c>
      <c r="G3114" s="12">
        <v>40.5</v>
      </c>
      <c r="H3114" s="10">
        <v>40.5</v>
      </c>
      <c r="I3114" s="11">
        <v>215</v>
      </c>
      <c r="J3114" s="11">
        <f t="shared" si="48"/>
        <v>8707.5</v>
      </c>
    </row>
    <row r="3115" spans="1:10">
      <c r="A3115" t="s">
        <v>100</v>
      </c>
      <c r="B3115" t="s">
        <v>85</v>
      </c>
      <c r="C3115" t="s">
        <v>80</v>
      </c>
      <c r="D3115">
        <v>2017</v>
      </c>
      <c r="E3115" t="s">
        <v>91</v>
      </c>
      <c r="F3115">
        <v>7</v>
      </c>
      <c r="G3115" s="12">
        <v>1.5</v>
      </c>
      <c r="H3115" s="10">
        <v>1.5</v>
      </c>
      <c r="I3115" s="11">
        <v>1100</v>
      </c>
      <c r="J3115" s="11">
        <f t="shared" si="48"/>
        <v>1650</v>
      </c>
    </row>
    <row r="3116" spans="1:10">
      <c r="A3116" t="s">
        <v>100</v>
      </c>
      <c r="B3116" t="s">
        <v>82</v>
      </c>
      <c r="C3116" t="s">
        <v>80</v>
      </c>
      <c r="D3116">
        <v>2017</v>
      </c>
      <c r="E3116" t="s">
        <v>94</v>
      </c>
      <c r="F3116">
        <v>41</v>
      </c>
      <c r="G3116" s="12">
        <v>10.5</v>
      </c>
      <c r="H3116" s="10">
        <v>10.5</v>
      </c>
      <c r="I3116" s="11">
        <v>215</v>
      </c>
      <c r="J3116" s="11">
        <f t="shared" si="48"/>
        <v>2257.5</v>
      </c>
    </row>
    <row r="3117" spans="1:10">
      <c r="A3117" t="s">
        <v>78</v>
      </c>
      <c r="B3117" t="s">
        <v>82</v>
      </c>
      <c r="C3117" t="s">
        <v>80</v>
      </c>
      <c r="D3117">
        <v>2017</v>
      </c>
      <c r="E3117" t="s">
        <v>94</v>
      </c>
      <c r="F3117">
        <v>51</v>
      </c>
      <c r="G3117" s="12">
        <v>43.5</v>
      </c>
      <c r="H3117" s="10">
        <v>43.5</v>
      </c>
      <c r="I3117" s="11">
        <v>215</v>
      </c>
      <c r="J3117" s="11">
        <f t="shared" si="48"/>
        <v>9352.5</v>
      </c>
    </row>
    <row r="3118" spans="1:10">
      <c r="A3118" t="s">
        <v>100</v>
      </c>
      <c r="B3118" t="s">
        <v>85</v>
      </c>
      <c r="C3118" t="s">
        <v>80</v>
      </c>
      <c r="D3118">
        <v>2017</v>
      </c>
      <c r="E3118" t="s">
        <v>91</v>
      </c>
      <c r="F3118">
        <v>4</v>
      </c>
      <c r="G3118" s="12">
        <v>2.25</v>
      </c>
      <c r="H3118" s="10">
        <v>2.25</v>
      </c>
      <c r="I3118" s="11">
        <v>1100</v>
      </c>
      <c r="J3118" s="11">
        <f t="shared" si="48"/>
        <v>2475</v>
      </c>
    </row>
    <row r="3119" spans="1:10">
      <c r="A3119" t="s">
        <v>76</v>
      </c>
      <c r="B3119" t="s">
        <v>84</v>
      </c>
      <c r="C3119" t="s">
        <v>80</v>
      </c>
      <c r="D3119">
        <v>2017</v>
      </c>
      <c r="E3119" t="s">
        <v>94</v>
      </c>
      <c r="F3119">
        <v>51</v>
      </c>
      <c r="G3119" s="12">
        <v>50.4</v>
      </c>
      <c r="H3119" s="10">
        <v>50.4</v>
      </c>
      <c r="I3119" s="11">
        <v>650</v>
      </c>
      <c r="J3119" s="11">
        <f t="shared" si="48"/>
        <v>32760</v>
      </c>
    </row>
    <row r="3120" spans="1:10">
      <c r="A3120" t="s">
        <v>75</v>
      </c>
      <c r="B3120" t="s">
        <v>85</v>
      </c>
      <c r="C3120" t="s">
        <v>80</v>
      </c>
      <c r="D3120">
        <v>2017</v>
      </c>
      <c r="E3120" t="s">
        <v>94</v>
      </c>
      <c r="F3120">
        <v>51</v>
      </c>
      <c r="G3120" s="12">
        <v>9.75</v>
      </c>
      <c r="H3120" s="10">
        <v>9.75</v>
      </c>
      <c r="I3120" s="11">
        <v>1100</v>
      </c>
      <c r="J3120" s="11">
        <f t="shared" si="48"/>
        <v>10725</v>
      </c>
    </row>
    <row r="3121" spans="1:10">
      <c r="A3121" t="s">
        <v>75</v>
      </c>
      <c r="B3121" t="s">
        <v>82</v>
      </c>
      <c r="C3121" t="s">
        <v>80</v>
      </c>
      <c r="D3121">
        <v>2017</v>
      </c>
      <c r="E3121" t="s">
        <v>94</v>
      </c>
      <c r="F3121">
        <v>51</v>
      </c>
      <c r="G3121" s="12">
        <v>34.5</v>
      </c>
      <c r="H3121" s="10">
        <v>34.5</v>
      </c>
      <c r="I3121" s="11">
        <v>215</v>
      </c>
      <c r="J3121" s="11">
        <f t="shared" si="48"/>
        <v>7417.5</v>
      </c>
    </row>
    <row r="3122" spans="1:10">
      <c r="A3122" t="s">
        <v>100</v>
      </c>
      <c r="B3122" t="s">
        <v>83</v>
      </c>
      <c r="C3122" t="s">
        <v>86</v>
      </c>
      <c r="D3122">
        <v>2017</v>
      </c>
      <c r="E3122" t="s">
        <v>93</v>
      </c>
      <c r="F3122">
        <v>33</v>
      </c>
      <c r="G3122" s="12">
        <v>3</v>
      </c>
      <c r="H3122" s="10">
        <v>3</v>
      </c>
      <c r="I3122" s="11">
        <v>120</v>
      </c>
      <c r="J3122" s="11">
        <f t="shared" si="48"/>
        <v>360</v>
      </c>
    </row>
    <row r="3123" spans="1:10">
      <c r="A3123" t="s">
        <v>100</v>
      </c>
      <c r="B3123" t="s">
        <v>82</v>
      </c>
      <c r="C3123" t="s">
        <v>86</v>
      </c>
      <c r="D3123">
        <v>2017</v>
      </c>
      <c r="E3123" t="s">
        <v>93</v>
      </c>
      <c r="F3123">
        <v>32</v>
      </c>
      <c r="G3123" s="12">
        <v>15</v>
      </c>
      <c r="H3123" s="10">
        <v>15</v>
      </c>
      <c r="I3123" s="11">
        <v>405</v>
      </c>
      <c r="J3123" s="11">
        <f t="shared" si="48"/>
        <v>6075</v>
      </c>
    </row>
    <row r="3124" spans="1:10">
      <c r="A3124" t="s">
        <v>76</v>
      </c>
      <c r="B3124" t="s">
        <v>84</v>
      </c>
      <c r="C3124" t="s">
        <v>86</v>
      </c>
      <c r="D3124">
        <v>2017</v>
      </c>
      <c r="E3124" t="s">
        <v>93</v>
      </c>
      <c r="F3124">
        <v>32</v>
      </c>
      <c r="G3124" s="12">
        <v>52.8</v>
      </c>
      <c r="H3124" s="10">
        <v>52.8</v>
      </c>
      <c r="I3124" s="11">
        <v>1050</v>
      </c>
      <c r="J3124" s="11">
        <f t="shared" si="48"/>
        <v>55440</v>
      </c>
    </row>
    <row r="3125" spans="1:10">
      <c r="A3125" t="s">
        <v>77</v>
      </c>
      <c r="B3125" t="s">
        <v>83</v>
      </c>
      <c r="C3125" t="s">
        <v>86</v>
      </c>
      <c r="D3125">
        <v>2017</v>
      </c>
      <c r="E3125" t="s">
        <v>93</v>
      </c>
      <c r="F3125">
        <v>32</v>
      </c>
      <c r="G3125" s="12">
        <v>8</v>
      </c>
      <c r="H3125" s="10">
        <v>8</v>
      </c>
      <c r="I3125" s="11">
        <v>120</v>
      </c>
      <c r="J3125" s="11">
        <f t="shared" si="48"/>
        <v>960</v>
      </c>
    </row>
    <row r="3126" spans="1:10">
      <c r="A3126" t="s">
        <v>100</v>
      </c>
      <c r="B3126" t="s">
        <v>85</v>
      </c>
      <c r="C3126" t="s">
        <v>86</v>
      </c>
      <c r="D3126">
        <v>2017</v>
      </c>
      <c r="E3126" t="s">
        <v>93</v>
      </c>
      <c r="F3126">
        <v>33</v>
      </c>
      <c r="G3126" s="12">
        <v>1.25</v>
      </c>
      <c r="H3126" s="10">
        <v>1.25</v>
      </c>
      <c r="I3126" s="11">
        <v>1800</v>
      </c>
      <c r="J3126" s="11">
        <f t="shared" si="48"/>
        <v>2250</v>
      </c>
    </row>
    <row r="3127" spans="1:10">
      <c r="A3127" t="s">
        <v>100</v>
      </c>
      <c r="B3127" t="s">
        <v>82</v>
      </c>
      <c r="C3127" t="s">
        <v>86</v>
      </c>
      <c r="D3127">
        <v>2017</v>
      </c>
      <c r="E3127" t="s">
        <v>93</v>
      </c>
      <c r="F3127">
        <v>33</v>
      </c>
      <c r="G3127" s="12">
        <v>7.5</v>
      </c>
      <c r="H3127" s="10">
        <v>7.5</v>
      </c>
      <c r="I3127" s="11">
        <v>405</v>
      </c>
      <c r="J3127" s="11">
        <f t="shared" si="48"/>
        <v>3037.5</v>
      </c>
    </row>
    <row r="3128" spans="1:10">
      <c r="A3128" t="s">
        <v>76</v>
      </c>
      <c r="B3128" t="s">
        <v>83</v>
      </c>
      <c r="C3128" t="s">
        <v>86</v>
      </c>
      <c r="D3128">
        <v>2017</v>
      </c>
      <c r="E3128" t="s">
        <v>93</v>
      </c>
      <c r="F3128">
        <v>33</v>
      </c>
      <c r="G3128" s="12">
        <v>18</v>
      </c>
      <c r="H3128" s="10">
        <v>18</v>
      </c>
      <c r="I3128" s="11">
        <v>120</v>
      </c>
      <c r="J3128" s="11">
        <f t="shared" si="48"/>
        <v>2160</v>
      </c>
    </row>
    <row r="3129" spans="1:10">
      <c r="A3129" t="s">
        <v>75</v>
      </c>
      <c r="B3129" t="s">
        <v>82</v>
      </c>
      <c r="C3129" t="s">
        <v>86</v>
      </c>
      <c r="D3129">
        <v>2017</v>
      </c>
      <c r="E3129" t="s">
        <v>93</v>
      </c>
      <c r="F3129">
        <v>32</v>
      </c>
      <c r="G3129" s="12">
        <v>33</v>
      </c>
      <c r="H3129" s="10">
        <v>33</v>
      </c>
      <c r="I3129" s="11">
        <v>405</v>
      </c>
      <c r="J3129" s="11">
        <f t="shared" si="48"/>
        <v>13365</v>
      </c>
    </row>
    <row r="3130" spans="1:10">
      <c r="A3130" t="s">
        <v>100</v>
      </c>
      <c r="B3130" t="s">
        <v>84</v>
      </c>
      <c r="C3130" t="s">
        <v>86</v>
      </c>
      <c r="D3130">
        <v>2017</v>
      </c>
      <c r="E3130" t="s">
        <v>93</v>
      </c>
      <c r="F3130">
        <v>32</v>
      </c>
      <c r="G3130" s="12">
        <v>12</v>
      </c>
      <c r="H3130" s="10">
        <v>12</v>
      </c>
      <c r="I3130" s="11">
        <v>1050</v>
      </c>
      <c r="J3130" s="11">
        <f t="shared" si="48"/>
        <v>12600</v>
      </c>
    </row>
    <row r="3131" spans="1:10">
      <c r="A3131" t="s">
        <v>75</v>
      </c>
      <c r="B3131" t="s">
        <v>85</v>
      </c>
      <c r="C3131" t="s">
        <v>86</v>
      </c>
      <c r="D3131">
        <v>2017</v>
      </c>
      <c r="E3131" t="s">
        <v>93</v>
      </c>
      <c r="F3131">
        <v>33</v>
      </c>
      <c r="G3131" s="12">
        <v>5.5</v>
      </c>
      <c r="H3131" s="10">
        <v>5.5</v>
      </c>
      <c r="I3131" s="11">
        <v>1800</v>
      </c>
      <c r="J3131" s="11">
        <f t="shared" si="48"/>
        <v>9900</v>
      </c>
    </row>
    <row r="3132" spans="1:10">
      <c r="A3132" t="s">
        <v>78</v>
      </c>
      <c r="B3132" t="s">
        <v>85</v>
      </c>
      <c r="C3132" t="s">
        <v>86</v>
      </c>
      <c r="D3132">
        <v>2017</v>
      </c>
      <c r="E3132" t="s">
        <v>93</v>
      </c>
      <c r="F3132">
        <v>33</v>
      </c>
      <c r="G3132" s="12">
        <v>3.5</v>
      </c>
      <c r="H3132" s="10">
        <v>3.5</v>
      </c>
      <c r="I3132" s="11">
        <v>1800</v>
      </c>
      <c r="J3132" s="11">
        <f t="shared" si="48"/>
        <v>6300</v>
      </c>
    </row>
    <row r="3133" spans="1:10">
      <c r="A3133" t="s">
        <v>100</v>
      </c>
      <c r="B3133" t="s">
        <v>82</v>
      </c>
      <c r="C3133" t="s">
        <v>86</v>
      </c>
      <c r="D3133">
        <v>2017</v>
      </c>
      <c r="E3133" t="s">
        <v>93</v>
      </c>
      <c r="F3133">
        <v>31</v>
      </c>
      <c r="G3133" s="12">
        <v>7.5</v>
      </c>
      <c r="H3133" s="10">
        <v>7.5</v>
      </c>
      <c r="I3133" s="11">
        <v>405</v>
      </c>
      <c r="J3133" s="11">
        <f t="shared" si="48"/>
        <v>3037.5</v>
      </c>
    </row>
    <row r="3134" spans="1:10">
      <c r="A3134" t="s">
        <v>100</v>
      </c>
      <c r="B3134" t="s">
        <v>83</v>
      </c>
      <c r="C3134" t="s">
        <v>86</v>
      </c>
      <c r="D3134">
        <v>2017</v>
      </c>
      <c r="E3134" t="s">
        <v>92</v>
      </c>
      <c r="F3134">
        <v>18</v>
      </c>
      <c r="G3134" s="12">
        <v>3.3333333333333335</v>
      </c>
      <c r="H3134" s="10">
        <v>3.3333333333333335</v>
      </c>
      <c r="I3134" s="11">
        <v>120</v>
      </c>
      <c r="J3134" s="11">
        <f t="shared" si="48"/>
        <v>400</v>
      </c>
    </row>
    <row r="3135" spans="1:10">
      <c r="A3135" t="s">
        <v>100</v>
      </c>
      <c r="B3135" t="s">
        <v>84</v>
      </c>
      <c r="C3135" t="s">
        <v>86</v>
      </c>
      <c r="D3135">
        <v>2017</v>
      </c>
      <c r="E3135" t="s">
        <v>93</v>
      </c>
      <c r="F3135">
        <v>33</v>
      </c>
      <c r="G3135" s="12">
        <v>12</v>
      </c>
      <c r="H3135" s="10">
        <v>12</v>
      </c>
      <c r="I3135" s="11">
        <v>1050</v>
      </c>
      <c r="J3135" s="11">
        <f t="shared" si="48"/>
        <v>12600</v>
      </c>
    </row>
    <row r="3136" spans="1:10">
      <c r="A3136" t="s">
        <v>75</v>
      </c>
      <c r="B3136" t="s">
        <v>84</v>
      </c>
      <c r="C3136" t="s">
        <v>86</v>
      </c>
      <c r="D3136">
        <v>2017</v>
      </c>
      <c r="E3136" t="s">
        <v>93</v>
      </c>
      <c r="F3136">
        <v>33</v>
      </c>
      <c r="G3136" s="12">
        <v>26.4</v>
      </c>
      <c r="H3136" s="10">
        <v>26.4</v>
      </c>
      <c r="I3136" s="11">
        <v>1050</v>
      </c>
      <c r="J3136" s="11">
        <f t="shared" si="48"/>
        <v>27720</v>
      </c>
    </row>
    <row r="3137" spans="1:10">
      <c r="A3137" t="s">
        <v>77</v>
      </c>
      <c r="B3137" t="s">
        <v>85</v>
      </c>
      <c r="C3137" t="s">
        <v>86</v>
      </c>
      <c r="D3137">
        <v>2017</v>
      </c>
      <c r="E3137" t="s">
        <v>93</v>
      </c>
      <c r="F3137">
        <v>33</v>
      </c>
      <c r="G3137" s="12">
        <v>8</v>
      </c>
      <c r="H3137" s="10">
        <v>8</v>
      </c>
      <c r="I3137" s="11">
        <v>1800</v>
      </c>
      <c r="J3137" s="11">
        <f t="shared" si="48"/>
        <v>14400</v>
      </c>
    </row>
    <row r="3138" spans="1:10">
      <c r="A3138" t="s">
        <v>78</v>
      </c>
      <c r="B3138" t="s">
        <v>82</v>
      </c>
      <c r="C3138" t="s">
        <v>86</v>
      </c>
      <c r="D3138">
        <v>2017</v>
      </c>
      <c r="E3138" t="s">
        <v>93</v>
      </c>
      <c r="F3138">
        <v>33</v>
      </c>
      <c r="G3138" s="12">
        <v>30</v>
      </c>
      <c r="H3138" s="10">
        <v>30</v>
      </c>
      <c r="I3138" s="11">
        <v>405</v>
      </c>
      <c r="J3138" s="11">
        <f t="shared" ref="J3138:J3201" si="49">I3138*G3138</f>
        <v>12150</v>
      </c>
    </row>
    <row r="3139" spans="1:10">
      <c r="A3139" t="s">
        <v>75</v>
      </c>
      <c r="B3139" t="s">
        <v>83</v>
      </c>
      <c r="C3139" t="s">
        <v>86</v>
      </c>
      <c r="D3139">
        <v>2017</v>
      </c>
      <c r="E3139" t="s">
        <v>93</v>
      </c>
      <c r="F3139">
        <v>31</v>
      </c>
      <c r="G3139" s="12">
        <v>7.666666666666667</v>
      </c>
      <c r="H3139" s="10">
        <v>7.666666666666667</v>
      </c>
      <c r="I3139" s="11">
        <v>120</v>
      </c>
      <c r="J3139" s="11">
        <f t="shared" si="49"/>
        <v>920</v>
      </c>
    </row>
    <row r="3140" spans="1:10">
      <c r="A3140" t="s">
        <v>76</v>
      </c>
      <c r="B3140" t="s">
        <v>84</v>
      </c>
      <c r="C3140" t="s">
        <v>86</v>
      </c>
      <c r="D3140">
        <v>2017</v>
      </c>
      <c r="E3140" t="s">
        <v>93</v>
      </c>
      <c r="F3140">
        <v>33</v>
      </c>
      <c r="G3140" s="12">
        <v>68.399999999999991</v>
      </c>
      <c r="H3140" s="10">
        <v>68.399999999999991</v>
      </c>
      <c r="I3140" s="11">
        <v>1050</v>
      </c>
      <c r="J3140" s="11">
        <f t="shared" si="49"/>
        <v>71819.999999999985</v>
      </c>
    </row>
    <row r="3141" spans="1:10">
      <c r="A3141" t="s">
        <v>78</v>
      </c>
      <c r="B3141" t="s">
        <v>84</v>
      </c>
      <c r="C3141" t="s">
        <v>86</v>
      </c>
      <c r="D3141">
        <v>2017</v>
      </c>
      <c r="E3141" t="s">
        <v>93</v>
      </c>
      <c r="F3141">
        <v>31</v>
      </c>
      <c r="G3141" s="12">
        <v>14.399999999999999</v>
      </c>
      <c r="H3141" s="10">
        <v>14.399999999999999</v>
      </c>
      <c r="I3141" s="11">
        <v>1050</v>
      </c>
      <c r="J3141" s="11">
        <f t="shared" si="49"/>
        <v>15119.999999999998</v>
      </c>
    </row>
    <row r="3142" spans="1:10">
      <c r="A3142" t="s">
        <v>75</v>
      </c>
      <c r="B3142" t="s">
        <v>85</v>
      </c>
      <c r="C3142" t="s">
        <v>86</v>
      </c>
      <c r="D3142">
        <v>2017</v>
      </c>
      <c r="E3142" t="s">
        <v>93</v>
      </c>
      <c r="F3142">
        <v>32</v>
      </c>
      <c r="G3142" s="12">
        <v>9.75</v>
      </c>
      <c r="H3142" s="10">
        <v>9.75</v>
      </c>
      <c r="I3142" s="11">
        <v>1800</v>
      </c>
      <c r="J3142" s="11">
        <f t="shared" si="49"/>
        <v>17550</v>
      </c>
    </row>
    <row r="3143" spans="1:10">
      <c r="A3143" t="s">
        <v>78</v>
      </c>
      <c r="B3143" t="s">
        <v>83</v>
      </c>
      <c r="C3143" t="s">
        <v>86</v>
      </c>
      <c r="D3143">
        <v>2017</v>
      </c>
      <c r="E3143" t="s">
        <v>92</v>
      </c>
      <c r="F3143">
        <v>18</v>
      </c>
      <c r="G3143" s="12">
        <v>4.666666666666667</v>
      </c>
      <c r="H3143" s="10">
        <v>4.666666666666667</v>
      </c>
      <c r="I3143" s="11">
        <v>120</v>
      </c>
      <c r="J3143" s="11">
        <f t="shared" si="49"/>
        <v>560</v>
      </c>
    </row>
    <row r="3144" spans="1:10">
      <c r="A3144" t="s">
        <v>77</v>
      </c>
      <c r="B3144" t="s">
        <v>82</v>
      </c>
      <c r="C3144" t="s">
        <v>86</v>
      </c>
      <c r="D3144">
        <v>2017</v>
      </c>
      <c r="E3144" t="s">
        <v>93</v>
      </c>
      <c r="F3144">
        <v>33</v>
      </c>
      <c r="G3144" s="12">
        <v>48</v>
      </c>
      <c r="H3144" s="10">
        <v>48</v>
      </c>
      <c r="I3144" s="11">
        <v>405</v>
      </c>
      <c r="J3144" s="11">
        <f t="shared" si="49"/>
        <v>19440</v>
      </c>
    </row>
    <row r="3145" spans="1:10">
      <c r="A3145" t="s">
        <v>78</v>
      </c>
      <c r="B3145" t="s">
        <v>83</v>
      </c>
      <c r="C3145" t="s">
        <v>86</v>
      </c>
      <c r="D3145">
        <v>2017</v>
      </c>
      <c r="E3145" t="s">
        <v>93</v>
      </c>
      <c r="F3145">
        <v>32</v>
      </c>
      <c r="G3145" s="12">
        <v>9.6666666666666661</v>
      </c>
      <c r="H3145" s="10">
        <v>9.6666666666666661</v>
      </c>
      <c r="I3145" s="11">
        <v>120</v>
      </c>
      <c r="J3145" s="11">
        <f t="shared" si="49"/>
        <v>1160</v>
      </c>
    </row>
    <row r="3146" spans="1:10">
      <c r="A3146" t="s">
        <v>78</v>
      </c>
      <c r="B3146" t="s">
        <v>84</v>
      </c>
      <c r="C3146" t="s">
        <v>86</v>
      </c>
      <c r="D3146">
        <v>2017</v>
      </c>
      <c r="E3146" t="s">
        <v>93</v>
      </c>
      <c r="F3146">
        <v>32</v>
      </c>
      <c r="G3146" s="12">
        <v>34.799999999999997</v>
      </c>
      <c r="H3146" s="10">
        <v>34.799999999999997</v>
      </c>
      <c r="I3146" s="11">
        <v>1050</v>
      </c>
      <c r="J3146" s="11">
        <f t="shared" si="49"/>
        <v>36540</v>
      </c>
    </row>
    <row r="3147" spans="1:10">
      <c r="A3147" t="s">
        <v>76</v>
      </c>
      <c r="B3147" t="s">
        <v>85</v>
      </c>
      <c r="C3147" t="s">
        <v>86</v>
      </c>
      <c r="D3147">
        <v>2017</v>
      </c>
      <c r="E3147" t="s">
        <v>93</v>
      </c>
      <c r="F3147">
        <v>32</v>
      </c>
      <c r="G3147" s="12">
        <v>9.75</v>
      </c>
      <c r="H3147" s="10">
        <v>9.75</v>
      </c>
      <c r="I3147" s="11">
        <v>1800</v>
      </c>
      <c r="J3147" s="11">
        <f t="shared" si="49"/>
        <v>17550</v>
      </c>
    </row>
    <row r="3148" spans="1:10">
      <c r="A3148" t="s">
        <v>76</v>
      </c>
      <c r="B3148" t="s">
        <v>85</v>
      </c>
      <c r="C3148" t="s">
        <v>86</v>
      </c>
      <c r="D3148">
        <v>2017</v>
      </c>
      <c r="E3148" t="s">
        <v>91</v>
      </c>
      <c r="F3148">
        <v>9</v>
      </c>
      <c r="G3148" s="12">
        <v>7.75</v>
      </c>
      <c r="H3148" s="10">
        <v>7.75</v>
      </c>
      <c r="I3148" s="11">
        <v>1800</v>
      </c>
      <c r="J3148" s="11">
        <f t="shared" si="49"/>
        <v>13950</v>
      </c>
    </row>
    <row r="3149" spans="1:10">
      <c r="A3149" t="s">
        <v>78</v>
      </c>
      <c r="B3149" t="s">
        <v>82</v>
      </c>
      <c r="C3149" t="s">
        <v>86</v>
      </c>
      <c r="D3149">
        <v>2017</v>
      </c>
      <c r="E3149" t="s">
        <v>93</v>
      </c>
      <c r="F3149">
        <v>32</v>
      </c>
      <c r="G3149" s="12">
        <v>37.5</v>
      </c>
      <c r="H3149" s="10">
        <v>37.5</v>
      </c>
      <c r="I3149" s="11">
        <v>405</v>
      </c>
      <c r="J3149" s="11">
        <f t="shared" si="49"/>
        <v>15187.5</v>
      </c>
    </row>
    <row r="3150" spans="1:10">
      <c r="A3150" t="s">
        <v>75</v>
      </c>
      <c r="B3150" t="s">
        <v>83</v>
      </c>
      <c r="C3150" t="s">
        <v>86</v>
      </c>
      <c r="D3150">
        <v>2017</v>
      </c>
      <c r="E3150" t="s">
        <v>93</v>
      </c>
      <c r="F3150">
        <v>33</v>
      </c>
      <c r="G3150" s="12">
        <v>6.666666666666667</v>
      </c>
      <c r="H3150" s="10">
        <v>6.666666666666667</v>
      </c>
      <c r="I3150" s="11">
        <v>120</v>
      </c>
      <c r="J3150" s="11">
        <f t="shared" si="49"/>
        <v>800</v>
      </c>
    </row>
    <row r="3151" spans="1:10">
      <c r="A3151" t="s">
        <v>76</v>
      </c>
      <c r="B3151" t="s">
        <v>83</v>
      </c>
      <c r="C3151" t="s">
        <v>86</v>
      </c>
      <c r="D3151">
        <v>2017</v>
      </c>
      <c r="E3151" t="s">
        <v>93</v>
      </c>
      <c r="F3151">
        <v>32</v>
      </c>
      <c r="G3151" s="12">
        <v>19</v>
      </c>
      <c r="H3151" s="10">
        <v>19</v>
      </c>
      <c r="I3151" s="11">
        <v>120</v>
      </c>
      <c r="J3151" s="11">
        <f t="shared" si="49"/>
        <v>2280</v>
      </c>
    </row>
    <row r="3152" spans="1:10">
      <c r="A3152" t="s">
        <v>75</v>
      </c>
      <c r="B3152" t="s">
        <v>84</v>
      </c>
      <c r="C3152" t="s">
        <v>86</v>
      </c>
      <c r="D3152">
        <v>2017</v>
      </c>
      <c r="E3152" t="s">
        <v>93</v>
      </c>
      <c r="F3152">
        <v>31</v>
      </c>
      <c r="G3152" s="12">
        <v>32.4</v>
      </c>
      <c r="H3152" s="10">
        <v>32.4</v>
      </c>
      <c r="I3152" s="11">
        <v>1050</v>
      </c>
      <c r="J3152" s="11">
        <f t="shared" si="49"/>
        <v>34020</v>
      </c>
    </row>
    <row r="3153" spans="1:10">
      <c r="A3153" t="s">
        <v>77</v>
      </c>
      <c r="B3153" t="s">
        <v>82</v>
      </c>
      <c r="C3153" t="s">
        <v>86</v>
      </c>
      <c r="D3153">
        <v>2017</v>
      </c>
      <c r="E3153" t="s">
        <v>93</v>
      </c>
      <c r="F3153">
        <v>31</v>
      </c>
      <c r="G3153" s="12">
        <v>36</v>
      </c>
      <c r="H3153" s="10">
        <v>36</v>
      </c>
      <c r="I3153" s="11">
        <v>405</v>
      </c>
      <c r="J3153" s="11">
        <f t="shared" si="49"/>
        <v>14580</v>
      </c>
    </row>
    <row r="3154" spans="1:10">
      <c r="A3154" t="s">
        <v>77</v>
      </c>
      <c r="B3154" t="s">
        <v>83</v>
      </c>
      <c r="C3154" t="s">
        <v>86</v>
      </c>
      <c r="D3154">
        <v>2017</v>
      </c>
      <c r="E3154" t="s">
        <v>92</v>
      </c>
      <c r="F3154">
        <v>17</v>
      </c>
      <c r="G3154" s="12">
        <v>10.666666666666666</v>
      </c>
      <c r="H3154" s="10">
        <v>10.666666666666666</v>
      </c>
      <c r="I3154" s="11">
        <v>120</v>
      </c>
      <c r="J3154" s="11">
        <f t="shared" si="49"/>
        <v>1280</v>
      </c>
    </row>
    <row r="3155" spans="1:10">
      <c r="A3155" t="s">
        <v>76</v>
      </c>
      <c r="B3155" t="s">
        <v>84</v>
      </c>
      <c r="C3155" t="s">
        <v>86</v>
      </c>
      <c r="D3155">
        <v>2017</v>
      </c>
      <c r="E3155" t="s">
        <v>92</v>
      </c>
      <c r="F3155">
        <v>17</v>
      </c>
      <c r="G3155" s="12">
        <v>49.199999999999996</v>
      </c>
      <c r="H3155" s="10">
        <v>49.199999999999996</v>
      </c>
      <c r="I3155" s="11">
        <v>1050</v>
      </c>
      <c r="J3155" s="11">
        <f t="shared" si="49"/>
        <v>51659.999999999993</v>
      </c>
    </row>
    <row r="3156" spans="1:10">
      <c r="A3156" t="s">
        <v>76</v>
      </c>
      <c r="B3156" t="s">
        <v>82</v>
      </c>
      <c r="C3156" t="s">
        <v>86</v>
      </c>
      <c r="D3156">
        <v>2017</v>
      </c>
      <c r="E3156" t="s">
        <v>93</v>
      </c>
      <c r="F3156">
        <v>33</v>
      </c>
      <c r="G3156" s="12">
        <v>48</v>
      </c>
      <c r="H3156" s="10">
        <v>48</v>
      </c>
      <c r="I3156" s="11">
        <v>405</v>
      </c>
      <c r="J3156" s="11">
        <f t="shared" si="49"/>
        <v>19440</v>
      </c>
    </row>
    <row r="3157" spans="1:10">
      <c r="A3157" t="s">
        <v>78</v>
      </c>
      <c r="B3157" t="s">
        <v>83</v>
      </c>
      <c r="C3157" t="s">
        <v>86</v>
      </c>
      <c r="D3157">
        <v>2017</v>
      </c>
      <c r="E3157" t="s">
        <v>93</v>
      </c>
      <c r="F3157">
        <v>33</v>
      </c>
      <c r="G3157" s="12">
        <v>3.3333333333333335</v>
      </c>
      <c r="H3157" s="10">
        <v>3.3333333333333335</v>
      </c>
      <c r="I3157" s="11">
        <v>120</v>
      </c>
      <c r="J3157" s="11">
        <f t="shared" si="49"/>
        <v>400</v>
      </c>
    </row>
    <row r="3158" spans="1:10">
      <c r="A3158" t="s">
        <v>77</v>
      </c>
      <c r="B3158" t="s">
        <v>83</v>
      </c>
      <c r="C3158" t="s">
        <v>86</v>
      </c>
      <c r="D3158">
        <v>2017</v>
      </c>
      <c r="E3158" t="s">
        <v>93</v>
      </c>
      <c r="F3158">
        <v>33</v>
      </c>
      <c r="G3158" s="12">
        <v>8.6666666666666661</v>
      </c>
      <c r="H3158" s="10">
        <v>8.6666666666666661</v>
      </c>
      <c r="I3158" s="11">
        <v>120</v>
      </c>
      <c r="J3158" s="11">
        <f t="shared" si="49"/>
        <v>1040</v>
      </c>
    </row>
    <row r="3159" spans="1:10">
      <c r="A3159" t="s">
        <v>77</v>
      </c>
      <c r="B3159" t="s">
        <v>85</v>
      </c>
      <c r="C3159" t="s">
        <v>86</v>
      </c>
      <c r="D3159">
        <v>2017</v>
      </c>
      <c r="E3159" t="s">
        <v>93</v>
      </c>
      <c r="F3159">
        <v>32</v>
      </c>
      <c r="G3159" s="12">
        <v>8.25</v>
      </c>
      <c r="H3159" s="10">
        <v>8.25</v>
      </c>
      <c r="I3159" s="11">
        <v>1800</v>
      </c>
      <c r="J3159" s="11">
        <f t="shared" si="49"/>
        <v>14850</v>
      </c>
    </row>
    <row r="3160" spans="1:10">
      <c r="A3160" t="s">
        <v>77</v>
      </c>
      <c r="B3160" t="s">
        <v>84</v>
      </c>
      <c r="C3160" t="s">
        <v>86</v>
      </c>
      <c r="D3160">
        <v>2017</v>
      </c>
      <c r="E3160" t="s">
        <v>93</v>
      </c>
      <c r="F3160">
        <v>31</v>
      </c>
      <c r="G3160" s="12">
        <v>22.8</v>
      </c>
      <c r="H3160" s="10">
        <v>22.8</v>
      </c>
      <c r="I3160" s="11">
        <v>1050</v>
      </c>
      <c r="J3160" s="11">
        <f t="shared" si="49"/>
        <v>23940</v>
      </c>
    </row>
    <row r="3161" spans="1:10">
      <c r="A3161" t="s">
        <v>78</v>
      </c>
      <c r="B3161" t="s">
        <v>85</v>
      </c>
      <c r="C3161" t="s">
        <v>86</v>
      </c>
      <c r="D3161">
        <v>2017</v>
      </c>
      <c r="E3161" t="s">
        <v>93</v>
      </c>
      <c r="F3161">
        <v>32</v>
      </c>
      <c r="G3161" s="12">
        <v>3.75</v>
      </c>
      <c r="H3161" s="10">
        <v>3.75</v>
      </c>
      <c r="I3161" s="11">
        <v>1800</v>
      </c>
      <c r="J3161" s="11">
        <f t="shared" si="49"/>
        <v>6750</v>
      </c>
    </row>
    <row r="3162" spans="1:10">
      <c r="A3162" t="s">
        <v>76</v>
      </c>
      <c r="B3162" t="s">
        <v>85</v>
      </c>
      <c r="C3162" t="s">
        <v>86</v>
      </c>
      <c r="D3162">
        <v>2017</v>
      </c>
      <c r="E3162" t="s">
        <v>92</v>
      </c>
      <c r="F3162">
        <v>17</v>
      </c>
      <c r="G3162" s="12">
        <v>10.5</v>
      </c>
      <c r="H3162" s="10">
        <v>10.5</v>
      </c>
      <c r="I3162" s="11">
        <v>1800</v>
      </c>
      <c r="J3162" s="11">
        <f t="shared" si="49"/>
        <v>18900</v>
      </c>
    </row>
    <row r="3163" spans="1:10">
      <c r="A3163" t="s">
        <v>77</v>
      </c>
      <c r="B3163" t="s">
        <v>84</v>
      </c>
      <c r="C3163" t="s">
        <v>86</v>
      </c>
      <c r="D3163">
        <v>2017</v>
      </c>
      <c r="E3163" t="s">
        <v>93</v>
      </c>
      <c r="F3163">
        <v>32</v>
      </c>
      <c r="G3163" s="12">
        <v>27.599999999999998</v>
      </c>
      <c r="H3163" s="10">
        <v>27.599999999999998</v>
      </c>
      <c r="I3163" s="11">
        <v>1050</v>
      </c>
      <c r="J3163" s="11">
        <f t="shared" si="49"/>
        <v>28979.999999999996</v>
      </c>
    </row>
    <row r="3164" spans="1:10">
      <c r="A3164" t="s">
        <v>76</v>
      </c>
      <c r="B3164" t="s">
        <v>85</v>
      </c>
      <c r="C3164" t="s">
        <v>86</v>
      </c>
      <c r="D3164">
        <v>2017</v>
      </c>
      <c r="E3164" t="s">
        <v>93</v>
      </c>
      <c r="F3164">
        <v>33</v>
      </c>
      <c r="G3164" s="12">
        <v>13.25</v>
      </c>
      <c r="H3164" s="10">
        <v>13.25</v>
      </c>
      <c r="I3164" s="11">
        <v>1800</v>
      </c>
      <c r="J3164" s="11">
        <f t="shared" si="49"/>
        <v>23850</v>
      </c>
    </row>
    <row r="3165" spans="1:10">
      <c r="A3165" t="s">
        <v>75</v>
      </c>
      <c r="B3165" t="s">
        <v>82</v>
      </c>
      <c r="C3165" t="s">
        <v>86</v>
      </c>
      <c r="D3165">
        <v>2017</v>
      </c>
      <c r="E3165" t="s">
        <v>92</v>
      </c>
      <c r="F3165">
        <v>17</v>
      </c>
      <c r="G3165" s="12">
        <v>52.5</v>
      </c>
      <c r="H3165" s="10">
        <v>52.5</v>
      </c>
      <c r="I3165" s="11">
        <v>405</v>
      </c>
      <c r="J3165" s="11">
        <f t="shared" si="49"/>
        <v>21262.5</v>
      </c>
    </row>
    <row r="3166" spans="1:10">
      <c r="A3166" t="s">
        <v>77</v>
      </c>
      <c r="B3166" t="s">
        <v>82</v>
      </c>
      <c r="C3166" t="s">
        <v>86</v>
      </c>
      <c r="D3166">
        <v>2017</v>
      </c>
      <c r="E3166" t="s">
        <v>93</v>
      </c>
      <c r="F3166">
        <v>32</v>
      </c>
      <c r="G3166" s="12">
        <v>45</v>
      </c>
      <c r="H3166" s="10">
        <v>45</v>
      </c>
      <c r="I3166" s="11">
        <v>405</v>
      </c>
      <c r="J3166" s="11">
        <f t="shared" si="49"/>
        <v>18225</v>
      </c>
    </row>
    <row r="3167" spans="1:10">
      <c r="A3167" t="s">
        <v>100</v>
      </c>
      <c r="B3167" t="s">
        <v>83</v>
      </c>
      <c r="C3167" t="s">
        <v>86</v>
      </c>
      <c r="D3167">
        <v>2017</v>
      </c>
      <c r="E3167" t="s">
        <v>93</v>
      </c>
      <c r="F3167">
        <v>32</v>
      </c>
      <c r="G3167" s="12">
        <v>2</v>
      </c>
      <c r="H3167" s="10">
        <v>2</v>
      </c>
      <c r="I3167" s="11">
        <v>120</v>
      </c>
      <c r="J3167" s="11">
        <f t="shared" si="49"/>
        <v>240</v>
      </c>
    </row>
    <row r="3168" spans="1:10">
      <c r="A3168" t="s">
        <v>78</v>
      </c>
      <c r="B3168" t="s">
        <v>82</v>
      </c>
      <c r="C3168" t="s">
        <v>86</v>
      </c>
      <c r="D3168">
        <v>2017</v>
      </c>
      <c r="E3168" t="s">
        <v>93</v>
      </c>
      <c r="F3168">
        <v>31</v>
      </c>
      <c r="G3168" s="12">
        <v>24</v>
      </c>
      <c r="H3168" s="10">
        <v>24</v>
      </c>
      <c r="I3168" s="11">
        <v>405</v>
      </c>
      <c r="J3168" s="11">
        <f t="shared" si="49"/>
        <v>9720</v>
      </c>
    </row>
    <row r="3169" spans="1:10">
      <c r="A3169" t="s">
        <v>75</v>
      </c>
      <c r="B3169" t="s">
        <v>82</v>
      </c>
      <c r="C3169" t="s">
        <v>86</v>
      </c>
      <c r="D3169">
        <v>2017</v>
      </c>
      <c r="E3169" t="s">
        <v>93</v>
      </c>
      <c r="F3169">
        <v>33</v>
      </c>
      <c r="G3169" s="12">
        <v>42</v>
      </c>
      <c r="H3169" s="10">
        <v>42</v>
      </c>
      <c r="I3169" s="11">
        <v>405</v>
      </c>
      <c r="J3169" s="11">
        <f t="shared" si="49"/>
        <v>17010</v>
      </c>
    </row>
    <row r="3170" spans="1:10">
      <c r="A3170" t="s">
        <v>78</v>
      </c>
      <c r="B3170" t="s">
        <v>84</v>
      </c>
      <c r="C3170" t="s">
        <v>86</v>
      </c>
      <c r="D3170">
        <v>2017</v>
      </c>
      <c r="E3170" t="s">
        <v>93</v>
      </c>
      <c r="F3170">
        <v>33</v>
      </c>
      <c r="G3170" s="12">
        <v>19.2</v>
      </c>
      <c r="H3170" s="10">
        <v>19.2</v>
      </c>
      <c r="I3170" s="11">
        <v>1050</v>
      </c>
      <c r="J3170" s="11">
        <f t="shared" si="49"/>
        <v>20160</v>
      </c>
    </row>
    <row r="3171" spans="1:10">
      <c r="A3171" t="s">
        <v>77</v>
      </c>
      <c r="B3171" t="s">
        <v>84</v>
      </c>
      <c r="C3171" t="s">
        <v>86</v>
      </c>
      <c r="D3171">
        <v>2017</v>
      </c>
      <c r="E3171" t="s">
        <v>93</v>
      </c>
      <c r="F3171">
        <v>33</v>
      </c>
      <c r="G3171" s="12">
        <v>38.4</v>
      </c>
      <c r="H3171" s="10">
        <v>38.4</v>
      </c>
      <c r="I3171" s="11">
        <v>1050</v>
      </c>
      <c r="J3171" s="11">
        <f t="shared" si="49"/>
        <v>40320</v>
      </c>
    </row>
    <row r="3172" spans="1:10">
      <c r="A3172" t="s">
        <v>76</v>
      </c>
      <c r="B3172" t="s">
        <v>82</v>
      </c>
      <c r="C3172" t="s">
        <v>86</v>
      </c>
      <c r="D3172">
        <v>2017</v>
      </c>
      <c r="E3172" t="s">
        <v>93</v>
      </c>
      <c r="F3172">
        <v>30</v>
      </c>
      <c r="G3172" s="12">
        <v>48</v>
      </c>
      <c r="H3172" s="10">
        <v>48</v>
      </c>
      <c r="I3172" s="11">
        <v>405</v>
      </c>
      <c r="J3172" s="11">
        <f t="shared" si="49"/>
        <v>19440</v>
      </c>
    </row>
    <row r="3173" spans="1:10">
      <c r="A3173" t="s">
        <v>75</v>
      </c>
      <c r="B3173" t="s">
        <v>82</v>
      </c>
      <c r="C3173" t="s">
        <v>86</v>
      </c>
      <c r="D3173">
        <v>2017</v>
      </c>
      <c r="E3173" t="s">
        <v>91</v>
      </c>
      <c r="F3173">
        <v>9</v>
      </c>
      <c r="G3173" s="12">
        <v>37.5</v>
      </c>
      <c r="H3173" s="10">
        <v>37.5</v>
      </c>
      <c r="I3173" s="11">
        <v>405</v>
      </c>
      <c r="J3173" s="11">
        <f t="shared" si="49"/>
        <v>15187.5</v>
      </c>
    </row>
    <row r="3174" spans="1:10">
      <c r="A3174" t="s">
        <v>75</v>
      </c>
      <c r="B3174" t="s">
        <v>83</v>
      </c>
      <c r="C3174" t="s">
        <v>86</v>
      </c>
      <c r="D3174">
        <v>2017</v>
      </c>
      <c r="E3174" t="s">
        <v>93</v>
      </c>
      <c r="F3174">
        <v>32</v>
      </c>
      <c r="G3174" s="12">
        <v>9</v>
      </c>
      <c r="H3174" s="10">
        <v>9</v>
      </c>
      <c r="I3174" s="11">
        <v>120</v>
      </c>
      <c r="J3174" s="11">
        <f t="shared" si="49"/>
        <v>1080</v>
      </c>
    </row>
    <row r="3175" spans="1:10">
      <c r="A3175" t="s">
        <v>76</v>
      </c>
      <c r="B3175" t="s">
        <v>82</v>
      </c>
      <c r="C3175" t="s">
        <v>86</v>
      </c>
      <c r="D3175">
        <v>2017</v>
      </c>
      <c r="E3175" t="s">
        <v>93</v>
      </c>
      <c r="F3175">
        <v>32</v>
      </c>
      <c r="G3175" s="12">
        <v>58.5</v>
      </c>
      <c r="H3175" s="10">
        <v>58.5</v>
      </c>
      <c r="I3175" s="11">
        <v>405</v>
      </c>
      <c r="J3175" s="11">
        <f t="shared" si="49"/>
        <v>23692.5</v>
      </c>
    </row>
    <row r="3176" spans="1:10">
      <c r="A3176" t="s">
        <v>76</v>
      </c>
      <c r="B3176" t="s">
        <v>82</v>
      </c>
      <c r="C3176" t="s">
        <v>86</v>
      </c>
      <c r="D3176">
        <v>2017</v>
      </c>
      <c r="E3176" t="s">
        <v>93</v>
      </c>
      <c r="F3176">
        <v>31</v>
      </c>
      <c r="G3176" s="12">
        <v>66</v>
      </c>
      <c r="H3176" s="10">
        <v>66</v>
      </c>
      <c r="I3176" s="11">
        <v>405</v>
      </c>
      <c r="J3176" s="11">
        <f t="shared" si="49"/>
        <v>26730</v>
      </c>
    </row>
    <row r="3177" spans="1:10">
      <c r="A3177" t="s">
        <v>75</v>
      </c>
      <c r="B3177" t="s">
        <v>84</v>
      </c>
      <c r="C3177" t="s">
        <v>86</v>
      </c>
      <c r="D3177">
        <v>2017</v>
      </c>
      <c r="E3177" t="s">
        <v>92</v>
      </c>
      <c r="F3177">
        <v>18</v>
      </c>
      <c r="G3177" s="12">
        <v>26.4</v>
      </c>
      <c r="H3177" s="10">
        <v>26.4</v>
      </c>
      <c r="I3177" s="11">
        <v>1050</v>
      </c>
      <c r="J3177" s="11">
        <f t="shared" si="49"/>
        <v>27720</v>
      </c>
    </row>
    <row r="3178" spans="1:10">
      <c r="A3178" t="s">
        <v>100</v>
      </c>
      <c r="B3178" t="s">
        <v>85</v>
      </c>
      <c r="C3178" t="s">
        <v>86</v>
      </c>
      <c r="D3178">
        <v>2017</v>
      </c>
      <c r="E3178" t="s">
        <v>93</v>
      </c>
      <c r="F3178">
        <v>32</v>
      </c>
      <c r="G3178" s="12">
        <v>1.75</v>
      </c>
      <c r="H3178" s="10">
        <v>1.75</v>
      </c>
      <c r="I3178" s="11">
        <v>1800</v>
      </c>
      <c r="J3178" s="11">
        <f t="shared" si="49"/>
        <v>3150</v>
      </c>
    </row>
    <row r="3179" spans="1:10">
      <c r="A3179" t="s">
        <v>75</v>
      </c>
      <c r="B3179" t="s">
        <v>84</v>
      </c>
      <c r="C3179" t="s">
        <v>86</v>
      </c>
      <c r="D3179">
        <v>2017</v>
      </c>
      <c r="E3179" t="s">
        <v>93</v>
      </c>
      <c r="F3179">
        <v>32</v>
      </c>
      <c r="G3179" s="12">
        <v>43.199999999999996</v>
      </c>
      <c r="H3179" s="10">
        <v>43.199999999999996</v>
      </c>
      <c r="I3179" s="11">
        <v>1050</v>
      </c>
      <c r="J3179" s="11">
        <f t="shared" si="49"/>
        <v>45359.999999999993</v>
      </c>
    </row>
    <row r="3180" spans="1:10">
      <c r="A3180" t="s">
        <v>78</v>
      </c>
      <c r="B3180" t="s">
        <v>85</v>
      </c>
      <c r="C3180" t="s">
        <v>86</v>
      </c>
      <c r="D3180">
        <v>2017</v>
      </c>
      <c r="E3180" t="s">
        <v>93</v>
      </c>
      <c r="F3180">
        <v>31</v>
      </c>
      <c r="G3180" s="12">
        <v>7</v>
      </c>
      <c r="H3180" s="10">
        <v>7</v>
      </c>
      <c r="I3180" s="11">
        <v>1800</v>
      </c>
      <c r="J3180" s="11">
        <f t="shared" si="49"/>
        <v>12600</v>
      </c>
    </row>
    <row r="3181" spans="1:10">
      <c r="A3181" t="s">
        <v>100</v>
      </c>
      <c r="B3181" t="s">
        <v>84</v>
      </c>
      <c r="C3181" t="s">
        <v>86</v>
      </c>
      <c r="D3181">
        <v>2017</v>
      </c>
      <c r="E3181" t="s">
        <v>92</v>
      </c>
      <c r="F3181">
        <v>17</v>
      </c>
      <c r="G3181" s="12">
        <v>9.6</v>
      </c>
      <c r="H3181" s="10">
        <v>9.6</v>
      </c>
      <c r="I3181" s="11">
        <v>1050</v>
      </c>
      <c r="J3181" s="11">
        <f t="shared" si="49"/>
        <v>10080</v>
      </c>
    </row>
    <row r="3182" spans="1:10">
      <c r="A3182" t="s">
        <v>78</v>
      </c>
      <c r="B3182" t="s">
        <v>83</v>
      </c>
      <c r="C3182" t="s">
        <v>86</v>
      </c>
      <c r="D3182">
        <v>2017</v>
      </c>
      <c r="E3182" t="s">
        <v>93</v>
      </c>
      <c r="F3182">
        <v>34</v>
      </c>
      <c r="G3182" s="12">
        <v>3.6666666666666665</v>
      </c>
      <c r="H3182" s="10">
        <v>3.6666666666666665</v>
      </c>
      <c r="I3182" s="11">
        <v>120</v>
      </c>
      <c r="J3182" s="11">
        <f t="shared" si="49"/>
        <v>440</v>
      </c>
    </row>
    <row r="3183" spans="1:10">
      <c r="A3183" t="s">
        <v>75</v>
      </c>
      <c r="B3183" t="s">
        <v>82</v>
      </c>
      <c r="C3183" t="s">
        <v>86</v>
      </c>
      <c r="D3183">
        <v>2017</v>
      </c>
      <c r="E3183" t="s">
        <v>93</v>
      </c>
      <c r="F3183">
        <v>31</v>
      </c>
      <c r="G3183" s="12">
        <v>34.5</v>
      </c>
      <c r="H3183" s="10">
        <v>34.5</v>
      </c>
      <c r="I3183" s="11">
        <v>405</v>
      </c>
      <c r="J3183" s="11">
        <f t="shared" si="49"/>
        <v>13972.5</v>
      </c>
    </row>
    <row r="3184" spans="1:10">
      <c r="A3184" t="s">
        <v>100</v>
      </c>
      <c r="B3184" t="s">
        <v>85</v>
      </c>
      <c r="C3184" t="s">
        <v>86</v>
      </c>
      <c r="D3184">
        <v>2017</v>
      </c>
      <c r="E3184" t="s">
        <v>91</v>
      </c>
      <c r="F3184">
        <v>9</v>
      </c>
      <c r="G3184" s="12">
        <v>1.75</v>
      </c>
      <c r="H3184" s="10">
        <v>1.75</v>
      </c>
      <c r="I3184" s="11">
        <v>1800</v>
      </c>
      <c r="J3184" s="11">
        <f t="shared" si="49"/>
        <v>3150</v>
      </c>
    </row>
    <row r="3185" spans="1:10">
      <c r="A3185" t="s">
        <v>76</v>
      </c>
      <c r="B3185" t="s">
        <v>83</v>
      </c>
      <c r="C3185" t="s">
        <v>86</v>
      </c>
      <c r="D3185">
        <v>2017</v>
      </c>
      <c r="E3185" t="s">
        <v>91</v>
      </c>
      <c r="F3185">
        <v>9</v>
      </c>
      <c r="G3185" s="12">
        <v>10.333333333333334</v>
      </c>
      <c r="H3185" s="10">
        <v>10.333333333333334</v>
      </c>
      <c r="I3185" s="11">
        <v>120</v>
      </c>
      <c r="J3185" s="11">
        <f t="shared" si="49"/>
        <v>1240</v>
      </c>
    </row>
    <row r="3186" spans="1:10">
      <c r="A3186" t="s">
        <v>77</v>
      </c>
      <c r="B3186" t="s">
        <v>84</v>
      </c>
      <c r="C3186" t="s">
        <v>86</v>
      </c>
      <c r="D3186">
        <v>2017</v>
      </c>
      <c r="E3186" t="s">
        <v>92</v>
      </c>
      <c r="F3186">
        <v>17</v>
      </c>
      <c r="G3186" s="12">
        <v>32.4</v>
      </c>
      <c r="H3186" s="10">
        <v>32.4</v>
      </c>
      <c r="I3186" s="11">
        <v>1050</v>
      </c>
      <c r="J3186" s="11">
        <f t="shared" si="49"/>
        <v>34020</v>
      </c>
    </row>
    <row r="3187" spans="1:10">
      <c r="A3187" t="s">
        <v>100</v>
      </c>
      <c r="B3187" t="s">
        <v>85</v>
      </c>
      <c r="C3187" t="s">
        <v>86</v>
      </c>
      <c r="D3187">
        <v>2017</v>
      </c>
      <c r="E3187" t="s">
        <v>92</v>
      </c>
      <c r="F3187">
        <v>18</v>
      </c>
      <c r="G3187" s="12">
        <v>1.5</v>
      </c>
      <c r="H3187" s="10">
        <v>1.5</v>
      </c>
      <c r="I3187" s="11">
        <v>1800</v>
      </c>
      <c r="J3187" s="11">
        <f t="shared" si="49"/>
        <v>2700</v>
      </c>
    </row>
    <row r="3188" spans="1:10">
      <c r="A3188" t="s">
        <v>78</v>
      </c>
      <c r="B3188" t="s">
        <v>85</v>
      </c>
      <c r="C3188" t="s">
        <v>86</v>
      </c>
      <c r="D3188">
        <v>2017</v>
      </c>
      <c r="E3188" t="s">
        <v>92</v>
      </c>
      <c r="F3188">
        <v>17</v>
      </c>
      <c r="G3188" s="12">
        <v>5.25</v>
      </c>
      <c r="H3188" s="10">
        <v>5.25</v>
      </c>
      <c r="I3188" s="11">
        <v>1800</v>
      </c>
      <c r="J3188" s="11">
        <f t="shared" si="49"/>
        <v>9450</v>
      </c>
    </row>
    <row r="3189" spans="1:10">
      <c r="A3189" t="s">
        <v>100</v>
      </c>
      <c r="B3189" t="s">
        <v>83</v>
      </c>
      <c r="C3189" t="s">
        <v>86</v>
      </c>
      <c r="D3189">
        <v>2017</v>
      </c>
      <c r="E3189" t="s">
        <v>91</v>
      </c>
      <c r="F3189">
        <v>9</v>
      </c>
      <c r="G3189" s="12">
        <v>3.3333333333333335</v>
      </c>
      <c r="H3189" s="10">
        <v>3.3333333333333335</v>
      </c>
      <c r="I3189" s="11">
        <v>120</v>
      </c>
      <c r="J3189" s="11">
        <f t="shared" si="49"/>
        <v>400</v>
      </c>
    </row>
    <row r="3190" spans="1:10">
      <c r="A3190" t="s">
        <v>76</v>
      </c>
      <c r="B3190" t="s">
        <v>84</v>
      </c>
      <c r="C3190" t="s">
        <v>86</v>
      </c>
      <c r="D3190">
        <v>2017</v>
      </c>
      <c r="E3190" t="s">
        <v>93</v>
      </c>
      <c r="F3190">
        <v>31</v>
      </c>
      <c r="G3190" s="12">
        <v>42</v>
      </c>
      <c r="H3190" s="10">
        <v>42</v>
      </c>
      <c r="I3190" s="11">
        <v>1050</v>
      </c>
      <c r="J3190" s="11">
        <f t="shared" si="49"/>
        <v>44100</v>
      </c>
    </row>
    <row r="3191" spans="1:10">
      <c r="A3191" t="s">
        <v>76</v>
      </c>
      <c r="B3191" t="s">
        <v>85</v>
      </c>
      <c r="C3191" t="s">
        <v>86</v>
      </c>
      <c r="D3191">
        <v>2017</v>
      </c>
      <c r="E3191" t="s">
        <v>92</v>
      </c>
      <c r="F3191">
        <v>18</v>
      </c>
      <c r="G3191" s="12">
        <v>12.75</v>
      </c>
      <c r="H3191" s="10">
        <v>12.75</v>
      </c>
      <c r="I3191" s="11">
        <v>1800</v>
      </c>
      <c r="J3191" s="11">
        <f t="shared" si="49"/>
        <v>22950</v>
      </c>
    </row>
    <row r="3192" spans="1:10">
      <c r="A3192" t="s">
        <v>76</v>
      </c>
      <c r="B3192" t="s">
        <v>85</v>
      </c>
      <c r="C3192" t="s">
        <v>86</v>
      </c>
      <c r="D3192">
        <v>2017</v>
      </c>
      <c r="E3192" t="s">
        <v>93</v>
      </c>
      <c r="F3192">
        <v>31</v>
      </c>
      <c r="G3192" s="12">
        <v>14.25</v>
      </c>
      <c r="H3192" s="10">
        <v>14.25</v>
      </c>
      <c r="I3192" s="11">
        <v>1800</v>
      </c>
      <c r="J3192" s="11">
        <f t="shared" si="49"/>
        <v>25650</v>
      </c>
    </row>
    <row r="3193" spans="1:10">
      <c r="A3193" t="s">
        <v>75</v>
      </c>
      <c r="B3193" t="s">
        <v>85</v>
      </c>
      <c r="C3193" t="s">
        <v>86</v>
      </c>
      <c r="D3193">
        <v>2017</v>
      </c>
      <c r="E3193" t="s">
        <v>93</v>
      </c>
      <c r="F3193">
        <v>30</v>
      </c>
      <c r="G3193" s="12">
        <v>9.75</v>
      </c>
      <c r="H3193" s="10">
        <v>9.75</v>
      </c>
      <c r="I3193" s="11">
        <v>1800</v>
      </c>
      <c r="J3193" s="11">
        <f t="shared" si="49"/>
        <v>17550</v>
      </c>
    </row>
    <row r="3194" spans="1:10">
      <c r="A3194" t="s">
        <v>76</v>
      </c>
      <c r="B3194" t="s">
        <v>85</v>
      </c>
      <c r="C3194" t="s">
        <v>86</v>
      </c>
      <c r="D3194">
        <v>2017</v>
      </c>
      <c r="E3194" t="s">
        <v>93</v>
      </c>
      <c r="F3194">
        <v>30</v>
      </c>
      <c r="G3194" s="12">
        <v>11.25</v>
      </c>
      <c r="H3194" s="10">
        <v>11.25</v>
      </c>
      <c r="I3194" s="11">
        <v>1800</v>
      </c>
      <c r="J3194" s="11">
        <f t="shared" si="49"/>
        <v>20250</v>
      </c>
    </row>
    <row r="3195" spans="1:10">
      <c r="A3195" t="s">
        <v>75</v>
      </c>
      <c r="B3195" t="s">
        <v>85</v>
      </c>
      <c r="C3195" t="s">
        <v>86</v>
      </c>
      <c r="D3195">
        <v>2017</v>
      </c>
      <c r="E3195" t="s">
        <v>93</v>
      </c>
      <c r="F3195">
        <v>31</v>
      </c>
      <c r="G3195" s="12">
        <v>8.25</v>
      </c>
      <c r="H3195" s="10">
        <v>8.25</v>
      </c>
      <c r="I3195" s="11">
        <v>1800</v>
      </c>
      <c r="J3195" s="11">
        <f t="shared" si="49"/>
        <v>14850</v>
      </c>
    </row>
    <row r="3196" spans="1:10">
      <c r="A3196" t="s">
        <v>77</v>
      </c>
      <c r="B3196" t="s">
        <v>85</v>
      </c>
      <c r="C3196" t="s">
        <v>86</v>
      </c>
      <c r="D3196">
        <v>2017</v>
      </c>
      <c r="E3196" t="s">
        <v>92</v>
      </c>
      <c r="F3196">
        <v>17</v>
      </c>
      <c r="G3196" s="12">
        <v>8.5</v>
      </c>
      <c r="H3196" s="10">
        <v>8.5</v>
      </c>
      <c r="I3196" s="11">
        <v>1800</v>
      </c>
      <c r="J3196" s="11">
        <f t="shared" si="49"/>
        <v>15300</v>
      </c>
    </row>
    <row r="3197" spans="1:10">
      <c r="A3197" t="s">
        <v>77</v>
      </c>
      <c r="B3197" t="s">
        <v>83</v>
      </c>
      <c r="C3197" t="s">
        <v>86</v>
      </c>
      <c r="D3197">
        <v>2017</v>
      </c>
      <c r="E3197" t="s">
        <v>91</v>
      </c>
      <c r="F3197">
        <v>9</v>
      </c>
      <c r="G3197" s="12">
        <v>11.666666666666666</v>
      </c>
      <c r="H3197" s="10">
        <v>11.666666666666666</v>
      </c>
      <c r="I3197" s="11">
        <v>120</v>
      </c>
      <c r="J3197" s="11">
        <f t="shared" si="49"/>
        <v>1400</v>
      </c>
    </row>
    <row r="3198" spans="1:10">
      <c r="A3198" t="s">
        <v>75</v>
      </c>
      <c r="B3198" t="s">
        <v>83</v>
      </c>
      <c r="C3198" t="s">
        <v>86</v>
      </c>
      <c r="D3198">
        <v>2017</v>
      </c>
      <c r="E3198" t="s">
        <v>92</v>
      </c>
      <c r="F3198">
        <v>19</v>
      </c>
      <c r="G3198" s="12">
        <v>12.666666666666666</v>
      </c>
      <c r="H3198" s="10">
        <v>12.666666666666666</v>
      </c>
      <c r="I3198" s="11">
        <v>120</v>
      </c>
      <c r="J3198" s="11">
        <f t="shared" si="49"/>
        <v>1520</v>
      </c>
    </row>
    <row r="3199" spans="1:10">
      <c r="A3199" t="s">
        <v>100</v>
      </c>
      <c r="B3199" t="s">
        <v>85</v>
      </c>
      <c r="C3199" t="s">
        <v>86</v>
      </c>
      <c r="D3199">
        <v>2017</v>
      </c>
      <c r="E3199" t="s">
        <v>93</v>
      </c>
      <c r="F3199">
        <v>30</v>
      </c>
      <c r="G3199" s="12">
        <v>1.75</v>
      </c>
      <c r="H3199" s="10">
        <v>1.75</v>
      </c>
      <c r="I3199" s="11">
        <v>1800</v>
      </c>
      <c r="J3199" s="11">
        <f t="shared" si="49"/>
        <v>3150</v>
      </c>
    </row>
    <row r="3200" spans="1:10">
      <c r="A3200" t="s">
        <v>77</v>
      </c>
      <c r="B3200" t="s">
        <v>83</v>
      </c>
      <c r="C3200" t="s">
        <v>86</v>
      </c>
      <c r="D3200">
        <v>2017</v>
      </c>
      <c r="E3200" t="s">
        <v>93</v>
      </c>
      <c r="F3200">
        <v>30</v>
      </c>
      <c r="G3200" s="12">
        <v>5.666666666666667</v>
      </c>
      <c r="H3200" s="10">
        <v>5.666666666666667</v>
      </c>
      <c r="I3200" s="11">
        <v>120</v>
      </c>
      <c r="J3200" s="11">
        <f t="shared" si="49"/>
        <v>680</v>
      </c>
    </row>
    <row r="3201" spans="1:10">
      <c r="A3201" t="s">
        <v>77</v>
      </c>
      <c r="B3201" t="s">
        <v>82</v>
      </c>
      <c r="C3201" t="s">
        <v>86</v>
      </c>
      <c r="D3201">
        <v>2017</v>
      </c>
      <c r="E3201" t="s">
        <v>93</v>
      </c>
      <c r="F3201">
        <v>30</v>
      </c>
      <c r="G3201" s="12">
        <v>30</v>
      </c>
      <c r="H3201" s="10">
        <v>30</v>
      </c>
      <c r="I3201" s="11">
        <v>405</v>
      </c>
      <c r="J3201" s="11">
        <f t="shared" si="49"/>
        <v>12150</v>
      </c>
    </row>
    <row r="3202" spans="1:10">
      <c r="A3202" t="s">
        <v>100</v>
      </c>
      <c r="B3202" t="s">
        <v>82</v>
      </c>
      <c r="C3202" t="s">
        <v>86</v>
      </c>
      <c r="D3202">
        <v>2017</v>
      </c>
      <c r="E3202" t="s">
        <v>92</v>
      </c>
      <c r="F3202">
        <v>17</v>
      </c>
      <c r="G3202" s="12">
        <v>12</v>
      </c>
      <c r="H3202" s="10">
        <v>12</v>
      </c>
      <c r="I3202" s="11">
        <v>405</v>
      </c>
      <c r="J3202" s="11">
        <f t="shared" ref="J3202:J3265" si="50">I3202*G3202</f>
        <v>4860</v>
      </c>
    </row>
    <row r="3203" spans="1:10">
      <c r="A3203" t="s">
        <v>76</v>
      </c>
      <c r="B3203" t="s">
        <v>84</v>
      </c>
      <c r="C3203" t="s">
        <v>86</v>
      </c>
      <c r="D3203">
        <v>2017</v>
      </c>
      <c r="E3203" t="s">
        <v>92</v>
      </c>
      <c r="F3203">
        <v>18</v>
      </c>
      <c r="G3203" s="12">
        <v>58.8</v>
      </c>
      <c r="H3203" s="10">
        <v>58.8</v>
      </c>
      <c r="I3203" s="11">
        <v>1050</v>
      </c>
      <c r="J3203" s="11">
        <f t="shared" si="50"/>
        <v>61740</v>
      </c>
    </row>
    <row r="3204" spans="1:10">
      <c r="A3204" t="s">
        <v>77</v>
      </c>
      <c r="B3204" t="s">
        <v>85</v>
      </c>
      <c r="C3204" t="s">
        <v>86</v>
      </c>
      <c r="D3204">
        <v>2017</v>
      </c>
      <c r="E3204" t="s">
        <v>93</v>
      </c>
      <c r="F3204">
        <v>30</v>
      </c>
      <c r="G3204" s="12">
        <v>8</v>
      </c>
      <c r="H3204" s="10">
        <v>8</v>
      </c>
      <c r="I3204" s="11">
        <v>1800</v>
      </c>
      <c r="J3204" s="11">
        <f t="shared" si="50"/>
        <v>14400</v>
      </c>
    </row>
    <row r="3205" spans="1:10">
      <c r="A3205" t="s">
        <v>100</v>
      </c>
      <c r="B3205" t="s">
        <v>84</v>
      </c>
      <c r="C3205" t="s">
        <v>86</v>
      </c>
      <c r="D3205">
        <v>2017</v>
      </c>
      <c r="E3205" t="s">
        <v>93</v>
      </c>
      <c r="F3205">
        <v>31</v>
      </c>
      <c r="G3205" s="12">
        <v>12</v>
      </c>
      <c r="H3205" s="10">
        <v>12</v>
      </c>
      <c r="I3205" s="11">
        <v>1050</v>
      </c>
      <c r="J3205" s="11">
        <f t="shared" si="50"/>
        <v>12600</v>
      </c>
    </row>
    <row r="3206" spans="1:10">
      <c r="A3206" t="s">
        <v>77</v>
      </c>
      <c r="B3206" t="s">
        <v>82</v>
      </c>
      <c r="C3206" t="s">
        <v>86</v>
      </c>
      <c r="D3206">
        <v>2017</v>
      </c>
      <c r="E3206" t="s">
        <v>94</v>
      </c>
      <c r="F3206">
        <v>45</v>
      </c>
      <c r="G3206" s="12">
        <v>48</v>
      </c>
      <c r="H3206" s="10">
        <v>48</v>
      </c>
      <c r="I3206" s="11">
        <v>405</v>
      </c>
      <c r="J3206" s="11">
        <f t="shared" si="50"/>
        <v>19440</v>
      </c>
    </row>
    <row r="3207" spans="1:10">
      <c r="A3207" t="s">
        <v>76</v>
      </c>
      <c r="B3207" t="s">
        <v>84</v>
      </c>
      <c r="C3207" t="s">
        <v>86</v>
      </c>
      <c r="D3207">
        <v>2017</v>
      </c>
      <c r="E3207" t="s">
        <v>93</v>
      </c>
      <c r="F3207">
        <v>30</v>
      </c>
      <c r="G3207" s="12">
        <v>51.6</v>
      </c>
      <c r="H3207" s="10">
        <v>51.6</v>
      </c>
      <c r="I3207" s="11">
        <v>1050</v>
      </c>
      <c r="J3207" s="11">
        <f t="shared" si="50"/>
        <v>54180</v>
      </c>
    </row>
    <row r="3208" spans="1:10">
      <c r="A3208" t="s">
        <v>78</v>
      </c>
      <c r="B3208" t="s">
        <v>85</v>
      </c>
      <c r="C3208" t="s">
        <v>86</v>
      </c>
      <c r="D3208">
        <v>2017</v>
      </c>
      <c r="E3208" t="s">
        <v>92</v>
      </c>
      <c r="F3208">
        <v>19</v>
      </c>
      <c r="G3208" s="12">
        <v>6.5</v>
      </c>
      <c r="H3208" s="10">
        <v>6.5</v>
      </c>
      <c r="I3208" s="11">
        <v>1800</v>
      </c>
      <c r="J3208" s="11">
        <f t="shared" si="50"/>
        <v>11700</v>
      </c>
    </row>
    <row r="3209" spans="1:10">
      <c r="A3209" t="s">
        <v>78</v>
      </c>
      <c r="B3209" t="s">
        <v>82</v>
      </c>
      <c r="C3209" t="s">
        <v>86</v>
      </c>
      <c r="D3209">
        <v>2017</v>
      </c>
      <c r="E3209" t="s">
        <v>92</v>
      </c>
      <c r="F3209">
        <v>17</v>
      </c>
      <c r="G3209" s="12">
        <v>15</v>
      </c>
      <c r="H3209" s="10">
        <v>15</v>
      </c>
      <c r="I3209" s="11">
        <v>405</v>
      </c>
      <c r="J3209" s="11">
        <f t="shared" si="50"/>
        <v>6075</v>
      </c>
    </row>
    <row r="3210" spans="1:10">
      <c r="A3210" t="s">
        <v>75</v>
      </c>
      <c r="B3210" t="s">
        <v>83</v>
      </c>
      <c r="C3210" t="s">
        <v>86</v>
      </c>
      <c r="D3210">
        <v>2017</v>
      </c>
      <c r="E3210" t="s">
        <v>92</v>
      </c>
      <c r="F3210">
        <v>17</v>
      </c>
      <c r="G3210" s="12">
        <v>13.333333333333334</v>
      </c>
      <c r="H3210" s="10">
        <v>13.333333333333334</v>
      </c>
      <c r="I3210" s="11">
        <v>120</v>
      </c>
      <c r="J3210" s="11">
        <f t="shared" si="50"/>
        <v>1600</v>
      </c>
    </row>
    <row r="3211" spans="1:10">
      <c r="A3211" t="s">
        <v>77</v>
      </c>
      <c r="B3211" t="s">
        <v>82</v>
      </c>
      <c r="C3211" t="s">
        <v>86</v>
      </c>
      <c r="D3211">
        <v>2017</v>
      </c>
      <c r="E3211" t="s">
        <v>92</v>
      </c>
      <c r="F3211">
        <v>17</v>
      </c>
      <c r="G3211" s="12">
        <v>27</v>
      </c>
      <c r="H3211" s="10">
        <v>27</v>
      </c>
      <c r="I3211" s="11">
        <v>405</v>
      </c>
      <c r="J3211" s="11">
        <f t="shared" si="50"/>
        <v>10935</v>
      </c>
    </row>
    <row r="3212" spans="1:10">
      <c r="A3212" t="s">
        <v>76</v>
      </c>
      <c r="B3212" t="s">
        <v>83</v>
      </c>
      <c r="C3212" t="s">
        <v>86</v>
      </c>
      <c r="D3212">
        <v>2017</v>
      </c>
      <c r="E3212" t="s">
        <v>92</v>
      </c>
      <c r="F3212">
        <v>17</v>
      </c>
      <c r="G3212" s="12">
        <v>15</v>
      </c>
      <c r="H3212" s="10">
        <v>15</v>
      </c>
      <c r="I3212" s="11">
        <v>120</v>
      </c>
      <c r="J3212" s="11">
        <f t="shared" si="50"/>
        <v>1800</v>
      </c>
    </row>
    <row r="3213" spans="1:10">
      <c r="A3213" t="s">
        <v>78</v>
      </c>
      <c r="B3213" t="s">
        <v>82</v>
      </c>
      <c r="C3213" t="s">
        <v>86</v>
      </c>
      <c r="D3213">
        <v>2017</v>
      </c>
      <c r="E3213" t="s">
        <v>93</v>
      </c>
      <c r="F3213">
        <v>29</v>
      </c>
      <c r="G3213" s="12">
        <v>27</v>
      </c>
      <c r="H3213" s="10">
        <v>27</v>
      </c>
      <c r="I3213" s="11">
        <v>405</v>
      </c>
      <c r="J3213" s="11">
        <f t="shared" si="50"/>
        <v>10935</v>
      </c>
    </row>
    <row r="3214" spans="1:10">
      <c r="A3214" t="s">
        <v>77</v>
      </c>
      <c r="B3214" t="s">
        <v>85</v>
      </c>
      <c r="C3214" t="s">
        <v>86</v>
      </c>
      <c r="D3214">
        <v>2017</v>
      </c>
      <c r="E3214" t="s">
        <v>92</v>
      </c>
      <c r="F3214">
        <v>19</v>
      </c>
      <c r="G3214" s="12">
        <v>7.5</v>
      </c>
      <c r="H3214" s="10">
        <v>7.5</v>
      </c>
      <c r="I3214" s="11">
        <v>1800</v>
      </c>
      <c r="J3214" s="11">
        <f t="shared" si="50"/>
        <v>13500</v>
      </c>
    </row>
    <row r="3215" spans="1:10">
      <c r="A3215" t="s">
        <v>100</v>
      </c>
      <c r="B3215" t="s">
        <v>85</v>
      </c>
      <c r="C3215" t="s">
        <v>86</v>
      </c>
      <c r="D3215">
        <v>2017</v>
      </c>
      <c r="E3215" t="s">
        <v>94</v>
      </c>
      <c r="F3215">
        <v>40</v>
      </c>
      <c r="G3215" s="12">
        <v>1.75</v>
      </c>
      <c r="H3215" s="10">
        <v>1.75</v>
      </c>
      <c r="I3215" s="11">
        <v>1800</v>
      </c>
      <c r="J3215" s="11">
        <f t="shared" si="50"/>
        <v>3150</v>
      </c>
    </row>
    <row r="3216" spans="1:10">
      <c r="A3216" t="s">
        <v>78</v>
      </c>
      <c r="B3216" t="s">
        <v>84</v>
      </c>
      <c r="C3216" t="s">
        <v>86</v>
      </c>
      <c r="D3216">
        <v>2017</v>
      </c>
      <c r="E3216" t="s">
        <v>92</v>
      </c>
      <c r="F3216">
        <v>17</v>
      </c>
      <c r="G3216" s="12">
        <v>16.8</v>
      </c>
      <c r="H3216" s="10">
        <v>16.8</v>
      </c>
      <c r="I3216" s="11">
        <v>1050</v>
      </c>
      <c r="J3216" s="11">
        <f t="shared" si="50"/>
        <v>17640</v>
      </c>
    </row>
    <row r="3217" spans="1:10">
      <c r="A3217" t="s">
        <v>78</v>
      </c>
      <c r="B3217" t="s">
        <v>84</v>
      </c>
      <c r="C3217" t="s">
        <v>86</v>
      </c>
      <c r="D3217">
        <v>2017</v>
      </c>
      <c r="E3217" t="s">
        <v>93</v>
      </c>
      <c r="F3217">
        <v>30</v>
      </c>
      <c r="G3217" s="12">
        <v>30</v>
      </c>
      <c r="H3217" s="10">
        <v>30</v>
      </c>
      <c r="I3217" s="11">
        <v>1050</v>
      </c>
      <c r="J3217" s="11">
        <f t="shared" si="50"/>
        <v>31500</v>
      </c>
    </row>
    <row r="3218" spans="1:10">
      <c r="A3218" t="s">
        <v>75</v>
      </c>
      <c r="B3218" t="s">
        <v>85</v>
      </c>
      <c r="C3218" t="s">
        <v>86</v>
      </c>
      <c r="D3218">
        <v>2017</v>
      </c>
      <c r="E3218" t="s">
        <v>91</v>
      </c>
      <c r="F3218">
        <v>8</v>
      </c>
      <c r="G3218" s="12">
        <v>8.25</v>
      </c>
      <c r="H3218" s="10">
        <v>8.25</v>
      </c>
      <c r="I3218" s="11">
        <v>1800</v>
      </c>
      <c r="J3218" s="11">
        <f t="shared" si="50"/>
        <v>14850</v>
      </c>
    </row>
    <row r="3219" spans="1:10">
      <c r="A3219" t="s">
        <v>76</v>
      </c>
      <c r="B3219" t="s">
        <v>82</v>
      </c>
      <c r="C3219" t="s">
        <v>86</v>
      </c>
      <c r="D3219">
        <v>2017</v>
      </c>
      <c r="E3219" t="s">
        <v>92</v>
      </c>
      <c r="F3219">
        <v>17</v>
      </c>
      <c r="G3219" s="12">
        <v>54</v>
      </c>
      <c r="H3219" s="10">
        <v>54</v>
      </c>
      <c r="I3219" s="11">
        <v>405</v>
      </c>
      <c r="J3219" s="11">
        <f t="shared" si="50"/>
        <v>21870</v>
      </c>
    </row>
    <row r="3220" spans="1:10">
      <c r="A3220" t="s">
        <v>77</v>
      </c>
      <c r="B3220" t="s">
        <v>84</v>
      </c>
      <c r="C3220" t="s">
        <v>86</v>
      </c>
      <c r="D3220">
        <v>2017</v>
      </c>
      <c r="E3220" t="s">
        <v>91</v>
      </c>
      <c r="F3220">
        <v>8</v>
      </c>
      <c r="G3220" s="12">
        <v>31.2</v>
      </c>
      <c r="H3220" s="10">
        <v>31.2</v>
      </c>
      <c r="I3220" s="11">
        <v>1050</v>
      </c>
      <c r="J3220" s="11">
        <f t="shared" si="50"/>
        <v>32760</v>
      </c>
    </row>
    <row r="3221" spans="1:10">
      <c r="A3221" t="s">
        <v>75</v>
      </c>
      <c r="B3221" t="s">
        <v>85</v>
      </c>
      <c r="C3221" t="s">
        <v>86</v>
      </c>
      <c r="D3221">
        <v>2017</v>
      </c>
      <c r="E3221" t="s">
        <v>91</v>
      </c>
      <c r="F3221">
        <v>9</v>
      </c>
      <c r="G3221" s="12">
        <v>6</v>
      </c>
      <c r="H3221" s="10">
        <v>6</v>
      </c>
      <c r="I3221" s="11">
        <v>1800</v>
      </c>
      <c r="J3221" s="11">
        <f t="shared" si="50"/>
        <v>10800</v>
      </c>
    </row>
    <row r="3222" spans="1:10">
      <c r="A3222" t="s">
        <v>100</v>
      </c>
      <c r="B3222" t="s">
        <v>83</v>
      </c>
      <c r="C3222" t="s">
        <v>86</v>
      </c>
      <c r="D3222">
        <v>2017</v>
      </c>
      <c r="E3222" t="s">
        <v>93</v>
      </c>
      <c r="F3222">
        <v>30</v>
      </c>
      <c r="G3222" s="12">
        <v>3.3333333333333335</v>
      </c>
      <c r="H3222" s="10">
        <v>3.3333333333333335</v>
      </c>
      <c r="I3222" s="11">
        <v>120</v>
      </c>
      <c r="J3222" s="11">
        <f t="shared" si="50"/>
        <v>400</v>
      </c>
    </row>
    <row r="3223" spans="1:10">
      <c r="A3223" t="s">
        <v>76</v>
      </c>
      <c r="B3223" t="s">
        <v>83</v>
      </c>
      <c r="C3223" t="s">
        <v>86</v>
      </c>
      <c r="D3223">
        <v>2017</v>
      </c>
      <c r="E3223" t="s">
        <v>93</v>
      </c>
      <c r="F3223">
        <v>30</v>
      </c>
      <c r="G3223" s="12">
        <v>12</v>
      </c>
      <c r="H3223" s="10">
        <v>12</v>
      </c>
      <c r="I3223" s="11">
        <v>120</v>
      </c>
      <c r="J3223" s="11">
        <f t="shared" si="50"/>
        <v>1440</v>
      </c>
    </row>
    <row r="3224" spans="1:10">
      <c r="A3224" t="s">
        <v>100</v>
      </c>
      <c r="B3224" t="s">
        <v>85</v>
      </c>
      <c r="C3224" t="s">
        <v>86</v>
      </c>
      <c r="D3224">
        <v>2017</v>
      </c>
      <c r="E3224" t="s">
        <v>92</v>
      </c>
      <c r="F3224">
        <v>17</v>
      </c>
      <c r="G3224" s="12">
        <v>1.75</v>
      </c>
      <c r="H3224" s="10">
        <v>1.75</v>
      </c>
      <c r="I3224" s="11">
        <v>1800</v>
      </c>
      <c r="J3224" s="11">
        <f t="shared" si="50"/>
        <v>3150</v>
      </c>
    </row>
    <row r="3225" spans="1:10">
      <c r="A3225" t="s">
        <v>100</v>
      </c>
      <c r="B3225" t="s">
        <v>85</v>
      </c>
      <c r="C3225" t="s">
        <v>86</v>
      </c>
      <c r="D3225">
        <v>2017</v>
      </c>
      <c r="E3225" t="s">
        <v>91</v>
      </c>
      <c r="F3225">
        <v>12</v>
      </c>
      <c r="G3225" s="12">
        <v>2.25</v>
      </c>
      <c r="H3225" s="10">
        <v>2.25</v>
      </c>
      <c r="I3225" s="11">
        <v>1800</v>
      </c>
      <c r="J3225" s="11">
        <f t="shared" si="50"/>
        <v>4050</v>
      </c>
    </row>
    <row r="3226" spans="1:10">
      <c r="A3226" t="s">
        <v>75</v>
      </c>
      <c r="B3226" t="s">
        <v>83</v>
      </c>
      <c r="C3226" t="s">
        <v>86</v>
      </c>
      <c r="D3226">
        <v>2017</v>
      </c>
      <c r="E3226" t="s">
        <v>92</v>
      </c>
      <c r="F3226">
        <v>18</v>
      </c>
      <c r="G3226" s="12">
        <v>12</v>
      </c>
      <c r="H3226" s="10">
        <v>12</v>
      </c>
      <c r="I3226" s="11">
        <v>120</v>
      </c>
      <c r="J3226" s="11">
        <f t="shared" si="50"/>
        <v>1440</v>
      </c>
    </row>
    <row r="3227" spans="1:10">
      <c r="A3227" t="s">
        <v>100</v>
      </c>
      <c r="B3227" t="s">
        <v>85</v>
      </c>
      <c r="C3227" t="s">
        <v>86</v>
      </c>
      <c r="D3227">
        <v>2017</v>
      </c>
      <c r="E3227" t="s">
        <v>91</v>
      </c>
      <c r="F3227">
        <v>7</v>
      </c>
      <c r="G3227" s="12">
        <v>1.75</v>
      </c>
      <c r="H3227" s="10">
        <v>1.75</v>
      </c>
      <c r="I3227" s="11">
        <v>1800</v>
      </c>
      <c r="J3227" s="11">
        <f t="shared" si="50"/>
        <v>3150</v>
      </c>
    </row>
    <row r="3228" spans="1:10">
      <c r="A3228" t="s">
        <v>77</v>
      </c>
      <c r="B3228" t="s">
        <v>83</v>
      </c>
      <c r="C3228" t="s">
        <v>86</v>
      </c>
      <c r="D3228">
        <v>2017</v>
      </c>
      <c r="E3228" t="s">
        <v>93</v>
      </c>
      <c r="F3228">
        <v>31</v>
      </c>
      <c r="G3228" s="12">
        <v>5</v>
      </c>
      <c r="H3228" s="10">
        <v>5</v>
      </c>
      <c r="I3228" s="11">
        <v>120</v>
      </c>
      <c r="J3228" s="11">
        <f t="shared" si="50"/>
        <v>600</v>
      </c>
    </row>
    <row r="3229" spans="1:10">
      <c r="A3229" t="s">
        <v>78</v>
      </c>
      <c r="B3229" t="s">
        <v>85</v>
      </c>
      <c r="C3229" t="s">
        <v>86</v>
      </c>
      <c r="D3229">
        <v>2017</v>
      </c>
      <c r="E3229" t="s">
        <v>93</v>
      </c>
      <c r="F3229">
        <v>30</v>
      </c>
      <c r="G3229" s="12">
        <v>7</v>
      </c>
      <c r="H3229" s="10">
        <v>7</v>
      </c>
      <c r="I3229" s="11">
        <v>1800</v>
      </c>
      <c r="J3229" s="11">
        <f t="shared" si="50"/>
        <v>12600</v>
      </c>
    </row>
    <row r="3230" spans="1:10">
      <c r="A3230" t="s">
        <v>100</v>
      </c>
      <c r="B3230" t="s">
        <v>84</v>
      </c>
      <c r="C3230" t="s">
        <v>86</v>
      </c>
      <c r="D3230">
        <v>2017</v>
      </c>
      <c r="E3230" t="s">
        <v>94</v>
      </c>
      <c r="F3230">
        <v>41</v>
      </c>
      <c r="G3230" s="12">
        <v>8.4</v>
      </c>
      <c r="H3230" s="10">
        <v>8.4</v>
      </c>
      <c r="I3230" s="11">
        <v>1050</v>
      </c>
      <c r="J3230" s="11">
        <f t="shared" si="50"/>
        <v>8820</v>
      </c>
    </row>
    <row r="3231" spans="1:10">
      <c r="A3231" t="s">
        <v>100</v>
      </c>
      <c r="B3231" t="s">
        <v>83</v>
      </c>
      <c r="C3231" t="s">
        <v>86</v>
      </c>
      <c r="D3231">
        <v>2017</v>
      </c>
      <c r="E3231" t="s">
        <v>94</v>
      </c>
      <c r="F3231">
        <v>48</v>
      </c>
      <c r="G3231" s="12">
        <v>3.3333333333333335</v>
      </c>
      <c r="H3231" s="10">
        <v>3.3333333333333335</v>
      </c>
      <c r="I3231" s="11">
        <v>120</v>
      </c>
      <c r="J3231" s="11">
        <f t="shared" si="50"/>
        <v>400</v>
      </c>
    </row>
    <row r="3232" spans="1:10">
      <c r="A3232" t="s">
        <v>100</v>
      </c>
      <c r="B3232" t="s">
        <v>84</v>
      </c>
      <c r="C3232" t="s">
        <v>86</v>
      </c>
      <c r="D3232">
        <v>2017</v>
      </c>
      <c r="E3232" t="s">
        <v>92</v>
      </c>
      <c r="F3232">
        <v>15</v>
      </c>
      <c r="G3232" s="12">
        <v>9.6</v>
      </c>
      <c r="H3232" s="10">
        <v>9.6</v>
      </c>
      <c r="I3232" s="11">
        <v>1050</v>
      </c>
      <c r="J3232" s="11">
        <f t="shared" si="50"/>
        <v>10080</v>
      </c>
    </row>
    <row r="3233" spans="1:10">
      <c r="A3233" t="s">
        <v>100</v>
      </c>
      <c r="B3233" t="s">
        <v>83</v>
      </c>
      <c r="C3233" t="s">
        <v>86</v>
      </c>
      <c r="D3233">
        <v>2017</v>
      </c>
      <c r="E3233" t="s">
        <v>94</v>
      </c>
      <c r="F3233">
        <v>52</v>
      </c>
      <c r="G3233" s="12">
        <v>1.6666666666666667</v>
      </c>
      <c r="H3233" s="10">
        <v>1.6666666666666667</v>
      </c>
      <c r="I3233" s="11">
        <v>120</v>
      </c>
      <c r="J3233" s="11">
        <f t="shared" si="50"/>
        <v>200</v>
      </c>
    </row>
    <row r="3234" spans="1:10">
      <c r="A3234" t="s">
        <v>77</v>
      </c>
      <c r="B3234" t="s">
        <v>85</v>
      </c>
      <c r="C3234" t="s">
        <v>86</v>
      </c>
      <c r="D3234">
        <v>2017</v>
      </c>
      <c r="E3234" t="s">
        <v>92</v>
      </c>
      <c r="F3234">
        <v>18</v>
      </c>
      <c r="G3234" s="12">
        <v>7.5</v>
      </c>
      <c r="H3234" s="10">
        <v>7.5</v>
      </c>
      <c r="I3234" s="11">
        <v>1800</v>
      </c>
      <c r="J3234" s="11">
        <f t="shared" si="50"/>
        <v>13500</v>
      </c>
    </row>
    <row r="3235" spans="1:10">
      <c r="A3235" t="s">
        <v>75</v>
      </c>
      <c r="B3235" t="s">
        <v>84</v>
      </c>
      <c r="C3235" t="s">
        <v>86</v>
      </c>
      <c r="D3235">
        <v>2017</v>
      </c>
      <c r="E3235" t="s">
        <v>92</v>
      </c>
      <c r="F3235">
        <v>17</v>
      </c>
      <c r="G3235" s="12">
        <v>24</v>
      </c>
      <c r="H3235" s="10">
        <v>24</v>
      </c>
      <c r="I3235" s="11">
        <v>1050</v>
      </c>
      <c r="J3235" s="11">
        <f t="shared" si="50"/>
        <v>25200</v>
      </c>
    </row>
    <row r="3236" spans="1:10">
      <c r="A3236" t="s">
        <v>78</v>
      </c>
      <c r="B3236" t="s">
        <v>83</v>
      </c>
      <c r="C3236" t="s">
        <v>86</v>
      </c>
      <c r="D3236">
        <v>2017</v>
      </c>
      <c r="E3236" t="s">
        <v>92</v>
      </c>
      <c r="F3236">
        <v>17</v>
      </c>
      <c r="G3236" s="12">
        <v>3.3333333333333335</v>
      </c>
      <c r="H3236" s="10">
        <v>3.3333333333333335</v>
      </c>
      <c r="I3236" s="11">
        <v>120</v>
      </c>
      <c r="J3236" s="11">
        <f t="shared" si="50"/>
        <v>400</v>
      </c>
    </row>
    <row r="3237" spans="1:10">
      <c r="A3237" t="s">
        <v>100</v>
      </c>
      <c r="B3237" t="s">
        <v>85</v>
      </c>
      <c r="C3237" t="s">
        <v>86</v>
      </c>
      <c r="D3237">
        <v>2017</v>
      </c>
      <c r="E3237" t="s">
        <v>92</v>
      </c>
      <c r="F3237">
        <v>15</v>
      </c>
      <c r="G3237" s="12">
        <v>1.25</v>
      </c>
      <c r="H3237" s="10">
        <v>1.25</v>
      </c>
      <c r="I3237" s="11">
        <v>1800</v>
      </c>
      <c r="J3237" s="11">
        <f t="shared" si="50"/>
        <v>2250</v>
      </c>
    </row>
    <row r="3238" spans="1:10">
      <c r="A3238" t="s">
        <v>78</v>
      </c>
      <c r="B3238" t="s">
        <v>85</v>
      </c>
      <c r="C3238" t="s">
        <v>86</v>
      </c>
      <c r="D3238">
        <v>2017</v>
      </c>
      <c r="E3238" t="s">
        <v>92</v>
      </c>
      <c r="F3238">
        <v>18</v>
      </c>
      <c r="G3238" s="12">
        <v>7.25</v>
      </c>
      <c r="H3238" s="10">
        <v>7.25</v>
      </c>
      <c r="I3238" s="11">
        <v>1800</v>
      </c>
      <c r="J3238" s="11">
        <f t="shared" si="50"/>
        <v>13050</v>
      </c>
    </row>
    <row r="3239" spans="1:10">
      <c r="A3239" t="s">
        <v>75</v>
      </c>
      <c r="B3239" t="s">
        <v>82</v>
      </c>
      <c r="C3239" t="s">
        <v>86</v>
      </c>
      <c r="D3239">
        <v>2017</v>
      </c>
      <c r="E3239" t="s">
        <v>93</v>
      </c>
      <c r="F3239">
        <v>30</v>
      </c>
      <c r="G3239" s="12">
        <v>45</v>
      </c>
      <c r="H3239" s="10">
        <v>45</v>
      </c>
      <c r="I3239" s="11">
        <v>405</v>
      </c>
      <c r="J3239" s="11">
        <f t="shared" si="50"/>
        <v>18225</v>
      </c>
    </row>
    <row r="3240" spans="1:10">
      <c r="A3240" t="s">
        <v>76</v>
      </c>
      <c r="B3240" t="s">
        <v>83</v>
      </c>
      <c r="C3240" t="s">
        <v>86</v>
      </c>
      <c r="D3240">
        <v>2017</v>
      </c>
      <c r="E3240" t="s">
        <v>94</v>
      </c>
      <c r="F3240">
        <v>45</v>
      </c>
      <c r="G3240" s="12">
        <v>14.666666666666666</v>
      </c>
      <c r="H3240" s="10">
        <v>14.666666666666666</v>
      </c>
      <c r="I3240" s="11">
        <v>120</v>
      </c>
      <c r="J3240" s="11">
        <f t="shared" si="50"/>
        <v>1760</v>
      </c>
    </row>
    <row r="3241" spans="1:10">
      <c r="A3241" t="s">
        <v>75</v>
      </c>
      <c r="B3241" t="s">
        <v>84</v>
      </c>
      <c r="C3241" t="s">
        <v>86</v>
      </c>
      <c r="D3241">
        <v>2017</v>
      </c>
      <c r="E3241" t="s">
        <v>94</v>
      </c>
      <c r="F3241">
        <v>45</v>
      </c>
      <c r="G3241" s="12">
        <v>42</v>
      </c>
      <c r="H3241" s="10">
        <v>42</v>
      </c>
      <c r="I3241" s="11">
        <v>1050</v>
      </c>
      <c r="J3241" s="11">
        <f t="shared" si="50"/>
        <v>44100</v>
      </c>
    </row>
    <row r="3242" spans="1:10">
      <c r="A3242" t="s">
        <v>75</v>
      </c>
      <c r="B3242" t="s">
        <v>82</v>
      </c>
      <c r="C3242" t="s">
        <v>86</v>
      </c>
      <c r="D3242">
        <v>2017</v>
      </c>
      <c r="E3242" t="s">
        <v>92</v>
      </c>
      <c r="F3242">
        <v>18</v>
      </c>
      <c r="G3242" s="12">
        <v>31.5</v>
      </c>
      <c r="H3242" s="10">
        <v>31.5</v>
      </c>
      <c r="I3242" s="11">
        <v>405</v>
      </c>
      <c r="J3242" s="11">
        <f t="shared" si="50"/>
        <v>12757.5</v>
      </c>
    </row>
    <row r="3243" spans="1:10">
      <c r="A3243" t="s">
        <v>75</v>
      </c>
      <c r="B3243" t="s">
        <v>85</v>
      </c>
      <c r="C3243" t="s">
        <v>86</v>
      </c>
      <c r="D3243">
        <v>2017</v>
      </c>
      <c r="E3243" t="s">
        <v>92</v>
      </c>
      <c r="F3243">
        <v>17</v>
      </c>
      <c r="G3243" s="12">
        <v>6</v>
      </c>
      <c r="H3243" s="10">
        <v>6</v>
      </c>
      <c r="I3243" s="11">
        <v>1800</v>
      </c>
      <c r="J3243" s="11">
        <f t="shared" si="50"/>
        <v>10800</v>
      </c>
    </row>
    <row r="3244" spans="1:10">
      <c r="A3244" t="s">
        <v>100</v>
      </c>
      <c r="B3244" t="s">
        <v>82</v>
      </c>
      <c r="C3244" t="s">
        <v>86</v>
      </c>
      <c r="D3244">
        <v>2017</v>
      </c>
      <c r="E3244" t="s">
        <v>91</v>
      </c>
      <c r="F3244">
        <v>7</v>
      </c>
      <c r="G3244" s="12">
        <v>9</v>
      </c>
      <c r="H3244" s="10">
        <v>9</v>
      </c>
      <c r="I3244" s="11">
        <v>405</v>
      </c>
      <c r="J3244" s="11">
        <f t="shared" si="50"/>
        <v>3645</v>
      </c>
    </row>
    <row r="3245" spans="1:10">
      <c r="A3245" t="s">
        <v>78</v>
      </c>
      <c r="B3245" t="s">
        <v>84</v>
      </c>
      <c r="C3245" t="s">
        <v>86</v>
      </c>
      <c r="D3245">
        <v>2017</v>
      </c>
      <c r="E3245" t="s">
        <v>92</v>
      </c>
      <c r="F3245">
        <v>18</v>
      </c>
      <c r="G3245" s="12">
        <v>19.2</v>
      </c>
      <c r="H3245" s="10">
        <v>19.2</v>
      </c>
      <c r="I3245" s="11">
        <v>1050</v>
      </c>
      <c r="J3245" s="11">
        <f t="shared" si="50"/>
        <v>20160</v>
      </c>
    </row>
    <row r="3246" spans="1:10">
      <c r="A3246" t="s">
        <v>77</v>
      </c>
      <c r="B3246" t="s">
        <v>84</v>
      </c>
      <c r="C3246" t="s">
        <v>86</v>
      </c>
      <c r="D3246">
        <v>2017</v>
      </c>
      <c r="E3246" t="s">
        <v>92</v>
      </c>
      <c r="F3246">
        <v>18</v>
      </c>
      <c r="G3246" s="12">
        <v>18</v>
      </c>
      <c r="H3246" s="10">
        <v>18</v>
      </c>
      <c r="I3246" s="11">
        <v>1050</v>
      </c>
      <c r="J3246" s="11">
        <f t="shared" si="50"/>
        <v>18900</v>
      </c>
    </row>
    <row r="3247" spans="1:10">
      <c r="A3247" t="s">
        <v>100</v>
      </c>
      <c r="B3247" t="s">
        <v>85</v>
      </c>
      <c r="C3247" t="s">
        <v>86</v>
      </c>
      <c r="D3247">
        <v>2017</v>
      </c>
      <c r="E3247" t="s">
        <v>92</v>
      </c>
      <c r="F3247">
        <v>20</v>
      </c>
      <c r="G3247" s="12">
        <v>1.75</v>
      </c>
      <c r="H3247" s="10">
        <v>1.75</v>
      </c>
      <c r="I3247" s="11">
        <v>1800</v>
      </c>
      <c r="J3247" s="11">
        <f t="shared" si="50"/>
        <v>3150</v>
      </c>
    </row>
    <row r="3248" spans="1:10">
      <c r="A3248" t="s">
        <v>75</v>
      </c>
      <c r="B3248" t="s">
        <v>85</v>
      </c>
      <c r="C3248" t="s">
        <v>86</v>
      </c>
      <c r="D3248">
        <v>2017</v>
      </c>
      <c r="E3248" t="s">
        <v>92</v>
      </c>
      <c r="F3248">
        <v>18</v>
      </c>
      <c r="G3248" s="12">
        <v>9.25</v>
      </c>
      <c r="H3248" s="10">
        <v>9.25</v>
      </c>
      <c r="I3248" s="11">
        <v>1800</v>
      </c>
      <c r="J3248" s="11">
        <f t="shared" si="50"/>
        <v>16650</v>
      </c>
    </row>
    <row r="3249" spans="1:10">
      <c r="A3249" t="s">
        <v>78</v>
      </c>
      <c r="B3249" t="s">
        <v>84</v>
      </c>
      <c r="C3249" t="s">
        <v>86</v>
      </c>
      <c r="D3249">
        <v>2017</v>
      </c>
      <c r="E3249" t="s">
        <v>93</v>
      </c>
      <c r="F3249">
        <v>34</v>
      </c>
      <c r="G3249" s="12">
        <v>28.799999999999997</v>
      </c>
      <c r="H3249" s="10">
        <v>28.799999999999997</v>
      </c>
      <c r="I3249" s="11">
        <v>1050</v>
      </c>
      <c r="J3249" s="11">
        <f t="shared" si="50"/>
        <v>30239.999999999996</v>
      </c>
    </row>
    <row r="3250" spans="1:10">
      <c r="A3250" t="s">
        <v>75</v>
      </c>
      <c r="B3250" t="s">
        <v>85</v>
      </c>
      <c r="C3250" t="s">
        <v>86</v>
      </c>
      <c r="D3250">
        <v>2017</v>
      </c>
      <c r="E3250" t="s">
        <v>94</v>
      </c>
      <c r="F3250">
        <v>45</v>
      </c>
      <c r="G3250" s="12">
        <v>7.5</v>
      </c>
      <c r="H3250" s="10">
        <v>7.5</v>
      </c>
      <c r="I3250" s="11">
        <v>1800</v>
      </c>
      <c r="J3250" s="11">
        <f t="shared" si="50"/>
        <v>13500</v>
      </c>
    </row>
    <row r="3251" spans="1:10">
      <c r="A3251" t="s">
        <v>78</v>
      </c>
      <c r="B3251" t="s">
        <v>82</v>
      </c>
      <c r="C3251" t="s">
        <v>86</v>
      </c>
      <c r="D3251">
        <v>2017</v>
      </c>
      <c r="E3251" t="s">
        <v>93</v>
      </c>
      <c r="F3251">
        <v>30</v>
      </c>
      <c r="G3251" s="12">
        <v>39</v>
      </c>
      <c r="H3251" s="10">
        <v>39</v>
      </c>
      <c r="I3251" s="11">
        <v>405</v>
      </c>
      <c r="J3251" s="11">
        <f t="shared" si="50"/>
        <v>15795</v>
      </c>
    </row>
    <row r="3252" spans="1:10">
      <c r="A3252" t="s">
        <v>76</v>
      </c>
      <c r="B3252" t="s">
        <v>83</v>
      </c>
      <c r="C3252" t="s">
        <v>86</v>
      </c>
      <c r="D3252">
        <v>2017</v>
      </c>
      <c r="E3252" t="s">
        <v>93</v>
      </c>
      <c r="F3252">
        <v>31</v>
      </c>
      <c r="G3252" s="12">
        <v>17.666666666666668</v>
      </c>
      <c r="H3252" s="10">
        <v>17.666666666666668</v>
      </c>
      <c r="I3252" s="11">
        <v>120</v>
      </c>
      <c r="J3252" s="11">
        <f t="shared" si="50"/>
        <v>2120</v>
      </c>
    </row>
    <row r="3253" spans="1:10">
      <c r="A3253" t="s">
        <v>78</v>
      </c>
      <c r="B3253" t="s">
        <v>83</v>
      </c>
      <c r="C3253" t="s">
        <v>86</v>
      </c>
      <c r="D3253">
        <v>2017</v>
      </c>
      <c r="E3253" t="s">
        <v>93</v>
      </c>
      <c r="F3253">
        <v>31</v>
      </c>
      <c r="G3253" s="12">
        <v>4</v>
      </c>
      <c r="H3253" s="10">
        <v>4</v>
      </c>
      <c r="I3253" s="11">
        <v>120</v>
      </c>
      <c r="J3253" s="11">
        <f t="shared" si="50"/>
        <v>480</v>
      </c>
    </row>
    <row r="3254" spans="1:10">
      <c r="A3254" t="s">
        <v>76</v>
      </c>
      <c r="B3254" t="s">
        <v>84</v>
      </c>
      <c r="C3254" t="s">
        <v>86</v>
      </c>
      <c r="D3254">
        <v>2017</v>
      </c>
      <c r="E3254" t="s">
        <v>93</v>
      </c>
      <c r="F3254">
        <v>34</v>
      </c>
      <c r="G3254" s="12">
        <v>43.199999999999996</v>
      </c>
      <c r="H3254" s="10">
        <v>43.199999999999996</v>
      </c>
      <c r="I3254" s="11">
        <v>1050</v>
      </c>
      <c r="J3254" s="11">
        <f t="shared" si="50"/>
        <v>45359.999999999993</v>
      </c>
    </row>
    <row r="3255" spans="1:10">
      <c r="A3255" t="s">
        <v>100</v>
      </c>
      <c r="B3255" t="s">
        <v>82</v>
      </c>
      <c r="C3255" t="s">
        <v>86</v>
      </c>
      <c r="D3255">
        <v>2017</v>
      </c>
      <c r="E3255" t="s">
        <v>94</v>
      </c>
      <c r="F3255">
        <v>52</v>
      </c>
      <c r="G3255" s="12">
        <v>13.5</v>
      </c>
      <c r="H3255" s="10">
        <v>13.5</v>
      </c>
      <c r="I3255" s="11">
        <v>405</v>
      </c>
      <c r="J3255" s="11">
        <f t="shared" si="50"/>
        <v>5467.5</v>
      </c>
    </row>
    <row r="3256" spans="1:10">
      <c r="A3256" t="s">
        <v>77</v>
      </c>
      <c r="B3256" t="s">
        <v>85</v>
      </c>
      <c r="C3256" t="s">
        <v>86</v>
      </c>
      <c r="D3256">
        <v>2017</v>
      </c>
      <c r="E3256" t="s">
        <v>93</v>
      </c>
      <c r="F3256">
        <v>31</v>
      </c>
      <c r="G3256" s="12">
        <v>5.25</v>
      </c>
      <c r="H3256" s="10">
        <v>5.25</v>
      </c>
      <c r="I3256" s="11">
        <v>1800</v>
      </c>
      <c r="J3256" s="11">
        <f t="shared" si="50"/>
        <v>9450</v>
      </c>
    </row>
    <row r="3257" spans="1:10">
      <c r="A3257" t="s">
        <v>100</v>
      </c>
      <c r="B3257" t="s">
        <v>83</v>
      </c>
      <c r="C3257" t="s">
        <v>86</v>
      </c>
      <c r="D3257">
        <v>2017</v>
      </c>
      <c r="E3257" t="s">
        <v>93</v>
      </c>
      <c r="F3257">
        <v>31</v>
      </c>
      <c r="G3257" s="12">
        <v>1.6666666666666667</v>
      </c>
      <c r="H3257" s="10">
        <v>1.6666666666666667</v>
      </c>
      <c r="I3257" s="11">
        <v>120</v>
      </c>
      <c r="J3257" s="11">
        <f t="shared" si="50"/>
        <v>200</v>
      </c>
    </row>
    <row r="3258" spans="1:10">
      <c r="A3258" t="s">
        <v>100</v>
      </c>
      <c r="B3258" t="s">
        <v>83</v>
      </c>
      <c r="C3258" t="s">
        <v>86</v>
      </c>
      <c r="D3258">
        <v>2017</v>
      </c>
      <c r="E3258" t="s">
        <v>92</v>
      </c>
      <c r="F3258">
        <v>17</v>
      </c>
      <c r="G3258" s="12">
        <v>2.3333333333333335</v>
      </c>
      <c r="H3258" s="10">
        <v>2.3333333333333335</v>
      </c>
      <c r="I3258" s="11">
        <v>120</v>
      </c>
      <c r="J3258" s="11">
        <f t="shared" si="50"/>
        <v>280</v>
      </c>
    </row>
    <row r="3259" spans="1:10">
      <c r="A3259" t="s">
        <v>76</v>
      </c>
      <c r="B3259" t="s">
        <v>82</v>
      </c>
      <c r="C3259" t="s">
        <v>86</v>
      </c>
      <c r="D3259">
        <v>2017</v>
      </c>
      <c r="E3259" t="s">
        <v>94</v>
      </c>
      <c r="F3259">
        <v>45</v>
      </c>
      <c r="G3259" s="12">
        <v>75</v>
      </c>
      <c r="H3259" s="10">
        <v>75</v>
      </c>
      <c r="I3259" s="11">
        <v>405</v>
      </c>
      <c r="J3259" s="11">
        <f t="shared" si="50"/>
        <v>30375</v>
      </c>
    </row>
    <row r="3260" spans="1:10">
      <c r="A3260" t="s">
        <v>100</v>
      </c>
      <c r="B3260" t="s">
        <v>82</v>
      </c>
      <c r="C3260" t="s">
        <v>86</v>
      </c>
      <c r="D3260">
        <v>2017</v>
      </c>
      <c r="E3260" t="s">
        <v>92</v>
      </c>
      <c r="F3260">
        <v>24</v>
      </c>
      <c r="G3260" s="12">
        <v>10.5</v>
      </c>
      <c r="H3260" s="10">
        <v>10.5</v>
      </c>
      <c r="I3260" s="11">
        <v>405</v>
      </c>
      <c r="J3260" s="11">
        <f t="shared" si="50"/>
        <v>4252.5</v>
      </c>
    </row>
    <row r="3261" spans="1:10">
      <c r="A3261" t="s">
        <v>75</v>
      </c>
      <c r="B3261" t="s">
        <v>82</v>
      </c>
      <c r="C3261" t="s">
        <v>86</v>
      </c>
      <c r="D3261">
        <v>2017</v>
      </c>
      <c r="E3261" t="s">
        <v>93</v>
      </c>
      <c r="F3261">
        <v>34</v>
      </c>
      <c r="G3261" s="12">
        <v>46.5</v>
      </c>
      <c r="H3261" s="10">
        <v>46.5</v>
      </c>
      <c r="I3261" s="11">
        <v>405</v>
      </c>
      <c r="J3261" s="11">
        <f t="shared" si="50"/>
        <v>18832.5</v>
      </c>
    </row>
    <row r="3262" spans="1:10">
      <c r="A3262" t="s">
        <v>100</v>
      </c>
      <c r="B3262" t="s">
        <v>85</v>
      </c>
      <c r="C3262" t="s">
        <v>86</v>
      </c>
      <c r="D3262">
        <v>2017</v>
      </c>
      <c r="E3262" t="s">
        <v>91</v>
      </c>
      <c r="F3262">
        <v>13</v>
      </c>
      <c r="G3262" s="12">
        <v>2.25</v>
      </c>
      <c r="H3262" s="10">
        <v>2.25</v>
      </c>
      <c r="I3262" s="11">
        <v>1800</v>
      </c>
      <c r="J3262" s="11">
        <f t="shared" si="50"/>
        <v>4050</v>
      </c>
    </row>
    <row r="3263" spans="1:10">
      <c r="A3263" t="s">
        <v>78</v>
      </c>
      <c r="B3263" t="s">
        <v>82</v>
      </c>
      <c r="C3263" t="s">
        <v>86</v>
      </c>
      <c r="D3263">
        <v>2017</v>
      </c>
      <c r="E3263" t="s">
        <v>92</v>
      </c>
      <c r="F3263">
        <v>19</v>
      </c>
      <c r="G3263" s="12">
        <v>21</v>
      </c>
      <c r="H3263" s="10">
        <v>21</v>
      </c>
      <c r="I3263" s="11">
        <v>405</v>
      </c>
      <c r="J3263" s="11">
        <f t="shared" si="50"/>
        <v>8505</v>
      </c>
    </row>
    <row r="3264" spans="1:10">
      <c r="A3264" t="s">
        <v>77</v>
      </c>
      <c r="B3264" t="s">
        <v>84</v>
      </c>
      <c r="C3264" t="s">
        <v>86</v>
      </c>
      <c r="D3264">
        <v>2017</v>
      </c>
      <c r="E3264" t="s">
        <v>91</v>
      </c>
      <c r="F3264">
        <v>9</v>
      </c>
      <c r="G3264" s="12">
        <v>38.4</v>
      </c>
      <c r="H3264" s="10">
        <v>38.4</v>
      </c>
      <c r="I3264" s="11">
        <v>1050</v>
      </c>
      <c r="J3264" s="11">
        <f t="shared" si="50"/>
        <v>40320</v>
      </c>
    </row>
    <row r="3265" spans="1:10">
      <c r="A3265" t="s">
        <v>100</v>
      </c>
      <c r="B3265" t="s">
        <v>85</v>
      </c>
      <c r="C3265" t="s">
        <v>86</v>
      </c>
      <c r="D3265">
        <v>2017</v>
      </c>
      <c r="E3265" t="s">
        <v>91</v>
      </c>
      <c r="F3265">
        <v>2</v>
      </c>
      <c r="G3265" s="12">
        <v>1.25</v>
      </c>
      <c r="H3265" s="10">
        <v>1.25</v>
      </c>
      <c r="I3265" s="11">
        <v>1800</v>
      </c>
      <c r="J3265" s="11">
        <f t="shared" si="50"/>
        <v>2250</v>
      </c>
    </row>
    <row r="3266" spans="1:10">
      <c r="A3266" t="s">
        <v>100</v>
      </c>
      <c r="B3266" t="s">
        <v>82</v>
      </c>
      <c r="C3266" t="s">
        <v>86</v>
      </c>
      <c r="D3266">
        <v>2017</v>
      </c>
      <c r="E3266" t="s">
        <v>92</v>
      </c>
      <c r="F3266">
        <v>25</v>
      </c>
      <c r="G3266" s="12">
        <v>13.5</v>
      </c>
      <c r="H3266" s="10">
        <v>13.5</v>
      </c>
      <c r="I3266" s="11">
        <v>405</v>
      </c>
      <c r="J3266" s="11">
        <f t="shared" ref="J3266:J3329" si="51">I3266*G3266</f>
        <v>5467.5</v>
      </c>
    </row>
    <row r="3267" spans="1:10">
      <c r="A3267" t="s">
        <v>76</v>
      </c>
      <c r="B3267" t="s">
        <v>82</v>
      </c>
      <c r="C3267" t="s">
        <v>86</v>
      </c>
      <c r="D3267">
        <v>2017</v>
      </c>
      <c r="E3267" t="s">
        <v>93</v>
      </c>
      <c r="F3267">
        <v>34</v>
      </c>
      <c r="G3267" s="12">
        <v>75</v>
      </c>
      <c r="H3267" s="10">
        <v>75</v>
      </c>
      <c r="I3267" s="11">
        <v>405</v>
      </c>
      <c r="J3267" s="11">
        <f t="shared" si="51"/>
        <v>30375</v>
      </c>
    </row>
    <row r="3268" spans="1:10">
      <c r="A3268" t="s">
        <v>76</v>
      </c>
      <c r="B3268" t="s">
        <v>83</v>
      </c>
      <c r="C3268" t="s">
        <v>86</v>
      </c>
      <c r="D3268">
        <v>2017</v>
      </c>
      <c r="E3268" t="s">
        <v>92</v>
      </c>
      <c r="F3268">
        <v>18</v>
      </c>
      <c r="G3268" s="12">
        <v>16.333333333333332</v>
      </c>
      <c r="H3268" s="10">
        <v>16.333333333333332</v>
      </c>
      <c r="I3268" s="11">
        <v>120</v>
      </c>
      <c r="J3268" s="11">
        <f t="shared" si="51"/>
        <v>1959.9999999999998</v>
      </c>
    </row>
    <row r="3269" spans="1:10">
      <c r="A3269" t="s">
        <v>78</v>
      </c>
      <c r="B3269" t="s">
        <v>82</v>
      </c>
      <c r="C3269" t="s">
        <v>86</v>
      </c>
      <c r="D3269">
        <v>2017</v>
      </c>
      <c r="E3269" t="s">
        <v>92</v>
      </c>
      <c r="F3269">
        <v>18</v>
      </c>
      <c r="G3269" s="12">
        <v>16.5</v>
      </c>
      <c r="H3269" s="10">
        <v>16.5</v>
      </c>
      <c r="I3269" s="11">
        <v>405</v>
      </c>
      <c r="J3269" s="11">
        <f t="shared" si="51"/>
        <v>6682.5</v>
      </c>
    </row>
    <row r="3270" spans="1:10">
      <c r="A3270" t="s">
        <v>75</v>
      </c>
      <c r="B3270" t="s">
        <v>82</v>
      </c>
      <c r="C3270" t="s">
        <v>86</v>
      </c>
      <c r="D3270">
        <v>2017</v>
      </c>
      <c r="E3270" t="s">
        <v>94</v>
      </c>
      <c r="F3270">
        <v>45</v>
      </c>
      <c r="G3270" s="12">
        <v>36</v>
      </c>
      <c r="H3270" s="10">
        <v>36</v>
      </c>
      <c r="I3270" s="11">
        <v>405</v>
      </c>
      <c r="J3270" s="11">
        <f t="shared" si="51"/>
        <v>14580</v>
      </c>
    </row>
    <row r="3271" spans="1:10">
      <c r="A3271" t="s">
        <v>75</v>
      </c>
      <c r="B3271" t="s">
        <v>83</v>
      </c>
      <c r="C3271" t="s">
        <v>86</v>
      </c>
      <c r="D3271">
        <v>2017</v>
      </c>
      <c r="E3271" t="s">
        <v>93</v>
      </c>
      <c r="F3271">
        <v>30</v>
      </c>
      <c r="G3271" s="12">
        <v>7.333333333333333</v>
      </c>
      <c r="H3271" s="10">
        <v>7.333333333333333</v>
      </c>
      <c r="I3271" s="11">
        <v>120</v>
      </c>
      <c r="J3271" s="11">
        <f t="shared" si="51"/>
        <v>880</v>
      </c>
    </row>
    <row r="3272" spans="1:10">
      <c r="A3272" t="s">
        <v>77</v>
      </c>
      <c r="B3272" t="s">
        <v>84</v>
      </c>
      <c r="C3272" t="s">
        <v>86</v>
      </c>
      <c r="D3272">
        <v>2017</v>
      </c>
      <c r="E3272" t="s">
        <v>94</v>
      </c>
      <c r="F3272">
        <v>44</v>
      </c>
      <c r="G3272" s="12">
        <v>21.599999999999998</v>
      </c>
      <c r="H3272" s="10">
        <v>21.599999999999998</v>
      </c>
      <c r="I3272" s="11">
        <v>1050</v>
      </c>
      <c r="J3272" s="11">
        <f t="shared" si="51"/>
        <v>22679.999999999996</v>
      </c>
    </row>
    <row r="3273" spans="1:10">
      <c r="A3273" t="s">
        <v>77</v>
      </c>
      <c r="B3273" t="s">
        <v>82</v>
      </c>
      <c r="C3273" t="s">
        <v>86</v>
      </c>
      <c r="D3273">
        <v>2017</v>
      </c>
      <c r="E3273" t="s">
        <v>92</v>
      </c>
      <c r="F3273">
        <v>18</v>
      </c>
      <c r="G3273" s="12">
        <v>33</v>
      </c>
      <c r="H3273" s="10">
        <v>33</v>
      </c>
      <c r="I3273" s="11">
        <v>405</v>
      </c>
      <c r="J3273" s="11">
        <f t="shared" si="51"/>
        <v>13365</v>
      </c>
    </row>
    <row r="3274" spans="1:10">
      <c r="A3274" t="s">
        <v>78</v>
      </c>
      <c r="B3274" t="s">
        <v>83</v>
      </c>
      <c r="C3274" t="s">
        <v>86</v>
      </c>
      <c r="D3274">
        <v>2017</v>
      </c>
      <c r="E3274" t="s">
        <v>93</v>
      </c>
      <c r="F3274">
        <v>30</v>
      </c>
      <c r="G3274" s="12">
        <v>9</v>
      </c>
      <c r="H3274" s="10">
        <v>9</v>
      </c>
      <c r="I3274" s="11">
        <v>120</v>
      </c>
      <c r="J3274" s="11">
        <f t="shared" si="51"/>
        <v>1080</v>
      </c>
    </row>
    <row r="3275" spans="1:10">
      <c r="A3275" t="s">
        <v>77</v>
      </c>
      <c r="B3275" t="s">
        <v>83</v>
      </c>
      <c r="C3275" t="s">
        <v>86</v>
      </c>
      <c r="D3275">
        <v>2017</v>
      </c>
      <c r="E3275" t="s">
        <v>92</v>
      </c>
      <c r="F3275">
        <v>18</v>
      </c>
      <c r="G3275" s="12">
        <v>6</v>
      </c>
      <c r="H3275" s="10">
        <v>6</v>
      </c>
      <c r="I3275" s="11">
        <v>120</v>
      </c>
      <c r="J3275" s="11">
        <f t="shared" si="51"/>
        <v>720</v>
      </c>
    </row>
    <row r="3276" spans="1:10">
      <c r="A3276" t="s">
        <v>77</v>
      </c>
      <c r="B3276" t="s">
        <v>84</v>
      </c>
      <c r="C3276" t="s">
        <v>86</v>
      </c>
      <c r="D3276">
        <v>2017</v>
      </c>
      <c r="E3276" t="s">
        <v>93</v>
      </c>
      <c r="F3276">
        <v>30</v>
      </c>
      <c r="G3276" s="12">
        <v>22.8</v>
      </c>
      <c r="H3276" s="10">
        <v>22.8</v>
      </c>
      <c r="I3276" s="11">
        <v>1050</v>
      </c>
      <c r="J3276" s="11">
        <f t="shared" si="51"/>
        <v>23940</v>
      </c>
    </row>
    <row r="3277" spans="1:10">
      <c r="A3277" t="s">
        <v>76</v>
      </c>
      <c r="B3277" t="s">
        <v>84</v>
      </c>
      <c r="C3277" t="s">
        <v>86</v>
      </c>
      <c r="D3277">
        <v>2017</v>
      </c>
      <c r="E3277" t="s">
        <v>91</v>
      </c>
      <c r="F3277">
        <v>9</v>
      </c>
      <c r="G3277" s="12">
        <v>45.6</v>
      </c>
      <c r="H3277" s="10">
        <v>45.6</v>
      </c>
      <c r="I3277" s="11">
        <v>1050</v>
      </c>
      <c r="J3277" s="11">
        <f t="shared" si="51"/>
        <v>47880</v>
      </c>
    </row>
    <row r="3278" spans="1:10">
      <c r="A3278" t="s">
        <v>100</v>
      </c>
      <c r="B3278" t="s">
        <v>82</v>
      </c>
      <c r="C3278" t="s">
        <v>86</v>
      </c>
      <c r="D3278">
        <v>2017</v>
      </c>
      <c r="E3278" t="s">
        <v>93</v>
      </c>
      <c r="F3278">
        <v>27</v>
      </c>
      <c r="G3278" s="12">
        <v>9</v>
      </c>
      <c r="H3278" s="10">
        <v>9</v>
      </c>
      <c r="I3278" s="11">
        <v>405</v>
      </c>
      <c r="J3278" s="11">
        <f t="shared" si="51"/>
        <v>3645</v>
      </c>
    </row>
    <row r="3279" spans="1:10">
      <c r="A3279" t="s">
        <v>77</v>
      </c>
      <c r="B3279" t="s">
        <v>82</v>
      </c>
      <c r="C3279" t="s">
        <v>86</v>
      </c>
      <c r="D3279">
        <v>2017</v>
      </c>
      <c r="E3279" t="s">
        <v>94</v>
      </c>
      <c r="F3279">
        <v>44</v>
      </c>
      <c r="G3279" s="12">
        <v>37.5</v>
      </c>
      <c r="H3279" s="10">
        <v>37.5</v>
      </c>
      <c r="I3279" s="11">
        <v>405</v>
      </c>
      <c r="J3279" s="11">
        <f t="shared" si="51"/>
        <v>15187.5</v>
      </c>
    </row>
    <row r="3280" spans="1:10">
      <c r="A3280" t="s">
        <v>78</v>
      </c>
      <c r="B3280" t="s">
        <v>85</v>
      </c>
      <c r="C3280" t="s">
        <v>86</v>
      </c>
      <c r="D3280">
        <v>2017</v>
      </c>
      <c r="E3280" t="s">
        <v>94</v>
      </c>
      <c r="F3280">
        <v>45</v>
      </c>
      <c r="G3280" s="12">
        <v>3.75</v>
      </c>
      <c r="H3280" s="10">
        <v>3.75</v>
      </c>
      <c r="I3280" s="11">
        <v>1800</v>
      </c>
      <c r="J3280" s="11">
        <f t="shared" si="51"/>
        <v>6750</v>
      </c>
    </row>
    <row r="3281" spans="1:10">
      <c r="A3281" t="s">
        <v>75</v>
      </c>
      <c r="B3281" t="s">
        <v>83</v>
      </c>
      <c r="C3281" t="s">
        <v>86</v>
      </c>
      <c r="D3281">
        <v>2017</v>
      </c>
      <c r="E3281" t="s">
        <v>91</v>
      </c>
      <c r="F3281">
        <v>9</v>
      </c>
      <c r="G3281" s="12">
        <v>12.666666666666666</v>
      </c>
      <c r="H3281" s="10">
        <v>12.666666666666666</v>
      </c>
      <c r="I3281" s="11">
        <v>120</v>
      </c>
      <c r="J3281" s="11">
        <f t="shared" si="51"/>
        <v>1520</v>
      </c>
    </row>
    <row r="3282" spans="1:10">
      <c r="A3282" t="s">
        <v>76</v>
      </c>
      <c r="B3282" t="s">
        <v>82</v>
      </c>
      <c r="C3282" t="s">
        <v>86</v>
      </c>
      <c r="D3282">
        <v>2017</v>
      </c>
      <c r="E3282" t="s">
        <v>92</v>
      </c>
      <c r="F3282">
        <v>18</v>
      </c>
      <c r="G3282" s="12">
        <v>49.5</v>
      </c>
      <c r="H3282" s="10">
        <v>49.5</v>
      </c>
      <c r="I3282" s="11">
        <v>405</v>
      </c>
      <c r="J3282" s="11">
        <f t="shared" si="51"/>
        <v>20047.5</v>
      </c>
    </row>
    <row r="3283" spans="1:10">
      <c r="A3283" t="s">
        <v>100</v>
      </c>
      <c r="B3283" t="s">
        <v>83</v>
      </c>
      <c r="C3283" t="s">
        <v>86</v>
      </c>
      <c r="D3283">
        <v>2017</v>
      </c>
      <c r="E3283" t="s">
        <v>91</v>
      </c>
      <c r="F3283">
        <v>7</v>
      </c>
      <c r="G3283" s="12">
        <v>2</v>
      </c>
      <c r="H3283" s="10">
        <v>2</v>
      </c>
      <c r="I3283" s="11">
        <v>120</v>
      </c>
      <c r="J3283" s="11">
        <f t="shared" si="51"/>
        <v>240</v>
      </c>
    </row>
    <row r="3284" spans="1:10">
      <c r="A3284" t="s">
        <v>78</v>
      </c>
      <c r="B3284" t="s">
        <v>82</v>
      </c>
      <c r="C3284" t="s">
        <v>86</v>
      </c>
      <c r="D3284">
        <v>2017</v>
      </c>
      <c r="E3284" t="s">
        <v>94</v>
      </c>
      <c r="F3284">
        <v>45</v>
      </c>
      <c r="G3284" s="12">
        <v>15</v>
      </c>
      <c r="H3284" s="10">
        <v>15</v>
      </c>
      <c r="I3284" s="11">
        <v>405</v>
      </c>
      <c r="J3284" s="11">
        <f t="shared" si="51"/>
        <v>6075</v>
      </c>
    </row>
    <row r="3285" spans="1:10">
      <c r="A3285" t="s">
        <v>100</v>
      </c>
      <c r="B3285" t="s">
        <v>85</v>
      </c>
      <c r="C3285" t="s">
        <v>86</v>
      </c>
      <c r="D3285">
        <v>2017</v>
      </c>
      <c r="E3285" t="s">
        <v>94</v>
      </c>
      <c r="F3285">
        <v>52</v>
      </c>
      <c r="G3285" s="12">
        <v>2.5</v>
      </c>
      <c r="H3285" s="10">
        <v>2.5</v>
      </c>
      <c r="I3285" s="11">
        <v>1800</v>
      </c>
      <c r="J3285" s="11">
        <f t="shared" si="51"/>
        <v>4500</v>
      </c>
    </row>
    <row r="3286" spans="1:10">
      <c r="A3286" t="s">
        <v>75</v>
      </c>
      <c r="B3286" t="s">
        <v>84</v>
      </c>
      <c r="C3286" t="s">
        <v>86</v>
      </c>
      <c r="D3286">
        <v>2017</v>
      </c>
      <c r="E3286" t="s">
        <v>93</v>
      </c>
      <c r="F3286">
        <v>30</v>
      </c>
      <c r="G3286" s="12">
        <v>28.799999999999997</v>
      </c>
      <c r="H3286" s="10">
        <v>28.799999999999997</v>
      </c>
      <c r="I3286" s="11">
        <v>1050</v>
      </c>
      <c r="J3286" s="11">
        <f t="shared" si="51"/>
        <v>30239.999999999996</v>
      </c>
    </row>
    <row r="3287" spans="1:10">
      <c r="A3287" t="s">
        <v>100</v>
      </c>
      <c r="B3287" t="s">
        <v>83</v>
      </c>
      <c r="C3287" t="s">
        <v>86</v>
      </c>
      <c r="D3287">
        <v>2017</v>
      </c>
      <c r="E3287" t="s">
        <v>91</v>
      </c>
      <c r="F3287">
        <v>11</v>
      </c>
      <c r="G3287" s="12">
        <v>2.6666666666666665</v>
      </c>
      <c r="H3287" s="10">
        <v>2.6666666666666665</v>
      </c>
      <c r="I3287" s="11">
        <v>120</v>
      </c>
      <c r="J3287" s="11">
        <f t="shared" si="51"/>
        <v>320</v>
      </c>
    </row>
    <row r="3288" spans="1:10">
      <c r="A3288" t="s">
        <v>78</v>
      </c>
      <c r="B3288" t="s">
        <v>84</v>
      </c>
      <c r="C3288" t="s">
        <v>86</v>
      </c>
      <c r="D3288">
        <v>2017</v>
      </c>
      <c r="E3288" t="s">
        <v>93</v>
      </c>
      <c r="F3288">
        <v>29</v>
      </c>
      <c r="G3288" s="12">
        <v>31.2</v>
      </c>
      <c r="H3288" s="10">
        <v>31.2</v>
      </c>
      <c r="I3288" s="11">
        <v>1050</v>
      </c>
      <c r="J3288" s="11">
        <f t="shared" si="51"/>
        <v>32760</v>
      </c>
    </row>
    <row r="3289" spans="1:10">
      <c r="A3289" t="s">
        <v>78</v>
      </c>
      <c r="B3289" t="s">
        <v>85</v>
      </c>
      <c r="C3289" t="s">
        <v>86</v>
      </c>
      <c r="D3289">
        <v>2017</v>
      </c>
      <c r="E3289" t="s">
        <v>91</v>
      </c>
      <c r="F3289">
        <v>9</v>
      </c>
      <c r="G3289" s="12">
        <v>2.75</v>
      </c>
      <c r="H3289" s="10">
        <v>2.75</v>
      </c>
      <c r="I3289" s="11">
        <v>1800</v>
      </c>
      <c r="J3289" s="11">
        <f t="shared" si="51"/>
        <v>4950</v>
      </c>
    </row>
    <row r="3290" spans="1:10">
      <c r="A3290" t="s">
        <v>78</v>
      </c>
      <c r="B3290" t="s">
        <v>83</v>
      </c>
      <c r="C3290" t="s">
        <v>86</v>
      </c>
      <c r="D3290">
        <v>2017</v>
      </c>
      <c r="E3290" t="s">
        <v>94</v>
      </c>
      <c r="F3290">
        <v>45</v>
      </c>
      <c r="G3290" s="12">
        <v>6.333333333333333</v>
      </c>
      <c r="H3290" s="10">
        <v>6.333333333333333</v>
      </c>
      <c r="I3290" s="11">
        <v>120</v>
      </c>
      <c r="J3290" s="11">
        <f t="shared" si="51"/>
        <v>760</v>
      </c>
    </row>
    <row r="3291" spans="1:10">
      <c r="A3291" t="s">
        <v>76</v>
      </c>
      <c r="B3291" t="s">
        <v>84</v>
      </c>
      <c r="C3291" t="s">
        <v>86</v>
      </c>
      <c r="D3291">
        <v>2017</v>
      </c>
      <c r="E3291" t="s">
        <v>94</v>
      </c>
      <c r="F3291">
        <v>44</v>
      </c>
      <c r="G3291" s="12">
        <v>62.4</v>
      </c>
      <c r="H3291" s="10">
        <v>62.4</v>
      </c>
      <c r="I3291" s="11">
        <v>1050</v>
      </c>
      <c r="J3291" s="11">
        <f t="shared" si="51"/>
        <v>65520</v>
      </c>
    </row>
    <row r="3292" spans="1:10">
      <c r="A3292" t="s">
        <v>100</v>
      </c>
      <c r="B3292" t="s">
        <v>83</v>
      </c>
      <c r="C3292" t="s">
        <v>86</v>
      </c>
      <c r="D3292">
        <v>2017</v>
      </c>
      <c r="E3292" t="s">
        <v>92</v>
      </c>
      <c r="F3292">
        <v>14</v>
      </c>
      <c r="G3292" s="12">
        <v>3.3333333333333335</v>
      </c>
      <c r="H3292" s="10">
        <v>3.3333333333333335</v>
      </c>
      <c r="I3292" s="11">
        <v>120</v>
      </c>
      <c r="J3292" s="11">
        <f t="shared" si="51"/>
        <v>400</v>
      </c>
    </row>
    <row r="3293" spans="1:10">
      <c r="A3293" t="s">
        <v>78</v>
      </c>
      <c r="B3293" t="s">
        <v>84</v>
      </c>
      <c r="C3293" t="s">
        <v>86</v>
      </c>
      <c r="D3293">
        <v>2017</v>
      </c>
      <c r="E3293" t="s">
        <v>94</v>
      </c>
      <c r="F3293">
        <v>45</v>
      </c>
      <c r="G3293" s="12">
        <v>26.4</v>
      </c>
      <c r="H3293" s="10">
        <v>26.4</v>
      </c>
      <c r="I3293" s="11">
        <v>1050</v>
      </c>
      <c r="J3293" s="11">
        <f t="shared" si="51"/>
        <v>27720</v>
      </c>
    </row>
    <row r="3294" spans="1:10">
      <c r="A3294" t="s">
        <v>76</v>
      </c>
      <c r="B3294" t="s">
        <v>82</v>
      </c>
      <c r="C3294" t="s">
        <v>86</v>
      </c>
      <c r="D3294">
        <v>2017</v>
      </c>
      <c r="E3294" t="s">
        <v>94</v>
      </c>
      <c r="F3294">
        <v>44</v>
      </c>
      <c r="G3294" s="12">
        <v>88.5</v>
      </c>
      <c r="H3294" s="10">
        <v>88.5</v>
      </c>
      <c r="I3294" s="11">
        <v>405</v>
      </c>
      <c r="J3294" s="11">
        <f t="shared" si="51"/>
        <v>35842.5</v>
      </c>
    </row>
    <row r="3295" spans="1:10">
      <c r="A3295" t="s">
        <v>77</v>
      </c>
      <c r="B3295" t="s">
        <v>82</v>
      </c>
      <c r="C3295" t="s">
        <v>86</v>
      </c>
      <c r="D3295">
        <v>2017</v>
      </c>
      <c r="E3295" t="s">
        <v>91</v>
      </c>
      <c r="F3295">
        <v>1</v>
      </c>
      <c r="G3295" s="12">
        <v>45</v>
      </c>
      <c r="H3295" s="10">
        <v>45</v>
      </c>
      <c r="I3295" s="11">
        <v>405</v>
      </c>
      <c r="J3295" s="11">
        <f t="shared" si="51"/>
        <v>18225</v>
      </c>
    </row>
    <row r="3296" spans="1:10">
      <c r="A3296" t="s">
        <v>100</v>
      </c>
      <c r="B3296" t="s">
        <v>85</v>
      </c>
      <c r="C3296" t="s">
        <v>86</v>
      </c>
      <c r="D3296">
        <v>2017</v>
      </c>
      <c r="E3296" t="s">
        <v>93</v>
      </c>
      <c r="F3296">
        <v>31</v>
      </c>
      <c r="G3296" s="12">
        <v>1.75</v>
      </c>
      <c r="H3296" s="10">
        <v>1.75</v>
      </c>
      <c r="I3296" s="11">
        <v>1800</v>
      </c>
      <c r="J3296" s="11">
        <f t="shared" si="51"/>
        <v>3150</v>
      </c>
    </row>
    <row r="3297" spans="1:10">
      <c r="A3297" t="s">
        <v>100</v>
      </c>
      <c r="B3297" t="s">
        <v>85</v>
      </c>
      <c r="C3297" t="s">
        <v>86</v>
      </c>
      <c r="D3297">
        <v>2017</v>
      </c>
      <c r="E3297" t="s">
        <v>91</v>
      </c>
      <c r="F3297">
        <v>6</v>
      </c>
      <c r="G3297" s="12">
        <v>2</v>
      </c>
      <c r="H3297" s="10">
        <v>2</v>
      </c>
      <c r="I3297" s="11">
        <v>1800</v>
      </c>
      <c r="J3297" s="11">
        <f t="shared" si="51"/>
        <v>3600</v>
      </c>
    </row>
    <row r="3298" spans="1:10">
      <c r="A3298" t="s">
        <v>76</v>
      </c>
      <c r="B3298" t="s">
        <v>85</v>
      </c>
      <c r="C3298" t="s">
        <v>86</v>
      </c>
      <c r="D3298">
        <v>2017</v>
      </c>
      <c r="E3298" t="s">
        <v>91</v>
      </c>
      <c r="F3298">
        <v>8</v>
      </c>
      <c r="G3298" s="12">
        <v>13</v>
      </c>
      <c r="H3298" s="10">
        <v>13</v>
      </c>
      <c r="I3298" s="11">
        <v>1800</v>
      </c>
      <c r="J3298" s="11">
        <f t="shared" si="51"/>
        <v>23400</v>
      </c>
    </row>
    <row r="3299" spans="1:10">
      <c r="A3299" t="s">
        <v>77</v>
      </c>
      <c r="B3299" t="s">
        <v>84</v>
      </c>
      <c r="C3299" t="s">
        <v>86</v>
      </c>
      <c r="D3299">
        <v>2017</v>
      </c>
      <c r="E3299" t="s">
        <v>92</v>
      </c>
      <c r="F3299">
        <v>19</v>
      </c>
      <c r="G3299" s="12">
        <v>31.2</v>
      </c>
      <c r="H3299" s="10">
        <v>31.2</v>
      </c>
      <c r="I3299" s="11">
        <v>1050</v>
      </c>
      <c r="J3299" s="11">
        <f t="shared" si="51"/>
        <v>32760</v>
      </c>
    </row>
    <row r="3300" spans="1:10">
      <c r="A3300" t="s">
        <v>76</v>
      </c>
      <c r="B3300" t="s">
        <v>84</v>
      </c>
      <c r="C3300" t="s">
        <v>86</v>
      </c>
      <c r="D3300">
        <v>2017</v>
      </c>
      <c r="E3300" t="s">
        <v>94</v>
      </c>
      <c r="F3300">
        <v>45</v>
      </c>
      <c r="G3300" s="12">
        <v>56.4</v>
      </c>
      <c r="H3300" s="10">
        <v>56.4</v>
      </c>
      <c r="I3300" s="11">
        <v>1050</v>
      </c>
      <c r="J3300" s="11">
        <f t="shared" si="51"/>
        <v>59220</v>
      </c>
    </row>
    <row r="3301" spans="1:10">
      <c r="A3301" t="s">
        <v>78</v>
      </c>
      <c r="B3301" t="s">
        <v>85</v>
      </c>
      <c r="C3301" t="s">
        <v>86</v>
      </c>
      <c r="D3301">
        <v>2017</v>
      </c>
      <c r="E3301" t="s">
        <v>92</v>
      </c>
      <c r="F3301">
        <v>15</v>
      </c>
      <c r="G3301" s="12">
        <v>7</v>
      </c>
      <c r="H3301" s="10">
        <v>7</v>
      </c>
      <c r="I3301" s="11">
        <v>1800</v>
      </c>
      <c r="J3301" s="11">
        <f t="shared" si="51"/>
        <v>12600</v>
      </c>
    </row>
    <row r="3302" spans="1:10">
      <c r="A3302" t="s">
        <v>77</v>
      </c>
      <c r="B3302" t="s">
        <v>83</v>
      </c>
      <c r="C3302" t="s">
        <v>86</v>
      </c>
      <c r="D3302">
        <v>2017</v>
      </c>
      <c r="E3302" t="s">
        <v>94</v>
      </c>
      <c r="F3302">
        <v>45</v>
      </c>
      <c r="G3302" s="12">
        <v>9</v>
      </c>
      <c r="H3302" s="10">
        <v>9</v>
      </c>
      <c r="I3302" s="11">
        <v>120</v>
      </c>
      <c r="J3302" s="11">
        <f t="shared" si="51"/>
        <v>1080</v>
      </c>
    </row>
    <row r="3303" spans="1:10">
      <c r="A3303" t="s">
        <v>75</v>
      </c>
      <c r="B3303" t="s">
        <v>84</v>
      </c>
      <c r="C3303" t="s">
        <v>86</v>
      </c>
      <c r="D3303">
        <v>2017</v>
      </c>
      <c r="E3303" t="s">
        <v>93</v>
      </c>
      <c r="F3303">
        <v>29</v>
      </c>
      <c r="G3303" s="12">
        <v>27.599999999999998</v>
      </c>
      <c r="H3303" s="10">
        <v>27.599999999999998</v>
      </c>
      <c r="I3303" s="11">
        <v>1050</v>
      </c>
      <c r="J3303" s="11">
        <f t="shared" si="51"/>
        <v>28979.999999999996</v>
      </c>
    </row>
    <row r="3304" spans="1:10">
      <c r="A3304" t="s">
        <v>77</v>
      </c>
      <c r="B3304" t="s">
        <v>83</v>
      </c>
      <c r="C3304" t="s">
        <v>86</v>
      </c>
      <c r="D3304">
        <v>2017</v>
      </c>
      <c r="E3304" t="s">
        <v>93</v>
      </c>
      <c r="F3304">
        <v>29</v>
      </c>
      <c r="G3304" s="12">
        <v>11</v>
      </c>
      <c r="H3304" s="10">
        <v>11</v>
      </c>
      <c r="I3304" s="11">
        <v>120</v>
      </c>
      <c r="J3304" s="11">
        <f t="shared" si="51"/>
        <v>1320</v>
      </c>
    </row>
    <row r="3305" spans="1:10">
      <c r="A3305" t="s">
        <v>100</v>
      </c>
      <c r="B3305" t="s">
        <v>85</v>
      </c>
      <c r="C3305" t="s">
        <v>86</v>
      </c>
      <c r="D3305">
        <v>2017</v>
      </c>
      <c r="E3305" t="s">
        <v>91</v>
      </c>
      <c r="F3305">
        <v>10</v>
      </c>
      <c r="G3305" s="12">
        <v>2</v>
      </c>
      <c r="H3305" s="10">
        <v>2</v>
      </c>
      <c r="I3305" s="11">
        <v>1800</v>
      </c>
      <c r="J3305" s="11">
        <f t="shared" si="51"/>
        <v>3600</v>
      </c>
    </row>
    <row r="3306" spans="1:10">
      <c r="A3306" t="s">
        <v>100</v>
      </c>
      <c r="B3306" t="s">
        <v>84</v>
      </c>
      <c r="C3306" t="s">
        <v>86</v>
      </c>
      <c r="D3306">
        <v>2017</v>
      </c>
      <c r="E3306" t="s">
        <v>94</v>
      </c>
      <c r="F3306">
        <v>40</v>
      </c>
      <c r="G3306" s="12">
        <v>9.6</v>
      </c>
      <c r="H3306" s="10">
        <v>9.6</v>
      </c>
      <c r="I3306" s="11">
        <v>1050</v>
      </c>
      <c r="J3306" s="11">
        <f t="shared" si="51"/>
        <v>10080</v>
      </c>
    </row>
    <row r="3307" spans="1:10">
      <c r="A3307" t="s">
        <v>75</v>
      </c>
      <c r="B3307" t="s">
        <v>82</v>
      </c>
      <c r="C3307" t="s">
        <v>86</v>
      </c>
      <c r="D3307">
        <v>2017</v>
      </c>
      <c r="E3307" t="s">
        <v>92</v>
      </c>
      <c r="F3307">
        <v>15</v>
      </c>
      <c r="G3307" s="12">
        <v>30</v>
      </c>
      <c r="H3307" s="10">
        <v>30</v>
      </c>
      <c r="I3307" s="11">
        <v>405</v>
      </c>
      <c r="J3307" s="11">
        <f t="shared" si="51"/>
        <v>12150</v>
      </c>
    </row>
    <row r="3308" spans="1:10">
      <c r="A3308" t="s">
        <v>78</v>
      </c>
      <c r="B3308" t="s">
        <v>84</v>
      </c>
      <c r="C3308" t="s">
        <v>86</v>
      </c>
      <c r="D3308">
        <v>2017</v>
      </c>
      <c r="E3308" t="s">
        <v>91</v>
      </c>
      <c r="F3308">
        <v>9</v>
      </c>
      <c r="G3308" s="12">
        <v>18</v>
      </c>
      <c r="H3308" s="10">
        <v>18</v>
      </c>
      <c r="I3308" s="11">
        <v>1050</v>
      </c>
      <c r="J3308" s="11">
        <f t="shared" si="51"/>
        <v>18900</v>
      </c>
    </row>
    <row r="3309" spans="1:10">
      <c r="A3309" t="s">
        <v>75</v>
      </c>
      <c r="B3309" t="s">
        <v>83</v>
      </c>
      <c r="C3309" t="s">
        <v>86</v>
      </c>
      <c r="D3309">
        <v>2017</v>
      </c>
      <c r="E3309" t="s">
        <v>93</v>
      </c>
      <c r="F3309">
        <v>35</v>
      </c>
      <c r="G3309" s="12">
        <v>9.3333333333333339</v>
      </c>
      <c r="H3309" s="10">
        <v>9.3333333333333339</v>
      </c>
      <c r="I3309" s="11">
        <v>120</v>
      </c>
      <c r="J3309" s="11">
        <f t="shared" si="51"/>
        <v>1120</v>
      </c>
    </row>
    <row r="3310" spans="1:10">
      <c r="A3310" t="s">
        <v>100</v>
      </c>
      <c r="B3310" t="s">
        <v>84</v>
      </c>
      <c r="C3310" t="s">
        <v>86</v>
      </c>
      <c r="D3310">
        <v>2017</v>
      </c>
      <c r="E3310" t="s">
        <v>92</v>
      </c>
      <c r="F3310">
        <v>18</v>
      </c>
      <c r="G3310" s="12">
        <v>6</v>
      </c>
      <c r="H3310" s="10">
        <v>6</v>
      </c>
      <c r="I3310" s="11">
        <v>1050</v>
      </c>
      <c r="J3310" s="11">
        <f t="shared" si="51"/>
        <v>6300</v>
      </c>
    </row>
    <row r="3311" spans="1:10">
      <c r="A3311" t="s">
        <v>75</v>
      </c>
      <c r="B3311" t="s">
        <v>85</v>
      </c>
      <c r="C3311" t="s">
        <v>86</v>
      </c>
      <c r="D3311">
        <v>2017</v>
      </c>
      <c r="E3311" t="s">
        <v>92</v>
      </c>
      <c r="F3311">
        <v>15</v>
      </c>
      <c r="G3311" s="12">
        <v>6</v>
      </c>
      <c r="H3311" s="10">
        <v>6</v>
      </c>
      <c r="I3311" s="11">
        <v>1800</v>
      </c>
      <c r="J3311" s="11">
        <f t="shared" si="51"/>
        <v>10800</v>
      </c>
    </row>
    <row r="3312" spans="1:10">
      <c r="A3312" t="s">
        <v>76</v>
      </c>
      <c r="B3312" t="s">
        <v>82</v>
      </c>
      <c r="C3312" t="s">
        <v>86</v>
      </c>
      <c r="D3312">
        <v>2017</v>
      </c>
      <c r="E3312" t="s">
        <v>92</v>
      </c>
      <c r="F3312">
        <v>15</v>
      </c>
      <c r="G3312" s="12">
        <v>51</v>
      </c>
      <c r="H3312" s="10">
        <v>51</v>
      </c>
      <c r="I3312" s="11">
        <v>405</v>
      </c>
      <c r="J3312" s="11">
        <f t="shared" si="51"/>
        <v>20655</v>
      </c>
    </row>
    <row r="3313" spans="1:10">
      <c r="A3313" t="s">
        <v>77</v>
      </c>
      <c r="B3313" t="s">
        <v>84</v>
      </c>
      <c r="C3313" t="s">
        <v>86</v>
      </c>
      <c r="D3313">
        <v>2017</v>
      </c>
      <c r="E3313" t="s">
        <v>92</v>
      </c>
      <c r="F3313">
        <v>15</v>
      </c>
      <c r="G3313" s="12">
        <v>37.199999999999996</v>
      </c>
      <c r="H3313" s="10">
        <v>37.199999999999996</v>
      </c>
      <c r="I3313" s="11">
        <v>1050</v>
      </c>
      <c r="J3313" s="11">
        <f t="shared" si="51"/>
        <v>39059.999999999993</v>
      </c>
    </row>
    <row r="3314" spans="1:10">
      <c r="A3314" t="s">
        <v>78</v>
      </c>
      <c r="B3314" t="s">
        <v>82</v>
      </c>
      <c r="C3314" t="s">
        <v>86</v>
      </c>
      <c r="D3314">
        <v>2017</v>
      </c>
      <c r="E3314" t="s">
        <v>93</v>
      </c>
      <c r="F3314">
        <v>34</v>
      </c>
      <c r="G3314" s="12">
        <v>34.5</v>
      </c>
      <c r="H3314" s="10">
        <v>34.5</v>
      </c>
      <c r="I3314" s="11">
        <v>405</v>
      </c>
      <c r="J3314" s="11">
        <f t="shared" si="51"/>
        <v>13972.5</v>
      </c>
    </row>
    <row r="3315" spans="1:10">
      <c r="A3315" t="s">
        <v>78</v>
      </c>
      <c r="B3315" t="s">
        <v>84</v>
      </c>
      <c r="C3315" t="s">
        <v>86</v>
      </c>
      <c r="D3315">
        <v>2017</v>
      </c>
      <c r="E3315" t="s">
        <v>92</v>
      </c>
      <c r="F3315">
        <v>15</v>
      </c>
      <c r="G3315" s="12">
        <v>12</v>
      </c>
      <c r="H3315" s="10">
        <v>12</v>
      </c>
      <c r="I3315" s="11">
        <v>1050</v>
      </c>
      <c r="J3315" s="11">
        <f t="shared" si="51"/>
        <v>12600</v>
      </c>
    </row>
    <row r="3316" spans="1:10">
      <c r="A3316" t="s">
        <v>75</v>
      </c>
      <c r="B3316" t="s">
        <v>84</v>
      </c>
      <c r="C3316" t="s">
        <v>86</v>
      </c>
      <c r="D3316">
        <v>2017</v>
      </c>
      <c r="E3316" t="s">
        <v>94</v>
      </c>
      <c r="F3316">
        <v>43</v>
      </c>
      <c r="G3316" s="12">
        <v>24</v>
      </c>
      <c r="H3316" s="10">
        <v>24</v>
      </c>
      <c r="I3316" s="11">
        <v>1050</v>
      </c>
      <c r="J3316" s="11">
        <f t="shared" si="51"/>
        <v>25200</v>
      </c>
    </row>
    <row r="3317" spans="1:10">
      <c r="A3317" t="s">
        <v>75</v>
      </c>
      <c r="B3317" t="s">
        <v>85</v>
      </c>
      <c r="C3317" t="s">
        <v>86</v>
      </c>
      <c r="D3317">
        <v>2017</v>
      </c>
      <c r="E3317" t="s">
        <v>94</v>
      </c>
      <c r="F3317">
        <v>42</v>
      </c>
      <c r="G3317" s="12">
        <v>7.75</v>
      </c>
      <c r="H3317" s="10">
        <v>7.75</v>
      </c>
      <c r="I3317" s="11">
        <v>1800</v>
      </c>
      <c r="J3317" s="11">
        <f t="shared" si="51"/>
        <v>13950</v>
      </c>
    </row>
    <row r="3318" spans="1:10">
      <c r="A3318" t="s">
        <v>100</v>
      </c>
      <c r="B3318" t="s">
        <v>85</v>
      </c>
      <c r="C3318" t="s">
        <v>86</v>
      </c>
      <c r="D3318">
        <v>2017</v>
      </c>
      <c r="E3318" t="s">
        <v>93</v>
      </c>
      <c r="F3318">
        <v>38</v>
      </c>
      <c r="G3318" s="12">
        <v>2.25</v>
      </c>
      <c r="H3318" s="10">
        <v>2.25</v>
      </c>
      <c r="I3318" s="11">
        <v>1800</v>
      </c>
      <c r="J3318" s="11">
        <f t="shared" si="51"/>
        <v>4050</v>
      </c>
    </row>
    <row r="3319" spans="1:10">
      <c r="A3319" t="s">
        <v>75</v>
      </c>
      <c r="B3319" t="s">
        <v>83</v>
      </c>
      <c r="C3319" t="s">
        <v>86</v>
      </c>
      <c r="D3319">
        <v>2017</v>
      </c>
      <c r="E3319" t="s">
        <v>94</v>
      </c>
      <c r="F3319">
        <v>45</v>
      </c>
      <c r="G3319" s="12">
        <v>8</v>
      </c>
      <c r="H3319" s="10">
        <v>8</v>
      </c>
      <c r="I3319" s="11">
        <v>120</v>
      </c>
      <c r="J3319" s="11">
        <f t="shared" si="51"/>
        <v>960</v>
      </c>
    </row>
    <row r="3320" spans="1:10">
      <c r="A3320" t="s">
        <v>100</v>
      </c>
      <c r="B3320" t="s">
        <v>85</v>
      </c>
      <c r="C3320" t="s">
        <v>86</v>
      </c>
      <c r="D3320">
        <v>2017</v>
      </c>
      <c r="E3320" t="s">
        <v>94</v>
      </c>
      <c r="F3320">
        <v>41</v>
      </c>
      <c r="G3320" s="12">
        <v>2.25</v>
      </c>
      <c r="H3320" s="10">
        <v>2.25</v>
      </c>
      <c r="I3320" s="11">
        <v>1800</v>
      </c>
      <c r="J3320" s="11">
        <f t="shared" si="51"/>
        <v>4050</v>
      </c>
    </row>
    <row r="3321" spans="1:10">
      <c r="A3321" t="s">
        <v>77</v>
      </c>
      <c r="B3321" t="s">
        <v>84</v>
      </c>
      <c r="C3321" t="s">
        <v>86</v>
      </c>
      <c r="D3321">
        <v>2017</v>
      </c>
      <c r="E3321" t="s">
        <v>91</v>
      </c>
      <c r="F3321">
        <v>1</v>
      </c>
      <c r="G3321" s="12">
        <v>40.799999999999997</v>
      </c>
      <c r="H3321" s="10">
        <v>40.799999999999997</v>
      </c>
      <c r="I3321" s="11">
        <v>1050</v>
      </c>
      <c r="J3321" s="11">
        <f t="shared" si="51"/>
        <v>42840</v>
      </c>
    </row>
    <row r="3322" spans="1:10">
      <c r="A3322" t="s">
        <v>77</v>
      </c>
      <c r="B3322" t="s">
        <v>85</v>
      </c>
      <c r="C3322" t="s">
        <v>86</v>
      </c>
      <c r="D3322">
        <v>2017</v>
      </c>
      <c r="E3322" t="s">
        <v>94</v>
      </c>
      <c r="F3322">
        <v>42</v>
      </c>
      <c r="G3322" s="12">
        <v>7.25</v>
      </c>
      <c r="H3322" s="10">
        <v>7.25</v>
      </c>
      <c r="I3322" s="11">
        <v>1800</v>
      </c>
      <c r="J3322" s="11">
        <f t="shared" si="51"/>
        <v>13050</v>
      </c>
    </row>
    <row r="3323" spans="1:10">
      <c r="A3323" t="s">
        <v>76</v>
      </c>
      <c r="B3323" t="s">
        <v>85</v>
      </c>
      <c r="C3323" t="s">
        <v>86</v>
      </c>
      <c r="D3323">
        <v>2017</v>
      </c>
      <c r="E3323" t="s">
        <v>94</v>
      </c>
      <c r="F3323">
        <v>45</v>
      </c>
      <c r="G3323" s="12">
        <v>14.75</v>
      </c>
      <c r="H3323" s="10">
        <v>14.75</v>
      </c>
      <c r="I3323" s="11">
        <v>1800</v>
      </c>
      <c r="J3323" s="11">
        <f t="shared" si="51"/>
        <v>26550</v>
      </c>
    </row>
    <row r="3324" spans="1:10">
      <c r="A3324" t="s">
        <v>77</v>
      </c>
      <c r="B3324" t="s">
        <v>85</v>
      </c>
      <c r="C3324" t="s">
        <v>86</v>
      </c>
      <c r="D3324">
        <v>2017</v>
      </c>
      <c r="E3324" t="s">
        <v>91</v>
      </c>
      <c r="F3324">
        <v>9</v>
      </c>
      <c r="G3324" s="12">
        <v>7.5</v>
      </c>
      <c r="H3324" s="10">
        <v>7.5</v>
      </c>
      <c r="I3324" s="11">
        <v>1800</v>
      </c>
      <c r="J3324" s="11">
        <f t="shared" si="51"/>
        <v>13500</v>
      </c>
    </row>
    <row r="3325" spans="1:10">
      <c r="A3325" t="s">
        <v>78</v>
      </c>
      <c r="B3325" t="s">
        <v>84</v>
      </c>
      <c r="C3325" t="s">
        <v>86</v>
      </c>
      <c r="D3325">
        <v>2017</v>
      </c>
      <c r="E3325" t="s">
        <v>91</v>
      </c>
      <c r="F3325">
        <v>8</v>
      </c>
      <c r="G3325" s="12">
        <v>31.2</v>
      </c>
      <c r="H3325" s="10">
        <v>31.2</v>
      </c>
      <c r="I3325" s="11">
        <v>1050</v>
      </c>
      <c r="J3325" s="11">
        <f t="shared" si="51"/>
        <v>32760</v>
      </c>
    </row>
    <row r="3326" spans="1:10">
      <c r="A3326" t="s">
        <v>78</v>
      </c>
      <c r="B3326" t="s">
        <v>83</v>
      </c>
      <c r="C3326" t="s">
        <v>86</v>
      </c>
      <c r="D3326">
        <v>2017</v>
      </c>
      <c r="E3326" t="s">
        <v>91</v>
      </c>
      <c r="F3326">
        <v>9</v>
      </c>
      <c r="G3326" s="12">
        <v>5.333333333333333</v>
      </c>
      <c r="H3326" s="10">
        <v>5.333333333333333</v>
      </c>
      <c r="I3326" s="11">
        <v>120</v>
      </c>
      <c r="J3326" s="11">
        <f t="shared" si="51"/>
        <v>640</v>
      </c>
    </row>
    <row r="3327" spans="1:10">
      <c r="A3327" t="s">
        <v>75</v>
      </c>
      <c r="B3327" t="s">
        <v>84</v>
      </c>
      <c r="C3327" t="s">
        <v>86</v>
      </c>
      <c r="D3327">
        <v>2017</v>
      </c>
      <c r="E3327" t="s">
        <v>91</v>
      </c>
      <c r="F3327">
        <v>1</v>
      </c>
      <c r="G3327" s="12">
        <v>37.199999999999996</v>
      </c>
      <c r="H3327" s="10">
        <v>37.199999999999996</v>
      </c>
      <c r="I3327" s="11">
        <v>1050</v>
      </c>
      <c r="J3327" s="11">
        <f t="shared" si="51"/>
        <v>39059.999999999993</v>
      </c>
    </row>
    <row r="3328" spans="1:10">
      <c r="A3328" t="s">
        <v>100</v>
      </c>
      <c r="B3328" t="s">
        <v>82</v>
      </c>
      <c r="C3328" t="s">
        <v>86</v>
      </c>
      <c r="D3328">
        <v>2017</v>
      </c>
      <c r="E3328" t="s">
        <v>93</v>
      </c>
      <c r="F3328">
        <v>30</v>
      </c>
      <c r="G3328" s="12">
        <v>9</v>
      </c>
      <c r="H3328" s="10">
        <v>9</v>
      </c>
      <c r="I3328" s="11">
        <v>405</v>
      </c>
      <c r="J3328" s="11">
        <f t="shared" si="51"/>
        <v>3645</v>
      </c>
    </row>
    <row r="3329" spans="1:10">
      <c r="A3329" t="s">
        <v>100</v>
      </c>
      <c r="B3329" t="s">
        <v>83</v>
      </c>
      <c r="C3329" t="s">
        <v>86</v>
      </c>
      <c r="D3329">
        <v>2017</v>
      </c>
      <c r="E3329" t="s">
        <v>94</v>
      </c>
      <c r="F3329">
        <v>41</v>
      </c>
      <c r="G3329" s="12">
        <v>3.3333333333333335</v>
      </c>
      <c r="H3329" s="10">
        <v>3.3333333333333335</v>
      </c>
      <c r="I3329" s="11">
        <v>120</v>
      </c>
      <c r="J3329" s="11">
        <f t="shared" si="51"/>
        <v>400</v>
      </c>
    </row>
    <row r="3330" spans="1:10">
      <c r="A3330" t="s">
        <v>76</v>
      </c>
      <c r="B3330" t="s">
        <v>82</v>
      </c>
      <c r="C3330" t="s">
        <v>86</v>
      </c>
      <c r="D3330">
        <v>2017</v>
      </c>
      <c r="E3330" t="s">
        <v>91</v>
      </c>
      <c r="F3330">
        <v>9</v>
      </c>
      <c r="G3330" s="12">
        <v>64.5</v>
      </c>
      <c r="H3330" s="10">
        <v>64.5</v>
      </c>
      <c r="I3330" s="11">
        <v>405</v>
      </c>
      <c r="J3330" s="11">
        <f t="shared" ref="J3330:J3393" si="52">I3330*G3330</f>
        <v>26122.5</v>
      </c>
    </row>
    <row r="3331" spans="1:10">
      <c r="A3331" t="s">
        <v>77</v>
      </c>
      <c r="B3331" t="s">
        <v>83</v>
      </c>
      <c r="C3331" t="s">
        <v>86</v>
      </c>
      <c r="D3331">
        <v>2017</v>
      </c>
      <c r="E3331" t="s">
        <v>93</v>
      </c>
      <c r="F3331">
        <v>34</v>
      </c>
      <c r="G3331" s="12">
        <v>5.666666666666667</v>
      </c>
      <c r="H3331" s="10">
        <v>5.666666666666667</v>
      </c>
      <c r="I3331" s="11">
        <v>120</v>
      </c>
      <c r="J3331" s="11">
        <f t="shared" si="52"/>
        <v>680</v>
      </c>
    </row>
    <row r="3332" spans="1:10">
      <c r="A3332" t="s">
        <v>78</v>
      </c>
      <c r="B3332" t="s">
        <v>82</v>
      </c>
      <c r="C3332" t="s">
        <v>86</v>
      </c>
      <c r="D3332">
        <v>2017</v>
      </c>
      <c r="E3332" t="s">
        <v>92</v>
      </c>
      <c r="F3332">
        <v>15</v>
      </c>
      <c r="G3332" s="12">
        <v>34.5</v>
      </c>
      <c r="H3332" s="10">
        <v>34.5</v>
      </c>
      <c r="I3332" s="11">
        <v>405</v>
      </c>
      <c r="J3332" s="11">
        <f t="shared" si="52"/>
        <v>13972.5</v>
      </c>
    </row>
    <row r="3333" spans="1:10">
      <c r="A3333" t="s">
        <v>100</v>
      </c>
      <c r="B3333" t="s">
        <v>82</v>
      </c>
      <c r="C3333" t="s">
        <v>86</v>
      </c>
      <c r="D3333">
        <v>2017</v>
      </c>
      <c r="E3333" t="s">
        <v>92</v>
      </c>
      <c r="F3333">
        <v>18</v>
      </c>
      <c r="G3333" s="12">
        <v>15</v>
      </c>
      <c r="H3333" s="10">
        <v>15</v>
      </c>
      <c r="I3333" s="11">
        <v>405</v>
      </c>
      <c r="J3333" s="11">
        <f t="shared" si="52"/>
        <v>6075</v>
      </c>
    </row>
    <row r="3334" spans="1:10">
      <c r="A3334" t="s">
        <v>78</v>
      </c>
      <c r="B3334" t="s">
        <v>84</v>
      </c>
      <c r="C3334" t="s">
        <v>86</v>
      </c>
      <c r="D3334">
        <v>2017</v>
      </c>
      <c r="E3334" t="s">
        <v>94</v>
      </c>
      <c r="F3334">
        <v>43</v>
      </c>
      <c r="G3334" s="12">
        <v>12</v>
      </c>
      <c r="H3334" s="10">
        <v>12</v>
      </c>
      <c r="I3334" s="11">
        <v>1050</v>
      </c>
      <c r="J3334" s="11">
        <f t="shared" si="52"/>
        <v>12600</v>
      </c>
    </row>
    <row r="3335" spans="1:10">
      <c r="A3335" t="s">
        <v>76</v>
      </c>
      <c r="B3335" t="s">
        <v>82</v>
      </c>
      <c r="C3335" t="s">
        <v>86</v>
      </c>
      <c r="D3335">
        <v>2017</v>
      </c>
      <c r="E3335" t="s">
        <v>94</v>
      </c>
      <c r="F3335">
        <v>46</v>
      </c>
      <c r="G3335" s="12">
        <v>82.5</v>
      </c>
      <c r="H3335" s="10">
        <v>82.5</v>
      </c>
      <c r="I3335" s="11">
        <v>405</v>
      </c>
      <c r="J3335" s="11">
        <f t="shared" si="52"/>
        <v>33412.5</v>
      </c>
    </row>
    <row r="3336" spans="1:10">
      <c r="A3336" t="s">
        <v>76</v>
      </c>
      <c r="B3336" t="s">
        <v>85</v>
      </c>
      <c r="C3336" t="s">
        <v>86</v>
      </c>
      <c r="D3336">
        <v>2017</v>
      </c>
      <c r="E3336" t="s">
        <v>94</v>
      </c>
      <c r="F3336">
        <v>42</v>
      </c>
      <c r="G3336" s="12">
        <v>15</v>
      </c>
      <c r="H3336" s="10">
        <v>15</v>
      </c>
      <c r="I3336" s="11">
        <v>1800</v>
      </c>
      <c r="J3336" s="11">
        <f t="shared" si="52"/>
        <v>27000</v>
      </c>
    </row>
    <row r="3337" spans="1:10">
      <c r="A3337" t="s">
        <v>78</v>
      </c>
      <c r="B3337" t="s">
        <v>82</v>
      </c>
      <c r="C3337" t="s">
        <v>86</v>
      </c>
      <c r="D3337">
        <v>2017</v>
      </c>
      <c r="E3337" t="s">
        <v>91</v>
      </c>
      <c r="F3337">
        <v>9</v>
      </c>
      <c r="G3337" s="12">
        <v>34.5</v>
      </c>
      <c r="H3337" s="10">
        <v>34.5</v>
      </c>
      <c r="I3337" s="11">
        <v>405</v>
      </c>
      <c r="J3337" s="11">
        <f t="shared" si="52"/>
        <v>13972.5</v>
      </c>
    </row>
    <row r="3338" spans="1:10">
      <c r="A3338" t="s">
        <v>100</v>
      </c>
      <c r="B3338" t="s">
        <v>85</v>
      </c>
      <c r="C3338" t="s">
        <v>86</v>
      </c>
      <c r="D3338">
        <v>2017</v>
      </c>
      <c r="E3338" t="s">
        <v>93</v>
      </c>
      <c r="F3338">
        <v>39</v>
      </c>
      <c r="G3338" s="12">
        <v>2.25</v>
      </c>
      <c r="H3338" s="10">
        <v>2.25</v>
      </c>
      <c r="I3338" s="11">
        <v>1800</v>
      </c>
      <c r="J3338" s="11">
        <f t="shared" si="52"/>
        <v>4050</v>
      </c>
    </row>
    <row r="3339" spans="1:10">
      <c r="A3339" t="s">
        <v>77</v>
      </c>
      <c r="B3339" t="s">
        <v>84</v>
      </c>
      <c r="C3339" t="s">
        <v>86</v>
      </c>
      <c r="D3339">
        <v>2017</v>
      </c>
      <c r="E3339" t="s">
        <v>93</v>
      </c>
      <c r="F3339">
        <v>35</v>
      </c>
      <c r="G3339" s="12">
        <v>26.4</v>
      </c>
      <c r="H3339" s="10">
        <v>26.4</v>
      </c>
      <c r="I3339" s="11">
        <v>1050</v>
      </c>
      <c r="J3339" s="11">
        <f t="shared" si="52"/>
        <v>27720</v>
      </c>
    </row>
    <row r="3340" spans="1:10">
      <c r="A3340" t="s">
        <v>75</v>
      </c>
      <c r="B3340" t="s">
        <v>84</v>
      </c>
      <c r="C3340" t="s">
        <v>86</v>
      </c>
      <c r="D3340">
        <v>2017</v>
      </c>
      <c r="E3340" t="s">
        <v>92</v>
      </c>
      <c r="F3340">
        <v>15</v>
      </c>
      <c r="G3340" s="12">
        <v>33.6</v>
      </c>
      <c r="H3340" s="10">
        <v>33.6</v>
      </c>
      <c r="I3340" s="11">
        <v>1050</v>
      </c>
      <c r="J3340" s="11">
        <f t="shared" si="52"/>
        <v>35280</v>
      </c>
    </row>
    <row r="3341" spans="1:10">
      <c r="A3341" t="s">
        <v>76</v>
      </c>
      <c r="B3341" t="s">
        <v>84</v>
      </c>
      <c r="C3341" t="s">
        <v>86</v>
      </c>
      <c r="D3341">
        <v>2017</v>
      </c>
      <c r="E3341" t="s">
        <v>91</v>
      </c>
      <c r="F3341">
        <v>8</v>
      </c>
      <c r="G3341" s="12">
        <v>50.4</v>
      </c>
      <c r="H3341" s="10">
        <v>50.4</v>
      </c>
      <c r="I3341" s="11">
        <v>1050</v>
      </c>
      <c r="J3341" s="11">
        <f t="shared" si="52"/>
        <v>52920</v>
      </c>
    </row>
    <row r="3342" spans="1:10">
      <c r="A3342" t="s">
        <v>77</v>
      </c>
      <c r="B3342" t="s">
        <v>82</v>
      </c>
      <c r="C3342" t="s">
        <v>86</v>
      </c>
      <c r="D3342">
        <v>2017</v>
      </c>
      <c r="E3342" t="s">
        <v>91</v>
      </c>
      <c r="F3342">
        <v>9</v>
      </c>
      <c r="G3342" s="12">
        <v>52.5</v>
      </c>
      <c r="H3342" s="10">
        <v>52.5</v>
      </c>
      <c r="I3342" s="11">
        <v>405</v>
      </c>
      <c r="J3342" s="11">
        <f t="shared" si="52"/>
        <v>21262.5</v>
      </c>
    </row>
    <row r="3343" spans="1:10">
      <c r="A3343" t="s">
        <v>77</v>
      </c>
      <c r="B3343" t="s">
        <v>84</v>
      </c>
      <c r="C3343" t="s">
        <v>86</v>
      </c>
      <c r="D3343">
        <v>2017</v>
      </c>
      <c r="E3343" t="s">
        <v>94</v>
      </c>
      <c r="F3343">
        <v>45</v>
      </c>
      <c r="G3343" s="12">
        <v>32.4</v>
      </c>
      <c r="H3343" s="10">
        <v>32.4</v>
      </c>
      <c r="I3343" s="11">
        <v>1050</v>
      </c>
      <c r="J3343" s="11">
        <f t="shared" si="52"/>
        <v>34020</v>
      </c>
    </row>
    <row r="3344" spans="1:10">
      <c r="A3344" t="s">
        <v>100</v>
      </c>
      <c r="B3344" t="s">
        <v>82</v>
      </c>
      <c r="C3344" t="s">
        <v>86</v>
      </c>
      <c r="D3344">
        <v>2017</v>
      </c>
      <c r="E3344" t="s">
        <v>94</v>
      </c>
      <c r="F3344">
        <v>49</v>
      </c>
      <c r="G3344" s="12">
        <v>15</v>
      </c>
      <c r="H3344" s="10">
        <v>15</v>
      </c>
      <c r="I3344" s="11">
        <v>405</v>
      </c>
      <c r="J3344" s="11">
        <f t="shared" si="52"/>
        <v>6075</v>
      </c>
    </row>
    <row r="3345" spans="1:10">
      <c r="A3345" t="s">
        <v>76</v>
      </c>
      <c r="B3345" t="s">
        <v>85</v>
      </c>
      <c r="C3345" t="s">
        <v>86</v>
      </c>
      <c r="D3345">
        <v>2017</v>
      </c>
      <c r="E3345" t="s">
        <v>93</v>
      </c>
      <c r="F3345">
        <v>29</v>
      </c>
      <c r="G3345" s="12">
        <v>7.5</v>
      </c>
      <c r="H3345" s="10">
        <v>7.5</v>
      </c>
      <c r="I3345" s="11">
        <v>1800</v>
      </c>
      <c r="J3345" s="11">
        <f t="shared" si="52"/>
        <v>13500</v>
      </c>
    </row>
    <row r="3346" spans="1:10">
      <c r="A3346" t="s">
        <v>75</v>
      </c>
      <c r="B3346" t="s">
        <v>84</v>
      </c>
      <c r="C3346" t="s">
        <v>86</v>
      </c>
      <c r="D3346">
        <v>2017</v>
      </c>
      <c r="E3346" t="s">
        <v>94</v>
      </c>
      <c r="F3346">
        <v>46</v>
      </c>
      <c r="G3346" s="12">
        <v>26.4</v>
      </c>
      <c r="H3346" s="10">
        <v>26.4</v>
      </c>
      <c r="I3346" s="11">
        <v>1050</v>
      </c>
      <c r="J3346" s="11">
        <f t="shared" si="52"/>
        <v>27720</v>
      </c>
    </row>
    <row r="3347" spans="1:10">
      <c r="A3347" t="s">
        <v>76</v>
      </c>
      <c r="B3347" t="s">
        <v>83</v>
      </c>
      <c r="C3347" t="s">
        <v>86</v>
      </c>
      <c r="D3347">
        <v>2017</v>
      </c>
      <c r="E3347" t="s">
        <v>94</v>
      </c>
      <c r="F3347">
        <v>44</v>
      </c>
      <c r="G3347" s="12">
        <v>15.333333333333334</v>
      </c>
      <c r="H3347" s="10">
        <v>15.333333333333334</v>
      </c>
      <c r="I3347" s="11">
        <v>120</v>
      </c>
      <c r="J3347" s="11">
        <f t="shared" si="52"/>
        <v>1840</v>
      </c>
    </row>
    <row r="3348" spans="1:10">
      <c r="A3348" t="s">
        <v>75</v>
      </c>
      <c r="B3348" t="s">
        <v>85</v>
      </c>
      <c r="C3348" t="s">
        <v>86</v>
      </c>
      <c r="D3348">
        <v>2017</v>
      </c>
      <c r="E3348" t="s">
        <v>93</v>
      </c>
      <c r="F3348">
        <v>34</v>
      </c>
      <c r="G3348" s="12">
        <v>9.75</v>
      </c>
      <c r="H3348" s="10">
        <v>9.75</v>
      </c>
      <c r="I3348" s="11">
        <v>1800</v>
      </c>
      <c r="J3348" s="11">
        <f t="shared" si="52"/>
        <v>17550</v>
      </c>
    </row>
    <row r="3349" spans="1:10">
      <c r="A3349" t="s">
        <v>75</v>
      </c>
      <c r="B3349" t="s">
        <v>85</v>
      </c>
      <c r="C3349" t="s">
        <v>86</v>
      </c>
      <c r="D3349">
        <v>2017</v>
      </c>
      <c r="E3349" t="s">
        <v>93</v>
      </c>
      <c r="F3349">
        <v>28</v>
      </c>
      <c r="G3349" s="12">
        <v>8</v>
      </c>
      <c r="H3349" s="10">
        <v>8</v>
      </c>
      <c r="I3349" s="11">
        <v>1800</v>
      </c>
      <c r="J3349" s="11">
        <f t="shared" si="52"/>
        <v>14400</v>
      </c>
    </row>
    <row r="3350" spans="1:10">
      <c r="A3350" t="s">
        <v>76</v>
      </c>
      <c r="B3350" t="s">
        <v>83</v>
      </c>
      <c r="C3350" t="s">
        <v>86</v>
      </c>
      <c r="D3350">
        <v>2017</v>
      </c>
      <c r="E3350" t="s">
        <v>93</v>
      </c>
      <c r="F3350">
        <v>28</v>
      </c>
      <c r="G3350" s="12">
        <v>15.666666666666666</v>
      </c>
      <c r="H3350" s="10">
        <v>15.666666666666666</v>
      </c>
      <c r="I3350" s="11">
        <v>120</v>
      </c>
      <c r="J3350" s="11">
        <f t="shared" si="52"/>
        <v>1880</v>
      </c>
    </row>
    <row r="3351" spans="1:10">
      <c r="A3351" t="s">
        <v>75</v>
      </c>
      <c r="B3351" t="s">
        <v>85</v>
      </c>
      <c r="C3351" t="s">
        <v>86</v>
      </c>
      <c r="D3351">
        <v>2017</v>
      </c>
      <c r="E3351" t="s">
        <v>94</v>
      </c>
      <c r="F3351">
        <v>46</v>
      </c>
      <c r="G3351" s="12">
        <v>8.5</v>
      </c>
      <c r="H3351" s="10">
        <v>8.5</v>
      </c>
      <c r="I3351" s="11">
        <v>1800</v>
      </c>
      <c r="J3351" s="11">
        <f t="shared" si="52"/>
        <v>15300</v>
      </c>
    </row>
    <row r="3352" spans="1:10">
      <c r="A3352" t="s">
        <v>100</v>
      </c>
      <c r="B3352" t="s">
        <v>83</v>
      </c>
      <c r="C3352" t="s">
        <v>86</v>
      </c>
      <c r="D3352">
        <v>2017</v>
      </c>
      <c r="E3352" t="s">
        <v>93</v>
      </c>
      <c r="F3352">
        <v>38</v>
      </c>
      <c r="G3352" s="12">
        <v>3</v>
      </c>
      <c r="H3352" s="10">
        <v>3</v>
      </c>
      <c r="I3352" s="11">
        <v>120</v>
      </c>
      <c r="J3352" s="11">
        <f t="shared" si="52"/>
        <v>360</v>
      </c>
    </row>
    <row r="3353" spans="1:10">
      <c r="A3353" t="s">
        <v>78</v>
      </c>
      <c r="B3353" t="s">
        <v>83</v>
      </c>
      <c r="C3353" t="s">
        <v>86</v>
      </c>
      <c r="D3353">
        <v>2017</v>
      </c>
      <c r="E3353" t="s">
        <v>93</v>
      </c>
      <c r="F3353">
        <v>29</v>
      </c>
      <c r="G3353" s="12">
        <v>8.3333333333333339</v>
      </c>
      <c r="H3353" s="10">
        <v>8.3333333333333339</v>
      </c>
      <c r="I3353" s="11">
        <v>120</v>
      </c>
      <c r="J3353" s="11">
        <f t="shared" si="52"/>
        <v>1000.0000000000001</v>
      </c>
    </row>
    <row r="3354" spans="1:10">
      <c r="A3354" t="s">
        <v>77</v>
      </c>
      <c r="B3354" t="s">
        <v>85</v>
      </c>
      <c r="C3354" t="s">
        <v>86</v>
      </c>
      <c r="D3354">
        <v>2017</v>
      </c>
      <c r="E3354" t="s">
        <v>94</v>
      </c>
      <c r="F3354">
        <v>45</v>
      </c>
      <c r="G3354" s="12">
        <v>4.75</v>
      </c>
      <c r="H3354" s="10">
        <v>4.75</v>
      </c>
      <c r="I3354" s="11">
        <v>1800</v>
      </c>
      <c r="J3354" s="11">
        <f t="shared" si="52"/>
        <v>8550</v>
      </c>
    </row>
    <row r="3355" spans="1:10">
      <c r="A3355" t="s">
        <v>100</v>
      </c>
      <c r="B3355" t="s">
        <v>85</v>
      </c>
      <c r="C3355" t="s">
        <v>86</v>
      </c>
      <c r="D3355">
        <v>2017</v>
      </c>
      <c r="E3355" t="s">
        <v>91</v>
      </c>
      <c r="F3355">
        <v>4</v>
      </c>
      <c r="G3355" s="12">
        <v>2.25</v>
      </c>
      <c r="H3355" s="10">
        <v>2.25</v>
      </c>
      <c r="I3355" s="11">
        <v>1800</v>
      </c>
      <c r="J3355" s="11">
        <f t="shared" si="52"/>
        <v>4050</v>
      </c>
    </row>
    <row r="3356" spans="1:10">
      <c r="A3356" t="s">
        <v>76</v>
      </c>
      <c r="B3356" t="s">
        <v>83</v>
      </c>
      <c r="C3356" t="s">
        <v>86</v>
      </c>
      <c r="D3356">
        <v>2017</v>
      </c>
      <c r="E3356" t="s">
        <v>93</v>
      </c>
      <c r="F3356">
        <v>35</v>
      </c>
      <c r="G3356" s="12">
        <v>18.666666666666668</v>
      </c>
      <c r="H3356" s="10">
        <v>18.666666666666668</v>
      </c>
      <c r="I3356" s="11">
        <v>120</v>
      </c>
      <c r="J3356" s="11">
        <f t="shared" si="52"/>
        <v>2240</v>
      </c>
    </row>
    <row r="3357" spans="1:10">
      <c r="A3357" t="s">
        <v>75</v>
      </c>
      <c r="B3357" t="s">
        <v>84</v>
      </c>
      <c r="C3357" t="s">
        <v>86</v>
      </c>
      <c r="D3357">
        <v>2017</v>
      </c>
      <c r="E3357" t="s">
        <v>91</v>
      </c>
      <c r="F3357">
        <v>9</v>
      </c>
      <c r="G3357" s="12">
        <v>36</v>
      </c>
      <c r="H3357" s="10">
        <v>36</v>
      </c>
      <c r="I3357" s="11">
        <v>1050</v>
      </c>
      <c r="J3357" s="11">
        <f t="shared" si="52"/>
        <v>37800</v>
      </c>
    </row>
    <row r="3358" spans="1:10">
      <c r="A3358" t="s">
        <v>76</v>
      </c>
      <c r="B3358" t="s">
        <v>82</v>
      </c>
      <c r="C3358" t="s">
        <v>86</v>
      </c>
      <c r="D3358">
        <v>2017</v>
      </c>
      <c r="E3358" t="s">
        <v>92</v>
      </c>
      <c r="F3358">
        <v>19</v>
      </c>
      <c r="G3358" s="12">
        <v>67.5</v>
      </c>
      <c r="H3358" s="10">
        <v>67.5</v>
      </c>
      <c r="I3358" s="11">
        <v>405</v>
      </c>
      <c r="J3358" s="11">
        <f t="shared" si="52"/>
        <v>27337.5</v>
      </c>
    </row>
    <row r="3359" spans="1:10">
      <c r="A3359" t="s">
        <v>77</v>
      </c>
      <c r="B3359" t="s">
        <v>83</v>
      </c>
      <c r="C3359" t="s">
        <v>86</v>
      </c>
      <c r="D3359">
        <v>2017</v>
      </c>
      <c r="E3359" t="s">
        <v>94</v>
      </c>
      <c r="F3359">
        <v>46</v>
      </c>
      <c r="G3359" s="12">
        <v>11</v>
      </c>
      <c r="H3359" s="10">
        <v>11</v>
      </c>
      <c r="I3359" s="11">
        <v>120</v>
      </c>
      <c r="J3359" s="11">
        <f t="shared" si="52"/>
        <v>1320</v>
      </c>
    </row>
    <row r="3360" spans="1:10">
      <c r="A3360" t="s">
        <v>76</v>
      </c>
      <c r="B3360" t="s">
        <v>82</v>
      </c>
      <c r="C3360" t="s">
        <v>86</v>
      </c>
      <c r="D3360">
        <v>2017</v>
      </c>
      <c r="E3360" t="s">
        <v>93</v>
      </c>
      <c r="F3360">
        <v>35</v>
      </c>
      <c r="G3360" s="12">
        <v>45</v>
      </c>
      <c r="H3360" s="10">
        <v>45</v>
      </c>
      <c r="I3360" s="11">
        <v>405</v>
      </c>
      <c r="J3360" s="11">
        <f t="shared" si="52"/>
        <v>18225</v>
      </c>
    </row>
    <row r="3361" spans="1:10">
      <c r="A3361" t="s">
        <v>100</v>
      </c>
      <c r="B3361" t="s">
        <v>85</v>
      </c>
      <c r="C3361" t="s">
        <v>86</v>
      </c>
      <c r="D3361">
        <v>2017</v>
      </c>
      <c r="E3361" t="s">
        <v>91</v>
      </c>
      <c r="F3361">
        <v>8</v>
      </c>
      <c r="G3361" s="12">
        <v>2.5</v>
      </c>
      <c r="H3361" s="10">
        <v>2.5</v>
      </c>
      <c r="I3361" s="11">
        <v>1800</v>
      </c>
      <c r="J3361" s="11">
        <f t="shared" si="52"/>
        <v>4500</v>
      </c>
    </row>
    <row r="3362" spans="1:10">
      <c r="A3362" t="s">
        <v>77</v>
      </c>
      <c r="B3362" t="s">
        <v>83</v>
      </c>
      <c r="C3362" t="s">
        <v>86</v>
      </c>
      <c r="D3362">
        <v>2017</v>
      </c>
      <c r="E3362" t="s">
        <v>92</v>
      </c>
      <c r="F3362">
        <v>19</v>
      </c>
      <c r="G3362" s="12">
        <v>11.333333333333334</v>
      </c>
      <c r="H3362" s="10">
        <v>11.333333333333334</v>
      </c>
      <c r="I3362" s="11">
        <v>120</v>
      </c>
      <c r="J3362" s="11">
        <f t="shared" si="52"/>
        <v>1360</v>
      </c>
    </row>
    <row r="3363" spans="1:10">
      <c r="A3363" t="s">
        <v>75</v>
      </c>
      <c r="B3363" t="s">
        <v>84</v>
      </c>
      <c r="C3363" t="s">
        <v>86</v>
      </c>
      <c r="D3363">
        <v>2017</v>
      </c>
      <c r="E3363" t="s">
        <v>93</v>
      </c>
      <c r="F3363">
        <v>35</v>
      </c>
      <c r="G3363" s="12">
        <v>43.199999999999996</v>
      </c>
      <c r="H3363" s="10">
        <v>43.199999999999996</v>
      </c>
      <c r="I3363" s="11">
        <v>1050</v>
      </c>
      <c r="J3363" s="11">
        <f t="shared" si="52"/>
        <v>45359.999999999993</v>
      </c>
    </row>
    <row r="3364" spans="1:10">
      <c r="A3364" t="s">
        <v>76</v>
      </c>
      <c r="B3364" t="s">
        <v>83</v>
      </c>
      <c r="C3364" t="s">
        <v>86</v>
      </c>
      <c r="D3364">
        <v>2017</v>
      </c>
      <c r="E3364" t="s">
        <v>91</v>
      </c>
      <c r="F3364">
        <v>2</v>
      </c>
      <c r="G3364" s="12">
        <v>15.333333333333334</v>
      </c>
      <c r="H3364" s="10">
        <v>15.333333333333334</v>
      </c>
      <c r="I3364" s="11">
        <v>120</v>
      </c>
      <c r="J3364" s="11">
        <f t="shared" si="52"/>
        <v>1840</v>
      </c>
    </row>
    <row r="3365" spans="1:10">
      <c r="A3365" t="s">
        <v>76</v>
      </c>
      <c r="B3365" t="s">
        <v>85</v>
      </c>
      <c r="C3365" t="s">
        <v>86</v>
      </c>
      <c r="D3365">
        <v>2017</v>
      </c>
      <c r="E3365" t="s">
        <v>92</v>
      </c>
      <c r="F3365">
        <v>19</v>
      </c>
      <c r="G3365" s="12">
        <v>10.75</v>
      </c>
      <c r="H3365" s="10">
        <v>10.75</v>
      </c>
      <c r="I3365" s="11">
        <v>1800</v>
      </c>
      <c r="J3365" s="11">
        <f t="shared" si="52"/>
        <v>19350</v>
      </c>
    </row>
    <row r="3366" spans="1:10">
      <c r="A3366" t="s">
        <v>75</v>
      </c>
      <c r="B3366" t="s">
        <v>83</v>
      </c>
      <c r="C3366" t="s">
        <v>86</v>
      </c>
      <c r="D3366">
        <v>2017</v>
      </c>
      <c r="E3366" t="s">
        <v>94</v>
      </c>
      <c r="F3366">
        <v>47</v>
      </c>
      <c r="G3366" s="12">
        <v>12.333333333333334</v>
      </c>
      <c r="H3366" s="10">
        <v>12.333333333333334</v>
      </c>
      <c r="I3366" s="11">
        <v>120</v>
      </c>
      <c r="J3366" s="11">
        <f t="shared" si="52"/>
        <v>1480</v>
      </c>
    </row>
    <row r="3367" spans="1:10">
      <c r="A3367" t="s">
        <v>78</v>
      </c>
      <c r="B3367" t="s">
        <v>83</v>
      </c>
      <c r="C3367" t="s">
        <v>86</v>
      </c>
      <c r="D3367">
        <v>2017</v>
      </c>
      <c r="E3367" t="s">
        <v>92</v>
      </c>
      <c r="F3367">
        <v>15</v>
      </c>
      <c r="G3367" s="12">
        <v>3.3333333333333335</v>
      </c>
      <c r="H3367" s="10">
        <v>3.3333333333333335</v>
      </c>
      <c r="I3367" s="11">
        <v>120</v>
      </c>
      <c r="J3367" s="11">
        <f t="shared" si="52"/>
        <v>400</v>
      </c>
    </row>
    <row r="3368" spans="1:10">
      <c r="A3368" t="s">
        <v>77</v>
      </c>
      <c r="B3368" t="s">
        <v>82</v>
      </c>
      <c r="C3368" t="s">
        <v>86</v>
      </c>
      <c r="D3368">
        <v>2017</v>
      </c>
      <c r="E3368" t="s">
        <v>92</v>
      </c>
      <c r="F3368">
        <v>19</v>
      </c>
      <c r="G3368" s="12">
        <v>43.5</v>
      </c>
      <c r="H3368" s="10">
        <v>43.5</v>
      </c>
      <c r="I3368" s="11">
        <v>405</v>
      </c>
      <c r="J3368" s="11">
        <f t="shared" si="52"/>
        <v>17617.5</v>
      </c>
    </row>
    <row r="3369" spans="1:10">
      <c r="A3369" t="s">
        <v>75</v>
      </c>
      <c r="B3369" t="s">
        <v>83</v>
      </c>
      <c r="C3369" t="s">
        <v>86</v>
      </c>
      <c r="D3369">
        <v>2017</v>
      </c>
      <c r="E3369" t="s">
        <v>93</v>
      </c>
      <c r="F3369">
        <v>34</v>
      </c>
      <c r="G3369" s="12">
        <v>13</v>
      </c>
      <c r="H3369" s="10">
        <v>13</v>
      </c>
      <c r="I3369" s="11">
        <v>120</v>
      </c>
      <c r="J3369" s="11">
        <f t="shared" si="52"/>
        <v>1560</v>
      </c>
    </row>
    <row r="3370" spans="1:10">
      <c r="A3370" t="s">
        <v>78</v>
      </c>
      <c r="B3370" t="s">
        <v>84</v>
      </c>
      <c r="C3370" t="s">
        <v>86</v>
      </c>
      <c r="D3370">
        <v>2017</v>
      </c>
      <c r="E3370" t="s">
        <v>92</v>
      </c>
      <c r="F3370">
        <v>19</v>
      </c>
      <c r="G3370" s="12">
        <v>14.399999999999999</v>
      </c>
      <c r="H3370" s="10">
        <v>14.399999999999999</v>
      </c>
      <c r="I3370" s="11">
        <v>1050</v>
      </c>
      <c r="J3370" s="11">
        <f t="shared" si="52"/>
        <v>15119.999999999998</v>
      </c>
    </row>
    <row r="3371" spans="1:10">
      <c r="A3371" t="s">
        <v>77</v>
      </c>
      <c r="B3371" t="s">
        <v>82</v>
      </c>
      <c r="C3371" t="s">
        <v>86</v>
      </c>
      <c r="D3371">
        <v>2017</v>
      </c>
      <c r="E3371" t="s">
        <v>93</v>
      </c>
      <c r="F3371">
        <v>35</v>
      </c>
      <c r="G3371" s="12">
        <v>37.5</v>
      </c>
      <c r="H3371" s="10">
        <v>37.5</v>
      </c>
      <c r="I3371" s="11">
        <v>405</v>
      </c>
      <c r="J3371" s="11">
        <f t="shared" si="52"/>
        <v>15187.5</v>
      </c>
    </row>
    <row r="3372" spans="1:10">
      <c r="A3372" t="s">
        <v>78</v>
      </c>
      <c r="B3372" t="s">
        <v>82</v>
      </c>
      <c r="C3372" t="s">
        <v>86</v>
      </c>
      <c r="D3372">
        <v>2017</v>
      </c>
      <c r="E3372" t="s">
        <v>93</v>
      </c>
      <c r="F3372">
        <v>35</v>
      </c>
      <c r="G3372" s="12">
        <v>15</v>
      </c>
      <c r="H3372" s="10">
        <v>15</v>
      </c>
      <c r="I3372" s="11">
        <v>405</v>
      </c>
      <c r="J3372" s="11">
        <f t="shared" si="52"/>
        <v>6075</v>
      </c>
    </row>
    <row r="3373" spans="1:10">
      <c r="A3373" t="s">
        <v>78</v>
      </c>
      <c r="B3373" t="s">
        <v>84</v>
      </c>
      <c r="C3373" t="s">
        <v>86</v>
      </c>
      <c r="D3373">
        <v>2017</v>
      </c>
      <c r="E3373" t="s">
        <v>92</v>
      </c>
      <c r="F3373">
        <v>16</v>
      </c>
      <c r="G3373" s="12">
        <v>34.799999999999997</v>
      </c>
      <c r="H3373" s="10">
        <v>34.799999999999997</v>
      </c>
      <c r="I3373" s="11">
        <v>1050</v>
      </c>
      <c r="J3373" s="11">
        <f t="shared" si="52"/>
        <v>36540</v>
      </c>
    </row>
    <row r="3374" spans="1:10">
      <c r="A3374" t="s">
        <v>100</v>
      </c>
      <c r="B3374" t="s">
        <v>82</v>
      </c>
      <c r="C3374" t="s">
        <v>86</v>
      </c>
      <c r="D3374">
        <v>2017</v>
      </c>
      <c r="E3374" t="s">
        <v>93</v>
      </c>
      <c r="F3374">
        <v>35</v>
      </c>
      <c r="G3374" s="12">
        <v>13.5</v>
      </c>
      <c r="H3374" s="10">
        <v>13.5</v>
      </c>
      <c r="I3374" s="11">
        <v>405</v>
      </c>
      <c r="J3374" s="11">
        <f t="shared" si="52"/>
        <v>5467.5</v>
      </c>
    </row>
    <row r="3375" spans="1:10">
      <c r="A3375" t="s">
        <v>76</v>
      </c>
      <c r="B3375" t="s">
        <v>83</v>
      </c>
      <c r="C3375" t="s">
        <v>86</v>
      </c>
      <c r="D3375">
        <v>2017</v>
      </c>
      <c r="E3375" t="s">
        <v>93</v>
      </c>
      <c r="F3375">
        <v>29</v>
      </c>
      <c r="G3375" s="12">
        <v>11.666666666666666</v>
      </c>
      <c r="H3375" s="10">
        <v>11.666666666666666</v>
      </c>
      <c r="I3375" s="11">
        <v>120</v>
      </c>
      <c r="J3375" s="11">
        <f t="shared" si="52"/>
        <v>1400</v>
      </c>
    </row>
    <row r="3376" spans="1:10">
      <c r="A3376" t="s">
        <v>75</v>
      </c>
      <c r="B3376" t="s">
        <v>82</v>
      </c>
      <c r="C3376" t="s">
        <v>86</v>
      </c>
      <c r="D3376">
        <v>2017</v>
      </c>
      <c r="E3376" t="s">
        <v>93</v>
      </c>
      <c r="F3376">
        <v>37</v>
      </c>
      <c r="G3376" s="12">
        <v>37.5</v>
      </c>
      <c r="H3376" s="10">
        <v>37.5</v>
      </c>
      <c r="I3376" s="11">
        <v>405</v>
      </c>
      <c r="J3376" s="11">
        <f t="shared" si="52"/>
        <v>15187.5</v>
      </c>
    </row>
    <row r="3377" spans="1:10">
      <c r="A3377" t="s">
        <v>75</v>
      </c>
      <c r="B3377" t="s">
        <v>82</v>
      </c>
      <c r="C3377" t="s">
        <v>86</v>
      </c>
      <c r="D3377">
        <v>2017</v>
      </c>
      <c r="E3377" t="s">
        <v>93</v>
      </c>
      <c r="F3377">
        <v>36</v>
      </c>
      <c r="G3377" s="12">
        <v>39</v>
      </c>
      <c r="H3377" s="10">
        <v>39</v>
      </c>
      <c r="I3377" s="11">
        <v>405</v>
      </c>
      <c r="J3377" s="11">
        <f t="shared" si="52"/>
        <v>15795</v>
      </c>
    </row>
    <row r="3378" spans="1:10">
      <c r="A3378" t="s">
        <v>76</v>
      </c>
      <c r="B3378" t="s">
        <v>85</v>
      </c>
      <c r="C3378" t="s">
        <v>86</v>
      </c>
      <c r="D3378">
        <v>2017</v>
      </c>
      <c r="E3378" t="s">
        <v>93</v>
      </c>
      <c r="F3378">
        <v>34</v>
      </c>
      <c r="G3378" s="12">
        <v>11</v>
      </c>
      <c r="H3378" s="10">
        <v>11</v>
      </c>
      <c r="I3378" s="11">
        <v>1800</v>
      </c>
      <c r="J3378" s="11">
        <f t="shared" si="52"/>
        <v>19800</v>
      </c>
    </row>
    <row r="3379" spans="1:10">
      <c r="A3379" t="s">
        <v>75</v>
      </c>
      <c r="B3379" t="s">
        <v>84</v>
      </c>
      <c r="C3379" t="s">
        <v>86</v>
      </c>
      <c r="D3379">
        <v>2017</v>
      </c>
      <c r="E3379" t="s">
        <v>93</v>
      </c>
      <c r="F3379">
        <v>34</v>
      </c>
      <c r="G3379" s="12">
        <v>43.199999999999996</v>
      </c>
      <c r="H3379" s="10">
        <v>43.199999999999996</v>
      </c>
      <c r="I3379" s="11">
        <v>1050</v>
      </c>
      <c r="J3379" s="11">
        <f t="shared" si="52"/>
        <v>45359.999999999993</v>
      </c>
    </row>
    <row r="3380" spans="1:10">
      <c r="A3380" t="s">
        <v>78</v>
      </c>
      <c r="B3380" t="s">
        <v>85</v>
      </c>
      <c r="C3380" t="s">
        <v>86</v>
      </c>
      <c r="D3380">
        <v>2017</v>
      </c>
      <c r="E3380" t="s">
        <v>93</v>
      </c>
      <c r="F3380">
        <v>28</v>
      </c>
      <c r="G3380" s="12">
        <v>3.25</v>
      </c>
      <c r="H3380" s="10">
        <v>3.25</v>
      </c>
      <c r="I3380" s="11">
        <v>1800</v>
      </c>
      <c r="J3380" s="11">
        <f t="shared" si="52"/>
        <v>5850</v>
      </c>
    </row>
    <row r="3381" spans="1:10">
      <c r="A3381" t="s">
        <v>77</v>
      </c>
      <c r="B3381" t="s">
        <v>83</v>
      </c>
      <c r="C3381" t="s">
        <v>86</v>
      </c>
      <c r="D3381">
        <v>2017</v>
      </c>
      <c r="E3381" t="s">
        <v>94</v>
      </c>
      <c r="F3381">
        <v>44</v>
      </c>
      <c r="G3381" s="12">
        <v>8</v>
      </c>
      <c r="H3381" s="10">
        <v>8</v>
      </c>
      <c r="I3381" s="11">
        <v>120</v>
      </c>
      <c r="J3381" s="11">
        <f t="shared" si="52"/>
        <v>960</v>
      </c>
    </row>
    <row r="3382" spans="1:10">
      <c r="A3382" t="s">
        <v>76</v>
      </c>
      <c r="B3382" t="s">
        <v>82</v>
      </c>
      <c r="C3382" t="s">
        <v>86</v>
      </c>
      <c r="D3382">
        <v>2017</v>
      </c>
      <c r="E3382" t="s">
        <v>93</v>
      </c>
      <c r="F3382">
        <v>36</v>
      </c>
      <c r="G3382" s="12">
        <v>87</v>
      </c>
      <c r="H3382" s="10">
        <v>87</v>
      </c>
      <c r="I3382" s="11">
        <v>405</v>
      </c>
      <c r="J3382" s="11">
        <f t="shared" si="52"/>
        <v>35235</v>
      </c>
    </row>
    <row r="3383" spans="1:10">
      <c r="A3383" t="s">
        <v>78</v>
      </c>
      <c r="B3383" t="s">
        <v>85</v>
      </c>
      <c r="C3383" t="s">
        <v>86</v>
      </c>
      <c r="D3383">
        <v>2017</v>
      </c>
      <c r="E3383" t="s">
        <v>93</v>
      </c>
      <c r="F3383">
        <v>34</v>
      </c>
      <c r="G3383" s="12">
        <v>5.25</v>
      </c>
      <c r="H3383" s="10">
        <v>5.25</v>
      </c>
      <c r="I3383" s="11">
        <v>1800</v>
      </c>
      <c r="J3383" s="11">
        <f t="shared" si="52"/>
        <v>9450</v>
      </c>
    </row>
    <row r="3384" spans="1:10">
      <c r="A3384" t="s">
        <v>77</v>
      </c>
      <c r="B3384" t="s">
        <v>82</v>
      </c>
      <c r="C3384" t="s">
        <v>86</v>
      </c>
      <c r="D3384">
        <v>2017</v>
      </c>
      <c r="E3384" t="s">
        <v>93</v>
      </c>
      <c r="F3384">
        <v>29</v>
      </c>
      <c r="G3384" s="12">
        <v>31.5</v>
      </c>
      <c r="H3384" s="10">
        <v>31.5</v>
      </c>
      <c r="I3384" s="11">
        <v>405</v>
      </c>
      <c r="J3384" s="11">
        <f t="shared" si="52"/>
        <v>12757.5</v>
      </c>
    </row>
    <row r="3385" spans="1:10">
      <c r="A3385" t="s">
        <v>100</v>
      </c>
      <c r="B3385" t="s">
        <v>85</v>
      </c>
      <c r="C3385" t="s">
        <v>86</v>
      </c>
      <c r="D3385">
        <v>2017</v>
      </c>
      <c r="E3385" t="s">
        <v>94</v>
      </c>
      <c r="F3385">
        <v>45</v>
      </c>
      <c r="G3385" s="12">
        <v>2.5</v>
      </c>
      <c r="H3385" s="10">
        <v>2.5</v>
      </c>
      <c r="I3385" s="11">
        <v>1800</v>
      </c>
      <c r="J3385" s="11">
        <f t="shared" si="52"/>
        <v>4500</v>
      </c>
    </row>
    <row r="3386" spans="1:10">
      <c r="A3386" t="s">
        <v>76</v>
      </c>
      <c r="B3386" t="s">
        <v>83</v>
      </c>
      <c r="C3386" t="s">
        <v>86</v>
      </c>
      <c r="D3386">
        <v>2017</v>
      </c>
      <c r="E3386" t="s">
        <v>92</v>
      </c>
      <c r="F3386">
        <v>19</v>
      </c>
      <c r="G3386" s="12">
        <v>16.333333333333332</v>
      </c>
      <c r="H3386" s="10">
        <v>16.333333333333332</v>
      </c>
      <c r="I3386" s="11">
        <v>120</v>
      </c>
      <c r="J3386" s="11">
        <f t="shared" si="52"/>
        <v>1959.9999999999998</v>
      </c>
    </row>
    <row r="3387" spans="1:10">
      <c r="A3387" t="s">
        <v>100</v>
      </c>
      <c r="B3387" t="s">
        <v>83</v>
      </c>
      <c r="C3387" t="s">
        <v>86</v>
      </c>
      <c r="D3387">
        <v>2017</v>
      </c>
      <c r="E3387" t="s">
        <v>92</v>
      </c>
      <c r="F3387">
        <v>25</v>
      </c>
      <c r="G3387" s="12">
        <v>2.6666666666666665</v>
      </c>
      <c r="H3387" s="10">
        <v>2.6666666666666665</v>
      </c>
      <c r="I3387" s="11">
        <v>120</v>
      </c>
      <c r="J3387" s="11">
        <f t="shared" si="52"/>
        <v>320</v>
      </c>
    </row>
    <row r="3388" spans="1:10">
      <c r="A3388" t="s">
        <v>77</v>
      </c>
      <c r="B3388" t="s">
        <v>83</v>
      </c>
      <c r="C3388" t="s">
        <v>86</v>
      </c>
      <c r="D3388">
        <v>2017</v>
      </c>
      <c r="E3388" t="s">
        <v>93</v>
      </c>
      <c r="F3388">
        <v>28</v>
      </c>
      <c r="G3388" s="12">
        <v>6</v>
      </c>
      <c r="H3388" s="10">
        <v>6</v>
      </c>
      <c r="I3388" s="11">
        <v>120</v>
      </c>
      <c r="J3388" s="11">
        <f t="shared" si="52"/>
        <v>720</v>
      </c>
    </row>
    <row r="3389" spans="1:10">
      <c r="A3389" t="s">
        <v>77</v>
      </c>
      <c r="B3389" t="s">
        <v>85</v>
      </c>
      <c r="C3389" t="s">
        <v>86</v>
      </c>
      <c r="D3389">
        <v>2017</v>
      </c>
      <c r="E3389" t="s">
        <v>91</v>
      </c>
      <c r="F3389">
        <v>5</v>
      </c>
      <c r="G3389" s="12">
        <v>3.75</v>
      </c>
      <c r="H3389" s="10">
        <v>3.75</v>
      </c>
      <c r="I3389" s="11">
        <v>1800</v>
      </c>
      <c r="J3389" s="11">
        <f t="shared" si="52"/>
        <v>6750</v>
      </c>
    </row>
    <row r="3390" spans="1:10">
      <c r="A3390" t="s">
        <v>76</v>
      </c>
      <c r="B3390" t="s">
        <v>85</v>
      </c>
      <c r="C3390" t="s">
        <v>86</v>
      </c>
      <c r="D3390">
        <v>2017</v>
      </c>
      <c r="E3390" t="s">
        <v>94</v>
      </c>
      <c r="F3390">
        <v>44</v>
      </c>
      <c r="G3390" s="12">
        <v>15</v>
      </c>
      <c r="H3390" s="10">
        <v>15</v>
      </c>
      <c r="I3390" s="11">
        <v>1800</v>
      </c>
      <c r="J3390" s="11">
        <f t="shared" si="52"/>
        <v>27000</v>
      </c>
    </row>
    <row r="3391" spans="1:10">
      <c r="A3391" t="s">
        <v>76</v>
      </c>
      <c r="B3391" t="s">
        <v>83</v>
      </c>
      <c r="C3391" t="s">
        <v>86</v>
      </c>
      <c r="D3391">
        <v>2017</v>
      </c>
      <c r="E3391" t="s">
        <v>92</v>
      </c>
      <c r="F3391">
        <v>15</v>
      </c>
      <c r="G3391" s="12">
        <v>12.666666666666666</v>
      </c>
      <c r="H3391" s="10">
        <v>12.666666666666666</v>
      </c>
      <c r="I3391" s="11">
        <v>120</v>
      </c>
      <c r="J3391" s="11">
        <f t="shared" si="52"/>
        <v>1520</v>
      </c>
    </row>
    <row r="3392" spans="1:10">
      <c r="A3392" t="s">
        <v>75</v>
      </c>
      <c r="B3392" t="s">
        <v>85</v>
      </c>
      <c r="C3392" t="s">
        <v>86</v>
      </c>
      <c r="D3392">
        <v>2017</v>
      </c>
      <c r="E3392" t="s">
        <v>91</v>
      </c>
      <c r="F3392">
        <v>3</v>
      </c>
      <c r="G3392" s="12">
        <v>10</v>
      </c>
      <c r="H3392" s="10">
        <v>10</v>
      </c>
      <c r="I3392" s="11">
        <v>1800</v>
      </c>
      <c r="J3392" s="11">
        <f t="shared" si="52"/>
        <v>18000</v>
      </c>
    </row>
    <row r="3393" spans="1:10">
      <c r="A3393" t="s">
        <v>100</v>
      </c>
      <c r="B3393" t="s">
        <v>82</v>
      </c>
      <c r="C3393" t="s">
        <v>86</v>
      </c>
      <c r="D3393">
        <v>2017</v>
      </c>
      <c r="E3393" t="s">
        <v>92</v>
      </c>
      <c r="F3393">
        <v>21</v>
      </c>
      <c r="G3393" s="12">
        <v>7.5</v>
      </c>
      <c r="H3393" s="10">
        <v>7.5</v>
      </c>
      <c r="I3393" s="11">
        <v>405</v>
      </c>
      <c r="J3393" s="11">
        <f t="shared" si="52"/>
        <v>3037.5</v>
      </c>
    </row>
    <row r="3394" spans="1:10">
      <c r="A3394" t="s">
        <v>100</v>
      </c>
      <c r="B3394" t="s">
        <v>82</v>
      </c>
      <c r="C3394" t="s">
        <v>86</v>
      </c>
      <c r="D3394">
        <v>2017</v>
      </c>
      <c r="E3394" t="s">
        <v>91</v>
      </c>
      <c r="F3394">
        <v>10</v>
      </c>
      <c r="G3394" s="12">
        <v>13.5</v>
      </c>
      <c r="H3394" s="10">
        <v>13.5</v>
      </c>
      <c r="I3394" s="11">
        <v>405</v>
      </c>
      <c r="J3394" s="11">
        <f t="shared" ref="J3394:J3457" si="53">I3394*G3394</f>
        <v>5467.5</v>
      </c>
    </row>
    <row r="3395" spans="1:10">
      <c r="A3395" t="s">
        <v>100</v>
      </c>
      <c r="B3395" t="s">
        <v>84</v>
      </c>
      <c r="C3395" t="s">
        <v>86</v>
      </c>
      <c r="D3395">
        <v>2017</v>
      </c>
      <c r="E3395" t="s">
        <v>92</v>
      </c>
      <c r="F3395">
        <v>14</v>
      </c>
      <c r="G3395" s="12">
        <v>10.799999999999999</v>
      </c>
      <c r="H3395" s="10">
        <v>10.799999999999999</v>
      </c>
      <c r="I3395" s="11">
        <v>1050</v>
      </c>
      <c r="J3395" s="11">
        <f t="shared" si="53"/>
        <v>11339.999999999998</v>
      </c>
    </row>
    <row r="3396" spans="1:10">
      <c r="A3396" t="s">
        <v>78</v>
      </c>
      <c r="B3396" t="s">
        <v>84</v>
      </c>
      <c r="C3396" t="s">
        <v>86</v>
      </c>
      <c r="D3396">
        <v>2017</v>
      </c>
      <c r="E3396" t="s">
        <v>93</v>
      </c>
      <c r="F3396">
        <v>37</v>
      </c>
      <c r="G3396" s="12">
        <v>27.599999999999998</v>
      </c>
      <c r="H3396" s="10">
        <v>27.599999999999998</v>
      </c>
      <c r="I3396" s="11">
        <v>1050</v>
      </c>
      <c r="J3396" s="11">
        <f t="shared" si="53"/>
        <v>28979.999999999996</v>
      </c>
    </row>
    <row r="3397" spans="1:10">
      <c r="A3397" t="s">
        <v>77</v>
      </c>
      <c r="B3397" t="s">
        <v>83</v>
      </c>
      <c r="C3397" t="s">
        <v>86</v>
      </c>
      <c r="D3397">
        <v>2017</v>
      </c>
      <c r="E3397" t="s">
        <v>92</v>
      </c>
      <c r="F3397">
        <v>15</v>
      </c>
      <c r="G3397" s="12">
        <v>5.333333333333333</v>
      </c>
      <c r="H3397" s="10">
        <v>5.333333333333333</v>
      </c>
      <c r="I3397" s="11">
        <v>120</v>
      </c>
      <c r="J3397" s="11">
        <f t="shared" si="53"/>
        <v>640</v>
      </c>
    </row>
    <row r="3398" spans="1:10">
      <c r="A3398" t="s">
        <v>77</v>
      </c>
      <c r="B3398" t="s">
        <v>82</v>
      </c>
      <c r="C3398" t="s">
        <v>86</v>
      </c>
      <c r="D3398">
        <v>2017</v>
      </c>
      <c r="E3398" t="s">
        <v>93</v>
      </c>
      <c r="F3398">
        <v>34</v>
      </c>
      <c r="G3398" s="12">
        <v>49.5</v>
      </c>
      <c r="H3398" s="10">
        <v>49.5</v>
      </c>
      <c r="I3398" s="11">
        <v>405</v>
      </c>
      <c r="J3398" s="11">
        <f t="shared" si="53"/>
        <v>20047.5</v>
      </c>
    </row>
    <row r="3399" spans="1:10">
      <c r="A3399" t="s">
        <v>77</v>
      </c>
      <c r="B3399" t="s">
        <v>82</v>
      </c>
      <c r="C3399" t="s">
        <v>86</v>
      </c>
      <c r="D3399">
        <v>2017</v>
      </c>
      <c r="E3399" t="s">
        <v>92</v>
      </c>
      <c r="F3399">
        <v>16</v>
      </c>
      <c r="G3399" s="12">
        <v>25.5</v>
      </c>
      <c r="H3399" s="10">
        <v>25.5</v>
      </c>
      <c r="I3399" s="11">
        <v>405</v>
      </c>
      <c r="J3399" s="11">
        <f t="shared" si="53"/>
        <v>10327.5</v>
      </c>
    </row>
    <row r="3400" spans="1:10">
      <c r="A3400" t="s">
        <v>78</v>
      </c>
      <c r="B3400" t="s">
        <v>82</v>
      </c>
      <c r="C3400" t="s">
        <v>86</v>
      </c>
      <c r="D3400">
        <v>2017</v>
      </c>
      <c r="E3400" t="s">
        <v>94</v>
      </c>
      <c r="F3400">
        <v>46</v>
      </c>
      <c r="G3400" s="12">
        <v>19.5</v>
      </c>
      <c r="H3400" s="10">
        <v>19.5</v>
      </c>
      <c r="I3400" s="11">
        <v>405</v>
      </c>
      <c r="J3400" s="11">
        <f t="shared" si="53"/>
        <v>7897.5</v>
      </c>
    </row>
    <row r="3401" spans="1:10">
      <c r="A3401" t="s">
        <v>77</v>
      </c>
      <c r="B3401" t="s">
        <v>84</v>
      </c>
      <c r="C3401" t="s">
        <v>86</v>
      </c>
      <c r="D3401">
        <v>2017</v>
      </c>
      <c r="E3401" t="s">
        <v>93</v>
      </c>
      <c r="F3401">
        <v>34</v>
      </c>
      <c r="G3401" s="12">
        <v>34.799999999999997</v>
      </c>
      <c r="H3401" s="10">
        <v>34.799999999999997</v>
      </c>
      <c r="I3401" s="11">
        <v>1050</v>
      </c>
      <c r="J3401" s="11">
        <f t="shared" si="53"/>
        <v>36540</v>
      </c>
    </row>
    <row r="3402" spans="1:10">
      <c r="A3402" t="s">
        <v>76</v>
      </c>
      <c r="B3402" t="s">
        <v>82</v>
      </c>
      <c r="C3402" t="s">
        <v>86</v>
      </c>
      <c r="D3402">
        <v>2017</v>
      </c>
      <c r="E3402" t="s">
        <v>91</v>
      </c>
      <c r="F3402">
        <v>8</v>
      </c>
      <c r="G3402" s="12">
        <v>45</v>
      </c>
      <c r="H3402" s="10">
        <v>45</v>
      </c>
      <c r="I3402" s="11">
        <v>405</v>
      </c>
      <c r="J3402" s="11">
        <f t="shared" si="53"/>
        <v>18225</v>
      </c>
    </row>
    <row r="3403" spans="1:10">
      <c r="A3403" t="s">
        <v>75</v>
      </c>
      <c r="B3403" t="s">
        <v>83</v>
      </c>
      <c r="C3403" t="s">
        <v>86</v>
      </c>
      <c r="D3403">
        <v>2017</v>
      </c>
      <c r="E3403" t="s">
        <v>92</v>
      </c>
      <c r="F3403">
        <v>15</v>
      </c>
      <c r="G3403" s="12">
        <v>6.666666666666667</v>
      </c>
      <c r="H3403" s="10">
        <v>6.666666666666667</v>
      </c>
      <c r="I3403" s="11">
        <v>120</v>
      </c>
      <c r="J3403" s="11">
        <f t="shared" si="53"/>
        <v>800</v>
      </c>
    </row>
    <row r="3404" spans="1:10">
      <c r="A3404" t="s">
        <v>100</v>
      </c>
      <c r="B3404" t="s">
        <v>85</v>
      </c>
      <c r="C3404" t="s">
        <v>86</v>
      </c>
      <c r="D3404">
        <v>2017</v>
      </c>
      <c r="E3404" t="s">
        <v>92</v>
      </c>
      <c r="F3404">
        <v>14</v>
      </c>
      <c r="G3404" s="12">
        <v>2.5</v>
      </c>
      <c r="H3404" s="10">
        <v>2.5</v>
      </c>
      <c r="I3404" s="11">
        <v>1800</v>
      </c>
      <c r="J3404" s="11">
        <f t="shared" si="53"/>
        <v>4500</v>
      </c>
    </row>
    <row r="3405" spans="1:10">
      <c r="A3405" t="s">
        <v>75</v>
      </c>
      <c r="B3405" t="s">
        <v>83</v>
      </c>
      <c r="C3405" t="s">
        <v>86</v>
      </c>
      <c r="D3405">
        <v>2017</v>
      </c>
      <c r="E3405" t="s">
        <v>93</v>
      </c>
      <c r="F3405">
        <v>29</v>
      </c>
      <c r="G3405" s="12">
        <v>9.3333333333333339</v>
      </c>
      <c r="H3405" s="10">
        <v>9.3333333333333339</v>
      </c>
      <c r="I3405" s="11">
        <v>120</v>
      </c>
      <c r="J3405" s="11">
        <f t="shared" si="53"/>
        <v>1120</v>
      </c>
    </row>
    <row r="3406" spans="1:10">
      <c r="A3406" t="s">
        <v>100</v>
      </c>
      <c r="B3406" t="s">
        <v>84</v>
      </c>
      <c r="C3406" t="s">
        <v>86</v>
      </c>
      <c r="D3406">
        <v>2017</v>
      </c>
      <c r="E3406" t="s">
        <v>94</v>
      </c>
      <c r="F3406">
        <v>51</v>
      </c>
      <c r="G3406" s="12">
        <v>8.4</v>
      </c>
      <c r="H3406" s="10">
        <v>8.4</v>
      </c>
      <c r="I3406" s="11">
        <v>1050</v>
      </c>
      <c r="J3406" s="11">
        <f t="shared" si="53"/>
        <v>8820</v>
      </c>
    </row>
    <row r="3407" spans="1:10">
      <c r="A3407" t="s">
        <v>75</v>
      </c>
      <c r="B3407" t="s">
        <v>84</v>
      </c>
      <c r="C3407" t="s">
        <v>86</v>
      </c>
      <c r="D3407">
        <v>2017</v>
      </c>
      <c r="E3407" t="s">
        <v>93</v>
      </c>
      <c r="F3407">
        <v>37</v>
      </c>
      <c r="G3407" s="12">
        <v>24</v>
      </c>
      <c r="H3407" s="10">
        <v>24</v>
      </c>
      <c r="I3407" s="11">
        <v>1050</v>
      </c>
      <c r="J3407" s="11">
        <f t="shared" si="53"/>
        <v>25200</v>
      </c>
    </row>
    <row r="3408" spans="1:10">
      <c r="A3408" t="s">
        <v>76</v>
      </c>
      <c r="B3408" t="s">
        <v>83</v>
      </c>
      <c r="C3408" t="s">
        <v>86</v>
      </c>
      <c r="D3408">
        <v>2017</v>
      </c>
      <c r="E3408" t="s">
        <v>91</v>
      </c>
      <c r="F3408">
        <v>8</v>
      </c>
      <c r="G3408" s="12">
        <v>13</v>
      </c>
      <c r="H3408" s="10">
        <v>13</v>
      </c>
      <c r="I3408" s="11">
        <v>120</v>
      </c>
      <c r="J3408" s="11">
        <f t="shared" si="53"/>
        <v>1560</v>
      </c>
    </row>
    <row r="3409" spans="1:10">
      <c r="A3409" t="s">
        <v>75</v>
      </c>
      <c r="B3409" t="s">
        <v>85</v>
      </c>
      <c r="C3409" t="s">
        <v>86</v>
      </c>
      <c r="D3409">
        <v>2017</v>
      </c>
      <c r="E3409" t="s">
        <v>91</v>
      </c>
      <c r="F3409">
        <v>1</v>
      </c>
      <c r="G3409" s="12">
        <v>6.75</v>
      </c>
      <c r="H3409" s="10">
        <v>6.75</v>
      </c>
      <c r="I3409" s="11">
        <v>1800</v>
      </c>
      <c r="J3409" s="11">
        <f t="shared" si="53"/>
        <v>12150</v>
      </c>
    </row>
    <row r="3410" spans="1:10">
      <c r="A3410" t="s">
        <v>75</v>
      </c>
      <c r="B3410" t="s">
        <v>83</v>
      </c>
      <c r="C3410" t="s">
        <v>86</v>
      </c>
      <c r="D3410">
        <v>2017</v>
      </c>
      <c r="E3410" t="s">
        <v>91</v>
      </c>
      <c r="F3410">
        <v>2</v>
      </c>
      <c r="G3410" s="12">
        <v>12.333333333333334</v>
      </c>
      <c r="H3410" s="10">
        <v>12.333333333333334</v>
      </c>
      <c r="I3410" s="11">
        <v>120</v>
      </c>
      <c r="J3410" s="11">
        <f t="shared" si="53"/>
        <v>1480</v>
      </c>
    </row>
    <row r="3411" spans="1:10">
      <c r="A3411" t="s">
        <v>78</v>
      </c>
      <c r="B3411" t="s">
        <v>83</v>
      </c>
      <c r="C3411" t="s">
        <v>86</v>
      </c>
      <c r="D3411">
        <v>2017</v>
      </c>
      <c r="E3411" t="s">
        <v>92</v>
      </c>
      <c r="F3411">
        <v>19</v>
      </c>
      <c r="G3411" s="12">
        <v>5.666666666666667</v>
      </c>
      <c r="H3411" s="10">
        <v>5.666666666666667</v>
      </c>
      <c r="I3411" s="11">
        <v>120</v>
      </c>
      <c r="J3411" s="11">
        <f t="shared" si="53"/>
        <v>680</v>
      </c>
    </row>
    <row r="3412" spans="1:10">
      <c r="A3412" t="s">
        <v>76</v>
      </c>
      <c r="B3412" t="s">
        <v>83</v>
      </c>
      <c r="C3412" t="s">
        <v>86</v>
      </c>
      <c r="D3412">
        <v>2017</v>
      </c>
      <c r="E3412" t="s">
        <v>93</v>
      </c>
      <c r="F3412">
        <v>34</v>
      </c>
      <c r="G3412" s="12">
        <v>12.666666666666666</v>
      </c>
      <c r="H3412" s="10">
        <v>12.666666666666666</v>
      </c>
      <c r="I3412" s="11">
        <v>120</v>
      </c>
      <c r="J3412" s="11">
        <f t="shared" si="53"/>
        <v>1520</v>
      </c>
    </row>
    <row r="3413" spans="1:10">
      <c r="A3413" t="s">
        <v>100</v>
      </c>
      <c r="B3413" t="s">
        <v>85</v>
      </c>
      <c r="C3413" t="s">
        <v>86</v>
      </c>
      <c r="D3413">
        <v>2017</v>
      </c>
      <c r="E3413" t="s">
        <v>92</v>
      </c>
      <c r="F3413">
        <v>22</v>
      </c>
      <c r="G3413" s="12">
        <v>1.75</v>
      </c>
      <c r="H3413" s="10">
        <v>1.75</v>
      </c>
      <c r="I3413" s="11">
        <v>1800</v>
      </c>
      <c r="J3413" s="11">
        <f t="shared" si="53"/>
        <v>3150</v>
      </c>
    </row>
    <row r="3414" spans="1:10">
      <c r="A3414" t="s">
        <v>75</v>
      </c>
      <c r="B3414" t="s">
        <v>84</v>
      </c>
      <c r="C3414" t="s">
        <v>86</v>
      </c>
      <c r="D3414">
        <v>2017</v>
      </c>
      <c r="E3414" t="s">
        <v>93</v>
      </c>
      <c r="F3414">
        <v>28</v>
      </c>
      <c r="G3414" s="12">
        <v>44.4</v>
      </c>
      <c r="H3414" s="10">
        <v>44.4</v>
      </c>
      <c r="I3414" s="11">
        <v>1050</v>
      </c>
      <c r="J3414" s="11">
        <f t="shared" si="53"/>
        <v>46620</v>
      </c>
    </row>
    <row r="3415" spans="1:10">
      <c r="A3415" t="s">
        <v>77</v>
      </c>
      <c r="B3415" t="s">
        <v>85</v>
      </c>
      <c r="C3415" t="s">
        <v>86</v>
      </c>
      <c r="D3415">
        <v>2017</v>
      </c>
      <c r="E3415" t="s">
        <v>93</v>
      </c>
      <c r="F3415">
        <v>34</v>
      </c>
      <c r="G3415" s="12">
        <v>7.25</v>
      </c>
      <c r="H3415" s="10">
        <v>7.25</v>
      </c>
      <c r="I3415" s="11">
        <v>1800</v>
      </c>
      <c r="J3415" s="11">
        <f t="shared" si="53"/>
        <v>13050</v>
      </c>
    </row>
    <row r="3416" spans="1:10">
      <c r="A3416" t="s">
        <v>77</v>
      </c>
      <c r="B3416" t="s">
        <v>83</v>
      </c>
      <c r="C3416" t="s">
        <v>86</v>
      </c>
      <c r="D3416">
        <v>2017</v>
      </c>
      <c r="E3416" t="s">
        <v>91</v>
      </c>
      <c r="F3416">
        <v>1</v>
      </c>
      <c r="G3416" s="12">
        <v>5</v>
      </c>
      <c r="H3416" s="10">
        <v>5</v>
      </c>
      <c r="I3416" s="11">
        <v>120</v>
      </c>
      <c r="J3416" s="11">
        <f t="shared" si="53"/>
        <v>600</v>
      </c>
    </row>
    <row r="3417" spans="1:10">
      <c r="A3417" t="s">
        <v>75</v>
      </c>
      <c r="B3417" t="s">
        <v>82</v>
      </c>
      <c r="C3417" t="s">
        <v>86</v>
      </c>
      <c r="D3417">
        <v>2017</v>
      </c>
      <c r="E3417" t="s">
        <v>93</v>
      </c>
      <c r="F3417">
        <v>29</v>
      </c>
      <c r="G3417" s="12">
        <v>55.5</v>
      </c>
      <c r="H3417" s="10">
        <v>55.5</v>
      </c>
      <c r="I3417" s="11">
        <v>405</v>
      </c>
      <c r="J3417" s="11">
        <f t="shared" si="53"/>
        <v>22477.5</v>
      </c>
    </row>
    <row r="3418" spans="1:10">
      <c r="A3418" t="s">
        <v>77</v>
      </c>
      <c r="B3418" t="s">
        <v>84</v>
      </c>
      <c r="C3418" t="s">
        <v>86</v>
      </c>
      <c r="D3418">
        <v>2017</v>
      </c>
      <c r="E3418" t="s">
        <v>91</v>
      </c>
      <c r="F3418">
        <v>3</v>
      </c>
      <c r="G3418" s="12">
        <v>30</v>
      </c>
      <c r="H3418" s="10">
        <v>30</v>
      </c>
      <c r="I3418" s="11">
        <v>1050</v>
      </c>
      <c r="J3418" s="11">
        <f t="shared" si="53"/>
        <v>31500</v>
      </c>
    </row>
    <row r="3419" spans="1:10">
      <c r="A3419" t="s">
        <v>100</v>
      </c>
      <c r="B3419" t="s">
        <v>85</v>
      </c>
      <c r="C3419" t="s">
        <v>86</v>
      </c>
      <c r="D3419">
        <v>2017</v>
      </c>
      <c r="E3419" t="s">
        <v>91</v>
      </c>
      <c r="F3419">
        <v>11</v>
      </c>
      <c r="G3419" s="12">
        <v>1.25</v>
      </c>
      <c r="H3419" s="10">
        <v>1.25</v>
      </c>
      <c r="I3419" s="11">
        <v>1800</v>
      </c>
      <c r="J3419" s="11">
        <f t="shared" si="53"/>
        <v>2250</v>
      </c>
    </row>
    <row r="3420" spans="1:10">
      <c r="A3420" t="s">
        <v>75</v>
      </c>
      <c r="B3420" t="s">
        <v>83</v>
      </c>
      <c r="C3420" t="s">
        <v>86</v>
      </c>
      <c r="D3420">
        <v>2017</v>
      </c>
      <c r="E3420" t="s">
        <v>91</v>
      </c>
      <c r="F3420">
        <v>8</v>
      </c>
      <c r="G3420" s="12">
        <v>8.3333333333333339</v>
      </c>
      <c r="H3420" s="10">
        <v>8.3333333333333339</v>
      </c>
      <c r="I3420" s="11">
        <v>120</v>
      </c>
      <c r="J3420" s="11">
        <f t="shared" si="53"/>
        <v>1000.0000000000001</v>
      </c>
    </row>
    <row r="3421" spans="1:10">
      <c r="A3421" t="s">
        <v>76</v>
      </c>
      <c r="B3421" t="s">
        <v>84</v>
      </c>
      <c r="C3421" t="s">
        <v>86</v>
      </c>
      <c r="D3421">
        <v>2017</v>
      </c>
      <c r="E3421" t="s">
        <v>93</v>
      </c>
      <c r="F3421">
        <v>29</v>
      </c>
      <c r="G3421" s="12">
        <v>58.8</v>
      </c>
      <c r="H3421" s="10">
        <v>58.8</v>
      </c>
      <c r="I3421" s="11">
        <v>1050</v>
      </c>
      <c r="J3421" s="11">
        <f t="shared" si="53"/>
        <v>61740</v>
      </c>
    </row>
    <row r="3422" spans="1:10">
      <c r="A3422" t="s">
        <v>100</v>
      </c>
      <c r="B3422" t="s">
        <v>82</v>
      </c>
      <c r="C3422" t="s">
        <v>86</v>
      </c>
      <c r="D3422">
        <v>2017</v>
      </c>
      <c r="E3422" t="s">
        <v>91</v>
      </c>
      <c r="F3422">
        <v>5</v>
      </c>
      <c r="G3422" s="12">
        <v>15</v>
      </c>
      <c r="H3422" s="10">
        <v>15</v>
      </c>
      <c r="I3422" s="11">
        <v>405</v>
      </c>
      <c r="J3422" s="11">
        <f t="shared" si="53"/>
        <v>6075</v>
      </c>
    </row>
    <row r="3423" spans="1:10">
      <c r="A3423" t="s">
        <v>100</v>
      </c>
      <c r="B3423" t="s">
        <v>82</v>
      </c>
      <c r="C3423" t="s">
        <v>86</v>
      </c>
      <c r="D3423">
        <v>2017</v>
      </c>
      <c r="E3423" t="s">
        <v>94</v>
      </c>
      <c r="F3423">
        <v>45</v>
      </c>
      <c r="G3423" s="12">
        <v>12</v>
      </c>
      <c r="H3423" s="10">
        <v>12</v>
      </c>
      <c r="I3423" s="11">
        <v>405</v>
      </c>
      <c r="J3423" s="11">
        <f t="shared" si="53"/>
        <v>4860</v>
      </c>
    </row>
    <row r="3424" spans="1:10">
      <c r="A3424" t="s">
        <v>100</v>
      </c>
      <c r="B3424" t="s">
        <v>85</v>
      </c>
      <c r="C3424" t="s">
        <v>86</v>
      </c>
      <c r="D3424">
        <v>2017</v>
      </c>
      <c r="E3424" t="s">
        <v>92</v>
      </c>
      <c r="F3424">
        <v>21</v>
      </c>
      <c r="G3424" s="12">
        <v>2</v>
      </c>
      <c r="H3424" s="10">
        <v>2</v>
      </c>
      <c r="I3424" s="11">
        <v>1800</v>
      </c>
      <c r="J3424" s="11">
        <f t="shared" si="53"/>
        <v>3600</v>
      </c>
    </row>
    <row r="3425" spans="1:10">
      <c r="A3425" t="s">
        <v>78</v>
      </c>
      <c r="B3425" t="s">
        <v>83</v>
      </c>
      <c r="C3425" t="s">
        <v>86</v>
      </c>
      <c r="D3425">
        <v>2017</v>
      </c>
      <c r="E3425" t="s">
        <v>91</v>
      </c>
      <c r="F3425">
        <v>8</v>
      </c>
      <c r="G3425" s="12">
        <v>8</v>
      </c>
      <c r="H3425" s="10">
        <v>8</v>
      </c>
      <c r="I3425" s="11">
        <v>120</v>
      </c>
      <c r="J3425" s="11">
        <f t="shared" si="53"/>
        <v>960</v>
      </c>
    </row>
    <row r="3426" spans="1:10">
      <c r="A3426" t="s">
        <v>76</v>
      </c>
      <c r="B3426" t="s">
        <v>83</v>
      </c>
      <c r="C3426" t="s">
        <v>86</v>
      </c>
      <c r="D3426">
        <v>2017</v>
      </c>
      <c r="E3426" t="s">
        <v>92</v>
      </c>
      <c r="F3426">
        <v>16</v>
      </c>
      <c r="G3426" s="12">
        <v>10.666666666666666</v>
      </c>
      <c r="H3426" s="10">
        <v>10.666666666666666</v>
      </c>
      <c r="I3426" s="11">
        <v>120</v>
      </c>
      <c r="J3426" s="11">
        <f t="shared" si="53"/>
        <v>1280</v>
      </c>
    </row>
    <row r="3427" spans="1:10">
      <c r="A3427" t="s">
        <v>78</v>
      </c>
      <c r="B3427" t="s">
        <v>83</v>
      </c>
      <c r="C3427" t="s">
        <v>86</v>
      </c>
      <c r="D3427">
        <v>2017</v>
      </c>
      <c r="E3427" t="s">
        <v>93</v>
      </c>
      <c r="F3427">
        <v>36</v>
      </c>
      <c r="G3427" s="12">
        <v>7</v>
      </c>
      <c r="H3427" s="10">
        <v>7</v>
      </c>
      <c r="I3427" s="11">
        <v>120</v>
      </c>
      <c r="J3427" s="11">
        <f t="shared" si="53"/>
        <v>840</v>
      </c>
    </row>
    <row r="3428" spans="1:10">
      <c r="A3428" t="s">
        <v>75</v>
      </c>
      <c r="B3428" t="s">
        <v>82</v>
      </c>
      <c r="C3428" t="s">
        <v>86</v>
      </c>
      <c r="D3428">
        <v>2017</v>
      </c>
      <c r="E3428" t="s">
        <v>92</v>
      </c>
      <c r="F3428">
        <v>19</v>
      </c>
      <c r="G3428" s="12">
        <v>52.5</v>
      </c>
      <c r="H3428" s="10">
        <v>52.5</v>
      </c>
      <c r="I3428" s="11">
        <v>405</v>
      </c>
      <c r="J3428" s="11">
        <f t="shared" si="53"/>
        <v>21262.5</v>
      </c>
    </row>
    <row r="3429" spans="1:10">
      <c r="A3429" t="s">
        <v>77</v>
      </c>
      <c r="B3429" t="s">
        <v>85</v>
      </c>
      <c r="C3429" t="s">
        <v>86</v>
      </c>
      <c r="D3429">
        <v>2017</v>
      </c>
      <c r="E3429" t="s">
        <v>91</v>
      </c>
      <c r="F3429">
        <v>8</v>
      </c>
      <c r="G3429" s="12">
        <v>8.25</v>
      </c>
      <c r="H3429" s="10">
        <v>8.25</v>
      </c>
      <c r="I3429" s="11">
        <v>1800</v>
      </c>
      <c r="J3429" s="11">
        <f t="shared" si="53"/>
        <v>14850</v>
      </c>
    </row>
    <row r="3430" spans="1:10">
      <c r="A3430" t="s">
        <v>76</v>
      </c>
      <c r="B3430" t="s">
        <v>83</v>
      </c>
      <c r="C3430" t="s">
        <v>86</v>
      </c>
      <c r="D3430">
        <v>2017</v>
      </c>
      <c r="E3430" t="s">
        <v>94</v>
      </c>
      <c r="F3430">
        <v>52</v>
      </c>
      <c r="G3430" s="12">
        <v>14.333333333333334</v>
      </c>
      <c r="H3430" s="10">
        <v>14.333333333333334</v>
      </c>
      <c r="I3430" s="11">
        <v>120</v>
      </c>
      <c r="J3430" s="11">
        <f t="shared" si="53"/>
        <v>1720</v>
      </c>
    </row>
    <row r="3431" spans="1:10">
      <c r="A3431" t="s">
        <v>76</v>
      </c>
      <c r="B3431" t="s">
        <v>83</v>
      </c>
      <c r="C3431" t="s">
        <v>86</v>
      </c>
      <c r="D3431">
        <v>2017</v>
      </c>
      <c r="E3431" t="s">
        <v>91</v>
      </c>
      <c r="F3431">
        <v>3</v>
      </c>
      <c r="G3431" s="12">
        <v>11.333333333333334</v>
      </c>
      <c r="H3431" s="10">
        <v>11.333333333333334</v>
      </c>
      <c r="I3431" s="11">
        <v>120</v>
      </c>
      <c r="J3431" s="11">
        <f t="shared" si="53"/>
        <v>1360</v>
      </c>
    </row>
    <row r="3432" spans="1:10">
      <c r="A3432" t="s">
        <v>78</v>
      </c>
      <c r="B3432" t="s">
        <v>85</v>
      </c>
      <c r="C3432" t="s">
        <v>86</v>
      </c>
      <c r="D3432">
        <v>2017</v>
      </c>
      <c r="E3432" t="s">
        <v>91</v>
      </c>
      <c r="F3432">
        <v>8</v>
      </c>
      <c r="G3432" s="12">
        <v>7</v>
      </c>
      <c r="H3432" s="10">
        <v>7</v>
      </c>
      <c r="I3432" s="11">
        <v>1800</v>
      </c>
      <c r="J3432" s="11">
        <f t="shared" si="53"/>
        <v>12600</v>
      </c>
    </row>
    <row r="3433" spans="1:10">
      <c r="A3433" t="s">
        <v>100</v>
      </c>
      <c r="B3433" t="s">
        <v>83</v>
      </c>
      <c r="C3433" t="s">
        <v>86</v>
      </c>
      <c r="D3433">
        <v>2017</v>
      </c>
      <c r="E3433" t="s">
        <v>94</v>
      </c>
      <c r="F3433">
        <v>45</v>
      </c>
      <c r="G3433" s="12">
        <v>3</v>
      </c>
      <c r="H3433" s="10">
        <v>3</v>
      </c>
      <c r="I3433" s="11">
        <v>120</v>
      </c>
      <c r="J3433" s="11">
        <f t="shared" si="53"/>
        <v>360</v>
      </c>
    </row>
    <row r="3434" spans="1:10">
      <c r="A3434" t="s">
        <v>76</v>
      </c>
      <c r="B3434" t="s">
        <v>85</v>
      </c>
      <c r="C3434" t="s">
        <v>86</v>
      </c>
      <c r="D3434">
        <v>2017</v>
      </c>
      <c r="E3434" t="s">
        <v>93</v>
      </c>
      <c r="F3434">
        <v>35</v>
      </c>
      <c r="G3434" s="12">
        <v>14.75</v>
      </c>
      <c r="H3434" s="10">
        <v>14.75</v>
      </c>
      <c r="I3434" s="11">
        <v>1800</v>
      </c>
      <c r="J3434" s="11">
        <f t="shared" si="53"/>
        <v>26550</v>
      </c>
    </row>
    <row r="3435" spans="1:10">
      <c r="A3435" t="s">
        <v>75</v>
      </c>
      <c r="B3435" t="s">
        <v>84</v>
      </c>
      <c r="C3435" t="s">
        <v>86</v>
      </c>
      <c r="D3435">
        <v>2017</v>
      </c>
      <c r="E3435" t="s">
        <v>92</v>
      </c>
      <c r="F3435">
        <v>19</v>
      </c>
      <c r="G3435" s="12">
        <v>39.6</v>
      </c>
      <c r="H3435" s="10">
        <v>39.6</v>
      </c>
      <c r="I3435" s="11">
        <v>1050</v>
      </c>
      <c r="J3435" s="11">
        <f t="shared" si="53"/>
        <v>41580</v>
      </c>
    </row>
    <row r="3436" spans="1:10">
      <c r="A3436" t="s">
        <v>100</v>
      </c>
      <c r="B3436" t="s">
        <v>82</v>
      </c>
      <c r="C3436" t="s">
        <v>86</v>
      </c>
      <c r="D3436">
        <v>2017</v>
      </c>
      <c r="E3436" t="s">
        <v>92</v>
      </c>
      <c r="F3436">
        <v>19</v>
      </c>
      <c r="G3436" s="12">
        <v>9</v>
      </c>
      <c r="H3436" s="10">
        <v>9</v>
      </c>
      <c r="I3436" s="11">
        <v>405</v>
      </c>
      <c r="J3436" s="11">
        <f t="shared" si="53"/>
        <v>3645</v>
      </c>
    </row>
    <row r="3437" spans="1:10">
      <c r="A3437" t="s">
        <v>78</v>
      </c>
      <c r="B3437" t="s">
        <v>84</v>
      </c>
      <c r="C3437" t="s">
        <v>86</v>
      </c>
      <c r="D3437">
        <v>2017</v>
      </c>
      <c r="E3437" t="s">
        <v>93</v>
      </c>
      <c r="F3437">
        <v>35</v>
      </c>
      <c r="G3437" s="12">
        <v>19.2</v>
      </c>
      <c r="H3437" s="10">
        <v>19.2</v>
      </c>
      <c r="I3437" s="11">
        <v>1050</v>
      </c>
      <c r="J3437" s="11">
        <f t="shared" si="53"/>
        <v>20160</v>
      </c>
    </row>
    <row r="3438" spans="1:10">
      <c r="A3438" t="s">
        <v>76</v>
      </c>
      <c r="B3438" t="s">
        <v>84</v>
      </c>
      <c r="C3438" t="s">
        <v>86</v>
      </c>
      <c r="D3438">
        <v>2017</v>
      </c>
      <c r="E3438" t="s">
        <v>94</v>
      </c>
      <c r="F3438">
        <v>42</v>
      </c>
      <c r="G3438" s="12">
        <v>51.6</v>
      </c>
      <c r="H3438" s="10">
        <v>51.6</v>
      </c>
      <c r="I3438" s="11">
        <v>1050</v>
      </c>
      <c r="J3438" s="11">
        <f t="shared" si="53"/>
        <v>54180</v>
      </c>
    </row>
    <row r="3439" spans="1:10">
      <c r="A3439" t="s">
        <v>100</v>
      </c>
      <c r="B3439" t="s">
        <v>82</v>
      </c>
      <c r="C3439" t="s">
        <v>86</v>
      </c>
      <c r="D3439">
        <v>2017</v>
      </c>
      <c r="E3439" t="s">
        <v>94</v>
      </c>
      <c r="F3439">
        <v>48</v>
      </c>
      <c r="G3439" s="12">
        <v>12</v>
      </c>
      <c r="H3439" s="10">
        <v>12</v>
      </c>
      <c r="I3439" s="11">
        <v>405</v>
      </c>
      <c r="J3439" s="11">
        <f t="shared" si="53"/>
        <v>4860</v>
      </c>
    </row>
    <row r="3440" spans="1:10">
      <c r="A3440" t="s">
        <v>76</v>
      </c>
      <c r="B3440" t="s">
        <v>84</v>
      </c>
      <c r="C3440" t="s">
        <v>86</v>
      </c>
      <c r="D3440">
        <v>2017</v>
      </c>
      <c r="E3440" t="s">
        <v>92</v>
      </c>
      <c r="F3440">
        <v>20</v>
      </c>
      <c r="G3440" s="12">
        <v>37.199999999999996</v>
      </c>
      <c r="H3440" s="10">
        <v>37.199999999999996</v>
      </c>
      <c r="I3440" s="11">
        <v>1050</v>
      </c>
      <c r="J3440" s="11">
        <f t="shared" si="53"/>
        <v>39059.999999999993</v>
      </c>
    </row>
    <row r="3441" spans="1:10">
      <c r="A3441" t="s">
        <v>77</v>
      </c>
      <c r="B3441" t="s">
        <v>83</v>
      </c>
      <c r="C3441" t="s">
        <v>86</v>
      </c>
      <c r="D3441">
        <v>2017</v>
      </c>
      <c r="E3441" t="s">
        <v>94</v>
      </c>
      <c r="F3441">
        <v>43</v>
      </c>
      <c r="G3441" s="12">
        <v>8</v>
      </c>
      <c r="H3441" s="10">
        <v>8</v>
      </c>
      <c r="I3441" s="11">
        <v>120</v>
      </c>
      <c r="J3441" s="11">
        <f t="shared" si="53"/>
        <v>960</v>
      </c>
    </row>
    <row r="3442" spans="1:10">
      <c r="A3442" t="s">
        <v>77</v>
      </c>
      <c r="B3442" t="s">
        <v>83</v>
      </c>
      <c r="C3442" t="s">
        <v>86</v>
      </c>
      <c r="D3442">
        <v>2017</v>
      </c>
      <c r="E3442" t="s">
        <v>94</v>
      </c>
      <c r="F3442">
        <v>47</v>
      </c>
      <c r="G3442" s="12">
        <v>5.666666666666667</v>
      </c>
      <c r="H3442" s="10">
        <v>5.666666666666667</v>
      </c>
      <c r="I3442" s="11">
        <v>120</v>
      </c>
      <c r="J3442" s="11">
        <f t="shared" si="53"/>
        <v>680</v>
      </c>
    </row>
    <row r="3443" spans="1:10">
      <c r="A3443" t="s">
        <v>100</v>
      </c>
      <c r="B3443" t="s">
        <v>83</v>
      </c>
      <c r="C3443" t="s">
        <v>86</v>
      </c>
      <c r="D3443">
        <v>2017</v>
      </c>
      <c r="E3443" t="s">
        <v>92</v>
      </c>
      <c r="F3443">
        <v>19</v>
      </c>
      <c r="G3443" s="12">
        <v>1.6666666666666667</v>
      </c>
      <c r="H3443" s="10">
        <v>1.6666666666666667</v>
      </c>
      <c r="I3443" s="11">
        <v>120</v>
      </c>
      <c r="J3443" s="11">
        <f t="shared" si="53"/>
        <v>200</v>
      </c>
    </row>
    <row r="3444" spans="1:10">
      <c r="A3444" t="s">
        <v>75</v>
      </c>
      <c r="B3444" t="s">
        <v>85</v>
      </c>
      <c r="C3444" t="s">
        <v>86</v>
      </c>
      <c r="D3444">
        <v>2017</v>
      </c>
      <c r="E3444" t="s">
        <v>92</v>
      </c>
      <c r="F3444">
        <v>19</v>
      </c>
      <c r="G3444" s="12">
        <v>8.75</v>
      </c>
      <c r="H3444" s="10">
        <v>8.75</v>
      </c>
      <c r="I3444" s="11">
        <v>1800</v>
      </c>
      <c r="J3444" s="11">
        <f t="shared" si="53"/>
        <v>15750</v>
      </c>
    </row>
    <row r="3445" spans="1:10">
      <c r="A3445" t="s">
        <v>100</v>
      </c>
      <c r="B3445" t="s">
        <v>84</v>
      </c>
      <c r="C3445" t="s">
        <v>86</v>
      </c>
      <c r="D3445">
        <v>2017</v>
      </c>
      <c r="E3445" t="s">
        <v>93</v>
      </c>
      <c r="F3445">
        <v>30</v>
      </c>
      <c r="G3445" s="12">
        <v>9.6</v>
      </c>
      <c r="H3445" s="10">
        <v>9.6</v>
      </c>
      <c r="I3445" s="11">
        <v>1050</v>
      </c>
      <c r="J3445" s="11">
        <f t="shared" si="53"/>
        <v>10080</v>
      </c>
    </row>
    <row r="3446" spans="1:10">
      <c r="A3446" t="s">
        <v>78</v>
      </c>
      <c r="B3446" t="s">
        <v>82</v>
      </c>
      <c r="C3446" t="s">
        <v>86</v>
      </c>
      <c r="D3446">
        <v>2017</v>
      </c>
      <c r="E3446" t="s">
        <v>91</v>
      </c>
      <c r="F3446">
        <v>8</v>
      </c>
      <c r="G3446" s="12">
        <v>36</v>
      </c>
      <c r="H3446" s="10">
        <v>36</v>
      </c>
      <c r="I3446" s="11">
        <v>405</v>
      </c>
      <c r="J3446" s="11">
        <f t="shared" si="53"/>
        <v>14580</v>
      </c>
    </row>
    <row r="3447" spans="1:10">
      <c r="A3447" t="s">
        <v>76</v>
      </c>
      <c r="B3447" t="s">
        <v>83</v>
      </c>
      <c r="C3447" t="s">
        <v>86</v>
      </c>
      <c r="D3447">
        <v>2017</v>
      </c>
      <c r="E3447" t="s">
        <v>94</v>
      </c>
      <c r="F3447">
        <v>42</v>
      </c>
      <c r="G3447" s="12">
        <v>19.666666666666668</v>
      </c>
      <c r="H3447" s="10">
        <v>19.666666666666668</v>
      </c>
      <c r="I3447" s="11">
        <v>120</v>
      </c>
      <c r="J3447" s="11">
        <f t="shared" si="53"/>
        <v>2360</v>
      </c>
    </row>
    <row r="3448" spans="1:10">
      <c r="A3448" t="s">
        <v>75</v>
      </c>
      <c r="B3448" t="s">
        <v>83</v>
      </c>
      <c r="C3448" t="s">
        <v>86</v>
      </c>
      <c r="D3448">
        <v>2017</v>
      </c>
      <c r="E3448" t="s">
        <v>93</v>
      </c>
      <c r="F3448">
        <v>36</v>
      </c>
      <c r="G3448" s="12">
        <v>9</v>
      </c>
      <c r="H3448" s="10">
        <v>9</v>
      </c>
      <c r="I3448" s="11">
        <v>120</v>
      </c>
      <c r="J3448" s="11">
        <f t="shared" si="53"/>
        <v>1080</v>
      </c>
    </row>
    <row r="3449" spans="1:10">
      <c r="A3449" t="s">
        <v>77</v>
      </c>
      <c r="B3449" t="s">
        <v>82</v>
      </c>
      <c r="C3449" t="s">
        <v>86</v>
      </c>
      <c r="D3449">
        <v>2017</v>
      </c>
      <c r="E3449" t="s">
        <v>92</v>
      </c>
      <c r="F3449">
        <v>15</v>
      </c>
      <c r="G3449" s="12">
        <v>43.5</v>
      </c>
      <c r="H3449" s="10">
        <v>43.5</v>
      </c>
      <c r="I3449" s="11">
        <v>405</v>
      </c>
      <c r="J3449" s="11">
        <f t="shared" si="53"/>
        <v>17617.5</v>
      </c>
    </row>
    <row r="3450" spans="1:10">
      <c r="A3450" t="s">
        <v>77</v>
      </c>
      <c r="B3450" t="s">
        <v>85</v>
      </c>
      <c r="C3450" t="s">
        <v>86</v>
      </c>
      <c r="D3450">
        <v>2017</v>
      </c>
      <c r="E3450" t="s">
        <v>93</v>
      </c>
      <c r="F3450">
        <v>35</v>
      </c>
      <c r="G3450" s="12">
        <v>4.25</v>
      </c>
      <c r="H3450" s="10">
        <v>4.25</v>
      </c>
      <c r="I3450" s="11">
        <v>1800</v>
      </c>
      <c r="J3450" s="11">
        <f t="shared" si="53"/>
        <v>7650</v>
      </c>
    </row>
    <row r="3451" spans="1:10">
      <c r="A3451" t="s">
        <v>76</v>
      </c>
      <c r="B3451" t="s">
        <v>84</v>
      </c>
      <c r="C3451" t="s">
        <v>86</v>
      </c>
      <c r="D3451">
        <v>2017</v>
      </c>
      <c r="E3451" t="s">
        <v>92</v>
      </c>
      <c r="F3451">
        <v>19</v>
      </c>
      <c r="G3451" s="12">
        <v>46.8</v>
      </c>
      <c r="H3451" s="10">
        <v>46.8</v>
      </c>
      <c r="I3451" s="11">
        <v>1050</v>
      </c>
      <c r="J3451" s="11">
        <f t="shared" si="53"/>
        <v>49140</v>
      </c>
    </row>
    <row r="3452" spans="1:10">
      <c r="A3452" t="s">
        <v>77</v>
      </c>
      <c r="B3452" t="s">
        <v>85</v>
      </c>
      <c r="C3452" t="s">
        <v>86</v>
      </c>
      <c r="D3452">
        <v>2017</v>
      </c>
      <c r="E3452" t="s">
        <v>92</v>
      </c>
      <c r="F3452">
        <v>15</v>
      </c>
      <c r="G3452" s="12">
        <v>5.75</v>
      </c>
      <c r="H3452" s="10">
        <v>5.75</v>
      </c>
      <c r="I3452" s="11">
        <v>1800</v>
      </c>
      <c r="J3452" s="11">
        <f t="shared" si="53"/>
        <v>10350</v>
      </c>
    </row>
    <row r="3453" spans="1:10">
      <c r="A3453" t="s">
        <v>100</v>
      </c>
      <c r="B3453" t="s">
        <v>84</v>
      </c>
      <c r="C3453" t="s">
        <v>86</v>
      </c>
      <c r="D3453">
        <v>2017</v>
      </c>
      <c r="E3453" t="s">
        <v>93</v>
      </c>
      <c r="F3453">
        <v>27</v>
      </c>
      <c r="G3453" s="12">
        <v>8.4</v>
      </c>
      <c r="H3453" s="10">
        <v>8.4</v>
      </c>
      <c r="I3453" s="11">
        <v>1050</v>
      </c>
      <c r="J3453" s="11">
        <f t="shared" si="53"/>
        <v>8820</v>
      </c>
    </row>
    <row r="3454" spans="1:10">
      <c r="A3454" t="s">
        <v>78</v>
      </c>
      <c r="B3454" t="s">
        <v>83</v>
      </c>
      <c r="C3454" t="s">
        <v>86</v>
      </c>
      <c r="D3454">
        <v>2017</v>
      </c>
      <c r="E3454" t="s">
        <v>91</v>
      </c>
      <c r="F3454">
        <v>3</v>
      </c>
      <c r="G3454" s="12">
        <v>7.333333333333333</v>
      </c>
      <c r="H3454" s="10">
        <v>7.333333333333333</v>
      </c>
      <c r="I3454" s="11">
        <v>120</v>
      </c>
      <c r="J3454" s="11">
        <f t="shared" si="53"/>
        <v>880</v>
      </c>
    </row>
    <row r="3455" spans="1:10">
      <c r="A3455" t="s">
        <v>100</v>
      </c>
      <c r="B3455" t="s">
        <v>83</v>
      </c>
      <c r="C3455" t="s">
        <v>86</v>
      </c>
      <c r="D3455">
        <v>2017</v>
      </c>
      <c r="E3455" t="s">
        <v>91</v>
      </c>
      <c r="F3455">
        <v>5</v>
      </c>
      <c r="G3455" s="12">
        <v>2.3333333333333335</v>
      </c>
      <c r="H3455" s="10">
        <v>2.3333333333333335</v>
      </c>
      <c r="I3455" s="11">
        <v>120</v>
      </c>
      <c r="J3455" s="11">
        <f t="shared" si="53"/>
        <v>280</v>
      </c>
    </row>
    <row r="3456" spans="1:10">
      <c r="A3456" t="s">
        <v>77</v>
      </c>
      <c r="B3456" t="s">
        <v>85</v>
      </c>
      <c r="C3456" t="s">
        <v>86</v>
      </c>
      <c r="D3456">
        <v>2017</v>
      </c>
      <c r="E3456" t="s">
        <v>92</v>
      </c>
      <c r="F3456">
        <v>14</v>
      </c>
      <c r="G3456" s="12">
        <v>5.25</v>
      </c>
      <c r="H3456" s="10">
        <v>5.25</v>
      </c>
      <c r="I3456" s="11">
        <v>1800</v>
      </c>
      <c r="J3456" s="11">
        <f t="shared" si="53"/>
        <v>9450</v>
      </c>
    </row>
    <row r="3457" spans="1:10">
      <c r="A3457" t="s">
        <v>75</v>
      </c>
      <c r="B3457" t="s">
        <v>82</v>
      </c>
      <c r="C3457" t="s">
        <v>86</v>
      </c>
      <c r="D3457">
        <v>2017</v>
      </c>
      <c r="E3457" t="s">
        <v>91</v>
      </c>
      <c r="F3457">
        <v>3</v>
      </c>
      <c r="G3457" s="12">
        <v>31.5</v>
      </c>
      <c r="H3457" s="10">
        <v>31.5</v>
      </c>
      <c r="I3457" s="11">
        <v>405</v>
      </c>
      <c r="J3457" s="11">
        <f t="shared" si="53"/>
        <v>12757.5</v>
      </c>
    </row>
    <row r="3458" spans="1:10">
      <c r="A3458" t="s">
        <v>76</v>
      </c>
      <c r="B3458" t="s">
        <v>82</v>
      </c>
      <c r="C3458" t="s">
        <v>86</v>
      </c>
      <c r="D3458">
        <v>2017</v>
      </c>
      <c r="E3458" t="s">
        <v>93</v>
      </c>
      <c r="F3458">
        <v>28</v>
      </c>
      <c r="G3458" s="12">
        <v>82.5</v>
      </c>
      <c r="H3458" s="10">
        <v>82.5</v>
      </c>
      <c r="I3458" s="11">
        <v>405</v>
      </c>
      <c r="J3458" s="11">
        <f t="shared" ref="J3458:J3521" si="54">I3458*G3458</f>
        <v>33412.5</v>
      </c>
    </row>
    <row r="3459" spans="1:10">
      <c r="A3459" t="s">
        <v>78</v>
      </c>
      <c r="B3459" t="s">
        <v>85</v>
      </c>
      <c r="C3459" t="s">
        <v>86</v>
      </c>
      <c r="D3459">
        <v>2017</v>
      </c>
      <c r="E3459" t="s">
        <v>93</v>
      </c>
      <c r="F3459">
        <v>29</v>
      </c>
      <c r="G3459" s="12">
        <v>6</v>
      </c>
      <c r="H3459" s="10">
        <v>6</v>
      </c>
      <c r="I3459" s="11">
        <v>1800</v>
      </c>
      <c r="J3459" s="11">
        <f t="shared" si="54"/>
        <v>10800</v>
      </c>
    </row>
    <row r="3460" spans="1:10">
      <c r="A3460" t="s">
        <v>76</v>
      </c>
      <c r="B3460" t="s">
        <v>84</v>
      </c>
      <c r="C3460" t="s">
        <v>86</v>
      </c>
      <c r="D3460">
        <v>2017</v>
      </c>
      <c r="E3460" t="s">
        <v>94</v>
      </c>
      <c r="F3460">
        <v>46</v>
      </c>
      <c r="G3460" s="12">
        <v>56.4</v>
      </c>
      <c r="H3460" s="10">
        <v>56.4</v>
      </c>
      <c r="I3460" s="11">
        <v>1050</v>
      </c>
      <c r="J3460" s="11">
        <f t="shared" si="54"/>
        <v>59220</v>
      </c>
    </row>
    <row r="3461" spans="1:10">
      <c r="A3461" t="s">
        <v>76</v>
      </c>
      <c r="B3461" t="s">
        <v>85</v>
      </c>
      <c r="C3461" t="s">
        <v>86</v>
      </c>
      <c r="D3461">
        <v>2017</v>
      </c>
      <c r="E3461" t="s">
        <v>92</v>
      </c>
      <c r="F3461">
        <v>16</v>
      </c>
      <c r="G3461" s="12">
        <v>11.25</v>
      </c>
      <c r="H3461" s="10">
        <v>11.25</v>
      </c>
      <c r="I3461" s="11">
        <v>1800</v>
      </c>
      <c r="J3461" s="11">
        <f t="shared" si="54"/>
        <v>20250</v>
      </c>
    </row>
    <row r="3462" spans="1:10">
      <c r="A3462" t="s">
        <v>76</v>
      </c>
      <c r="B3462" t="s">
        <v>85</v>
      </c>
      <c r="C3462" t="s">
        <v>86</v>
      </c>
      <c r="D3462">
        <v>2017</v>
      </c>
      <c r="E3462" t="s">
        <v>94</v>
      </c>
      <c r="F3462">
        <v>43</v>
      </c>
      <c r="G3462" s="12">
        <v>8</v>
      </c>
      <c r="H3462" s="10">
        <v>8</v>
      </c>
      <c r="I3462" s="11">
        <v>1800</v>
      </c>
      <c r="J3462" s="11">
        <f t="shared" si="54"/>
        <v>14400</v>
      </c>
    </row>
    <row r="3463" spans="1:10">
      <c r="A3463" t="s">
        <v>77</v>
      </c>
      <c r="B3463" t="s">
        <v>83</v>
      </c>
      <c r="C3463" t="s">
        <v>86</v>
      </c>
      <c r="D3463">
        <v>2017</v>
      </c>
      <c r="E3463" t="s">
        <v>91</v>
      </c>
      <c r="F3463">
        <v>8</v>
      </c>
      <c r="G3463" s="12">
        <v>8.3333333333333339</v>
      </c>
      <c r="H3463" s="10">
        <v>8.3333333333333339</v>
      </c>
      <c r="I3463" s="11">
        <v>120</v>
      </c>
      <c r="J3463" s="11">
        <f t="shared" si="54"/>
        <v>1000.0000000000001</v>
      </c>
    </row>
    <row r="3464" spans="1:10">
      <c r="A3464" t="s">
        <v>78</v>
      </c>
      <c r="B3464" t="s">
        <v>82</v>
      </c>
      <c r="C3464" t="s">
        <v>86</v>
      </c>
      <c r="D3464">
        <v>2017</v>
      </c>
      <c r="E3464" t="s">
        <v>94</v>
      </c>
      <c r="F3464">
        <v>44</v>
      </c>
      <c r="G3464" s="12">
        <v>22.5</v>
      </c>
      <c r="H3464" s="10">
        <v>22.5</v>
      </c>
      <c r="I3464" s="11">
        <v>405</v>
      </c>
      <c r="J3464" s="11">
        <f t="shared" si="54"/>
        <v>9112.5</v>
      </c>
    </row>
    <row r="3465" spans="1:10">
      <c r="A3465" t="s">
        <v>78</v>
      </c>
      <c r="B3465" t="s">
        <v>83</v>
      </c>
      <c r="C3465" t="s">
        <v>86</v>
      </c>
      <c r="D3465">
        <v>2017</v>
      </c>
      <c r="E3465" t="s">
        <v>94</v>
      </c>
      <c r="F3465">
        <v>41</v>
      </c>
      <c r="G3465" s="12">
        <v>5</v>
      </c>
      <c r="H3465" s="10">
        <v>5</v>
      </c>
      <c r="I3465" s="11">
        <v>120</v>
      </c>
      <c r="J3465" s="11">
        <f t="shared" si="54"/>
        <v>600</v>
      </c>
    </row>
    <row r="3466" spans="1:10">
      <c r="A3466" t="s">
        <v>100</v>
      </c>
      <c r="B3466" t="s">
        <v>82</v>
      </c>
      <c r="C3466" t="s">
        <v>86</v>
      </c>
      <c r="D3466">
        <v>2017</v>
      </c>
      <c r="E3466" t="s">
        <v>92</v>
      </c>
      <c r="F3466">
        <v>22</v>
      </c>
      <c r="G3466" s="12">
        <v>7.5</v>
      </c>
      <c r="H3466" s="10">
        <v>7.5</v>
      </c>
      <c r="I3466" s="11">
        <v>405</v>
      </c>
      <c r="J3466" s="11">
        <f t="shared" si="54"/>
        <v>3037.5</v>
      </c>
    </row>
    <row r="3467" spans="1:10">
      <c r="A3467" t="s">
        <v>77</v>
      </c>
      <c r="B3467" t="s">
        <v>83</v>
      </c>
      <c r="C3467" t="s">
        <v>86</v>
      </c>
      <c r="D3467">
        <v>2017</v>
      </c>
      <c r="E3467" t="s">
        <v>94</v>
      </c>
      <c r="F3467">
        <v>41</v>
      </c>
      <c r="G3467" s="12">
        <v>10.666666666666666</v>
      </c>
      <c r="H3467" s="10">
        <v>10.666666666666666</v>
      </c>
      <c r="I3467" s="11">
        <v>120</v>
      </c>
      <c r="J3467" s="11">
        <f t="shared" si="54"/>
        <v>1280</v>
      </c>
    </row>
    <row r="3468" spans="1:10">
      <c r="A3468" t="s">
        <v>75</v>
      </c>
      <c r="B3468" t="s">
        <v>84</v>
      </c>
      <c r="C3468" t="s">
        <v>86</v>
      </c>
      <c r="D3468">
        <v>2017</v>
      </c>
      <c r="E3468" t="s">
        <v>91</v>
      </c>
      <c r="F3468">
        <v>5</v>
      </c>
      <c r="G3468" s="12">
        <v>43.199999999999996</v>
      </c>
      <c r="H3468" s="10">
        <v>43.199999999999996</v>
      </c>
      <c r="I3468" s="11">
        <v>1050</v>
      </c>
      <c r="J3468" s="11">
        <f t="shared" si="54"/>
        <v>45359.999999999993</v>
      </c>
    </row>
    <row r="3469" spans="1:10">
      <c r="A3469" t="s">
        <v>75</v>
      </c>
      <c r="B3469" t="s">
        <v>84</v>
      </c>
      <c r="C3469" t="s">
        <v>86</v>
      </c>
      <c r="D3469">
        <v>2017</v>
      </c>
      <c r="E3469" t="s">
        <v>91</v>
      </c>
      <c r="F3469">
        <v>8</v>
      </c>
      <c r="G3469" s="12">
        <v>36</v>
      </c>
      <c r="H3469" s="10">
        <v>36</v>
      </c>
      <c r="I3469" s="11">
        <v>1050</v>
      </c>
      <c r="J3469" s="11">
        <f t="shared" si="54"/>
        <v>37800</v>
      </c>
    </row>
    <row r="3470" spans="1:10">
      <c r="A3470" t="s">
        <v>76</v>
      </c>
      <c r="B3470" t="s">
        <v>83</v>
      </c>
      <c r="C3470" t="s">
        <v>86</v>
      </c>
      <c r="D3470">
        <v>2017</v>
      </c>
      <c r="E3470" t="s">
        <v>94</v>
      </c>
      <c r="F3470">
        <v>46</v>
      </c>
      <c r="G3470" s="12">
        <v>14.333333333333334</v>
      </c>
      <c r="H3470" s="10">
        <v>14.333333333333334</v>
      </c>
      <c r="I3470" s="11">
        <v>120</v>
      </c>
      <c r="J3470" s="11">
        <f t="shared" si="54"/>
        <v>1720</v>
      </c>
    </row>
    <row r="3471" spans="1:10">
      <c r="A3471" t="s">
        <v>78</v>
      </c>
      <c r="B3471" t="s">
        <v>84</v>
      </c>
      <c r="C3471" t="s">
        <v>86</v>
      </c>
      <c r="D3471">
        <v>2017</v>
      </c>
      <c r="E3471" t="s">
        <v>93</v>
      </c>
      <c r="F3471">
        <v>36</v>
      </c>
      <c r="G3471" s="12">
        <v>21.599999999999998</v>
      </c>
      <c r="H3471" s="10">
        <v>21.599999999999998</v>
      </c>
      <c r="I3471" s="11">
        <v>1050</v>
      </c>
      <c r="J3471" s="11">
        <f t="shared" si="54"/>
        <v>22679.999999999996</v>
      </c>
    </row>
    <row r="3472" spans="1:10">
      <c r="A3472" t="s">
        <v>100</v>
      </c>
      <c r="B3472" t="s">
        <v>84</v>
      </c>
      <c r="C3472" t="s">
        <v>86</v>
      </c>
      <c r="D3472">
        <v>2017</v>
      </c>
      <c r="E3472" t="s">
        <v>91</v>
      </c>
      <c r="F3472">
        <v>7</v>
      </c>
      <c r="G3472" s="12">
        <v>12</v>
      </c>
      <c r="H3472" s="10">
        <v>12</v>
      </c>
      <c r="I3472" s="11">
        <v>1050</v>
      </c>
      <c r="J3472" s="11">
        <f t="shared" si="54"/>
        <v>12600</v>
      </c>
    </row>
    <row r="3473" spans="1:10">
      <c r="A3473" t="s">
        <v>77</v>
      </c>
      <c r="B3473" t="s">
        <v>84</v>
      </c>
      <c r="C3473" t="s">
        <v>86</v>
      </c>
      <c r="D3473">
        <v>2017</v>
      </c>
      <c r="E3473" t="s">
        <v>94</v>
      </c>
      <c r="F3473">
        <v>47</v>
      </c>
      <c r="G3473" s="12">
        <v>40.799999999999997</v>
      </c>
      <c r="H3473" s="10">
        <v>40.799999999999997</v>
      </c>
      <c r="I3473" s="11">
        <v>1050</v>
      </c>
      <c r="J3473" s="11">
        <f t="shared" si="54"/>
        <v>42840</v>
      </c>
    </row>
    <row r="3474" spans="1:10">
      <c r="A3474" t="s">
        <v>75</v>
      </c>
      <c r="B3474" t="s">
        <v>85</v>
      </c>
      <c r="C3474" t="s">
        <v>86</v>
      </c>
      <c r="D3474">
        <v>2017</v>
      </c>
      <c r="E3474" t="s">
        <v>92</v>
      </c>
      <c r="F3474">
        <v>20</v>
      </c>
      <c r="G3474" s="12">
        <v>5.75</v>
      </c>
      <c r="H3474" s="10">
        <v>5.75</v>
      </c>
      <c r="I3474" s="11">
        <v>1800</v>
      </c>
      <c r="J3474" s="11">
        <f t="shared" si="54"/>
        <v>10350</v>
      </c>
    </row>
    <row r="3475" spans="1:10">
      <c r="A3475" t="s">
        <v>75</v>
      </c>
      <c r="B3475" t="s">
        <v>82</v>
      </c>
      <c r="C3475" t="s">
        <v>86</v>
      </c>
      <c r="D3475">
        <v>2017</v>
      </c>
      <c r="E3475" t="s">
        <v>91</v>
      </c>
      <c r="F3475">
        <v>8</v>
      </c>
      <c r="G3475" s="12">
        <v>34.5</v>
      </c>
      <c r="H3475" s="10">
        <v>34.5</v>
      </c>
      <c r="I3475" s="11">
        <v>405</v>
      </c>
      <c r="J3475" s="11">
        <f t="shared" si="54"/>
        <v>13972.5</v>
      </c>
    </row>
    <row r="3476" spans="1:10">
      <c r="A3476" t="s">
        <v>77</v>
      </c>
      <c r="B3476" t="s">
        <v>83</v>
      </c>
      <c r="C3476" t="s">
        <v>86</v>
      </c>
      <c r="D3476">
        <v>2017</v>
      </c>
      <c r="E3476" t="s">
        <v>94</v>
      </c>
      <c r="F3476">
        <v>42</v>
      </c>
      <c r="G3476" s="12">
        <v>5.333333333333333</v>
      </c>
      <c r="H3476" s="10">
        <v>5.333333333333333</v>
      </c>
      <c r="I3476" s="11">
        <v>120</v>
      </c>
      <c r="J3476" s="11">
        <f t="shared" si="54"/>
        <v>640</v>
      </c>
    </row>
    <row r="3477" spans="1:10">
      <c r="A3477" t="s">
        <v>78</v>
      </c>
      <c r="B3477" t="s">
        <v>84</v>
      </c>
      <c r="C3477" t="s">
        <v>86</v>
      </c>
      <c r="D3477">
        <v>2017</v>
      </c>
      <c r="E3477" t="s">
        <v>94</v>
      </c>
      <c r="F3477">
        <v>41</v>
      </c>
      <c r="G3477" s="12">
        <v>26.4</v>
      </c>
      <c r="H3477" s="10">
        <v>26.4</v>
      </c>
      <c r="I3477" s="11">
        <v>1050</v>
      </c>
      <c r="J3477" s="11">
        <f t="shared" si="54"/>
        <v>27720</v>
      </c>
    </row>
    <row r="3478" spans="1:10">
      <c r="A3478" t="s">
        <v>77</v>
      </c>
      <c r="B3478" t="s">
        <v>82</v>
      </c>
      <c r="C3478" t="s">
        <v>86</v>
      </c>
      <c r="D3478">
        <v>2017</v>
      </c>
      <c r="E3478" t="s">
        <v>91</v>
      </c>
      <c r="F3478">
        <v>8</v>
      </c>
      <c r="G3478" s="12">
        <v>37.5</v>
      </c>
      <c r="H3478" s="10">
        <v>37.5</v>
      </c>
      <c r="I3478" s="11">
        <v>405</v>
      </c>
      <c r="J3478" s="11">
        <f t="shared" si="54"/>
        <v>15187.5</v>
      </c>
    </row>
    <row r="3479" spans="1:10">
      <c r="A3479" t="s">
        <v>75</v>
      </c>
      <c r="B3479" t="s">
        <v>82</v>
      </c>
      <c r="C3479" t="s">
        <v>86</v>
      </c>
      <c r="D3479">
        <v>2017</v>
      </c>
      <c r="E3479" t="s">
        <v>93</v>
      </c>
      <c r="F3479">
        <v>35</v>
      </c>
      <c r="G3479" s="12">
        <v>31.5</v>
      </c>
      <c r="H3479" s="10">
        <v>31.5</v>
      </c>
      <c r="I3479" s="11">
        <v>405</v>
      </c>
      <c r="J3479" s="11">
        <f t="shared" si="54"/>
        <v>12757.5</v>
      </c>
    </row>
    <row r="3480" spans="1:10">
      <c r="A3480" t="s">
        <v>78</v>
      </c>
      <c r="B3480" t="s">
        <v>85</v>
      </c>
      <c r="C3480" t="s">
        <v>86</v>
      </c>
      <c r="D3480">
        <v>2017</v>
      </c>
      <c r="E3480" t="s">
        <v>91</v>
      </c>
      <c r="F3480">
        <v>6</v>
      </c>
      <c r="G3480" s="12">
        <v>3.75</v>
      </c>
      <c r="H3480" s="10">
        <v>3.75</v>
      </c>
      <c r="I3480" s="11">
        <v>1800</v>
      </c>
      <c r="J3480" s="11">
        <f t="shared" si="54"/>
        <v>6750</v>
      </c>
    </row>
    <row r="3481" spans="1:10">
      <c r="A3481" t="s">
        <v>77</v>
      </c>
      <c r="B3481" t="s">
        <v>82</v>
      </c>
      <c r="C3481" t="s">
        <v>86</v>
      </c>
      <c r="D3481">
        <v>2017</v>
      </c>
      <c r="E3481" t="s">
        <v>94</v>
      </c>
      <c r="F3481">
        <v>46</v>
      </c>
      <c r="G3481" s="12">
        <v>45</v>
      </c>
      <c r="H3481" s="10">
        <v>45</v>
      </c>
      <c r="I3481" s="11">
        <v>405</v>
      </c>
      <c r="J3481" s="11">
        <f t="shared" si="54"/>
        <v>18225</v>
      </c>
    </row>
    <row r="3482" spans="1:10">
      <c r="A3482" t="s">
        <v>75</v>
      </c>
      <c r="B3482" t="s">
        <v>82</v>
      </c>
      <c r="C3482" t="s">
        <v>86</v>
      </c>
      <c r="D3482">
        <v>2017</v>
      </c>
      <c r="E3482" t="s">
        <v>92</v>
      </c>
      <c r="F3482">
        <v>20</v>
      </c>
      <c r="G3482" s="12">
        <v>48</v>
      </c>
      <c r="H3482" s="10">
        <v>48</v>
      </c>
      <c r="I3482" s="11">
        <v>405</v>
      </c>
      <c r="J3482" s="11">
        <f t="shared" si="54"/>
        <v>19440</v>
      </c>
    </row>
    <row r="3483" spans="1:10">
      <c r="A3483" t="s">
        <v>76</v>
      </c>
      <c r="B3483" t="s">
        <v>82</v>
      </c>
      <c r="C3483" t="s">
        <v>86</v>
      </c>
      <c r="D3483">
        <v>2017</v>
      </c>
      <c r="E3483" t="s">
        <v>92</v>
      </c>
      <c r="F3483">
        <v>16</v>
      </c>
      <c r="G3483" s="12">
        <v>48</v>
      </c>
      <c r="H3483" s="10">
        <v>48</v>
      </c>
      <c r="I3483" s="11">
        <v>405</v>
      </c>
      <c r="J3483" s="11">
        <f t="shared" si="54"/>
        <v>19440</v>
      </c>
    </row>
    <row r="3484" spans="1:10">
      <c r="A3484" t="s">
        <v>75</v>
      </c>
      <c r="B3484" t="s">
        <v>84</v>
      </c>
      <c r="C3484" t="s">
        <v>86</v>
      </c>
      <c r="D3484">
        <v>2017</v>
      </c>
      <c r="E3484" t="s">
        <v>94</v>
      </c>
      <c r="F3484">
        <v>47</v>
      </c>
      <c r="G3484" s="12">
        <v>48</v>
      </c>
      <c r="H3484" s="10">
        <v>48</v>
      </c>
      <c r="I3484" s="11">
        <v>1050</v>
      </c>
      <c r="J3484" s="11">
        <f t="shared" si="54"/>
        <v>50400</v>
      </c>
    </row>
    <row r="3485" spans="1:10">
      <c r="A3485" t="s">
        <v>78</v>
      </c>
      <c r="B3485" t="s">
        <v>84</v>
      </c>
      <c r="C3485" t="s">
        <v>86</v>
      </c>
      <c r="D3485">
        <v>2017</v>
      </c>
      <c r="E3485" t="s">
        <v>91</v>
      </c>
      <c r="F3485">
        <v>5</v>
      </c>
      <c r="G3485" s="12">
        <v>13.2</v>
      </c>
      <c r="H3485" s="10">
        <v>13.2</v>
      </c>
      <c r="I3485" s="11">
        <v>1050</v>
      </c>
      <c r="J3485" s="11">
        <f t="shared" si="54"/>
        <v>13860</v>
      </c>
    </row>
    <row r="3486" spans="1:10">
      <c r="A3486" t="s">
        <v>75</v>
      </c>
      <c r="B3486" t="s">
        <v>85</v>
      </c>
      <c r="C3486" t="s">
        <v>86</v>
      </c>
      <c r="D3486">
        <v>2017</v>
      </c>
      <c r="E3486" t="s">
        <v>93</v>
      </c>
      <c r="F3486">
        <v>29</v>
      </c>
      <c r="G3486" s="12">
        <v>7</v>
      </c>
      <c r="H3486" s="10">
        <v>7</v>
      </c>
      <c r="I3486" s="11">
        <v>1800</v>
      </c>
      <c r="J3486" s="11">
        <f t="shared" si="54"/>
        <v>12600</v>
      </c>
    </row>
    <row r="3487" spans="1:10">
      <c r="A3487" t="s">
        <v>77</v>
      </c>
      <c r="B3487" t="s">
        <v>84</v>
      </c>
      <c r="C3487" t="s">
        <v>86</v>
      </c>
      <c r="D3487">
        <v>2017</v>
      </c>
      <c r="E3487" t="s">
        <v>94</v>
      </c>
      <c r="F3487">
        <v>43</v>
      </c>
      <c r="G3487" s="12">
        <v>21.599999999999998</v>
      </c>
      <c r="H3487" s="10">
        <v>21.599999999999998</v>
      </c>
      <c r="I3487" s="11">
        <v>1050</v>
      </c>
      <c r="J3487" s="11">
        <f t="shared" si="54"/>
        <v>22679.999999999996</v>
      </c>
    </row>
    <row r="3488" spans="1:10">
      <c r="A3488" t="s">
        <v>100</v>
      </c>
      <c r="B3488" t="s">
        <v>83</v>
      </c>
      <c r="C3488" t="s">
        <v>86</v>
      </c>
      <c r="D3488">
        <v>2017</v>
      </c>
      <c r="E3488" t="s">
        <v>91</v>
      </c>
      <c r="F3488">
        <v>12</v>
      </c>
      <c r="G3488" s="12">
        <v>3</v>
      </c>
      <c r="H3488" s="10">
        <v>3</v>
      </c>
      <c r="I3488" s="11">
        <v>120</v>
      </c>
      <c r="J3488" s="11">
        <f t="shared" si="54"/>
        <v>360</v>
      </c>
    </row>
    <row r="3489" spans="1:10">
      <c r="A3489" t="s">
        <v>76</v>
      </c>
      <c r="B3489" t="s">
        <v>84</v>
      </c>
      <c r="C3489" t="s">
        <v>86</v>
      </c>
      <c r="D3489">
        <v>2017</v>
      </c>
      <c r="E3489" t="s">
        <v>91</v>
      </c>
      <c r="F3489">
        <v>2</v>
      </c>
      <c r="G3489" s="12">
        <v>48</v>
      </c>
      <c r="H3489" s="10">
        <v>48</v>
      </c>
      <c r="I3489" s="11">
        <v>1050</v>
      </c>
      <c r="J3489" s="11">
        <f t="shared" si="54"/>
        <v>50400</v>
      </c>
    </row>
    <row r="3490" spans="1:10">
      <c r="A3490" t="s">
        <v>76</v>
      </c>
      <c r="B3490" t="s">
        <v>85</v>
      </c>
      <c r="C3490" t="s">
        <v>86</v>
      </c>
      <c r="D3490">
        <v>2017</v>
      </c>
      <c r="E3490" t="s">
        <v>93</v>
      </c>
      <c r="F3490">
        <v>28</v>
      </c>
      <c r="G3490" s="12">
        <v>7.5</v>
      </c>
      <c r="H3490" s="10">
        <v>7.5</v>
      </c>
      <c r="I3490" s="11">
        <v>1800</v>
      </c>
      <c r="J3490" s="11">
        <f t="shared" si="54"/>
        <v>13500</v>
      </c>
    </row>
    <row r="3491" spans="1:10">
      <c r="A3491" t="s">
        <v>76</v>
      </c>
      <c r="B3491" t="s">
        <v>82</v>
      </c>
      <c r="C3491" t="s">
        <v>86</v>
      </c>
      <c r="D3491">
        <v>2017</v>
      </c>
      <c r="E3491" t="s">
        <v>91</v>
      </c>
      <c r="F3491">
        <v>3</v>
      </c>
      <c r="G3491" s="12">
        <v>55.5</v>
      </c>
      <c r="H3491" s="10">
        <v>55.5</v>
      </c>
      <c r="I3491" s="11">
        <v>405</v>
      </c>
      <c r="J3491" s="11">
        <f t="shared" si="54"/>
        <v>22477.5</v>
      </c>
    </row>
    <row r="3492" spans="1:10">
      <c r="A3492" t="s">
        <v>76</v>
      </c>
      <c r="B3492" t="s">
        <v>83</v>
      </c>
      <c r="C3492" t="s">
        <v>86</v>
      </c>
      <c r="D3492">
        <v>2017</v>
      </c>
      <c r="E3492" t="s">
        <v>91</v>
      </c>
      <c r="F3492">
        <v>1</v>
      </c>
      <c r="G3492" s="12">
        <v>15.333333333333334</v>
      </c>
      <c r="H3492" s="10">
        <v>15.333333333333334</v>
      </c>
      <c r="I3492" s="11">
        <v>120</v>
      </c>
      <c r="J3492" s="11">
        <f t="shared" si="54"/>
        <v>1840</v>
      </c>
    </row>
    <row r="3493" spans="1:10">
      <c r="A3493" t="s">
        <v>100</v>
      </c>
      <c r="B3493" t="s">
        <v>84</v>
      </c>
      <c r="C3493" t="s">
        <v>86</v>
      </c>
      <c r="D3493">
        <v>2017</v>
      </c>
      <c r="E3493" t="s">
        <v>91</v>
      </c>
      <c r="F3493">
        <v>9</v>
      </c>
      <c r="G3493" s="12">
        <v>9.6</v>
      </c>
      <c r="H3493" s="10">
        <v>9.6</v>
      </c>
      <c r="I3493" s="11">
        <v>1050</v>
      </c>
      <c r="J3493" s="11">
        <f t="shared" si="54"/>
        <v>10080</v>
      </c>
    </row>
    <row r="3494" spans="1:10">
      <c r="A3494" t="s">
        <v>77</v>
      </c>
      <c r="B3494" t="s">
        <v>83</v>
      </c>
      <c r="C3494" t="s">
        <v>86</v>
      </c>
      <c r="D3494">
        <v>2017</v>
      </c>
      <c r="E3494" t="s">
        <v>91</v>
      </c>
      <c r="F3494">
        <v>2</v>
      </c>
      <c r="G3494" s="12">
        <v>7.666666666666667</v>
      </c>
      <c r="H3494" s="10">
        <v>7.666666666666667</v>
      </c>
      <c r="I3494" s="11">
        <v>120</v>
      </c>
      <c r="J3494" s="11">
        <f t="shared" si="54"/>
        <v>920</v>
      </c>
    </row>
    <row r="3495" spans="1:10">
      <c r="A3495" t="s">
        <v>77</v>
      </c>
      <c r="B3495" t="s">
        <v>85</v>
      </c>
      <c r="C3495" t="s">
        <v>86</v>
      </c>
      <c r="D3495">
        <v>2017</v>
      </c>
      <c r="E3495" t="s">
        <v>93</v>
      </c>
      <c r="F3495">
        <v>29</v>
      </c>
      <c r="G3495" s="12">
        <v>3.75</v>
      </c>
      <c r="H3495" s="10">
        <v>3.75</v>
      </c>
      <c r="I3495" s="11">
        <v>1800</v>
      </c>
      <c r="J3495" s="11">
        <f t="shared" si="54"/>
        <v>6750</v>
      </c>
    </row>
    <row r="3496" spans="1:10">
      <c r="A3496" t="s">
        <v>77</v>
      </c>
      <c r="B3496" t="s">
        <v>83</v>
      </c>
      <c r="C3496" t="s">
        <v>86</v>
      </c>
      <c r="D3496">
        <v>2017</v>
      </c>
      <c r="E3496" t="s">
        <v>91</v>
      </c>
      <c r="F3496">
        <v>5</v>
      </c>
      <c r="G3496" s="12">
        <v>6.333333333333333</v>
      </c>
      <c r="H3496" s="10">
        <v>6.333333333333333</v>
      </c>
      <c r="I3496" s="11">
        <v>120</v>
      </c>
      <c r="J3496" s="11">
        <f t="shared" si="54"/>
        <v>760</v>
      </c>
    </row>
    <row r="3497" spans="1:10">
      <c r="A3497" t="s">
        <v>78</v>
      </c>
      <c r="B3497" t="s">
        <v>84</v>
      </c>
      <c r="C3497" t="s">
        <v>86</v>
      </c>
      <c r="D3497">
        <v>2017</v>
      </c>
      <c r="E3497" t="s">
        <v>91</v>
      </c>
      <c r="F3497">
        <v>4</v>
      </c>
      <c r="G3497" s="12">
        <v>33.6</v>
      </c>
      <c r="H3497" s="10">
        <v>33.6</v>
      </c>
      <c r="I3497" s="11">
        <v>1050</v>
      </c>
      <c r="J3497" s="11">
        <f t="shared" si="54"/>
        <v>35280</v>
      </c>
    </row>
    <row r="3498" spans="1:10">
      <c r="A3498" t="s">
        <v>78</v>
      </c>
      <c r="B3498" t="s">
        <v>85</v>
      </c>
      <c r="C3498" t="s">
        <v>86</v>
      </c>
      <c r="D3498">
        <v>2017</v>
      </c>
      <c r="E3498" t="s">
        <v>91</v>
      </c>
      <c r="F3498">
        <v>3</v>
      </c>
      <c r="G3498" s="12">
        <v>2.5</v>
      </c>
      <c r="H3498" s="10">
        <v>2.5</v>
      </c>
      <c r="I3498" s="11">
        <v>1800</v>
      </c>
      <c r="J3498" s="11">
        <f t="shared" si="54"/>
        <v>4500</v>
      </c>
    </row>
    <row r="3499" spans="1:10">
      <c r="A3499" t="s">
        <v>100</v>
      </c>
      <c r="B3499" t="s">
        <v>84</v>
      </c>
      <c r="C3499" t="s">
        <v>86</v>
      </c>
      <c r="D3499">
        <v>2017</v>
      </c>
      <c r="E3499" t="s">
        <v>91</v>
      </c>
      <c r="F3499">
        <v>8</v>
      </c>
      <c r="G3499" s="12">
        <v>6</v>
      </c>
      <c r="H3499" s="10">
        <v>6</v>
      </c>
      <c r="I3499" s="11">
        <v>1050</v>
      </c>
      <c r="J3499" s="11">
        <f t="shared" si="54"/>
        <v>6300</v>
      </c>
    </row>
    <row r="3500" spans="1:10">
      <c r="A3500" t="s">
        <v>77</v>
      </c>
      <c r="B3500" t="s">
        <v>84</v>
      </c>
      <c r="C3500" t="s">
        <v>86</v>
      </c>
      <c r="D3500">
        <v>2017</v>
      </c>
      <c r="E3500" t="s">
        <v>93</v>
      </c>
      <c r="F3500">
        <v>29</v>
      </c>
      <c r="G3500" s="12">
        <v>27.599999999999998</v>
      </c>
      <c r="H3500" s="10">
        <v>27.599999999999998</v>
      </c>
      <c r="I3500" s="11">
        <v>1050</v>
      </c>
      <c r="J3500" s="11">
        <f t="shared" si="54"/>
        <v>28979.999999999996</v>
      </c>
    </row>
    <row r="3501" spans="1:10">
      <c r="A3501" t="s">
        <v>100</v>
      </c>
      <c r="B3501" t="s">
        <v>83</v>
      </c>
      <c r="C3501" t="s">
        <v>86</v>
      </c>
      <c r="D3501">
        <v>2017</v>
      </c>
      <c r="E3501" t="s">
        <v>92</v>
      </c>
      <c r="F3501">
        <v>24</v>
      </c>
      <c r="G3501" s="12">
        <v>3.3333333333333335</v>
      </c>
      <c r="H3501" s="10">
        <v>3.3333333333333335</v>
      </c>
      <c r="I3501" s="11">
        <v>120</v>
      </c>
      <c r="J3501" s="11">
        <f t="shared" si="54"/>
        <v>400</v>
      </c>
    </row>
    <row r="3502" spans="1:10">
      <c r="A3502" t="s">
        <v>78</v>
      </c>
      <c r="B3502" t="s">
        <v>82</v>
      </c>
      <c r="C3502" t="s">
        <v>86</v>
      </c>
      <c r="D3502">
        <v>2017</v>
      </c>
      <c r="E3502" t="s">
        <v>91</v>
      </c>
      <c r="F3502">
        <v>1</v>
      </c>
      <c r="G3502" s="12">
        <v>28.5</v>
      </c>
      <c r="H3502" s="10">
        <v>28.5</v>
      </c>
      <c r="I3502" s="11">
        <v>405</v>
      </c>
      <c r="J3502" s="11">
        <f t="shared" si="54"/>
        <v>11542.5</v>
      </c>
    </row>
    <row r="3503" spans="1:10">
      <c r="A3503" t="s">
        <v>76</v>
      </c>
      <c r="B3503" t="s">
        <v>82</v>
      </c>
      <c r="C3503" t="s">
        <v>86</v>
      </c>
      <c r="D3503">
        <v>2017</v>
      </c>
      <c r="E3503" t="s">
        <v>91</v>
      </c>
      <c r="F3503">
        <v>2</v>
      </c>
      <c r="G3503" s="12">
        <v>61.5</v>
      </c>
      <c r="H3503" s="10">
        <v>61.5</v>
      </c>
      <c r="I3503" s="11">
        <v>405</v>
      </c>
      <c r="J3503" s="11">
        <f t="shared" si="54"/>
        <v>24907.5</v>
      </c>
    </row>
    <row r="3504" spans="1:10">
      <c r="A3504" t="s">
        <v>78</v>
      </c>
      <c r="B3504" t="s">
        <v>85</v>
      </c>
      <c r="C3504" t="s">
        <v>86</v>
      </c>
      <c r="D3504">
        <v>2017</v>
      </c>
      <c r="E3504" t="s">
        <v>94</v>
      </c>
      <c r="F3504">
        <v>44</v>
      </c>
      <c r="G3504" s="12">
        <v>7.5</v>
      </c>
      <c r="H3504" s="10">
        <v>7.5</v>
      </c>
      <c r="I3504" s="11">
        <v>1800</v>
      </c>
      <c r="J3504" s="11">
        <f t="shared" si="54"/>
        <v>13500</v>
      </c>
    </row>
    <row r="3505" spans="1:10">
      <c r="A3505" t="s">
        <v>76</v>
      </c>
      <c r="B3505" t="s">
        <v>84</v>
      </c>
      <c r="C3505" t="s">
        <v>86</v>
      </c>
      <c r="D3505">
        <v>2017</v>
      </c>
      <c r="E3505" t="s">
        <v>92</v>
      </c>
      <c r="F3505">
        <v>15</v>
      </c>
      <c r="G3505" s="12">
        <v>56.4</v>
      </c>
      <c r="H3505" s="10">
        <v>56.4</v>
      </c>
      <c r="I3505" s="11">
        <v>1050</v>
      </c>
      <c r="J3505" s="11">
        <f t="shared" si="54"/>
        <v>59220</v>
      </c>
    </row>
    <row r="3506" spans="1:10">
      <c r="A3506" t="s">
        <v>77</v>
      </c>
      <c r="B3506" t="s">
        <v>84</v>
      </c>
      <c r="C3506" t="s">
        <v>86</v>
      </c>
      <c r="D3506">
        <v>2017</v>
      </c>
      <c r="E3506" t="s">
        <v>94</v>
      </c>
      <c r="F3506">
        <v>46</v>
      </c>
      <c r="G3506" s="12">
        <v>31.2</v>
      </c>
      <c r="H3506" s="10">
        <v>31.2</v>
      </c>
      <c r="I3506" s="11">
        <v>1050</v>
      </c>
      <c r="J3506" s="11">
        <f t="shared" si="54"/>
        <v>32760</v>
      </c>
    </row>
    <row r="3507" spans="1:10">
      <c r="A3507" t="s">
        <v>77</v>
      </c>
      <c r="B3507" t="s">
        <v>82</v>
      </c>
      <c r="C3507" t="s">
        <v>86</v>
      </c>
      <c r="D3507">
        <v>2017</v>
      </c>
      <c r="E3507" t="s">
        <v>93</v>
      </c>
      <c r="F3507">
        <v>36</v>
      </c>
      <c r="G3507" s="12">
        <v>45</v>
      </c>
      <c r="H3507" s="10">
        <v>45</v>
      </c>
      <c r="I3507" s="11">
        <v>405</v>
      </c>
      <c r="J3507" s="11">
        <f t="shared" si="54"/>
        <v>18225</v>
      </c>
    </row>
    <row r="3508" spans="1:10">
      <c r="A3508" t="s">
        <v>78</v>
      </c>
      <c r="B3508" t="s">
        <v>82</v>
      </c>
      <c r="C3508" t="s">
        <v>86</v>
      </c>
      <c r="D3508">
        <v>2017</v>
      </c>
      <c r="E3508" t="s">
        <v>94</v>
      </c>
      <c r="F3508">
        <v>42</v>
      </c>
      <c r="G3508" s="12">
        <v>22.5</v>
      </c>
      <c r="H3508" s="10">
        <v>22.5</v>
      </c>
      <c r="I3508" s="11">
        <v>405</v>
      </c>
      <c r="J3508" s="11">
        <f t="shared" si="54"/>
        <v>9112.5</v>
      </c>
    </row>
    <row r="3509" spans="1:10">
      <c r="A3509" t="s">
        <v>77</v>
      </c>
      <c r="B3509" t="s">
        <v>82</v>
      </c>
      <c r="C3509" t="s">
        <v>86</v>
      </c>
      <c r="D3509">
        <v>2017</v>
      </c>
      <c r="E3509" t="s">
        <v>94</v>
      </c>
      <c r="F3509">
        <v>41</v>
      </c>
      <c r="G3509" s="12">
        <v>33</v>
      </c>
      <c r="H3509" s="10">
        <v>33</v>
      </c>
      <c r="I3509" s="11">
        <v>405</v>
      </c>
      <c r="J3509" s="11">
        <f t="shared" si="54"/>
        <v>13365</v>
      </c>
    </row>
    <row r="3510" spans="1:10">
      <c r="A3510" t="s">
        <v>76</v>
      </c>
      <c r="B3510" t="s">
        <v>85</v>
      </c>
      <c r="C3510" t="s">
        <v>86</v>
      </c>
      <c r="D3510">
        <v>2017</v>
      </c>
      <c r="E3510" t="s">
        <v>94</v>
      </c>
      <c r="F3510">
        <v>46</v>
      </c>
      <c r="G3510" s="12">
        <v>7.5</v>
      </c>
      <c r="H3510" s="10">
        <v>7.5</v>
      </c>
      <c r="I3510" s="11">
        <v>1800</v>
      </c>
      <c r="J3510" s="11">
        <f t="shared" si="54"/>
        <v>13500</v>
      </c>
    </row>
    <row r="3511" spans="1:10">
      <c r="A3511" t="s">
        <v>78</v>
      </c>
      <c r="B3511" t="s">
        <v>84</v>
      </c>
      <c r="C3511" t="s">
        <v>86</v>
      </c>
      <c r="D3511">
        <v>2017</v>
      </c>
      <c r="E3511" t="s">
        <v>91</v>
      </c>
      <c r="F3511">
        <v>1</v>
      </c>
      <c r="G3511" s="12">
        <v>36</v>
      </c>
      <c r="H3511" s="10">
        <v>36</v>
      </c>
      <c r="I3511" s="11">
        <v>1050</v>
      </c>
      <c r="J3511" s="11">
        <f t="shared" si="54"/>
        <v>37800</v>
      </c>
    </row>
    <row r="3512" spans="1:10">
      <c r="A3512" t="s">
        <v>75</v>
      </c>
      <c r="B3512" t="s">
        <v>84</v>
      </c>
      <c r="C3512" t="s">
        <v>86</v>
      </c>
      <c r="D3512">
        <v>2017</v>
      </c>
      <c r="E3512" t="s">
        <v>92</v>
      </c>
      <c r="F3512">
        <v>16</v>
      </c>
      <c r="G3512" s="12">
        <v>30</v>
      </c>
      <c r="H3512" s="10">
        <v>30</v>
      </c>
      <c r="I3512" s="11">
        <v>1050</v>
      </c>
      <c r="J3512" s="11">
        <f t="shared" si="54"/>
        <v>31500</v>
      </c>
    </row>
    <row r="3513" spans="1:10">
      <c r="A3513" t="s">
        <v>75</v>
      </c>
      <c r="B3513" t="s">
        <v>84</v>
      </c>
      <c r="C3513" t="s">
        <v>86</v>
      </c>
      <c r="D3513">
        <v>2017</v>
      </c>
      <c r="E3513" t="s">
        <v>93</v>
      </c>
      <c r="F3513">
        <v>36</v>
      </c>
      <c r="G3513" s="12">
        <v>30</v>
      </c>
      <c r="H3513" s="10">
        <v>30</v>
      </c>
      <c r="I3513" s="11">
        <v>1050</v>
      </c>
      <c r="J3513" s="11">
        <f t="shared" si="54"/>
        <v>31500</v>
      </c>
    </row>
    <row r="3514" spans="1:10">
      <c r="A3514" t="s">
        <v>77</v>
      </c>
      <c r="B3514" t="s">
        <v>82</v>
      </c>
      <c r="C3514" t="s">
        <v>86</v>
      </c>
      <c r="D3514">
        <v>2017</v>
      </c>
      <c r="E3514" t="s">
        <v>94</v>
      </c>
      <c r="F3514">
        <v>52</v>
      </c>
      <c r="G3514" s="12">
        <v>45</v>
      </c>
      <c r="H3514" s="10">
        <v>45</v>
      </c>
      <c r="I3514" s="11">
        <v>405</v>
      </c>
      <c r="J3514" s="11">
        <f t="shared" si="54"/>
        <v>18225</v>
      </c>
    </row>
    <row r="3515" spans="1:10">
      <c r="A3515" t="s">
        <v>100</v>
      </c>
      <c r="B3515" t="s">
        <v>82</v>
      </c>
      <c r="C3515" t="s">
        <v>86</v>
      </c>
      <c r="D3515">
        <v>2017</v>
      </c>
      <c r="E3515" t="s">
        <v>94</v>
      </c>
      <c r="F3515">
        <v>46</v>
      </c>
      <c r="G3515" s="12">
        <v>13.5</v>
      </c>
      <c r="H3515" s="10">
        <v>13.5</v>
      </c>
      <c r="I3515" s="11">
        <v>405</v>
      </c>
      <c r="J3515" s="11">
        <f t="shared" si="54"/>
        <v>5467.5</v>
      </c>
    </row>
    <row r="3516" spans="1:10">
      <c r="A3516" t="s">
        <v>100</v>
      </c>
      <c r="B3516" t="s">
        <v>83</v>
      </c>
      <c r="C3516" t="s">
        <v>86</v>
      </c>
      <c r="D3516">
        <v>2017</v>
      </c>
      <c r="E3516" t="s">
        <v>92</v>
      </c>
      <c r="F3516">
        <v>21</v>
      </c>
      <c r="G3516" s="12">
        <v>2</v>
      </c>
      <c r="H3516" s="10">
        <v>2</v>
      </c>
      <c r="I3516" s="11">
        <v>120</v>
      </c>
      <c r="J3516" s="11">
        <f t="shared" si="54"/>
        <v>240</v>
      </c>
    </row>
    <row r="3517" spans="1:10">
      <c r="A3517" t="s">
        <v>75</v>
      </c>
      <c r="B3517" t="s">
        <v>83</v>
      </c>
      <c r="C3517" t="s">
        <v>86</v>
      </c>
      <c r="D3517">
        <v>2017</v>
      </c>
      <c r="E3517" t="s">
        <v>94</v>
      </c>
      <c r="F3517">
        <v>46</v>
      </c>
      <c r="G3517" s="12">
        <v>12.333333333333334</v>
      </c>
      <c r="H3517" s="10">
        <v>12.333333333333334</v>
      </c>
      <c r="I3517" s="11">
        <v>120</v>
      </c>
      <c r="J3517" s="11">
        <f t="shared" si="54"/>
        <v>1480</v>
      </c>
    </row>
    <row r="3518" spans="1:10">
      <c r="A3518" t="s">
        <v>76</v>
      </c>
      <c r="B3518" t="s">
        <v>82</v>
      </c>
      <c r="C3518" t="s">
        <v>86</v>
      </c>
      <c r="D3518">
        <v>2017</v>
      </c>
      <c r="E3518" t="s">
        <v>91</v>
      </c>
      <c r="F3518">
        <v>6</v>
      </c>
      <c r="G3518" s="12">
        <v>73.5</v>
      </c>
      <c r="H3518" s="10">
        <v>73.5</v>
      </c>
      <c r="I3518" s="11">
        <v>405</v>
      </c>
      <c r="J3518" s="11">
        <f t="shared" si="54"/>
        <v>29767.5</v>
      </c>
    </row>
    <row r="3519" spans="1:10">
      <c r="A3519" t="s">
        <v>100</v>
      </c>
      <c r="B3519" t="s">
        <v>82</v>
      </c>
      <c r="C3519" t="s">
        <v>86</v>
      </c>
      <c r="D3519">
        <v>2017</v>
      </c>
      <c r="E3519" t="s">
        <v>91</v>
      </c>
      <c r="F3519">
        <v>9</v>
      </c>
      <c r="G3519" s="12">
        <v>10.5</v>
      </c>
      <c r="H3519" s="10">
        <v>10.5</v>
      </c>
      <c r="I3519" s="11">
        <v>405</v>
      </c>
      <c r="J3519" s="11">
        <f t="shared" si="54"/>
        <v>4252.5</v>
      </c>
    </row>
    <row r="3520" spans="1:10">
      <c r="A3520" t="s">
        <v>78</v>
      </c>
      <c r="B3520" t="s">
        <v>82</v>
      </c>
      <c r="C3520" t="s">
        <v>86</v>
      </c>
      <c r="D3520">
        <v>2017</v>
      </c>
      <c r="E3520" t="s">
        <v>91</v>
      </c>
      <c r="F3520">
        <v>5</v>
      </c>
      <c r="G3520" s="12">
        <v>39</v>
      </c>
      <c r="H3520" s="10">
        <v>39</v>
      </c>
      <c r="I3520" s="11">
        <v>405</v>
      </c>
      <c r="J3520" s="11">
        <f t="shared" si="54"/>
        <v>15795</v>
      </c>
    </row>
    <row r="3521" spans="1:10">
      <c r="A3521" t="s">
        <v>76</v>
      </c>
      <c r="B3521" t="s">
        <v>82</v>
      </c>
      <c r="C3521" t="s">
        <v>86</v>
      </c>
      <c r="D3521">
        <v>2017</v>
      </c>
      <c r="E3521" t="s">
        <v>93</v>
      </c>
      <c r="F3521">
        <v>29</v>
      </c>
      <c r="G3521" s="12">
        <v>58.5</v>
      </c>
      <c r="H3521" s="10">
        <v>58.5</v>
      </c>
      <c r="I3521" s="11">
        <v>405</v>
      </c>
      <c r="J3521" s="11">
        <f t="shared" si="54"/>
        <v>23692.5</v>
      </c>
    </row>
    <row r="3522" spans="1:10">
      <c r="A3522" t="s">
        <v>75</v>
      </c>
      <c r="B3522" t="s">
        <v>85</v>
      </c>
      <c r="C3522" t="s">
        <v>86</v>
      </c>
      <c r="D3522">
        <v>2017</v>
      </c>
      <c r="E3522" t="s">
        <v>94</v>
      </c>
      <c r="F3522">
        <v>44</v>
      </c>
      <c r="G3522" s="12">
        <v>7.25</v>
      </c>
      <c r="H3522" s="10">
        <v>7.25</v>
      </c>
      <c r="I3522" s="11">
        <v>1800</v>
      </c>
      <c r="J3522" s="11">
        <f t="shared" ref="J3522:J3585" si="55">I3522*G3522</f>
        <v>13050</v>
      </c>
    </row>
    <row r="3523" spans="1:10">
      <c r="A3523" t="s">
        <v>78</v>
      </c>
      <c r="B3523" t="s">
        <v>84</v>
      </c>
      <c r="C3523" t="s">
        <v>86</v>
      </c>
      <c r="D3523">
        <v>2017</v>
      </c>
      <c r="E3523" t="s">
        <v>93</v>
      </c>
      <c r="F3523">
        <v>38</v>
      </c>
      <c r="G3523" s="12">
        <v>18</v>
      </c>
      <c r="H3523" s="10">
        <v>18</v>
      </c>
      <c r="I3523" s="11">
        <v>1050</v>
      </c>
      <c r="J3523" s="11">
        <f t="shared" si="55"/>
        <v>18900</v>
      </c>
    </row>
    <row r="3524" spans="1:10">
      <c r="A3524" t="s">
        <v>78</v>
      </c>
      <c r="B3524" t="s">
        <v>82</v>
      </c>
      <c r="C3524" t="s">
        <v>86</v>
      </c>
      <c r="D3524">
        <v>2017</v>
      </c>
      <c r="E3524" t="s">
        <v>94</v>
      </c>
      <c r="F3524">
        <v>47</v>
      </c>
      <c r="G3524" s="12">
        <v>30</v>
      </c>
      <c r="H3524" s="10">
        <v>30</v>
      </c>
      <c r="I3524" s="11">
        <v>405</v>
      </c>
      <c r="J3524" s="11">
        <f t="shared" si="55"/>
        <v>12150</v>
      </c>
    </row>
    <row r="3525" spans="1:10">
      <c r="A3525" t="s">
        <v>100</v>
      </c>
      <c r="B3525" t="s">
        <v>84</v>
      </c>
      <c r="C3525" t="s">
        <v>86</v>
      </c>
      <c r="D3525">
        <v>2017</v>
      </c>
      <c r="E3525" t="s">
        <v>92</v>
      </c>
      <c r="F3525">
        <v>24</v>
      </c>
      <c r="G3525" s="12">
        <v>8.4</v>
      </c>
      <c r="H3525" s="10">
        <v>8.4</v>
      </c>
      <c r="I3525" s="11">
        <v>1050</v>
      </c>
      <c r="J3525" s="11">
        <f t="shared" si="55"/>
        <v>8820</v>
      </c>
    </row>
    <row r="3526" spans="1:10">
      <c r="A3526" t="s">
        <v>75</v>
      </c>
      <c r="B3526" t="s">
        <v>84</v>
      </c>
      <c r="C3526" t="s">
        <v>86</v>
      </c>
      <c r="D3526">
        <v>2017</v>
      </c>
      <c r="E3526" t="s">
        <v>94</v>
      </c>
      <c r="F3526">
        <v>44</v>
      </c>
      <c r="G3526" s="12">
        <v>44.4</v>
      </c>
      <c r="H3526" s="10">
        <v>44.4</v>
      </c>
      <c r="I3526" s="11">
        <v>1050</v>
      </c>
      <c r="J3526" s="11">
        <f t="shared" si="55"/>
        <v>46620</v>
      </c>
    </row>
    <row r="3527" spans="1:10">
      <c r="A3527" t="s">
        <v>76</v>
      </c>
      <c r="B3527" t="s">
        <v>83</v>
      </c>
      <c r="C3527" t="s">
        <v>86</v>
      </c>
      <c r="D3527">
        <v>2017</v>
      </c>
      <c r="E3527" t="s">
        <v>94</v>
      </c>
      <c r="F3527">
        <v>43</v>
      </c>
      <c r="G3527" s="12">
        <v>11</v>
      </c>
      <c r="H3527" s="10">
        <v>11</v>
      </c>
      <c r="I3527" s="11">
        <v>120</v>
      </c>
      <c r="J3527" s="11">
        <f t="shared" si="55"/>
        <v>1320</v>
      </c>
    </row>
    <row r="3528" spans="1:10">
      <c r="A3528" t="s">
        <v>100</v>
      </c>
      <c r="B3528" t="s">
        <v>83</v>
      </c>
      <c r="C3528" t="s">
        <v>86</v>
      </c>
      <c r="D3528">
        <v>2017</v>
      </c>
      <c r="E3528" t="s">
        <v>94</v>
      </c>
      <c r="F3528">
        <v>46</v>
      </c>
      <c r="G3528" s="12">
        <v>2.3333333333333335</v>
      </c>
      <c r="H3528" s="10">
        <v>2.3333333333333335</v>
      </c>
      <c r="I3528" s="11">
        <v>120</v>
      </c>
      <c r="J3528" s="11">
        <f t="shared" si="55"/>
        <v>280</v>
      </c>
    </row>
    <row r="3529" spans="1:10">
      <c r="A3529" t="s">
        <v>77</v>
      </c>
      <c r="B3529" t="s">
        <v>82</v>
      </c>
      <c r="C3529" t="s">
        <v>86</v>
      </c>
      <c r="D3529">
        <v>2017</v>
      </c>
      <c r="E3529" t="s">
        <v>94</v>
      </c>
      <c r="F3529">
        <v>43</v>
      </c>
      <c r="G3529" s="12">
        <v>31.5</v>
      </c>
      <c r="H3529" s="10">
        <v>31.5</v>
      </c>
      <c r="I3529" s="11">
        <v>405</v>
      </c>
      <c r="J3529" s="11">
        <f t="shared" si="55"/>
        <v>12757.5</v>
      </c>
    </row>
    <row r="3530" spans="1:10">
      <c r="A3530" t="s">
        <v>75</v>
      </c>
      <c r="B3530" t="s">
        <v>82</v>
      </c>
      <c r="C3530" t="s">
        <v>86</v>
      </c>
      <c r="D3530">
        <v>2017</v>
      </c>
      <c r="E3530" t="s">
        <v>94</v>
      </c>
      <c r="F3530">
        <v>48</v>
      </c>
      <c r="G3530" s="12">
        <v>39</v>
      </c>
      <c r="H3530" s="10">
        <v>39</v>
      </c>
      <c r="I3530" s="11">
        <v>405</v>
      </c>
      <c r="J3530" s="11">
        <f t="shared" si="55"/>
        <v>15795</v>
      </c>
    </row>
    <row r="3531" spans="1:10">
      <c r="A3531" t="s">
        <v>77</v>
      </c>
      <c r="B3531" t="s">
        <v>83</v>
      </c>
      <c r="C3531" t="s">
        <v>86</v>
      </c>
      <c r="D3531">
        <v>2017</v>
      </c>
      <c r="E3531" t="s">
        <v>94</v>
      </c>
      <c r="F3531">
        <v>48</v>
      </c>
      <c r="G3531" s="12">
        <v>7.333333333333333</v>
      </c>
      <c r="H3531" s="10">
        <v>7.333333333333333</v>
      </c>
      <c r="I3531" s="11">
        <v>120</v>
      </c>
      <c r="J3531" s="11">
        <f t="shared" si="55"/>
        <v>880</v>
      </c>
    </row>
    <row r="3532" spans="1:10">
      <c r="A3532" t="s">
        <v>76</v>
      </c>
      <c r="B3532" t="s">
        <v>85</v>
      </c>
      <c r="C3532" t="s">
        <v>86</v>
      </c>
      <c r="D3532">
        <v>2017</v>
      </c>
      <c r="E3532" t="s">
        <v>92</v>
      </c>
      <c r="F3532">
        <v>15</v>
      </c>
      <c r="G3532" s="12">
        <v>8</v>
      </c>
      <c r="H3532" s="10">
        <v>8</v>
      </c>
      <c r="I3532" s="11">
        <v>1800</v>
      </c>
      <c r="J3532" s="11">
        <f t="shared" si="55"/>
        <v>14400</v>
      </c>
    </row>
    <row r="3533" spans="1:10">
      <c r="A3533" t="s">
        <v>78</v>
      </c>
      <c r="B3533" t="s">
        <v>83</v>
      </c>
      <c r="C3533" t="s">
        <v>86</v>
      </c>
      <c r="D3533">
        <v>2017</v>
      </c>
      <c r="E3533" t="s">
        <v>94</v>
      </c>
      <c r="F3533">
        <v>47</v>
      </c>
      <c r="G3533" s="12">
        <v>6.666666666666667</v>
      </c>
      <c r="H3533" s="10">
        <v>6.666666666666667</v>
      </c>
      <c r="I3533" s="11">
        <v>120</v>
      </c>
      <c r="J3533" s="11">
        <f t="shared" si="55"/>
        <v>800</v>
      </c>
    </row>
    <row r="3534" spans="1:10">
      <c r="A3534" t="s">
        <v>76</v>
      </c>
      <c r="B3534" t="s">
        <v>82</v>
      </c>
      <c r="C3534" t="s">
        <v>86</v>
      </c>
      <c r="D3534">
        <v>2017</v>
      </c>
      <c r="E3534" t="s">
        <v>94</v>
      </c>
      <c r="F3534">
        <v>47</v>
      </c>
      <c r="G3534" s="12">
        <v>57</v>
      </c>
      <c r="H3534" s="10">
        <v>57</v>
      </c>
      <c r="I3534" s="11">
        <v>405</v>
      </c>
      <c r="J3534" s="11">
        <f t="shared" si="55"/>
        <v>23085</v>
      </c>
    </row>
    <row r="3535" spans="1:10">
      <c r="A3535" t="s">
        <v>77</v>
      </c>
      <c r="B3535" t="s">
        <v>83</v>
      </c>
      <c r="C3535" t="s">
        <v>86</v>
      </c>
      <c r="D3535">
        <v>2017</v>
      </c>
      <c r="E3535" t="s">
        <v>92</v>
      </c>
      <c r="F3535">
        <v>20</v>
      </c>
      <c r="G3535" s="12">
        <v>8.6666666666666661</v>
      </c>
      <c r="H3535" s="10">
        <v>8.6666666666666661</v>
      </c>
      <c r="I3535" s="11">
        <v>120</v>
      </c>
      <c r="J3535" s="11">
        <f t="shared" si="55"/>
        <v>1040</v>
      </c>
    </row>
    <row r="3536" spans="1:10">
      <c r="A3536" t="s">
        <v>76</v>
      </c>
      <c r="B3536" t="s">
        <v>85</v>
      </c>
      <c r="C3536" t="s">
        <v>86</v>
      </c>
      <c r="D3536">
        <v>2017</v>
      </c>
      <c r="E3536" t="s">
        <v>93</v>
      </c>
      <c r="F3536">
        <v>37</v>
      </c>
      <c r="G3536" s="12">
        <v>13</v>
      </c>
      <c r="H3536" s="10">
        <v>13</v>
      </c>
      <c r="I3536" s="11">
        <v>1800</v>
      </c>
      <c r="J3536" s="11">
        <f t="shared" si="55"/>
        <v>23400</v>
      </c>
    </row>
    <row r="3537" spans="1:10">
      <c r="A3537" t="s">
        <v>100</v>
      </c>
      <c r="B3537" t="s">
        <v>83</v>
      </c>
      <c r="C3537" t="s">
        <v>86</v>
      </c>
      <c r="D3537">
        <v>2017</v>
      </c>
      <c r="E3537" t="s">
        <v>94</v>
      </c>
      <c r="F3537">
        <v>43</v>
      </c>
      <c r="G3537" s="12">
        <v>3</v>
      </c>
      <c r="H3537" s="10">
        <v>3</v>
      </c>
      <c r="I3537" s="11">
        <v>120</v>
      </c>
      <c r="J3537" s="11">
        <f t="shared" si="55"/>
        <v>360</v>
      </c>
    </row>
    <row r="3538" spans="1:10">
      <c r="A3538" t="s">
        <v>100</v>
      </c>
      <c r="B3538" t="s">
        <v>82</v>
      </c>
      <c r="C3538" t="s">
        <v>86</v>
      </c>
      <c r="D3538">
        <v>2017</v>
      </c>
      <c r="E3538" t="s">
        <v>92</v>
      </c>
      <c r="F3538">
        <v>23</v>
      </c>
      <c r="G3538" s="12">
        <v>15</v>
      </c>
      <c r="H3538" s="10">
        <v>15</v>
      </c>
      <c r="I3538" s="11">
        <v>405</v>
      </c>
      <c r="J3538" s="11">
        <f t="shared" si="55"/>
        <v>6075</v>
      </c>
    </row>
    <row r="3539" spans="1:10">
      <c r="A3539" t="s">
        <v>78</v>
      </c>
      <c r="B3539" t="s">
        <v>82</v>
      </c>
      <c r="C3539" t="s">
        <v>86</v>
      </c>
      <c r="D3539">
        <v>2017</v>
      </c>
      <c r="E3539" t="s">
        <v>91</v>
      </c>
      <c r="F3539">
        <v>2</v>
      </c>
      <c r="G3539" s="12">
        <v>27</v>
      </c>
      <c r="H3539" s="10">
        <v>27</v>
      </c>
      <c r="I3539" s="11">
        <v>405</v>
      </c>
      <c r="J3539" s="11">
        <f t="shared" si="55"/>
        <v>10935</v>
      </c>
    </row>
    <row r="3540" spans="1:10">
      <c r="A3540" t="s">
        <v>75</v>
      </c>
      <c r="B3540" t="s">
        <v>82</v>
      </c>
      <c r="C3540" t="s">
        <v>86</v>
      </c>
      <c r="D3540">
        <v>2017</v>
      </c>
      <c r="E3540" t="s">
        <v>94</v>
      </c>
      <c r="F3540">
        <v>44</v>
      </c>
      <c r="G3540" s="12">
        <v>36</v>
      </c>
      <c r="H3540" s="10">
        <v>36</v>
      </c>
      <c r="I3540" s="11">
        <v>405</v>
      </c>
      <c r="J3540" s="11">
        <f t="shared" si="55"/>
        <v>14580</v>
      </c>
    </row>
    <row r="3541" spans="1:10">
      <c r="A3541" t="s">
        <v>76</v>
      </c>
      <c r="B3541" t="s">
        <v>85</v>
      </c>
      <c r="C3541" t="s">
        <v>86</v>
      </c>
      <c r="D3541">
        <v>2017</v>
      </c>
      <c r="E3541" t="s">
        <v>91</v>
      </c>
      <c r="F3541">
        <v>3</v>
      </c>
      <c r="G3541" s="12">
        <v>8.5</v>
      </c>
      <c r="H3541" s="10">
        <v>8.5</v>
      </c>
      <c r="I3541" s="11">
        <v>1800</v>
      </c>
      <c r="J3541" s="11">
        <f t="shared" si="55"/>
        <v>15300</v>
      </c>
    </row>
    <row r="3542" spans="1:10">
      <c r="A3542" t="s">
        <v>77</v>
      </c>
      <c r="B3542" t="s">
        <v>84</v>
      </c>
      <c r="C3542" t="s">
        <v>86</v>
      </c>
      <c r="D3542">
        <v>2017</v>
      </c>
      <c r="E3542" t="s">
        <v>91</v>
      </c>
      <c r="F3542">
        <v>6</v>
      </c>
      <c r="G3542" s="12">
        <v>32.4</v>
      </c>
      <c r="H3542" s="10">
        <v>32.4</v>
      </c>
      <c r="I3542" s="11">
        <v>1050</v>
      </c>
      <c r="J3542" s="11">
        <f t="shared" si="55"/>
        <v>34020</v>
      </c>
    </row>
    <row r="3543" spans="1:10">
      <c r="A3543" t="s">
        <v>100</v>
      </c>
      <c r="B3543" t="s">
        <v>85</v>
      </c>
      <c r="C3543" t="s">
        <v>86</v>
      </c>
      <c r="D3543">
        <v>2017</v>
      </c>
      <c r="E3543" t="s">
        <v>93</v>
      </c>
      <c r="F3543">
        <v>29</v>
      </c>
      <c r="G3543" s="12">
        <v>2</v>
      </c>
      <c r="H3543" s="10">
        <v>2</v>
      </c>
      <c r="I3543" s="11">
        <v>1800</v>
      </c>
      <c r="J3543" s="11">
        <f t="shared" si="55"/>
        <v>3600</v>
      </c>
    </row>
    <row r="3544" spans="1:10">
      <c r="A3544" t="s">
        <v>76</v>
      </c>
      <c r="B3544" t="s">
        <v>82</v>
      </c>
      <c r="C3544" t="s">
        <v>86</v>
      </c>
      <c r="D3544">
        <v>2017</v>
      </c>
      <c r="E3544" t="s">
        <v>94</v>
      </c>
      <c r="F3544">
        <v>43</v>
      </c>
      <c r="G3544" s="12">
        <v>87</v>
      </c>
      <c r="H3544" s="10">
        <v>87</v>
      </c>
      <c r="I3544" s="11">
        <v>405</v>
      </c>
      <c r="J3544" s="11">
        <f t="shared" si="55"/>
        <v>35235</v>
      </c>
    </row>
    <row r="3545" spans="1:10">
      <c r="A3545" t="s">
        <v>100</v>
      </c>
      <c r="B3545" t="s">
        <v>83</v>
      </c>
      <c r="C3545" t="s">
        <v>86</v>
      </c>
      <c r="D3545">
        <v>2017</v>
      </c>
      <c r="E3545" t="s">
        <v>92</v>
      </c>
      <c r="F3545">
        <v>26</v>
      </c>
      <c r="G3545" s="12">
        <v>1.6666666666666667</v>
      </c>
      <c r="H3545" s="10">
        <v>1.6666666666666667</v>
      </c>
      <c r="I3545" s="11">
        <v>120</v>
      </c>
      <c r="J3545" s="11">
        <f t="shared" si="55"/>
        <v>200</v>
      </c>
    </row>
    <row r="3546" spans="1:10">
      <c r="A3546" t="s">
        <v>76</v>
      </c>
      <c r="B3546" t="s">
        <v>85</v>
      </c>
      <c r="C3546" t="s">
        <v>86</v>
      </c>
      <c r="D3546">
        <v>2017</v>
      </c>
      <c r="E3546" t="s">
        <v>91</v>
      </c>
      <c r="F3546">
        <v>11</v>
      </c>
      <c r="G3546" s="12">
        <v>12.25</v>
      </c>
      <c r="H3546" s="10">
        <v>12.25</v>
      </c>
      <c r="I3546" s="11">
        <v>1800</v>
      </c>
      <c r="J3546" s="11">
        <f t="shared" si="55"/>
        <v>22050</v>
      </c>
    </row>
    <row r="3547" spans="1:10">
      <c r="A3547" t="s">
        <v>77</v>
      </c>
      <c r="B3547" t="s">
        <v>84</v>
      </c>
      <c r="C3547" t="s">
        <v>86</v>
      </c>
      <c r="D3547">
        <v>2017</v>
      </c>
      <c r="E3547" t="s">
        <v>93</v>
      </c>
      <c r="F3547">
        <v>37</v>
      </c>
      <c r="G3547" s="12">
        <v>25.2</v>
      </c>
      <c r="H3547" s="10">
        <v>25.2</v>
      </c>
      <c r="I3547" s="11">
        <v>1050</v>
      </c>
      <c r="J3547" s="11">
        <f t="shared" si="55"/>
        <v>26460</v>
      </c>
    </row>
    <row r="3548" spans="1:10">
      <c r="A3548" t="s">
        <v>75</v>
      </c>
      <c r="B3548" t="s">
        <v>85</v>
      </c>
      <c r="C3548" t="s">
        <v>86</v>
      </c>
      <c r="D3548">
        <v>2017</v>
      </c>
      <c r="E3548" t="s">
        <v>92</v>
      </c>
      <c r="F3548">
        <v>16</v>
      </c>
      <c r="G3548" s="12">
        <v>9</v>
      </c>
      <c r="H3548" s="10">
        <v>9</v>
      </c>
      <c r="I3548" s="11">
        <v>1800</v>
      </c>
      <c r="J3548" s="11">
        <f t="shared" si="55"/>
        <v>16200</v>
      </c>
    </row>
    <row r="3549" spans="1:10">
      <c r="A3549" t="s">
        <v>77</v>
      </c>
      <c r="B3549" t="s">
        <v>83</v>
      </c>
      <c r="C3549" t="s">
        <v>86</v>
      </c>
      <c r="D3549">
        <v>2017</v>
      </c>
      <c r="E3549" t="s">
        <v>93</v>
      </c>
      <c r="F3549">
        <v>36</v>
      </c>
      <c r="G3549" s="12">
        <v>6.666666666666667</v>
      </c>
      <c r="H3549" s="10">
        <v>6.666666666666667</v>
      </c>
      <c r="I3549" s="11">
        <v>120</v>
      </c>
      <c r="J3549" s="11">
        <f t="shared" si="55"/>
        <v>800</v>
      </c>
    </row>
    <row r="3550" spans="1:10">
      <c r="A3550" t="s">
        <v>76</v>
      </c>
      <c r="B3550" t="s">
        <v>84</v>
      </c>
      <c r="C3550" t="s">
        <v>86</v>
      </c>
      <c r="D3550">
        <v>2017</v>
      </c>
      <c r="E3550" t="s">
        <v>91</v>
      </c>
      <c r="F3550">
        <v>5</v>
      </c>
      <c r="G3550" s="12">
        <v>64.8</v>
      </c>
      <c r="H3550" s="10">
        <v>64.8</v>
      </c>
      <c r="I3550" s="11">
        <v>1050</v>
      </c>
      <c r="J3550" s="11">
        <f t="shared" si="55"/>
        <v>68040</v>
      </c>
    </row>
    <row r="3551" spans="1:10">
      <c r="A3551" t="s">
        <v>100</v>
      </c>
      <c r="B3551" t="s">
        <v>82</v>
      </c>
      <c r="C3551" t="s">
        <v>86</v>
      </c>
      <c r="D3551">
        <v>2017</v>
      </c>
      <c r="E3551" t="s">
        <v>91</v>
      </c>
      <c r="F3551">
        <v>11</v>
      </c>
      <c r="G3551" s="12">
        <v>9</v>
      </c>
      <c r="H3551" s="10">
        <v>9</v>
      </c>
      <c r="I3551" s="11">
        <v>405</v>
      </c>
      <c r="J3551" s="11">
        <f t="shared" si="55"/>
        <v>3645</v>
      </c>
    </row>
    <row r="3552" spans="1:10">
      <c r="A3552" t="s">
        <v>77</v>
      </c>
      <c r="B3552" t="s">
        <v>83</v>
      </c>
      <c r="C3552" t="s">
        <v>86</v>
      </c>
      <c r="D3552">
        <v>2017</v>
      </c>
      <c r="E3552" t="s">
        <v>93</v>
      </c>
      <c r="F3552">
        <v>38</v>
      </c>
      <c r="G3552" s="12">
        <v>10.333333333333334</v>
      </c>
      <c r="H3552" s="10">
        <v>10.333333333333334</v>
      </c>
      <c r="I3552" s="11">
        <v>120</v>
      </c>
      <c r="J3552" s="11">
        <f t="shared" si="55"/>
        <v>1240</v>
      </c>
    </row>
    <row r="3553" spans="1:10">
      <c r="A3553" t="s">
        <v>75</v>
      </c>
      <c r="B3553" t="s">
        <v>82</v>
      </c>
      <c r="C3553" t="s">
        <v>86</v>
      </c>
      <c r="D3553">
        <v>2017</v>
      </c>
      <c r="E3553" t="s">
        <v>94</v>
      </c>
      <c r="F3553">
        <v>43</v>
      </c>
      <c r="G3553" s="12">
        <v>37.5</v>
      </c>
      <c r="H3553" s="10">
        <v>37.5</v>
      </c>
      <c r="I3553" s="11">
        <v>405</v>
      </c>
      <c r="J3553" s="11">
        <f t="shared" si="55"/>
        <v>15187.5</v>
      </c>
    </row>
    <row r="3554" spans="1:10">
      <c r="A3554" t="s">
        <v>75</v>
      </c>
      <c r="B3554" t="s">
        <v>82</v>
      </c>
      <c r="C3554" t="s">
        <v>86</v>
      </c>
      <c r="D3554">
        <v>2017</v>
      </c>
      <c r="E3554" t="s">
        <v>93</v>
      </c>
      <c r="F3554">
        <v>27</v>
      </c>
      <c r="G3554" s="12">
        <v>58.5</v>
      </c>
      <c r="H3554" s="10">
        <v>58.5</v>
      </c>
      <c r="I3554" s="11">
        <v>405</v>
      </c>
      <c r="J3554" s="11">
        <f t="shared" si="55"/>
        <v>23692.5</v>
      </c>
    </row>
    <row r="3555" spans="1:10">
      <c r="A3555" t="s">
        <v>78</v>
      </c>
      <c r="B3555" t="s">
        <v>83</v>
      </c>
      <c r="C3555" t="s">
        <v>86</v>
      </c>
      <c r="D3555">
        <v>2017</v>
      </c>
      <c r="E3555" t="s">
        <v>92</v>
      </c>
      <c r="F3555">
        <v>16</v>
      </c>
      <c r="G3555" s="12">
        <v>9</v>
      </c>
      <c r="H3555" s="10">
        <v>9</v>
      </c>
      <c r="I3555" s="11">
        <v>120</v>
      </c>
      <c r="J3555" s="11">
        <f t="shared" si="55"/>
        <v>1080</v>
      </c>
    </row>
    <row r="3556" spans="1:10">
      <c r="A3556" t="s">
        <v>76</v>
      </c>
      <c r="B3556" t="s">
        <v>82</v>
      </c>
      <c r="C3556" t="s">
        <v>86</v>
      </c>
      <c r="D3556">
        <v>2017</v>
      </c>
      <c r="E3556" t="s">
        <v>92</v>
      </c>
      <c r="F3556">
        <v>14</v>
      </c>
      <c r="G3556" s="12">
        <v>57</v>
      </c>
      <c r="H3556" s="10">
        <v>57</v>
      </c>
      <c r="I3556" s="11">
        <v>405</v>
      </c>
      <c r="J3556" s="11">
        <f t="shared" si="55"/>
        <v>23085</v>
      </c>
    </row>
    <row r="3557" spans="1:10">
      <c r="A3557" t="s">
        <v>78</v>
      </c>
      <c r="B3557" t="s">
        <v>84</v>
      </c>
      <c r="C3557" t="s">
        <v>86</v>
      </c>
      <c r="D3557">
        <v>2017</v>
      </c>
      <c r="E3557" t="s">
        <v>94</v>
      </c>
      <c r="F3557">
        <v>44</v>
      </c>
      <c r="G3557" s="12">
        <v>13.2</v>
      </c>
      <c r="H3557" s="10">
        <v>13.2</v>
      </c>
      <c r="I3557" s="11">
        <v>1050</v>
      </c>
      <c r="J3557" s="11">
        <f t="shared" si="55"/>
        <v>13860</v>
      </c>
    </row>
    <row r="3558" spans="1:10">
      <c r="A3558" t="s">
        <v>78</v>
      </c>
      <c r="B3558" t="s">
        <v>83</v>
      </c>
      <c r="C3558" t="s">
        <v>86</v>
      </c>
      <c r="D3558">
        <v>2017</v>
      </c>
      <c r="E3558" t="s">
        <v>91</v>
      </c>
      <c r="F3558">
        <v>5</v>
      </c>
      <c r="G3558" s="12">
        <v>7.666666666666667</v>
      </c>
      <c r="H3558" s="10">
        <v>7.666666666666667</v>
      </c>
      <c r="I3558" s="11">
        <v>120</v>
      </c>
      <c r="J3558" s="11">
        <f t="shared" si="55"/>
        <v>920</v>
      </c>
    </row>
    <row r="3559" spans="1:10">
      <c r="A3559" t="s">
        <v>75</v>
      </c>
      <c r="B3559" t="s">
        <v>85</v>
      </c>
      <c r="C3559" t="s">
        <v>86</v>
      </c>
      <c r="D3559">
        <v>2017</v>
      </c>
      <c r="E3559" t="s">
        <v>91</v>
      </c>
      <c r="F3559">
        <v>6</v>
      </c>
      <c r="G3559" s="12">
        <v>6.25</v>
      </c>
      <c r="H3559" s="10">
        <v>6.25</v>
      </c>
      <c r="I3559" s="11">
        <v>1800</v>
      </c>
      <c r="J3559" s="11">
        <f t="shared" si="55"/>
        <v>11250</v>
      </c>
    </row>
    <row r="3560" spans="1:10">
      <c r="A3560" t="s">
        <v>78</v>
      </c>
      <c r="B3560" t="s">
        <v>84</v>
      </c>
      <c r="C3560" t="s">
        <v>86</v>
      </c>
      <c r="D3560">
        <v>2017</v>
      </c>
      <c r="E3560" t="s">
        <v>91</v>
      </c>
      <c r="F3560">
        <v>3</v>
      </c>
      <c r="G3560" s="12">
        <v>24</v>
      </c>
      <c r="H3560" s="10">
        <v>24</v>
      </c>
      <c r="I3560" s="11">
        <v>1050</v>
      </c>
      <c r="J3560" s="11">
        <f t="shared" si="55"/>
        <v>25200</v>
      </c>
    </row>
    <row r="3561" spans="1:10">
      <c r="A3561" t="s">
        <v>75</v>
      </c>
      <c r="B3561" t="s">
        <v>85</v>
      </c>
      <c r="C3561" t="s">
        <v>86</v>
      </c>
      <c r="D3561">
        <v>2017</v>
      </c>
      <c r="E3561" t="s">
        <v>94</v>
      </c>
      <c r="F3561">
        <v>43</v>
      </c>
      <c r="G3561" s="12">
        <v>9.75</v>
      </c>
      <c r="H3561" s="10">
        <v>9.75</v>
      </c>
      <c r="I3561" s="11">
        <v>1800</v>
      </c>
      <c r="J3561" s="11">
        <f t="shared" si="55"/>
        <v>17550</v>
      </c>
    </row>
    <row r="3562" spans="1:10">
      <c r="A3562" t="s">
        <v>76</v>
      </c>
      <c r="B3562" t="s">
        <v>84</v>
      </c>
      <c r="C3562" t="s">
        <v>86</v>
      </c>
      <c r="D3562">
        <v>2017</v>
      </c>
      <c r="E3562" t="s">
        <v>93</v>
      </c>
      <c r="F3562">
        <v>28</v>
      </c>
      <c r="G3562" s="12">
        <v>42</v>
      </c>
      <c r="H3562" s="10">
        <v>42</v>
      </c>
      <c r="I3562" s="11">
        <v>1050</v>
      </c>
      <c r="J3562" s="11">
        <f t="shared" si="55"/>
        <v>44100</v>
      </c>
    </row>
    <row r="3563" spans="1:10">
      <c r="A3563" t="s">
        <v>77</v>
      </c>
      <c r="B3563" t="s">
        <v>84</v>
      </c>
      <c r="C3563" t="s">
        <v>86</v>
      </c>
      <c r="D3563">
        <v>2017</v>
      </c>
      <c r="E3563" t="s">
        <v>92</v>
      </c>
      <c r="F3563">
        <v>20</v>
      </c>
      <c r="G3563" s="12">
        <v>28.799999999999997</v>
      </c>
      <c r="H3563" s="10">
        <v>28.799999999999997</v>
      </c>
      <c r="I3563" s="11">
        <v>1050</v>
      </c>
      <c r="J3563" s="11">
        <f t="shared" si="55"/>
        <v>30239.999999999996</v>
      </c>
    </row>
    <row r="3564" spans="1:10">
      <c r="A3564" t="s">
        <v>100</v>
      </c>
      <c r="B3564" t="s">
        <v>83</v>
      </c>
      <c r="C3564" t="s">
        <v>86</v>
      </c>
      <c r="D3564">
        <v>2017</v>
      </c>
      <c r="E3564" t="s">
        <v>94</v>
      </c>
      <c r="F3564">
        <v>40</v>
      </c>
      <c r="G3564" s="12">
        <v>2.6666666666666665</v>
      </c>
      <c r="H3564" s="10">
        <v>2.6666666666666665</v>
      </c>
      <c r="I3564" s="11">
        <v>120</v>
      </c>
      <c r="J3564" s="11">
        <f t="shared" si="55"/>
        <v>320</v>
      </c>
    </row>
    <row r="3565" spans="1:10">
      <c r="A3565" t="s">
        <v>78</v>
      </c>
      <c r="B3565" t="s">
        <v>83</v>
      </c>
      <c r="C3565" t="s">
        <v>86</v>
      </c>
      <c r="D3565">
        <v>2017</v>
      </c>
      <c r="E3565" t="s">
        <v>93</v>
      </c>
      <c r="F3565">
        <v>35</v>
      </c>
      <c r="G3565" s="12">
        <v>6.333333333333333</v>
      </c>
      <c r="H3565" s="10">
        <v>6.333333333333333</v>
      </c>
      <c r="I3565" s="11">
        <v>120</v>
      </c>
      <c r="J3565" s="11">
        <f t="shared" si="55"/>
        <v>760</v>
      </c>
    </row>
    <row r="3566" spans="1:10">
      <c r="A3566" t="s">
        <v>78</v>
      </c>
      <c r="B3566" t="s">
        <v>84</v>
      </c>
      <c r="C3566" t="s">
        <v>86</v>
      </c>
      <c r="D3566">
        <v>2017</v>
      </c>
      <c r="E3566" t="s">
        <v>92</v>
      </c>
      <c r="F3566">
        <v>14</v>
      </c>
      <c r="G3566" s="12">
        <v>33.6</v>
      </c>
      <c r="H3566" s="10">
        <v>33.6</v>
      </c>
      <c r="I3566" s="11">
        <v>1050</v>
      </c>
      <c r="J3566" s="11">
        <f t="shared" si="55"/>
        <v>35280</v>
      </c>
    </row>
    <row r="3567" spans="1:10">
      <c r="A3567" t="s">
        <v>76</v>
      </c>
      <c r="B3567" t="s">
        <v>84</v>
      </c>
      <c r="C3567" t="s">
        <v>86</v>
      </c>
      <c r="D3567">
        <v>2017</v>
      </c>
      <c r="E3567" t="s">
        <v>93</v>
      </c>
      <c r="F3567">
        <v>35</v>
      </c>
      <c r="G3567" s="12">
        <v>39.6</v>
      </c>
      <c r="H3567" s="10">
        <v>39.6</v>
      </c>
      <c r="I3567" s="11">
        <v>1050</v>
      </c>
      <c r="J3567" s="11">
        <f t="shared" si="55"/>
        <v>41580</v>
      </c>
    </row>
    <row r="3568" spans="1:10">
      <c r="A3568" t="s">
        <v>100</v>
      </c>
      <c r="B3568" t="s">
        <v>84</v>
      </c>
      <c r="C3568" t="s">
        <v>86</v>
      </c>
      <c r="D3568">
        <v>2017</v>
      </c>
      <c r="E3568" t="s">
        <v>93</v>
      </c>
      <c r="F3568">
        <v>34</v>
      </c>
      <c r="G3568" s="12">
        <v>7.1999999999999993</v>
      </c>
      <c r="H3568" s="10">
        <v>7.1999999999999993</v>
      </c>
      <c r="I3568" s="11">
        <v>1050</v>
      </c>
      <c r="J3568" s="11">
        <f t="shared" si="55"/>
        <v>7559.9999999999991</v>
      </c>
    </row>
    <row r="3569" spans="1:10">
      <c r="A3569" t="s">
        <v>75</v>
      </c>
      <c r="B3569" t="s">
        <v>85</v>
      </c>
      <c r="C3569" t="s">
        <v>86</v>
      </c>
      <c r="D3569">
        <v>2017</v>
      </c>
      <c r="E3569" t="s">
        <v>93</v>
      </c>
      <c r="F3569">
        <v>35</v>
      </c>
      <c r="G3569" s="12">
        <v>6.25</v>
      </c>
      <c r="H3569" s="10">
        <v>6.25</v>
      </c>
      <c r="I3569" s="11">
        <v>1800</v>
      </c>
      <c r="J3569" s="11">
        <f t="shared" si="55"/>
        <v>11250</v>
      </c>
    </row>
    <row r="3570" spans="1:10">
      <c r="A3570" t="s">
        <v>78</v>
      </c>
      <c r="B3570" t="s">
        <v>85</v>
      </c>
      <c r="C3570" t="s">
        <v>86</v>
      </c>
      <c r="D3570">
        <v>2017</v>
      </c>
      <c r="E3570" t="s">
        <v>93</v>
      </c>
      <c r="F3570">
        <v>35</v>
      </c>
      <c r="G3570" s="12">
        <v>5.25</v>
      </c>
      <c r="H3570" s="10">
        <v>5.25</v>
      </c>
      <c r="I3570" s="11">
        <v>1800</v>
      </c>
      <c r="J3570" s="11">
        <f t="shared" si="55"/>
        <v>9450</v>
      </c>
    </row>
    <row r="3571" spans="1:10">
      <c r="A3571" t="s">
        <v>75</v>
      </c>
      <c r="B3571" t="s">
        <v>85</v>
      </c>
      <c r="C3571" t="s">
        <v>86</v>
      </c>
      <c r="D3571">
        <v>2017</v>
      </c>
      <c r="E3571" t="s">
        <v>93</v>
      </c>
      <c r="F3571">
        <v>38</v>
      </c>
      <c r="G3571" s="12">
        <v>9.75</v>
      </c>
      <c r="H3571" s="10">
        <v>9.75</v>
      </c>
      <c r="I3571" s="11">
        <v>1800</v>
      </c>
      <c r="J3571" s="11">
        <f t="shared" si="55"/>
        <v>17550</v>
      </c>
    </row>
    <row r="3572" spans="1:10">
      <c r="A3572" t="s">
        <v>77</v>
      </c>
      <c r="B3572" t="s">
        <v>85</v>
      </c>
      <c r="C3572" t="s">
        <v>86</v>
      </c>
      <c r="D3572">
        <v>2017</v>
      </c>
      <c r="E3572" t="s">
        <v>91</v>
      </c>
      <c r="F3572">
        <v>1</v>
      </c>
      <c r="G3572" s="12">
        <v>6.5</v>
      </c>
      <c r="H3572" s="10">
        <v>6.5</v>
      </c>
      <c r="I3572" s="11">
        <v>1800</v>
      </c>
      <c r="J3572" s="11">
        <f t="shared" si="55"/>
        <v>11700</v>
      </c>
    </row>
    <row r="3573" spans="1:10">
      <c r="A3573" t="s">
        <v>78</v>
      </c>
      <c r="B3573" t="s">
        <v>85</v>
      </c>
      <c r="C3573" t="s">
        <v>86</v>
      </c>
      <c r="D3573">
        <v>2017</v>
      </c>
      <c r="E3573" t="s">
        <v>93</v>
      </c>
      <c r="F3573">
        <v>36</v>
      </c>
      <c r="G3573" s="12">
        <v>6</v>
      </c>
      <c r="H3573" s="10">
        <v>6</v>
      </c>
      <c r="I3573" s="11">
        <v>1800</v>
      </c>
      <c r="J3573" s="11">
        <f t="shared" si="55"/>
        <v>10800</v>
      </c>
    </row>
    <row r="3574" spans="1:10">
      <c r="A3574" t="s">
        <v>75</v>
      </c>
      <c r="B3574" t="s">
        <v>82</v>
      </c>
      <c r="C3574" t="s">
        <v>86</v>
      </c>
      <c r="D3574">
        <v>2017</v>
      </c>
      <c r="E3574" t="s">
        <v>94</v>
      </c>
      <c r="F3574">
        <v>46</v>
      </c>
      <c r="G3574" s="12">
        <v>34.5</v>
      </c>
      <c r="H3574" s="10">
        <v>34.5</v>
      </c>
      <c r="I3574" s="11">
        <v>405</v>
      </c>
      <c r="J3574" s="11">
        <f t="shared" si="55"/>
        <v>13972.5</v>
      </c>
    </row>
    <row r="3575" spans="1:10">
      <c r="A3575" t="s">
        <v>76</v>
      </c>
      <c r="B3575" t="s">
        <v>83</v>
      </c>
      <c r="C3575" t="s">
        <v>86</v>
      </c>
      <c r="D3575">
        <v>2017</v>
      </c>
      <c r="E3575" t="s">
        <v>91</v>
      </c>
      <c r="F3575">
        <v>6</v>
      </c>
      <c r="G3575" s="12">
        <v>16.333333333333332</v>
      </c>
      <c r="H3575" s="10">
        <v>16.333333333333332</v>
      </c>
      <c r="I3575" s="11">
        <v>120</v>
      </c>
      <c r="J3575" s="11">
        <f t="shared" si="55"/>
        <v>1959.9999999999998</v>
      </c>
    </row>
    <row r="3576" spans="1:10">
      <c r="A3576" t="s">
        <v>76</v>
      </c>
      <c r="B3576" t="s">
        <v>83</v>
      </c>
      <c r="C3576" t="s">
        <v>86</v>
      </c>
      <c r="D3576">
        <v>2017</v>
      </c>
      <c r="E3576" t="s">
        <v>91</v>
      </c>
      <c r="F3576">
        <v>4</v>
      </c>
      <c r="G3576" s="12">
        <v>11.333333333333334</v>
      </c>
      <c r="H3576" s="10">
        <v>11.333333333333334</v>
      </c>
      <c r="I3576" s="11">
        <v>120</v>
      </c>
      <c r="J3576" s="11">
        <f t="shared" si="55"/>
        <v>1360</v>
      </c>
    </row>
    <row r="3577" spans="1:10">
      <c r="A3577" t="s">
        <v>77</v>
      </c>
      <c r="B3577" t="s">
        <v>84</v>
      </c>
      <c r="C3577" t="s">
        <v>86</v>
      </c>
      <c r="D3577">
        <v>2017</v>
      </c>
      <c r="E3577" t="s">
        <v>92</v>
      </c>
      <c r="F3577">
        <v>16</v>
      </c>
      <c r="G3577" s="12">
        <v>37.199999999999996</v>
      </c>
      <c r="H3577" s="10">
        <v>37.199999999999996</v>
      </c>
      <c r="I3577" s="11">
        <v>1050</v>
      </c>
      <c r="J3577" s="11">
        <f t="shared" si="55"/>
        <v>39059.999999999993</v>
      </c>
    </row>
    <row r="3578" spans="1:10">
      <c r="A3578" t="s">
        <v>100</v>
      </c>
      <c r="B3578" t="s">
        <v>83</v>
      </c>
      <c r="C3578" t="s">
        <v>86</v>
      </c>
      <c r="D3578">
        <v>2017</v>
      </c>
      <c r="E3578" t="s">
        <v>94</v>
      </c>
      <c r="F3578">
        <v>50</v>
      </c>
      <c r="G3578" s="12">
        <v>3.3333333333333335</v>
      </c>
      <c r="H3578" s="10">
        <v>3.3333333333333335</v>
      </c>
      <c r="I3578" s="11">
        <v>120</v>
      </c>
      <c r="J3578" s="11">
        <f t="shared" si="55"/>
        <v>400</v>
      </c>
    </row>
    <row r="3579" spans="1:10">
      <c r="A3579" t="s">
        <v>100</v>
      </c>
      <c r="B3579" t="s">
        <v>84</v>
      </c>
      <c r="C3579" t="s">
        <v>86</v>
      </c>
      <c r="D3579">
        <v>2017</v>
      </c>
      <c r="E3579" t="s">
        <v>94</v>
      </c>
      <c r="F3579">
        <v>45</v>
      </c>
      <c r="G3579" s="12">
        <v>9.6</v>
      </c>
      <c r="H3579" s="10">
        <v>9.6</v>
      </c>
      <c r="I3579" s="11">
        <v>1050</v>
      </c>
      <c r="J3579" s="11">
        <f t="shared" si="55"/>
        <v>10080</v>
      </c>
    </row>
    <row r="3580" spans="1:10">
      <c r="A3580" t="s">
        <v>100</v>
      </c>
      <c r="B3580" t="s">
        <v>83</v>
      </c>
      <c r="C3580" t="s">
        <v>86</v>
      </c>
      <c r="D3580">
        <v>2017</v>
      </c>
      <c r="E3580" t="s">
        <v>93</v>
      </c>
      <c r="F3580">
        <v>27</v>
      </c>
      <c r="G3580" s="12">
        <v>3.3333333333333335</v>
      </c>
      <c r="H3580" s="10">
        <v>3.3333333333333335</v>
      </c>
      <c r="I3580" s="11">
        <v>120</v>
      </c>
      <c r="J3580" s="11">
        <f t="shared" si="55"/>
        <v>400</v>
      </c>
    </row>
    <row r="3581" spans="1:10">
      <c r="A3581" t="s">
        <v>78</v>
      </c>
      <c r="B3581" t="s">
        <v>82</v>
      </c>
      <c r="C3581" t="s">
        <v>86</v>
      </c>
      <c r="D3581">
        <v>2017</v>
      </c>
      <c r="E3581" t="s">
        <v>93</v>
      </c>
      <c r="F3581">
        <v>37</v>
      </c>
      <c r="G3581" s="12">
        <v>34.5</v>
      </c>
      <c r="H3581" s="10">
        <v>34.5</v>
      </c>
      <c r="I3581" s="11">
        <v>405</v>
      </c>
      <c r="J3581" s="11">
        <f t="shared" si="55"/>
        <v>13972.5</v>
      </c>
    </row>
    <row r="3582" spans="1:10">
      <c r="A3582" t="s">
        <v>100</v>
      </c>
      <c r="B3582" t="s">
        <v>83</v>
      </c>
      <c r="C3582" t="s">
        <v>86</v>
      </c>
      <c r="D3582">
        <v>2017</v>
      </c>
      <c r="E3582" t="s">
        <v>93</v>
      </c>
      <c r="F3582">
        <v>39</v>
      </c>
      <c r="G3582" s="12">
        <v>2.6666666666666665</v>
      </c>
      <c r="H3582" s="10">
        <v>2.6666666666666665</v>
      </c>
      <c r="I3582" s="11">
        <v>120</v>
      </c>
      <c r="J3582" s="11">
        <f t="shared" si="55"/>
        <v>320</v>
      </c>
    </row>
    <row r="3583" spans="1:10">
      <c r="A3583" t="s">
        <v>78</v>
      </c>
      <c r="B3583" t="s">
        <v>85</v>
      </c>
      <c r="C3583" t="s">
        <v>86</v>
      </c>
      <c r="D3583">
        <v>2017</v>
      </c>
      <c r="E3583" t="s">
        <v>94</v>
      </c>
      <c r="F3583">
        <v>46</v>
      </c>
      <c r="G3583" s="12">
        <v>6.5</v>
      </c>
      <c r="H3583" s="10">
        <v>6.5</v>
      </c>
      <c r="I3583" s="11">
        <v>1800</v>
      </c>
      <c r="J3583" s="11">
        <f t="shared" si="55"/>
        <v>11700</v>
      </c>
    </row>
    <row r="3584" spans="1:10">
      <c r="A3584" t="s">
        <v>77</v>
      </c>
      <c r="B3584" t="s">
        <v>85</v>
      </c>
      <c r="C3584" t="s">
        <v>86</v>
      </c>
      <c r="D3584">
        <v>2017</v>
      </c>
      <c r="E3584" t="s">
        <v>91</v>
      </c>
      <c r="F3584">
        <v>4</v>
      </c>
      <c r="G3584" s="12">
        <v>4.75</v>
      </c>
      <c r="H3584" s="10">
        <v>4.75</v>
      </c>
      <c r="I3584" s="11">
        <v>1800</v>
      </c>
      <c r="J3584" s="11">
        <f t="shared" si="55"/>
        <v>8550</v>
      </c>
    </row>
    <row r="3585" spans="1:10">
      <c r="A3585" t="s">
        <v>78</v>
      </c>
      <c r="B3585" t="s">
        <v>83</v>
      </c>
      <c r="C3585" t="s">
        <v>86</v>
      </c>
      <c r="D3585">
        <v>2017</v>
      </c>
      <c r="E3585" t="s">
        <v>94</v>
      </c>
      <c r="F3585">
        <v>44</v>
      </c>
      <c r="G3585" s="12">
        <v>7</v>
      </c>
      <c r="H3585" s="10">
        <v>7</v>
      </c>
      <c r="I3585" s="11">
        <v>120</v>
      </c>
      <c r="J3585" s="11">
        <f t="shared" si="55"/>
        <v>840</v>
      </c>
    </row>
    <row r="3586" spans="1:10">
      <c r="A3586" t="s">
        <v>75</v>
      </c>
      <c r="B3586" t="s">
        <v>82</v>
      </c>
      <c r="C3586" t="s">
        <v>86</v>
      </c>
      <c r="D3586">
        <v>2017</v>
      </c>
      <c r="E3586" t="s">
        <v>94</v>
      </c>
      <c r="F3586">
        <v>42</v>
      </c>
      <c r="G3586" s="12">
        <v>45</v>
      </c>
      <c r="H3586" s="10">
        <v>45</v>
      </c>
      <c r="I3586" s="11">
        <v>405</v>
      </c>
      <c r="J3586" s="11">
        <f t="shared" ref="J3586:J3649" si="56">I3586*G3586</f>
        <v>18225</v>
      </c>
    </row>
    <row r="3587" spans="1:10">
      <c r="A3587" t="s">
        <v>78</v>
      </c>
      <c r="B3587" t="s">
        <v>84</v>
      </c>
      <c r="C3587" t="s">
        <v>86</v>
      </c>
      <c r="D3587">
        <v>2017</v>
      </c>
      <c r="E3587" t="s">
        <v>94</v>
      </c>
      <c r="F3587">
        <v>46</v>
      </c>
      <c r="G3587" s="12">
        <v>15.6</v>
      </c>
      <c r="H3587" s="10">
        <v>15.6</v>
      </c>
      <c r="I3587" s="11">
        <v>1050</v>
      </c>
      <c r="J3587" s="11">
        <f t="shared" si="56"/>
        <v>16380</v>
      </c>
    </row>
    <row r="3588" spans="1:10">
      <c r="A3588" t="s">
        <v>77</v>
      </c>
      <c r="B3588" t="s">
        <v>85</v>
      </c>
      <c r="C3588" t="s">
        <v>86</v>
      </c>
      <c r="D3588">
        <v>2017</v>
      </c>
      <c r="E3588" t="s">
        <v>93</v>
      </c>
      <c r="F3588">
        <v>36</v>
      </c>
      <c r="G3588" s="12">
        <v>4</v>
      </c>
      <c r="H3588" s="10">
        <v>4</v>
      </c>
      <c r="I3588" s="11">
        <v>1800</v>
      </c>
      <c r="J3588" s="11">
        <f t="shared" si="56"/>
        <v>7200</v>
      </c>
    </row>
    <row r="3589" spans="1:10">
      <c r="A3589" t="s">
        <v>78</v>
      </c>
      <c r="B3589" t="s">
        <v>84</v>
      </c>
      <c r="C3589" t="s">
        <v>86</v>
      </c>
      <c r="D3589">
        <v>2017</v>
      </c>
      <c r="E3589" t="s">
        <v>93</v>
      </c>
      <c r="F3589">
        <v>28</v>
      </c>
      <c r="G3589" s="12">
        <v>26.4</v>
      </c>
      <c r="H3589" s="10">
        <v>26.4</v>
      </c>
      <c r="I3589" s="11">
        <v>1050</v>
      </c>
      <c r="J3589" s="11">
        <f t="shared" si="56"/>
        <v>27720</v>
      </c>
    </row>
    <row r="3590" spans="1:10">
      <c r="A3590" t="s">
        <v>100</v>
      </c>
      <c r="B3590" t="s">
        <v>85</v>
      </c>
      <c r="C3590" t="s">
        <v>86</v>
      </c>
      <c r="D3590">
        <v>2017</v>
      </c>
      <c r="E3590" t="s">
        <v>92</v>
      </c>
      <c r="F3590">
        <v>24</v>
      </c>
      <c r="G3590" s="12">
        <v>1.25</v>
      </c>
      <c r="H3590" s="10">
        <v>1.25</v>
      </c>
      <c r="I3590" s="11">
        <v>1800</v>
      </c>
      <c r="J3590" s="11">
        <f t="shared" si="56"/>
        <v>2250</v>
      </c>
    </row>
    <row r="3591" spans="1:10">
      <c r="A3591" t="s">
        <v>76</v>
      </c>
      <c r="B3591" t="s">
        <v>82</v>
      </c>
      <c r="C3591" t="s">
        <v>86</v>
      </c>
      <c r="D3591">
        <v>2017</v>
      </c>
      <c r="E3591" t="s">
        <v>93</v>
      </c>
      <c r="F3591">
        <v>37</v>
      </c>
      <c r="G3591" s="12">
        <v>72</v>
      </c>
      <c r="H3591" s="10">
        <v>72</v>
      </c>
      <c r="I3591" s="11">
        <v>405</v>
      </c>
      <c r="J3591" s="11">
        <f t="shared" si="56"/>
        <v>29160</v>
      </c>
    </row>
    <row r="3592" spans="1:10">
      <c r="A3592" t="s">
        <v>100</v>
      </c>
      <c r="B3592" t="s">
        <v>82</v>
      </c>
      <c r="C3592" t="s">
        <v>86</v>
      </c>
      <c r="D3592">
        <v>2017</v>
      </c>
      <c r="E3592" t="s">
        <v>93</v>
      </c>
      <c r="F3592">
        <v>39</v>
      </c>
      <c r="G3592" s="12">
        <v>15</v>
      </c>
      <c r="H3592" s="10">
        <v>15</v>
      </c>
      <c r="I3592" s="11">
        <v>405</v>
      </c>
      <c r="J3592" s="11">
        <f t="shared" si="56"/>
        <v>6075</v>
      </c>
    </row>
    <row r="3593" spans="1:10">
      <c r="A3593" t="s">
        <v>78</v>
      </c>
      <c r="B3593" t="s">
        <v>83</v>
      </c>
      <c r="C3593" t="s">
        <v>86</v>
      </c>
      <c r="D3593">
        <v>2017</v>
      </c>
      <c r="E3593" t="s">
        <v>94</v>
      </c>
      <c r="F3593">
        <v>43</v>
      </c>
      <c r="G3593" s="12">
        <v>5.333333333333333</v>
      </c>
      <c r="H3593" s="10">
        <v>5.333333333333333</v>
      </c>
      <c r="I3593" s="11">
        <v>120</v>
      </c>
      <c r="J3593" s="11">
        <f t="shared" si="56"/>
        <v>640</v>
      </c>
    </row>
    <row r="3594" spans="1:10">
      <c r="A3594" t="s">
        <v>78</v>
      </c>
      <c r="B3594" t="s">
        <v>85</v>
      </c>
      <c r="C3594" t="s">
        <v>86</v>
      </c>
      <c r="D3594">
        <v>2017</v>
      </c>
      <c r="E3594" t="s">
        <v>91</v>
      </c>
      <c r="F3594">
        <v>5</v>
      </c>
      <c r="G3594" s="12">
        <v>2.5</v>
      </c>
      <c r="H3594" s="10">
        <v>2.5</v>
      </c>
      <c r="I3594" s="11">
        <v>1800</v>
      </c>
      <c r="J3594" s="11">
        <f t="shared" si="56"/>
        <v>4500</v>
      </c>
    </row>
    <row r="3595" spans="1:10">
      <c r="A3595" t="s">
        <v>75</v>
      </c>
      <c r="B3595" t="s">
        <v>85</v>
      </c>
      <c r="C3595" t="s">
        <v>86</v>
      </c>
      <c r="D3595">
        <v>2017</v>
      </c>
      <c r="E3595" t="s">
        <v>91</v>
      </c>
      <c r="F3595">
        <v>5</v>
      </c>
      <c r="G3595" s="12">
        <v>6.75</v>
      </c>
      <c r="H3595" s="10">
        <v>6.75</v>
      </c>
      <c r="I3595" s="11">
        <v>1800</v>
      </c>
      <c r="J3595" s="11">
        <f t="shared" si="56"/>
        <v>12150</v>
      </c>
    </row>
    <row r="3596" spans="1:10">
      <c r="A3596" t="s">
        <v>75</v>
      </c>
      <c r="B3596" t="s">
        <v>83</v>
      </c>
      <c r="C3596" t="s">
        <v>86</v>
      </c>
      <c r="D3596">
        <v>2017</v>
      </c>
      <c r="E3596" t="s">
        <v>94</v>
      </c>
      <c r="F3596">
        <v>41</v>
      </c>
      <c r="G3596" s="12">
        <v>9.6666666666666661</v>
      </c>
      <c r="H3596" s="10">
        <v>9.6666666666666661</v>
      </c>
      <c r="I3596" s="11">
        <v>120</v>
      </c>
      <c r="J3596" s="11">
        <f t="shared" si="56"/>
        <v>1160</v>
      </c>
    </row>
    <row r="3597" spans="1:10">
      <c r="A3597" t="s">
        <v>100</v>
      </c>
      <c r="B3597" t="s">
        <v>82</v>
      </c>
      <c r="C3597" t="s">
        <v>86</v>
      </c>
      <c r="D3597">
        <v>2017</v>
      </c>
      <c r="E3597" t="s">
        <v>92</v>
      </c>
      <c r="F3597">
        <v>15</v>
      </c>
      <c r="G3597" s="12">
        <v>12</v>
      </c>
      <c r="H3597" s="10">
        <v>12</v>
      </c>
      <c r="I3597" s="11">
        <v>405</v>
      </c>
      <c r="J3597" s="11">
        <f t="shared" si="56"/>
        <v>4860</v>
      </c>
    </row>
    <row r="3598" spans="1:10">
      <c r="A3598" t="s">
        <v>100</v>
      </c>
      <c r="B3598" t="s">
        <v>84</v>
      </c>
      <c r="C3598" t="s">
        <v>86</v>
      </c>
      <c r="D3598">
        <v>2017</v>
      </c>
      <c r="E3598" t="s">
        <v>91</v>
      </c>
      <c r="F3598">
        <v>11</v>
      </c>
      <c r="G3598" s="12">
        <v>7.1999999999999993</v>
      </c>
      <c r="H3598" s="10">
        <v>7.1999999999999993</v>
      </c>
      <c r="I3598" s="11">
        <v>1050</v>
      </c>
      <c r="J3598" s="11">
        <f t="shared" si="56"/>
        <v>7559.9999999999991</v>
      </c>
    </row>
    <row r="3599" spans="1:10">
      <c r="A3599" t="s">
        <v>76</v>
      </c>
      <c r="B3599" t="s">
        <v>83</v>
      </c>
      <c r="C3599" t="s">
        <v>86</v>
      </c>
      <c r="D3599">
        <v>2017</v>
      </c>
      <c r="E3599" t="s">
        <v>91</v>
      </c>
      <c r="F3599">
        <v>5</v>
      </c>
      <c r="G3599" s="12">
        <v>19</v>
      </c>
      <c r="H3599" s="10">
        <v>19</v>
      </c>
      <c r="I3599" s="11">
        <v>120</v>
      </c>
      <c r="J3599" s="11">
        <f t="shared" si="56"/>
        <v>2280</v>
      </c>
    </row>
    <row r="3600" spans="1:10">
      <c r="A3600" t="s">
        <v>100</v>
      </c>
      <c r="B3600" t="s">
        <v>85</v>
      </c>
      <c r="C3600" t="s">
        <v>86</v>
      </c>
      <c r="D3600">
        <v>2017</v>
      </c>
      <c r="E3600" t="s">
        <v>93</v>
      </c>
      <c r="F3600">
        <v>27</v>
      </c>
      <c r="G3600" s="12">
        <v>2</v>
      </c>
      <c r="H3600" s="10">
        <v>2</v>
      </c>
      <c r="I3600" s="11">
        <v>1800</v>
      </c>
      <c r="J3600" s="11">
        <f t="shared" si="56"/>
        <v>3600</v>
      </c>
    </row>
    <row r="3601" spans="1:10">
      <c r="A3601" t="s">
        <v>77</v>
      </c>
      <c r="B3601" t="s">
        <v>85</v>
      </c>
      <c r="C3601" t="s">
        <v>86</v>
      </c>
      <c r="D3601">
        <v>2017</v>
      </c>
      <c r="E3601" t="s">
        <v>93</v>
      </c>
      <c r="F3601">
        <v>37</v>
      </c>
      <c r="G3601" s="12">
        <v>8.75</v>
      </c>
      <c r="H3601" s="10">
        <v>8.75</v>
      </c>
      <c r="I3601" s="11">
        <v>1800</v>
      </c>
      <c r="J3601" s="11">
        <f t="shared" si="56"/>
        <v>15750</v>
      </c>
    </row>
    <row r="3602" spans="1:10">
      <c r="A3602" t="s">
        <v>77</v>
      </c>
      <c r="B3602" t="s">
        <v>84</v>
      </c>
      <c r="C3602" t="s">
        <v>86</v>
      </c>
      <c r="D3602">
        <v>2017</v>
      </c>
      <c r="E3602" t="s">
        <v>91</v>
      </c>
      <c r="F3602">
        <v>5</v>
      </c>
      <c r="G3602" s="12">
        <v>20.399999999999999</v>
      </c>
      <c r="H3602" s="10">
        <v>20.399999999999999</v>
      </c>
      <c r="I3602" s="11">
        <v>1050</v>
      </c>
      <c r="J3602" s="11">
        <f t="shared" si="56"/>
        <v>21420</v>
      </c>
    </row>
    <row r="3603" spans="1:10">
      <c r="A3603" t="s">
        <v>77</v>
      </c>
      <c r="B3603" t="s">
        <v>84</v>
      </c>
      <c r="C3603" t="s">
        <v>86</v>
      </c>
      <c r="D3603">
        <v>2017</v>
      </c>
      <c r="E3603" t="s">
        <v>91</v>
      </c>
      <c r="F3603">
        <v>2</v>
      </c>
      <c r="G3603" s="12">
        <v>31.2</v>
      </c>
      <c r="H3603" s="10">
        <v>31.2</v>
      </c>
      <c r="I3603" s="11">
        <v>1050</v>
      </c>
      <c r="J3603" s="11">
        <f t="shared" si="56"/>
        <v>32760</v>
      </c>
    </row>
    <row r="3604" spans="1:10">
      <c r="A3604" t="s">
        <v>100</v>
      </c>
      <c r="B3604" t="s">
        <v>84</v>
      </c>
      <c r="C3604" t="s">
        <v>86</v>
      </c>
      <c r="D3604">
        <v>2017</v>
      </c>
      <c r="E3604" t="s">
        <v>92</v>
      </c>
      <c r="F3604">
        <v>16</v>
      </c>
      <c r="G3604" s="12">
        <v>12</v>
      </c>
      <c r="H3604" s="10">
        <v>12</v>
      </c>
      <c r="I3604" s="11">
        <v>1050</v>
      </c>
      <c r="J3604" s="11">
        <f t="shared" si="56"/>
        <v>12600</v>
      </c>
    </row>
    <row r="3605" spans="1:10">
      <c r="A3605" t="s">
        <v>75</v>
      </c>
      <c r="B3605" t="s">
        <v>83</v>
      </c>
      <c r="C3605" t="s">
        <v>86</v>
      </c>
      <c r="D3605">
        <v>2017</v>
      </c>
      <c r="E3605" t="s">
        <v>94</v>
      </c>
      <c r="F3605">
        <v>42</v>
      </c>
      <c r="G3605" s="12">
        <v>10.666666666666666</v>
      </c>
      <c r="H3605" s="10">
        <v>10.666666666666666</v>
      </c>
      <c r="I3605" s="11">
        <v>120</v>
      </c>
      <c r="J3605" s="11">
        <f t="shared" si="56"/>
        <v>1280</v>
      </c>
    </row>
    <row r="3606" spans="1:10">
      <c r="A3606" t="s">
        <v>77</v>
      </c>
      <c r="B3606" t="s">
        <v>85</v>
      </c>
      <c r="C3606" t="s">
        <v>86</v>
      </c>
      <c r="D3606">
        <v>2017</v>
      </c>
      <c r="E3606" t="s">
        <v>94</v>
      </c>
      <c r="F3606">
        <v>52</v>
      </c>
      <c r="G3606" s="12">
        <v>4.25</v>
      </c>
      <c r="H3606" s="10">
        <v>4.25</v>
      </c>
      <c r="I3606" s="11">
        <v>1800</v>
      </c>
      <c r="J3606" s="11">
        <f t="shared" si="56"/>
        <v>7650</v>
      </c>
    </row>
    <row r="3607" spans="1:10">
      <c r="A3607" t="s">
        <v>78</v>
      </c>
      <c r="B3607" t="s">
        <v>82</v>
      </c>
      <c r="C3607" t="s">
        <v>86</v>
      </c>
      <c r="D3607">
        <v>2017</v>
      </c>
      <c r="E3607" t="s">
        <v>94</v>
      </c>
      <c r="F3607">
        <v>43</v>
      </c>
      <c r="G3607" s="12">
        <v>40.5</v>
      </c>
      <c r="H3607" s="10">
        <v>40.5</v>
      </c>
      <c r="I3607" s="11">
        <v>405</v>
      </c>
      <c r="J3607" s="11">
        <f t="shared" si="56"/>
        <v>16402.5</v>
      </c>
    </row>
    <row r="3608" spans="1:10">
      <c r="A3608" t="s">
        <v>76</v>
      </c>
      <c r="B3608" t="s">
        <v>82</v>
      </c>
      <c r="C3608" t="s">
        <v>86</v>
      </c>
      <c r="D3608">
        <v>2017</v>
      </c>
      <c r="E3608" t="s">
        <v>91</v>
      </c>
      <c r="F3608">
        <v>1</v>
      </c>
      <c r="G3608" s="12">
        <v>64.5</v>
      </c>
      <c r="H3608" s="10">
        <v>64.5</v>
      </c>
      <c r="I3608" s="11">
        <v>405</v>
      </c>
      <c r="J3608" s="11">
        <f t="shared" si="56"/>
        <v>26122.5</v>
      </c>
    </row>
    <row r="3609" spans="1:10">
      <c r="A3609" t="s">
        <v>76</v>
      </c>
      <c r="B3609" t="s">
        <v>84</v>
      </c>
      <c r="C3609" t="s">
        <v>86</v>
      </c>
      <c r="D3609">
        <v>2017</v>
      </c>
      <c r="E3609" t="s">
        <v>94</v>
      </c>
      <c r="F3609">
        <v>43</v>
      </c>
      <c r="G3609" s="12">
        <v>60</v>
      </c>
      <c r="H3609" s="10">
        <v>60</v>
      </c>
      <c r="I3609" s="11">
        <v>1050</v>
      </c>
      <c r="J3609" s="11">
        <f t="shared" si="56"/>
        <v>63000</v>
      </c>
    </row>
    <row r="3610" spans="1:10">
      <c r="A3610" t="s">
        <v>76</v>
      </c>
      <c r="B3610" t="s">
        <v>85</v>
      </c>
      <c r="C3610" t="s">
        <v>86</v>
      </c>
      <c r="D3610">
        <v>2017</v>
      </c>
      <c r="E3610" t="s">
        <v>92</v>
      </c>
      <c r="F3610">
        <v>20</v>
      </c>
      <c r="G3610" s="12">
        <v>11.5</v>
      </c>
      <c r="H3610" s="10">
        <v>11.5</v>
      </c>
      <c r="I3610" s="11">
        <v>1800</v>
      </c>
      <c r="J3610" s="11">
        <f t="shared" si="56"/>
        <v>20700</v>
      </c>
    </row>
    <row r="3611" spans="1:10">
      <c r="A3611" t="s">
        <v>77</v>
      </c>
      <c r="B3611" t="s">
        <v>85</v>
      </c>
      <c r="C3611" t="s">
        <v>86</v>
      </c>
      <c r="D3611">
        <v>2017</v>
      </c>
      <c r="E3611" t="s">
        <v>94</v>
      </c>
      <c r="F3611">
        <v>46</v>
      </c>
      <c r="G3611" s="12">
        <v>5.75</v>
      </c>
      <c r="H3611" s="10">
        <v>5.75</v>
      </c>
      <c r="I3611" s="11">
        <v>1800</v>
      </c>
      <c r="J3611" s="11">
        <f t="shared" si="56"/>
        <v>10350</v>
      </c>
    </row>
    <row r="3612" spans="1:10">
      <c r="A3612" t="s">
        <v>77</v>
      </c>
      <c r="B3612" t="s">
        <v>85</v>
      </c>
      <c r="C3612" t="s">
        <v>86</v>
      </c>
      <c r="D3612">
        <v>2017</v>
      </c>
      <c r="E3612" t="s">
        <v>94</v>
      </c>
      <c r="F3612">
        <v>44</v>
      </c>
      <c r="G3612" s="12">
        <v>3.75</v>
      </c>
      <c r="H3612" s="10">
        <v>3.75</v>
      </c>
      <c r="I3612" s="11">
        <v>1800</v>
      </c>
      <c r="J3612" s="11">
        <f t="shared" si="56"/>
        <v>6750</v>
      </c>
    </row>
    <row r="3613" spans="1:10">
      <c r="A3613" t="s">
        <v>77</v>
      </c>
      <c r="B3613" t="s">
        <v>83</v>
      </c>
      <c r="C3613" t="s">
        <v>86</v>
      </c>
      <c r="D3613">
        <v>2017</v>
      </c>
      <c r="E3613" t="s">
        <v>91</v>
      </c>
      <c r="F3613">
        <v>3</v>
      </c>
      <c r="G3613" s="12">
        <v>6.666666666666667</v>
      </c>
      <c r="H3613" s="10">
        <v>6.666666666666667</v>
      </c>
      <c r="I3613" s="11">
        <v>120</v>
      </c>
      <c r="J3613" s="11">
        <f t="shared" si="56"/>
        <v>800</v>
      </c>
    </row>
    <row r="3614" spans="1:10">
      <c r="A3614" t="s">
        <v>78</v>
      </c>
      <c r="B3614" t="s">
        <v>83</v>
      </c>
      <c r="C3614" t="s">
        <v>86</v>
      </c>
      <c r="D3614">
        <v>2017</v>
      </c>
      <c r="E3614" t="s">
        <v>94</v>
      </c>
      <c r="F3614">
        <v>46</v>
      </c>
      <c r="G3614" s="12">
        <v>7.666666666666667</v>
      </c>
      <c r="H3614" s="10">
        <v>7.666666666666667</v>
      </c>
      <c r="I3614" s="11">
        <v>120</v>
      </c>
      <c r="J3614" s="11">
        <f t="shared" si="56"/>
        <v>920</v>
      </c>
    </row>
    <row r="3615" spans="1:10">
      <c r="A3615" t="s">
        <v>76</v>
      </c>
      <c r="B3615" t="s">
        <v>83</v>
      </c>
      <c r="C3615" t="s">
        <v>86</v>
      </c>
      <c r="D3615">
        <v>2017</v>
      </c>
      <c r="E3615" t="s">
        <v>93</v>
      </c>
      <c r="F3615">
        <v>37</v>
      </c>
      <c r="G3615" s="12">
        <v>12.333333333333334</v>
      </c>
      <c r="H3615" s="10">
        <v>12.333333333333334</v>
      </c>
      <c r="I3615" s="11">
        <v>120</v>
      </c>
      <c r="J3615" s="11">
        <f t="shared" si="56"/>
        <v>1480</v>
      </c>
    </row>
    <row r="3616" spans="1:10">
      <c r="A3616" t="s">
        <v>100</v>
      </c>
      <c r="B3616" t="s">
        <v>85</v>
      </c>
      <c r="C3616" t="s">
        <v>86</v>
      </c>
      <c r="D3616">
        <v>2017</v>
      </c>
      <c r="E3616" t="s">
        <v>92</v>
      </c>
      <c r="F3616">
        <v>26</v>
      </c>
      <c r="G3616" s="12">
        <v>1.75</v>
      </c>
      <c r="H3616" s="10">
        <v>1.75</v>
      </c>
      <c r="I3616" s="11">
        <v>1800</v>
      </c>
      <c r="J3616" s="11">
        <f t="shared" si="56"/>
        <v>3150</v>
      </c>
    </row>
    <row r="3617" spans="1:10">
      <c r="A3617" t="s">
        <v>78</v>
      </c>
      <c r="B3617" t="s">
        <v>85</v>
      </c>
      <c r="C3617" t="s">
        <v>86</v>
      </c>
      <c r="D3617">
        <v>2017</v>
      </c>
      <c r="E3617" t="s">
        <v>93</v>
      </c>
      <c r="F3617">
        <v>37</v>
      </c>
      <c r="G3617" s="12">
        <v>3.75</v>
      </c>
      <c r="H3617" s="10">
        <v>3.75</v>
      </c>
      <c r="I3617" s="11">
        <v>1800</v>
      </c>
      <c r="J3617" s="11">
        <f t="shared" si="56"/>
        <v>6750</v>
      </c>
    </row>
    <row r="3618" spans="1:10">
      <c r="A3618" t="s">
        <v>76</v>
      </c>
      <c r="B3618" t="s">
        <v>85</v>
      </c>
      <c r="C3618" t="s">
        <v>86</v>
      </c>
      <c r="D3618">
        <v>2017</v>
      </c>
      <c r="E3618" t="s">
        <v>91</v>
      </c>
      <c r="F3618">
        <v>5</v>
      </c>
      <c r="G3618" s="12">
        <v>10</v>
      </c>
      <c r="H3618" s="10">
        <v>10</v>
      </c>
      <c r="I3618" s="11">
        <v>1800</v>
      </c>
      <c r="J3618" s="11">
        <f t="shared" si="56"/>
        <v>18000</v>
      </c>
    </row>
    <row r="3619" spans="1:10">
      <c r="A3619" t="s">
        <v>100</v>
      </c>
      <c r="B3619" t="s">
        <v>82</v>
      </c>
      <c r="C3619" t="s">
        <v>86</v>
      </c>
      <c r="D3619">
        <v>2017</v>
      </c>
      <c r="E3619" t="s">
        <v>94</v>
      </c>
      <c r="F3619">
        <v>40</v>
      </c>
      <c r="G3619" s="12">
        <v>15</v>
      </c>
      <c r="H3619" s="10">
        <v>15</v>
      </c>
      <c r="I3619" s="11">
        <v>405</v>
      </c>
      <c r="J3619" s="11">
        <f t="shared" si="56"/>
        <v>6075</v>
      </c>
    </row>
    <row r="3620" spans="1:10">
      <c r="A3620" t="s">
        <v>77</v>
      </c>
      <c r="B3620" t="s">
        <v>83</v>
      </c>
      <c r="C3620" t="s">
        <v>86</v>
      </c>
      <c r="D3620">
        <v>2017</v>
      </c>
      <c r="E3620" t="s">
        <v>93</v>
      </c>
      <c r="F3620">
        <v>35</v>
      </c>
      <c r="G3620" s="12">
        <v>8.6666666666666661</v>
      </c>
      <c r="H3620" s="10">
        <v>8.6666666666666661</v>
      </c>
      <c r="I3620" s="11">
        <v>120</v>
      </c>
      <c r="J3620" s="11">
        <f t="shared" si="56"/>
        <v>1040</v>
      </c>
    </row>
    <row r="3621" spans="1:10">
      <c r="A3621" t="s">
        <v>76</v>
      </c>
      <c r="B3621" t="s">
        <v>85</v>
      </c>
      <c r="C3621" t="s">
        <v>86</v>
      </c>
      <c r="D3621">
        <v>2017</v>
      </c>
      <c r="E3621" t="s">
        <v>91</v>
      </c>
      <c r="F3621">
        <v>10</v>
      </c>
      <c r="G3621" s="12">
        <v>13.25</v>
      </c>
      <c r="H3621" s="10">
        <v>13.25</v>
      </c>
      <c r="I3621" s="11">
        <v>1800</v>
      </c>
      <c r="J3621" s="11">
        <f t="shared" si="56"/>
        <v>23850</v>
      </c>
    </row>
    <row r="3622" spans="1:10">
      <c r="A3622" t="s">
        <v>76</v>
      </c>
      <c r="B3622" t="s">
        <v>84</v>
      </c>
      <c r="C3622" t="s">
        <v>86</v>
      </c>
      <c r="D3622">
        <v>2017</v>
      </c>
      <c r="E3622" t="s">
        <v>92</v>
      </c>
      <c r="F3622">
        <v>14</v>
      </c>
      <c r="G3622" s="12">
        <v>55.199999999999996</v>
      </c>
      <c r="H3622" s="10">
        <v>55.199999999999996</v>
      </c>
      <c r="I3622" s="11">
        <v>1050</v>
      </c>
      <c r="J3622" s="11">
        <f t="shared" si="56"/>
        <v>57959.999999999993</v>
      </c>
    </row>
    <row r="3623" spans="1:10">
      <c r="A3623" t="s">
        <v>78</v>
      </c>
      <c r="B3623" t="s">
        <v>83</v>
      </c>
      <c r="C3623" t="s">
        <v>86</v>
      </c>
      <c r="D3623">
        <v>2017</v>
      </c>
      <c r="E3623" t="s">
        <v>93</v>
      </c>
      <c r="F3623">
        <v>28</v>
      </c>
      <c r="G3623" s="12">
        <v>5.666666666666667</v>
      </c>
      <c r="H3623" s="10">
        <v>5.666666666666667</v>
      </c>
      <c r="I3623" s="11">
        <v>120</v>
      </c>
      <c r="J3623" s="11">
        <f t="shared" si="56"/>
        <v>680</v>
      </c>
    </row>
    <row r="3624" spans="1:10">
      <c r="A3624" t="s">
        <v>76</v>
      </c>
      <c r="B3624" t="s">
        <v>85</v>
      </c>
      <c r="C3624" t="s">
        <v>86</v>
      </c>
      <c r="D3624">
        <v>2017</v>
      </c>
      <c r="E3624" t="s">
        <v>91</v>
      </c>
      <c r="F3624">
        <v>1</v>
      </c>
      <c r="G3624" s="12">
        <v>9.75</v>
      </c>
      <c r="H3624" s="10">
        <v>9.75</v>
      </c>
      <c r="I3624" s="11">
        <v>1800</v>
      </c>
      <c r="J3624" s="11">
        <f t="shared" si="56"/>
        <v>17550</v>
      </c>
    </row>
    <row r="3625" spans="1:10">
      <c r="A3625" t="s">
        <v>78</v>
      </c>
      <c r="B3625" t="s">
        <v>82</v>
      </c>
      <c r="C3625" t="s">
        <v>86</v>
      </c>
      <c r="D3625">
        <v>2017</v>
      </c>
      <c r="E3625" t="s">
        <v>94</v>
      </c>
      <c r="F3625">
        <v>48</v>
      </c>
      <c r="G3625" s="12">
        <v>18</v>
      </c>
      <c r="H3625" s="10">
        <v>18</v>
      </c>
      <c r="I3625" s="11">
        <v>405</v>
      </c>
      <c r="J3625" s="11">
        <f t="shared" si="56"/>
        <v>7290</v>
      </c>
    </row>
    <row r="3626" spans="1:10">
      <c r="A3626" t="s">
        <v>75</v>
      </c>
      <c r="B3626" t="s">
        <v>83</v>
      </c>
      <c r="C3626" t="s">
        <v>86</v>
      </c>
      <c r="D3626">
        <v>2017</v>
      </c>
      <c r="E3626" t="s">
        <v>93</v>
      </c>
      <c r="F3626">
        <v>28</v>
      </c>
      <c r="G3626" s="12">
        <v>8.3333333333333339</v>
      </c>
      <c r="H3626" s="10">
        <v>8.3333333333333339</v>
      </c>
      <c r="I3626" s="11">
        <v>120</v>
      </c>
      <c r="J3626" s="11">
        <f t="shared" si="56"/>
        <v>1000.0000000000001</v>
      </c>
    </row>
    <row r="3627" spans="1:10">
      <c r="A3627" t="s">
        <v>78</v>
      </c>
      <c r="B3627" t="s">
        <v>82</v>
      </c>
      <c r="C3627" t="s">
        <v>86</v>
      </c>
      <c r="D3627">
        <v>2017</v>
      </c>
      <c r="E3627" t="s">
        <v>93</v>
      </c>
      <c r="F3627">
        <v>28</v>
      </c>
      <c r="G3627" s="12">
        <v>43.5</v>
      </c>
      <c r="H3627" s="10">
        <v>43.5</v>
      </c>
      <c r="I3627" s="11">
        <v>405</v>
      </c>
      <c r="J3627" s="11">
        <f t="shared" si="56"/>
        <v>17617.5</v>
      </c>
    </row>
    <row r="3628" spans="1:10">
      <c r="A3628" t="s">
        <v>75</v>
      </c>
      <c r="B3628" t="s">
        <v>85</v>
      </c>
      <c r="C3628" t="s">
        <v>86</v>
      </c>
      <c r="D3628">
        <v>2017</v>
      </c>
      <c r="E3628" t="s">
        <v>92</v>
      </c>
      <c r="F3628">
        <v>14</v>
      </c>
      <c r="G3628" s="12">
        <v>5.75</v>
      </c>
      <c r="H3628" s="10">
        <v>5.75</v>
      </c>
      <c r="I3628" s="11">
        <v>1800</v>
      </c>
      <c r="J3628" s="11">
        <f t="shared" si="56"/>
        <v>10350</v>
      </c>
    </row>
    <row r="3629" spans="1:10">
      <c r="A3629" t="s">
        <v>77</v>
      </c>
      <c r="B3629" t="s">
        <v>82</v>
      </c>
      <c r="C3629" t="s">
        <v>86</v>
      </c>
      <c r="D3629">
        <v>2017</v>
      </c>
      <c r="E3629" t="s">
        <v>91</v>
      </c>
      <c r="F3629">
        <v>3</v>
      </c>
      <c r="G3629" s="12">
        <v>51</v>
      </c>
      <c r="H3629" s="10">
        <v>51</v>
      </c>
      <c r="I3629" s="11">
        <v>405</v>
      </c>
      <c r="J3629" s="11">
        <f t="shared" si="56"/>
        <v>20655</v>
      </c>
    </row>
    <row r="3630" spans="1:10">
      <c r="A3630" t="s">
        <v>75</v>
      </c>
      <c r="B3630" t="s">
        <v>84</v>
      </c>
      <c r="C3630" t="s">
        <v>86</v>
      </c>
      <c r="D3630">
        <v>2017</v>
      </c>
      <c r="E3630" t="s">
        <v>94</v>
      </c>
      <c r="F3630">
        <v>41</v>
      </c>
      <c r="G3630" s="12">
        <v>24</v>
      </c>
      <c r="H3630" s="10">
        <v>24</v>
      </c>
      <c r="I3630" s="11">
        <v>1050</v>
      </c>
      <c r="J3630" s="11">
        <f t="shared" si="56"/>
        <v>25200</v>
      </c>
    </row>
    <row r="3631" spans="1:10">
      <c r="A3631" t="s">
        <v>77</v>
      </c>
      <c r="B3631" t="s">
        <v>82</v>
      </c>
      <c r="C3631" t="s">
        <v>86</v>
      </c>
      <c r="D3631">
        <v>2017</v>
      </c>
      <c r="E3631" t="s">
        <v>94</v>
      </c>
      <c r="F3631">
        <v>47</v>
      </c>
      <c r="G3631" s="12">
        <v>52.5</v>
      </c>
      <c r="H3631" s="10">
        <v>52.5</v>
      </c>
      <c r="I3631" s="11">
        <v>405</v>
      </c>
      <c r="J3631" s="11">
        <f t="shared" si="56"/>
        <v>21262.5</v>
      </c>
    </row>
    <row r="3632" spans="1:10">
      <c r="A3632" t="s">
        <v>78</v>
      </c>
      <c r="B3632" t="s">
        <v>85</v>
      </c>
      <c r="C3632" t="s">
        <v>86</v>
      </c>
      <c r="D3632">
        <v>2017</v>
      </c>
      <c r="E3632" t="s">
        <v>94</v>
      </c>
      <c r="F3632">
        <v>42</v>
      </c>
      <c r="G3632" s="12">
        <v>4.25</v>
      </c>
      <c r="H3632" s="10">
        <v>4.25</v>
      </c>
      <c r="I3632" s="11">
        <v>1800</v>
      </c>
      <c r="J3632" s="11">
        <f t="shared" si="56"/>
        <v>7650</v>
      </c>
    </row>
    <row r="3633" spans="1:10">
      <c r="A3633" t="s">
        <v>77</v>
      </c>
      <c r="B3633" t="s">
        <v>84</v>
      </c>
      <c r="C3633" t="s">
        <v>86</v>
      </c>
      <c r="D3633">
        <v>2017</v>
      </c>
      <c r="E3633" t="s">
        <v>94</v>
      </c>
      <c r="F3633">
        <v>41</v>
      </c>
      <c r="G3633" s="12">
        <v>31.2</v>
      </c>
      <c r="H3633" s="10">
        <v>31.2</v>
      </c>
      <c r="I3633" s="11">
        <v>1050</v>
      </c>
      <c r="J3633" s="11">
        <f t="shared" si="56"/>
        <v>32760</v>
      </c>
    </row>
    <row r="3634" spans="1:10">
      <c r="A3634" t="s">
        <v>78</v>
      </c>
      <c r="B3634" t="s">
        <v>83</v>
      </c>
      <c r="C3634" t="s">
        <v>86</v>
      </c>
      <c r="D3634">
        <v>2017</v>
      </c>
      <c r="E3634" t="s">
        <v>91</v>
      </c>
      <c r="F3634">
        <v>1</v>
      </c>
      <c r="G3634" s="12">
        <v>9</v>
      </c>
      <c r="H3634" s="10">
        <v>9</v>
      </c>
      <c r="I3634" s="11">
        <v>120</v>
      </c>
      <c r="J3634" s="11">
        <f t="shared" si="56"/>
        <v>1080</v>
      </c>
    </row>
    <row r="3635" spans="1:10">
      <c r="A3635" t="s">
        <v>77</v>
      </c>
      <c r="B3635" t="s">
        <v>85</v>
      </c>
      <c r="C3635" t="s">
        <v>86</v>
      </c>
      <c r="D3635">
        <v>2017</v>
      </c>
      <c r="E3635" t="s">
        <v>93</v>
      </c>
      <c r="F3635">
        <v>28</v>
      </c>
      <c r="G3635" s="12">
        <v>5.5</v>
      </c>
      <c r="H3635" s="10">
        <v>5.5</v>
      </c>
      <c r="I3635" s="11">
        <v>1800</v>
      </c>
      <c r="J3635" s="11">
        <f t="shared" si="56"/>
        <v>9900</v>
      </c>
    </row>
    <row r="3636" spans="1:10">
      <c r="A3636" t="s">
        <v>78</v>
      </c>
      <c r="B3636" t="s">
        <v>85</v>
      </c>
      <c r="C3636" t="s">
        <v>86</v>
      </c>
      <c r="D3636">
        <v>2017</v>
      </c>
      <c r="E3636" t="s">
        <v>94</v>
      </c>
      <c r="F3636">
        <v>47</v>
      </c>
      <c r="G3636" s="12">
        <v>5.75</v>
      </c>
      <c r="H3636" s="10">
        <v>5.75</v>
      </c>
      <c r="I3636" s="11">
        <v>1800</v>
      </c>
      <c r="J3636" s="11">
        <f t="shared" si="56"/>
        <v>10350</v>
      </c>
    </row>
    <row r="3637" spans="1:10">
      <c r="A3637" t="s">
        <v>76</v>
      </c>
      <c r="B3637" t="s">
        <v>84</v>
      </c>
      <c r="C3637" t="s">
        <v>86</v>
      </c>
      <c r="D3637">
        <v>2017</v>
      </c>
      <c r="E3637" t="s">
        <v>93</v>
      </c>
      <c r="F3637">
        <v>37</v>
      </c>
      <c r="G3637" s="12">
        <v>45.6</v>
      </c>
      <c r="H3637" s="10">
        <v>45.6</v>
      </c>
      <c r="I3637" s="11">
        <v>1050</v>
      </c>
      <c r="J3637" s="11">
        <f t="shared" si="56"/>
        <v>47880</v>
      </c>
    </row>
    <row r="3638" spans="1:10">
      <c r="A3638" t="s">
        <v>78</v>
      </c>
      <c r="B3638" t="s">
        <v>83</v>
      </c>
      <c r="C3638" t="s">
        <v>86</v>
      </c>
      <c r="D3638">
        <v>2017</v>
      </c>
      <c r="E3638" t="s">
        <v>93</v>
      </c>
      <c r="F3638">
        <v>37</v>
      </c>
      <c r="G3638" s="12">
        <v>8</v>
      </c>
      <c r="H3638" s="10">
        <v>8</v>
      </c>
      <c r="I3638" s="11">
        <v>120</v>
      </c>
      <c r="J3638" s="11">
        <f t="shared" si="56"/>
        <v>960</v>
      </c>
    </row>
    <row r="3639" spans="1:10">
      <c r="A3639" t="s">
        <v>78</v>
      </c>
      <c r="B3639" t="s">
        <v>82</v>
      </c>
      <c r="C3639" t="s">
        <v>86</v>
      </c>
      <c r="D3639">
        <v>2017</v>
      </c>
      <c r="E3639" t="s">
        <v>92</v>
      </c>
      <c r="F3639">
        <v>16</v>
      </c>
      <c r="G3639" s="12">
        <v>18</v>
      </c>
      <c r="H3639" s="10">
        <v>18</v>
      </c>
      <c r="I3639" s="11">
        <v>405</v>
      </c>
      <c r="J3639" s="11">
        <f t="shared" si="56"/>
        <v>7290</v>
      </c>
    </row>
    <row r="3640" spans="1:10">
      <c r="A3640" t="s">
        <v>75</v>
      </c>
      <c r="B3640" t="s">
        <v>83</v>
      </c>
      <c r="C3640" t="s">
        <v>86</v>
      </c>
      <c r="D3640">
        <v>2017</v>
      </c>
      <c r="E3640" t="s">
        <v>91</v>
      </c>
      <c r="F3640">
        <v>5</v>
      </c>
      <c r="G3640" s="12">
        <v>10.666666666666666</v>
      </c>
      <c r="H3640" s="10">
        <v>10.666666666666666</v>
      </c>
      <c r="I3640" s="11">
        <v>120</v>
      </c>
      <c r="J3640" s="11">
        <f t="shared" si="56"/>
        <v>1280</v>
      </c>
    </row>
    <row r="3641" spans="1:10">
      <c r="A3641" t="s">
        <v>100</v>
      </c>
      <c r="B3641" t="s">
        <v>84</v>
      </c>
      <c r="C3641" t="s">
        <v>86</v>
      </c>
      <c r="D3641">
        <v>2017</v>
      </c>
      <c r="E3641" t="s">
        <v>92</v>
      </c>
      <c r="F3641">
        <v>22</v>
      </c>
      <c r="G3641" s="12">
        <v>10.799999999999999</v>
      </c>
      <c r="H3641" s="10">
        <v>10.799999999999999</v>
      </c>
      <c r="I3641" s="11">
        <v>1050</v>
      </c>
      <c r="J3641" s="11">
        <f t="shared" si="56"/>
        <v>11339.999999999998</v>
      </c>
    </row>
    <row r="3642" spans="1:10">
      <c r="A3642" t="s">
        <v>100</v>
      </c>
      <c r="B3642" t="s">
        <v>83</v>
      </c>
      <c r="C3642" t="s">
        <v>86</v>
      </c>
      <c r="D3642">
        <v>2017</v>
      </c>
      <c r="E3642" t="s">
        <v>92</v>
      </c>
      <c r="F3642">
        <v>23</v>
      </c>
      <c r="G3642" s="12">
        <v>3.3333333333333335</v>
      </c>
      <c r="H3642" s="10">
        <v>3.3333333333333335</v>
      </c>
      <c r="I3642" s="11">
        <v>120</v>
      </c>
      <c r="J3642" s="11">
        <f t="shared" si="56"/>
        <v>400</v>
      </c>
    </row>
    <row r="3643" spans="1:10">
      <c r="A3643" t="s">
        <v>78</v>
      </c>
      <c r="B3643" t="s">
        <v>85</v>
      </c>
      <c r="C3643" t="s">
        <v>86</v>
      </c>
      <c r="D3643">
        <v>2017</v>
      </c>
      <c r="E3643" t="s">
        <v>92</v>
      </c>
      <c r="F3643">
        <v>16</v>
      </c>
      <c r="G3643" s="12">
        <v>7.25</v>
      </c>
      <c r="H3643" s="10">
        <v>7.25</v>
      </c>
      <c r="I3643" s="11">
        <v>1800</v>
      </c>
      <c r="J3643" s="11">
        <f t="shared" si="56"/>
        <v>13050</v>
      </c>
    </row>
    <row r="3644" spans="1:10">
      <c r="A3644" t="s">
        <v>77</v>
      </c>
      <c r="B3644" t="s">
        <v>82</v>
      </c>
      <c r="C3644" t="s">
        <v>86</v>
      </c>
      <c r="D3644">
        <v>2017</v>
      </c>
      <c r="E3644" t="s">
        <v>91</v>
      </c>
      <c r="F3644">
        <v>2</v>
      </c>
      <c r="G3644" s="12">
        <v>46.5</v>
      </c>
      <c r="H3644" s="10">
        <v>46.5</v>
      </c>
      <c r="I3644" s="11">
        <v>405</v>
      </c>
      <c r="J3644" s="11">
        <f t="shared" si="56"/>
        <v>18832.5</v>
      </c>
    </row>
    <row r="3645" spans="1:10">
      <c r="A3645" t="s">
        <v>100</v>
      </c>
      <c r="B3645" t="s">
        <v>83</v>
      </c>
      <c r="C3645" t="s">
        <v>86</v>
      </c>
      <c r="D3645">
        <v>2017</v>
      </c>
      <c r="E3645" t="s">
        <v>93</v>
      </c>
      <c r="F3645">
        <v>34</v>
      </c>
      <c r="G3645" s="12">
        <v>3</v>
      </c>
      <c r="H3645" s="10">
        <v>3</v>
      </c>
      <c r="I3645" s="11">
        <v>120</v>
      </c>
      <c r="J3645" s="11">
        <f t="shared" si="56"/>
        <v>360</v>
      </c>
    </row>
    <row r="3646" spans="1:10">
      <c r="A3646" t="s">
        <v>77</v>
      </c>
      <c r="B3646" t="s">
        <v>84</v>
      </c>
      <c r="C3646" t="s">
        <v>86</v>
      </c>
      <c r="D3646">
        <v>2017</v>
      </c>
      <c r="E3646" t="s">
        <v>93</v>
      </c>
      <c r="F3646">
        <v>36</v>
      </c>
      <c r="G3646" s="12">
        <v>28.799999999999997</v>
      </c>
      <c r="H3646" s="10">
        <v>28.799999999999997</v>
      </c>
      <c r="I3646" s="11">
        <v>1050</v>
      </c>
      <c r="J3646" s="11">
        <f t="shared" si="56"/>
        <v>30239.999999999996</v>
      </c>
    </row>
    <row r="3647" spans="1:10">
      <c r="A3647" t="s">
        <v>100</v>
      </c>
      <c r="B3647" t="s">
        <v>84</v>
      </c>
      <c r="C3647" t="s">
        <v>86</v>
      </c>
      <c r="D3647">
        <v>2017</v>
      </c>
      <c r="E3647" t="s">
        <v>94</v>
      </c>
      <c r="F3647">
        <v>49</v>
      </c>
      <c r="G3647" s="12">
        <v>12</v>
      </c>
      <c r="H3647" s="10">
        <v>12</v>
      </c>
      <c r="I3647" s="11">
        <v>1050</v>
      </c>
      <c r="J3647" s="11">
        <f t="shared" si="56"/>
        <v>12600</v>
      </c>
    </row>
    <row r="3648" spans="1:10">
      <c r="A3648" t="s">
        <v>75</v>
      </c>
      <c r="B3648" t="s">
        <v>83</v>
      </c>
      <c r="C3648" t="s">
        <v>86</v>
      </c>
      <c r="D3648">
        <v>2017</v>
      </c>
      <c r="E3648" t="s">
        <v>94</v>
      </c>
      <c r="F3648">
        <v>44</v>
      </c>
      <c r="G3648" s="12">
        <v>12.666666666666666</v>
      </c>
      <c r="H3648" s="10">
        <v>12.666666666666666</v>
      </c>
      <c r="I3648" s="11">
        <v>120</v>
      </c>
      <c r="J3648" s="11">
        <f t="shared" si="56"/>
        <v>1520</v>
      </c>
    </row>
    <row r="3649" spans="1:10">
      <c r="A3649" t="s">
        <v>75</v>
      </c>
      <c r="B3649" t="s">
        <v>82</v>
      </c>
      <c r="C3649" t="s">
        <v>86</v>
      </c>
      <c r="D3649">
        <v>2017</v>
      </c>
      <c r="E3649" t="s">
        <v>91</v>
      </c>
      <c r="F3649">
        <v>1</v>
      </c>
      <c r="G3649" s="12">
        <v>31.5</v>
      </c>
      <c r="H3649" s="10">
        <v>31.5</v>
      </c>
      <c r="I3649" s="11">
        <v>405</v>
      </c>
      <c r="J3649" s="11">
        <f t="shared" si="56"/>
        <v>12757.5</v>
      </c>
    </row>
    <row r="3650" spans="1:10">
      <c r="A3650" t="s">
        <v>76</v>
      </c>
      <c r="B3650" t="s">
        <v>84</v>
      </c>
      <c r="C3650" t="s">
        <v>86</v>
      </c>
      <c r="D3650">
        <v>2017</v>
      </c>
      <c r="E3650" t="s">
        <v>93</v>
      </c>
      <c r="F3650">
        <v>27</v>
      </c>
      <c r="G3650" s="12">
        <v>52.8</v>
      </c>
      <c r="H3650" s="10">
        <v>52.8</v>
      </c>
      <c r="I3650" s="11">
        <v>1050</v>
      </c>
      <c r="J3650" s="11">
        <f t="shared" ref="J3650:J3713" si="57">I3650*G3650</f>
        <v>55440</v>
      </c>
    </row>
    <row r="3651" spans="1:10">
      <c r="A3651" t="s">
        <v>75</v>
      </c>
      <c r="B3651" t="s">
        <v>82</v>
      </c>
      <c r="C3651" t="s">
        <v>86</v>
      </c>
      <c r="D3651">
        <v>2017</v>
      </c>
      <c r="E3651" t="s">
        <v>92</v>
      </c>
      <c r="F3651">
        <v>16</v>
      </c>
      <c r="G3651" s="12">
        <v>33</v>
      </c>
      <c r="H3651" s="10">
        <v>33</v>
      </c>
      <c r="I3651" s="11">
        <v>405</v>
      </c>
      <c r="J3651" s="11">
        <f t="shared" si="57"/>
        <v>13365</v>
      </c>
    </row>
    <row r="3652" spans="1:10">
      <c r="A3652" t="s">
        <v>77</v>
      </c>
      <c r="B3652" t="s">
        <v>84</v>
      </c>
      <c r="C3652" t="s">
        <v>86</v>
      </c>
      <c r="D3652">
        <v>2017</v>
      </c>
      <c r="E3652" t="s">
        <v>93</v>
      </c>
      <c r="F3652">
        <v>27</v>
      </c>
      <c r="G3652" s="12">
        <v>19.2</v>
      </c>
      <c r="H3652" s="10">
        <v>19.2</v>
      </c>
      <c r="I3652" s="11">
        <v>1050</v>
      </c>
      <c r="J3652" s="11">
        <f t="shared" si="57"/>
        <v>20160</v>
      </c>
    </row>
    <row r="3653" spans="1:10">
      <c r="A3653" t="s">
        <v>75</v>
      </c>
      <c r="B3653" t="s">
        <v>84</v>
      </c>
      <c r="C3653" t="s">
        <v>86</v>
      </c>
      <c r="D3653">
        <v>2017</v>
      </c>
      <c r="E3653" t="s">
        <v>94</v>
      </c>
      <c r="F3653">
        <v>42</v>
      </c>
      <c r="G3653" s="12">
        <v>31.2</v>
      </c>
      <c r="H3653" s="10">
        <v>31.2</v>
      </c>
      <c r="I3653" s="11">
        <v>1050</v>
      </c>
      <c r="J3653" s="11">
        <f t="shared" si="57"/>
        <v>32760</v>
      </c>
    </row>
    <row r="3654" spans="1:10">
      <c r="A3654" t="s">
        <v>77</v>
      </c>
      <c r="B3654" t="s">
        <v>83</v>
      </c>
      <c r="C3654" t="s">
        <v>86</v>
      </c>
      <c r="D3654">
        <v>2017</v>
      </c>
      <c r="E3654" t="s">
        <v>91</v>
      </c>
      <c r="F3654">
        <v>4</v>
      </c>
      <c r="G3654" s="12">
        <v>5.333333333333333</v>
      </c>
      <c r="H3654" s="10">
        <v>5.333333333333333</v>
      </c>
      <c r="I3654" s="11">
        <v>120</v>
      </c>
      <c r="J3654" s="11">
        <f t="shared" si="57"/>
        <v>640</v>
      </c>
    </row>
    <row r="3655" spans="1:10">
      <c r="A3655" t="s">
        <v>100</v>
      </c>
      <c r="B3655" t="s">
        <v>82</v>
      </c>
      <c r="C3655" t="s">
        <v>86</v>
      </c>
      <c r="D3655">
        <v>2017</v>
      </c>
      <c r="E3655" t="s">
        <v>92</v>
      </c>
      <c r="F3655">
        <v>26</v>
      </c>
      <c r="G3655" s="12">
        <v>9</v>
      </c>
      <c r="H3655" s="10">
        <v>9</v>
      </c>
      <c r="I3655" s="11">
        <v>405</v>
      </c>
      <c r="J3655" s="11">
        <f t="shared" si="57"/>
        <v>3645</v>
      </c>
    </row>
    <row r="3656" spans="1:10">
      <c r="A3656" t="s">
        <v>100</v>
      </c>
      <c r="B3656" t="s">
        <v>83</v>
      </c>
      <c r="C3656" t="s">
        <v>86</v>
      </c>
      <c r="D3656">
        <v>2017</v>
      </c>
      <c r="E3656" t="s">
        <v>93</v>
      </c>
      <c r="F3656">
        <v>28</v>
      </c>
      <c r="G3656" s="12">
        <v>3</v>
      </c>
      <c r="H3656" s="10">
        <v>3</v>
      </c>
      <c r="I3656" s="11">
        <v>120</v>
      </c>
      <c r="J3656" s="11">
        <f t="shared" si="57"/>
        <v>360</v>
      </c>
    </row>
    <row r="3657" spans="1:10">
      <c r="A3657" t="s">
        <v>75</v>
      </c>
      <c r="B3657" t="s">
        <v>85</v>
      </c>
      <c r="C3657" t="s">
        <v>86</v>
      </c>
      <c r="D3657">
        <v>2017</v>
      </c>
      <c r="E3657" t="s">
        <v>93</v>
      </c>
      <c r="F3657">
        <v>36</v>
      </c>
      <c r="G3657" s="12">
        <v>8.25</v>
      </c>
      <c r="H3657" s="10">
        <v>8.25</v>
      </c>
      <c r="I3657" s="11">
        <v>1800</v>
      </c>
      <c r="J3657" s="11">
        <f t="shared" si="57"/>
        <v>14850</v>
      </c>
    </row>
    <row r="3658" spans="1:10">
      <c r="A3658" t="s">
        <v>100</v>
      </c>
      <c r="B3658" t="s">
        <v>83</v>
      </c>
      <c r="C3658" t="s">
        <v>86</v>
      </c>
      <c r="D3658">
        <v>2017</v>
      </c>
      <c r="E3658" t="s">
        <v>94</v>
      </c>
      <c r="F3658">
        <v>49</v>
      </c>
      <c r="G3658" s="12">
        <v>3.3333333333333335</v>
      </c>
      <c r="H3658" s="10">
        <v>3.3333333333333335</v>
      </c>
      <c r="I3658" s="11">
        <v>120</v>
      </c>
      <c r="J3658" s="11">
        <f t="shared" si="57"/>
        <v>400</v>
      </c>
    </row>
    <row r="3659" spans="1:10">
      <c r="A3659" t="s">
        <v>78</v>
      </c>
      <c r="B3659" t="s">
        <v>85</v>
      </c>
      <c r="C3659" t="s">
        <v>86</v>
      </c>
      <c r="D3659">
        <v>2017</v>
      </c>
      <c r="E3659" t="s">
        <v>94</v>
      </c>
      <c r="F3659">
        <v>43</v>
      </c>
      <c r="G3659" s="12">
        <v>5.25</v>
      </c>
      <c r="H3659" s="10">
        <v>5.25</v>
      </c>
      <c r="I3659" s="11">
        <v>1800</v>
      </c>
      <c r="J3659" s="11">
        <f t="shared" si="57"/>
        <v>9450</v>
      </c>
    </row>
    <row r="3660" spans="1:10">
      <c r="A3660" t="s">
        <v>77</v>
      </c>
      <c r="B3660" t="s">
        <v>82</v>
      </c>
      <c r="C3660" t="s">
        <v>86</v>
      </c>
      <c r="D3660">
        <v>2017</v>
      </c>
      <c r="E3660" t="s">
        <v>93</v>
      </c>
      <c r="F3660">
        <v>37</v>
      </c>
      <c r="G3660" s="12">
        <v>37.5</v>
      </c>
      <c r="H3660" s="10">
        <v>37.5</v>
      </c>
      <c r="I3660" s="11">
        <v>405</v>
      </c>
      <c r="J3660" s="11">
        <f t="shared" si="57"/>
        <v>15187.5</v>
      </c>
    </row>
    <row r="3661" spans="1:10">
      <c r="A3661" t="s">
        <v>100</v>
      </c>
      <c r="B3661" t="s">
        <v>85</v>
      </c>
      <c r="C3661" t="s">
        <v>86</v>
      </c>
      <c r="D3661">
        <v>2017</v>
      </c>
      <c r="E3661" t="s">
        <v>92</v>
      </c>
      <c r="F3661">
        <v>19</v>
      </c>
      <c r="G3661" s="12">
        <v>2</v>
      </c>
      <c r="H3661" s="10">
        <v>2</v>
      </c>
      <c r="I3661" s="11">
        <v>1800</v>
      </c>
      <c r="J3661" s="11">
        <f t="shared" si="57"/>
        <v>3600</v>
      </c>
    </row>
    <row r="3662" spans="1:10">
      <c r="A3662" t="s">
        <v>100</v>
      </c>
      <c r="B3662" t="s">
        <v>83</v>
      </c>
      <c r="C3662" t="s">
        <v>86</v>
      </c>
      <c r="D3662">
        <v>2017</v>
      </c>
      <c r="E3662" t="s">
        <v>93</v>
      </c>
      <c r="F3662">
        <v>29</v>
      </c>
      <c r="G3662" s="12">
        <v>2.3333333333333335</v>
      </c>
      <c r="H3662" s="10">
        <v>2.3333333333333335</v>
      </c>
      <c r="I3662" s="11">
        <v>120</v>
      </c>
      <c r="J3662" s="11">
        <f t="shared" si="57"/>
        <v>280</v>
      </c>
    </row>
    <row r="3663" spans="1:10">
      <c r="A3663" t="s">
        <v>100</v>
      </c>
      <c r="B3663" t="s">
        <v>85</v>
      </c>
      <c r="C3663" t="s">
        <v>86</v>
      </c>
      <c r="D3663">
        <v>2017</v>
      </c>
      <c r="E3663" t="s">
        <v>94</v>
      </c>
      <c r="F3663">
        <v>49</v>
      </c>
      <c r="G3663" s="12">
        <v>2.5</v>
      </c>
      <c r="H3663" s="10">
        <v>2.5</v>
      </c>
      <c r="I3663" s="11">
        <v>1800</v>
      </c>
      <c r="J3663" s="11">
        <f t="shared" si="57"/>
        <v>4500</v>
      </c>
    </row>
    <row r="3664" spans="1:10">
      <c r="A3664" t="s">
        <v>100</v>
      </c>
      <c r="B3664" t="s">
        <v>85</v>
      </c>
      <c r="C3664" t="s">
        <v>86</v>
      </c>
      <c r="D3664">
        <v>2017</v>
      </c>
      <c r="E3664" t="s">
        <v>93</v>
      </c>
      <c r="F3664">
        <v>34</v>
      </c>
      <c r="G3664" s="12">
        <v>1.75</v>
      </c>
      <c r="H3664" s="10">
        <v>1.75</v>
      </c>
      <c r="I3664" s="11">
        <v>1800</v>
      </c>
      <c r="J3664" s="11">
        <f t="shared" si="57"/>
        <v>3150</v>
      </c>
    </row>
    <row r="3665" spans="1:10">
      <c r="A3665" t="s">
        <v>75</v>
      </c>
      <c r="B3665" t="s">
        <v>82</v>
      </c>
      <c r="C3665" t="s">
        <v>86</v>
      </c>
      <c r="D3665">
        <v>2017</v>
      </c>
      <c r="E3665" t="s">
        <v>93</v>
      </c>
      <c r="F3665">
        <v>28</v>
      </c>
      <c r="G3665" s="12">
        <v>49.5</v>
      </c>
      <c r="H3665" s="10">
        <v>49.5</v>
      </c>
      <c r="I3665" s="11">
        <v>405</v>
      </c>
      <c r="J3665" s="11">
        <f t="shared" si="57"/>
        <v>20047.5</v>
      </c>
    </row>
    <row r="3666" spans="1:10">
      <c r="A3666" t="s">
        <v>78</v>
      </c>
      <c r="B3666" t="s">
        <v>84</v>
      </c>
      <c r="C3666" t="s">
        <v>86</v>
      </c>
      <c r="D3666">
        <v>2017</v>
      </c>
      <c r="E3666" t="s">
        <v>94</v>
      </c>
      <c r="F3666">
        <v>42</v>
      </c>
      <c r="G3666" s="12">
        <v>14.399999999999999</v>
      </c>
      <c r="H3666" s="10">
        <v>14.399999999999999</v>
      </c>
      <c r="I3666" s="11">
        <v>1050</v>
      </c>
      <c r="J3666" s="11">
        <f t="shared" si="57"/>
        <v>15119.999999999998</v>
      </c>
    </row>
    <row r="3667" spans="1:10">
      <c r="A3667" t="s">
        <v>76</v>
      </c>
      <c r="B3667" t="s">
        <v>84</v>
      </c>
      <c r="C3667" t="s">
        <v>86</v>
      </c>
      <c r="D3667">
        <v>2017</v>
      </c>
      <c r="E3667" t="s">
        <v>93</v>
      </c>
      <c r="F3667">
        <v>38</v>
      </c>
      <c r="G3667" s="12">
        <v>72</v>
      </c>
      <c r="H3667" s="10">
        <v>72</v>
      </c>
      <c r="I3667" s="11">
        <v>1050</v>
      </c>
      <c r="J3667" s="11">
        <f t="shared" si="57"/>
        <v>75600</v>
      </c>
    </row>
    <row r="3668" spans="1:10">
      <c r="A3668" t="s">
        <v>100</v>
      </c>
      <c r="B3668" t="s">
        <v>84</v>
      </c>
      <c r="C3668" t="s">
        <v>86</v>
      </c>
      <c r="D3668">
        <v>2017</v>
      </c>
      <c r="E3668" t="s">
        <v>93</v>
      </c>
      <c r="F3668">
        <v>39</v>
      </c>
      <c r="G3668" s="12">
        <v>9.6</v>
      </c>
      <c r="H3668" s="10">
        <v>9.6</v>
      </c>
      <c r="I3668" s="11">
        <v>1050</v>
      </c>
      <c r="J3668" s="11">
        <f t="shared" si="57"/>
        <v>10080</v>
      </c>
    </row>
    <row r="3669" spans="1:10">
      <c r="A3669" t="s">
        <v>76</v>
      </c>
      <c r="B3669" t="s">
        <v>85</v>
      </c>
      <c r="C3669" t="s">
        <v>86</v>
      </c>
      <c r="D3669">
        <v>2017</v>
      </c>
      <c r="E3669" t="s">
        <v>93</v>
      </c>
      <c r="F3669">
        <v>36</v>
      </c>
      <c r="G3669" s="12">
        <v>10.5</v>
      </c>
      <c r="H3669" s="10">
        <v>10.5</v>
      </c>
      <c r="I3669" s="11">
        <v>1800</v>
      </c>
      <c r="J3669" s="11">
        <f t="shared" si="57"/>
        <v>18900</v>
      </c>
    </row>
    <row r="3670" spans="1:10">
      <c r="A3670" t="s">
        <v>77</v>
      </c>
      <c r="B3670" t="s">
        <v>84</v>
      </c>
      <c r="C3670" t="s">
        <v>86</v>
      </c>
      <c r="D3670">
        <v>2017</v>
      </c>
      <c r="E3670" t="s">
        <v>93</v>
      </c>
      <c r="F3670">
        <v>28</v>
      </c>
      <c r="G3670" s="12">
        <v>37.199999999999996</v>
      </c>
      <c r="H3670" s="10">
        <v>37.199999999999996</v>
      </c>
      <c r="I3670" s="11">
        <v>1050</v>
      </c>
      <c r="J3670" s="11">
        <f t="shared" si="57"/>
        <v>39059.999999999993</v>
      </c>
    </row>
    <row r="3671" spans="1:10">
      <c r="A3671" t="s">
        <v>75</v>
      </c>
      <c r="B3671" t="s">
        <v>82</v>
      </c>
      <c r="C3671" t="s">
        <v>86</v>
      </c>
      <c r="D3671">
        <v>2017</v>
      </c>
      <c r="E3671" t="s">
        <v>93</v>
      </c>
      <c r="F3671">
        <v>38</v>
      </c>
      <c r="G3671" s="12">
        <v>57</v>
      </c>
      <c r="H3671" s="10">
        <v>57</v>
      </c>
      <c r="I3671" s="11">
        <v>405</v>
      </c>
      <c r="J3671" s="11">
        <f t="shared" si="57"/>
        <v>23085</v>
      </c>
    </row>
    <row r="3672" spans="1:10">
      <c r="A3672" t="s">
        <v>78</v>
      </c>
      <c r="B3672" t="s">
        <v>84</v>
      </c>
      <c r="C3672" t="s">
        <v>86</v>
      </c>
      <c r="D3672">
        <v>2017</v>
      </c>
      <c r="E3672" t="s">
        <v>94</v>
      </c>
      <c r="F3672">
        <v>47</v>
      </c>
      <c r="G3672" s="12">
        <v>15.6</v>
      </c>
      <c r="H3672" s="10">
        <v>15.6</v>
      </c>
      <c r="I3672" s="11">
        <v>1050</v>
      </c>
      <c r="J3672" s="11">
        <f t="shared" si="57"/>
        <v>16380</v>
      </c>
    </row>
    <row r="3673" spans="1:10">
      <c r="A3673" t="s">
        <v>100</v>
      </c>
      <c r="B3673" t="s">
        <v>85</v>
      </c>
      <c r="C3673" t="s">
        <v>86</v>
      </c>
      <c r="D3673">
        <v>2017</v>
      </c>
      <c r="E3673" t="s">
        <v>92</v>
      </c>
      <c r="F3673">
        <v>16</v>
      </c>
      <c r="G3673" s="12">
        <v>2.25</v>
      </c>
      <c r="H3673" s="10">
        <v>2.25</v>
      </c>
      <c r="I3673" s="11">
        <v>1800</v>
      </c>
      <c r="J3673" s="11">
        <f t="shared" si="57"/>
        <v>4050</v>
      </c>
    </row>
    <row r="3674" spans="1:10">
      <c r="A3674" t="s">
        <v>77</v>
      </c>
      <c r="B3674" t="s">
        <v>85</v>
      </c>
      <c r="C3674" t="s">
        <v>86</v>
      </c>
      <c r="D3674">
        <v>2017</v>
      </c>
      <c r="E3674" t="s">
        <v>94</v>
      </c>
      <c r="F3674">
        <v>43</v>
      </c>
      <c r="G3674" s="12">
        <v>4.25</v>
      </c>
      <c r="H3674" s="10">
        <v>4.25</v>
      </c>
      <c r="I3674" s="11">
        <v>1800</v>
      </c>
      <c r="J3674" s="11">
        <f t="shared" si="57"/>
        <v>7650</v>
      </c>
    </row>
    <row r="3675" spans="1:10">
      <c r="A3675" t="s">
        <v>76</v>
      </c>
      <c r="B3675" t="s">
        <v>83</v>
      </c>
      <c r="C3675" t="s">
        <v>86</v>
      </c>
      <c r="D3675">
        <v>2017</v>
      </c>
      <c r="E3675" t="s">
        <v>93</v>
      </c>
      <c r="F3675">
        <v>36</v>
      </c>
      <c r="G3675" s="12">
        <v>16</v>
      </c>
      <c r="H3675" s="10">
        <v>16</v>
      </c>
      <c r="I3675" s="11">
        <v>120</v>
      </c>
      <c r="J3675" s="11">
        <f t="shared" si="57"/>
        <v>1920</v>
      </c>
    </row>
    <row r="3676" spans="1:10">
      <c r="A3676" t="s">
        <v>77</v>
      </c>
      <c r="B3676" t="s">
        <v>85</v>
      </c>
      <c r="C3676" t="s">
        <v>86</v>
      </c>
      <c r="D3676">
        <v>2017</v>
      </c>
      <c r="E3676" t="s">
        <v>91</v>
      </c>
      <c r="F3676">
        <v>10</v>
      </c>
      <c r="G3676" s="12">
        <v>7</v>
      </c>
      <c r="H3676" s="10">
        <v>7</v>
      </c>
      <c r="I3676" s="11">
        <v>1800</v>
      </c>
      <c r="J3676" s="11">
        <f t="shared" si="57"/>
        <v>12600</v>
      </c>
    </row>
    <row r="3677" spans="1:10">
      <c r="A3677" t="s">
        <v>78</v>
      </c>
      <c r="B3677" t="s">
        <v>84</v>
      </c>
      <c r="C3677" t="s">
        <v>86</v>
      </c>
      <c r="D3677">
        <v>2017</v>
      </c>
      <c r="E3677" t="s">
        <v>91</v>
      </c>
      <c r="F3677">
        <v>2</v>
      </c>
      <c r="G3677" s="12">
        <v>27.599999999999998</v>
      </c>
      <c r="H3677" s="10">
        <v>27.599999999999998</v>
      </c>
      <c r="I3677" s="11">
        <v>1050</v>
      </c>
      <c r="J3677" s="11">
        <f t="shared" si="57"/>
        <v>28979.999999999996</v>
      </c>
    </row>
    <row r="3678" spans="1:10">
      <c r="A3678" t="s">
        <v>76</v>
      </c>
      <c r="B3678" t="s">
        <v>84</v>
      </c>
      <c r="C3678" t="s">
        <v>86</v>
      </c>
      <c r="D3678">
        <v>2017</v>
      </c>
      <c r="E3678" t="s">
        <v>93</v>
      </c>
      <c r="F3678">
        <v>36</v>
      </c>
      <c r="G3678" s="12">
        <v>72</v>
      </c>
      <c r="H3678" s="10">
        <v>72</v>
      </c>
      <c r="I3678" s="11">
        <v>1050</v>
      </c>
      <c r="J3678" s="11">
        <f t="shared" si="57"/>
        <v>75600</v>
      </c>
    </row>
    <row r="3679" spans="1:10">
      <c r="A3679" t="s">
        <v>75</v>
      </c>
      <c r="B3679" t="s">
        <v>83</v>
      </c>
      <c r="C3679" t="s">
        <v>86</v>
      </c>
      <c r="D3679">
        <v>2017</v>
      </c>
      <c r="E3679" t="s">
        <v>92</v>
      </c>
      <c r="F3679">
        <v>21</v>
      </c>
      <c r="G3679" s="12">
        <v>12.666666666666666</v>
      </c>
      <c r="H3679" s="10">
        <v>12.666666666666666</v>
      </c>
      <c r="I3679" s="11">
        <v>120</v>
      </c>
      <c r="J3679" s="11">
        <f t="shared" si="57"/>
        <v>1520</v>
      </c>
    </row>
    <row r="3680" spans="1:10">
      <c r="A3680" t="s">
        <v>78</v>
      </c>
      <c r="B3680" t="s">
        <v>83</v>
      </c>
      <c r="C3680" t="s">
        <v>86</v>
      </c>
      <c r="D3680">
        <v>2017</v>
      </c>
      <c r="E3680" t="s">
        <v>94</v>
      </c>
      <c r="F3680">
        <v>42</v>
      </c>
      <c r="G3680" s="12">
        <v>8</v>
      </c>
      <c r="H3680" s="10">
        <v>8</v>
      </c>
      <c r="I3680" s="11">
        <v>120</v>
      </c>
      <c r="J3680" s="11">
        <f t="shared" si="57"/>
        <v>960</v>
      </c>
    </row>
    <row r="3681" spans="1:10">
      <c r="A3681" t="s">
        <v>77</v>
      </c>
      <c r="B3681" t="s">
        <v>85</v>
      </c>
      <c r="C3681" t="s">
        <v>86</v>
      </c>
      <c r="D3681">
        <v>2017</v>
      </c>
      <c r="E3681" t="s">
        <v>91</v>
      </c>
      <c r="F3681">
        <v>6</v>
      </c>
      <c r="G3681" s="12">
        <v>6.25</v>
      </c>
      <c r="H3681" s="10">
        <v>6.25</v>
      </c>
      <c r="I3681" s="11">
        <v>1800</v>
      </c>
      <c r="J3681" s="11">
        <f t="shared" si="57"/>
        <v>11250</v>
      </c>
    </row>
    <row r="3682" spans="1:10">
      <c r="A3682" t="s">
        <v>100</v>
      </c>
      <c r="B3682" t="s">
        <v>85</v>
      </c>
      <c r="C3682" t="s">
        <v>86</v>
      </c>
      <c r="D3682">
        <v>2017</v>
      </c>
      <c r="E3682" t="s">
        <v>92</v>
      </c>
      <c r="F3682">
        <v>23</v>
      </c>
      <c r="G3682" s="12">
        <v>1.25</v>
      </c>
      <c r="H3682" s="10">
        <v>1.25</v>
      </c>
      <c r="I3682" s="11">
        <v>1800</v>
      </c>
      <c r="J3682" s="11">
        <f t="shared" si="57"/>
        <v>2250</v>
      </c>
    </row>
    <row r="3683" spans="1:10">
      <c r="A3683" t="s">
        <v>76</v>
      </c>
      <c r="B3683" t="s">
        <v>84</v>
      </c>
      <c r="C3683" t="s">
        <v>86</v>
      </c>
      <c r="D3683">
        <v>2017</v>
      </c>
      <c r="E3683" t="s">
        <v>94</v>
      </c>
      <c r="F3683">
        <v>47</v>
      </c>
      <c r="G3683" s="12">
        <v>46.8</v>
      </c>
      <c r="H3683" s="10">
        <v>46.8</v>
      </c>
      <c r="I3683" s="11">
        <v>1050</v>
      </c>
      <c r="J3683" s="11">
        <f t="shared" si="57"/>
        <v>49140</v>
      </c>
    </row>
    <row r="3684" spans="1:10">
      <c r="A3684" t="s">
        <v>76</v>
      </c>
      <c r="B3684" t="s">
        <v>85</v>
      </c>
      <c r="C3684" t="s">
        <v>86</v>
      </c>
      <c r="D3684">
        <v>2017</v>
      </c>
      <c r="E3684" t="s">
        <v>93</v>
      </c>
      <c r="F3684">
        <v>27</v>
      </c>
      <c r="G3684" s="12">
        <v>12</v>
      </c>
      <c r="H3684" s="10">
        <v>12</v>
      </c>
      <c r="I3684" s="11">
        <v>1800</v>
      </c>
      <c r="J3684" s="11">
        <f t="shared" si="57"/>
        <v>21600</v>
      </c>
    </row>
    <row r="3685" spans="1:10">
      <c r="A3685" t="s">
        <v>75</v>
      </c>
      <c r="B3685" t="s">
        <v>83</v>
      </c>
      <c r="C3685" t="s">
        <v>86</v>
      </c>
      <c r="D3685">
        <v>2017</v>
      </c>
      <c r="E3685" t="s">
        <v>92</v>
      </c>
      <c r="F3685">
        <v>16</v>
      </c>
      <c r="G3685" s="12">
        <v>7.333333333333333</v>
      </c>
      <c r="H3685" s="10">
        <v>7.333333333333333</v>
      </c>
      <c r="I3685" s="11">
        <v>120</v>
      </c>
      <c r="J3685" s="11">
        <f t="shared" si="57"/>
        <v>880</v>
      </c>
    </row>
    <row r="3686" spans="1:10">
      <c r="A3686" t="s">
        <v>75</v>
      </c>
      <c r="B3686" t="s">
        <v>83</v>
      </c>
      <c r="C3686" t="s">
        <v>86</v>
      </c>
      <c r="D3686">
        <v>2017</v>
      </c>
      <c r="E3686" t="s">
        <v>93</v>
      </c>
      <c r="F3686">
        <v>37</v>
      </c>
      <c r="G3686" s="12">
        <v>13.333333333333334</v>
      </c>
      <c r="H3686" s="10">
        <v>13.333333333333334</v>
      </c>
      <c r="I3686" s="11">
        <v>120</v>
      </c>
      <c r="J3686" s="11">
        <f t="shared" si="57"/>
        <v>1600</v>
      </c>
    </row>
    <row r="3687" spans="1:10">
      <c r="A3687" t="s">
        <v>77</v>
      </c>
      <c r="B3687" t="s">
        <v>84</v>
      </c>
      <c r="C3687" t="s">
        <v>86</v>
      </c>
      <c r="D3687">
        <v>2017</v>
      </c>
      <c r="E3687" t="s">
        <v>94</v>
      </c>
      <c r="F3687">
        <v>42</v>
      </c>
      <c r="G3687" s="12">
        <v>31.2</v>
      </c>
      <c r="H3687" s="10">
        <v>31.2</v>
      </c>
      <c r="I3687" s="11">
        <v>1050</v>
      </c>
      <c r="J3687" s="11">
        <f t="shared" si="57"/>
        <v>32760</v>
      </c>
    </row>
    <row r="3688" spans="1:10">
      <c r="A3688" t="s">
        <v>75</v>
      </c>
      <c r="B3688" t="s">
        <v>83</v>
      </c>
      <c r="C3688" t="s">
        <v>86</v>
      </c>
      <c r="D3688">
        <v>2017</v>
      </c>
      <c r="E3688" t="s">
        <v>91</v>
      </c>
      <c r="F3688">
        <v>1</v>
      </c>
      <c r="G3688" s="12">
        <v>10.666666666666666</v>
      </c>
      <c r="H3688" s="10">
        <v>10.666666666666666</v>
      </c>
      <c r="I3688" s="11">
        <v>120</v>
      </c>
      <c r="J3688" s="11">
        <f t="shared" si="57"/>
        <v>1280</v>
      </c>
    </row>
    <row r="3689" spans="1:10">
      <c r="A3689" t="s">
        <v>78</v>
      </c>
      <c r="B3689" t="s">
        <v>85</v>
      </c>
      <c r="C3689" t="s">
        <v>86</v>
      </c>
      <c r="D3689">
        <v>2017</v>
      </c>
      <c r="E3689" t="s">
        <v>91</v>
      </c>
      <c r="F3689">
        <v>1</v>
      </c>
      <c r="G3689" s="12">
        <v>6</v>
      </c>
      <c r="H3689" s="10">
        <v>6</v>
      </c>
      <c r="I3689" s="11">
        <v>1800</v>
      </c>
      <c r="J3689" s="11">
        <f t="shared" si="57"/>
        <v>10800</v>
      </c>
    </row>
    <row r="3690" spans="1:10">
      <c r="A3690" t="s">
        <v>75</v>
      </c>
      <c r="B3690" t="s">
        <v>83</v>
      </c>
      <c r="C3690" t="s">
        <v>86</v>
      </c>
      <c r="D3690">
        <v>2017</v>
      </c>
      <c r="E3690" t="s">
        <v>94</v>
      </c>
      <c r="F3690">
        <v>43</v>
      </c>
      <c r="G3690" s="12">
        <v>8</v>
      </c>
      <c r="H3690" s="10">
        <v>8</v>
      </c>
      <c r="I3690" s="11">
        <v>120</v>
      </c>
      <c r="J3690" s="11">
        <f t="shared" si="57"/>
        <v>960</v>
      </c>
    </row>
    <row r="3691" spans="1:10">
      <c r="A3691" t="s">
        <v>76</v>
      </c>
      <c r="B3691" t="s">
        <v>82</v>
      </c>
      <c r="C3691" t="s">
        <v>86</v>
      </c>
      <c r="D3691">
        <v>2017</v>
      </c>
      <c r="E3691" t="s">
        <v>94</v>
      </c>
      <c r="F3691">
        <v>42</v>
      </c>
      <c r="G3691" s="12">
        <v>72</v>
      </c>
      <c r="H3691" s="10">
        <v>72</v>
      </c>
      <c r="I3691" s="11">
        <v>405</v>
      </c>
      <c r="J3691" s="11">
        <f t="shared" si="57"/>
        <v>29160</v>
      </c>
    </row>
    <row r="3692" spans="1:10">
      <c r="A3692" t="s">
        <v>77</v>
      </c>
      <c r="B3692" t="s">
        <v>82</v>
      </c>
      <c r="C3692" t="s">
        <v>86</v>
      </c>
      <c r="D3692">
        <v>2017</v>
      </c>
      <c r="E3692" t="s">
        <v>93</v>
      </c>
      <c r="F3692">
        <v>28</v>
      </c>
      <c r="G3692" s="12">
        <v>25.5</v>
      </c>
      <c r="H3692" s="10">
        <v>25.5</v>
      </c>
      <c r="I3692" s="11">
        <v>405</v>
      </c>
      <c r="J3692" s="11">
        <f t="shared" si="57"/>
        <v>10327.5</v>
      </c>
    </row>
    <row r="3693" spans="1:10">
      <c r="A3693" t="s">
        <v>75</v>
      </c>
      <c r="B3693" t="s">
        <v>84</v>
      </c>
      <c r="C3693" t="s">
        <v>86</v>
      </c>
      <c r="D3693">
        <v>2017</v>
      </c>
      <c r="E3693" t="s">
        <v>91</v>
      </c>
      <c r="F3693">
        <v>3</v>
      </c>
      <c r="G3693" s="12">
        <v>46.8</v>
      </c>
      <c r="H3693" s="10">
        <v>46.8</v>
      </c>
      <c r="I3693" s="11">
        <v>1050</v>
      </c>
      <c r="J3693" s="11">
        <f t="shared" si="57"/>
        <v>49140</v>
      </c>
    </row>
    <row r="3694" spans="1:10">
      <c r="A3694" t="s">
        <v>76</v>
      </c>
      <c r="B3694" t="s">
        <v>85</v>
      </c>
      <c r="C3694" t="s">
        <v>86</v>
      </c>
      <c r="D3694">
        <v>2017</v>
      </c>
      <c r="E3694" t="s">
        <v>91</v>
      </c>
      <c r="F3694">
        <v>4</v>
      </c>
      <c r="G3694" s="12">
        <v>9.25</v>
      </c>
      <c r="H3694" s="10">
        <v>9.25</v>
      </c>
      <c r="I3694" s="11">
        <v>1800</v>
      </c>
      <c r="J3694" s="11">
        <f t="shared" si="57"/>
        <v>16650</v>
      </c>
    </row>
    <row r="3695" spans="1:10">
      <c r="A3695" t="s">
        <v>78</v>
      </c>
      <c r="B3695" t="s">
        <v>82</v>
      </c>
      <c r="C3695" t="s">
        <v>86</v>
      </c>
      <c r="D3695">
        <v>2017</v>
      </c>
      <c r="E3695" t="s">
        <v>91</v>
      </c>
      <c r="F3695">
        <v>10</v>
      </c>
      <c r="G3695" s="12">
        <v>21</v>
      </c>
      <c r="H3695" s="10">
        <v>21</v>
      </c>
      <c r="I3695" s="11">
        <v>405</v>
      </c>
      <c r="J3695" s="11">
        <f t="shared" si="57"/>
        <v>8505</v>
      </c>
    </row>
    <row r="3696" spans="1:10">
      <c r="A3696" t="s">
        <v>100</v>
      </c>
      <c r="B3696" t="s">
        <v>82</v>
      </c>
      <c r="C3696" t="s">
        <v>86</v>
      </c>
      <c r="D3696">
        <v>2017</v>
      </c>
      <c r="E3696" t="s">
        <v>93</v>
      </c>
      <c r="F3696">
        <v>34</v>
      </c>
      <c r="G3696" s="12">
        <v>9</v>
      </c>
      <c r="H3696" s="10">
        <v>9</v>
      </c>
      <c r="I3696" s="11">
        <v>405</v>
      </c>
      <c r="J3696" s="11">
        <f t="shared" si="57"/>
        <v>3645</v>
      </c>
    </row>
    <row r="3697" spans="1:10">
      <c r="A3697" t="s">
        <v>77</v>
      </c>
      <c r="B3697" t="s">
        <v>82</v>
      </c>
      <c r="C3697" t="s">
        <v>86</v>
      </c>
      <c r="D3697">
        <v>2017</v>
      </c>
      <c r="E3697" t="s">
        <v>94</v>
      </c>
      <c r="F3697">
        <v>42</v>
      </c>
      <c r="G3697" s="12">
        <v>40.5</v>
      </c>
      <c r="H3697" s="10">
        <v>40.5</v>
      </c>
      <c r="I3697" s="11">
        <v>405</v>
      </c>
      <c r="J3697" s="11">
        <f t="shared" si="57"/>
        <v>16402.5</v>
      </c>
    </row>
    <row r="3698" spans="1:10">
      <c r="A3698" t="s">
        <v>76</v>
      </c>
      <c r="B3698" t="s">
        <v>84</v>
      </c>
      <c r="C3698" t="s">
        <v>86</v>
      </c>
      <c r="D3698">
        <v>2017</v>
      </c>
      <c r="E3698" t="s">
        <v>91</v>
      </c>
      <c r="F3698">
        <v>1</v>
      </c>
      <c r="G3698" s="12">
        <v>68.399999999999991</v>
      </c>
      <c r="H3698" s="10">
        <v>68.399999999999991</v>
      </c>
      <c r="I3698" s="11">
        <v>1050</v>
      </c>
      <c r="J3698" s="11">
        <f t="shared" si="57"/>
        <v>71819.999999999985</v>
      </c>
    </row>
    <row r="3699" spans="1:10">
      <c r="A3699" t="s">
        <v>76</v>
      </c>
      <c r="B3699" t="s">
        <v>83</v>
      </c>
      <c r="C3699" t="s">
        <v>86</v>
      </c>
      <c r="D3699">
        <v>2017</v>
      </c>
      <c r="E3699" t="s">
        <v>93</v>
      </c>
      <c r="F3699">
        <v>39</v>
      </c>
      <c r="G3699" s="12">
        <v>10.666666666666666</v>
      </c>
      <c r="H3699" s="10">
        <v>10.666666666666666</v>
      </c>
      <c r="I3699" s="11">
        <v>120</v>
      </c>
      <c r="J3699" s="11">
        <f t="shared" si="57"/>
        <v>1280</v>
      </c>
    </row>
    <row r="3700" spans="1:10">
      <c r="A3700" t="s">
        <v>77</v>
      </c>
      <c r="B3700" t="s">
        <v>85</v>
      </c>
      <c r="C3700" t="s">
        <v>86</v>
      </c>
      <c r="D3700">
        <v>2017</v>
      </c>
      <c r="E3700" t="s">
        <v>91</v>
      </c>
      <c r="F3700">
        <v>2</v>
      </c>
      <c r="G3700" s="12">
        <v>5.5</v>
      </c>
      <c r="H3700" s="10">
        <v>5.5</v>
      </c>
      <c r="I3700" s="11">
        <v>1800</v>
      </c>
      <c r="J3700" s="11">
        <f t="shared" si="57"/>
        <v>9900</v>
      </c>
    </row>
    <row r="3701" spans="1:10">
      <c r="A3701" t="s">
        <v>77</v>
      </c>
      <c r="B3701" t="s">
        <v>83</v>
      </c>
      <c r="C3701" t="s">
        <v>86</v>
      </c>
      <c r="D3701">
        <v>2017</v>
      </c>
      <c r="E3701" t="s">
        <v>92</v>
      </c>
      <c r="F3701">
        <v>16</v>
      </c>
      <c r="G3701" s="12">
        <v>8.6666666666666661</v>
      </c>
      <c r="H3701" s="10">
        <v>8.6666666666666661</v>
      </c>
      <c r="I3701" s="11">
        <v>120</v>
      </c>
      <c r="J3701" s="11">
        <f t="shared" si="57"/>
        <v>1040</v>
      </c>
    </row>
    <row r="3702" spans="1:10">
      <c r="A3702" t="s">
        <v>76</v>
      </c>
      <c r="B3702" t="s">
        <v>85</v>
      </c>
      <c r="C3702" t="s">
        <v>86</v>
      </c>
      <c r="D3702">
        <v>2017</v>
      </c>
      <c r="E3702" t="s">
        <v>94</v>
      </c>
      <c r="F3702">
        <v>48</v>
      </c>
      <c r="G3702" s="12">
        <v>8.5</v>
      </c>
      <c r="H3702" s="10">
        <v>8.5</v>
      </c>
      <c r="I3702" s="11">
        <v>1800</v>
      </c>
      <c r="J3702" s="11">
        <f t="shared" si="57"/>
        <v>15300</v>
      </c>
    </row>
    <row r="3703" spans="1:10">
      <c r="A3703" t="s">
        <v>76</v>
      </c>
      <c r="B3703" t="s">
        <v>82</v>
      </c>
      <c r="C3703" t="s">
        <v>86</v>
      </c>
      <c r="D3703">
        <v>2017</v>
      </c>
      <c r="E3703" t="s">
        <v>91</v>
      </c>
      <c r="F3703">
        <v>5</v>
      </c>
      <c r="G3703" s="12">
        <v>87</v>
      </c>
      <c r="H3703" s="10">
        <v>87</v>
      </c>
      <c r="I3703" s="11">
        <v>405</v>
      </c>
      <c r="J3703" s="11">
        <f t="shared" si="57"/>
        <v>35235</v>
      </c>
    </row>
    <row r="3704" spans="1:10">
      <c r="A3704" t="s">
        <v>75</v>
      </c>
      <c r="B3704" t="s">
        <v>82</v>
      </c>
      <c r="C3704" t="s">
        <v>86</v>
      </c>
      <c r="D3704">
        <v>2017</v>
      </c>
      <c r="E3704" t="s">
        <v>91</v>
      </c>
      <c r="F3704">
        <v>5</v>
      </c>
      <c r="G3704" s="12">
        <v>46.5</v>
      </c>
      <c r="H3704" s="10">
        <v>46.5</v>
      </c>
      <c r="I3704" s="11">
        <v>405</v>
      </c>
      <c r="J3704" s="11">
        <f t="shared" si="57"/>
        <v>18832.5</v>
      </c>
    </row>
    <row r="3705" spans="1:10">
      <c r="A3705" t="s">
        <v>77</v>
      </c>
      <c r="B3705" t="s">
        <v>82</v>
      </c>
      <c r="C3705" t="s">
        <v>86</v>
      </c>
      <c r="D3705">
        <v>2017</v>
      </c>
      <c r="E3705" t="s">
        <v>92</v>
      </c>
      <c r="F3705">
        <v>14</v>
      </c>
      <c r="G3705" s="12">
        <v>36</v>
      </c>
      <c r="H3705" s="10">
        <v>36</v>
      </c>
      <c r="I3705" s="11">
        <v>405</v>
      </c>
      <c r="J3705" s="11">
        <f t="shared" si="57"/>
        <v>14580</v>
      </c>
    </row>
    <row r="3706" spans="1:10">
      <c r="A3706" t="s">
        <v>76</v>
      </c>
      <c r="B3706" t="s">
        <v>84</v>
      </c>
      <c r="C3706" t="s">
        <v>86</v>
      </c>
      <c r="D3706">
        <v>2017</v>
      </c>
      <c r="E3706" t="s">
        <v>91</v>
      </c>
      <c r="F3706">
        <v>3</v>
      </c>
      <c r="G3706" s="12">
        <v>46.8</v>
      </c>
      <c r="H3706" s="10">
        <v>46.8</v>
      </c>
      <c r="I3706" s="11">
        <v>1050</v>
      </c>
      <c r="J3706" s="11">
        <f t="shared" si="57"/>
        <v>49140</v>
      </c>
    </row>
    <row r="3707" spans="1:10">
      <c r="A3707" t="s">
        <v>100</v>
      </c>
      <c r="B3707" t="s">
        <v>84</v>
      </c>
      <c r="C3707" t="s">
        <v>86</v>
      </c>
      <c r="D3707">
        <v>2017</v>
      </c>
      <c r="E3707" t="s">
        <v>93</v>
      </c>
      <c r="F3707">
        <v>29</v>
      </c>
      <c r="G3707" s="12">
        <v>9.6</v>
      </c>
      <c r="H3707" s="10">
        <v>9.6</v>
      </c>
      <c r="I3707" s="11">
        <v>1050</v>
      </c>
      <c r="J3707" s="11">
        <f t="shared" si="57"/>
        <v>10080</v>
      </c>
    </row>
    <row r="3708" spans="1:10">
      <c r="A3708" t="s">
        <v>75</v>
      </c>
      <c r="B3708" t="s">
        <v>84</v>
      </c>
      <c r="C3708" t="s">
        <v>86</v>
      </c>
      <c r="D3708">
        <v>2017</v>
      </c>
      <c r="E3708" t="s">
        <v>94</v>
      </c>
      <c r="F3708">
        <v>52</v>
      </c>
      <c r="G3708" s="12">
        <v>34.799999999999997</v>
      </c>
      <c r="H3708" s="10">
        <v>34.799999999999997</v>
      </c>
      <c r="I3708" s="11">
        <v>1050</v>
      </c>
      <c r="J3708" s="11">
        <f t="shared" si="57"/>
        <v>36540</v>
      </c>
    </row>
    <row r="3709" spans="1:10">
      <c r="A3709" t="s">
        <v>76</v>
      </c>
      <c r="B3709" t="s">
        <v>85</v>
      </c>
      <c r="C3709" t="s">
        <v>86</v>
      </c>
      <c r="D3709">
        <v>2017</v>
      </c>
      <c r="E3709" t="s">
        <v>93</v>
      </c>
      <c r="F3709">
        <v>38</v>
      </c>
      <c r="G3709" s="12">
        <v>11</v>
      </c>
      <c r="H3709" s="10">
        <v>11</v>
      </c>
      <c r="I3709" s="11">
        <v>1800</v>
      </c>
      <c r="J3709" s="11">
        <f t="shared" si="57"/>
        <v>19800</v>
      </c>
    </row>
    <row r="3710" spans="1:10">
      <c r="A3710" t="s">
        <v>78</v>
      </c>
      <c r="B3710" t="s">
        <v>83</v>
      </c>
      <c r="C3710" t="s">
        <v>86</v>
      </c>
      <c r="D3710">
        <v>2017</v>
      </c>
      <c r="E3710" t="s">
        <v>91</v>
      </c>
      <c r="F3710">
        <v>2</v>
      </c>
      <c r="G3710" s="12">
        <v>7.333333333333333</v>
      </c>
      <c r="H3710" s="10">
        <v>7.333333333333333</v>
      </c>
      <c r="I3710" s="11">
        <v>120</v>
      </c>
      <c r="J3710" s="11">
        <f t="shared" si="57"/>
        <v>880</v>
      </c>
    </row>
    <row r="3711" spans="1:10">
      <c r="A3711" t="s">
        <v>75</v>
      </c>
      <c r="B3711" t="s">
        <v>85</v>
      </c>
      <c r="C3711" t="s">
        <v>86</v>
      </c>
      <c r="D3711">
        <v>2017</v>
      </c>
      <c r="E3711" t="s">
        <v>94</v>
      </c>
      <c r="F3711">
        <v>41</v>
      </c>
      <c r="G3711" s="12">
        <v>9</v>
      </c>
      <c r="H3711" s="10">
        <v>9</v>
      </c>
      <c r="I3711" s="11">
        <v>1800</v>
      </c>
      <c r="J3711" s="11">
        <f t="shared" si="57"/>
        <v>16200</v>
      </c>
    </row>
    <row r="3712" spans="1:10">
      <c r="A3712" t="s">
        <v>76</v>
      </c>
      <c r="B3712" t="s">
        <v>82</v>
      </c>
      <c r="C3712" t="s">
        <v>86</v>
      </c>
      <c r="D3712">
        <v>2017</v>
      </c>
      <c r="E3712" t="s">
        <v>91</v>
      </c>
      <c r="F3712">
        <v>4</v>
      </c>
      <c r="G3712" s="12">
        <v>76.5</v>
      </c>
      <c r="H3712" s="10">
        <v>76.5</v>
      </c>
      <c r="I3712" s="11">
        <v>405</v>
      </c>
      <c r="J3712" s="11">
        <f t="shared" si="57"/>
        <v>30982.5</v>
      </c>
    </row>
    <row r="3713" spans="1:10">
      <c r="A3713" t="s">
        <v>77</v>
      </c>
      <c r="B3713" t="s">
        <v>85</v>
      </c>
      <c r="C3713" t="s">
        <v>86</v>
      </c>
      <c r="D3713">
        <v>2017</v>
      </c>
      <c r="E3713" t="s">
        <v>94</v>
      </c>
      <c r="F3713">
        <v>48</v>
      </c>
      <c r="G3713" s="12">
        <v>8</v>
      </c>
      <c r="H3713" s="10">
        <v>8</v>
      </c>
      <c r="I3713" s="11">
        <v>1800</v>
      </c>
      <c r="J3713" s="11">
        <f t="shared" si="57"/>
        <v>14400</v>
      </c>
    </row>
    <row r="3714" spans="1:10">
      <c r="A3714" t="s">
        <v>75</v>
      </c>
      <c r="B3714" t="s">
        <v>85</v>
      </c>
      <c r="C3714" t="s">
        <v>86</v>
      </c>
      <c r="D3714">
        <v>2017</v>
      </c>
      <c r="E3714" t="s">
        <v>93</v>
      </c>
      <c r="F3714">
        <v>37</v>
      </c>
      <c r="G3714" s="12">
        <v>7.5</v>
      </c>
      <c r="H3714" s="10">
        <v>7.5</v>
      </c>
      <c r="I3714" s="11">
        <v>1800</v>
      </c>
      <c r="J3714" s="11">
        <f t="shared" ref="J3714:J3777" si="58">I3714*G3714</f>
        <v>13500</v>
      </c>
    </row>
    <row r="3715" spans="1:10">
      <c r="A3715" t="s">
        <v>77</v>
      </c>
      <c r="B3715" t="s">
        <v>83</v>
      </c>
      <c r="C3715" t="s">
        <v>86</v>
      </c>
      <c r="D3715">
        <v>2017</v>
      </c>
      <c r="E3715" t="s">
        <v>93</v>
      </c>
      <c r="F3715">
        <v>37</v>
      </c>
      <c r="G3715" s="12">
        <v>6.666666666666667</v>
      </c>
      <c r="H3715" s="10">
        <v>6.666666666666667</v>
      </c>
      <c r="I3715" s="11">
        <v>120</v>
      </c>
      <c r="J3715" s="11">
        <f t="shared" si="58"/>
        <v>800</v>
      </c>
    </row>
    <row r="3716" spans="1:10">
      <c r="A3716" t="s">
        <v>77</v>
      </c>
      <c r="B3716" t="s">
        <v>85</v>
      </c>
      <c r="C3716" t="s">
        <v>86</v>
      </c>
      <c r="D3716">
        <v>2017</v>
      </c>
      <c r="E3716" t="s">
        <v>92</v>
      </c>
      <c r="F3716">
        <v>16</v>
      </c>
      <c r="G3716" s="12">
        <v>4.5</v>
      </c>
      <c r="H3716" s="10">
        <v>4.5</v>
      </c>
      <c r="I3716" s="11">
        <v>1800</v>
      </c>
      <c r="J3716" s="11">
        <f t="shared" si="58"/>
        <v>8100</v>
      </c>
    </row>
    <row r="3717" spans="1:10">
      <c r="A3717" t="s">
        <v>76</v>
      </c>
      <c r="B3717" t="s">
        <v>82</v>
      </c>
      <c r="C3717" t="s">
        <v>86</v>
      </c>
      <c r="D3717">
        <v>2017</v>
      </c>
      <c r="E3717" t="s">
        <v>92</v>
      </c>
      <c r="F3717">
        <v>20</v>
      </c>
      <c r="G3717" s="12">
        <v>78</v>
      </c>
      <c r="H3717" s="10">
        <v>78</v>
      </c>
      <c r="I3717" s="11">
        <v>405</v>
      </c>
      <c r="J3717" s="11">
        <f t="shared" si="58"/>
        <v>31590</v>
      </c>
    </row>
    <row r="3718" spans="1:10">
      <c r="A3718" t="s">
        <v>100</v>
      </c>
      <c r="B3718" t="s">
        <v>83</v>
      </c>
      <c r="C3718" t="s">
        <v>86</v>
      </c>
      <c r="D3718">
        <v>2017</v>
      </c>
      <c r="E3718" t="s">
        <v>92</v>
      </c>
      <c r="F3718">
        <v>22</v>
      </c>
      <c r="G3718" s="12">
        <v>2.6666666666666665</v>
      </c>
      <c r="H3718" s="10">
        <v>2.6666666666666665</v>
      </c>
      <c r="I3718" s="11">
        <v>120</v>
      </c>
      <c r="J3718" s="11">
        <f t="shared" si="58"/>
        <v>320</v>
      </c>
    </row>
    <row r="3719" spans="1:10">
      <c r="A3719" t="s">
        <v>78</v>
      </c>
      <c r="B3719" t="s">
        <v>82</v>
      </c>
      <c r="C3719" t="s">
        <v>86</v>
      </c>
      <c r="D3719">
        <v>2017</v>
      </c>
      <c r="E3719" t="s">
        <v>93</v>
      </c>
      <c r="F3719">
        <v>36</v>
      </c>
      <c r="G3719" s="12">
        <v>27</v>
      </c>
      <c r="H3719" s="10">
        <v>27</v>
      </c>
      <c r="I3719" s="11">
        <v>405</v>
      </c>
      <c r="J3719" s="11">
        <f t="shared" si="58"/>
        <v>10935</v>
      </c>
    </row>
    <row r="3720" spans="1:10">
      <c r="A3720" t="s">
        <v>76</v>
      </c>
      <c r="B3720" t="s">
        <v>85</v>
      </c>
      <c r="C3720" t="s">
        <v>86</v>
      </c>
      <c r="D3720">
        <v>2017</v>
      </c>
      <c r="E3720" t="s">
        <v>94</v>
      </c>
      <c r="F3720">
        <v>47</v>
      </c>
      <c r="G3720" s="12">
        <v>10.5</v>
      </c>
      <c r="H3720" s="10">
        <v>10.5</v>
      </c>
      <c r="I3720" s="11">
        <v>1800</v>
      </c>
      <c r="J3720" s="11">
        <f t="shared" si="58"/>
        <v>18900</v>
      </c>
    </row>
    <row r="3721" spans="1:10">
      <c r="A3721" t="s">
        <v>76</v>
      </c>
      <c r="B3721" t="s">
        <v>85</v>
      </c>
      <c r="C3721" t="s">
        <v>86</v>
      </c>
      <c r="D3721">
        <v>2017</v>
      </c>
      <c r="E3721" t="s">
        <v>91</v>
      </c>
      <c r="F3721">
        <v>2</v>
      </c>
      <c r="G3721" s="12">
        <v>10.75</v>
      </c>
      <c r="H3721" s="10">
        <v>10.75</v>
      </c>
      <c r="I3721" s="11">
        <v>1800</v>
      </c>
      <c r="J3721" s="11">
        <f t="shared" si="58"/>
        <v>19350</v>
      </c>
    </row>
    <row r="3722" spans="1:10">
      <c r="A3722" t="s">
        <v>76</v>
      </c>
      <c r="B3722" t="s">
        <v>84</v>
      </c>
      <c r="C3722" t="s">
        <v>86</v>
      </c>
      <c r="D3722">
        <v>2017</v>
      </c>
      <c r="E3722" t="s">
        <v>92</v>
      </c>
      <c r="F3722">
        <v>16</v>
      </c>
      <c r="G3722" s="12">
        <v>58.8</v>
      </c>
      <c r="H3722" s="10">
        <v>58.8</v>
      </c>
      <c r="I3722" s="11">
        <v>1050</v>
      </c>
      <c r="J3722" s="11">
        <f t="shared" si="58"/>
        <v>61740</v>
      </c>
    </row>
    <row r="3723" spans="1:10">
      <c r="A3723" t="s">
        <v>78</v>
      </c>
      <c r="B3723" t="s">
        <v>83</v>
      </c>
      <c r="C3723" t="s">
        <v>86</v>
      </c>
      <c r="D3723">
        <v>2017</v>
      </c>
      <c r="E3723" t="s">
        <v>92</v>
      </c>
      <c r="F3723">
        <v>20</v>
      </c>
      <c r="G3723" s="12">
        <v>6.666666666666667</v>
      </c>
      <c r="H3723" s="10">
        <v>6.666666666666667</v>
      </c>
      <c r="I3723" s="11">
        <v>120</v>
      </c>
      <c r="J3723" s="11">
        <f t="shared" si="58"/>
        <v>800</v>
      </c>
    </row>
    <row r="3724" spans="1:10">
      <c r="A3724" t="s">
        <v>76</v>
      </c>
      <c r="B3724" t="s">
        <v>83</v>
      </c>
      <c r="C3724" t="s">
        <v>86</v>
      </c>
      <c r="D3724">
        <v>2017</v>
      </c>
      <c r="E3724" t="s">
        <v>94</v>
      </c>
      <c r="F3724">
        <v>47</v>
      </c>
      <c r="G3724" s="12">
        <v>15</v>
      </c>
      <c r="H3724" s="10">
        <v>15</v>
      </c>
      <c r="I3724" s="11">
        <v>120</v>
      </c>
      <c r="J3724" s="11">
        <f t="shared" si="58"/>
        <v>1800</v>
      </c>
    </row>
    <row r="3725" spans="1:10">
      <c r="A3725" t="s">
        <v>78</v>
      </c>
      <c r="B3725" t="s">
        <v>83</v>
      </c>
      <c r="C3725" t="s">
        <v>86</v>
      </c>
      <c r="D3725">
        <v>2017</v>
      </c>
      <c r="E3725" t="s">
        <v>91</v>
      </c>
      <c r="F3725">
        <v>6</v>
      </c>
      <c r="G3725" s="12">
        <v>8</v>
      </c>
      <c r="H3725" s="10">
        <v>8</v>
      </c>
      <c r="I3725" s="11">
        <v>120</v>
      </c>
      <c r="J3725" s="11">
        <f t="shared" si="58"/>
        <v>960</v>
      </c>
    </row>
    <row r="3726" spans="1:10">
      <c r="A3726" t="s">
        <v>100</v>
      </c>
      <c r="B3726" t="s">
        <v>85</v>
      </c>
      <c r="C3726" t="s">
        <v>86</v>
      </c>
      <c r="D3726">
        <v>2017</v>
      </c>
      <c r="E3726" t="s">
        <v>94</v>
      </c>
      <c r="F3726">
        <v>42</v>
      </c>
      <c r="G3726" s="12">
        <v>2</v>
      </c>
      <c r="H3726" s="10">
        <v>2</v>
      </c>
      <c r="I3726" s="11">
        <v>1800</v>
      </c>
      <c r="J3726" s="11">
        <f t="shared" si="58"/>
        <v>3600</v>
      </c>
    </row>
    <row r="3727" spans="1:10">
      <c r="A3727" t="s">
        <v>77</v>
      </c>
      <c r="B3727" t="s">
        <v>82</v>
      </c>
      <c r="C3727" t="s">
        <v>86</v>
      </c>
      <c r="D3727">
        <v>2017</v>
      </c>
      <c r="E3727" t="s">
        <v>91</v>
      </c>
      <c r="F3727">
        <v>5</v>
      </c>
      <c r="G3727" s="12">
        <v>25.5</v>
      </c>
      <c r="H3727" s="10">
        <v>25.5</v>
      </c>
      <c r="I3727" s="11">
        <v>405</v>
      </c>
      <c r="J3727" s="11">
        <f t="shared" si="58"/>
        <v>10327.5</v>
      </c>
    </row>
    <row r="3728" spans="1:10">
      <c r="A3728" t="s">
        <v>100</v>
      </c>
      <c r="B3728" t="s">
        <v>82</v>
      </c>
      <c r="C3728" t="s">
        <v>86</v>
      </c>
      <c r="D3728">
        <v>2017</v>
      </c>
      <c r="E3728" t="s">
        <v>91</v>
      </c>
      <c r="F3728">
        <v>12</v>
      </c>
      <c r="G3728" s="12">
        <v>10.5</v>
      </c>
      <c r="H3728" s="10">
        <v>10.5</v>
      </c>
      <c r="I3728" s="11">
        <v>405</v>
      </c>
      <c r="J3728" s="11">
        <f t="shared" si="58"/>
        <v>4252.5</v>
      </c>
    </row>
    <row r="3729" spans="1:10">
      <c r="A3729" t="s">
        <v>75</v>
      </c>
      <c r="B3729" t="s">
        <v>85</v>
      </c>
      <c r="C3729" t="s">
        <v>86</v>
      </c>
      <c r="D3729">
        <v>2017</v>
      </c>
      <c r="E3729" t="s">
        <v>91</v>
      </c>
      <c r="F3729">
        <v>2</v>
      </c>
      <c r="G3729" s="12">
        <v>8.5</v>
      </c>
      <c r="H3729" s="10">
        <v>8.5</v>
      </c>
      <c r="I3729" s="11">
        <v>1800</v>
      </c>
      <c r="J3729" s="11">
        <f t="shared" si="58"/>
        <v>15300</v>
      </c>
    </row>
    <row r="3730" spans="1:10">
      <c r="A3730" t="s">
        <v>78</v>
      </c>
      <c r="B3730" t="s">
        <v>82</v>
      </c>
      <c r="C3730" t="s">
        <v>86</v>
      </c>
      <c r="D3730">
        <v>2017</v>
      </c>
      <c r="E3730" t="s">
        <v>91</v>
      </c>
      <c r="F3730">
        <v>3</v>
      </c>
      <c r="G3730" s="12">
        <v>34.5</v>
      </c>
      <c r="H3730" s="10">
        <v>34.5</v>
      </c>
      <c r="I3730" s="11">
        <v>405</v>
      </c>
      <c r="J3730" s="11">
        <f t="shared" si="58"/>
        <v>13972.5</v>
      </c>
    </row>
    <row r="3731" spans="1:10">
      <c r="A3731" t="s">
        <v>75</v>
      </c>
      <c r="B3731" t="s">
        <v>83</v>
      </c>
      <c r="C3731" t="s">
        <v>86</v>
      </c>
      <c r="D3731">
        <v>2017</v>
      </c>
      <c r="E3731" t="s">
        <v>92</v>
      </c>
      <c r="F3731">
        <v>14</v>
      </c>
      <c r="G3731" s="12">
        <v>13.333333333333334</v>
      </c>
      <c r="H3731" s="10">
        <v>13.333333333333334</v>
      </c>
      <c r="I3731" s="11">
        <v>120</v>
      </c>
      <c r="J3731" s="11">
        <f t="shared" si="58"/>
        <v>1600</v>
      </c>
    </row>
    <row r="3732" spans="1:10">
      <c r="A3732" t="s">
        <v>77</v>
      </c>
      <c r="B3732" t="s">
        <v>85</v>
      </c>
      <c r="C3732" t="s">
        <v>86</v>
      </c>
      <c r="D3732">
        <v>2017</v>
      </c>
      <c r="E3732" t="s">
        <v>92</v>
      </c>
      <c r="F3732">
        <v>23</v>
      </c>
      <c r="G3732" s="12">
        <v>4.25</v>
      </c>
      <c r="H3732" s="10">
        <v>4.25</v>
      </c>
      <c r="I3732" s="11">
        <v>1800</v>
      </c>
      <c r="J3732" s="11">
        <f t="shared" si="58"/>
        <v>7650</v>
      </c>
    </row>
    <row r="3733" spans="1:10">
      <c r="A3733" t="s">
        <v>100</v>
      </c>
      <c r="B3733" t="s">
        <v>85</v>
      </c>
      <c r="C3733" t="s">
        <v>86</v>
      </c>
      <c r="D3733">
        <v>2017</v>
      </c>
      <c r="E3733" t="s">
        <v>92</v>
      </c>
      <c r="F3733">
        <v>25</v>
      </c>
      <c r="G3733" s="12">
        <v>2.25</v>
      </c>
      <c r="H3733" s="10">
        <v>2.25</v>
      </c>
      <c r="I3733" s="11">
        <v>1800</v>
      </c>
      <c r="J3733" s="11">
        <f t="shared" si="58"/>
        <v>4050</v>
      </c>
    </row>
    <row r="3734" spans="1:10">
      <c r="A3734" t="s">
        <v>77</v>
      </c>
      <c r="B3734" t="s">
        <v>84</v>
      </c>
      <c r="C3734" t="s">
        <v>86</v>
      </c>
      <c r="D3734">
        <v>2017</v>
      </c>
      <c r="E3734" t="s">
        <v>92</v>
      </c>
      <c r="F3734">
        <v>24</v>
      </c>
      <c r="G3734" s="12">
        <v>18</v>
      </c>
      <c r="H3734" s="10">
        <v>18</v>
      </c>
      <c r="I3734" s="11">
        <v>1050</v>
      </c>
      <c r="J3734" s="11">
        <f t="shared" si="58"/>
        <v>18900</v>
      </c>
    </row>
    <row r="3735" spans="1:10">
      <c r="A3735" t="s">
        <v>77</v>
      </c>
      <c r="B3735" t="s">
        <v>85</v>
      </c>
      <c r="C3735" t="s">
        <v>86</v>
      </c>
      <c r="D3735">
        <v>2017</v>
      </c>
      <c r="E3735" t="s">
        <v>94</v>
      </c>
      <c r="F3735">
        <v>47</v>
      </c>
      <c r="G3735" s="12">
        <v>7</v>
      </c>
      <c r="H3735" s="10">
        <v>7</v>
      </c>
      <c r="I3735" s="11">
        <v>1800</v>
      </c>
      <c r="J3735" s="11">
        <f t="shared" si="58"/>
        <v>12600</v>
      </c>
    </row>
    <row r="3736" spans="1:10">
      <c r="A3736" t="s">
        <v>78</v>
      </c>
      <c r="B3736" t="s">
        <v>82</v>
      </c>
      <c r="C3736" t="s">
        <v>86</v>
      </c>
      <c r="D3736">
        <v>2017</v>
      </c>
      <c r="E3736" t="s">
        <v>92</v>
      </c>
      <c r="F3736">
        <v>14</v>
      </c>
      <c r="G3736" s="12">
        <v>40.5</v>
      </c>
      <c r="H3736" s="10">
        <v>40.5</v>
      </c>
      <c r="I3736" s="11">
        <v>405</v>
      </c>
      <c r="J3736" s="11">
        <f t="shared" si="58"/>
        <v>16402.5</v>
      </c>
    </row>
    <row r="3737" spans="1:10">
      <c r="A3737" t="s">
        <v>100</v>
      </c>
      <c r="B3737" t="s">
        <v>84</v>
      </c>
      <c r="C3737" t="s">
        <v>86</v>
      </c>
      <c r="D3737">
        <v>2017</v>
      </c>
      <c r="E3737" t="s">
        <v>92</v>
      </c>
      <c r="F3737">
        <v>25</v>
      </c>
      <c r="G3737" s="12">
        <v>6</v>
      </c>
      <c r="H3737" s="10">
        <v>6</v>
      </c>
      <c r="I3737" s="11">
        <v>1050</v>
      </c>
      <c r="J3737" s="11">
        <f t="shared" si="58"/>
        <v>6300</v>
      </c>
    </row>
    <row r="3738" spans="1:10">
      <c r="A3738" t="s">
        <v>75</v>
      </c>
      <c r="B3738" t="s">
        <v>82</v>
      </c>
      <c r="C3738" t="s">
        <v>86</v>
      </c>
      <c r="D3738">
        <v>2017</v>
      </c>
      <c r="E3738" t="s">
        <v>94</v>
      </c>
      <c r="F3738">
        <v>47</v>
      </c>
      <c r="G3738" s="12">
        <v>57</v>
      </c>
      <c r="H3738" s="10">
        <v>57</v>
      </c>
      <c r="I3738" s="11">
        <v>405</v>
      </c>
      <c r="J3738" s="11">
        <f t="shared" si="58"/>
        <v>23085</v>
      </c>
    </row>
    <row r="3739" spans="1:10">
      <c r="A3739" t="s">
        <v>77</v>
      </c>
      <c r="B3739" t="s">
        <v>82</v>
      </c>
      <c r="C3739" t="s">
        <v>86</v>
      </c>
      <c r="D3739">
        <v>2017</v>
      </c>
      <c r="E3739" t="s">
        <v>91</v>
      </c>
      <c r="F3739">
        <v>4</v>
      </c>
      <c r="G3739" s="12">
        <v>24</v>
      </c>
      <c r="H3739" s="10">
        <v>24</v>
      </c>
      <c r="I3739" s="11">
        <v>405</v>
      </c>
      <c r="J3739" s="11">
        <f t="shared" si="58"/>
        <v>9720</v>
      </c>
    </row>
    <row r="3740" spans="1:10">
      <c r="A3740" t="s">
        <v>100</v>
      </c>
      <c r="B3740" t="s">
        <v>83</v>
      </c>
      <c r="C3740" t="s">
        <v>86</v>
      </c>
      <c r="D3740">
        <v>2017</v>
      </c>
      <c r="E3740" t="s">
        <v>91</v>
      </c>
      <c r="F3740">
        <v>8</v>
      </c>
      <c r="G3740" s="12">
        <v>1.6666666666666667</v>
      </c>
      <c r="H3740" s="10">
        <v>1.6666666666666667</v>
      </c>
      <c r="I3740" s="11">
        <v>120</v>
      </c>
      <c r="J3740" s="11">
        <f t="shared" si="58"/>
        <v>200</v>
      </c>
    </row>
    <row r="3741" spans="1:10">
      <c r="A3741" t="s">
        <v>75</v>
      </c>
      <c r="B3741" t="s">
        <v>85</v>
      </c>
      <c r="C3741" t="s">
        <v>86</v>
      </c>
      <c r="D3741">
        <v>2017</v>
      </c>
      <c r="E3741" t="s">
        <v>94</v>
      </c>
      <c r="F3741">
        <v>47</v>
      </c>
      <c r="G3741" s="12">
        <v>5.25</v>
      </c>
      <c r="H3741" s="10">
        <v>5.25</v>
      </c>
      <c r="I3741" s="11">
        <v>1800</v>
      </c>
      <c r="J3741" s="11">
        <f t="shared" si="58"/>
        <v>9450</v>
      </c>
    </row>
    <row r="3742" spans="1:10">
      <c r="A3742" t="s">
        <v>77</v>
      </c>
      <c r="B3742" t="s">
        <v>85</v>
      </c>
      <c r="C3742" t="s">
        <v>86</v>
      </c>
      <c r="D3742">
        <v>2017</v>
      </c>
      <c r="E3742" t="s">
        <v>93</v>
      </c>
      <c r="F3742">
        <v>38</v>
      </c>
      <c r="G3742" s="12">
        <v>8.75</v>
      </c>
      <c r="H3742" s="10">
        <v>8.75</v>
      </c>
      <c r="I3742" s="11">
        <v>1800</v>
      </c>
      <c r="J3742" s="11">
        <f t="shared" si="58"/>
        <v>15750</v>
      </c>
    </row>
    <row r="3743" spans="1:10">
      <c r="A3743" t="s">
        <v>78</v>
      </c>
      <c r="B3743" t="s">
        <v>83</v>
      </c>
      <c r="C3743" t="s">
        <v>86</v>
      </c>
      <c r="D3743">
        <v>2017</v>
      </c>
      <c r="E3743" t="s">
        <v>92</v>
      </c>
      <c r="F3743">
        <v>22</v>
      </c>
      <c r="G3743" s="12">
        <v>3.3333333333333335</v>
      </c>
      <c r="H3743" s="10">
        <v>3.3333333333333335</v>
      </c>
      <c r="I3743" s="11">
        <v>120</v>
      </c>
      <c r="J3743" s="11">
        <f t="shared" si="58"/>
        <v>400</v>
      </c>
    </row>
    <row r="3744" spans="1:10">
      <c r="A3744" t="s">
        <v>77</v>
      </c>
      <c r="B3744" t="s">
        <v>82</v>
      </c>
      <c r="C3744" t="s">
        <v>86</v>
      </c>
      <c r="D3744">
        <v>2017</v>
      </c>
      <c r="E3744" t="s">
        <v>91</v>
      </c>
      <c r="F3744">
        <v>7</v>
      </c>
      <c r="G3744" s="12">
        <v>43.5</v>
      </c>
      <c r="H3744" s="10">
        <v>43.5</v>
      </c>
      <c r="I3744" s="11">
        <v>405</v>
      </c>
      <c r="J3744" s="11">
        <f t="shared" si="58"/>
        <v>17617.5</v>
      </c>
    </row>
    <row r="3745" spans="1:10">
      <c r="A3745" t="s">
        <v>77</v>
      </c>
      <c r="B3745" t="s">
        <v>83</v>
      </c>
      <c r="C3745" t="s">
        <v>86</v>
      </c>
      <c r="D3745">
        <v>2017</v>
      </c>
      <c r="E3745" t="s">
        <v>91</v>
      </c>
      <c r="F3745">
        <v>10</v>
      </c>
      <c r="G3745" s="12">
        <v>6.666666666666667</v>
      </c>
      <c r="H3745" s="10">
        <v>6.666666666666667</v>
      </c>
      <c r="I3745" s="11">
        <v>120</v>
      </c>
      <c r="J3745" s="11">
        <f t="shared" si="58"/>
        <v>800</v>
      </c>
    </row>
    <row r="3746" spans="1:10">
      <c r="A3746" t="s">
        <v>100</v>
      </c>
      <c r="B3746" t="s">
        <v>84</v>
      </c>
      <c r="C3746" t="s">
        <v>86</v>
      </c>
      <c r="D3746">
        <v>2017</v>
      </c>
      <c r="E3746" t="s">
        <v>94</v>
      </c>
      <c r="F3746">
        <v>50</v>
      </c>
      <c r="G3746" s="12">
        <v>12</v>
      </c>
      <c r="H3746" s="10">
        <v>12</v>
      </c>
      <c r="I3746" s="11">
        <v>1050</v>
      </c>
      <c r="J3746" s="11">
        <f t="shared" si="58"/>
        <v>12600</v>
      </c>
    </row>
    <row r="3747" spans="1:10">
      <c r="A3747" t="s">
        <v>78</v>
      </c>
      <c r="B3747" t="s">
        <v>83</v>
      </c>
      <c r="C3747" t="s">
        <v>86</v>
      </c>
      <c r="D3747">
        <v>2017</v>
      </c>
      <c r="E3747" t="s">
        <v>93</v>
      </c>
      <c r="F3747">
        <v>38</v>
      </c>
      <c r="G3747" s="12">
        <v>6</v>
      </c>
      <c r="H3747" s="10">
        <v>6</v>
      </c>
      <c r="I3747" s="11">
        <v>120</v>
      </c>
      <c r="J3747" s="11">
        <f t="shared" si="58"/>
        <v>720</v>
      </c>
    </row>
    <row r="3748" spans="1:10">
      <c r="A3748" t="s">
        <v>100</v>
      </c>
      <c r="B3748" t="s">
        <v>84</v>
      </c>
      <c r="C3748" t="s">
        <v>86</v>
      </c>
      <c r="D3748">
        <v>2017</v>
      </c>
      <c r="E3748" t="s">
        <v>92</v>
      </c>
      <c r="F3748">
        <v>23</v>
      </c>
      <c r="G3748" s="12">
        <v>10.799999999999999</v>
      </c>
      <c r="H3748" s="10">
        <v>10.799999999999999</v>
      </c>
      <c r="I3748" s="11">
        <v>1050</v>
      </c>
      <c r="J3748" s="11">
        <f t="shared" si="58"/>
        <v>11339.999999999998</v>
      </c>
    </row>
    <row r="3749" spans="1:10">
      <c r="A3749" t="s">
        <v>78</v>
      </c>
      <c r="B3749" t="s">
        <v>84</v>
      </c>
      <c r="C3749" t="s">
        <v>86</v>
      </c>
      <c r="D3749">
        <v>2017</v>
      </c>
      <c r="E3749" t="s">
        <v>91</v>
      </c>
      <c r="F3749">
        <v>7</v>
      </c>
      <c r="G3749" s="12">
        <v>25.2</v>
      </c>
      <c r="H3749" s="10">
        <v>25.2</v>
      </c>
      <c r="I3749" s="11">
        <v>1050</v>
      </c>
      <c r="J3749" s="11">
        <f t="shared" si="58"/>
        <v>26460</v>
      </c>
    </row>
    <row r="3750" spans="1:10">
      <c r="A3750" t="s">
        <v>77</v>
      </c>
      <c r="B3750" t="s">
        <v>85</v>
      </c>
      <c r="C3750" t="s">
        <v>86</v>
      </c>
      <c r="D3750">
        <v>2017</v>
      </c>
      <c r="E3750" t="s">
        <v>91</v>
      </c>
      <c r="F3750">
        <v>7</v>
      </c>
      <c r="G3750" s="12">
        <v>5.5</v>
      </c>
      <c r="H3750" s="10">
        <v>5.5</v>
      </c>
      <c r="I3750" s="11">
        <v>1800</v>
      </c>
      <c r="J3750" s="11">
        <f t="shared" si="58"/>
        <v>9900</v>
      </c>
    </row>
    <row r="3751" spans="1:10">
      <c r="A3751" t="s">
        <v>78</v>
      </c>
      <c r="B3751" t="s">
        <v>84</v>
      </c>
      <c r="C3751" t="s">
        <v>86</v>
      </c>
      <c r="D3751">
        <v>2017</v>
      </c>
      <c r="E3751" t="s">
        <v>94</v>
      </c>
      <c r="F3751">
        <v>52</v>
      </c>
      <c r="G3751" s="12">
        <v>24</v>
      </c>
      <c r="H3751" s="10">
        <v>24</v>
      </c>
      <c r="I3751" s="11">
        <v>1050</v>
      </c>
      <c r="J3751" s="11">
        <f t="shared" si="58"/>
        <v>25200</v>
      </c>
    </row>
    <row r="3752" spans="1:10">
      <c r="A3752" t="s">
        <v>77</v>
      </c>
      <c r="B3752" t="s">
        <v>82</v>
      </c>
      <c r="C3752" t="s">
        <v>86</v>
      </c>
      <c r="D3752">
        <v>2017</v>
      </c>
      <c r="E3752" t="s">
        <v>94</v>
      </c>
      <c r="F3752">
        <v>48</v>
      </c>
      <c r="G3752" s="12">
        <v>28.5</v>
      </c>
      <c r="H3752" s="10">
        <v>28.5</v>
      </c>
      <c r="I3752" s="11">
        <v>405</v>
      </c>
      <c r="J3752" s="11">
        <f t="shared" si="58"/>
        <v>11542.5</v>
      </c>
    </row>
    <row r="3753" spans="1:10">
      <c r="A3753" t="s">
        <v>77</v>
      </c>
      <c r="B3753" t="s">
        <v>85</v>
      </c>
      <c r="C3753" t="s">
        <v>86</v>
      </c>
      <c r="D3753">
        <v>2017</v>
      </c>
      <c r="E3753" t="s">
        <v>91</v>
      </c>
      <c r="F3753">
        <v>3</v>
      </c>
      <c r="G3753" s="12">
        <v>4.75</v>
      </c>
      <c r="H3753" s="10">
        <v>4.75</v>
      </c>
      <c r="I3753" s="11">
        <v>1800</v>
      </c>
      <c r="J3753" s="11">
        <f t="shared" si="58"/>
        <v>8550</v>
      </c>
    </row>
    <row r="3754" spans="1:10">
      <c r="A3754" t="s">
        <v>76</v>
      </c>
      <c r="B3754" t="s">
        <v>82</v>
      </c>
      <c r="C3754" t="s">
        <v>86</v>
      </c>
      <c r="D3754">
        <v>2017</v>
      </c>
      <c r="E3754" t="s">
        <v>93</v>
      </c>
      <c r="F3754">
        <v>38</v>
      </c>
      <c r="G3754" s="12">
        <v>81</v>
      </c>
      <c r="H3754" s="10">
        <v>81</v>
      </c>
      <c r="I3754" s="11">
        <v>405</v>
      </c>
      <c r="J3754" s="11">
        <f t="shared" si="58"/>
        <v>32805</v>
      </c>
    </row>
    <row r="3755" spans="1:10">
      <c r="A3755" t="s">
        <v>100</v>
      </c>
      <c r="B3755" t="s">
        <v>84</v>
      </c>
      <c r="C3755" t="s">
        <v>86</v>
      </c>
      <c r="D3755">
        <v>2017</v>
      </c>
      <c r="E3755" t="s">
        <v>94</v>
      </c>
      <c r="F3755">
        <v>42</v>
      </c>
      <c r="G3755" s="12">
        <v>9.6</v>
      </c>
      <c r="H3755" s="10">
        <v>9.6</v>
      </c>
      <c r="I3755" s="11">
        <v>1050</v>
      </c>
      <c r="J3755" s="11">
        <f t="shared" si="58"/>
        <v>10080</v>
      </c>
    </row>
    <row r="3756" spans="1:10">
      <c r="A3756" t="s">
        <v>77</v>
      </c>
      <c r="B3756" t="s">
        <v>84</v>
      </c>
      <c r="C3756" t="s">
        <v>86</v>
      </c>
      <c r="D3756">
        <v>2017</v>
      </c>
      <c r="E3756" t="s">
        <v>93</v>
      </c>
      <c r="F3756">
        <v>38</v>
      </c>
      <c r="G3756" s="12">
        <v>26.4</v>
      </c>
      <c r="H3756" s="10">
        <v>26.4</v>
      </c>
      <c r="I3756" s="11">
        <v>1050</v>
      </c>
      <c r="J3756" s="11">
        <f t="shared" si="58"/>
        <v>27720</v>
      </c>
    </row>
    <row r="3757" spans="1:10">
      <c r="A3757" t="s">
        <v>78</v>
      </c>
      <c r="B3757" t="s">
        <v>82</v>
      </c>
      <c r="C3757" t="s">
        <v>86</v>
      </c>
      <c r="D3757">
        <v>2017</v>
      </c>
      <c r="E3757" t="s">
        <v>92</v>
      </c>
      <c r="F3757">
        <v>25</v>
      </c>
      <c r="G3757" s="12">
        <v>40.5</v>
      </c>
      <c r="H3757" s="10">
        <v>40.5</v>
      </c>
      <c r="I3757" s="11">
        <v>405</v>
      </c>
      <c r="J3757" s="11">
        <f t="shared" si="58"/>
        <v>16402.5</v>
      </c>
    </row>
    <row r="3758" spans="1:10">
      <c r="A3758" t="s">
        <v>78</v>
      </c>
      <c r="B3758" t="s">
        <v>83</v>
      </c>
      <c r="C3758" t="s">
        <v>86</v>
      </c>
      <c r="D3758">
        <v>2017</v>
      </c>
      <c r="E3758" t="s">
        <v>91</v>
      </c>
      <c r="F3758">
        <v>10</v>
      </c>
      <c r="G3758" s="12">
        <v>5.333333333333333</v>
      </c>
      <c r="H3758" s="10">
        <v>5.333333333333333</v>
      </c>
      <c r="I3758" s="11">
        <v>120</v>
      </c>
      <c r="J3758" s="11">
        <f t="shared" si="58"/>
        <v>640</v>
      </c>
    </row>
    <row r="3759" spans="1:10">
      <c r="A3759" t="s">
        <v>75</v>
      </c>
      <c r="B3759" t="s">
        <v>83</v>
      </c>
      <c r="C3759" t="s">
        <v>86</v>
      </c>
      <c r="D3759">
        <v>2017</v>
      </c>
      <c r="E3759" t="s">
        <v>91</v>
      </c>
      <c r="F3759">
        <v>4</v>
      </c>
      <c r="G3759" s="12">
        <v>10</v>
      </c>
      <c r="H3759" s="10">
        <v>10</v>
      </c>
      <c r="I3759" s="11">
        <v>120</v>
      </c>
      <c r="J3759" s="11">
        <f t="shared" si="58"/>
        <v>1200</v>
      </c>
    </row>
    <row r="3760" spans="1:10">
      <c r="A3760" t="s">
        <v>77</v>
      </c>
      <c r="B3760" t="s">
        <v>83</v>
      </c>
      <c r="C3760" t="s">
        <v>86</v>
      </c>
      <c r="D3760">
        <v>2017</v>
      </c>
      <c r="E3760" t="s">
        <v>92</v>
      </c>
      <c r="F3760">
        <v>24</v>
      </c>
      <c r="G3760" s="12">
        <v>11.333333333333334</v>
      </c>
      <c r="H3760" s="10">
        <v>11.333333333333334</v>
      </c>
      <c r="I3760" s="11">
        <v>120</v>
      </c>
      <c r="J3760" s="11">
        <f t="shared" si="58"/>
        <v>1360</v>
      </c>
    </row>
    <row r="3761" spans="1:10">
      <c r="A3761" t="s">
        <v>75</v>
      </c>
      <c r="B3761" t="s">
        <v>85</v>
      </c>
      <c r="C3761" t="s">
        <v>86</v>
      </c>
      <c r="D3761">
        <v>2017</v>
      </c>
      <c r="E3761" t="s">
        <v>94</v>
      </c>
      <c r="F3761">
        <v>52</v>
      </c>
      <c r="G3761" s="12">
        <v>9.75</v>
      </c>
      <c r="H3761" s="10">
        <v>9.75</v>
      </c>
      <c r="I3761" s="11">
        <v>1800</v>
      </c>
      <c r="J3761" s="11">
        <f t="shared" si="58"/>
        <v>17550</v>
      </c>
    </row>
    <row r="3762" spans="1:10">
      <c r="A3762" t="s">
        <v>76</v>
      </c>
      <c r="B3762" t="s">
        <v>83</v>
      </c>
      <c r="C3762" t="s">
        <v>86</v>
      </c>
      <c r="D3762">
        <v>2017</v>
      </c>
      <c r="E3762" t="s">
        <v>91</v>
      </c>
      <c r="F3762">
        <v>10</v>
      </c>
      <c r="G3762" s="12">
        <v>11.333333333333334</v>
      </c>
      <c r="H3762" s="10">
        <v>11.333333333333334</v>
      </c>
      <c r="I3762" s="11">
        <v>120</v>
      </c>
      <c r="J3762" s="11">
        <f t="shared" si="58"/>
        <v>1360</v>
      </c>
    </row>
    <row r="3763" spans="1:10">
      <c r="A3763" t="s">
        <v>77</v>
      </c>
      <c r="B3763" t="s">
        <v>83</v>
      </c>
      <c r="C3763" t="s">
        <v>86</v>
      </c>
      <c r="D3763">
        <v>2017</v>
      </c>
      <c r="E3763" t="s">
        <v>94</v>
      </c>
      <c r="F3763">
        <v>49</v>
      </c>
      <c r="G3763" s="12">
        <v>7</v>
      </c>
      <c r="H3763" s="10">
        <v>7</v>
      </c>
      <c r="I3763" s="11">
        <v>120</v>
      </c>
      <c r="J3763" s="11">
        <f t="shared" si="58"/>
        <v>840</v>
      </c>
    </row>
    <row r="3764" spans="1:10">
      <c r="A3764" t="s">
        <v>100</v>
      </c>
      <c r="B3764" t="s">
        <v>84</v>
      </c>
      <c r="C3764" t="s">
        <v>86</v>
      </c>
      <c r="D3764">
        <v>2017</v>
      </c>
      <c r="E3764" t="s">
        <v>93</v>
      </c>
      <c r="F3764">
        <v>38</v>
      </c>
      <c r="G3764" s="12">
        <v>7.1999999999999993</v>
      </c>
      <c r="H3764" s="10">
        <v>7.1999999999999993</v>
      </c>
      <c r="I3764" s="11">
        <v>1050</v>
      </c>
      <c r="J3764" s="11">
        <f t="shared" si="58"/>
        <v>7559.9999999999991</v>
      </c>
    </row>
    <row r="3765" spans="1:10">
      <c r="A3765" t="s">
        <v>100</v>
      </c>
      <c r="B3765" t="s">
        <v>82</v>
      </c>
      <c r="C3765" t="s">
        <v>86</v>
      </c>
      <c r="D3765">
        <v>2017</v>
      </c>
      <c r="E3765" t="s">
        <v>93</v>
      </c>
      <c r="F3765">
        <v>29</v>
      </c>
      <c r="G3765" s="12">
        <v>12</v>
      </c>
      <c r="H3765" s="10">
        <v>12</v>
      </c>
      <c r="I3765" s="11">
        <v>405</v>
      </c>
      <c r="J3765" s="11">
        <f t="shared" si="58"/>
        <v>4860</v>
      </c>
    </row>
    <row r="3766" spans="1:10">
      <c r="A3766" t="s">
        <v>100</v>
      </c>
      <c r="B3766" t="s">
        <v>84</v>
      </c>
      <c r="C3766" t="s">
        <v>86</v>
      </c>
      <c r="D3766">
        <v>2017</v>
      </c>
      <c r="E3766" t="s">
        <v>92</v>
      </c>
      <c r="F3766">
        <v>19</v>
      </c>
      <c r="G3766" s="12">
        <v>7.1999999999999993</v>
      </c>
      <c r="H3766" s="10">
        <v>7.1999999999999993</v>
      </c>
      <c r="I3766" s="11">
        <v>1050</v>
      </c>
      <c r="J3766" s="11">
        <f t="shared" si="58"/>
        <v>7559.9999999999991</v>
      </c>
    </row>
    <row r="3767" spans="1:10">
      <c r="A3767" t="s">
        <v>78</v>
      </c>
      <c r="B3767" t="s">
        <v>82</v>
      </c>
      <c r="C3767" t="s">
        <v>86</v>
      </c>
      <c r="D3767">
        <v>2017</v>
      </c>
      <c r="E3767" t="s">
        <v>92</v>
      </c>
      <c r="F3767">
        <v>20</v>
      </c>
      <c r="G3767" s="12">
        <v>28.5</v>
      </c>
      <c r="H3767" s="10">
        <v>28.5</v>
      </c>
      <c r="I3767" s="11">
        <v>405</v>
      </c>
      <c r="J3767" s="11">
        <f t="shared" si="58"/>
        <v>11542.5</v>
      </c>
    </row>
    <row r="3768" spans="1:10">
      <c r="A3768" t="s">
        <v>75</v>
      </c>
      <c r="B3768" t="s">
        <v>84</v>
      </c>
      <c r="C3768" t="s">
        <v>86</v>
      </c>
      <c r="D3768">
        <v>2017</v>
      </c>
      <c r="E3768" t="s">
        <v>93</v>
      </c>
      <c r="F3768">
        <v>39</v>
      </c>
      <c r="G3768" s="12">
        <v>25.2</v>
      </c>
      <c r="H3768" s="10">
        <v>25.2</v>
      </c>
      <c r="I3768" s="11">
        <v>1050</v>
      </c>
      <c r="J3768" s="11">
        <f t="shared" si="58"/>
        <v>26460</v>
      </c>
    </row>
    <row r="3769" spans="1:10">
      <c r="A3769" t="s">
        <v>76</v>
      </c>
      <c r="B3769" t="s">
        <v>82</v>
      </c>
      <c r="C3769" t="s">
        <v>86</v>
      </c>
      <c r="D3769">
        <v>2017</v>
      </c>
      <c r="E3769" t="s">
        <v>94</v>
      </c>
      <c r="F3769">
        <v>52</v>
      </c>
      <c r="G3769" s="12">
        <v>84</v>
      </c>
      <c r="H3769" s="10">
        <v>84</v>
      </c>
      <c r="I3769" s="11">
        <v>405</v>
      </c>
      <c r="J3769" s="11">
        <f t="shared" si="58"/>
        <v>34020</v>
      </c>
    </row>
    <row r="3770" spans="1:10">
      <c r="A3770" t="s">
        <v>75</v>
      </c>
      <c r="B3770" t="s">
        <v>84</v>
      </c>
      <c r="C3770" t="s">
        <v>86</v>
      </c>
      <c r="D3770">
        <v>2017</v>
      </c>
      <c r="E3770" t="s">
        <v>91</v>
      </c>
      <c r="F3770">
        <v>4</v>
      </c>
      <c r="G3770" s="12">
        <v>46.8</v>
      </c>
      <c r="H3770" s="10">
        <v>46.8</v>
      </c>
      <c r="I3770" s="11">
        <v>1050</v>
      </c>
      <c r="J3770" s="11">
        <f t="shared" si="58"/>
        <v>49140</v>
      </c>
    </row>
    <row r="3771" spans="1:10">
      <c r="A3771" t="s">
        <v>78</v>
      </c>
      <c r="B3771" t="s">
        <v>84</v>
      </c>
      <c r="C3771" t="s">
        <v>86</v>
      </c>
      <c r="D3771">
        <v>2017</v>
      </c>
      <c r="E3771" t="s">
        <v>92</v>
      </c>
      <c r="F3771">
        <v>20</v>
      </c>
      <c r="G3771" s="12">
        <v>33.6</v>
      </c>
      <c r="H3771" s="10">
        <v>33.6</v>
      </c>
      <c r="I3771" s="11">
        <v>1050</v>
      </c>
      <c r="J3771" s="11">
        <f t="shared" si="58"/>
        <v>35280</v>
      </c>
    </row>
    <row r="3772" spans="1:10">
      <c r="A3772" t="s">
        <v>76</v>
      </c>
      <c r="B3772" t="s">
        <v>82</v>
      </c>
      <c r="C3772" t="s">
        <v>86</v>
      </c>
      <c r="D3772">
        <v>2017</v>
      </c>
      <c r="E3772" t="s">
        <v>92</v>
      </c>
      <c r="F3772">
        <v>26</v>
      </c>
      <c r="G3772" s="12">
        <v>79.5</v>
      </c>
      <c r="H3772" s="10">
        <v>79.5</v>
      </c>
      <c r="I3772" s="11">
        <v>405</v>
      </c>
      <c r="J3772" s="11">
        <f t="shared" si="58"/>
        <v>32197.5</v>
      </c>
    </row>
    <row r="3773" spans="1:10">
      <c r="A3773" t="s">
        <v>100</v>
      </c>
      <c r="B3773" t="s">
        <v>82</v>
      </c>
      <c r="C3773" t="s">
        <v>86</v>
      </c>
      <c r="D3773">
        <v>2017</v>
      </c>
      <c r="E3773" t="s">
        <v>91</v>
      </c>
      <c r="F3773">
        <v>8</v>
      </c>
      <c r="G3773" s="12">
        <v>13.5</v>
      </c>
      <c r="H3773" s="10">
        <v>13.5</v>
      </c>
      <c r="I3773" s="11">
        <v>405</v>
      </c>
      <c r="J3773" s="11">
        <f t="shared" si="58"/>
        <v>5467.5</v>
      </c>
    </row>
    <row r="3774" spans="1:10">
      <c r="A3774" t="s">
        <v>75</v>
      </c>
      <c r="B3774" t="s">
        <v>84</v>
      </c>
      <c r="C3774" t="s">
        <v>86</v>
      </c>
      <c r="D3774">
        <v>2017</v>
      </c>
      <c r="E3774" t="s">
        <v>91</v>
      </c>
      <c r="F3774">
        <v>6</v>
      </c>
      <c r="G3774" s="12">
        <v>40.799999999999997</v>
      </c>
      <c r="H3774" s="10">
        <v>40.799999999999997</v>
      </c>
      <c r="I3774" s="11">
        <v>1050</v>
      </c>
      <c r="J3774" s="11">
        <f t="shared" si="58"/>
        <v>42840</v>
      </c>
    </row>
    <row r="3775" spans="1:10">
      <c r="A3775" t="s">
        <v>76</v>
      </c>
      <c r="B3775" t="s">
        <v>85</v>
      </c>
      <c r="C3775" t="s">
        <v>86</v>
      </c>
      <c r="D3775">
        <v>2017</v>
      </c>
      <c r="E3775" t="s">
        <v>94</v>
      </c>
      <c r="F3775">
        <v>52</v>
      </c>
      <c r="G3775" s="12">
        <v>10</v>
      </c>
      <c r="H3775" s="10">
        <v>10</v>
      </c>
      <c r="I3775" s="11">
        <v>1800</v>
      </c>
      <c r="J3775" s="11">
        <f t="shared" si="58"/>
        <v>18000</v>
      </c>
    </row>
    <row r="3776" spans="1:10">
      <c r="A3776" t="s">
        <v>76</v>
      </c>
      <c r="B3776" t="s">
        <v>82</v>
      </c>
      <c r="C3776" t="s">
        <v>86</v>
      </c>
      <c r="D3776">
        <v>2017</v>
      </c>
      <c r="E3776" t="s">
        <v>94</v>
      </c>
      <c r="F3776">
        <v>41</v>
      </c>
      <c r="G3776" s="12">
        <v>55.5</v>
      </c>
      <c r="H3776" s="10">
        <v>55.5</v>
      </c>
      <c r="I3776" s="11">
        <v>405</v>
      </c>
      <c r="J3776" s="11">
        <f t="shared" si="58"/>
        <v>22477.5</v>
      </c>
    </row>
    <row r="3777" spans="1:10">
      <c r="A3777" t="s">
        <v>76</v>
      </c>
      <c r="B3777" t="s">
        <v>85</v>
      </c>
      <c r="C3777" t="s">
        <v>86</v>
      </c>
      <c r="D3777">
        <v>2017</v>
      </c>
      <c r="E3777" t="s">
        <v>92</v>
      </c>
      <c r="F3777">
        <v>14</v>
      </c>
      <c r="G3777" s="12">
        <v>11.75</v>
      </c>
      <c r="H3777" s="10">
        <v>11.75</v>
      </c>
      <c r="I3777" s="11">
        <v>1800</v>
      </c>
      <c r="J3777" s="11">
        <f t="shared" si="58"/>
        <v>21150</v>
      </c>
    </row>
    <row r="3778" spans="1:10">
      <c r="A3778" t="s">
        <v>75</v>
      </c>
      <c r="B3778" t="s">
        <v>82</v>
      </c>
      <c r="C3778" t="s">
        <v>86</v>
      </c>
      <c r="D3778">
        <v>2017</v>
      </c>
      <c r="E3778" t="s">
        <v>94</v>
      </c>
      <c r="F3778">
        <v>41</v>
      </c>
      <c r="G3778" s="12">
        <v>55.5</v>
      </c>
      <c r="H3778" s="10">
        <v>55.5</v>
      </c>
      <c r="I3778" s="11">
        <v>405</v>
      </c>
      <c r="J3778" s="11">
        <f t="shared" ref="J3778:J3841" si="59">I3778*G3778</f>
        <v>22477.5</v>
      </c>
    </row>
    <row r="3779" spans="1:10">
      <c r="A3779" t="s">
        <v>76</v>
      </c>
      <c r="B3779" t="s">
        <v>85</v>
      </c>
      <c r="C3779" t="s">
        <v>86</v>
      </c>
      <c r="D3779">
        <v>2017</v>
      </c>
      <c r="E3779" t="s">
        <v>92</v>
      </c>
      <c r="F3779">
        <v>23</v>
      </c>
      <c r="G3779" s="12">
        <v>15</v>
      </c>
      <c r="H3779" s="10">
        <v>15</v>
      </c>
      <c r="I3779" s="11">
        <v>1800</v>
      </c>
      <c r="J3779" s="11">
        <f t="shared" si="59"/>
        <v>27000</v>
      </c>
    </row>
    <row r="3780" spans="1:10">
      <c r="A3780" t="s">
        <v>75</v>
      </c>
      <c r="B3780" t="s">
        <v>82</v>
      </c>
      <c r="C3780" t="s">
        <v>86</v>
      </c>
      <c r="D3780">
        <v>2017</v>
      </c>
      <c r="E3780" t="s">
        <v>92</v>
      </c>
      <c r="F3780">
        <v>22</v>
      </c>
      <c r="G3780" s="12">
        <v>51</v>
      </c>
      <c r="H3780" s="10">
        <v>51</v>
      </c>
      <c r="I3780" s="11">
        <v>405</v>
      </c>
      <c r="J3780" s="11">
        <f t="shared" si="59"/>
        <v>20655</v>
      </c>
    </row>
    <row r="3781" spans="1:10">
      <c r="A3781" t="s">
        <v>75</v>
      </c>
      <c r="B3781" t="s">
        <v>83</v>
      </c>
      <c r="C3781" t="s">
        <v>86</v>
      </c>
      <c r="D3781">
        <v>2017</v>
      </c>
      <c r="E3781" t="s">
        <v>92</v>
      </c>
      <c r="F3781">
        <v>20</v>
      </c>
      <c r="G3781" s="12">
        <v>12.333333333333334</v>
      </c>
      <c r="H3781" s="10">
        <v>12.333333333333334</v>
      </c>
      <c r="I3781" s="11">
        <v>120</v>
      </c>
      <c r="J3781" s="11">
        <f t="shared" si="59"/>
        <v>1480</v>
      </c>
    </row>
    <row r="3782" spans="1:10">
      <c r="A3782" t="s">
        <v>75</v>
      </c>
      <c r="B3782" t="s">
        <v>84</v>
      </c>
      <c r="C3782" t="s">
        <v>86</v>
      </c>
      <c r="D3782">
        <v>2017</v>
      </c>
      <c r="E3782" t="s">
        <v>91</v>
      </c>
      <c r="F3782">
        <v>12</v>
      </c>
      <c r="G3782" s="12">
        <v>26.4</v>
      </c>
      <c r="H3782" s="10">
        <v>26.4</v>
      </c>
      <c r="I3782" s="11">
        <v>1050</v>
      </c>
      <c r="J3782" s="11">
        <f t="shared" si="59"/>
        <v>27720</v>
      </c>
    </row>
    <row r="3783" spans="1:10">
      <c r="A3783" t="s">
        <v>75</v>
      </c>
      <c r="B3783" t="s">
        <v>83</v>
      </c>
      <c r="C3783" t="s">
        <v>86</v>
      </c>
      <c r="D3783">
        <v>2017</v>
      </c>
      <c r="E3783" t="s">
        <v>94</v>
      </c>
      <c r="F3783">
        <v>48</v>
      </c>
      <c r="G3783" s="12">
        <v>12.333333333333334</v>
      </c>
      <c r="H3783" s="10">
        <v>12.333333333333334</v>
      </c>
      <c r="I3783" s="11">
        <v>120</v>
      </c>
      <c r="J3783" s="11">
        <f t="shared" si="59"/>
        <v>1480</v>
      </c>
    </row>
    <row r="3784" spans="1:10">
      <c r="A3784" t="s">
        <v>77</v>
      </c>
      <c r="B3784" t="s">
        <v>85</v>
      </c>
      <c r="C3784" t="s">
        <v>86</v>
      </c>
      <c r="D3784">
        <v>2017</v>
      </c>
      <c r="E3784" t="s">
        <v>92</v>
      </c>
      <c r="F3784">
        <v>20</v>
      </c>
      <c r="G3784" s="12">
        <v>4.75</v>
      </c>
      <c r="H3784" s="10">
        <v>4.75</v>
      </c>
      <c r="I3784" s="11">
        <v>1800</v>
      </c>
      <c r="J3784" s="11">
        <f t="shared" si="59"/>
        <v>8550</v>
      </c>
    </row>
    <row r="3785" spans="1:10">
      <c r="A3785" t="s">
        <v>100</v>
      </c>
      <c r="B3785" t="s">
        <v>83</v>
      </c>
      <c r="C3785" t="s">
        <v>86</v>
      </c>
      <c r="D3785">
        <v>2017</v>
      </c>
      <c r="E3785" t="s">
        <v>92</v>
      </c>
      <c r="F3785">
        <v>16</v>
      </c>
      <c r="G3785" s="12">
        <v>3.3333333333333335</v>
      </c>
      <c r="H3785" s="10">
        <v>3.3333333333333335</v>
      </c>
      <c r="I3785" s="11">
        <v>120</v>
      </c>
      <c r="J3785" s="11">
        <f t="shared" si="59"/>
        <v>400</v>
      </c>
    </row>
    <row r="3786" spans="1:10">
      <c r="A3786" t="s">
        <v>78</v>
      </c>
      <c r="B3786" t="s">
        <v>82</v>
      </c>
      <c r="C3786" t="s">
        <v>86</v>
      </c>
      <c r="D3786">
        <v>2017</v>
      </c>
      <c r="E3786" t="s">
        <v>91</v>
      </c>
      <c r="F3786">
        <v>11</v>
      </c>
      <c r="G3786" s="12">
        <v>45</v>
      </c>
      <c r="H3786" s="10">
        <v>45</v>
      </c>
      <c r="I3786" s="11">
        <v>405</v>
      </c>
      <c r="J3786" s="11">
        <f t="shared" si="59"/>
        <v>18225</v>
      </c>
    </row>
    <row r="3787" spans="1:10">
      <c r="A3787" t="s">
        <v>75</v>
      </c>
      <c r="B3787" t="s">
        <v>85</v>
      </c>
      <c r="C3787" t="s">
        <v>86</v>
      </c>
      <c r="D3787">
        <v>2017</v>
      </c>
      <c r="E3787" t="s">
        <v>91</v>
      </c>
      <c r="F3787">
        <v>11</v>
      </c>
      <c r="G3787" s="12">
        <v>10</v>
      </c>
      <c r="H3787" s="10">
        <v>10</v>
      </c>
      <c r="I3787" s="11">
        <v>1800</v>
      </c>
      <c r="J3787" s="11">
        <f t="shared" si="59"/>
        <v>18000</v>
      </c>
    </row>
    <row r="3788" spans="1:10">
      <c r="A3788" t="s">
        <v>78</v>
      </c>
      <c r="B3788" t="s">
        <v>85</v>
      </c>
      <c r="C3788" t="s">
        <v>86</v>
      </c>
      <c r="D3788">
        <v>2017</v>
      </c>
      <c r="E3788" t="s">
        <v>91</v>
      </c>
      <c r="F3788">
        <v>4</v>
      </c>
      <c r="G3788" s="12">
        <v>3.75</v>
      </c>
      <c r="H3788" s="10">
        <v>3.75</v>
      </c>
      <c r="I3788" s="11">
        <v>1800</v>
      </c>
      <c r="J3788" s="11">
        <f t="shared" si="59"/>
        <v>6750</v>
      </c>
    </row>
    <row r="3789" spans="1:10">
      <c r="A3789" t="s">
        <v>100</v>
      </c>
      <c r="B3789" t="s">
        <v>84</v>
      </c>
      <c r="C3789" t="s">
        <v>86</v>
      </c>
      <c r="D3789">
        <v>2017</v>
      </c>
      <c r="E3789" t="s">
        <v>91</v>
      </c>
      <c r="F3789">
        <v>13</v>
      </c>
      <c r="G3789" s="12">
        <v>12</v>
      </c>
      <c r="H3789" s="10">
        <v>12</v>
      </c>
      <c r="I3789" s="11">
        <v>1050</v>
      </c>
      <c r="J3789" s="11">
        <f t="shared" si="59"/>
        <v>12600</v>
      </c>
    </row>
    <row r="3790" spans="1:10">
      <c r="A3790" t="s">
        <v>100</v>
      </c>
      <c r="B3790" t="s">
        <v>83</v>
      </c>
      <c r="C3790" t="s">
        <v>86</v>
      </c>
      <c r="D3790">
        <v>2017</v>
      </c>
      <c r="E3790" t="s">
        <v>94</v>
      </c>
      <c r="F3790">
        <v>47</v>
      </c>
      <c r="G3790" s="12">
        <v>2.3333333333333335</v>
      </c>
      <c r="H3790" s="10">
        <v>2.3333333333333335</v>
      </c>
      <c r="I3790" s="11">
        <v>120</v>
      </c>
      <c r="J3790" s="11">
        <f t="shared" si="59"/>
        <v>280</v>
      </c>
    </row>
    <row r="3791" spans="1:10">
      <c r="A3791" t="s">
        <v>100</v>
      </c>
      <c r="B3791" t="s">
        <v>83</v>
      </c>
      <c r="C3791" t="s">
        <v>86</v>
      </c>
      <c r="D3791">
        <v>2017</v>
      </c>
      <c r="E3791" t="s">
        <v>94</v>
      </c>
      <c r="F3791">
        <v>51</v>
      </c>
      <c r="G3791" s="12">
        <v>2.6666666666666665</v>
      </c>
      <c r="H3791" s="10">
        <v>2.6666666666666665</v>
      </c>
      <c r="I3791" s="11">
        <v>120</v>
      </c>
      <c r="J3791" s="11">
        <f t="shared" si="59"/>
        <v>320</v>
      </c>
    </row>
    <row r="3792" spans="1:10">
      <c r="A3792" t="s">
        <v>78</v>
      </c>
      <c r="B3792" t="s">
        <v>85</v>
      </c>
      <c r="C3792" t="s">
        <v>86</v>
      </c>
      <c r="D3792">
        <v>2017</v>
      </c>
      <c r="E3792" t="s">
        <v>91</v>
      </c>
      <c r="F3792">
        <v>10</v>
      </c>
      <c r="G3792" s="12">
        <v>5.5</v>
      </c>
      <c r="H3792" s="10">
        <v>5.5</v>
      </c>
      <c r="I3792" s="11">
        <v>1800</v>
      </c>
      <c r="J3792" s="11">
        <f t="shared" si="59"/>
        <v>9900</v>
      </c>
    </row>
    <row r="3793" spans="1:10">
      <c r="A3793" t="s">
        <v>76</v>
      </c>
      <c r="B3793" t="s">
        <v>84</v>
      </c>
      <c r="C3793" t="s">
        <v>86</v>
      </c>
      <c r="D3793">
        <v>2017</v>
      </c>
      <c r="E3793" t="s">
        <v>94</v>
      </c>
      <c r="F3793">
        <v>48</v>
      </c>
      <c r="G3793" s="12">
        <v>51.6</v>
      </c>
      <c r="H3793" s="10">
        <v>51.6</v>
      </c>
      <c r="I3793" s="11">
        <v>1050</v>
      </c>
      <c r="J3793" s="11">
        <f t="shared" si="59"/>
        <v>54180</v>
      </c>
    </row>
    <row r="3794" spans="1:10">
      <c r="A3794" t="s">
        <v>75</v>
      </c>
      <c r="B3794" t="s">
        <v>83</v>
      </c>
      <c r="C3794" t="s">
        <v>86</v>
      </c>
      <c r="D3794">
        <v>2017</v>
      </c>
      <c r="E3794" t="s">
        <v>93</v>
      </c>
      <c r="F3794">
        <v>27</v>
      </c>
      <c r="G3794" s="12">
        <v>12.333333333333334</v>
      </c>
      <c r="H3794" s="10">
        <v>12.333333333333334</v>
      </c>
      <c r="I3794" s="11">
        <v>120</v>
      </c>
      <c r="J3794" s="11">
        <f t="shared" si="59"/>
        <v>1480</v>
      </c>
    </row>
    <row r="3795" spans="1:10">
      <c r="A3795" t="s">
        <v>75</v>
      </c>
      <c r="B3795" t="s">
        <v>83</v>
      </c>
      <c r="C3795" t="s">
        <v>86</v>
      </c>
      <c r="D3795">
        <v>2017</v>
      </c>
      <c r="E3795" t="s">
        <v>91</v>
      </c>
      <c r="F3795">
        <v>3</v>
      </c>
      <c r="G3795" s="12">
        <v>9</v>
      </c>
      <c r="H3795" s="10">
        <v>9</v>
      </c>
      <c r="I3795" s="11">
        <v>120</v>
      </c>
      <c r="J3795" s="11">
        <f t="shared" si="59"/>
        <v>1080</v>
      </c>
    </row>
    <row r="3796" spans="1:10">
      <c r="A3796" t="s">
        <v>76</v>
      </c>
      <c r="B3796" t="s">
        <v>83</v>
      </c>
      <c r="C3796" t="s">
        <v>86</v>
      </c>
      <c r="D3796">
        <v>2017</v>
      </c>
      <c r="E3796" t="s">
        <v>94</v>
      </c>
      <c r="F3796">
        <v>41</v>
      </c>
      <c r="G3796" s="12">
        <v>14.333333333333334</v>
      </c>
      <c r="H3796" s="10">
        <v>14.333333333333334</v>
      </c>
      <c r="I3796" s="11">
        <v>120</v>
      </c>
      <c r="J3796" s="11">
        <f t="shared" si="59"/>
        <v>1720</v>
      </c>
    </row>
    <row r="3797" spans="1:10">
      <c r="A3797" t="s">
        <v>77</v>
      </c>
      <c r="B3797" t="s">
        <v>84</v>
      </c>
      <c r="C3797" t="s">
        <v>86</v>
      </c>
      <c r="D3797">
        <v>2017</v>
      </c>
      <c r="E3797" t="s">
        <v>91</v>
      </c>
      <c r="F3797">
        <v>4</v>
      </c>
      <c r="G3797" s="12">
        <v>32.4</v>
      </c>
      <c r="H3797" s="10">
        <v>32.4</v>
      </c>
      <c r="I3797" s="11">
        <v>1050</v>
      </c>
      <c r="J3797" s="11">
        <f t="shared" si="59"/>
        <v>34020</v>
      </c>
    </row>
    <row r="3798" spans="1:10">
      <c r="A3798" t="s">
        <v>75</v>
      </c>
      <c r="B3798" t="s">
        <v>84</v>
      </c>
      <c r="C3798" t="s">
        <v>86</v>
      </c>
      <c r="D3798">
        <v>2017</v>
      </c>
      <c r="E3798" t="s">
        <v>92</v>
      </c>
      <c r="F3798">
        <v>20</v>
      </c>
      <c r="G3798" s="12">
        <v>37.199999999999996</v>
      </c>
      <c r="H3798" s="10">
        <v>37.199999999999996</v>
      </c>
      <c r="I3798" s="11">
        <v>1050</v>
      </c>
      <c r="J3798" s="11">
        <f t="shared" si="59"/>
        <v>39059.999999999993</v>
      </c>
    </row>
    <row r="3799" spans="1:10">
      <c r="A3799" t="s">
        <v>78</v>
      </c>
      <c r="B3799" t="s">
        <v>85</v>
      </c>
      <c r="C3799" t="s">
        <v>86</v>
      </c>
      <c r="D3799">
        <v>2017</v>
      </c>
      <c r="E3799" t="s">
        <v>91</v>
      </c>
      <c r="F3799">
        <v>2</v>
      </c>
      <c r="G3799" s="12">
        <v>7</v>
      </c>
      <c r="H3799" s="10">
        <v>7</v>
      </c>
      <c r="I3799" s="11">
        <v>1800</v>
      </c>
      <c r="J3799" s="11">
        <f t="shared" si="59"/>
        <v>12600</v>
      </c>
    </row>
    <row r="3800" spans="1:10">
      <c r="A3800" t="s">
        <v>75</v>
      </c>
      <c r="B3800" t="s">
        <v>82</v>
      </c>
      <c r="C3800" t="s">
        <v>86</v>
      </c>
      <c r="D3800">
        <v>2017</v>
      </c>
      <c r="E3800" t="s">
        <v>91</v>
      </c>
      <c r="F3800">
        <v>2</v>
      </c>
      <c r="G3800" s="12">
        <v>40.5</v>
      </c>
      <c r="H3800" s="10">
        <v>40.5</v>
      </c>
      <c r="I3800" s="11">
        <v>405</v>
      </c>
      <c r="J3800" s="11">
        <f t="shared" si="59"/>
        <v>16402.5</v>
      </c>
    </row>
    <row r="3801" spans="1:10">
      <c r="A3801" t="s">
        <v>77</v>
      </c>
      <c r="B3801" t="s">
        <v>83</v>
      </c>
      <c r="C3801" t="s">
        <v>86</v>
      </c>
      <c r="D3801">
        <v>2017</v>
      </c>
      <c r="E3801" t="s">
        <v>92</v>
      </c>
      <c r="F3801">
        <v>21</v>
      </c>
      <c r="G3801" s="12">
        <v>6.666666666666667</v>
      </c>
      <c r="H3801" s="10">
        <v>6.666666666666667</v>
      </c>
      <c r="I3801" s="11">
        <v>120</v>
      </c>
      <c r="J3801" s="11">
        <f t="shared" si="59"/>
        <v>800</v>
      </c>
    </row>
    <row r="3802" spans="1:10">
      <c r="A3802" t="s">
        <v>100</v>
      </c>
      <c r="B3802" t="s">
        <v>83</v>
      </c>
      <c r="C3802" t="s">
        <v>86</v>
      </c>
      <c r="D3802">
        <v>2017</v>
      </c>
      <c r="E3802" t="s">
        <v>92</v>
      </c>
      <c r="F3802">
        <v>15</v>
      </c>
      <c r="G3802" s="12">
        <v>2</v>
      </c>
      <c r="H3802" s="10">
        <v>2</v>
      </c>
      <c r="I3802" s="11">
        <v>120</v>
      </c>
      <c r="J3802" s="11">
        <f t="shared" si="59"/>
        <v>240</v>
      </c>
    </row>
    <row r="3803" spans="1:10">
      <c r="A3803" t="s">
        <v>78</v>
      </c>
      <c r="B3803" t="s">
        <v>84</v>
      </c>
      <c r="C3803" t="s">
        <v>86</v>
      </c>
      <c r="D3803">
        <v>2017</v>
      </c>
      <c r="E3803" t="s">
        <v>94</v>
      </c>
      <c r="F3803">
        <v>48</v>
      </c>
      <c r="G3803" s="12">
        <v>21.599999999999998</v>
      </c>
      <c r="H3803" s="10">
        <v>21.599999999999998</v>
      </c>
      <c r="I3803" s="11">
        <v>1050</v>
      </c>
      <c r="J3803" s="11">
        <f t="shared" si="59"/>
        <v>22679.999999999996</v>
      </c>
    </row>
    <row r="3804" spans="1:10">
      <c r="A3804" t="s">
        <v>78</v>
      </c>
      <c r="B3804" t="s">
        <v>83</v>
      </c>
      <c r="C3804" t="s">
        <v>86</v>
      </c>
      <c r="D3804">
        <v>2017</v>
      </c>
      <c r="E3804" t="s">
        <v>91</v>
      </c>
      <c r="F3804">
        <v>4</v>
      </c>
      <c r="G3804" s="12">
        <v>10</v>
      </c>
      <c r="H3804" s="10">
        <v>10</v>
      </c>
      <c r="I3804" s="11">
        <v>120</v>
      </c>
      <c r="J3804" s="11">
        <f t="shared" si="59"/>
        <v>1200</v>
      </c>
    </row>
    <row r="3805" spans="1:10">
      <c r="A3805" t="s">
        <v>78</v>
      </c>
      <c r="B3805" t="s">
        <v>85</v>
      </c>
      <c r="C3805" t="s">
        <v>86</v>
      </c>
      <c r="D3805">
        <v>2017</v>
      </c>
      <c r="E3805" t="s">
        <v>92</v>
      </c>
      <c r="F3805">
        <v>21</v>
      </c>
      <c r="G3805" s="12">
        <v>6</v>
      </c>
      <c r="H3805" s="10">
        <v>6</v>
      </c>
      <c r="I3805" s="11">
        <v>1800</v>
      </c>
      <c r="J3805" s="11">
        <f t="shared" si="59"/>
        <v>10800</v>
      </c>
    </row>
    <row r="3806" spans="1:10">
      <c r="A3806" t="s">
        <v>78</v>
      </c>
      <c r="B3806" t="s">
        <v>84</v>
      </c>
      <c r="C3806" t="s">
        <v>86</v>
      </c>
      <c r="D3806">
        <v>2017</v>
      </c>
      <c r="E3806" t="s">
        <v>91</v>
      </c>
      <c r="F3806">
        <v>6</v>
      </c>
      <c r="G3806" s="12">
        <v>20.399999999999999</v>
      </c>
      <c r="H3806" s="10">
        <v>20.399999999999999</v>
      </c>
      <c r="I3806" s="11">
        <v>1050</v>
      </c>
      <c r="J3806" s="11">
        <f t="shared" si="59"/>
        <v>21420</v>
      </c>
    </row>
    <row r="3807" spans="1:10">
      <c r="A3807" t="s">
        <v>77</v>
      </c>
      <c r="B3807" t="s">
        <v>82</v>
      </c>
      <c r="C3807" t="s">
        <v>86</v>
      </c>
      <c r="D3807">
        <v>2017</v>
      </c>
      <c r="E3807" t="s">
        <v>93</v>
      </c>
      <c r="F3807">
        <v>38</v>
      </c>
      <c r="G3807" s="12">
        <v>28.5</v>
      </c>
      <c r="H3807" s="10">
        <v>28.5</v>
      </c>
      <c r="I3807" s="11">
        <v>405</v>
      </c>
      <c r="J3807" s="11">
        <f t="shared" si="59"/>
        <v>11542.5</v>
      </c>
    </row>
    <row r="3808" spans="1:10">
      <c r="A3808" t="s">
        <v>100</v>
      </c>
      <c r="B3808" t="s">
        <v>83</v>
      </c>
      <c r="C3808" t="s">
        <v>86</v>
      </c>
      <c r="D3808">
        <v>2017</v>
      </c>
      <c r="E3808" t="s">
        <v>93</v>
      </c>
      <c r="F3808">
        <v>35</v>
      </c>
      <c r="G3808" s="12">
        <v>3.3333333333333335</v>
      </c>
      <c r="H3808" s="10">
        <v>3.3333333333333335</v>
      </c>
      <c r="I3808" s="11">
        <v>120</v>
      </c>
      <c r="J3808" s="11">
        <f t="shared" si="59"/>
        <v>400</v>
      </c>
    </row>
    <row r="3809" spans="1:10">
      <c r="A3809" t="s">
        <v>78</v>
      </c>
      <c r="B3809" t="s">
        <v>85</v>
      </c>
      <c r="C3809" t="s">
        <v>86</v>
      </c>
      <c r="D3809">
        <v>2017</v>
      </c>
      <c r="E3809" t="s">
        <v>92</v>
      </c>
      <c r="F3809">
        <v>20</v>
      </c>
      <c r="G3809" s="12">
        <v>4.75</v>
      </c>
      <c r="H3809" s="10">
        <v>4.75</v>
      </c>
      <c r="I3809" s="11">
        <v>1800</v>
      </c>
      <c r="J3809" s="11">
        <f t="shared" si="59"/>
        <v>8550</v>
      </c>
    </row>
    <row r="3810" spans="1:10">
      <c r="A3810" t="s">
        <v>77</v>
      </c>
      <c r="B3810" t="s">
        <v>82</v>
      </c>
      <c r="C3810" t="s">
        <v>86</v>
      </c>
      <c r="D3810">
        <v>2017</v>
      </c>
      <c r="E3810" t="s">
        <v>92</v>
      </c>
      <c r="F3810">
        <v>20</v>
      </c>
      <c r="G3810" s="12">
        <v>31.5</v>
      </c>
      <c r="H3810" s="10">
        <v>31.5</v>
      </c>
      <c r="I3810" s="11">
        <v>405</v>
      </c>
      <c r="J3810" s="11">
        <f t="shared" si="59"/>
        <v>12757.5</v>
      </c>
    </row>
    <row r="3811" spans="1:10">
      <c r="A3811" t="s">
        <v>76</v>
      </c>
      <c r="B3811" t="s">
        <v>83</v>
      </c>
      <c r="C3811" t="s">
        <v>86</v>
      </c>
      <c r="D3811">
        <v>2017</v>
      </c>
      <c r="E3811" t="s">
        <v>92</v>
      </c>
      <c r="F3811">
        <v>20</v>
      </c>
      <c r="G3811" s="12">
        <v>19</v>
      </c>
      <c r="H3811" s="10">
        <v>19</v>
      </c>
      <c r="I3811" s="11">
        <v>120</v>
      </c>
      <c r="J3811" s="11">
        <f t="shared" si="59"/>
        <v>2280</v>
      </c>
    </row>
    <row r="3812" spans="1:10">
      <c r="A3812" t="s">
        <v>75</v>
      </c>
      <c r="B3812" t="s">
        <v>85</v>
      </c>
      <c r="C3812" t="s">
        <v>86</v>
      </c>
      <c r="D3812">
        <v>2017</v>
      </c>
      <c r="E3812" t="s">
        <v>94</v>
      </c>
      <c r="F3812">
        <v>48</v>
      </c>
      <c r="G3812" s="12">
        <v>8.25</v>
      </c>
      <c r="H3812" s="10">
        <v>8.25</v>
      </c>
      <c r="I3812" s="11">
        <v>1800</v>
      </c>
      <c r="J3812" s="11">
        <f t="shared" si="59"/>
        <v>14850</v>
      </c>
    </row>
    <row r="3813" spans="1:10">
      <c r="A3813" t="s">
        <v>78</v>
      </c>
      <c r="B3813" t="s">
        <v>83</v>
      </c>
      <c r="C3813" t="s">
        <v>86</v>
      </c>
      <c r="D3813">
        <v>2017</v>
      </c>
      <c r="E3813" t="s">
        <v>94</v>
      </c>
      <c r="F3813">
        <v>52</v>
      </c>
      <c r="G3813" s="12">
        <v>8</v>
      </c>
      <c r="H3813" s="10">
        <v>8</v>
      </c>
      <c r="I3813" s="11">
        <v>120</v>
      </c>
      <c r="J3813" s="11">
        <f t="shared" si="59"/>
        <v>960</v>
      </c>
    </row>
    <row r="3814" spans="1:10">
      <c r="A3814" t="s">
        <v>100</v>
      </c>
      <c r="B3814" t="s">
        <v>82</v>
      </c>
      <c r="C3814" t="s">
        <v>86</v>
      </c>
      <c r="D3814">
        <v>2017</v>
      </c>
      <c r="E3814" t="s">
        <v>94</v>
      </c>
      <c r="F3814">
        <v>43</v>
      </c>
      <c r="G3814" s="12">
        <v>15</v>
      </c>
      <c r="H3814" s="10">
        <v>15</v>
      </c>
      <c r="I3814" s="11">
        <v>405</v>
      </c>
      <c r="J3814" s="11">
        <f t="shared" si="59"/>
        <v>6075</v>
      </c>
    </row>
    <row r="3815" spans="1:10">
      <c r="A3815" t="s">
        <v>76</v>
      </c>
      <c r="B3815" t="s">
        <v>85</v>
      </c>
      <c r="C3815" t="s">
        <v>86</v>
      </c>
      <c r="D3815">
        <v>2017</v>
      </c>
      <c r="E3815" t="s">
        <v>91</v>
      </c>
      <c r="F3815">
        <v>6</v>
      </c>
      <c r="G3815" s="12">
        <v>9.25</v>
      </c>
      <c r="H3815" s="10">
        <v>9.25</v>
      </c>
      <c r="I3815" s="11">
        <v>1800</v>
      </c>
      <c r="J3815" s="11">
        <f t="shared" si="59"/>
        <v>16650</v>
      </c>
    </row>
    <row r="3816" spans="1:10">
      <c r="A3816" t="s">
        <v>100</v>
      </c>
      <c r="B3816" t="s">
        <v>82</v>
      </c>
      <c r="C3816" t="s">
        <v>86</v>
      </c>
      <c r="D3816">
        <v>2017</v>
      </c>
      <c r="E3816" t="s">
        <v>94</v>
      </c>
      <c r="F3816">
        <v>50</v>
      </c>
      <c r="G3816" s="12">
        <v>12</v>
      </c>
      <c r="H3816" s="10">
        <v>12</v>
      </c>
      <c r="I3816" s="11">
        <v>405</v>
      </c>
      <c r="J3816" s="11">
        <f t="shared" si="59"/>
        <v>4860</v>
      </c>
    </row>
    <row r="3817" spans="1:10">
      <c r="A3817" t="s">
        <v>77</v>
      </c>
      <c r="B3817" t="s">
        <v>82</v>
      </c>
      <c r="C3817" t="s">
        <v>86</v>
      </c>
      <c r="D3817">
        <v>2017</v>
      </c>
      <c r="E3817" t="s">
        <v>92</v>
      </c>
      <c r="F3817">
        <v>21</v>
      </c>
      <c r="G3817" s="12">
        <v>36</v>
      </c>
      <c r="H3817" s="10">
        <v>36</v>
      </c>
      <c r="I3817" s="11">
        <v>405</v>
      </c>
      <c r="J3817" s="11">
        <f t="shared" si="59"/>
        <v>14580</v>
      </c>
    </row>
    <row r="3818" spans="1:10">
      <c r="A3818" t="s">
        <v>75</v>
      </c>
      <c r="B3818" t="s">
        <v>84</v>
      </c>
      <c r="C3818" t="s">
        <v>86</v>
      </c>
      <c r="D3818">
        <v>2017</v>
      </c>
      <c r="E3818" t="s">
        <v>91</v>
      </c>
      <c r="F3818">
        <v>11</v>
      </c>
      <c r="G3818" s="12">
        <v>28.799999999999997</v>
      </c>
      <c r="H3818" s="10">
        <v>28.799999999999997</v>
      </c>
      <c r="I3818" s="11">
        <v>1050</v>
      </c>
      <c r="J3818" s="11">
        <f t="shared" si="59"/>
        <v>30239.999999999996</v>
      </c>
    </row>
    <row r="3819" spans="1:10">
      <c r="A3819" t="s">
        <v>76</v>
      </c>
      <c r="B3819" t="s">
        <v>84</v>
      </c>
      <c r="C3819" t="s">
        <v>86</v>
      </c>
      <c r="D3819">
        <v>2017</v>
      </c>
      <c r="E3819" t="s">
        <v>92</v>
      </c>
      <c r="F3819">
        <v>21</v>
      </c>
      <c r="G3819" s="12">
        <v>42</v>
      </c>
      <c r="H3819" s="10">
        <v>42</v>
      </c>
      <c r="I3819" s="11">
        <v>1050</v>
      </c>
      <c r="J3819" s="11">
        <f t="shared" si="59"/>
        <v>44100</v>
      </c>
    </row>
    <row r="3820" spans="1:10">
      <c r="A3820" t="s">
        <v>76</v>
      </c>
      <c r="B3820" t="s">
        <v>85</v>
      </c>
      <c r="C3820" t="s">
        <v>86</v>
      </c>
      <c r="D3820">
        <v>2017</v>
      </c>
      <c r="E3820" t="s">
        <v>92</v>
      </c>
      <c r="F3820">
        <v>21</v>
      </c>
      <c r="G3820" s="12">
        <v>10.5</v>
      </c>
      <c r="H3820" s="10">
        <v>10.5</v>
      </c>
      <c r="I3820" s="11">
        <v>1800</v>
      </c>
      <c r="J3820" s="11">
        <f t="shared" si="59"/>
        <v>18900</v>
      </c>
    </row>
    <row r="3821" spans="1:10">
      <c r="A3821" t="s">
        <v>75</v>
      </c>
      <c r="B3821" t="s">
        <v>84</v>
      </c>
      <c r="C3821" t="s">
        <v>86</v>
      </c>
      <c r="D3821">
        <v>2017</v>
      </c>
      <c r="E3821" t="s">
        <v>92</v>
      </c>
      <c r="F3821">
        <v>24</v>
      </c>
      <c r="G3821" s="12">
        <v>38.4</v>
      </c>
      <c r="H3821" s="10">
        <v>38.4</v>
      </c>
      <c r="I3821" s="11">
        <v>1050</v>
      </c>
      <c r="J3821" s="11">
        <f t="shared" si="59"/>
        <v>40320</v>
      </c>
    </row>
    <row r="3822" spans="1:10">
      <c r="A3822" t="s">
        <v>75</v>
      </c>
      <c r="B3822" t="s">
        <v>85</v>
      </c>
      <c r="C3822" t="s">
        <v>86</v>
      </c>
      <c r="D3822">
        <v>2017</v>
      </c>
      <c r="E3822" t="s">
        <v>92</v>
      </c>
      <c r="F3822">
        <v>21</v>
      </c>
      <c r="G3822" s="12">
        <v>8.75</v>
      </c>
      <c r="H3822" s="10">
        <v>8.75</v>
      </c>
      <c r="I3822" s="11">
        <v>1800</v>
      </c>
      <c r="J3822" s="11">
        <f t="shared" si="59"/>
        <v>15750</v>
      </c>
    </row>
    <row r="3823" spans="1:10">
      <c r="A3823" t="s">
        <v>100</v>
      </c>
      <c r="B3823" t="s">
        <v>83</v>
      </c>
      <c r="C3823" t="s">
        <v>86</v>
      </c>
      <c r="D3823">
        <v>2017</v>
      </c>
      <c r="E3823" t="s">
        <v>91</v>
      </c>
      <c r="F3823">
        <v>13</v>
      </c>
      <c r="G3823" s="12">
        <v>3</v>
      </c>
      <c r="H3823" s="10">
        <v>3</v>
      </c>
      <c r="I3823" s="11">
        <v>120</v>
      </c>
      <c r="J3823" s="11">
        <f t="shared" si="59"/>
        <v>360</v>
      </c>
    </row>
    <row r="3824" spans="1:10">
      <c r="A3824" t="s">
        <v>76</v>
      </c>
      <c r="B3824" t="s">
        <v>83</v>
      </c>
      <c r="C3824" t="s">
        <v>86</v>
      </c>
      <c r="D3824">
        <v>2017</v>
      </c>
      <c r="E3824" t="s">
        <v>92</v>
      </c>
      <c r="F3824">
        <v>23</v>
      </c>
      <c r="G3824" s="12">
        <v>19.333333333333332</v>
      </c>
      <c r="H3824" s="10">
        <v>19.333333333333332</v>
      </c>
      <c r="I3824" s="11">
        <v>120</v>
      </c>
      <c r="J3824" s="11">
        <f t="shared" si="59"/>
        <v>2320</v>
      </c>
    </row>
    <row r="3825" spans="1:10">
      <c r="A3825" t="s">
        <v>75</v>
      </c>
      <c r="B3825" t="s">
        <v>83</v>
      </c>
      <c r="C3825" t="s">
        <v>86</v>
      </c>
      <c r="D3825">
        <v>2017</v>
      </c>
      <c r="E3825" t="s">
        <v>91</v>
      </c>
      <c r="F3825">
        <v>13</v>
      </c>
      <c r="G3825" s="12">
        <v>12.666666666666666</v>
      </c>
      <c r="H3825" s="10">
        <v>12.666666666666666</v>
      </c>
      <c r="I3825" s="11">
        <v>120</v>
      </c>
      <c r="J3825" s="11">
        <f t="shared" si="59"/>
        <v>1520</v>
      </c>
    </row>
    <row r="3826" spans="1:10">
      <c r="A3826" t="s">
        <v>77</v>
      </c>
      <c r="B3826" t="s">
        <v>83</v>
      </c>
      <c r="C3826" t="s">
        <v>86</v>
      </c>
      <c r="D3826">
        <v>2017</v>
      </c>
      <c r="E3826" t="s">
        <v>92</v>
      </c>
      <c r="F3826">
        <v>23</v>
      </c>
      <c r="G3826" s="12">
        <v>9</v>
      </c>
      <c r="H3826" s="10">
        <v>9</v>
      </c>
      <c r="I3826" s="11">
        <v>120</v>
      </c>
      <c r="J3826" s="11">
        <f t="shared" si="59"/>
        <v>1080</v>
      </c>
    </row>
    <row r="3827" spans="1:10">
      <c r="A3827" t="s">
        <v>100</v>
      </c>
      <c r="B3827" t="s">
        <v>84</v>
      </c>
      <c r="C3827" t="s">
        <v>86</v>
      </c>
      <c r="D3827">
        <v>2017</v>
      </c>
      <c r="E3827" t="s">
        <v>92</v>
      </c>
      <c r="F3827">
        <v>26</v>
      </c>
      <c r="G3827" s="12">
        <v>10.799999999999999</v>
      </c>
      <c r="H3827" s="10">
        <v>10.799999999999999</v>
      </c>
      <c r="I3827" s="11">
        <v>1050</v>
      </c>
      <c r="J3827" s="11">
        <f t="shared" si="59"/>
        <v>11339.999999999998</v>
      </c>
    </row>
    <row r="3828" spans="1:10">
      <c r="A3828" t="s">
        <v>76</v>
      </c>
      <c r="B3828" t="s">
        <v>83</v>
      </c>
      <c r="C3828" t="s">
        <v>86</v>
      </c>
      <c r="D3828">
        <v>2017</v>
      </c>
      <c r="E3828" t="s">
        <v>92</v>
      </c>
      <c r="F3828">
        <v>24</v>
      </c>
      <c r="G3828" s="12">
        <v>16.333333333333332</v>
      </c>
      <c r="H3828" s="10">
        <v>16.333333333333332</v>
      </c>
      <c r="I3828" s="11">
        <v>120</v>
      </c>
      <c r="J3828" s="11">
        <f t="shared" si="59"/>
        <v>1959.9999999999998</v>
      </c>
    </row>
    <row r="3829" spans="1:10">
      <c r="A3829" t="s">
        <v>75</v>
      </c>
      <c r="B3829" t="s">
        <v>83</v>
      </c>
      <c r="C3829" t="s">
        <v>86</v>
      </c>
      <c r="D3829">
        <v>2017</v>
      </c>
      <c r="E3829" t="s">
        <v>93</v>
      </c>
      <c r="F3829">
        <v>38</v>
      </c>
      <c r="G3829" s="12">
        <v>7.333333333333333</v>
      </c>
      <c r="H3829" s="10">
        <v>7.333333333333333</v>
      </c>
      <c r="I3829" s="11">
        <v>120</v>
      </c>
      <c r="J3829" s="11">
        <f t="shared" si="59"/>
        <v>880</v>
      </c>
    </row>
    <row r="3830" spans="1:10">
      <c r="A3830" t="s">
        <v>78</v>
      </c>
      <c r="B3830" t="s">
        <v>84</v>
      </c>
      <c r="C3830" t="s">
        <v>86</v>
      </c>
      <c r="D3830">
        <v>2017</v>
      </c>
      <c r="E3830" t="s">
        <v>93</v>
      </c>
      <c r="F3830">
        <v>27</v>
      </c>
      <c r="G3830" s="12">
        <v>14.399999999999999</v>
      </c>
      <c r="H3830" s="10">
        <v>14.399999999999999</v>
      </c>
      <c r="I3830" s="11">
        <v>1050</v>
      </c>
      <c r="J3830" s="11">
        <f t="shared" si="59"/>
        <v>15119.999999999998</v>
      </c>
    </row>
    <row r="3831" spans="1:10">
      <c r="A3831" t="s">
        <v>76</v>
      </c>
      <c r="B3831" t="s">
        <v>84</v>
      </c>
      <c r="C3831" t="s">
        <v>86</v>
      </c>
      <c r="D3831">
        <v>2017</v>
      </c>
      <c r="E3831" t="s">
        <v>94</v>
      </c>
      <c r="F3831">
        <v>41</v>
      </c>
      <c r="G3831" s="12">
        <v>40.799999999999997</v>
      </c>
      <c r="H3831" s="10">
        <v>40.799999999999997</v>
      </c>
      <c r="I3831" s="11">
        <v>1050</v>
      </c>
      <c r="J3831" s="11">
        <f t="shared" si="59"/>
        <v>42840</v>
      </c>
    </row>
    <row r="3832" spans="1:10">
      <c r="A3832" t="s">
        <v>78</v>
      </c>
      <c r="B3832" t="s">
        <v>83</v>
      </c>
      <c r="C3832" t="s">
        <v>86</v>
      </c>
      <c r="D3832">
        <v>2017</v>
      </c>
      <c r="E3832" t="s">
        <v>94</v>
      </c>
      <c r="F3832">
        <v>48</v>
      </c>
      <c r="G3832" s="12">
        <v>8.6666666666666661</v>
      </c>
      <c r="H3832" s="10">
        <v>8.6666666666666661</v>
      </c>
      <c r="I3832" s="11">
        <v>120</v>
      </c>
      <c r="J3832" s="11">
        <f t="shared" si="59"/>
        <v>1040</v>
      </c>
    </row>
    <row r="3833" spans="1:10">
      <c r="A3833" t="s">
        <v>78</v>
      </c>
      <c r="B3833" t="s">
        <v>85</v>
      </c>
      <c r="C3833" t="s">
        <v>86</v>
      </c>
      <c r="D3833">
        <v>2017</v>
      </c>
      <c r="E3833" t="s">
        <v>93</v>
      </c>
      <c r="F3833">
        <v>38</v>
      </c>
      <c r="G3833" s="12">
        <v>5.75</v>
      </c>
      <c r="H3833" s="10">
        <v>5.75</v>
      </c>
      <c r="I3833" s="11">
        <v>1800</v>
      </c>
      <c r="J3833" s="11">
        <f t="shared" si="59"/>
        <v>10350</v>
      </c>
    </row>
    <row r="3834" spans="1:10">
      <c r="A3834" t="s">
        <v>77</v>
      </c>
      <c r="B3834" t="s">
        <v>84</v>
      </c>
      <c r="C3834" t="s">
        <v>86</v>
      </c>
      <c r="D3834">
        <v>2017</v>
      </c>
      <c r="E3834" t="s">
        <v>91</v>
      </c>
      <c r="F3834">
        <v>11</v>
      </c>
      <c r="G3834" s="12">
        <v>39.6</v>
      </c>
      <c r="H3834" s="10">
        <v>39.6</v>
      </c>
      <c r="I3834" s="11">
        <v>1050</v>
      </c>
      <c r="J3834" s="11">
        <f t="shared" si="59"/>
        <v>41580</v>
      </c>
    </row>
    <row r="3835" spans="1:10">
      <c r="A3835" t="s">
        <v>75</v>
      </c>
      <c r="B3835" t="s">
        <v>84</v>
      </c>
      <c r="C3835" t="s">
        <v>86</v>
      </c>
      <c r="D3835">
        <v>2017</v>
      </c>
      <c r="E3835" t="s">
        <v>91</v>
      </c>
      <c r="F3835">
        <v>2</v>
      </c>
      <c r="G3835" s="12">
        <v>40.799999999999997</v>
      </c>
      <c r="H3835" s="10">
        <v>40.799999999999997</v>
      </c>
      <c r="I3835" s="11">
        <v>1050</v>
      </c>
      <c r="J3835" s="11">
        <f t="shared" si="59"/>
        <v>42840</v>
      </c>
    </row>
    <row r="3836" spans="1:10">
      <c r="A3836" t="s">
        <v>100</v>
      </c>
      <c r="B3836" t="s">
        <v>82</v>
      </c>
      <c r="C3836" t="s">
        <v>86</v>
      </c>
      <c r="D3836">
        <v>2017</v>
      </c>
      <c r="E3836" t="s">
        <v>94</v>
      </c>
      <c r="F3836">
        <v>44</v>
      </c>
      <c r="G3836" s="12">
        <v>13.5</v>
      </c>
      <c r="H3836" s="10">
        <v>13.5</v>
      </c>
      <c r="I3836" s="11">
        <v>405</v>
      </c>
      <c r="J3836" s="11">
        <f t="shared" si="59"/>
        <v>5467.5</v>
      </c>
    </row>
    <row r="3837" spans="1:10">
      <c r="A3837" t="s">
        <v>100</v>
      </c>
      <c r="B3837" t="s">
        <v>82</v>
      </c>
      <c r="C3837" t="s">
        <v>86</v>
      </c>
      <c r="D3837">
        <v>2017</v>
      </c>
      <c r="E3837" t="s">
        <v>93</v>
      </c>
      <c r="F3837">
        <v>36</v>
      </c>
      <c r="G3837" s="12">
        <v>12</v>
      </c>
      <c r="H3837" s="10">
        <v>12</v>
      </c>
      <c r="I3837" s="11">
        <v>405</v>
      </c>
      <c r="J3837" s="11">
        <f t="shared" si="59"/>
        <v>4860</v>
      </c>
    </row>
    <row r="3838" spans="1:10">
      <c r="A3838" t="s">
        <v>76</v>
      </c>
      <c r="B3838" t="s">
        <v>83</v>
      </c>
      <c r="C3838" t="s">
        <v>86</v>
      </c>
      <c r="D3838">
        <v>2017</v>
      </c>
      <c r="E3838" t="s">
        <v>92</v>
      </c>
      <c r="F3838">
        <v>22</v>
      </c>
      <c r="G3838" s="12">
        <v>15.666666666666666</v>
      </c>
      <c r="H3838" s="10">
        <v>15.666666666666666</v>
      </c>
      <c r="I3838" s="11">
        <v>120</v>
      </c>
      <c r="J3838" s="11">
        <f t="shared" si="59"/>
        <v>1880</v>
      </c>
    </row>
    <row r="3839" spans="1:10">
      <c r="A3839" t="s">
        <v>76</v>
      </c>
      <c r="B3839" t="s">
        <v>84</v>
      </c>
      <c r="C3839" t="s">
        <v>86</v>
      </c>
      <c r="D3839">
        <v>2017</v>
      </c>
      <c r="E3839" t="s">
        <v>91</v>
      </c>
      <c r="F3839">
        <v>6</v>
      </c>
      <c r="G3839" s="12">
        <v>56.4</v>
      </c>
      <c r="H3839" s="10">
        <v>56.4</v>
      </c>
      <c r="I3839" s="11">
        <v>1050</v>
      </c>
      <c r="J3839" s="11">
        <f t="shared" si="59"/>
        <v>59220</v>
      </c>
    </row>
    <row r="3840" spans="1:10">
      <c r="A3840" t="s">
        <v>100</v>
      </c>
      <c r="B3840" t="s">
        <v>83</v>
      </c>
      <c r="C3840" t="s">
        <v>86</v>
      </c>
      <c r="D3840">
        <v>2017</v>
      </c>
      <c r="E3840" t="s">
        <v>91</v>
      </c>
      <c r="F3840">
        <v>6</v>
      </c>
      <c r="G3840" s="12">
        <v>2</v>
      </c>
      <c r="H3840" s="10">
        <v>2</v>
      </c>
      <c r="I3840" s="11">
        <v>120</v>
      </c>
      <c r="J3840" s="11">
        <f t="shared" si="59"/>
        <v>240</v>
      </c>
    </row>
    <row r="3841" spans="1:10">
      <c r="A3841" t="s">
        <v>100</v>
      </c>
      <c r="B3841" t="s">
        <v>84</v>
      </c>
      <c r="C3841" t="s">
        <v>86</v>
      </c>
      <c r="D3841">
        <v>2017</v>
      </c>
      <c r="E3841" t="s">
        <v>91</v>
      </c>
      <c r="F3841">
        <v>12</v>
      </c>
      <c r="G3841" s="12">
        <v>12</v>
      </c>
      <c r="H3841" s="10">
        <v>12</v>
      </c>
      <c r="I3841" s="11">
        <v>1050</v>
      </c>
      <c r="J3841" s="11">
        <f t="shared" si="59"/>
        <v>12600</v>
      </c>
    </row>
    <row r="3842" spans="1:10">
      <c r="A3842" t="s">
        <v>75</v>
      </c>
      <c r="B3842" t="s">
        <v>84</v>
      </c>
      <c r="C3842" t="s">
        <v>86</v>
      </c>
      <c r="D3842">
        <v>2017</v>
      </c>
      <c r="E3842" t="s">
        <v>92</v>
      </c>
      <c r="F3842">
        <v>21</v>
      </c>
      <c r="G3842" s="12">
        <v>32.4</v>
      </c>
      <c r="H3842" s="10">
        <v>32.4</v>
      </c>
      <c r="I3842" s="11">
        <v>1050</v>
      </c>
      <c r="J3842" s="11">
        <f t="shared" ref="J3842:J3905" si="60">I3842*G3842</f>
        <v>34020</v>
      </c>
    </row>
    <row r="3843" spans="1:10">
      <c r="A3843" t="s">
        <v>75</v>
      </c>
      <c r="B3843" t="s">
        <v>85</v>
      </c>
      <c r="C3843" t="s">
        <v>86</v>
      </c>
      <c r="D3843">
        <v>2017</v>
      </c>
      <c r="E3843" t="s">
        <v>91</v>
      </c>
      <c r="F3843">
        <v>4</v>
      </c>
      <c r="G3843" s="12">
        <v>8.5</v>
      </c>
      <c r="H3843" s="10">
        <v>8.5</v>
      </c>
      <c r="I3843" s="11">
        <v>1800</v>
      </c>
      <c r="J3843" s="11">
        <f t="shared" si="60"/>
        <v>15300</v>
      </c>
    </row>
    <row r="3844" spans="1:10">
      <c r="A3844" t="s">
        <v>75</v>
      </c>
      <c r="B3844" t="s">
        <v>84</v>
      </c>
      <c r="C3844" t="s">
        <v>86</v>
      </c>
      <c r="D3844">
        <v>2017</v>
      </c>
      <c r="E3844" t="s">
        <v>92</v>
      </c>
      <c r="F3844">
        <v>25</v>
      </c>
      <c r="G3844" s="12">
        <v>42</v>
      </c>
      <c r="H3844" s="10">
        <v>42</v>
      </c>
      <c r="I3844" s="11">
        <v>1050</v>
      </c>
      <c r="J3844" s="11">
        <f t="shared" si="60"/>
        <v>44100</v>
      </c>
    </row>
    <row r="3845" spans="1:10">
      <c r="A3845" t="s">
        <v>75</v>
      </c>
      <c r="B3845" t="s">
        <v>82</v>
      </c>
      <c r="C3845" t="s">
        <v>86</v>
      </c>
      <c r="D3845">
        <v>2017</v>
      </c>
      <c r="E3845" t="s">
        <v>91</v>
      </c>
      <c r="F3845">
        <v>4</v>
      </c>
      <c r="G3845" s="12">
        <v>34.5</v>
      </c>
      <c r="H3845" s="10">
        <v>34.5</v>
      </c>
      <c r="I3845" s="11">
        <v>405</v>
      </c>
      <c r="J3845" s="11">
        <f t="shared" si="60"/>
        <v>13972.5</v>
      </c>
    </row>
    <row r="3846" spans="1:10">
      <c r="A3846" t="s">
        <v>77</v>
      </c>
      <c r="B3846" t="s">
        <v>82</v>
      </c>
      <c r="C3846" t="s">
        <v>86</v>
      </c>
      <c r="D3846">
        <v>2017</v>
      </c>
      <c r="E3846" t="s">
        <v>91</v>
      </c>
      <c r="F3846">
        <v>6</v>
      </c>
      <c r="G3846" s="12">
        <v>34.5</v>
      </c>
      <c r="H3846" s="10">
        <v>34.5</v>
      </c>
      <c r="I3846" s="11">
        <v>405</v>
      </c>
      <c r="J3846" s="11">
        <f t="shared" si="60"/>
        <v>13972.5</v>
      </c>
    </row>
    <row r="3847" spans="1:10">
      <c r="A3847" t="s">
        <v>78</v>
      </c>
      <c r="B3847" t="s">
        <v>82</v>
      </c>
      <c r="C3847" t="s">
        <v>86</v>
      </c>
      <c r="D3847">
        <v>2017</v>
      </c>
      <c r="E3847" t="s">
        <v>94</v>
      </c>
      <c r="F3847">
        <v>41</v>
      </c>
      <c r="G3847" s="12">
        <v>27</v>
      </c>
      <c r="H3847" s="10">
        <v>27</v>
      </c>
      <c r="I3847" s="11">
        <v>405</v>
      </c>
      <c r="J3847" s="11">
        <f t="shared" si="60"/>
        <v>10935</v>
      </c>
    </row>
    <row r="3848" spans="1:10">
      <c r="A3848" t="s">
        <v>75</v>
      </c>
      <c r="B3848" t="s">
        <v>84</v>
      </c>
      <c r="C3848" t="s">
        <v>86</v>
      </c>
      <c r="D3848">
        <v>2017</v>
      </c>
      <c r="E3848" t="s">
        <v>94</v>
      </c>
      <c r="F3848">
        <v>49</v>
      </c>
      <c r="G3848" s="12">
        <v>24</v>
      </c>
      <c r="H3848" s="10">
        <v>24</v>
      </c>
      <c r="I3848" s="11">
        <v>1050</v>
      </c>
      <c r="J3848" s="11">
        <f t="shared" si="60"/>
        <v>25200</v>
      </c>
    </row>
    <row r="3849" spans="1:10">
      <c r="A3849" t="s">
        <v>78</v>
      </c>
      <c r="B3849" t="s">
        <v>82</v>
      </c>
      <c r="C3849" t="s">
        <v>86</v>
      </c>
      <c r="D3849">
        <v>2017</v>
      </c>
      <c r="E3849" t="s">
        <v>93</v>
      </c>
      <c r="F3849">
        <v>38</v>
      </c>
      <c r="G3849" s="12">
        <v>34.5</v>
      </c>
      <c r="H3849" s="10">
        <v>34.5</v>
      </c>
      <c r="I3849" s="11">
        <v>405</v>
      </c>
      <c r="J3849" s="11">
        <f t="shared" si="60"/>
        <v>13972.5</v>
      </c>
    </row>
    <row r="3850" spans="1:10">
      <c r="A3850" t="s">
        <v>75</v>
      </c>
      <c r="B3850" t="s">
        <v>85</v>
      </c>
      <c r="C3850" t="s">
        <v>86</v>
      </c>
      <c r="D3850">
        <v>2017</v>
      </c>
      <c r="E3850" t="s">
        <v>92</v>
      </c>
      <c r="F3850">
        <v>23</v>
      </c>
      <c r="G3850" s="12">
        <v>8.75</v>
      </c>
      <c r="H3850" s="10">
        <v>8.75</v>
      </c>
      <c r="I3850" s="11">
        <v>1800</v>
      </c>
      <c r="J3850" s="11">
        <f t="shared" si="60"/>
        <v>15750</v>
      </c>
    </row>
    <row r="3851" spans="1:10">
      <c r="A3851" t="s">
        <v>76</v>
      </c>
      <c r="B3851" t="s">
        <v>84</v>
      </c>
      <c r="C3851" t="s">
        <v>86</v>
      </c>
      <c r="D3851">
        <v>2017</v>
      </c>
      <c r="E3851" t="s">
        <v>91</v>
      </c>
      <c r="F3851">
        <v>4</v>
      </c>
      <c r="G3851" s="12">
        <v>56.4</v>
      </c>
      <c r="H3851" s="10">
        <v>56.4</v>
      </c>
      <c r="I3851" s="11">
        <v>1050</v>
      </c>
      <c r="J3851" s="11">
        <f t="shared" si="60"/>
        <v>59220</v>
      </c>
    </row>
    <row r="3852" spans="1:10">
      <c r="A3852" t="s">
        <v>77</v>
      </c>
      <c r="B3852" t="s">
        <v>82</v>
      </c>
      <c r="C3852" t="s">
        <v>86</v>
      </c>
      <c r="D3852">
        <v>2017</v>
      </c>
      <c r="E3852" t="s">
        <v>91</v>
      </c>
      <c r="F3852">
        <v>10</v>
      </c>
      <c r="G3852" s="12">
        <v>42</v>
      </c>
      <c r="H3852" s="10">
        <v>42</v>
      </c>
      <c r="I3852" s="11">
        <v>405</v>
      </c>
      <c r="J3852" s="11">
        <f t="shared" si="60"/>
        <v>17010</v>
      </c>
    </row>
    <row r="3853" spans="1:10">
      <c r="A3853" t="s">
        <v>78</v>
      </c>
      <c r="B3853" t="s">
        <v>82</v>
      </c>
      <c r="C3853" t="s">
        <v>86</v>
      </c>
      <c r="D3853">
        <v>2017</v>
      </c>
      <c r="E3853" t="s">
        <v>92</v>
      </c>
      <c r="F3853">
        <v>21</v>
      </c>
      <c r="G3853" s="12">
        <v>45</v>
      </c>
      <c r="H3853" s="10">
        <v>45</v>
      </c>
      <c r="I3853" s="11">
        <v>405</v>
      </c>
      <c r="J3853" s="11">
        <f t="shared" si="60"/>
        <v>18225</v>
      </c>
    </row>
    <row r="3854" spans="1:10">
      <c r="A3854" t="s">
        <v>100</v>
      </c>
      <c r="B3854" t="s">
        <v>84</v>
      </c>
      <c r="C3854" t="s">
        <v>86</v>
      </c>
      <c r="D3854">
        <v>2017</v>
      </c>
      <c r="E3854" t="s">
        <v>93</v>
      </c>
      <c r="F3854">
        <v>35</v>
      </c>
      <c r="G3854" s="12">
        <v>6</v>
      </c>
      <c r="H3854" s="10">
        <v>6</v>
      </c>
      <c r="I3854" s="11">
        <v>1050</v>
      </c>
      <c r="J3854" s="11">
        <f t="shared" si="60"/>
        <v>6300</v>
      </c>
    </row>
    <row r="3855" spans="1:10">
      <c r="A3855" t="s">
        <v>100</v>
      </c>
      <c r="B3855" t="s">
        <v>83</v>
      </c>
      <c r="C3855" t="s">
        <v>86</v>
      </c>
      <c r="D3855">
        <v>2017</v>
      </c>
      <c r="E3855" t="s">
        <v>91</v>
      </c>
      <c r="F3855">
        <v>10</v>
      </c>
      <c r="G3855" s="12">
        <v>3</v>
      </c>
      <c r="H3855" s="10">
        <v>3</v>
      </c>
      <c r="I3855" s="11">
        <v>120</v>
      </c>
      <c r="J3855" s="11">
        <f t="shared" si="60"/>
        <v>360</v>
      </c>
    </row>
    <row r="3856" spans="1:10">
      <c r="A3856" t="s">
        <v>78</v>
      </c>
      <c r="B3856" t="s">
        <v>84</v>
      </c>
      <c r="C3856" t="s">
        <v>86</v>
      </c>
      <c r="D3856">
        <v>2017</v>
      </c>
      <c r="E3856" t="s">
        <v>91</v>
      </c>
      <c r="F3856">
        <v>10</v>
      </c>
      <c r="G3856" s="12">
        <v>15.6</v>
      </c>
      <c r="H3856" s="10">
        <v>15.6</v>
      </c>
      <c r="I3856" s="11">
        <v>1050</v>
      </c>
      <c r="J3856" s="11">
        <f t="shared" si="60"/>
        <v>16380</v>
      </c>
    </row>
    <row r="3857" spans="1:10">
      <c r="A3857" t="s">
        <v>100</v>
      </c>
      <c r="B3857" t="s">
        <v>82</v>
      </c>
      <c r="C3857" t="s">
        <v>86</v>
      </c>
      <c r="D3857">
        <v>2017</v>
      </c>
      <c r="E3857" t="s">
        <v>94</v>
      </c>
      <c r="F3857">
        <v>41</v>
      </c>
      <c r="G3857" s="12">
        <v>10.5</v>
      </c>
      <c r="H3857" s="10">
        <v>10.5</v>
      </c>
      <c r="I3857" s="11">
        <v>405</v>
      </c>
      <c r="J3857" s="11">
        <f t="shared" si="60"/>
        <v>4252.5</v>
      </c>
    </row>
    <row r="3858" spans="1:10">
      <c r="A3858" t="s">
        <v>78</v>
      </c>
      <c r="B3858" t="s">
        <v>82</v>
      </c>
      <c r="C3858" t="s">
        <v>86</v>
      </c>
      <c r="D3858">
        <v>2017</v>
      </c>
      <c r="E3858" t="s">
        <v>92</v>
      </c>
      <c r="F3858">
        <v>22</v>
      </c>
      <c r="G3858" s="12">
        <v>37.5</v>
      </c>
      <c r="H3858" s="10">
        <v>37.5</v>
      </c>
      <c r="I3858" s="11">
        <v>405</v>
      </c>
      <c r="J3858" s="11">
        <f t="shared" si="60"/>
        <v>15187.5</v>
      </c>
    </row>
    <row r="3859" spans="1:10">
      <c r="A3859" t="s">
        <v>100</v>
      </c>
      <c r="B3859" t="s">
        <v>84</v>
      </c>
      <c r="C3859" t="s">
        <v>86</v>
      </c>
      <c r="D3859">
        <v>2017</v>
      </c>
      <c r="E3859" t="s">
        <v>94</v>
      </c>
      <c r="F3859">
        <v>44</v>
      </c>
      <c r="G3859" s="12">
        <v>9.6</v>
      </c>
      <c r="H3859" s="10">
        <v>9.6</v>
      </c>
      <c r="I3859" s="11">
        <v>1050</v>
      </c>
      <c r="J3859" s="11">
        <f t="shared" si="60"/>
        <v>10080</v>
      </c>
    </row>
    <row r="3860" spans="1:10">
      <c r="A3860" t="s">
        <v>78</v>
      </c>
      <c r="B3860" t="s">
        <v>82</v>
      </c>
      <c r="C3860" t="s">
        <v>86</v>
      </c>
      <c r="D3860">
        <v>2017</v>
      </c>
      <c r="E3860" t="s">
        <v>91</v>
      </c>
      <c r="F3860">
        <v>6</v>
      </c>
      <c r="G3860" s="12">
        <v>43.5</v>
      </c>
      <c r="H3860" s="10">
        <v>43.5</v>
      </c>
      <c r="I3860" s="11">
        <v>405</v>
      </c>
      <c r="J3860" s="11">
        <f t="shared" si="60"/>
        <v>17617.5</v>
      </c>
    </row>
    <row r="3861" spans="1:10">
      <c r="A3861" t="s">
        <v>77</v>
      </c>
      <c r="B3861" t="s">
        <v>84</v>
      </c>
      <c r="C3861" t="s">
        <v>86</v>
      </c>
      <c r="D3861">
        <v>2017</v>
      </c>
      <c r="E3861" t="s">
        <v>91</v>
      </c>
      <c r="F3861">
        <v>7</v>
      </c>
      <c r="G3861" s="12">
        <v>21.599999999999998</v>
      </c>
      <c r="H3861" s="10">
        <v>21.599999999999998</v>
      </c>
      <c r="I3861" s="11">
        <v>1050</v>
      </c>
      <c r="J3861" s="11">
        <f t="shared" si="60"/>
        <v>22679.999999999996</v>
      </c>
    </row>
    <row r="3862" spans="1:10">
      <c r="A3862" t="s">
        <v>100</v>
      </c>
      <c r="B3862" t="s">
        <v>84</v>
      </c>
      <c r="C3862" t="s">
        <v>86</v>
      </c>
      <c r="D3862">
        <v>2017</v>
      </c>
      <c r="E3862" t="s">
        <v>91</v>
      </c>
      <c r="F3862">
        <v>6</v>
      </c>
      <c r="G3862" s="12">
        <v>6</v>
      </c>
      <c r="H3862" s="10">
        <v>6</v>
      </c>
      <c r="I3862" s="11">
        <v>1050</v>
      </c>
      <c r="J3862" s="11">
        <f t="shared" si="60"/>
        <v>6300</v>
      </c>
    </row>
    <row r="3863" spans="1:10">
      <c r="A3863" t="s">
        <v>100</v>
      </c>
      <c r="B3863" t="s">
        <v>85</v>
      </c>
      <c r="C3863" t="s">
        <v>86</v>
      </c>
      <c r="D3863">
        <v>2017</v>
      </c>
      <c r="E3863" t="s">
        <v>93</v>
      </c>
      <c r="F3863">
        <v>37</v>
      </c>
      <c r="G3863" s="12">
        <v>2.25</v>
      </c>
      <c r="H3863" s="10">
        <v>2.25</v>
      </c>
      <c r="I3863" s="11">
        <v>1800</v>
      </c>
      <c r="J3863" s="11">
        <f t="shared" si="60"/>
        <v>4050</v>
      </c>
    </row>
    <row r="3864" spans="1:10">
      <c r="A3864" t="s">
        <v>76</v>
      </c>
      <c r="B3864" t="s">
        <v>84</v>
      </c>
      <c r="C3864" t="s">
        <v>86</v>
      </c>
      <c r="D3864">
        <v>2017</v>
      </c>
      <c r="E3864" t="s">
        <v>92</v>
      </c>
      <c r="F3864">
        <v>22</v>
      </c>
      <c r="G3864" s="12">
        <v>54</v>
      </c>
      <c r="H3864" s="10">
        <v>54</v>
      </c>
      <c r="I3864" s="11">
        <v>1050</v>
      </c>
      <c r="J3864" s="11">
        <f t="shared" si="60"/>
        <v>56700</v>
      </c>
    </row>
    <row r="3865" spans="1:10">
      <c r="A3865" t="s">
        <v>75</v>
      </c>
      <c r="B3865" t="s">
        <v>84</v>
      </c>
      <c r="C3865" t="s">
        <v>86</v>
      </c>
      <c r="D3865">
        <v>2017</v>
      </c>
      <c r="E3865" t="s">
        <v>94</v>
      </c>
      <c r="F3865">
        <v>48</v>
      </c>
      <c r="G3865" s="12">
        <v>48</v>
      </c>
      <c r="H3865" s="10">
        <v>48</v>
      </c>
      <c r="I3865" s="11">
        <v>1050</v>
      </c>
      <c r="J3865" s="11">
        <f t="shared" si="60"/>
        <v>50400</v>
      </c>
    </row>
    <row r="3866" spans="1:10">
      <c r="A3866" t="s">
        <v>78</v>
      </c>
      <c r="B3866" t="s">
        <v>82</v>
      </c>
      <c r="C3866" t="s">
        <v>86</v>
      </c>
      <c r="D3866">
        <v>2017</v>
      </c>
      <c r="E3866" t="s">
        <v>91</v>
      </c>
      <c r="F3866">
        <v>4</v>
      </c>
      <c r="G3866" s="12">
        <v>43.5</v>
      </c>
      <c r="H3866" s="10">
        <v>43.5</v>
      </c>
      <c r="I3866" s="11">
        <v>405</v>
      </c>
      <c r="J3866" s="11">
        <f t="shared" si="60"/>
        <v>17617.5</v>
      </c>
    </row>
    <row r="3867" spans="1:10">
      <c r="A3867" t="s">
        <v>100</v>
      </c>
      <c r="B3867" t="s">
        <v>82</v>
      </c>
      <c r="C3867" t="s">
        <v>86</v>
      </c>
      <c r="D3867">
        <v>2017</v>
      </c>
      <c r="E3867" t="s">
        <v>94</v>
      </c>
      <c r="F3867">
        <v>51</v>
      </c>
      <c r="G3867" s="12">
        <v>10.5</v>
      </c>
      <c r="H3867" s="10">
        <v>10.5</v>
      </c>
      <c r="I3867" s="11">
        <v>405</v>
      </c>
      <c r="J3867" s="11">
        <f t="shared" si="60"/>
        <v>4252.5</v>
      </c>
    </row>
    <row r="3868" spans="1:10">
      <c r="A3868" t="s">
        <v>78</v>
      </c>
      <c r="B3868" t="s">
        <v>85</v>
      </c>
      <c r="C3868" t="s">
        <v>86</v>
      </c>
      <c r="D3868">
        <v>2017</v>
      </c>
      <c r="E3868" t="s">
        <v>94</v>
      </c>
      <c r="F3868">
        <v>52</v>
      </c>
      <c r="G3868" s="12">
        <v>3.5</v>
      </c>
      <c r="H3868" s="10">
        <v>3.5</v>
      </c>
      <c r="I3868" s="11">
        <v>1800</v>
      </c>
      <c r="J3868" s="11">
        <f t="shared" si="60"/>
        <v>6300</v>
      </c>
    </row>
    <row r="3869" spans="1:10">
      <c r="A3869" t="s">
        <v>100</v>
      </c>
      <c r="B3869" t="s">
        <v>84</v>
      </c>
      <c r="C3869" t="s">
        <v>86</v>
      </c>
      <c r="D3869">
        <v>2017</v>
      </c>
      <c r="E3869" t="s">
        <v>94</v>
      </c>
      <c r="F3869">
        <v>46</v>
      </c>
      <c r="G3869" s="12">
        <v>8.4</v>
      </c>
      <c r="H3869" s="10">
        <v>8.4</v>
      </c>
      <c r="I3869" s="11">
        <v>1050</v>
      </c>
      <c r="J3869" s="11">
        <f t="shared" si="60"/>
        <v>8820</v>
      </c>
    </row>
    <row r="3870" spans="1:10">
      <c r="A3870" t="s">
        <v>77</v>
      </c>
      <c r="B3870" t="s">
        <v>84</v>
      </c>
      <c r="C3870" t="s">
        <v>86</v>
      </c>
      <c r="D3870">
        <v>2017</v>
      </c>
      <c r="E3870" t="s">
        <v>94</v>
      </c>
      <c r="F3870">
        <v>48</v>
      </c>
      <c r="G3870" s="12">
        <v>21.599999999999998</v>
      </c>
      <c r="H3870" s="10">
        <v>21.599999999999998</v>
      </c>
      <c r="I3870" s="11">
        <v>1050</v>
      </c>
      <c r="J3870" s="11">
        <f t="shared" si="60"/>
        <v>22679.999999999996</v>
      </c>
    </row>
    <row r="3871" spans="1:10">
      <c r="A3871" t="s">
        <v>77</v>
      </c>
      <c r="B3871" t="s">
        <v>84</v>
      </c>
      <c r="C3871" t="s">
        <v>86</v>
      </c>
      <c r="D3871">
        <v>2017</v>
      </c>
      <c r="E3871" t="s">
        <v>92</v>
      </c>
      <c r="F3871">
        <v>21</v>
      </c>
      <c r="G3871" s="12">
        <v>25.2</v>
      </c>
      <c r="H3871" s="10">
        <v>25.2</v>
      </c>
      <c r="I3871" s="11">
        <v>1050</v>
      </c>
      <c r="J3871" s="11">
        <f t="shared" si="60"/>
        <v>26460</v>
      </c>
    </row>
    <row r="3872" spans="1:10">
      <c r="A3872" t="s">
        <v>76</v>
      </c>
      <c r="B3872" t="s">
        <v>85</v>
      </c>
      <c r="C3872" t="s">
        <v>86</v>
      </c>
      <c r="D3872">
        <v>2017</v>
      </c>
      <c r="E3872" t="s">
        <v>94</v>
      </c>
      <c r="F3872">
        <v>41</v>
      </c>
      <c r="G3872" s="12">
        <v>7.5</v>
      </c>
      <c r="H3872" s="10">
        <v>7.5</v>
      </c>
      <c r="I3872" s="11">
        <v>1800</v>
      </c>
      <c r="J3872" s="11">
        <f t="shared" si="60"/>
        <v>13500</v>
      </c>
    </row>
    <row r="3873" spans="1:10">
      <c r="A3873" t="s">
        <v>77</v>
      </c>
      <c r="B3873" t="s">
        <v>83</v>
      </c>
      <c r="C3873" t="s">
        <v>86</v>
      </c>
      <c r="D3873">
        <v>2017</v>
      </c>
      <c r="E3873" t="s">
        <v>91</v>
      </c>
      <c r="F3873">
        <v>6</v>
      </c>
      <c r="G3873" s="12">
        <v>5.666666666666667</v>
      </c>
      <c r="H3873" s="10">
        <v>5.666666666666667</v>
      </c>
      <c r="I3873" s="11">
        <v>120</v>
      </c>
      <c r="J3873" s="11">
        <f t="shared" si="60"/>
        <v>680</v>
      </c>
    </row>
    <row r="3874" spans="1:10">
      <c r="A3874" t="s">
        <v>78</v>
      </c>
      <c r="B3874" t="s">
        <v>82</v>
      </c>
      <c r="C3874" t="s">
        <v>86</v>
      </c>
      <c r="D3874">
        <v>2017</v>
      </c>
      <c r="E3874" t="s">
        <v>91</v>
      </c>
      <c r="F3874">
        <v>7</v>
      </c>
      <c r="G3874" s="12">
        <v>16.5</v>
      </c>
      <c r="H3874" s="10">
        <v>16.5</v>
      </c>
      <c r="I3874" s="11">
        <v>405</v>
      </c>
      <c r="J3874" s="11">
        <f t="shared" si="60"/>
        <v>6682.5</v>
      </c>
    </row>
    <row r="3875" spans="1:10">
      <c r="A3875" t="s">
        <v>100</v>
      </c>
      <c r="B3875" t="s">
        <v>82</v>
      </c>
      <c r="C3875" t="s">
        <v>86</v>
      </c>
      <c r="D3875">
        <v>2017</v>
      </c>
      <c r="E3875" t="s">
        <v>91</v>
      </c>
      <c r="F3875">
        <v>13</v>
      </c>
      <c r="G3875" s="12">
        <v>10.5</v>
      </c>
      <c r="H3875" s="10">
        <v>10.5</v>
      </c>
      <c r="I3875" s="11">
        <v>405</v>
      </c>
      <c r="J3875" s="11">
        <f t="shared" si="60"/>
        <v>4252.5</v>
      </c>
    </row>
    <row r="3876" spans="1:10">
      <c r="A3876" t="s">
        <v>76</v>
      </c>
      <c r="B3876" t="s">
        <v>83</v>
      </c>
      <c r="C3876" t="s">
        <v>86</v>
      </c>
      <c r="D3876">
        <v>2017</v>
      </c>
      <c r="E3876" t="s">
        <v>91</v>
      </c>
      <c r="F3876">
        <v>7</v>
      </c>
      <c r="G3876" s="12">
        <v>17.666666666666668</v>
      </c>
      <c r="H3876" s="10">
        <v>17.666666666666668</v>
      </c>
      <c r="I3876" s="11">
        <v>120</v>
      </c>
      <c r="J3876" s="11">
        <f t="shared" si="60"/>
        <v>2120</v>
      </c>
    </row>
    <row r="3877" spans="1:10">
      <c r="A3877" t="s">
        <v>77</v>
      </c>
      <c r="B3877" t="s">
        <v>83</v>
      </c>
      <c r="C3877" t="s">
        <v>86</v>
      </c>
      <c r="D3877">
        <v>2017</v>
      </c>
      <c r="E3877" t="s">
        <v>94</v>
      </c>
      <c r="F3877">
        <v>52</v>
      </c>
      <c r="G3877" s="12">
        <v>6.333333333333333</v>
      </c>
      <c r="H3877" s="10">
        <v>6.333333333333333</v>
      </c>
      <c r="I3877" s="11">
        <v>120</v>
      </c>
      <c r="J3877" s="11">
        <f t="shared" si="60"/>
        <v>760</v>
      </c>
    </row>
    <row r="3878" spans="1:10">
      <c r="A3878" t="s">
        <v>77</v>
      </c>
      <c r="B3878" t="s">
        <v>85</v>
      </c>
      <c r="C3878" t="s">
        <v>86</v>
      </c>
      <c r="D3878">
        <v>2017</v>
      </c>
      <c r="E3878" t="s">
        <v>94</v>
      </c>
      <c r="F3878">
        <v>41</v>
      </c>
      <c r="G3878" s="12">
        <v>8.75</v>
      </c>
      <c r="H3878" s="10">
        <v>8.75</v>
      </c>
      <c r="I3878" s="11">
        <v>1800</v>
      </c>
      <c r="J3878" s="11">
        <f t="shared" si="60"/>
        <v>15750</v>
      </c>
    </row>
    <row r="3879" spans="1:10">
      <c r="A3879" t="s">
        <v>77</v>
      </c>
      <c r="B3879" t="s">
        <v>85</v>
      </c>
      <c r="C3879" t="s">
        <v>86</v>
      </c>
      <c r="D3879">
        <v>2017</v>
      </c>
      <c r="E3879" t="s">
        <v>94</v>
      </c>
      <c r="F3879">
        <v>49</v>
      </c>
      <c r="G3879" s="12">
        <v>5</v>
      </c>
      <c r="H3879" s="10">
        <v>5</v>
      </c>
      <c r="I3879" s="11">
        <v>1800</v>
      </c>
      <c r="J3879" s="11">
        <f t="shared" si="60"/>
        <v>9000</v>
      </c>
    </row>
    <row r="3880" spans="1:10">
      <c r="A3880" t="s">
        <v>76</v>
      </c>
      <c r="B3880" t="s">
        <v>84</v>
      </c>
      <c r="C3880" t="s">
        <v>86</v>
      </c>
      <c r="D3880">
        <v>2017</v>
      </c>
      <c r="E3880" t="s">
        <v>93</v>
      </c>
      <c r="F3880">
        <v>39</v>
      </c>
      <c r="G3880" s="12">
        <v>64.8</v>
      </c>
      <c r="H3880" s="10">
        <v>64.8</v>
      </c>
      <c r="I3880" s="11">
        <v>1050</v>
      </c>
      <c r="J3880" s="11">
        <f t="shared" si="60"/>
        <v>68040</v>
      </c>
    </row>
    <row r="3881" spans="1:10">
      <c r="A3881" t="s">
        <v>75</v>
      </c>
      <c r="B3881" t="s">
        <v>82</v>
      </c>
      <c r="C3881" t="s">
        <v>86</v>
      </c>
      <c r="D3881">
        <v>2017</v>
      </c>
      <c r="E3881" t="s">
        <v>92</v>
      </c>
      <c r="F3881">
        <v>14</v>
      </c>
      <c r="G3881" s="12">
        <v>60</v>
      </c>
      <c r="H3881" s="10">
        <v>60</v>
      </c>
      <c r="I3881" s="11">
        <v>405</v>
      </c>
      <c r="J3881" s="11">
        <f t="shared" si="60"/>
        <v>24300</v>
      </c>
    </row>
    <row r="3882" spans="1:10">
      <c r="A3882" t="s">
        <v>100</v>
      </c>
      <c r="B3882" t="s">
        <v>82</v>
      </c>
      <c r="C3882" t="s">
        <v>86</v>
      </c>
      <c r="D3882">
        <v>2017</v>
      </c>
      <c r="E3882" t="s">
        <v>93</v>
      </c>
      <c r="F3882">
        <v>28</v>
      </c>
      <c r="G3882" s="12">
        <v>13.5</v>
      </c>
      <c r="H3882" s="10">
        <v>13.5</v>
      </c>
      <c r="I3882" s="11">
        <v>405</v>
      </c>
      <c r="J3882" s="11">
        <f t="shared" si="60"/>
        <v>5467.5</v>
      </c>
    </row>
    <row r="3883" spans="1:10">
      <c r="A3883" t="s">
        <v>75</v>
      </c>
      <c r="B3883" t="s">
        <v>85</v>
      </c>
      <c r="C3883" t="s">
        <v>86</v>
      </c>
      <c r="D3883">
        <v>2017</v>
      </c>
      <c r="E3883" t="s">
        <v>92</v>
      </c>
      <c r="F3883">
        <v>24</v>
      </c>
      <c r="G3883" s="12">
        <v>8.5</v>
      </c>
      <c r="H3883" s="10">
        <v>8.5</v>
      </c>
      <c r="I3883" s="11">
        <v>1800</v>
      </c>
      <c r="J3883" s="11">
        <f t="shared" si="60"/>
        <v>15300</v>
      </c>
    </row>
    <row r="3884" spans="1:10">
      <c r="A3884" t="s">
        <v>76</v>
      </c>
      <c r="B3884" t="s">
        <v>83</v>
      </c>
      <c r="C3884" t="s">
        <v>86</v>
      </c>
      <c r="D3884">
        <v>2017</v>
      </c>
      <c r="E3884" t="s">
        <v>93</v>
      </c>
      <c r="F3884">
        <v>38</v>
      </c>
      <c r="G3884" s="12">
        <v>15.666666666666666</v>
      </c>
      <c r="H3884" s="10">
        <v>15.666666666666666</v>
      </c>
      <c r="I3884" s="11">
        <v>120</v>
      </c>
      <c r="J3884" s="11">
        <f t="shared" si="60"/>
        <v>1880</v>
      </c>
    </row>
    <row r="3885" spans="1:10">
      <c r="A3885" t="s">
        <v>76</v>
      </c>
      <c r="B3885" t="s">
        <v>85</v>
      </c>
      <c r="C3885" t="s">
        <v>86</v>
      </c>
      <c r="D3885">
        <v>2017</v>
      </c>
      <c r="E3885" t="s">
        <v>91</v>
      </c>
      <c r="F3885">
        <v>7</v>
      </c>
      <c r="G3885" s="12">
        <v>14.75</v>
      </c>
      <c r="H3885" s="10">
        <v>14.75</v>
      </c>
      <c r="I3885" s="11">
        <v>1800</v>
      </c>
      <c r="J3885" s="11">
        <f t="shared" si="60"/>
        <v>26550</v>
      </c>
    </row>
    <row r="3886" spans="1:10">
      <c r="A3886" t="s">
        <v>78</v>
      </c>
      <c r="B3886" t="s">
        <v>83</v>
      </c>
      <c r="C3886" t="s">
        <v>86</v>
      </c>
      <c r="D3886">
        <v>2017</v>
      </c>
      <c r="E3886" t="s">
        <v>94</v>
      </c>
      <c r="F3886">
        <v>51</v>
      </c>
      <c r="G3886" s="12">
        <v>5.333333333333333</v>
      </c>
      <c r="H3886" s="10">
        <v>5.333333333333333</v>
      </c>
      <c r="I3886" s="11">
        <v>120</v>
      </c>
      <c r="J3886" s="11">
        <f t="shared" si="60"/>
        <v>640</v>
      </c>
    </row>
    <row r="3887" spans="1:10">
      <c r="A3887" t="s">
        <v>77</v>
      </c>
      <c r="B3887" t="s">
        <v>85</v>
      </c>
      <c r="C3887" t="s">
        <v>86</v>
      </c>
      <c r="D3887">
        <v>2017</v>
      </c>
      <c r="E3887" t="s">
        <v>94</v>
      </c>
      <c r="F3887">
        <v>50</v>
      </c>
      <c r="G3887" s="12">
        <v>5.25</v>
      </c>
      <c r="H3887" s="10">
        <v>5.25</v>
      </c>
      <c r="I3887" s="11">
        <v>1800</v>
      </c>
      <c r="J3887" s="11">
        <f t="shared" si="60"/>
        <v>9450</v>
      </c>
    </row>
    <row r="3888" spans="1:10">
      <c r="A3888" t="s">
        <v>76</v>
      </c>
      <c r="B3888" t="s">
        <v>84</v>
      </c>
      <c r="C3888" t="s">
        <v>86</v>
      </c>
      <c r="D3888">
        <v>2017</v>
      </c>
      <c r="E3888" t="s">
        <v>94</v>
      </c>
      <c r="F3888">
        <v>52</v>
      </c>
      <c r="G3888" s="12">
        <v>42</v>
      </c>
      <c r="H3888" s="10">
        <v>42</v>
      </c>
      <c r="I3888" s="11">
        <v>1050</v>
      </c>
      <c r="J3888" s="11">
        <f t="shared" si="60"/>
        <v>44100</v>
      </c>
    </row>
    <row r="3889" spans="1:10">
      <c r="A3889" t="s">
        <v>75</v>
      </c>
      <c r="B3889" t="s">
        <v>85</v>
      </c>
      <c r="C3889" t="s">
        <v>86</v>
      </c>
      <c r="D3889">
        <v>2017</v>
      </c>
      <c r="E3889" t="s">
        <v>91</v>
      </c>
      <c r="F3889">
        <v>13</v>
      </c>
      <c r="G3889" s="12">
        <v>7</v>
      </c>
      <c r="H3889" s="10">
        <v>7</v>
      </c>
      <c r="I3889" s="11">
        <v>1800</v>
      </c>
      <c r="J3889" s="11">
        <f t="shared" si="60"/>
        <v>12600</v>
      </c>
    </row>
    <row r="3890" spans="1:10">
      <c r="A3890" t="s">
        <v>78</v>
      </c>
      <c r="B3890" t="s">
        <v>85</v>
      </c>
      <c r="C3890" t="s">
        <v>86</v>
      </c>
      <c r="D3890">
        <v>2017</v>
      </c>
      <c r="E3890" t="s">
        <v>94</v>
      </c>
      <c r="F3890">
        <v>41</v>
      </c>
      <c r="G3890" s="12">
        <v>6.5</v>
      </c>
      <c r="H3890" s="10">
        <v>6.5</v>
      </c>
      <c r="I3890" s="11">
        <v>1800</v>
      </c>
      <c r="J3890" s="11">
        <f t="shared" si="60"/>
        <v>11700</v>
      </c>
    </row>
    <row r="3891" spans="1:10">
      <c r="A3891" t="s">
        <v>76</v>
      </c>
      <c r="B3891" t="s">
        <v>82</v>
      </c>
      <c r="C3891" t="s">
        <v>86</v>
      </c>
      <c r="D3891">
        <v>2017</v>
      </c>
      <c r="E3891" t="s">
        <v>92</v>
      </c>
      <c r="F3891">
        <v>21</v>
      </c>
      <c r="G3891" s="12">
        <v>72</v>
      </c>
      <c r="H3891" s="10">
        <v>72</v>
      </c>
      <c r="I3891" s="11">
        <v>405</v>
      </c>
      <c r="J3891" s="11">
        <f t="shared" si="60"/>
        <v>29160</v>
      </c>
    </row>
    <row r="3892" spans="1:10">
      <c r="A3892" t="s">
        <v>77</v>
      </c>
      <c r="B3892" t="s">
        <v>82</v>
      </c>
      <c r="C3892" t="s">
        <v>86</v>
      </c>
      <c r="D3892">
        <v>2017</v>
      </c>
      <c r="E3892" t="s">
        <v>92</v>
      </c>
      <c r="F3892">
        <v>22</v>
      </c>
      <c r="G3892" s="12">
        <v>27</v>
      </c>
      <c r="H3892" s="10">
        <v>27</v>
      </c>
      <c r="I3892" s="11">
        <v>405</v>
      </c>
      <c r="J3892" s="11">
        <f t="shared" si="60"/>
        <v>10935</v>
      </c>
    </row>
    <row r="3893" spans="1:10">
      <c r="A3893" t="s">
        <v>76</v>
      </c>
      <c r="B3893" t="s">
        <v>82</v>
      </c>
      <c r="C3893" t="s">
        <v>86</v>
      </c>
      <c r="D3893">
        <v>2017</v>
      </c>
      <c r="E3893" t="s">
        <v>91</v>
      </c>
      <c r="F3893">
        <v>10</v>
      </c>
      <c r="G3893" s="12">
        <v>46.5</v>
      </c>
      <c r="H3893" s="10">
        <v>46.5</v>
      </c>
      <c r="I3893" s="11">
        <v>405</v>
      </c>
      <c r="J3893" s="11">
        <f t="shared" si="60"/>
        <v>18832.5</v>
      </c>
    </row>
    <row r="3894" spans="1:10">
      <c r="A3894" t="s">
        <v>78</v>
      </c>
      <c r="B3894" t="s">
        <v>85</v>
      </c>
      <c r="C3894" t="s">
        <v>86</v>
      </c>
      <c r="D3894">
        <v>2017</v>
      </c>
      <c r="E3894" t="s">
        <v>91</v>
      </c>
      <c r="F3894">
        <v>7</v>
      </c>
      <c r="G3894" s="12">
        <v>5</v>
      </c>
      <c r="H3894" s="10">
        <v>5</v>
      </c>
      <c r="I3894" s="11">
        <v>1800</v>
      </c>
      <c r="J3894" s="11">
        <f t="shared" si="60"/>
        <v>9000</v>
      </c>
    </row>
    <row r="3895" spans="1:10">
      <c r="A3895" t="s">
        <v>77</v>
      </c>
      <c r="B3895" t="s">
        <v>82</v>
      </c>
      <c r="C3895" t="s">
        <v>86</v>
      </c>
      <c r="D3895">
        <v>2017</v>
      </c>
      <c r="E3895" t="s">
        <v>92</v>
      </c>
      <c r="F3895">
        <v>24</v>
      </c>
      <c r="G3895" s="12">
        <v>43.5</v>
      </c>
      <c r="H3895" s="10">
        <v>43.5</v>
      </c>
      <c r="I3895" s="11">
        <v>405</v>
      </c>
      <c r="J3895" s="11">
        <f t="shared" si="60"/>
        <v>17617.5</v>
      </c>
    </row>
    <row r="3896" spans="1:10">
      <c r="A3896" t="s">
        <v>78</v>
      </c>
      <c r="B3896" t="s">
        <v>85</v>
      </c>
      <c r="C3896" t="s">
        <v>86</v>
      </c>
      <c r="D3896">
        <v>2017</v>
      </c>
      <c r="E3896" t="s">
        <v>94</v>
      </c>
      <c r="F3896">
        <v>48</v>
      </c>
      <c r="G3896" s="12">
        <v>4</v>
      </c>
      <c r="H3896" s="10">
        <v>4</v>
      </c>
      <c r="I3896" s="11">
        <v>1800</v>
      </c>
      <c r="J3896" s="11">
        <f t="shared" si="60"/>
        <v>7200</v>
      </c>
    </row>
    <row r="3897" spans="1:10">
      <c r="A3897" t="s">
        <v>100</v>
      </c>
      <c r="B3897" t="s">
        <v>83</v>
      </c>
      <c r="C3897" t="s">
        <v>86</v>
      </c>
      <c r="D3897">
        <v>2017</v>
      </c>
      <c r="E3897" t="s">
        <v>93</v>
      </c>
      <c r="F3897">
        <v>37</v>
      </c>
      <c r="G3897" s="12">
        <v>2</v>
      </c>
      <c r="H3897" s="10">
        <v>2</v>
      </c>
      <c r="I3897" s="11">
        <v>120</v>
      </c>
      <c r="J3897" s="11">
        <f t="shared" si="60"/>
        <v>240</v>
      </c>
    </row>
    <row r="3898" spans="1:10">
      <c r="A3898" t="s">
        <v>75</v>
      </c>
      <c r="B3898" t="s">
        <v>84</v>
      </c>
      <c r="C3898" t="s">
        <v>86</v>
      </c>
      <c r="D3898">
        <v>2017</v>
      </c>
      <c r="E3898" t="s">
        <v>93</v>
      </c>
      <c r="F3898">
        <v>38</v>
      </c>
      <c r="G3898" s="12">
        <v>38.4</v>
      </c>
      <c r="H3898" s="10">
        <v>38.4</v>
      </c>
      <c r="I3898" s="11">
        <v>1050</v>
      </c>
      <c r="J3898" s="11">
        <f t="shared" si="60"/>
        <v>40320</v>
      </c>
    </row>
    <row r="3899" spans="1:10">
      <c r="A3899" t="s">
        <v>75</v>
      </c>
      <c r="B3899" t="s">
        <v>83</v>
      </c>
      <c r="C3899" t="s">
        <v>86</v>
      </c>
      <c r="D3899">
        <v>2017</v>
      </c>
      <c r="E3899" t="s">
        <v>91</v>
      </c>
      <c r="F3899">
        <v>6</v>
      </c>
      <c r="G3899" s="12">
        <v>7.666666666666667</v>
      </c>
      <c r="H3899" s="10">
        <v>7.666666666666667</v>
      </c>
      <c r="I3899" s="11">
        <v>120</v>
      </c>
      <c r="J3899" s="11">
        <f t="shared" si="60"/>
        <v>920</v>
      </c>
    </row>
    <row r="3900" spans="1:10">
      <c r="A3900" t="s">
        <v>78</v>
      </c>
      <c r="B3900" t="s">
        <v>82</v>
      </c>
      <c r="C3900" t="s">
        <v>86</v>
      </c>
      <c r="D3900">
        <v>2017</v>
      </c>
      <c r="E3900" t="s">
        <v>94</v>
      </c>
      <c r="F3900">
        <v>52</v>
      </c>
      <c r="G3900" s="12">
        <v>36</v>
      </c>
      <c r="H3900" s="10">
        <v>36</v>
      </c>
      <c r="I3900" s="11">
        <v>405</v>
      </c>
      <c r="J3900" s="11">
        <f t="shared" si="60"/>
        <v>14580</v>
      </c>
    </row>
    <row r="3901" spans="1:10">
      <c r="A3901" t="s">
        <v>75</v>
      </c>
      <c r="B3901" t="s">
        <v>84</v>
      </c>
      <c r="C3901" t="s">
        <v>86</v>
      </c>
      <c r="D3901">
        <v>2017</v>
      </c>
      <c r="E3901" t="s">
        <v>92</v>
      </c>
      <c r="F3901">
        <v>14</v>
      </c>
      <c r="G3901" s="12">
        <v>32.4</v>
      </c>
      <c r="H3901" s="10">
        <v>32.4</v>
      </c>
      <c r="I3901" s="11">
        <v>1050</v>
      </c>
      <c r="J3901" s="11">
        <f t="shared" si="60"/>
        <v>34020</v>
      </c>
    </row>
    <row r="3902" spans="1:10">
      <c r="A3902" t="s">
        <v>75</v>
      </c>
      <c r="B3902" t="s">
        <v>82</v>
      </c>
      <c r="C3902" t="s">
        <v>86</v>
      </c>
      <c r="D3902">
        <v>2017</v>
      </c>
      <c r="E3902" t="s">
        <v>94</v>
      </c>
      <c r="F3902">
        <v>52</v>
      </c>
      <c r="G3902" s="12">
        <v>34.5</v>
      </c>
      <c r="H3902" s="10">
        <v>34.5</v>
      </c>
      <c r="I3902" s="11">
        <v>405</v>
      </c>
      <c r="J3902" s="11">
        <f t="shared" si="60"/>
        <v>13972.5</v>
      </c>
    </row>
    <row r="3903" spans="1:10">
      <c r="A3903" t="s">
        <v>77</v>
      </c>
      <c r="B3903" t="s">
        <v>84</v>
      </c>
      <c r="C3903" t="s">
        <v>86</v>
      </c>
      <c r="D3903">
        <v>2017</v>
      </c>
      <c r="E3903" t="s">
        <v>91</v>
      </c>
      <c r="F3903">
        <v>10</v>
      </c>
      <c r="G3903" s="12">
        <v>40.799999999999997</v>
      </c>
      <c r="H3903" s="10">
        <v>40.799999999999997</v>
      </c>
      <c r="I3903" s="11">
        <v>1050</v>
      </c>
      <c r="J3903" s="11">
        <f t="shared" si="60"/>
        <v>42840</v>
      </c>
    </row>
    <row r="3904" spans="1:10">
      <c r="A3904" t="s">
        <v>100</v>
      </c>
      <c r="B3904" t="s">
        <v>82</v>
      </c>
      <c r="C3904" t="s">
        <v>86</v>
      </c>
      <c r="D3904">
        <v>2017</v>
      </c>
      <c r="E3904" t="s">
        <v>91</v>
      </c>
      <c r="F3904">
        <v>6</v>
      </c>
      <c r="G3904" s="12">
        <v>13.5</v>
      </c>
      <c r="H3904" s="10">
        <v>13.5</v>
      </c>
      <c r="I3904" s="11">
        <v>405</v>
      </c>
      <c r="J3904" s="11">
        <f t="shared" si="60"/>
        <v>5467.5</v>
      </c>
    </row>
    <row r="3905" spans="1:10">
      <c r="A3905" t="s">
        <v>76</v>
      </c>
      <c r="B3905" t="s">
        <v>83</v>
      </c>
      <c r="C3905" t="s">
        <v>86</v>
      </c>
      <c r="D3905">
        <v>2017</v>
      </c>
      <c r="E3905" t="s">
        <v>92</v>
      </c>
      <c r="F3905">
        <v>14</v>
      </c>
      <c r="G3905" s="12">
        <v>12.666666666666666</v>
      </c>
      <c r="H3905" s="10">
        <v>12.666666666666666</v>
      </c>
      <c r="I3905" s="11">
        <v>120</v>
      </c>
      <c r="J3905" s="11">
        <f t="shared" si="60"/>
        <v>1520</v>
      </c>
    </row>
    <row r="3906" spans="1:10">
      <c r="A3906" t="s">
        <v>76</v>
      </c>
      <c r="B3906" t="s">
        <v>83</v>
      </c>
      <c r="C3906" t="s">
        <v>86</v>
      </c>
      <c r="D3906">
        <v>2017</v>
      </c>
      <c r="E3906" t="s">
        <v>93</v>
      </c>
      <c r="F3906">
        <v>27</v>
      </c>
      <c r="G3906" s="12">
        <v>11.333333333333334</v>
      </c>
      <c r="H3906" s="10">
        <v>11.333333333333334</v>
      </c>
      <c r="I3906" s="11">
        <v>120</v>
      </c>
      <c r="J3906" s="11">
        <f t="shared" ref="J3906:J3969" si="61">I3906*G3906</f>
        <v>1360</v>
      </c>
    </row>
    <row r="3907" spans="1:10">
      <c r="A3907" t="s">
        <v>75</v>
      </c>
      <c r="B3907" t="s">
        <v>82</v>
      </c>
      <c r="C3907" t="s">
        <v>86</v>
      </c>
      <c r="D3907">
        <v>2017</v>
      </c>
      <c r="E3907" t="s">
        <v>91</v>
      </c>
      <c r="F3907">
        <v>6</v>
      </c>
      <c r="G3907" s="12">
        <v>37.5</v>
      </c>
      <c r="H3907" s="10">
        <v>37.5</v>
      </c>
      <c r="I3907" s="11">
        <v>405</v>
      </c>
      <c r="J3907" s="11">
        <f t="shared" si="61"/>
        <v>15187.5</v>
      </c>
    </row>
    <row r="3908" spans="1:10">
      <c r="A3908" t="s">
        <v>100</v>
      </c>
      <c r="B3908" t="s">
        <v>84</v>
      </c>
      <c r="C3908" t="s">
        <v>86</v>
      </c>
      <c r="D3908">
        <v>2017</v>
      </c>
      <c r="E3908" t="s">
        <v>91</v>
      </c>
      <c r="F3908">
        <v>5</v>
      </c>
      <c r="G3908" s="12">
        <v>8.4</v>
      </c>
      <c r="H3908" s="10">
        <v>8.4</v>
      </c>
      <c r="I3908" s="11">
        <v>1050</v>
      </c>
      <c r="J3908" s="11">
        <f t="shared" si="61"/>
        <v>8820</v>
      </c>
    </row>
    <row r="3909" spans="1:10">
      <c r="A3909" t="s">
        <v>76</v>
      </c>
      <c r="B3909" t="s">
        <v>83</v>
      </c>
      <c r="C3909" t="s">
        <v>86</v>
      </c>
      <c r="D3909">
        <v>2017</v>
      </c>
      <c r="E3909" t="s">
        <v>94</v>
      </c>
      <c r="F3909">
        <v>50</v>
      </c>
      <c r="G3909" s="12">
        <v>19.333333333333332</v>
      </c>
      <c r="H3909" s="10">
        <v>19.333333333333332</v>
      </c>
      <c r="I3909" s="11">
        <v>120</v>
      </c>
      <c r="J3909" s="11">
        <f t="shared" si="61"/>
        <v>2320</v>
      </c>
    </row>
    <row r="3910" spans="1:10">
      <c r="A3910" t="s">
        <v>78</v>
      </c>
      <c r="B3910" t="s">
        <v>84</v>
      </c>
      <c r="C3910" t="s">
        <v>86</v>
      </c>
      <c r="D3910">
        <v>2017</v>
      </c>
      <c r="E3910" t="s">
        <v>92</v>
      </c>
      <c r="F3910">
        <v>23</v>
      </c>
      <c r="G3910" s="12">
        <v>24</v>
      </c>
      <c r="H3910" s="10">
        <v>24</v>
      </c>
      <c r="I3910" s="11">
        <v>1050</v>
      </c>
      <c r="J3910" s="11">
        <f t="shared" si="61"/>
        <v>25200</v>
      </c>
    </row>
    <row r="3911" spans="1:10">
      <c r="A3911" t="s">
        <v>78</v>
      </c>
      <c r="B3911" t="s">
        <v>83</v>
      </c>
      <c r="C3911" t="s">
        <v>86</v>
      </c>
      <c r="D3911">
        <v>2017</v>
      </c>
      <c r="E3911" t="s">
        <v>94</v>
      </c>
      <c r="F3911">
        <v>50</v>
      </c>
      <c r="G3911" s="12">
        <v>9.3333333333333339</v>
      </c>
      <c r="H3911" s="10">
        <v>9.3333333333333339</v>
      </c>
      <c r="I3911" s="11">
        <v>120</v>
      </c>
      <c r="J3911" s="11">
        <f t="shared" si="61"/>
        <v>1120</v>
      </c>
    </row>
    <row r="3912" spans="1:10">
      <c r="A3912" t="s">
        <v>78</v>
      </c>
      <c r="B3912" t="s">
        <v>83</v>
      </c>
      <c r="C3912" t="s">
        <v>86</v>
      </c>
      <c r="D3912">
        <v>2017</v>
      </c>
      <c r="E3912" t="s">
        <v>91</v>
      </c>
      <c r="F3912">
        <v>7</v>
      </c>
      <c r="G3912" s="12">
        <v>4.333333333333333</v>
      </c>
      <c r="H3912" s="10">
        <v>4.333333333333333</v>
      </c>
      <c r="I3912" s="11">
        <v>120</v>
      </c>
      <c r="J3912" s="11">
        <f t="shared" si="61"/>
        <v>520</v>
      </c>
    </row>
    <row r="3913" spans="1:10">
      <c r="A3913" t="s">
        <v>78</v>
      </c>
      <c r="B3913" t="s">
        <v>85</v>
      </c>
      <c r="C3913" t="s">
        <v>86</v>
      </c>
      <c r="D3913">
        <v>2017</v>
      </c>
      <c r="E3913" t="s">
        <v>92</v>
      </c>
      <c r="F3913">
        <v>14</v>
      </c>
      <c r="G3913" s="12">
        <v>6</v>
      </c>
      <c r="H3913" s="10">
        <v>6</v>
      </c>
      <c r="I3913" s="11">
        <v>1800</v>
      </c>
      <c r="J3913" s="11">
        <f t="shared" si="61"/>
        <v>10800</v>
      </c>
    </row>
    <row r="3914" spans="1:10">
      <c r="A3914" t="s">
        <v>77</v>
      </c>
      <c r="B3914" t="s">
        <v>83</v>
      </c>
      <c r="C3914" t="s">
        <v>86</v>
      </c>
      <c r="D3914">
        <v>2017</v>
      </c>
      <c r="E3914" t="s">
        <v>92</v>
      </c>
      <c r="F3914">
        <v>14</v>
      </c>
      <c r="G3914" s="12">
        <v>10</v>
      </c>
      <c r="H3914" s="10">
        <v>10</v>
      </c>
      <c r="I3914" s="11">
        <v>120</v>
      </c>
      <c r="J3914" s="11">
        <f t="shared" si="61"/>
        <v>1200</v>
      </c>
    </row>
    <row r="3915" spans="1:10">
      <c r="A3915" t="s">
        <v>77</v>
      </c>
      <c r="B3915" t="s">
        <v>84</v>
      </c>
      <c r="C3915" t="s">
        <v>86</v>
      </c>
      <c r="D3915">
        <v>2017</v>
      </c>
      <c r="E3915" t="s">
        <v>92</v>
      </c>
      <c r="F3915">
        <v>14</v>
      </c>
      <c r="G3915" s="12">
        <v>39.6</v>
      </c>
      <c r="H3915" s="10">
        <v>39.6</v>
      </c>
      <c r="I3915" s="11">
        <v>1050</v>
      </c>
      <c r="J3915" s="11">
        <f t="shared" si="61"/>
        <v>41580</v>
      </c>
    </row>
    <row r="3916" spans="1:10">
      <c r="A3916" t="s">
        <v>100</v>
      </c>
      <c r="B3916" t="s">
        <v>85</v>
      </c>
      <c r="C3916" t="s">
        <v>86</v>
      </c>
      <c r="D3916">
        <v>2017</v>
      </c>
      <c r="E3916" t="s">
        <v>94</v>
      </c>
      <c r="F3916">
        <v>46</v>
      </c>
      <c r="G3916" s="12">
        <v>1.25</v>
      </c>
      <c r="H3916" s="10">
        <v>1.25</v>
      </c>
      <c r="I3916" s="11">
        <v>1800</v>
      </c>
      <c r="J3916" s="11">
        <f t="shared" si="61"/>
        <v>2250</v>
      </c>
    </row>
    <row r="3917" spans="1:10">
      <c r="A3917" t="s">
        <v>77</v>
      </c>
      <c r="B3917" t="s">
        <v>83</v>
      </c>
      <c r="C3917" t="s">
        <v>86</v>
      </c>
      <c r="D3917">
        <v>2017</v>
      </c>
      <c r="E3917" t="s">
        <v>93</v>
      </c>
      <c r="F3917">
        <v>27</v>
      </c>
      <c r="G3917" s="12">
        <v>9</v>
      </c>
      <c r="H3917" s="10">
        <v>9</v>
      </c>
      <c r="I3917" s="11">
        <v>120</v>
      </c>
      <c r="J3917" s="11">
        <f t="shared" si="61"/>
        <v>1080</v>
      </c>
    </row>
    <row r="3918" spans="1:10">
      <c r="A3918" t="s">
        <v>78</v>
      </c>
      <c r="B3918" t="s">
        <v>83</v>
      </c>
      <c r="C3918" t="s">
        <v>86</v>
      </c>
      <c r="D3918">
        <v>2017</v>
      </c>
      <c r="E3918" t="s">
        <v>92</v>
      </c>
      <c r="F3918">
        <v>14</v>
      </c>
      <c r="G3918" s="12">
        <v>7.333333333333333</v>
      </c>
      <c r="H3918" s="10">
        <v>7.333333333333333</v>
      </c>
      <c r="I3918" s="11">
        <v>120</v>
      </c>
      <c r="J3918" s="11">
        <f t="shared" si="61"/>
        <v>880</v>
      </c>
    </row>
    <row r="3919" spans="1:10">
      <c r="A3919" t="s">
        <v>76</v>
      </c>
      <c r="B3919" t="s">
        <v>84</v>
      </c>
      <c r="C3919" t="s">
        <v>86</v>
      </c>
      <c r="D3919">
        <v>2017</v>
      </c>
      <c r="E3919" t="s">
        <v>91</v>
      </c>
      <c r="F3919">
        <v>13</v>
      </c>
      <c r="G3919" s="12">
        <v>51.6</v>
      </c>
      <c r="H3919" s="10">
        <v>51.6</v>
      </c>
      <c r="I3919" s="11">
        <v>1050</v>
      </c>
      <c r="J3919" s="11">
        <f t="shared" si="61"/>
        <v>54180</v>
      </c>
    </row>
    <row r="3920" spans="1:10">
      <c r="A3920" t="s">
        <v>78</v>
      </c>
      <c r="B3920" t="s">
        <v>84</v>
      </c>
      <c r="C3920" t="s">
        <v>86</v>
      </c>
      <c r="D3920">
        <v>2017</v>
      </c>
      <c r="E3920" t="s">
        <v>92</v>
      </c>
      <c r="F3920">
        <v>22</v>
      </c>
      <c r="G3920" s="12">
        <v>36</v>
      </c>
      <c r="H3920" s="10">
        <v>36</v>
      </c>
      <c r="I3920" s="11">
        <v>1050</v>
      </c>
      <c r="J3920" s="11">
        <f t="shared" si="61"/>
        <v>37800</v>
      </c>
    </row>
    <row r="3921" spans="1:10">
      <c r="A3921" t="s">
        <v>75</v>
      </c>
      <c r="B3921" t="s">
        <v>84</v>
      </c>
      <c r="C3921" t="s">
        <v>86</v>
      </c>
      <c r="D3921">
        <v>2017</v>
      </c>
      <c r="E3921" t="s">
        <v>91</v>
      </c>
      <c r="F3921">
        <v>10</v>
      </c>
      <c r="G3921" s="12">
        <v>48</v>
      </c>
      <c r="H3921" s="10">
        <v>48</v>
      </c>
      <c r="I3921" s="11">
        <v>1050</v>
      </c>
      <c r="J3921" s="11">
        <f t="shared" si="61"/>
        <v>50400</v>
      </c>
    </row>
    <row r="3922" spans="1:10">
      <c r="A3922" t="s">
        <v>76</v>
      </c>
      <c r="B3922" t="s">
        <v>84</v>
      </c>
      <c r="C3922" t="s">
        <v>86</v>
      </c>
      <c r="D3922">
        <v>2017</v>
      </c>
      <c r="E3922" t="s">
        <v>92</v>
      </c>
      <c r="F3922">
        <v>24</v>
      </c>
      <c r="G3922" s="12">
        <v>42</v>
      </c>
      <c r="H3922" s="10">
        <v>42</v>
      </c>
      <c r="I3922" s="11">
        <v>1050</v>
      </c>
      <c r="J3922" s="11">
        <f t="shared" si="61"/>
        <v>44100</v>
      </c>
    </row>
    <row r="3923" spans="1:10">
      <c r="A3923" t="s">
        <v>77</v>
      </c>
      <c r="B3923" t="s">
        <v>83</v>
      </c>
      <c r="C3923" t="s">
        <v>86</v>
      </c>
      <c r="D3923">
        <v>2017</v>
      </c>
      <c r="E3923" t="s">
        <v>92</v>
      </c>
      <c r="F3923">
        <v>22</v>
      </c>
      <c r="G3923" s="12">
        <v>8.6666666666666661</v>
      </c>
      <c r="H3923" s="10">
        <v>8.6666666666666661</v>
      </c>
      <c r="I3923" s="11">
        <v>120</v>
      </c>
      <c r="J3923" s="11">
        <f t="shared" si="61"/>
        <v>1040</v>
      </c>
    </row>
    <row r="3924" spans="1:10">
      <c r="A3924" t="s">
        <v>78</v>
      </c>
      <c r="B3924" t="s">
        <v>82</v>
      </c>
      <c r="C3924" t="s">
        <v>86</v>
      </c>
      <c r="D3924">
        <v>2017</v>
      </c>
      <c r="E3924" t="s">
        <v>92</v>
      </c>
      <c r="F3924">
        <v>24</v>
      </c>
      <c r="G3924" s="12">
        <v>43.5</v>
      </c>
      <c r="H3924" s="10">
        <v>43.5</v>
      </c>
      <c r="I3924" s="11">
        <v>405</v>
      </c>
      <c r="J3924" s="11">
        <f t="shared" si="61"/>
        <v>17617.5</v>
      </c>
    </row>
    <row r="3925" spans="1:10">
      <c r="A3925" t="s">
        <v>77</v>
      </c>
      <c r="B3925" t="s">
        <v>84</v>
      </c>
      <c r="C3925" t="s">
        <v>86</v>
      </c>
      <c r="D3925">
        <v>2017</v>
      </c>
      <c r="E3925" t="s">
        <v>92</v>
      </c>
      <c r="F3925">
        <v>25</v>
      </c>
      <c r="G3925" s="12">
        <v>36</v>
      </c>
      <c r="H3925" s="10">
        <v>36</v>
      </c>
      <c r="I3925" s="11">
        <v>1050</v>
      </c>
      <c r="J3925" s="11">
        <f t="shared" si="61"/>
        <v>37800</v>
      </c>
    </row>
    <row r="3926" spans="1:10">
      <c r="A3926" t="s">
        <v>100</v>
      </c>
      <c r="B3926" t="s">
        <v>84</v>
      </c>
      <c r="C3926" t="s">
        <v>86</v>
      </c>
      <c r="D3926">
        <v>2017</v>
      </c>
      <c r="E3926" t="s">
        <v>91</v>
      </c>
      <c r="F3926">
        <v>3</v>
      </c>
      <c r="G3926" s="12">
        <v>7.1999999999999993</v>
      </c>
      <c r="H3926" s="10">
        <v>7.1999999999999993</v>
      </c>
      <c r="I3926" s="11">
        <v>1050</v>
      </c>
      <c r="J3926" s="11">
        <f t="shared" si="61"/>
        <v>7559.9999999999991</v>
      </c>
    </row>
    <row r="3927" spans="1:10">
      <c r="A3927" t="s">
        <v>76</v>
      </c>
      <c r="B3927" t="s">
        <v>82</v>
      </c>
      <c r="C3927" t="s">
        <v>86</v>
      </c>
      <c r="D3927">
        <v>2017</v>
      </c>
      <c r="E3927" t="s">
        <v>94</v>
      </c>
      <c r="F3927">
        <v>48</v>
      </c>
      <c r="G3927" s="12">
        <v>52.5</v>
      </c>
      <c r="H3927" s="10">
        <v>52.5</v>
      </c>
      <c r="I3927" s="11">
        <v>405</v>
      </c>
      <c r="J3927" s="11">
        <f t="shared" si="61"/>
        <v>21262.5</v>
      </c>
    </row>
    <row r="3928" spans="1:10">
      <c r="A3928" t="s">
        <v>76</v>
      </c>
      <c r="B3928" t="s">
        <v>82</v>
      </c>
      <c r="C3928" t="s">
        <v>86</v>
      </c>
      <c r="D3928">
        <v>2017</v>
      </c>
      <c r="E3928" t="s">
        <v>93</v>
      </c>
      <c r="F3928">
        <v>27</v>
      </c>
      <c r="G3928" s="12">
        <v>49.5</v>
      </c>
      <c r="H3928" s="10">
        <v>49.5</v>
      </c>
      <c r="I3928" s="11">
        <v>405</v>
      </c>
      <c r="J3928" s="11">
        <f t="shared" si="61"/>
        <v>20047.5</v>
      </c>
    </row>
    <row r="3929" spans="1:10">
      <c r="A3929" t="s">
        <v>77</v>
      </c>
      <c r="B3929" t="s">
        <v>82</v>
      </c>
      <c r="C3929" t="s">
        <v>86</v>
      </c>
      <c r="D3929">
        <v>2017</v>
      </c>
      <c r="E3929" t="s">
        <v>92</v>
      </c>
      <c r="F3929">
        <v>25</v>
      </c>
      <c r="G3929" s="12">
        <v>39</v>
      </c>
      <c r="H3929" s="10">
        <v>39</v>
      </c>
      <c r="I3929" s="11">
        <v>405</v>
      </c>
      <c r="J3929" s="11">
        <f t="shared" si="61"/>
        <v>15795</v>
      </c>
    </row>
    <row r="3930" spans="1:10">
      <c r="A3930" t="s">
        <v>75</v>
      </c>
      <c r="B3930" t="s">
        <v>82</v>
      </c>
      <c r="C3930" t="s">
        <v>86</v>
      </c>
      <c r="D3930">
        <v>2017</v>
      </c>
      <c r="E3930" t="s">
        <v>92</v>
      </c>
      <c r="F3930">
        <v>21</v>
      </c>
      <c r="G3930" s="12">
        <v>55.5</v>
      </c>
      <c r="H3930" s="10">
        <v>55.5</v>
      </c>
      <c r="I3930" s="11">
        <v>405</v>
      </c>
      <c r="J3930" s="11">
        <f t="shared" si="61"/>
        <v>22477.5</v>
      </c>
    </row>
    <row r="3931" spans="1:10">
      <c r="A3931" t="s">
        <v>100</v>
      </c>
      <c r="B3931" t="s">
        <v>85</v>
      </c>
      <c r="C3931" t="s">
        <v>86</v>
      </c>
      <c r="D3931">
        <v>2017</v>
      </c>
      <c r="E3931" t="s">
        <v>93</v>
      </c>
      <c r="F3931">
        <v>28</v>
      </c>
      <c r="G3931" s="12">
        <v>2</v>
      </c>
      <c r="H3931" s="10">
        <v>2</v>
      </c>
      <c r="I3931" s="11">
        <v>1800</v>
      </c>
      <c r="J3931" s="11">
        <f t="shared" si="61"/>
        <v>3600</v>
      </c>
    </row>
    <row r="3932" spans="1:10">
      <c r="A3932" t="s">
        <v>76</v>
      </c>
      <c r="B3932" t="s">
        <v>83</v>
      </c>
      <c r="C3932" t="s">
        <v>86</v>
      </c>
      <c r="D3932">
        <v>2017</v>
      </c>
      <c r="E3932" t="s">
        <v>94</v>
      </c>
      <c r="F3932">
        <v>48</v>
      </c>
      <c r="G3932" s="12">
        <v>13.333333333333334</v>
      </c>
      <c r="H3932" s="10">
        <v>13.333333333333334</v>
      </c>
      <c r="I3932" s="11">
        <v>120</v>
      </c>
      <c r="J3932" s="11">
        <f t="shared" si="61"/>
        <v>1600</v>
      </c>
    </row>
    <row r="3933" spans="1:10">
      <c r="A3933" t="s">
        <v>78</v>
      </c>
      <c r="B3933" t="s">
        <v>83</v>
      </c>
      <c r="C3933" t="s">
        <v>86</v>
      </c>
      <c r="D3933">
        <v>2017</v>
      </c>
      <c r="E3933" t="s">
        <v>91</v>
      </c>
      <c r="F3933">
        <v>13</v>
      </c>
      <c r="G3933" s="12">
        <v>8.3333333333333339</v>
      </c>
      <c r="H3933" s="10">
        <v>8.3333333333333339</v>
      </c>
      <c r="I3933" s="11">
        <v>120</v>
      </c>
      <c r="J3933" s="11">
        <f t="shared" si="61"/>
        <v>1000.0000000000001</v>
      </c>
    </row>
    <row r="3934" spans="1:10">
      <c r="A3934" t="s">
        <v>77</v>
      </c>
      <c r="B3934" t="s">
        <v>83</v>
      </c>
      <c r="C3934" t="s">
        <v>86</v>
      </c>
      <c r="D3934">
        <v>2017</v>
      </c>
      <c r="E3934" t="s">
        <v>91</v>
      </c>
      <c r="F3934">
        <v>11</v>
      </c>
      <c r="G3934" s="12">
        <v>11.333333333333334</v>
      </c>
      <c r="H3934" s="10">
        <v>11.333333333333334</v>
      </c>
      <c r="I3934" s="11">
        <v>120</v>
      </c>
      <c r="J3934" s="11">
        <f t="shared" si="61"/>
        <v>1360</v>
      </c>
    </row>
    <row r="3935" spans="1:10">
      <c r="A3935" t="s">
        <v>77</v>
      </c>
      <c r="B3935" t="s">
        <v>83</v>
      </c>
      <c r="C3935" t="s">
        <v>86</v>
      </c>
      <c r="D3935">
        <v>2017</v>
      </c>
      <c r="E3935" t="s">
        <v>91</v>
      </c>
      <c r="F3935">
        <v>7</v>
      </c>
      <c r="G3935" s="12">
        <v>11</v>
      </c>
      <c r="H3935" s="10">
        <v>11</v>
      </c>
      <c r="I3935" s="11">
        <v>120</v>
      </c>
      <c r="J3935" s="11">
        <f t="shared" si="61"/>
        <v>1320</v>
      </c>
    </row>
    <row r="3936" spans="1:10">
      <c r="A3936" t="s">
        <v>75</v>
      </c>
      <c r="B3936" t="s">
        <v>84</v>
      </c>
      <c r="C3936" t="s">
        <v>86</v>
      </c>
      <c r="D3936">
        <v>2017</v>
      </c>
      <c r="E3936" t="s">
        <v>91</v>
      </c>
      <c r="F3936">
        <v>7</v>
      </c>
      <c r="G3936" s="12">
        <v>33.6</v>
      </c>
      <c r="H3936" s="10">
        <v>33.6</v>
      </c>
      <c r="I3936" s="11">
        <v>1050</v>
      </c>
      <c r="J3936" s="11">
        <f t="shared" si="61"/>
        <v>35280</v>
      </c>
    </row>
    <row r="3937" spans="1:10">
      <c r="A3937" t="s">
        <v>75</v>
      </c>
      <c r="B3937" t="s">
        <v>85</v>
      </c>
      <c r="C3937" t="s">
        <v>86</v>
      </c>
      <c r="D3937">
        <v>2017</v>
      </c>
      <c r="E3937" t="s">
        <v>91</v>
      </c>
      <c r="F3937">
        <v>7</v>
      </c>
      <c r="G3937" s="12">
        <v>9.25</v>
      </c>
      <c r="H3937" s="10">
        <v>9.25</v>
      </c>
      <c r="I3937" s="11">
        <v>1800</v>
      </c>
      <c r="J3937" s="11">
        <f t="shared" si="61"/>
        <v>16650</v>
      </c>
    </row>
    <row r="3938" spans="1:10">
      <c r="A3938" t="s">
        <v>77</v>
      </c>
      <c r="B3938" t="s">
        <v>85</v>
      </c>
      <c r="C3938" t="s">
        <v>86</v>
      </c>
      <c r="D3938">
        <v>2017</v>
      </c>
      <c r="E3938" t="s">
        <v>93</v>
      </c>
      <c r="F3938">
        <v>27</v>
      </c>
      <c r="G3938" s="12">
        <v>6.25</v>
      </c>
      <c r="H3938" s="10">
        <v>6.25</v>
      </c>
      <c r="I3938" s="11">
        <v>1800</v>
      </c>
      <c r="J3938" s="11">
        <f t="shared" si="61"/>
        <v>11250</v>
      </c>
    </row>
    <row r="3939" spans="1:10">
      <c r="A3939" t="s">
        <v>100</v>
      </c>
      <c r="B3939" t="s">
        <v>83</v>
      </c>
      <c r="C3939" t="s">
        <v>86</v>
      </c>
      <c r="D3939">
        <v>2017</v>
      </c>
      <c r="E3939" t="s">
        <v>92</v>
      </c>
      <c r="F3939">
        <v>20</v>
      </c>
      <c r="G3939" s="12">
        <v>2.6666666666666665</v>
      </c>
      <c r="H3939" s="10">
        <v>2.6666666666666665</v>
      </c>
      <c r="I3939" s="11">
        <v>120</v>
      </c>
      <c r="J3939" s="11">
        <f t="shared" si="61"/>
        <v>320</v>
      </c>
    </row>
    <row r="3940" spans="1:10">
      <c r="A3940" t="s">
        <v>77</v>
      </c>
      <c r="B3940" t="s">
        <v>82</v>
      </c>
      <c r="C3940" t="s">
        <v>86</v>
      </c>
      <c r="D3940">
        <v>2017</v>
      </c>
      <c r="E3940" t="s">
        <v>92</v>
      </c>
      <c r="F3940">
        <v>26</v>
      </c>
      <c r="G3940" s="12">
        <v>34.5</v>
      </c>
      <c r="H3940" s="10">
        <v>34.5</v>
      </c>
      <c r="I3940" s="11">
        <v>405</v>
      </c>
      <c r="J3940" s="11">
        <f t="shared" si="61"/>
        <v>13972.5</v>
      </c>
    </row>
    <row r="3941" spans="1:10">
      <c r="A3941" t="s">
        <v>75</v>
      </c>
      <c r="B3941" t="s">
        <v>83</v>
      </c>
      <c r="C3941" t="s">
        <v>86</v>
      </c>
      <c r="D3941">
        <v>2017</v>
      </c>
      <c r="E3941" t="s">
        <v>94</v>
      </c>
      <c r="F3941">
        <v>52</v>
      </c>
      <c r="G3941" s="12">
        <v>9</v>
      </c>
      <c r="H3941" s="10">
        <v>9</v>
      </c>
      <c r="I3941" s="11">
        <v>120</v>
      </c>
      <c r="J3941" s="11">
        <f t="shared" si="61"/>
        <v>1080</v>
      </c>
    </row>
    <row r="3942" spans="1:10">
      <c r="A3942" t="s">
        <v>77</v>
      </c>
      <c r="B3942" t="s">
        <v>83</v>
      </c>
      <c r="C3942" t="s">
        <v>86</v>
      </c>
      <c r="D3942">
        <v>2017</v>
      </c>
      <c r="E3942" t="s">
        <v>91</v>
      </c>
      <c r="F3942">
        <v>12</v>
      </c>
      <c r="G3942" s="12">
        <v>6.333333333333333</v>
      </c>
      <c r="H3942" s="10">
        <v>6.333333333333333</v>
      </c>
      <c r="I3942" s="11">
        <v>120</v>
      </c>
      <c r="J3942" s="11">
        <f t="shared" si="61"/>
        <v>760</v>
      </c>
    </row>
    <row r="3943" spans="1:10">
      <c r="A3943" t="s">
        <v>76</v>
      </c>
      <c r="B3943" t="s">
        <v>82</v>
      </c>
      <c r="C3943" t="s">
        <v>86</v>
      </c>
      <c r="D3943">
        <v>2017</v>
      </c>
      <c r="E3943" t="s">
        <v>91</v>
      </c>
      <c r="F3943">
        <v>7</v>
      </c>
      <c r="G3943" s="12">
        <v>51</v>
      </c>
      <c r="H3943" s="10">
        <v>51</v>
      </c>
      <c r="I3943" s="11">
        <v>405</v>
      </c>
      <c r="J3943" s="11">
        <f t="shared" si="61"/>
        <v>20655</v>
      </c>
    </row>
    <row r="3944" spans="1:10">
      <c r="A3944" t="s">
        <v>78</v>
      </c>
      <c r="B3944" t="s">
        <v>83</v>
      </c>
      <c r="C3944" t="s">
        <v>86</v>
      </c>
      <c r="D3944">
        <v>2017</v>
      </c>
      <c r="E3944" t="s">
        <v>91</v>
      </c>
      <c r="F3944">
        <v>11</v>
      </c>
      <c r="G3944" s="12">
        <v>3.3333333333333335</v>
      </c>
      <c r="H3944" s="10">
        <v>3.3333333333333335</v>
      </c>
      <c r="I3944" s="11">
        <v>120</v>
      </c>
      <c r="J3944" s="11">
        <f t="shared" si="61"/>
        <v>400</v>
      </c>
    </row>
    <row r="3945" spans="1:10">
      <c r="A3945" t="s">
        <v>75</v>
      </c>
      <c r="B3945" t="s">
        <v>82</v>
      </c>
      <c r="C3945" t="s">
        <v>86</v>
      </c>
      <c r="D3945">
        <v>2017</v>
      </c>
      <c r="E3945" t="s">
        <v>91</v>
      </c>
      <c r="F3945">
        <v>7</v>
      </c>
      <c r="G3945" s="12">
        <v>33</v>
      </c>
      <c r="H3945" s="10">
        <v>33</v>
      </c>
      <c r="I3945" s="11">
        <v>405</v>
      </c>
      <c r="J3945" s="11">
        <f t="shared" si="61"/>
        <v>13365</v>
      </c>
    </row>
    <row r="3946" spans="1:10">
      <c r="A3946" t="s">
        <v>76</v>
      </c>
      <c r="B3946" t="s">
        <v>85</v>
      </c>
      <c r="C3946" t="s">
        <v>86</v>
      </c>
      <c r="D3946">
        <v>2017</v>
      </c>
      <c r="E3946" t="s">
        <v>92</v>
      </c>
      <c r="F3946">
        <v>22</v>
      </c>
      <c r="G3946" s="12">
        <v>10.5</v>
      </c>
      <c r="H3946" s="10">
        <v>10.5</v>
      </c>
      <c r="I3946" s="11">
        <v>1800</v>
      </c>
      <c r="J3946" s="11">
        <f t="shared" si="61"/>
        <v>18900</v>
      </c>
    </row>
    <row r="3947" spans="1:10">
      <c r="A3947" t="s">
        <v>77</v>
      </c>
      <c r="B3947" t="s">
        <v>84</v>
      </c>
      <c r="C3947" t="s">
        <v>86</v>
      </c>
      <c r="D3947">
        <v>2017</v>
      </c>
      <c r="E3947" t="s">
        <v>92</v>
      </c>
      <c r="F3947">
        <v>23</v>
      </c>
      <c r="G3947" s="12">
        <v>24</v>
      </c>
      <c r="H3947" s="10">
        <v>24</v>
      </c>
      <c r="I3947" s="11">
        <v>1050</v>
      </c>
      <c r="J3947" s="11">
        <f t="shared" si="61"/>
        <v>25200</v>
      </c>
    </row>
    <row r="3948" spans="1:10">
      <c r="A3948" t="s">
        <v>76</v>
      </c>
      <c r="B3948" t="s">
        <v>85</v>
      </c>
      <c r="C3948" t="s">
        <v>86</v>
      </c>
      <c r="D3948">
        <v>2017</v>
      </c>
      <c r="E3948" t="s">
        <v>91</v>
      </c>
      <c r="F3948">
        <v>13</v>
      </c>
      <c r="G3948" s="12">
        <v>10</v>
      </c>
      <c r="H3948" s="10">
        <v>10</v>
      </c>
      <c r="I3948" s="11">
        <v>1800</v>
      </c>
      <c r="J3948" s="11">
        <f t="shared" si="61"/>
        <v>18000</v>
      </c>
    </row>
    <row r="3949" spans="1:10">
      <c r="A3949" t="s">
        <v>78</v>
      </c>
      <c r="B3949" t="s">
        <v>85</v>
      </c>
      <c r="C3949" t="s">
        <v>86</v>
      </c>
      <c r="D3949">
        <v>2017</v>
      </c>
      <c r="E3949" t="s">
        <v>92</v>
      </c>
      <c r="F3949">
        <v>23</v>
      </c>
      <c r="G3949" s="12">
        <v>5.75</v>
      </c>
      <c r="H3949" s="10">
        <v>5.75</v>
      </c>
      <c r="I3949" s="11">
        <v>1800</v>
      </c>
      <c r="J3949" s="11">
        <f t="shared" si="61"/>
        <v>10350</v>
      </c>
    </row>
    <row r="3950" spans="1:10">
      <c r="A3950" t="s">
        <v>77</v>
      </c>
      <c r="B3950" t="s">
        <v>84</v>
      </c>
      <c r="C3950" t="s">
        <v>86</v>
      </c>
      <c r="D3950">
        <v>2017</v>
      </c>
      <c r="E3950" t="s">
        <v>94</v>
      </c>
      <c r="F3950">
        <v>52</v>
      </c>
      <c r="G3950" s="12">
        <v>34.799999999999997</v>
      </c>
      <c r="H3950" s="10">
        <v>34.799999999999997</v>
      </c>
      <c r="I3950" s="11">
        <v>1050</v>
      </c>
      <c r="J3950" s="11">
        <f t="shared" si="61"/>
        <v>36540</v>
      </c>
    </row>
    <row r="3951" spans="1:10">
      <c r="A3951" t="s">
        <v>78</v>
      </c>
      <c r="B3951" t="s">
        <v>84</v>
      </c>
      <c r="C3951" t="s">
        <v>86</v>
      </c>
      <c r="D3951">
        <v>2017</v>
      </c>
      <c r="E3951" t="s">
        <v>92</v>
      </c>
      <c r="F3951">
        <v>25</v>
      </c>
      <c r="G3951" s="12">
        <v>25.2</v>
      </c>
      <c r="H3951" s="10">
        <v>25.2</v>
      </c>
      <c r="I3951" s="11">
        <v>1050</v>
      </c>
      <c r="J3951" s="11">
        <f t="shared" si="61"/>
        <v>26460</v>
      </c>
    </row>
    <row r="3952" spans="1:10">
      <c r="A3952" t="s">
        <v>76</v>
      </c>
      <c r="B3952" t="s">
        <v>84</v>
      </c>
      <c r="C3952" t="s">
        <v>86</v>
      </c>
      <c r="D3952">
        <v>2017</v>
      </c>
      <c r="E3952" t="s">
        <v>91</v>
      </c>
      <c r="F3952">
        <v>10</v>
      </c>
      <c r="G3952" s="12">
        <v>57.599999999999994</v>
      </c>
      <c r="H3952" s="10">
        <v>57.599999999999994</v>
      </c>
      <c r="I3952" s="11">
        <v>1050</v>
      </c>
      <c r="J3952" s="11">
        <f t="shared" si="61"/>
        <v>60479.999999999993</v>
      </c>
    </row>
    <row r="3953" spans="1:10">
      <c r="A3953" t="s">
        <v>76</v>
      </c>
      <c r="B3953" t="s">
        <v>83</v>
      </c>
      <c r="C3953" t="s">
        <v>86</v>
      </c>
      <c r="D3953">
        <v>2017</v>
      </c>
      <c r="E3953" t="s">
        <v>92</v>
      </c>
      <c r="F3953">
        <v>21</v>
      </c>
      <c r="G3953" s="12">
        <v>12.666666666666666</v>
      </c>
      <c r="H3953" s="10">
        <v>12.666666666666666</v>
      </c>
      <c r="I3953" s="11">
        <v>120</v>
      </c>
      <c r="J3953" s="11">
        <f t="shared" si="61"/>
        <v>1520</v>
      </c>
    </row>
    <row r="3954" spans="1:10">
      <c r="A3954" t="s">
        <v>75</v>
      </c>
      <c r="B3954" t="s">
        <v>85</v>
      </c>
      <c r="C3954" t="s">
        <v>86</v>
      </c>
      <c r="D3954">
        <v>2017</v>
      </c>
      <c r="E3954" t="s">
        <v>92</v>
      </c>
      <c r="F3954">
        <v>25</v>
      </c>
      <c r="G3954" s="12">
        <v>5.25</v>
      </c>
      <c r="H3954" s="10">
        <v>5.25</v>
      </c>
      <c r="I3954" s="11">
        <v>1800</v>
      </c>
      <c r="J3954" s="11">
        <f t="shared" si="61"/>
        <v>9450</v>
      </c>
    </row>
    <row r="3955" spans="1:10">
      <c r="A3955" t="s">
        <v>75</v>
      </c>
      <c r="B3955" t="s">
        <v>83</v>
      </c>
      <c r="C3955" t="s">
        <v>86</v>
      </c>
      <c r="D3955">
        <v>2017</v>
      </c>
      <c r="E3955" t="s">
        <v>91</v>
      </c>
      <c r="F3955">
        <v>10</v>
      </c>
      <c r="G3955" s="12">
        <v>12.666666666666666</v>
      </c>
      <c r="H3955" s="10">
        <v>12.666666666666666</v>
      </c>
      <c r="I3955" s="11">
        <v>120</v>
      </c>
      <c r="J3955" s="11">
        <f t="shared" si="61"/>
        <v>1520</v>
      </c>
    </row>
    <row r="3956" spans="1:10">
      <c r="A3956" t="s">
        <v>75</v>
      </c>
      <c r="B3956" t="s">
        <v>82</v>
      </c>
      <c r="C3956" t="s">
        <v>86</v>
      </c>
      <c r="D3956">
        <v>2017</v>
      </c>
      <c r="E3956" t="s">
        <v>91</v>
      </c>
      <c r="F3956">
        <v>10</v>
      </c>
      <c r="G3956" s="12">
        <v>48</v>
      </c>
      <c r="H3956" s="10">
        <v>48</v>
      </c>
      <c r="I3956" s="11">
        <v>405</v>
      </c>
      <c r="J3956" s="11">
        <f t="shared" si="61"/>
        <v>19440</v>
      </c>
    </row>
    <row r="3957" spans="1:10">
      <c r="A3957" t="s">
        <v>78</v>
      </c>
      <c r="B3957" t="s">
        <v>84</v>
      </c>
      <c r="C3957" t="s">
        <v>86</v>
      </c>
      <c r="D3957">
        <v>2017</v>
      </c>
      <c r="E3957" t="s">
        <v>91</v>
      </c>
      <c r="F3957">
        <v>11</v>
      </c>
      <c r="G3957" s="12">
        <v>32.4</v>
      </c>
      <c r="H3957" s="10">
        <v>32.4</v>
      </c>
      <c r="I3957" s="11">
        <v>1050</v>
      </c>
      <c r="J3957" s="11">
        <f t="shared" si="61"/>
        <v>34020</v>
      </c>
    </row>
    <row r="3958" spans="1:10">
      <c r="A3958" t="s">
        <v>75</v>
      </c>
      <c r="B3958" t="s">
        <v>85</v>
      </c>
      <c r="C3958" t="s">
        <v>86</v>
      </c>
      <c r="D3958">
        <v>2017</v>
      </c>
      <c r="E3958" t="s">
        <v>91</v>
      </c>
      <c r="F3958">
        <v>10</v>
      </c>
      <c r="G3958" s="12">
        <v>6.75</v>
      </c>
      <c r="H3958" s="10">
        <v>6.75</v>
      </c>
      <c r="I3958" s="11">
        <v>1800</v>
      </c>
      <c r="J3958" s="11">
        <f t="shared" si="61"/>
        <v>12150</v>
      </c>
    </row>
    <row r="3959" spans="1:10">
      <c r="A3959" t="s">
        <v>77</v>
      </c>
      <c r="B3959" t="s">
        <v>85</v>
      </c>
      <c r="C3959" t="s">
        <v>86</v>
      </c>
      <c r="D3959">
        <v>2017</v>
      </c>
      <c r="E3959" t="s">
        <v>92</v>
      </c>
      <c r="F3959">
        <v>21</v>
      </c>
      <c r="G3959" s="12">
        <v>8.25</v>
      </c>
      <c r="H3959" s="10">
        <v>8.25</v>
      </c>
      <c r="I3959" s="11">
        <v>1800</v>
      </c>
      <c r="J3959" s="11">
        <f t="shared" si="61"/>
        <v>14850</v>
      </c>
    </row>
    <row r="3960" spans="1:10">
      <c r="A3960" t="s">
        <v>78</v>
      </c>
      <c r="B3960" t="s">
        <v>83</v>
      </c>
      <c r="C3960" t="s">
        <v>86</v>
      </c>
      <c r="D3960">
        <v>2017</v>
      </c>
      <c r="E3960" t="s">
        <v>92</v>
      </c>
      <c r="F3960">
        <v>24</v>
      </c>
      <c r="G3960" s="12">
        <v>4</v>
      </c>
      <c r="H3960" s="10">
        <v>4</v>
      </c>
      <c r="I3960" s="11">
        <v>120</v>
      </c>
      <c r="J3960" s="11">
        <f t="shared" si="61"/>
        <v>480</v>
      </c>
    </row>
    <row r="3961" spans="1:10">
      <c r="A3961" t="s">
        <v>75</v>
      </c>
      <c r="B3961" t="s">
        <v>84</v>
      </c>
      <c r="C3961" t="s">
        <v>86</v>
      </c>
      <c r="D3961">
        <v>2017</v>
      </c>
      <c r="E3961" t="s">
        <v>93</v>
      </c>
      <c r="F3961">
        <v>27</v>
      </c>
      <c r="G3961" s="12">
        <v>27.599999999999998</v>
      </c>
      <c r="H3961" s="10">
        <v>27.599999999999998</v>
      </c>
      <c r="I3961" s="11">
        <v>1050</v>
      </c>
      <c r="J3961" s="11">
        <f t="shared" si="61"/>
        <v>28979.999999999996</v>
      </c>
    </row>
    <row r="3962" spans="1:10">
      <c r="A3962" t="s">
        <v>75</v>
      </c>
      <c r="B3962" t="s">
        <v>82</v>
      </c>
      <c r="C3962" t="s">
        <v>86</v>
      </c>
      <c r="D3962">
        <v>2017</v>
      </c>
      <c r="E3962" t="s">
        <v>92</v>
      </c>
      <c r="F3962">
        <v>23</v>
      </c>
      <c r="G3962" s="12">
        <v>37.5</v>
      </c>
      <c r="H3962" s="10">
        <v>37.5</v>
      </c>
      <c r="I3962" s="11">
        <v>405</v>
      </c>
      <c r="J3962" s="11">
        <f t="shared" si="61"/>
        <v>15187.5</v>
      </c>
    </row>
    <row r="3963" spans="1:10">
      <c r="A3963" t="s">
        <v>78</v>
      </c>
      <c r="B3963" t="s">
        <v>83</v>
      </c>
      <c r="C3963" t="s">
        <v>86</v>
      </c>
      <c r="D3963">
        <v>2017</v>
      </c>
      <c r="E3963" t="s">
        <v>92</v>
      </c>
      <c r="F3963">
        <v>21</v>
      </c>
      <c r="G3963" s="12">
        <v>4</v>
      </c>
      <c r="H3963" s="10">
        <v>4</v>
      </c>
      <c r="I3963" s="11">
        <v>120</v>
      </c>
      <c r="J3963" s="11">
        <f t="shared" si="61"/>
        <v>480</v>
      </c>
    </row>
    <row r="3964" spans="1:10">
      <c r="A3964" t="s">
        <v>75</v>
      </c>
      <c r="B3964" t="s">
        <v>85</v>
      </c>
      <c r="C3964" t="s">
        <v>86</v>
      </c>
      <c r="D3964">
        <v>2017</v>
      </c>
      <c r="E3964" t="s">
        <v>93</v>
      </c>
      <c r="F3964">
        <v>27</v>
      </c>
      <c r="G3964" s="12">
        <v>5.25</v>
      </c>
      <c r="H3964" s="10">
        <v>5.25</v>
      </c>
      <c r="I3964" s="11">
        <v>1800</v>
      </c>
      <c r="J3964" s="11">
        <f t="shared" si="61"/>
        <v>9450</v>
      </c>
    </row>
    <row r="3965" spans="1:10">
      <c r="A3965" t="s">
        <v>78</v>
      </c>
      <c r="B3965" t="s">
        <v>85</v>
      </c>
      <c r="C3965" t="s">
        <v>86</v>
      </c>
      <c r="D3965">
        <v>2017</v>
      </c>
      <c r="E3965" t="s">
        <v>94</v>
      </c>
      <c r="F3965">
        <v>49</v>
      </c>
      <c r="G3965" s="12">
        <v>4.75</v>
      </c>
      <c r="H3965" s="10">
        <v>4.75</v>
      </c>
      <c r="I3965" s="11">
        <v>1800</v>
      </c>
      <c r="J3965" s="11">
        <f t="shared" si="61"/>
        <v>8550</v>
      </c>
    </row>
    <row r="3966" spans="1:10">
      <c r="A3966" t="s">
        <v>78</v>
      </c>
      <c r="B3966" t="s">
        <v>84</v>
      </c>
      <c r="C3966" t="s">
        <v>86</v>
      </c>
      <c r="D3966">
        <v>2017</v>
      </c>
      <c r="E3966" t="s">
        <v>92</v>
      </c>
      <c r="F3966">
        <v>21</v>
      </c>
      <c r="G3966" s="12">
        <v>25.2</v>
      </c>
      <c r="H3966" s="10">
        <v>25.2</v>
      </c>
      <c r="I3966" s="11">
        <v>1050</v>
      </c>
      <c r="J3966" s="11">
        <f t="shared" si="61"/>
        <v>26460</v>
      </c>
    </row>
    <row r="3967" spans="1:10">
      <c r="A3967" t="s">
        <v>75</v>
      </c>
      <c r="B3967" t="s">
        <v>82</v>
      </c>
      <c r="C3967" t="s">
        <v>86</v>
      </c>
      <c r="D3967">
        <v>2017</v>
      </c>
      <c r="E3967" t="s">
        <v>92</v>
      </c>
      <c r="F3967">
        <v>25</v>
      </c>
      <c r="G3967" s="12">
        <v>52.5</v>
      </c>
      <c r="H3967" s="10">
        <v>52.5</v>
      </c>
      <c r="I3967" s="11">
        <v>405</v>
      </c>
      <c r="J3967" s="11">
        <f t="shared" si="61"/>
        <v>21262.5</v>
      </c>
    </row>
    <row r="3968" spans="1:10">
      <c r="A3968" t="s">
        <v>78</v>
      </c>
      <c r="B3968" t="s">
        <v>85</v>
      </c>
      <c r="C3968" t="s">
        <v>86</v>
      </c>
      <c r="D3968">
        <v>2017</v>
      </c>
      <c r="E3968" t="s">
        <v>92</v>
      </c>
      <c r="F3968">
        <v>25</v>
      </c>
      <c r="G3968" s="12">
        <v>4.75</v>
      </c>
      <c r="H3968" s="10">
        <v>4.75</v>
      </c>
      <c r="I3968" s="11">
        <v>1800</v>
      </c>
      <c r="J3968" s="11">
        <f t="shared" si="61"/>
        <v>8550</v>
      </c>
    </row>
    <row r="3969" spans="1:10">
      <c r="A3969" t="s">
        <v>100</v>
      </c>
      <c r="B3969" t="s">
        <v>84</v>
      </c>
      <c r="C3969" t="s">
        <v>86</v>
      </c>
      <c r="D3969">
        <v>2017</v>
      </c>
      <c r="E3969" t="s">
        <v>93</v>
      </c>
      <c r="F3969">
        <v>28</v>
      </c>
      <c r="G3969" s="12">
        <v>10.799999999999999</v>
      </c>
      <c r="H3969" s="10">
        <v>10.799999999999999</v>
      </c>
      <c r="I3969" s="11">
        <v>1050</v>
      </c>
      <c r="J3969" s="11">
        <f t="shared" si="61"/>
        <v>11339.999999999998</v>
      </c>
    </row>
    <row r="3970" spans="1:10">
      <c r="A3970" t="s">
        <v>77</v>
      </c>
      <c r="B3970" t="s">
        <v>83</v>
      </c>
      <c r="C3970" t="s">
        <v>86</v>
      </c>
      <c r="D3970">
        <v>2017</v>
      </c>
      <c r="E3970" t="s">
        <v>94</v>
      </c>
      <c r="F3970">
        <v>40</v>
      </c>
      <c r="G3970" s="12">
        <v>5.666666666666667</v>
      </c>
      <c r="H3970" s="10">
        <v>5.666666666666667</v>
      </c>
      <c r="I3970" s="11">
        <v>120</v>
      </c>
      <c r="J3970" s="11">
        <f t="shared" ref="J3970:J4033" si="62">I3970*G3970</f>
        <v>680</v>
      </c>
    </row>
    <row r="3971" spans="1:10">
      <c r="A3971" t="s">
        <v>100</v>
      </c>
      <c r="B3971" t="s">
        <v>85</v>
      </c>
      <c r="C3971" t="s">
        <v>86</v>
      </c>
      <c r="D3971">
        <v>2017</v>
      </c>
      <c r="E3971" t="s">
        <v>94</v>
      </c>
      <c r="F3971">
        <v>51</v>
      </c>
      <c r="G3971" s="12">
        <v>1.25</v>
      </c>
      <c r="H3971" s="10">
        <v>1.25</v>
      </c>
      <c r="I3971" s="11">
        <v>1800</v>
      </c>
      <c r="J3971" s="11">
        <f t="shared" si="62"/>
        <v>2250</v>
      </c>
    </row>
    <row r="3972" spans="1:10">
      <c r="A3972" t="s">
        <v>76</v>
      </c>
      <c r="B3972" t="s">
        <v>83</v>
      </c>
      <c r="C3972" t="s">
        <v>86</v>
      </c>
      <c r="D3972">
        <v>2017</v>
      </c>
      <c r="E3972" t="s">
        <v>92</v>
      </c>
      <c r="F3972">
        <v>26</v>
      </c>
      <c r="G3972" s="12">
        <v>10.333333333333334</v>
      </c>
      <c r="H3972" s="10">
        <v>10.333333333333334</v>
      </c>
      <c r="I3972" s="11">
        <v>120</v>
      </c>
      <c r="J3972" s="11">
        <f t="shared" si="62"/>
        <v>1240</v>
      </c>
    </row>
    <row r="3973" spans="1:10">
      <c r="A3973" t="s">
        <v>100</v>
      </c>
      <c r="B3973" t="s">
        <v>85</v>
      </c>
      <c r="C3973" t="s">
        <v>86</v>
      </c>
      <c r="D3973">
        <v>2017</v>
      </c>
      <c r="E3973" t="s">
        <v>94</v>
      </c>
      <c r="F3973">
        <v>50</v>
      </c>
      <c r="G3973" s="12">
        <v>1.25</v>
      </c>
      <c r="H3973" s="10">
        <v>1.25</v>
      </c>
      <c r="I3973" s="11">
        <v>1800</v>
      </c>
      <c r="J3973" s="11">
        <f t="shared" si="62"/>
        <v>2250</v>
      </c>
    </row>
    <row r="3974" spans="1:10">
      <c r="A3974" t="s">
        <v>75</v>
      </c>
      <c r="B3974" t="s">
        <v>83</v>
      </c>
      <c r="C3974" t="s">
        <v>86</v>
      </c>
      <c r="D3974">
        <v>2017</v>
      </c>
      <c r="E3974" t="s">
        <v>92</v>
      </c>
      <c r="F3974">
        <v>24</v>
      </c>
      <c r="G3974" s="12">
        <v>13.333333333333334</v>
      </c>
      <c r="H3974" s="10">
        <v>13.333333333333334</v>
      </c>
      <c r="I3974" s="11">
        <v>120</v>
      </c>
      <c r="J3974" s="11">
        <f t="shared" si="62"/>
        <v>1600</v>
      </c>
    </row>
    <row r="3975" spans="1:10">
      <c r="A3975" t="s">
        <v>76</v>
      </c>
      <c r="B3975" t="s">
        <v>82</v>
      </c>
      <c r="C3975" t="s">
        <v>86</v>
      </c>
      <c r="D3975">
        <v>2017</v>
      </c>
      <c r="E3975" t="s">
        <v>92</v>
      </c>
      <c r="F3975">
        <v>23</v>
      </c>
      <c r="G3975" s="12">
        <v>61.5</v>
      </c>
      <c r="H3975" s="10">
        <v>61.5</v>
      </c>
      <c r="I3975" s="11">
        <v>405</v>
      </c>
      <c r="J3975" s="11">
        <f t="shared" si="62"/>
        <v>24907.5</v>
      </c>
    </row>
    <row r="3976" spans="1:10">
      <c r="A3976" t="s">
        <v>78</v>
      </c>
      <c r="B3976" t="s">
        <v>85</v>
      </c>
      <c r="C3976" t="s">
        <v>86</v>
      </c>
      <c r="D3976">
        <v>2017</v>
      </c>
      <c r="E3976" t="s">
        <v>91</v>
      </c>
      <c r="F3976">
        <v>11</v>
      </c>
      <c r="G3976" s="12">
        <v>6.5</v>
      </c>
      <c r="H3976" s="10">
        <v>6.5</v>
      </c>
      <c r="I3976" s="11">
        <v>1800</v>
      </c>
      <c r="J3976" s="11">
        <f t="shared" si="62"/>
        <v>11700</v>
      </c>
    </row>
    <row r="3977" spans="1:10">
      <c r="A3977" t="s">
        <v>76</v>
      </c>
      <c r="B3977" t="s">
        <v>85</v>
      </c>
      <c r="C3977" t="s">
        <v>86</v>
      </c>
      <c r="D3977">
        <v>2017</v>
      </c>
      <c r="E3977" t="s">
        <v>91</v>
      </c>
      <c r="F3977">
        <v>12</v>
      </c>
      <c r="G3977" s="12">
        <v>13.75</v>
      </c>
      <c r="H3977" s="10">
        <v>13.75</v>
      </c>
      <c r="I3977" s="11">
        <v>1800</v>
      </c>
      <c r="J3977" s="11">
        <f t="shared" si="62"/>
        <v>24750</v>
      </c>
    </row>
    <row r="3978" spans="1:10">
      <c r="A3978" t="s">
        <v>100</v>
      </c>
      <c r="B3978" t="s">
        <v>85</v>
      </c>
      <c r="C3978" t="s">
        <v>86</v>
      </c>
      <c r="D3978">
        <v>2017</v>
      </c>
      <c r="E3978" t="s">
        <v>93</v>
      </c>
      <c r="F3978">
        <v>36</v>
      </c>
      <c r="G3978" s="12">
        <v>1.5</v>
      </c>
      <c r="H3978" s="10">
        <v>1.5</v>
      </c>
      <c r="I3978" s="11">
        <v>1800</v>
      </c>
      <c r="J3978" s="11">
        <f t="shared" si="62"/>
        <v>2700</v>
      </c>
    </row>
    <row r="3979" spans="1:10">
      <c r="A3979" t="s">
        <v>77</v>
      </c>
      <c r="B3979" t="s">
        <v>85</v>
      </c>
      <c r="C3979" t="s">
        <v>86</v>
      </c>
      <c r="D3979">
        <v>2017</v>
      </c>
      <c r="E3979" t="s">
        <v>93</v>
      </c>
      <c r="F3979">
        <v>39</v>
      </c>
      <c r="G3979" s="12">
        <v>7.75</v>
      </c>
      <c r="H3979" s="10">
        <v>7.75</v>
      </c>
      <c r="I3979" s="11">
        <v>1800</v>
      </c>
      <c r="J3979" s="11">
        <f t="shared" si="62"/>
        <v>13950</v>
      </c>
    </row>
    <row r="3980" spans="1:10">
      <c r="A3980" t="s">
        <v>77</v>
      </c>
      <c r="B3980" t="s">
        <v>85</v>
      </c>
      <c r="C3980" t="s">
        <v>86</v>
      </c>
      <c r="D3980">
        <v>2017</v>
      </c>
      <c r="E3980" t="s">
        <v>91</v>
      </c>
      <c r="F3980">
        <v>11</v>
      </c>
      <c r="G3980" s="12">
        <v>4.75</v>
      </c>
      <c r="H3980" s="10">
        <v>4.75</v>
      </c>
      <c r="I3980" s="11">
        <v>1800</v>
      </c>
      <c r="J3980" s="11">
        <f t="shared" si="62"/>
        <v>8550</v>
      </c>
    </row>
    <row r="3981" spans="1:10">
      <c r="A3981" t="s">
        <v>75</v>
      </c>
      <c r="B3981" t="s">
        <v>83</v>
      </c>
      <c r="C3981" t="s">
        <v>86</v>
      </c>
      <c r="D3981">
        <v>2017</v>
      </c>
      <c r="E3981" t="s">
        <v>92</v>
      </c>
      <c r="F3981">
        <v>22</v>
      </c>
      <c r="G3981" s="12">
        <v>13</v>
      </c>
      <c r="H3981" s="10">
        <v>13</v>
      </c>
      <c r="I3981" s="11">
        <v>120</v>
      </c>
      <c r="J3981" s="11">
        <f t="shared" si="62"/>
        <v>1560</v>
      </c>
    </row>
    <row r="3982" spans="1:10">
      <c r="A3982" t="s">
        <v>76</v>
      </c>
      <c r="B3982" t="s">
        <v>84</v>
      </c>
      <c r="C3982" t="s">
        <v>86</v>
      </c>
      <c r="D3982">
        <v>2017</v>
      </c>
      <c r="E3982" t="s">
        <v>91</v>
      </c>
      <c r="F3982">
        <v>7</v>
      </c>
      <c r="G3982" s="12">
        <v>40.799999999999997</v>
      </c>
      <c r="H3982" s="10">
        <v>40.799999999999997</v>
      </c>
      <c r="I3982" s="11">
        <v>1050</v>
      </c>
      <c r="J3982" s="11">
        <f t="shared" si="62"/>
        <v>42840</v>
      </c>
    </row>
    <row r="3983" spans="1:10">
      <c r="A3983" t="s">
        <v>75</v>
      </c>
      <c r="B3983" t="s">
        <v>83</v>
      </c>
      <c r="C3983" t="s">
        <v>86</v>
      </c>
      <c r="D3983">
        <v>2017</v>
      </c>
      <c r="E3983" t="s">
        <v>91</v>
      </c>
      <c r="F3983">
        <v>7</v>
      </c>
      <c r="G3983" s="12">
        <v>7</v>
      </c>
      <c r="H3983" s="10">
        <v>7</v>
      </c>
      <c r="I3983" s="11">
        <v>120</v>
      </c>
      <c r="J3983" s="11">
        <f t="shared" si="62"/>
        <v>840</v>
      </c>
    </row>
    <row r="3984" spans="1:10">
      <c r="A3984" t="s">
        <v>77</v>
      </c>
      <c r="B3984" t="s">
        <v>85</v>
      </c>
      <c r="C3984" t="s">
        <v>86</v>
      </c>
      <c r="D3984">
        <v>2017</v>
      </c>
      <c r="E3984" t="s">
        <v>92</v>
      </c>
      <c r="F3984">
        <v>22</v>
      </c>
      <c r="G3984" s="12">
        <v>8.75</v>
      </c>
      <c r="H3984" s="10">
        <v>8.75</v>
      </c>
      <c r="I3984" s="11">
        <v>1800</v>
      </c>
      <c r="J3984" s="11">
        <f t="shared" si="62"/>
        <v>15750</v>
      </c>
    </row>
    <row r="3985" spans="1:10">
      <c r="A3985" t="s">
        <v>78</v>
      </c>
      <c r="B3985" t="s">
        <v>85</v>
      </c>
      <c r="C3985" t="s">
        <v>86</v>
      </c>
      <c r="D3985">
        <v>2017</v>
      </c>
      <c r="E3985" t="s">
        <v>94</v>
      </c>
      <c r="F3985">
        <v>50</v>
      </c>
      <c r="G3985" s="12">
        <v>3.25</v>
      </c>
      <c r="H3985" s="10">
        <v>3.25</v>
      </c>
      <c r="I3985" s="11">
        <v>1800</v>
      </c>
      <c r="J3985" s="11">
        <f t="shared" si="62"/>
        <v>5850</v>
      </c>
    </row>
    <row r="3986" spans="1:10">
      <c r="A3986" t="s">
        <v>100</v>
      </c>
      <c r="B3986" t="s">
        <v>85</v>
      </c>
      <c r="C3986" t="s">
        <v>86</v>
      </c>
      <c r="D3986">
        <v>2017</v>
      </c>
      <c r="E3986" t="s">
        <v>93</v>
      </c>
      <c r="F3986">
        <v>35</v>
      </c>
      <c r="G3986" s="12">
        <v>2.25</v>
      </c>
      <c r="H3986" s="10">
        <v>2.25</v>
      </c>
      <c r="I3986" s="11">
        <v>1800</v>
      </c>
      <c r="J3986" s="11">
        <f t="shared" si="62"/>
        <v>4050</v>
      </c>
    </row>
    <row r="3987" spans="1:10">
      <c r="A3987" t="s">
        <v>76</v>
      </c>
      <c r="B3987" t="s">
        <v>82</v>
      </c>
      <c r="C3987" t="s">
        <v>86</v>
      </c>
      <c r="D3987">
        <v>2017</v>
      </c>
      <c r="E3987" t="s">
        <v>92</v>
      </c>
      <c r="F3987">
        <v>25</v>
      </c>
      <c r="G3987" s="12">
        <v>78</v>
      </c>
      <c r="H3987" s="10">
        <v>78</v>
      </c>
      <c r="I3987" s="11">
        <v>405</v>
      </c>
      <c r="J3987" s="11">
        <f t="shared" si="62"/>
        <v>31590</v>
      </c>
    </row>
    <row r="3988" spans="1:10">
      <c r="A3988" t="s">
        <v>75</v>
      </c>
      <c r="B3988" t="s">
        <v>83</v>
      </c>
      <c r="C3988" t="s">
        <v>86</v>
      </c>
      <c r="D3988">
        <v>2017</v>
      </c>
      <c r="E3988" t="s">
        <v>91</v>
      </c>
      <c r="F3988">
        <v>11</v>
      </c>
      <c r="G3988" s="12">
        <v>12</v>
      </c>
      <c r="H3988" s="10">
        <v>12</v>
      </c>
      <c r="I3988" s="11">
        <v>120</v>
      </c>
      <c r="J3988" s="11">
        <f t="shared" si="62"/>
        <v>1440</v>
      </c>
    </row>
    <row r="3989" spans="1:10">
      <c r="A3989" t="s">
        <v>76</v>
      </c>
      <c r="B3989" t="s">
        <v>83</v>
      </c>
      <c r="C3989" t="s">
        <v>86</v>
      </c>
      <c r="D3989">
        <v>2017</v>
      </c>
      <c r="E3989" t="s">
        <v>91</v>
      </c>
      <c r="F3989">
        <v>11</v>
      </c>
      <c r="G3989" s="12">
        <v>15</v>
      </c>
      <c r="H3989" s="10">
        <v>15</v>
      </c>
      <c r="I3989" s="11">
        <v>120</v>
      </c>
      <c r="J3989" s="11">
        <f t="shared" si="62"/>
        <v>1800</v>
      </c>
    </row>
    <row r="3990" spans="1:10">
      <c r="A3990" t="s">
        <v>100</v>
      </c>
      <c r="B3990" t="s">
        <v>84</v>
      </c>
      <c r="C3990" t="s">
        <v>86</v>
      </c>
      <c r="D3990">
        <v>2017</v>
      </c>
      <c r="E3990" t="s">
        <v>94</v>
      </c>
      <c r="F3990">
        <v>43</v>
      </c>
      <c r="G3990" s="12">
        <v>10.799999999999999</v>
      </c>
      <c r="H3990" s="10">
        <v>10.799999999999999</v>
      </c>
      <c r="I3990" s="11">
        <v>1050</v>
      </c>
      <c r="J3990" s="11">
        <f t="shared" si="62"/>
        <v>11339.999999999998</v>
      </c>
    </row>
    <row r="3991" spans="1:10">
      <c r="A3991" t="s">
        <v>75</v>
      </c>
      <c r="B3991" t="s">
        <v>82</v>
      </c>
      <c r="C3991" t="s">
        <v>86</v>
      </c>
      <c r="D3991">
        <v>2017</v>
      </c>
      <c r="E3991" t="s">
        <v>91</v>
      </c>
      <c r="F3991">
        <v>11</v>
      </c>
      <c r="G3991" s="12">
        <v>43.5</v>
      </c>
      <c r="H3991" s="10">
        <v>43.5</v>
      </c>
      <c r="I3991" s="11">
        <v>405</v>
      </c>
      <c r="J3991" s="11">
        <f t="shared" si="62"/>
        <v>17617.5</v>
      </c>
    </row>
    <row r="3992" spans="1:10">
      <c r="A3992" t="s">
        <v>78</v>
      </c>
      <c r="B3992" t="s">
        <v>85</v>
      </c>
      <c r="C3992" t="s">
        <v>86</v>
      </c>
      <c r="D3992">
        <v>2017</v>
      </c>
      <c r="E3992" t="s">
        <v>92</v>
      </c>
      <c r="F3992">
        <v>22</v>
      </c>
      <c r="G3992" s="12">
        <v>5.75</v>
      </c>
      <c r="H3992" s="10">
        <v>5.75</v>
      </c>
      <c r="I3992" s="11">
        <v>1800</v>
      </c>
      <c r="J3992" s="11">
        <f t="shared" si="62"/>
        <v>10350</v>
      </c>
    </row>
    <row r="3993" spans="1:10">
      <c r="A3993" t="s">
        <v>75</v>
      </c>
      <c r="B3993" t="s">
        <v>83</v>
      </c>
      <c r="C3993" t="s">
        <v>86</v>
      </c>
      <c r="D3993">
        <v>2017</v>
      </c>
      <c r="E3993" t="s">
        <v>91</v>
      </c>
      <c r="F3993">
        <v>12</v>
      </c>
      <c r="G3993" s="12">
        <v>11</v>
      </c>
      <c r="H3993" s="10">
        <v>11</v>
      </c>
      <c r="I3993" s="11">
        <v>120</v>
      </c>
      <c r="J3993" s="11">
        <f t="shared" si="62"/>
        <v>1320</v>
      </c>
    </row>
    <row r="3994" spans="1:10">
      <c r="A3994" t="s">
        <v>100</v>
      </c>
      <c r="B3994" t="s">
        <v>85</v>
      </c>
      <c r="C3994" t="s">
        <v>86</v>
      </c>
      <c r="D3994">
        <v>2017</v>
      </c>
      <c r="E3994" t="s">
        <v>91</v>
      </c>
      <c r="F3994">
        <v>5</v>
      </c>
      <c r="G3994" s="12">
        <v>1.5</v>
      </c>
      <c r="H3994" s="10">
        <v>1.5</v>
      </c>
      <c r="I3994" s="11">
        <v>1800</v>
      </c>
      <c r="J3994" s="11">
        <f t="shared" si="62"/>
        <v>2700</v>
      </c>
    </row>
    <row r="3995" spans="1:10">
      <c r="A3995" t="s">
        <v>76</v>
      </c>
      <c r="B3995" t="s">
        <v>82</v>
      </c>
      <c r="C3995" t="s">
        <v>86</v>
      </c>
      <c r="D3995">
        <v>2017</v>
      </c>
      <c r="E3995" t="s">
        <v>94</v>
      </c>
      <c r="F3995">
        <v>40</v>
      </c>
      <c r="G3995" s="12">
        <v>57</v>
      </c>
      <c r="H3995" s="10">
        <v>57</v>
      </c>
      <c r="I3995" s="11">
        <v>405</v>
      </c>
      <c r="J3995" s="11">
        <f t="shared" si="62"/>
        <v>23085</v>
      </c>
    </row>
    <row r="3996" spans="1:10">
      <c r="A3996" t="s">
        <v>77</v>
      </c>
      <c r="B3996" t="s">
        <v>82</v>
      </c>
      <c r="C3996" t="s">
        <v>86</v>
      </c>
      <c r="D3996">
        <v>2017</v>
      </c>
      <c r="E3996" t="s">
        <v>91</v>
      </c>
      <c r="F3996">
        <v>11</v>
      </c>
      <c r="G3996" s="12">
        <v>49.5</v>
      </c>
      <c r="H3996" s="10">
        <v>49.5</v>
      </c>
      <c r="I3996" s="11">
        <v>405</v>
      </c>
      <c r="J3996" s="11">
        <f t="shared" si="62"/>
        <v>20047.5</v>
      </c>
    </row>
    <row r="3997" spans="1:10">
      <c r="A3997" t="s">
        <v>100</v>
      </c>
      <c r="B3997" t="s">
        <v>84</v>
      </c>
      <c r="C3997" t="s">
        <v>86</v>
      </c>
      <c r="D3997">
        <v>2017</v>
      </c>
      <c r="E3997" t="s">
        <v>93</v>
      </c>
      <c r="F3997">
        <v>36</v>
      </c>
      <c r="G3997" s="12">
        <v>12</v>
      </c>
      <c r="H3997" s="10">
        <v>12</v>
      </c>
      <c r="I3997" s="11">
        <v>1050</v>
      </c>
      <c r="J3997" s="11">
        <f t="shared" si="62"/>
        <v>12600</v>
      </c>
    </row>
    <row r="3998" spans="1:10">
      <c r="A3998" t="s">
        <v>100</v>
      </c>
      <c r="B3998" t="s">
        <v>82</v>
      </c>
      <c r="C3998" t="s">
        <v>86</v>
      </c>
      <c r="D3998">
        <v>2017</v>
      </c>
      <c r="E3998" t="s">
        <v>92</v>
      </c>
      <c r="F3998">
        <v>16</v>
      </c>
      <c r="G3998" s="12">
        <v>13.5</v>
      </c>
      <c r="H3998" s="10">
        <v>13.5</v>
      </c>
      <c r="I3998" s="11">
        <v>405</v>
      </c>
      <c r="J3998" s="11">
        <f t="shared" si="62"/>
        <v>5467.5</v>
      </c>
    </row>
    <row r="3999" spans="1:10">
      <c r="A3999" t="s">
        <v>77</v>
      </c>
      <c r="B3999" t="s">
        <v>84</v>
      </c>
      <c r="C3999" t="s">
        <v>86</v>
      </c>
      <c r="D3999">
        <v>2017</v>
      </c>
      <c r="E3999" t="s">
        <v>93</v>
      </c>
      <c r="F3999">
        <v>39</v>
      </c>
      <c r="G3999" s="12">
        <v>31.2</v>
      </c>
      <c r="H3999" s="10">
        <v>31.2</v>
      </c>
      <c r="I3999" s="11">
        <v>1050</v>
      </c>
      <c r="J3999" s="11">
        <f t="shared" si="62"/>
        <v>32760</v>
      </c>
    </row>
    <row r="4000" spans="1:10">
      <c r="A4000" t="s">
        <v>100</v>
      </c>
      <c r="B4000" t="s">
        <v>83</v>
      </c>
      <c r="C4000" t="s">
        <v>86</v>
      </c>
      <c r="D4000">
        <v>2017</v>
      </c>
      <c r="E4000" t="s">
        <v>94</v>
      </c>
      <c r="F4000">
        <v>42</v>
      </c>
      <c r="G4000" s="12">
        <v>2</v>
      </c>
      <c r="H4000" s="10">
        <v>2</v>
      </c>
      <c r="I4000" s="11">
        <v>120</v>
      </c>
      <c r="J4000" s="11">
        <f t="shared" si="62"/>
        <v>240</v>
      </c>
    </row>
    <row r="4001" spans="1:10">
      <c r="A4001" t="s">
        <v>76</v>
      </c>
      <c r="B4001" t="s">
        <v>85</v>
      </c>
      <c r="C4001" t="s">
        <v>86</v>
      </c>
      <c r="D4001">
        <v>2017</v>
      </c>
      <c r="E4001" t="s">
        <v>92</v>
      </c>
      <c r="F4001">
        <v>24</v>
      </c>
      <c r="G4001" s="12">
        <v>8</v>
      </c>
      <c r="H4001" s="10">
        <v>8</v>
      </c>
      <c r="I4001" s="11">
        <v>1800</v>
      </c>
      <c r="J4001" s="11">
        <f t="shared" si="62"/>
        <v>14400</v>
      </c>
    </row>
    <row r="4002" spans="1:10">
      <c r="A4002" t="s">
        <v>78</v>
      </c>
      <c r="B4002" t="s">
        <v>83</v>
      </c>
      <c r="C4002" t="s">
        <v>86</v>
      </c>
      <c r="D4002">
        <v>2017</v>
      </c>
      <c r="E4002" t="s">
        <v>92</v>
      </c>
      <c r="F4002">
        <v>26</v>
      </c>
      <c r="G4002" s="12">
        <v>8</v>
      </c>
      <c r="H4002" s="10">
        <v>8</v>
      </c>
      <c r="I4002" s="11">
        <v>120</v>
      </c>
      <c r="J4002" s="11">
        <f t="shared" si="62"/>
        <v>960</v>
      </c>
    </row>
    <row r="4003" spans="1:10">
      <c r="A4003" t="s">
        <v>100</v>
      </c>
      <c r="B4003" t="s">
        <v>82</v>
      </c>
      <c r="C4003" t="s">
        <v>86</v>
      </c>
      <c r="D4003">
        <v>2017</v>
      </c>
      <c r="E4003" t="s">
        <v>91</v>
      </c>
      <c r="F4003">
        <v>4</v>
      </c>
      <c r="G4003" s="12">
        <v>12</v>
      </c>
      <c r="H4003" s="10">
        <v>12</v>
      </c>
      <c r="I4003" s="11">
        <v>405</v>
      </c>
      <c r="J4003" s="11">
        <f t="shared" si="62"/>
        <v>4860</v>
      </c>
    </row>
    <row r="4004" spans="1:10">
      <c r="A4004" t="s">
        <v>100</v>
      </c>
      <c r="B4004" t="s">
        <v>85</v>
      </c>
      <c r="C4004" t="s">
        <v>86</v>
      </c>
      <c r="D4004">
        <v>2017</v>
      </c>
      <c r="E4004" t="s">
        <v>94</v>
      </c>
      <c r="F4004">
        <v>43</v>
      </c>
      <c r="G4004" s="12">
        <v>1.25</v>
      </c>
      <c r="H4004" s="10">
        <v>1.25</v>
      </c>
      <c r="I4004" s="11">
        <v>1800</v>
      </c>
      <c r="J4004" s="11">
        <f t="shared" si="62"/>
        <v>2250</v>
      </c>
    </row>
    <row r="4005" spans="1:10">
      <c r="A4005" t="s">
        <v>78</v>
      </c>
      <c r="B4005" t="s">
        <v>83</v>
      </c>
      <c r="C4005" t="s">
        <v>86</v>
      </c>
      <c r="D4005">
        <v>2017</v>
      </c>
      <c r="E4005" t="s">
        <v>93</v>
      </c>
      <c r="F4005">
        <v>27</v>
      </c>
      <c r="G4005" s="12">
        <v>4.666666666666667</v>
      </c>
      <c r="H4005" s="10">
        <v>4.666666666666667</v>
      </c>
      <c r="I4005" s="11">
        <v>120</v>
      </c>
      <c r="J4005" s="11">
        <f t="shared" si="62"/>
        <v>560</v>
      </c>
    </row>
    <row r="4006" spans="1:10">
      <c r="A4006" t="s">
        <v>76</v>
      </c>
      <c r="B4006" t="s">
        <v>83</v>
      </c>
      <c r="C4006" t="s">
        <v>86</v>
      </c>
      <c r="D4006">
        <v>2017</v>
      </c>
      <c r="E4006" t="s">
        <v>94</v>
      </c>
      <c r="F4006">
        <v>49</v>
      </c>
      <c r="G4006" s="12">
        <v>19.333333333333332</v>
      </c>
      <c r="H4006" s="10">
        <v>19.333333333333332</v>
      </c>
      <c r="I4006" s="11">
        <v>120</v>
      </c>
      <c r="J4006" s="11">
        <f t="shared" si="62"/>
        <v>2320</v>
      </c>
    </row>
    <row r="4007" spans="1:10">
      <c r="A4007" t="s">
        <v>75</v>
      </c>
      <c r="B4007" t="s">
        <v>83</v>
      </c>
      <c r="C4007" t="s">
        <v>86</v>
      </c>
      <c r="D4007">
        <v>2017</v>
      </c>
      <c r="E4007" t="s">
        <v>94</v>
      </c>
      <c r="F4007">
        <v>50</v>
      </c>
      <c r="G4007" s="12">
        <v>13</v>
      </c>
      <c r="H4007" s="10">
        <v>13</v>
      </c>
      <c r="I4007" s="11">
        <v>120</v>
      </c>
      <c r="J4007" s="11">
        <f t="shared" si="62"/>
        <v>1560</v>
      </c>
    </row>
    <row r="4008" spans="1:10">
      <c r="A4008" t="s">
        <v>100</v>
      </c>
      <c r="B4008" t="s">
        <v>82</v>
      </c>
      <c r="C4008" t="s">
        <v>86</v>
      </c>
      <c r="D4008">
        <v>2017</v>
      </c>
      <c r="E4008" t="s">
        <v>94</v>
      </c>
      <c r="F4008">
        <v>42</v>
      </c>
      <c r="G4008" s="12">
        <v>12</v>
      </c>
      <c r="H4008" s="10">
        <v>12</v>
      </c>
      <c r="I4008" s="11">
        <v>405</v>
      </c>
      <c r="J4008" s="11">
        <f t="shared" si="62"/>
        <v>4860</v>
      </c>
    </row>
    <row r="4009" spans="1:10">
      <c r="A4009" t="s">
        <v>78</v>
      </c>
      <c r="B4009" t="s">
        <v>85</v>
      </c>
      <c r="C4009" t="s">
        <v>86</v>
      </c>
      <c r="D4009">
        <v>2017</v>
      </c>
      <c r="E4009" t="s">
        <v>93</v>
      </c>
      <c r="F4009">
        <v>27</v>
      </c>
      <c r="G4009" s="12">
        <v>4.75</v>
      </c>
      <c r="H4009" s="10">
        <v>4.75</v>
      </c>
      <c r="I4009" s="11">
        <v>1800</v>
      </c>
      <c r="J4009" s="11">
        <f t="shared" si="62"/>
        <v>8550</v>
      </c>
    </row>
    <row r="4010" spans="1:10">
      <c r="A4010" t="s">
        <v>75</v>
      </c>
      <c r="B4010" t="s">
        <v>84</v>
      </c>
      <c r="C4010" t="s">
        <v>86</v>
      </c>
      <c r="D4010">
        <v>2017</v>
      </c>
      <c r="E4010" t="s">
        <v>94</v>
      </c>
      <c r="F4010">
        <v>50</v>
      </c>
      <c r="G4010" s="12">
        <v>37.199999999999996</v>
      </c>
      <c r="H4010" s="10">
        <v>37.199999999999996</v>
      </c>
      <c r="I4010" s="11">
        <v>1050</v>
      </c>
      <c r="J4010" s="11">
        <f t="shared" si="62"/>
        <v>39059.999999999993</v>
      </c>
    </row>
    <row r="4011" spans="1:10">
      <c r="A4011" t="s">
        <v>100</v>
      </c>
      <c r="B4011" t="s">
        <v>83</v>
      </c>
      <c r="C4011" t="s">
        <v>86</v>
      </c>
      <c r="D4011">
        <v>2017</v>
      </c>
      <c r="E4011" t="s">
        <v>94</v>
      </c>
      <c r="F4011">
        <v>44</v>
      </c>
      <c r="G4011" s="12">
        <v>3.3333333333333335</v>
      </c>
      <c r="H4011" s="10">
        <v>3.3333333333333335</v>
      </c>
      <c r="I4011" s="11">
        <v>120</v>
      </c>
      <c r="J4011" s="11">
        <f t="shared" si="62"/>
        <v>400</v>
      </c>
    </row>
    <row r="4012" spans="1:10">
      <c r="A4012" t="s">
        <v>76</v>
      </c>
      <c r="B4012" t="s">
        <v>82</v>
      </c>
      <c r="C4012" t="s">
        <v>86</v>
      </c>
      <c r="D4012">
        <v>2017</v>
      </c>
      <c r="E4012" t="s">
        <v>92</v>
      </c>
      <c r="F4012">
        <v>22</v>
      </c>
      <c r="G4012" s="12">
        <v>82.5</v>
      </c>
      <c r="H4012" s="10">
        <v>82.5</v>
      </c>
      <c r="I4012" s="11">
        <v>405</v>
      </c>
      <c r="J4012" s="11">
        <f t="shared" si="62"/>
        <v>33412.5</v>
      </c>
    </row>
    <row r="4013" spans="1:10">
      <c r="A4013" t="s">
        <v>100</v>
      </c>
      <c r="B4013" t="s">
        <v>82</v>
      </c>
      <c r="C4013" t="s">
        <v>86</v>
      </c>
      <c r="D4013">
        <v>2017</v>
      </c>
      <c r="E4013" t="s">
        <v>91</v>
      </c>
      <c r="F4013">
        <v>3</v>
      </c>
      <c r="G4013" s="12">
        <v>12</v>
      </c>
      <c r="H4013" s="10">
        <v>12</v>
      </c>
      <c r="I4013" s="11">
        <v>405</v>
      </c>
      <c r="J4013" s="11">
        <f t="shared" si="62"/>
        <v>4860</v>
      </c>
    </row>
    <row r="4014" spans="1:10">
      <c r="A4014" t="s">
        <v>75</v>
      </c>
      <c r="B4014" t="s">
        <v>83</v>
      </c>
      <c r="C4014" t="s">
        <v>86</v>
      </c>
      <c r="D4014">
        <v>2017</v>
      </c>
      <c r="E4014" t="s">
        <v>92</v>
      </c>
      <c r="F4014">
        <v>23</v>
      </c>
      <c r="G4014" s="12">
        <v>12.333333333333334</v>
      </c>
      <c r="H4014" s="10">
        <v>12.333333333333334</v>
      </c>
      <c r="I4014" s="11">
        <v>120</v>
      </c>
      <c r="J4014" s="11">
        <f t="shared" si="62"/>
        <v>1480</v>
      </c>
    </row>
    <row r="4015" spans="1:10">
      <c r="A4015" t="s">
        <v>78</v>
      </c>
      <c r="B4015" t="s">
        <v>84</v>
      </c>
      <c r="C4015" t="s">
        <v>86</v>
      </c>
      <c r="D4015">
        <v>2017</v>
      </c>
      <c r="E4015" t="s">
        <v>92</v>
      </c>
      <c r="F4015">
        <v>24</v>
      </c>
      <c r="G4015" s="12">
        <v>16.8</v>
      </c>
      <c r="H4015" s="10">
        <v>16.8</v>
      </c>
      <c r="I4015" s="11">
        <v>1050</v>
      </c>
      <c r="J4015" s="11">
        <f t="shared" si="62"/>
        <v>17640</v>
      </c>
    </row>
    <row r="4016" spans="1:10">
      <c r="A4016" t="s">
        <v>77</v>
      </c>
      <c r="B4016" t="s">
        <v>82</v>
      </c>
      <c r="C4016" t="s">
        <v>86</v>
      </c>
      <c r="D4016">
        <v>2017</v>
      </c>
      <c r="E4016" t="s">
        <v>91</v>
      </c>
      <c r="F4016">
        <v>12</v>
      </c>
      <c r="G4016" s="12">
        <v>37.5</v>
      </c>
      <c r="H4016" s="10">
        <v>37.5</v>
      </c>
      <c r="I4016" s="11">
        <v>405</v>
      </c>
      <c r="J4016" s="11">
        <f t="shared" si="62"/>
        <v>15187.5</v>
      </c>
    </row>
    <row r="4017" spans="1:10">
      <c r="A4017" t="s">
        <v>76</v>
      </c>
      <c r="B4017" t="s">
        <v>82</v>
      </c>
      <c r="C4017" t="s">
        <v>86</v>
      </c>
      <c r="D4017">
        <v>2017</v>
      </c>
      <c r="E4017" t="s">
        <v>94</v>
      </c>
      <c r="F4017">
        <v>49</v>
      </c>
      <c r="G4017" s="12">
        <v>81</v>
      </c>
      <c r="H4017" s="10">
        <v>81</v>
      </c>
      <c r="I4017" s="11">
        <v>405</v>
      </c>
      <c r="J4017" s="11">
        <f t="shared" si="62"/>
        <v>32805</v>
      </c>
    </row>
    <row r="4018" spans="1:10">
      <c r="A4018" t="s">
        <v>76</v>
      </c>
      <c r="B4018" t="s">
        <v>82</v>
      </c>
      <c r="C4018" t="s">
        <v>86</v>
      </c>
      <c r="D4018">
        <v>2017</v>
      </c>
      <c r="E4018" t="s">
        <v>91</v>
      </c>
      <c r="F4018">
        <v>11</v>
      </c>
      <c r="G4018" s="12">
        <v>52.5</v>
      </c>
      <c r="H4018" s="10">
        <v>52.5</v>
      </c>
      <c r="I4018" s="11">
        <v>405</v>
      </c>
      <c r="J4018" s="11">
        <f t="shared" si="62"/>
        <v>21262.5</v>
      </c>
    </row>
    <row r="4019" spans="1:10">
      <c r="A4019" t="s">
        <v>78</v>
      </c>
      <c r="B4019" t="s">
        <v>83</v>
      </c>
      <c r="C4019" t="s">
        <v>86</v>
      </c>
      <c r="D4019">
        <v>2017</v>
      </c>
      <c r="E4019" t="s">
        <v>94</v>
      </c>
      <c r="F4019">
        <v>49</v>
      </c>
      <c r="G4019" s="12">
        <v>9.3333333333333339</v>
      </c>
      <c r="H4019" s="10">
        <v>9.3333333333333339</v>
      </c>
      <c r="I4019" s="11">
        <v>120</v>
      </c>
      <c r="J4019" s="11">
        <f t="shared" si="62"/>
        <v>1120</v>
      </c>
    </row>
    <row r="4020" spans="1:10">
      <c r="A4020" t="s">
        <v>78</v>
      </c>
      <c r="B4020" t="s">
        <v>83</v>
      </c>
      <c r="C4020" t="s">
        <v>86</v>
      </c>
      <c r="D4020">
        <v>2017</v>
      </c>
      <c r="E4020" t="s">
        <v>92</v>
      </c>
      <c r="F4020">
        <v>25</v>
      </c>
      <c r="G4020" s="12">
        <v>7</v>
      </c>
      <c r="H4020" s="10">
        <v>7</v>
      </c>
      <c r="I4020" s="11">
        <v>120</v>
      </c>
      <c r="J4020" s="11">
        <f t="shared" si="62"/>
        <v>840</v>
      </c>
    </row>
    <row r="4021" spans="1:10">
      <c r="A4021" t="s">
        <v>77</v>
      </c>
      <c r="B4021" t="s">
        <v>82</v>
      </c>
      <c r="C4021" t="s">
        <v>86</v>
      </c>
      <c r="D4021">
        <v>2017</v>
      </c>
      <c r="E4021" t="s">
        <v>94</v>
      </c>
      <c r="F4021">
        <v>50</v>
      </c>
      <c r="G4021" s="12">
        <v>30</v>
      </c>
      <c r="H4021" s="10">
        <v>30</v>
      </c>
      <c r="I4021" s="11">
        <v>405</v>
      </c>
      <c r="J4021" s="11">
        <f t="shared" si="62"/>
        <v>12150</v>
      </c>
    </row>
    <row r="4022" spans="1:10">
      <c r="A4022" t="s">
        <v>78</v>
      </c>
      <c r="B4022" t="s">
        <v>82</v>
      </c>
      <c r="C4022" t="s">
        <v>86</v>
      </c>
      <c r="D4022">
        <v>2017</v>
      </c>
      <c r="E4022" t="s">
        <v>93</v>
      </c>
      <c r="F4022">
        <v>27</v>
      </c>
      <c r="G4022" s="12">
        <v>43.5</v>
      </c>
      <c r="H4022" s="10">
        <v>43.5</v>
      </c>
      <c r="I4022" s="11">
        <v>405</v>
      </c>
      <c r="J4022" s="11">
        <f t="shared" si="62"/>
        <v>17617.5</v>
      </c>
    </row>
    <row r="4023" spans="1:10">
      <c r="A4023" t="s">
        <v>75</v>
      </c>
      <c r="B4023" t="s">
        <v>82</v>
      </c>
      <c r="C4023" t="s">
        <v>86</v>
      </c>
      <c r="D4023">
        <v>2017</v>
      </c>
      <c r="E4023" t="s">
        <v>94</v>
      </c>
      <c r="F4023">
        <v>49</v>
      </c>
      <c r="G4023" s="12">
        <v>45</v>
      </c>
      <c r="H4023" s="10">
        <v>45</v>
      </c>
      <c r="I4023" s="11">
        <v>405</v>
      </c>
      <c r="J4023" s="11">
        <f t="shared" si="62"/>
        <v>18225</v>
      </c>
    </row>
    <row r="4024" spans="1:10">
      <c r="A4024" t="s">
        <v>77</v>
      </c>
      <c r="B4024" t="s">
        <v>82</v>
      </c>
      <c r="C4024" t="s">
        <v>86</v>
      </c>
      <c r="D4024">
        <v>2017</v>
      </c>
      <c r="E4024" t="s">
        <v>93</v>
      </c>
      <c r="F4024">
        <v>27</v>
      </c>
      <c r="G4024" s="12">
        <v>31.5</v>
      </c>
      <c r="H4024" s="10">
        <v>31.5</v>
      </c>
      <c r="I4024" s="11">
        <v>405</v>
      </c>
      <c r="J4024" s="11">
        <f t="shared" si="62"/>
        <v>12757.5</v>
      </c>
    </row>
    <row r="4025" spans="1:10">
      <c r="A4025" t="s">
        <v>100</v>
      </c>
      <c r="B4025" t="s">
        <v>84</v>
      </c>
      <c r="C4025" t="s">
        <v>86</v>
      </c>
      <c r="D4025">
        <v>2017</v>
      </c>
      <c r="E4025" t="s">
        <v>92</v>
      </c>
      <c r="F4025">
        <v>20</v>
      </c>
      <c r="G4025" s="12">
        <v>12</v>
      </c>
      <c r="H4025" s="10">
        <v>12</v>
      </c>
      <c r="I4025" s="11">
        <v>1050</v>
      </c>
      <c r="J4025" s="11">
        <f t="shared" si="62"/>
        <v>12600</v>
      </c>
    </row>
    <row r="4026" spans="1:10">
      <c r="A4026" t="s">
        <v>78</v>
      </c>
      <c r="B4026" t="s">
        <v>84</v>
      </c>
      <c r="C4026" t="s">
        <v>86</v>
      </c>
      <c r="D4026">
        <v>2017</v>
      </c>
      <c r="E4026" t="s">
        <v>93</v>
      </c>
      <c r="F4026">
        <v>39</v>
      </c>
      <c r="G4026" s="12">
        <v>22.8</v>
      </c>
      <c r="H4026" s="10">
        <v>22.8</v>
      </c>
      <c r="I4026" s="11">
        <v>1050</v>
      </c>
      <c r="J4026" s="11">
        <f t="shared" si="62"/>
        <v>23940</v>
      </c>
    </row>
    <row r="4027" spans="1:10">
      <c r="A4027" t="s">
        <v>76</v>
      </c>
      <c r="B4027" t="s">
        <v>85</v>
      </c>
      <c r="C4027" t="s">
        <v>86</v>
      </c>
      <c r="D4027">
        <v>2017</v>
      </c>
      <c r="E4027" t="s">
        <v>94</v>
      </c>
      <c r="F4027">
        <v>40</v>
      </c>
      <c r="G4027" s="12">
        <v>14</v>
      </c>
      <c r="H4027" s="10">
        <v>14</v>
      </c>
      <c r="I4027" s="11">
        <v>1800</v>
      </c>
      <c r="J4027" s="11">
        <f t="shared" si="62"/>
        <v>25200</v>
      </c>
    </row>
    <row r="4028" spans="1:10">
      <c r="A4028" t="s">
        <v>77</v>
      </c>
      <c r="B4028" t="s">
        <v>83</v>
      </c>
      <c r="C4028" t="s">
        <v>86</v>
      </c>
      <c r="D4028">
        <v>2017</v>
      </c>
      <c r="E4028" t="s">
        <v>91</v>
      </c>
      <c r="F4028">
        <v>13</v>
      </c>
      <c r="G4028" s="12">
        <v>6.666666666666667</v>
      </c>
      <c r="H4028" s="10">
        <v>6.666666666666667</v>
      </c>
      <c r="I4028" s="11">
        <v>120</v>
      </c>
      <c r="J4028" s="11">
        <f t="shared" si="62"/>
        <v>800</v>
      </c>
    </row>
    <row r="4029" spans="1:10">
      <c r="A4029" t="s">
        <v>100</v>
      </c>
      <c r="B4029" t="s">
        <v>85</v>
      </c>
      <c r="C4029" t="s">
        <v>86</v>
      </c>
      <c r="D4029">
        <v>2017</v>
      </c>
      <c r="E4029" t="s">
        <v>94</v>
      </c>
      <c r="F4029">
        <v>47</v>
      </c>
      <c r="G4029" s="12">
        <v>2</v>
      </c>
      <c r="H4029" s="10">
        <v>2</v>
      </c>
      <c r="I4029" s="11">
        <v>1800</v>
      </c>
      <c r="J4029" s="11">
        <f t="shared" si="62"/>
        <v>3600</v>
      </c>
    </row>
    <row r="4030" spans="1:10">
      <c r="A4030" t="s">
        <v>77</v>
      </c>
      <c r="B4030" t="s">
        <v>85</v>
      </c>
      <c r="C4030" t="s">
        <v>86</v>
      </c>
      <c r="D4030">
        <v>2017</v>
      </c>
      <c r="E4030" t="s">
        <v>91</v>
      </c>
      <c r="F4030">
        <v>12</v>
      </c>
      <c r="G4030" s="12">
        <v>8.25</v>
      </c>
      <c r="H4030" s="10">
        <v>8.25</v>
      </c>
      <c r="I4030" s="11">
        <v>1800</v>
      </c>
      <c r="J4030" s="11">
        <f t="shared" si="62"/>
        <v>14850</v>
      </c>
    </row>
    <row r="4031" spans="1:10">
      <c r="A4031" t="s">
        <v>75</v>
      </c>
      <c r="B4031" t="s">
        <v>85</v>
      </c>
      <c r="C4031" t="s">
        <v>86</v>
      </c>
      <c r="D4031">
        <v>2017</v>
      </c>
      <c r="E4031" t="s">
        <v>92</v>
      </c>
      <c r="F4031">
        <v>22</v>
      </c>
      <c r="G4031" s="12">
        <v>9.25</v>
      </c>
      <c r="H4031" s="10">
        <v>9.25</v>
      </c>
      <c r="I4031" s="11">
        <v>1800</v>
      </c>
      <c r="J4031" s="11">
        <f t="shared" si="62"/>
        <v>16650</v>
      </c>
    </row>
    <row r="4032" spans="1:10">
      <c r="A4032" t="s">
        <v>100</v>
      </c>
      <c r="B4032" t="s">
        <v>84</v>
      </c>
      <c r="C4032" t="s">
        <v>86</v>
      </c>
      <c r="D4032">
        <v>2017</v>
      </c>
      <c r="E4032" t="s">
        <v>94</v>
      </c>
      <c r="F4032">
        <v>52</v>
      </c>
      <c r="G4032" s="12">
        <v>10.799999999999999</v>
      </c>
      <c r="H4032" s="10">
        <v>10.799999999999999</v>
      </c>
      <c r="I4032" s="11">
        <v>1050</v>
      </c>
      <c r="J4032" s="11">
        <f t="shared" si="62"/>
        <v>11339.999999999998</v>
      </c>
    </row>
    <row r="4033" spans="1:10">
      <c r="A4033" t="s">
        <v>100</v>
      </c>
      <c r="B4033" t="s">
        <v>83</v>
      </c>
      <c r="C4033" t="s">
        <v>86</v>
      </c>
      <c r="D4033">
        <v>2017</v>
      </c>
      <c r="E4033" t="s">
        <v>93</v>
      </c>
      <c r="F4033">
        <v>36</v>
      </c>
      <c r="G4033" s="12">
        <v>2.6666666666666665</v>
      </c>
      <c r="H4033" s="10">
        <v>2.6666666666666665</v>
      </c>
      <c r="I4033" s="11">
        <v>120</v>
      </c>
      <c r="J4033" s="11">
        <f t="shared" si="62"/>
        <v>320</v>
      </c>
    </row>
    <row r="4034" spans="1:10">
      <c r="A4034" t="s">
        <v>76</v>
      </c>
      <c r="B4034" t="s">
        <v>84</v>
      </c>
      <c r="C4034" t="s">
        <v>86</v>
      </c>
      <c r="D4034">
        <v>2017</v>
      </c>
      <c r="E4034" t="s">
        <v>91</v>
      </c>
      <c r="F4034">
        <v>11</v>
      </c>
      <c r="G4034" s="12">
        <v>38.4</v>
      </c>
      <c r="H4034" s="10">
        <v>38.4</v>
      </c>
      <c r="I4034" s="11">
        <v>1050</v>
      </c>
      <c r="J4034" s="11">
        <f t="shared" ref="J4034:J4097" si="63">I4034*G4034</f>
        <v>40320</v>
      </c>
    </row>
    <row r="4035" spans="1:10">
      <c r="A4035" t="s">
        <v>77</v>
      </c>
      <c r="B4035" t="s">
        <v>82</v>
      </c>
      <c r="C4035" t="s">
        <v>86</v>
      </c>
      <c r="D4035">
        <v>2017</v>
      </c>
      <c r="E4035" t="s">
        <v>92</v>
      </c>
      <c r="F4035">
        <v>23</v>
      </c>
      <c r="G4035" s="12">
        <v>34.5</v>
      </c>
      <c r="H4035" s="10">
        <v>34.5</v>
      </c>
      <c r="I4035" s="11">
        <v>405</v>
      </c>
      <c r="J4035" s="11">
        <f t="shared" si="63"/>
        <v>13972.5</v>
      </c>
    </row>
    <row r="4036" spans="1:10">
      <c r="A4036" t="s">
        <v>77</v>
      </c>
      <c r="B4036" t="s">
        <v>82</v>
      </c>
      <c r="C4036" t="s">
        <v>86</v>
      </c>
      <c r="D4036">
        <v>2017</v>
      </c>
      <c r="E4036" t="s">
        <v>91</v>
      </c>
      <c r="F4036">
        <v>13</v>
      </c>
      <c r="G4036" s="12">
        <v>37.5</v>
      </c>
      <c r="H4036" s="10">
        <v>37.5</v>
      </c>
      <c r="I4036" s="11">
        <v>405</v>
      </c>
      <c r="J4036" s="11">
        <f t="shared" si="63"/>
        <v>15187.5</v>
      </c>
    </row>
    <row r="4037" spans="1:10">
      <c r="A4037" t="s">
        <v>75</v>
      </c>
      <c r="B4037" t="s">
        <v>83</v>
      </c>
      <c r="C4037" t="s">
        <v>86</v>
      </c>
      <c r="D4037">
        <v>2017</v>
      </c>
      <c r="E4037" t="s">
        <v>92</v>
      </c>
      <c r="F4037">
        <v>25</v>
      </c>
      <c r="G4037" s="12">
        <v>7.333333333333333</v>
      </c>
      <c r="H4037" s="10">
        <v>7.333333333333333</v>
      </c>
      <c r="I4037" s="11">
        <v>120</v>
      </c>
      <c r="J4037" s="11">
        <f t="shared" si="63"/>
        <v>880</v>
      </c>
    </row>
    <row r="4038" spans="1:10">
      <c r="A4038" t="s">
        <v>78</v>
      </c>
      <c r="B4038" t="s">
        <v>82</v>
      </c>
      <c r="C4038" t="s">
        <v>86</v>
      </c>
      <c r="D4038">
        <v>2017</v>
      </c>
      <c r="E4038" t="s">
        <v>93</v>
      </c>
      <c r="F4038">
        <v>39</v>
      </c>
      <c r="G4038" s="12">
        <v>16.5</v>
      </c>
      <c r="H4038" s="10">
        <v>16.5</v>
      </c>
      <c r="I4038" s="11">
        <v>405</v>
      </c>
      <c r="J4038" s="11">
        <f t="shared" si="63"/>
        <v>6682.5</v>
      </c>
    </row>
    <row r="4039" spans="1:10">
      <c r="A4039" t="s">
        <v>100</v>
      </c>
      <c r="B4039" t="s">
        <v>85</v>
      </c>
      <c r="C4039" t="s">
        <v>86</v>
      </c>
      <c r="D4039">
        <v>2017</v>
      </c>
      <c r="E4039" t="s">
        <v>94</v>
      </c>
      <c r="F4039">
        <v>44</v>
      </c>
      <c r="G4039" s="12">
        <v>2.5</v>
      </c>
      <c r="H4039" s="10">
        <v>2.5</v>
      </c>
      <c r="I4039" s="11">
        <v>1800</v>
      </c>
      <c r="J4039" s="11">
        <f t="shared" si="63"/>
        <v>4500</v>
      </c>
    </row>
    <row r="4040" spans="1:10">
      <c r="A4040" t="s">
        <v>76</v>
      </c>
      <c r="B4040" t="s">
        <v>83</v>
      </c>
      <c r="C4040" t="s">
        <v>86</v>
      </c>
      <c r="D4040">
        <v>2017</v>
      </c>
      <c r="E4040" t="s">
        <v>91</v>
      </c>
      <c r="F4040">
        <v>12</v>
      </c>
      <c r="G4040" s="12">
        <v>12.333333333333334</v>
      </c>
      <c r="H4040" s="10">
        <v>12.333333333333334</v>
      </c>
      <c r="I4040" s="11">
        <v>120</v>
      </c>
      <c r="J4040" s="11">
        <f t="shared" si="63"/>
        <v>1480</v>
      </c>
    </row>
    <row r="4041" spans="1:10">
      <c r="A4041" t="s">
        <v>76</v>
      </c>
      <c r="B4041" t="s">
        <v>82</v>
      </c>
      <c r="C4041" t="s">
        <v>86</v>
      </c>
      <c r="D4041">
        <v>2017</v>
      </c>
      <c r="E4041" t="s">
        <v>91</v>
      </c>
      <c r="F4041">
        <v>13</v>
      </c>
      <c r="G4041" s="12">
        <v>73.5</v>
      </c>
      <c r="H4041" s="10">
        <v>73.5</v>
      </c>
      <c r="I4041" s="11">
        <v>405</v>
      </c>
      <c r="J4041" s="11">
        <f t="shared" si="63"/>
        <v>29767.5</v>
      </c>
    </row>
    <row r="4042" spans="1:10">
      <c r="A4042" t="s">
        <v>100</v>
      </c>
      <c r="B4042" t="s">
        <v>85</v>
      </c>
      <c r="C4042" t="s">
        <v>86</v>
      </c>
      <c r="D4042">
        <v>2017</v>
      </c>
      <c r="E4042" t="s">
        <v>91</v>
      </c>
      <c r="F4042">
        <v>1</v>
      </c>
      <c r="G4042" s="12">
        <v>1.75</v>
      </c>
      <c r="H4042" s="10">
        <v>1.75</v>
      </c>
      <c r="I4042" s="11">
        <v>1800</v>
      </c>
      <c r="J4042" s="11">
        <f t="shared" si="63"/>
        <v>3150</v>
      </c>
    </row>
    <row r="4043" spans="1:10">
      <c r="A4043" t="s">
        <v>76</v>
      </c>
      <c r="B4043" t="s">
        <v>85</v>
      </c>
      <c r="C4043" t="s">
        <v>86</v>
      </c>
      <c r="D4043">
        <v>2017</v>
      </c>
      <c r="E4043" t="s">
        <v>94</v>
      </c>
      <c r="F4043">
        <v>49</v>
      </c>
      <c r="G4043" s="12">
        <v>12.75</v>
      </c>
      <c r="H4043" s="10">
        <v>12.75</v>
      </c>
      <c r="I4043" s="11">
        <v>1800</v>
      </c>
      <c r="J4043" s="11">
        <f t="shared" si="63"/>
        <v>22950</v>
      </c>
    </row>
    <row r="4044" spans="1:10">
      <c r="A4044" t="s">
        <v>76</v>
      </c>
      <c r="B4044" t="s">
        <v>82</v>
      </c>
      <c r="C4044" t="s">
        <v>86</v>
      </c>
      <c r="D4044">
        <v>2017</v>
      </c>
      <c r="E4044" t="s">
        <v>92</v>
      </c>
      <c r="F4044">
        <v>24</v>
      </c>
      <c r="G4044" s="12">
        <v>66</v>
      </c>
      <c r="H4044" s="10">
        <v>66</v>
      </c>
      <c r="I4044" s="11">
        <v>405</v>
      </c>
      <c r="J4044" s="11">
        <f t="shared" si="63"/>
        <v>26730</v>
      </c>
    </row>
    <row r="4045" spans="1:10">
      <c r="A4045" t="s">
        <v>78</v>
      </c>
      <c r="B4045" t="s">
        <v>85</v>
      </c>
      <c r="C4045" t="s">
        <v>86</v>
      </c>
      <c r="D4045">
        <v>2017</v>
      </c>
      <c r="E4045" t="s">
        <v>94</v>
      </c>
      <c r="F4045">
        <v>51</v>
      </c>
      <c r="G4045" s="12">
        <v>3</v>
      </c>
      <c r="H4045" s="10">
        <v>3</v>
      </c>
      <c r="I4045" s="11">
        <v>1800</v>
      </c>
      <c r="J4045" s="11">
        <f t="shared" si="63"/>
        <v>5400</v>
      </c>
    </row>
    <row r="4046" spans="1:10">
      <c r="A4046" t="s">
        <v>78</v>
      </c>
      <c r="B4046" t="s">
        <v>83</v>
      </c>
      <c r="C4046" t="s">
        <v>86</v>
      </c>
      <c r="D4046">
        <v>2017</v>
      </c>
      <c r="E4046" t="s">
        <v>92</v>
      </c>
      <c r="F4046">
        <v>23</v>
      </c>
      <c r="G4046" s="12">
        <v>4.666666666666667</v>
      </c>
      <c r="H4046" s="10">
        <v>4.666666666666667</v>
      </c>
      <c r="I4046" s="11">
        <v>120</v>
      </c>
      <c r="J4046" s="11">
        <f t="shared" si="63"/>
        <v>560</v>
      </c>
    </row>
    <row r="4047" spans="1:10">
      <c r="A4047" t="s">
        <v>75</v>
      </c>
      <c r="B4047" t="s">
        <v>85</v>
      </c>
      <c r="C4047" t="s">
        <v>86</v>
      </c>
      <c r="D4047">
        <v>2017</v>
      </c>
      <c r="E4047" t="s">
        <v>94</v>
      </c>
      <c r="F4047">
        <v>50</v>
      </c>
      <c r="G4047" s="12">
        <v>9</v>
      </c>
      <c r="H4047" s="10">
        <v>9</v>
      </c>
      <c r="I4047" s="11">
        <v>1800</v>
      </c>
      <c r="J4047" s="11">
        <f t="shared" si="63"/>
        <v>16200</v>
      </c>
    </row>
    <row r="4048" spans="1:10">
      <c r="A4048" t="s">
        <v>78</v>
      </c>
      <c r="B4048" t="s">
        <v>85</v>
      </c>
      <c r="C4048" t="s">
        <v>86</v>
      </c>
      <c r="D4048">
        <v>2017</v>
      </c>
      <c r="E4048" t="s">
        <v>94</v>
      </c>
      <c r="F4048">
        <v>40</v>
      </c>
      <c r="G4048" s="12">
        <v>3</v>
      </c>
      <c r="H4048" s="10">
        <v>3</v>
      </c>
      <c r="I4048" s="11">
        <v>1800</v>
      </c>
      <c r="J4048" s="11">
        <f t="shared" si="63"/>
        <v>5400</v>
      </c>
    </row>
    <row r="4049" spans="1:10">
      <c r="A4049" t="s">
        <v>77</v>
      </c>
      <c r="B4049" t="s">
        <v>84</v>
      </c>
      <c r="C4049" t="s">
        <v>86</v>
      </c>
      <c r="D4049">
        <v>2017</v>
      </c>
      <c r="E4049" t="s">
        <v>91</v>
      </c>
      <c r="F4049">
        <v>13</v>
      </c>
      <c r="G4049" s="12">
        <v>22.8</v>
      </c>
      <c r="H4049" s="10">
        <v>22.8</v>
      </c>
      <c r="I4049" s="11">
        <v>1050</v>
      </c>
      <c r="J4049" s="11">
        <f t="shared" si="63"/>
        <v>23940</v>
      </c>
    </row>
    <row r="4050" spans="1:10">
      <c r="A4050" t="s">
        <v>78</v>
      </c>
      <c r="B4050" t="s">
        <v>85</v>
      </c>
      <c r="C4050" t="s">
        <v>86</v>
      </c>
      <c r="D4050">
        <v>2017</v>
      </c>
      <c r="E4050" t="s">
        <v>92</v>
      </c>
      <c r="F4050">
        <v>24</v>
      </c>
      <c r="G4050" s="12">
        <v>5.75</v>
      </c>
      <c r="H4050" s="10">
        <v>5.75</v>
      </c>
      <c r="I4050" s="11">
        <v>1800</v>
      </c>
      <c r="J4050" s="11">
        <f t="shared" si="63"/>
        <v>10350</v>
      </c>
    </row>
    <row r="4051" spans="1:10">
      <c r="A4051" t="s">
        <v>76</v>
      </c>
      <c r="B4051" t="s">
        <v>84</v>
      </c>
      <c r="C4051" t="s">
        <v>86</v>
      </c>
      <c r="D4051">
        <v>2017</v>
      </c>
      <c r="E4051" t="s">
        <v>92</v>
      </c>
      <c r="F4051">
        <v>25</v>
      </c>
      <c r="G4051" s="12">
        <v>63.599999999999994</v>
      </c>
      <c r="H4051" s="10">
        <v>63.599999999999994</v>
      </c>
      <c r="I4051" s="11">
        <v>1050</v>
      </c>
      <c r="J4051" s="11">
        <f t="shared" si="63"/>
        <v>66780</v>
      </c>
    </row>
    <row r="4052" spans="1:10">
      <c r="A4052" t="s">
        <v>76</v>
      </c>
      <c r="B4052" t="s">
        <v>83</v>
      </c>
      <c r="C4052" t="s">
        <v>86</v>
      </c>
      <c r="D4052">
        <v>2017</v>
      </c>
      <c r="E4052" t="s">
        <v>92</v>
      </c>
      <c r="F4052">
        <v>25</v>
      </c>
      <c r="G4052" s="12">
        <v>18</v>
      </c>
      <c r="H4052" s="10">
        <v>18</v>
      </c>
      <c r="I4052" s="11">
        <v>120</v>
      </c>
      <c r="J4052" s="11">
        <f t="shared" si="63"/>
        <v>2160</v>
      </c>
    </row>
    <row r="4053" spans="1:10">
      <c r="A4053" t="s">
        <v>100</v>
      </c>
      <c r="B4053" t="s">
        <v>84</v>
      </c>
      <c r="C4053" t="s">
        <v>86</v>
      </c>
      <c r="D4053">
        <v>2017</v>
      </c>
      <c r="E4053" t="s">
        <v>91</v>
      </c>
      <c r="F4053">
        <v>1</v>
      </c>
      <c r="G4053" s="12">
        <v>12</v>
      </c>
      <c r="H4053" s="10">
        <v>12</v>
      </c>
      <c r="I4053" s="11">
        <v>1050</v>
      </c>
      <c r="J4053" s="11">
        <f t="shared" si="63"/>
        <v>12600</v>
      </c>
    </row>
    <row r="4054" spans="1:10">
      <c r="A4054" t="s">
        <v>78</v>
      </c>
      <c r="B4054" t="s">
        <v>83</v>
      </c>
      <c r="C4054" t="s">
        <v>86</v>
      </c>
      <c r="D4054">
        <v>2017</v>
      </c>
      <c r="E4054" t="s">
        <v>93</v>
      </c>
      <c r="F4054">
        <v>39</v>
      </c>
      <c r="G4054" s="12">
        <v>6</v>
      </c>
      <c r="H4054" s="10">
        <v>6</v>
      </c>
      <c r="I4054" s="11">
        <v>120</v>
      </c>
      <c r="J4054" s="11">
        <f t="shared" si="63"/>
        <v>720</v>
      </c>
    </row>
    <row r="4055" spans="1:10">
      <c r="A4055" t="s">
        <v>75</v>
      </c>
      <c r="B4055" t="s">
        <v>85</v>
      </c>
      <c r="C4055" t="s">
        <v>86</v>
      </c>
      <c r="D4055">
        <v>2017</v>
      </c>
      <c r="E4055" t="s">
        <v>94</v>
      </c>
      <c r="F4055">
        <v>51</v>
      </c>
      <c r="G4055" s="12">
        <v>6.5</v>
      </c>
      <c r="H4055" s="10">
        <v>6.5</v>
      </c>
      <c r="I4055" s="11">
        <v>1800</v>
      </c>
      <c r="J4055" s="11">
        <f t="shared" si="63"/>
        <v>11700</v>
      </c>
    </row>
    <row r="4056" spans="1:10">
      <c r="A4056" t="s">
        <v>77</v>
      </c>
      <c r="B4056" t="s">
        <v>85</v>
      </c>
      <c r="C4056" t="s">
        <v>86</v>
      </c>
      <c r="D4056">
        <v>2017</v>
      </c>
      <c r="E4056" t="s">
        <v>91</v>
      </c>
      <c r="F4056">
        <v>13</v>
      </c>
      <c r="G4056" s="12">
        <v>7</v>
      </c>
      <c r="H4056" s="10">
        <v>7</v>
      </c>
      <c r="I4056" s="11">
        <v>1800</v>
      </c>
      <c r="J4056" s="11">
        <f t="shared" si="63"/>
        <v>12600</v>
      </c>
    </row>
    <row r="4057" spans="1:10">
      <c r="A4057" t="s">
        <v>78</v>
      </c>
      <c r="B4057" t="s">
        <v>82</v>
      </c>
      <c r="C4057" t="s">
        <v>86</v>
      </c>
      <c r="D4057">
        <v>2017</v>
      </c>
      <c r="E4057" t="s">
        <v>92</v>
      </c>
      <c r="F4057">
        <v>23</v>
      </c>
      <c r="G4057" s="12">
        <v>33</v>
      </c>
      <c r="H4057" s="10">
        <v>33</v>
      </c>
      <c r="I4057" s="11">
        <v>405</v>
      </c>
      <c r="J4057" s="11">
        <f t="shared" si="63"/>
        <v>13365</v>
      </c>
    </row>
    <row r="4058" spans="1:10">
      <c r="A4058" t="s">
        <v>100</v>
      </c>
      <c r="B4058" t="s">
        <v>84</v>
      </c>
      <c r="C4058" t="s">
        <v>86</v>
      </c>
      <c r="D4058">
        <v>2017</v>
      </c>
      <c r="E4058" t="s">
        <v>91</v>
      </c>
      <c r="F4058">
        <v>2</v>
      </c>
      <c r="G4058" s="12">
        <v>9.6</v>
      </c>
      <c r="H4058" s="10">
        <v>9.6</v>
      </c>
      <c r="I4058" s="11">
        <v>1050</v>
      </c>
      <c r="J4058" s="11">
        <f t="shared" si="63"/>
        <v>10080</v>
      </c>
    </row>
    <row r="4059" spans="1:10">
      <c r="A4059" t="s">
        <v>77</v>
      </c>
      <c r="B4059" t="s">
        <v>83</v>
      </c>
      <c r="C4059" t="s">
        <v>86</v>
      </c>
      <c r="D4059">
        <v>2017</v>
      </c>
      <c r="E4059" t="s">
        <v>92</v>
      </c>
      <c r="F4059">
        <v>26</v>
      </c>
      <c r="G4059" s="12">
        <v>6.333333333333333</v>
      </c>
      <c r="H4059" s="10">
        <v>6.333333333333333</v>
      </c>
      <c r="I4059" s="11">
        <v>120</v>
      </c>
      <c r="J4059" s="11">
        <f t="shared" si="63"/>
        <v>760</v>
      </c>
    </row>
    <row r="4060" spans="1:10">
      <c r="A4060" t="s">
        <v>75</v>
      </c>
      <c r="B4060" t="s">
        <v>85</v>
      </c>
      <c r="C4060" t="s">
        <v>86</v>
      </c>
      <c r="D4060">
        <v>2017</v>
      </c>
      <c r="E4060" t="s">
        <v>91</v>
      </c>
      <c r="F4060">
        <v>12</v>
      </c>
      <c r="G4060" s="12">
        <v>5</v>
      </c>
      <c r="H4060" s="10">
        <v>5</v>
      </c>
      <c r="I4060" s="11">
        <v>1800</v>
      </c>
      <c r="J4060" s="11">
        <f t="shared" si="63"/>
        <v>9000</v>
      </c>
    </row>
    <row r="4061" spans="1:10">
      <c r="A4061" t="s">
        <v>75</v>
      </c>
      <c r="B4061" t="s">
        <v>82</v>
      </c>
      <c r="C4061" t="s">
        <v>86</v>
      </c>
      <c r="D4061">
        <v>2017</v>
      </c>
      <c r="E4061" t="s">
        <v>93</v>
      </c>
      <c r="F4061">
        <v>39</v>
      </c>
      <c r="G4061" s="12">
        <v>55.5</v>
      </c>
      <c r="H4061" s="10">
        <v>55.5</v>
      </c>
      <c r="I4061" s="11">
        <v>405</v>
      </c>
      <c r="J4061" s="11">
        <f t="shared" si="63"/>
        <v>22477.5</v>
      </c>
    </row>
    <row r="4062" spans="1:10">
      <c r="A4062" t="s">
        <v>78</v>
      </c>
      <c r="B4062" t="s">
        <v>84</v>
      </c>
      <c r="C4062" t="s">
        <v>86</v>
      </c>
      <c r="D4062">
        <v>2017</v>
      </c>
      <c r="E4062" t="s">
        <v>91</v>
      </c>
      <c r="F4062">
        <v>13</v>
      </c>
      <c r="G4062" s="12">
        <v>15.6</v>
      </c>
      <c r="H4062" s="10">
        <v>15.6</v>
      </c>
      <c r="I4062" s="11">
        <v>1050</v>
      </c>
      <c r="J4062" s="11">
        <f t="shared" si="63"/>
        <v>16380</v>
      </c>
    </row>
    <row r="4063" spans="1:10">
      <c r="A4063" t="s">
        <v>78</v>
      </c>
      <c r="B4063" t="s">
        <v>82</v>
      </c>
      <c r="C4063" t="s">
        <v>86</v>
      </c>
      <c r="D4063">
        <v>2017</v>
      </c>
      <c r="E4063" t="s">
        <v>94</v>
      </c>
      <c r="F4063">
        <v>49</v>
      </c>
      <c r="G4063" s="12">
        <v>25.5</v>
      </c>
      <c r="H4063" s="10">
        <v>25.5</v>
      </c>
      <c r="I4063" s="11">
        <v>405</v>
      </c>
      <c r="J4063" s="11">
        <f t="shared" si="63"/>
        <v>10327.5</v>
      </c>
    </row>
    <row r="4064" spans="1:10">
      <c r="A4064" t="s">
        <v>76</v>
      </c>
      <c r="B4064" t="s">
        <v>84</v>
      </c>
      <c r="C4064" t="s">
        <v>86</v>
      </c>
      <c r="D4064">
        <v>2017</v>
      </c>
      <c r="E4064" t="s">
        <v>92</v>
      </c>
      <c r="F4064">
        <v>23</v>
      </c>
      <c r="G4064" s="12">
        <v>36</v>
      </c>
      <c r="H4064" s="10">
        <v>36</v>
      </c>
      <c r="I4064" s="11">
        <v>1050</v>
      </c>
      <c r="J4064" s="11">
        <f t="shared" si="63"/>
        <v>37800</v>
      </c>
    </row>
    <row r="4065" spans="1:10">
      <c r="A4065" t="s">
        <v>100</v>
      </c>
      <c r="B4065" t="s">
        <v>84</v>
      </c>
      <c r="C4065" t="s">
        <v>86</v>
      </c>
      <c r="D4065">
        <v>2017</v>
      </c>
      <c r="E4065" t="s">
        <v>93</v>
      </c>
      <c r="F4065">
        <v>37</v>
      </c>
      <c r="G4065" s="12">
        <v>7.1999999999999993</v>
      </c>
      <c r="H4065" s="10">
        <v>7.1999999999999993</v>
      </c>
      <c r="I4065" s="11">
        <v>1050</v>
      </c>
      <c r="J4065" s="11">
        <f t="shared" si="63"/>
        <v>7559.9999999999991</v>
      </c>
    </row>
    <row r="4066" spans="1:10">
      <c r="A4066" t="s">
        <v>75</v>
      </c>
      <c r="B4066" t="s">
        <v>82</v>
      </c>
      <c r="C4066" t="s">
        <v>86</v>
      </c>
      <c r="D4066">
        <v>2017</v>
      </c>
      <c r="E4066" t="s">
        <v>92</v>
      </c>
      <c r="F4066">
        <v>24</v>
      </c>
      <c r="G4066" s="12">
        <v>52.5</v>
      </c>
      <c r="H4066" s="10">
        <v>52.5</v>
      </c>
      <c r="I4066" s="11">
        <v>405</v>
      </c>
      <c r="J4066" s="11">
        <f t="shared" si="63"/>
        <v>21262.5</v>
      </c>
    </row>
    <row r="4067" spans="1:10">
      <c r="A4067" t="s">
        <v>100</v>
      </c>
      <c r="B4067" t="s">
        <v>82</v>
      </c>
      <c r="C4067" t="s">
        <v>86</v>
      </c>
      <c r="D4067">
        <v>2017</v>
      </c>
      <c r="E4067" t="s">
        <v>91</v>
      </c>
      <c r="F4067">
        <v>1</v>
      </c>
      <c r="G4067" s="12">
        <v>15</v>
      </c>
      <c r="H4067" s="10">
        <v>15</v>
      </c>
      <c r="I4067" s="11">
        <v>405</v>
      </c>
      <c r="J4067" s="11">
        <f t="shared" si="63"/>
        <v>6075</v>
      </c>
    </row>
    <row r="4068" spans="1:10">
      <c r="A4068" t="s">
        <v>77</v>
      </c>
      <c r="B4068" t="s">
        <v>85</v>
      </c>
      <c r="C4068" t="s">
        <v>86</v>
      </c>
      <c r="D4068">
        <v>2017</v>
      </c>
      <c r="E4068" t="s">
        <v>92</v>
      </c>
      <c r="F4068">
        <v>24</v>
      </c>
      <c r="G4068" s="12">
        <v>5</v>
      </c>
      <c r="H4068" s="10">
        <v>5</v>
      </c>
      <c r="I4068" s="11">
        <v>1800</v>
      </c>
      <c r="J4068" s="11">
        <f t="shared" si="63"/>
        <v>9000</v>
      </c>
    </row>
    <row r="4069" spans="1:10">
      <c r="A4069" t="s">
        <v>75</v>
      </c>
      <c r="B4069" t="s">
        <v>83</v>
      </c>
      <c r="C4069" t="s">
        <v>86</v>
      </c>
      <c r="D4069">
        <v>2017</v>
      </c>
      <c r="E4069" t="s">
        <v>93</v>
      </c>
      <c r="F4069">
        <v>39</v>
      </c>
      <c r="G4069" s="12">
        <v>7.333333333333333</v>
      </c>
      <c r="H4069" s="10">
        <v>7.333333333333333</v>
      </c>
      <c r="I4069" s="11">
        <v>120</v>
      </c>
      <c r="J4069" s="11">
        <f t="shared" si="63"/>
        <v>880</v>
      </c>
    </row>
    <row r="4070" spans="1:10">
      <c r="A4070" t="s">
        <v>77</v>
      </c>
      <c r="B4070" t="s">
        <v>85</v>
      </c>
      <c r="C4070" t="s">
        <v>86</v>
      </c>
      <c r="D4070">
        <v>2017</v>
      </c>
      <c r="E4070" t="s">
        <v>92</v>
      </c>
      <c r="F4070">
        <v>25</v>
      </c>
      <c r="G4070" s="12">
        <v>7.25</v>
      </c>
      <c r="H4070" s="10">
        <v>7.25</v>
      </c>
      <c r="I4070" s="11">
        <v>1800</v>
      </c>
      <c r="J4070" s="11">
        <f t="shared" si="63"/>
        <v>13050</v>
      </c>
    </row>
    <row r="4071" spans="1:10">
      <c r="A4071" t="s">
        <v>76</v>
      </c>
      <c r="B4071" t="s">
        <v>84</v>
      </c>
      <c r="C4071" t="s">
        <v>86</v>
      </c>
      <c r="D4071">
        <v>2017</v>
      </c>
      <c r="E4071" t="s">
        <v>92</v>
      </c>
      <c r="F4071">
        <v>26</v>
      </c>
      <c r="G4071" s="12">
        <v>52.8</v>
      </c>
      <c r="H4071" s="10">
        <v>52.8</v>
      </c>
      <c r="I4071" s="11">
        <v>1050</v>
      </c>
      <c r="J4071" s="11">
        <f t="shared" si="63"/>
        <v>55440</v>
      </c>
    </row>
    <row r="4072" spans="1:10">
      <c r="A4072" t="s">
        <v>77</v>
      </c>
      <c r="B4072" t="s">
        <v>84</v>
      </c>
      <c r="C4072" t="s">
        <v>86</v>
      </c>
      <c r="D4072">
        <v>2017</v>
      </c>
      <c r="E4072" t="s">
        <v>94</v>
      </c>
      <c r="F4072">
        <v>49</v>
      </c>
      <c r="G4072" s="12">
        <v>18</v>
      </c>
      <c r="H4072" s="10">
        <v>18</v>
      </c>
      <c r="I4072" s="11">
        <v>1050</v>
      </c>
      <c r="J4072" s="11">
        <f t="shared" si="63"/>
        <v>18900</v>
      </c>
    </row>
    <row r="4073" spans="1:10">
      <c r="A4073" t="s">
        <v>100</v>
      </c>
      <c r="B4073" t="s">
        <v>84</v>
      </c>
      <c r="C4073" t="s">
        <v>86</v>
      </c>
      <c r="D4073">
        <v>2017</v>
      </c>
      <c r="E4073" t="s">
        <v>94</v>
      </c>
      <c r="F4073">
        <v>48</v>
      </c>
      <c r="G4073" s="12">
        <v>12</v>
      </c>
      <c r="H4073" s="10">
        <v>12</v>
      </c>
      <c r="I4073" s="11">
        <v>1050</v>
      </c>
      <c r="J4073" s="11">
        <f t="shared" si="63"/>
        <v>12600</v>
      </c>
    </row>
    <row r="4074" spans="1:10">
      <c r="A4074" t="s">
        <v>75</v>
      </c>
      <c r="B4074" t="s">
        <v>82</v>
      </c>
      <c r="C4074" t="s">
        <v>86</v>
      </c>
      <c r="D4074">
        <v>2017</v>
      </c>
      <c r="E4074" t="s">
        <v>94</v>
      </c>
      <c r="F4074">
        <v>51</v>
      </c>
      <c r="G4074" s="12">
        <v>37.5</v>
      </c>
      <c r="H4074" s="10">
        <v>37.5</v>
      </c>
      <c r="I4074" s="11">
        <v>405</v>
      </c>
      <c r="J4074" s="11">
        <f t="shared" si="63"/>
        <v>15187.5</v>
      </c>
    </row>
    <row r="4075" spans="1:10">
      <c r="A4075" t="s">
        <v>100</v>
      </c>
      <c r="B4075" t="s">
        <v>83</v>
      </c>
      <c r="C4075" t="s">
        <v>86</v>
      </c>
      <c r="D4075">
        <v>2017</v>
      </c>
      <c r="E4075" t="s">
        <v>91</v>
      </c>
      <c r="F4075">
        <v>1</v>
      </c>
      <c r="G4075" s="12">
        <v>2.6666666666666665</v>
      </c>
      <c r="H4075" s="10">
        <v>2.6666666666666665</v>
      </c>
      <c r="I4075" s="11">
        <v>120</v>
      </c>
      <c r="J4075" s="11">
        <f t="shared" si="63"/>
        <v>320</v>
      </c>
    </row>
    <row r="4076" spans="1:10">
      <c r="A4076" t="s">
        <v>75</v>
      </c>
      <c r="B4076" t="s">
        <v>82</v>
      </c>
      <c r="C4076" t="s">
        <v>86</v>
      </c>
      <c r="D4076">
        <v>2017</v>
      </c>
      <c r="E4076" t="s">
        <v>91</v>
      </c>
      <c r="F4076">
        <v>13</v>
      </c>
      <c r="G4076" s="12">
        <v>30</v>
      </c>
      <c r="H4076" s="10">
        <v>30</v>
      </c>
      <c r="I4076" s="11">
        <v>405</v>
      </c>
      <c r="J4076" s="11">
        <f t="shared" si="63"/>
        <v>12150</v>
      </c>
    </row>
    <row r="4077" spans="1:10">
      <c r="A4077" t="s">
        <v>78</v>
      </c>
      <c r="B4077" t="s">
        <v>85</v>
      </c>
      <c r="C4077" t="s">
        <v>86</v>
      </c>
      <c r="D4077">
        <v>2017</v>
      </c>
      <c r="E4077" t="s">
        <v>92</v>
      </c>
      <c r="F4077">
        <v>26</v>
      </c>
      <c r="G4077" s="12">
        <v>6.75</v>
      </c>
      <c r="H4077" s="10">
        <v>6.75</v>
      </c>
      <c r="I4077" s="11">
        <v>1800</v>
      </c>
      <c r="J4077" s="11">
        <f t="shared" si="63"/>
        <v>12150</v>
      </c>
    </row>
    <row r="4078" spans="1:10">
      <c r="A4078" t="s">
        <v>75</v>
      </c>
      <c r="B4078" t="s">
        <v>85</v>
      </c>
      <c r="C4078" t="s">
        <v>86</v>
      </c>
      <c r="D4078">
        <v>2017</v>
      </c>
      <c r="E4078" t="s">
        <v>93</v>
      </c>
      <c r="F4078">
        <v>39</v>
      </c>
      <c r="G4078" s="12">
        <v>6</v>
      </c>
      <c r="H4078" s="10">
        <v>6</v>
      </c>
      <c r="I4078" s="11">
        <v>1800</v>
      </c>
      <c r="J4078" s="11">
        <f t="shared" si="63"/>
        <v>10800</v>
      </c>
    </row>
    <row r="4079" spans="1:10">
      <c r="A4079" t="s">
        <v>76</v>
      </c>
      <c r="B4079" t="s">
        <v>83</v>
      </c>
      <c r="C4079" t="s">
        <v>86</v>
      </c>
      <c r="D4079">
        <v>2017</v>
      </c>
      <c r="E4079" t="s">
        <v>94</v>
      </c>
      <c r="F4079">
        <v>51</v>
      </c>
      <c r="G4079" s="12">
        <v>19.333333333333332</v>
      </c>
      <c r="H4079" s="10">
        <v>19.333333333333332</v>
      </c>
      <c r="I4079" s="11">
        <v>120</v>
      </c>
      <c r="J4079" s="11">
        <f t="shared" si="63"/>
        <v>2320</v>
      </c>
    </row>
    <row r="4080" spans="1:10">
      <c r="A4080" t="s">
        <v>100</v>
      </c>
      <c r="B4080" t="s">
        <v>82</v>
      </c>
      <c r="C4080" t="s">
        <v>86</v>
      </c>
      <c r="D4080">
        <v>2017</v>
      </c>
      <c r="E4080" t="s">
        <v>93</v>
      </c>
      <c r="F4080">
        <v>37</v>
      </c>
      <c r="G4080" s="12">
        <v>10.5</v>
      </c>
      <c r="H4080" s="10">
        <v>10.5</v>
      </c>
      <c r="I4080" s="11">
        <v>405</v>
      </c>
      <c r="J4080" s="11">
        <f t="shared" si="63"/>
        <v>4252.5</v>
      </c>
    </row>
    <row r="4081" spans="1:10">
      <c r="A4081" t="s">
        <v>76</v>
      </c>
      <c r="B4081" t="s">
        <v>85</v>
      </c>
      <c r="C4081" t="s">
        <v>86</v>
      </c>
      <c r="D4081">
        <v>2017</v>
      </c>
      <c r="E4081" t="s">
        <v>92</v>
      </c>
      <c r="F4081">
        <v>25</v>
      </c>
      <c r="G4081" s="12">
        <v>12</v>
      </c>
      <c r="H4081" s="10">
        <v>12</v>
      </c>
      <c r="I4081" s="11">
        <v>1800</v>
      </c>
      <c r="J4081" s="11">
        <f t="shared" si="63"/>
        <v>21600</v>
      </c>
    </row>
    <row r="4082" spans="1:10">
      <c r="A4082" t="s">
        <v>77</v>
      </c>
      <c r="B4082" t="s">
        <v>82</v>
      </c>
      <c r="C4082" t="s">
        <v>86</v>
      </c>
      <c r="D4082">
        <v>2017</v>
      </c>
      <c r="E4082" t="s">
        <v>94</v>
      </c>
      <c r="F4082">
        <v>49</v>
      </c>
      <c r="G4082" s="12">
        <v>25.5</v>
      </c>
      <c r="H4082" s="10">
        <v>25.5</v>
      </c>
      <c r="I4082" s="11">
        <v>405</v>
      </c>
      <c r="J4082" s="11">
        <f t="shared" si="63"/>
        <v>10327.5</v>
      </c>
    </row>
    <row r="4083" spans="1:10">
      <c r="A4083" t="s">
        <v>77</v>
      </c>
      <c r="B4083" t="s">
        <v>83</v>
      </c>
      <c r="C4083" t="s">
        <v>86</v>
      </c>
      <c r="D4083">
        <v>2017</v>
      </c>
      <c r="E4083" t="s">
        <v>92</v>
      </c>
      <c r="F4083">
        <v>25</v>
      </c>
      <c r="G4083" s="12">
        <v>7.333333333333333</v>
      </c>
      <c r="H4083" s="10">
        <v>7.333333333333333</v>
      </c>
      <c r="I4083" s="11">
        <v>120</v>
      </c>
      <c r="J4083" s="11">
        <f t="shared" si="63"/>
        <v>880</v>
      </c>
    </row>
    <row r="4084" spans="1:10">
      <c r="A4084" t="s">
        <v>77</v>
      </c>
      <c r="B4084" t="s">
        <v>82</v>
      </c>
      <c r="C4084" t="s">
        <v>86</v>
      </c>
      <c r="D4084">
        <v>2017</v>
      </c>
      <c r="E4084" t="s">
        <v>93</v>
      </c>
      <c r="F4084">
        <v>39</v>
      </c>
      <c r="G4084" s="12">
        <v>52.5</v>
      </c>
      <c r="H4084" s="10">
        <v>52.5</v>
      </c>
      <c r="I4084" s="11">
        <v>405</v>
      </c>
      <c r="J4084" s="11">
        <f t="shared" si="63"/>
        <v>21262.5</v>
      </c>
    </row>
    <row r="4085" spans="1:10">
      <c r="A4085" t="s">
        <v>75</v>
      </c>
      <c r="B4085" t="s">
        <v>84</v>
      </c>
      <c r="C4085" t="s">
        <v>86</v>
      </c>
      <c r="D4085">
        <v>2017</v>
      </c>
      <c r="E4085" t="s">
        <v>92</v>
      </c>
      <c r="F4085">
        <v>22</v>
      </c>
      <c r="G4085" s="12">
        <v>36</v>
      </c>
      <c r="H4085" s="10">
        <v>36</v>
      </c>
      <c r="I4085" s="11">
        <v>1050</v>
      </c>
      <c r="J4085" s="11">
        <f t="shared" si="63"/>
        <v>37800</v>
      </c>
    </row>
    <row r="4086" spans="1:10">
      <c r="A4086" t="s">
        <v>78</v>
      </c>
      <c r="B4086" t="s">
        <v>84</v>
      </c>
      <c r="C4086" t="s">
        <v>86</v>
      </c>
      <c r="D4086">
        <v>2017</v>
      </c>
      <c r="E4086" t="s">
        <v>94</v>
      </c>
      <c r="F4086">
        <v>40</v>
      </c>
      <c r="G4086" s="12">
        <v>16.8</v>
      </c>
      <c r="H4086" s="10">
        <v>16.8</v>
      </c>
      <c r="I4086" s="11">
        <v>1050</v>
      </c>
      <c r="J4086" s="11">
        <f t="shared" si="63"/>
        <v>17640</v>
      </c>
    </row>
    <row r="4087" spans="1:10">
      <c r="A4087" t="s">
        <v>76</v>
      </c>
      <c r="B4087" t="s">
        <v>83</v>
      </c>
      <c r="C4087" t="s">
        <v>86</v>
      </c>
      <c r="D4087">
        <v>2017</v>
      </c>
      <c r="E4087" t="s">
        <v>91</v>
      </c>
      <c r="F4087">
        <v>13</v>
      </c>
      <c r="G4087" s="12">
        <v>14.666666666666666</v>
      </c>
      <c r="H4087" s="10">
        <v>14.666666666666666</v>
      </c>
      <c r="I4087" s="11">
        <v>120</v>
      </c>
      <c r="J4087" s="11">
        <f t="shared" si="63"/>
        <v>1760</v>
      </c>
    </row>
    <row r="4088" spans="1:10">
      <c r="A4088" t="s">
        <v>76</v>
      </c>
      <c r="B4088" t="s">
        <v>85</v>
      </c>
      <c r="C4088" t="s">
        <v>86</v>
      </c>
      <c r="D4088">
        <v>2017</v>
      </c>
      <c r="E4088" t="s">
        <v>93</v>
      </c>
      <c r="F4088">
        <v>39</v>
      </c>
      <c r="G4088" s="12">
        <v>14.5</v>
      </c>
      <c r="H4088" s="10">
        <v>14.5</v>
      </c>
      <c r="I4088" s="11">
        <v>1800</v>
      </c>
      <c r="J4088" s="11">
        <f t="shared" si="63"/>
        <v>26100</v>
      </c>
    </row>
    <row r="4089" spans="1:10">
      <c r="A4089" t="s">
        <v>76</v>
      </c>
      <c r="B4089" t="s">
        <v>84</v>
      </c>
      <c r="C4089" t="s">
        <v>86</v>
      </c>
      <c r="D4089">
        <v>2017</v>
      </c>
      <c r="E4089" t="s">
        <v>94</v>
      </c>
      <c r="F4089">
        <v>40</v>
      </c>
      <c r="G4089" s="12">
        <v>66</v>
      </c>
      <c r="H4089" s="10">
        <v>66</v>
      </c>
      <c r="I4089" s="11">
        <v>1050</v>
      </c>
      <c r="J4089" s="11">
        <f t="shared" si="63"/>
        <v>69300</v>
      </c>
    </row>
    <row r="4090" spans="1:10">
      <c r="A4090" t="s">
        <v>76</v>
      </c>
      <c r="B4090" t="s">
        <v>84</v>
      </c>
      <c r="C4090" t="s">
        <v>86</v>
      </c>
      <c r="D4090">
        <v>2017</v>
      </c>
      <c r="E4090" t="s">
        <v>94</v>
      </c>
      <c r="F4090">
        <v>49</v>
      </c>
      <c r="G4090" s="12">
        <v>39.6</v>
      </c>
      <c r="H4090" s="10">
        <v>39.6</v>
      </c>
      <c r="I4090" s="11">
        <v>1050</v>
      </c>
      <c r="J4090" s="11">
        <f t="shared" si="63"/>
        <v>41580</v>
      </c>
    </row>
    <row r="4091" spans="1:10">
      <c r="A4091" t="s">
        <v>77</v>
      </c>
      <c r="B4091" t="s">
        <v>84</v>
      </c>
      <c r="C4091" t="s">
        <v>86</v>
      </c>
      <c r="D4091">
        <v>2017</v>
      </c>
      <c r="E4091" t="s">
        <v>92</v>
      </c>
      <c r="F4091">
        <v>22</v>
      </c>
      <c r="G4091" s="12">
        <v>34.799999999999997</v>
      </c>
      <c r="H4091" s="10">
        <v>34.799999999999997</v>
      </c>
      <c r="I4091" s="11">
        <v>1050</v>
      </c>
      <c r="J4091" s="11">
        <f t="shared" si="63"/>
        <v>36540</v>
      </c>
    </row>
    <row r="4092" spans="1:10">
      <c r="A4092" t="s">
        <v>76</v>
      </c>
      <c r="B4092" t="s">
        <v>82</v>
      </c>
      <c r="C4092" t="s">
        <v>86</v>
      </c>
      <c r="D4092">
        <v>2017</v>
      </c>
      <c r="E4092" t="s">
        <v>94</v>
      </c>
      <c r="F4092">
        <v>50</v>
      </c>
      <c r="G4092" s="12">
        <v>57</v>
      </c>
      <c r="H4092" s="10">
        <v>57</v>
      </c>
      <c r="I4092" s="11">
        <v>405</v>
      </c>
      <c r="J4092" s="11">
        <f t="shared" si="63"/>
        <v>23085</v>
      </c>
    </row>
    <row r="4093" spans="1:10">
      <c r="A4093" t="s">
        <v>77</v>
      </c>
      <c r="B4093" t="s">
        <v>82</v>
      </c>
      <c r="C4093" t="s">
        <v>86</v>
      </c>
      <c r="D4093">
        <v>2017</v>
      </c>
      <c r="E4093" t="s">
        <v>94</v>
      </c>
      <c r="F4093">
        <v>51</v>
      </c>
      <c r="G4093" s="12">
        <v>52.5</v>
      </c>
      <c r="H4093" s="10">
        <v>52.5</v>
      </c>
      <c r="I4093" s="11">
        <v>405</v>
      </c>
      <c r="J4093" s="11">
        <f t="shared" si="63"/>
        <v>21262.5</v>
      </c>
    </row>
    <row r="4094" spans="1:10">
      <c r="A4094" t="s">
        <v>75</v>
      </c>
      <c r="B4094" t="s">
        <v>83</v>
      </c>
      <c r="C4094" t="s">
        <v>86</v>
      </c>
      <c r="D4094">
        <v>2017</v>
      </c>
      <c r="E4094" t="s">
        <v>94</v>
      </c>
      <c r="F4094">
        <v>49</v>
      </c>
      <c r="G4094" s="12">
        <v>9.3333333333333339</v>
      </c>
      <c r="H4094" s="10">
        <v>9.3333333333333339</v>
      </c>
      <c r="I4094" s="11">
        <v>120</v>
      </c>
      <c r="J4094" s="11">
        <f t="shared" si="63"/>
        <v>1120</v>
      </c>
    </row>
    <row r="4095" spans="1:10">
      <c r="A4095" t="s">
        <v>77</v>
      </c>
      <c r="B4095" t="s">
        <v>84</v>
      </c>
      <c r="C4095" t="s">
        <v>86</v>
      </c>
      <c r="D4095">
        <v>2017</v>
      </c>
      <c r="E4095" t="s">
        <v>91</v>
      </c>
      <c r="F4095">
        <v>12</v>
      </c>
      <c r="G4095" s="12">
        <v>31.2</v>
      </c>
      <c r="H4095" s="10">
        <v>31.2</v>
      </c>
      <c r="I4095" s="11">
        <v>1050</v>
      </c>
      <c r="J4095" s="11">
        <f t="shared" si="63"/>
        <v>32760</v>
      </c>
    </row>
    <row r="4096" spans="1:10">
      <c r="A4096" t="s">
        <v>77</v>
      </c>
      <c r="B4096" t="s">
        <v>85</v>
      </c>
      <c r="C4096" t="s">
        <v>86</v>
      </c>
      <c r="D4096">
        <v>2017</v>
      </c>
      <c r="E4096" t="s">
        <v>92</v>
      </c>
      <c r="F4096">
        <v>26</v>
      </c>
      <c r="G4096" s="12">
        <v>7.5</v>
      </c>
      <c r="H4096" s="10">
        <v>7.5</v>
      </c>
      <c r="I4096" s="11">
        <v>1800</v>
      </c>
      <c r="J4096" s="11">
        <f t="shared" si="63"/>
        <v>13500</v>
      </c>
    </row>
    <row r="4097" spans="1:10">
      <c r="A4097" t="s">
        <v>75</v>
      </c>
      <c r="B4097" t="s">
        <v>84</v>
      </c>
      <c r="C4097" t="s">
        <v>86</v>
      </c>
      <c r="D4097">
        <v>2017</v>
      </c>
      <c r="E4097" t="s">
        <v>91</v>
      </c>
      <c r="F4097">
        <v>13</v>
      </c>
      <c r="G4097" s="12">
        <v>26.4</v>
      </c>
      <c r="H4097" s="10">
        <v>26.4</v>
      </c>
      <c r="I4097" s="11">
        <v>1050</v>
      </c>
      <c r="J4097" s="11">
        <f t="shared" si="63"/>
        <v>27720</v>
      </c>
    </row>
    <row r="4098" spans="1:10">
      <c r="A4098" t="s">
        <v>75</v>
      </c>
      <c r="B4098" t="s">
        <v>82</v>
      </c>
      <c r="C4098" t="s">
        <v>86</v>
      </c>
      <c r="D4098">
        <v>2017</v>
      </c>
      <c r="E4098" t="s">
        <v>92</v>
      </c>
      <c r="F4098">
        <v>26</v>
      </c>
      <c r="G4098" s="12">
        <v>42</v>
      </c>
      <c r="H4098" s="10">
        <v>42</v>
      </c>
      <c r="I4098" s="11">
        <v>405</v>
      </c>
      <c r="J4098" s="11">
        <f t="shared" ref="J4098:J4161" si="64">I4098*G4098</f>
        <v>17010</v>
      </c>
    </row>
    <row r="4099" spans="1:10">
      <c r="A4099" t="s">
        <v>76</v>
      </c>
      <c r="B4099" t="s">
        <v>82</v>
      </c>
      <c r="C4099" t="s">
        <v>86</v>
      </c>
      <c r="D4099">
        <v>2017</v>
      </c>
      <c r="E4099" t="s">
        <v>91</v>
      </c>
      <c r="F4099">
        <v>12</v>
      </c>
      <c r="G4099" s="12">
        <v>60</v>
      </c>
      <c r="H4099" s="10">
        <v>60</v>
      </c>
      <c r="I4099" s="11">
        <v>405</v>
      </c>
      <c r="J4099" s="11">
        <f t="shared" si="64"/>
        <v>24300</v>
      </c>
    </row>
    <row r="4100" spans="1:10">
      <c r="A4100" t="s">
        <v>75</v>
      </c>
      <c r="B4100" t="s">
        <v>85</v>
      </c>
      <c r="C4100" t="s">
        <v>86</v>
      </c>
      <c r="D4100">
        <v>2017</v>
      </c>
      <c r="E4100" t="s">
        <v>94</v>
      </c>
      <c r="F4100">
        <v>49</v>
      </c>
      <c r="G4100" s="12">
        <v>5.75</v>
      </c>
      <c r="H4100" s="10">
        <v>5.75</v>
      </c>
      <c r="I4100" s="11">
        <v>1800</v>
      </c>
      <c r="J4100" s="11">
        <f t="shared" si="64"/>
        <v>10350</v>
      </c>
    </row>
    <row r="4101" spans="1:10">
      <c r="A4101" t="s">
        <v>75</v>
      </c>
      <c r="B4101" t="s">
        <v>84</v>
      </c>
      <c r="C4101" t="s">
        <v>86</v>
      </c>
      <c r="D4101">
        <v>2017</v>
      </c>
      <c r="E4101" t="s">
        <v>92</v>
      </c>
      <c r="F4101">
        <v>23</v>
      </c>
      <c r="G4101" s="12">
        <v>48</v>
      </c>
      <c r="H4101" s="10">
        <v>48</v>
      </c>
      <c r="I4101" s="11">
        <v>1050</v>
      </c>
      <c r="J4101" s="11">
        <f t="shared" si="64"/>
        <v>50400</v>
      </c>
    </row>
    <row r="4102" spans="1:10">
      <c r="A4102" t="s">
        <v>100</v>
      </c>
      <c r="B4102" t="s">
        <v>83</v>
      </c>
      <c r="C4102" t="s">
        <v>86</v>
      </c>
      <c r="D4102">
        <v>2017</v>
      </c>
      <c r="E4102" t="s">
        <v>91</v>
      </c>
      <c r="F4102">
        <v>2</v>
      </c>
      <c r="G4102" s="12">
        <v>2.3333333333333335</v>
      </c>
      <c r="H4102" s="10">
        <v>2.3333333333333335</v>
      </c>
      <c r="I4102" s="11">
        <v>120</v>
      </c>
      <c r="J4102" s="11">
        <f t="shared" si="64"/>
        <v>280</v>
      </c>
    </row>
    <row r="4103" spans="1:10">
      <c r="A4103" t="s">
        <v>77</v>
      </c>
      <c r="B4103" t="s">
        <v>84</v>
      </c>
      <c r="C4103" t="s">
        <v>86</v>
      </c>
      <c r="D4103">
        <v>2017</v>
      </c>
      <c r="E4103" t="s">
        <v>94</v>
      </c>
      <c r="F4103">
        <v>50</v>
      </c>
      <c r="G4103" s="12">
        <v>24</v>
      </c>
      <c r="H4103" s="10">
        <v>24</v>
      </c>
      <c r="I4103" s="11">
        <v>1050</v>
      </c>
      <c r="J4103" s="11">
        <f t="shared" si="64"/>
        <v>25200</v>
      </c>
    </row>
    <row r="4104" spans="1:10">
      <c r="A4104" t="s">
        <v>78</v>
      </c>
      <c r="B4104" t="s">
        <v>85</v>
      </c>
      <c r="C4104" t="s">
        <v>86</v>
      </c>
      <c r="D4104">
        <v>2017</v>
      </c>
      <c r="E4104" t="s">
        <v>91</v>
      </c>
      <c r="F4104">
        <v>13</v>
      </c>
      <c r="G4104" s="12">
        <v>5.25</v>
      </c>
      <c r="H4104" s="10">
        <v>5.25</v>
      </c>
      <c r="I4104" s="11">
        <v>1800</v>
      </c>
      <c r="J4104" s="11">
        <f t="shared" si="64"/>
        <v>9450</v>
      </c>
    </row>
    <row r="4105" spans="1:10">
      <c r="A4105" t="s">
        <v>75</v>
      </c>
      <c r="B4105" t="s">
        <v>82</v>
      </c>
      <c r="C4105" t="s">
        <v>86</v>
      </c>
      <c r="D4105">
        <v>2017</v>
      </c>
      <c r="E4105" t="s">
        <v>91</v>
      </c>
      <c r="F4105">
        <v>12</v>
      </c>
      <c r="G4105" s="12">
        <v>36</v>
      </c>
      <c r="H4105" s="10">
        <v>36</v>
      </c>
      <c r="I4105" s="11">
        <v>405</v>
      </c>
      <c r="J4105" s="11">
        <f t="shared" si="64"/>
        <v>14580</v>
      </c>
    </row>
    <row r="4106" spans="1:10">
      <c r="A4106" t="s">
        <v>100</v>
      </c>
      <c r="B4106" t="s">
        <v>83</v>
      </c>
      <c r="C4106" t="s">
        <v>86</v>
      </c>
      <c r="D4106">
        <v>2017</v>
      </c>
      <c r="E4106" t="s">
        <v>91</v>
      </c>
      <c r="F4106">
        <v>4</v>
      </c>
      <c r="G4106" s="12">
        <v>3.3333333333333335</v>
      </c>
      <c r="H4106" s="10">
        <v>3.3333333333333335</v>
      </c>
      <c r="I4106" s="11">
        <v>120</v>
      </c>
      <c r="J4106" s="11">
        <f t="shared" si="64"/>
        <v>400</v>
      </c>
    </row>
    <row r="4107" spans="1:10">
      <c r="A4107" t="s">
        <v>78</v>
      </c>
      <c r="B4107" t="s">
        <v>84</v>
      </c>
      <c r="C4107" t="s">
        <v>86</v>
      </c>
      <c r="D4107">
        <v>2017</v>
      </c>
      <c r="E4107" t="s">
        <v>91</v>
      </c>
      <c r="F4107">
        <v>12</v>
      </c>
      <c r="G4107" s="12">
        <v>15.6</v>
      </c>
      <c r="H4107" s="10">
        <v>15.6</v>
      </c>
      <c r="I4107" s="11">
        <v>1050</v>
      </c>
      <c r="J4107" s="11">
        <f t="shared" si="64"/>
        <v>16380</v>
      </c>
    </row>
    <row r="4108" spans="1:10">
      <c r="A4108" t="s">
        <v>77</v>
      </c>
      <c r="B4108" t="s">
        <v>84</v>
      </c>
      <c r="C4108" t="s">
        <v>86</v>
      </c>
      <c r="D4108">
        <v>2017</v>
      </c>
      <c r="E4108" t="s">
        <v>92</v>
      </c>
      <c r="F4108">
        <v>26</v>
      </c>
      <c r="G4108" s="12">
        <v>31.2</v>
      </c>
      <c r="H4108" s="10">
        <v>31.2</v>
      </c>
      <c r="I4108" s="11">
        <v>1050</v>
      </c>
      <c r="J4108" s="11">
        <f t="shared" si="64"/>
        <v>32760</v>
      </c>
    </row>
    <row r="4109" spans="1:10">
      <c r="A4109" t="s">
        <v>76</v>
      </c>
      <c r="B4109" t="s">
        <v>82</v>
      </c>
      <c r="C4109" t="s">
        <v>86</v>
      </c>
      <c r="D4109">
        <v>2017</v>
      </c>
      <c r="E4109" t="s">
        <v>93</v>
      </c>
      <c r="F4109">
        <v>39</v>
      </c>
      <c r="G4109" s="12">
        <v>81</v>
      </c>
      <c r="H4109" s="10">
        <v>81</v>
      </c>
      <c r="I4109" s="11">
        <v>405</v>
      </c>
      <c r="J4109" s="11">
        <f t="shared" si="64"/>
        <v>32805</v>
      </c>
    </row>
    <row r="4110" spans="1:10">
      <c r="A4110" t="s">
        <v>78</v>
      </c>
      <c r="B4110" t="s">
        <v>84</v>
      </c>
      <c r="C4110" t="s">
        <v>86</v>
      </c>
      <c r="D4110">
        <v>2017</v>
      </c>
      <c r="E4110" t="s">
        <v>94</v>
      </c>
      <c r="F4110">
        <v>49</v>
      </c>
      <c r="G4110" s="12">
        <v>32.4</v>
      </c>
      <c r="H4110" s="10">
        <v>32.4</v>
      </c>
      <c r="I4110" s="11">
        <v>1050</v>
      </c>
      <c r="J4110" s="11">
        <f t="shared" si="64"/>
        <v>34020</v>
      </c>
    </row>
    <row r="4111" spans="1:10">
      <c r="A4111" t="s">
        <v>75</v>
      </c>
      <c r="B4111" t="s">
        <v>83</v>
      </c>
      <c r="C4111" t="s">
        <v>86</v>
      </c>
      <c r="D4111">
        <v>2017</v>
      </c>
      <c r="E4111" t="s">
        <v>94</v>
      </c>
      <c r="F4111">
        <v>40</v>
      </c>
      <c r="G4111" s="12">
        <v>9</v>
      </c>
      <c r="H4111" s="10">
        <v>9</v>
      </c>
      <c r="I4111" s="11">
        <v>120</v>
      </c>
      <c r="J4111" s="11">
        <f t="shared" si="64"/>
        <v>1080</v>
      </c>
    </row>
    <row r="4112" spans="1:10">
      <c r="A4112" t="s">
        <v>76</v>
      </c>
      <c r="B4112" t="s">
        <v>84</v>
      </c>
      <c r="C4112" t="s">
        <v>86</v>
      </c>
      <c r="D4112">
        <v>2017</v>
      </c>
      <c r="E4112" t="s">
        <v>94</v>
      </c>
      <c r="F4112">
        <v>50</v>
      </c>
      <c r="G4112" s="12">
        <v>67.2</v>
      </c>
      <c r="H4112" s="10">
        <v>67.2</v>
      </c>
      <c r="I4112" s="11">
        <v>1050</v>
      </c>
      <c r="J4112" s="11">
        <f t="shared" si="64"/>
        <v>70560</v>
      </c>
    </row>
    <row r="4113" spans="1:10">
      <c r="A4113" t="s">
        <v>77</v>
      </c>
      <c r="B4113" t="s">
        <v>83</v>
      </c>
      <c r="C4113" t="s">
        <v>86</v>
      </c>
      <c r="D4113">
        <v>2017</v>
      </c>
      <c r="E4113" t="s">
        <v>93</v>
      </c>
      <c r="F4113">
        <v>39</v>
      </c>
      <c r="G4113" s="12">
        <v>11</v>
      </c>
      <c r="H4113" s="10">
        <v>11</v>
      </c>
      <c r="I4113" s="11">
        <v>120</v>
      </c>
      <c r="J4113" s="11">
        <f t="shared" si="64"/>
        <v>1320</v>
      </c>
    </row>
    <row r="4114" spans="1:10">
      <c r="A4114" t="s">
        <v>100</v>
      </c>
      <c r="B4114" t="s">
        <v>85</v>
      </c>
      <c r="C4114" t="s">
        <v>86</v>
      </c>
      <c r="D4114">
        <v>2017</v>
      </c>
      <c r="E4114" t="s">
        <v>94</v>
      </c>
      <c r="F4114">
        <v>48</v>
      </c>
      <c r="G4114" s="12">
        <v>1.25</v>
      </c>
      <c r="H4114" s="10">
        <v>1.25</v>
      </c>
      <c r="I4114" s="11">
        <v>1800</v>
      </c>
      <c r="J4114" s="11">
        <f t="shared" si="64"/>
        <v>2250</v>
      </c>
    </row>
    <row r="4115" spans="1:10">
      <c r="A4115" t="s">
        <v>78</v>
      </c>
      <c r="B4115" t="s">
        <v>82</v>
      </c>
      <c r="C4115" t="s">
        <v>86</v>
      </c>
      <c r="D4115">
        <v>2017</v>
      </c>
      <c r="E4115" t="s">
        <v>91</v>
      </c>
      <c r="F4115">
        <v>12</v>
      </c>
      <c r="G4115" s="12">
        <v>24</v>
      </c>
      <c r="H4115" s="10">
        <v>24</v>
      </c>
      <c r="I4115" s="11">
        <v>405</v>
      </c>
      <c r="J4115" s="11">
        <f t="shared" si="64"/>
        <v>9720</v>
      </c>
    </row>
    <row r="4116" spans="1:10">
      <c r="A4116" t="s">
        <v>100</v>
      </c>
      <c r="B4116" t="s">
        <v>82</v>
      </c>
      <c r="C4116" t="s">
        <v>86</v>
      </c>
      <c r="D4116">
        <v>2017</v>
      </c>
      <c r="E4116" t="s">
        <v>91</v>
      </c>
      <c r="F4116">
        <v>2</v>
      </c>
      <c r="G4116" s="12">
        <v>13.5</v>
      </c>
      <c r="H4116" s="10">
        <v>13.5</v>
      </c>
      <c r="I4116" s="11">
        <v>405</v>
      </c>
      <c r="J4116" s="11">
        <f t="shared" si="64"/>
        <v>5467.5</v>
      </c>
    </row>
    <row r="4117" spans="1:10">
      <c r="A4117" t="s">
        <v>78</v>
      </c>
      <c r="B4117" t="s">
        <v>85</v>
      </c>
      <c r="C4117" t="s">
        <v>86</v>
      </c>
      <c r="D4117">
        <v>2017</v>
      </c>
      <c r="E4117" t="s">
        <v>93</v>
      </c>
      <c r="F4117">
        <v>39</v>
      </c>
      <c r="G4117" s="12">
        <v>4</v>
      </c>
      <c r="H4117" s="10">
        <v>4</v>
      </c>
      <c r="I4117" s="11">
        <v>1800</v>
      </c>
      <c r="J4117" s="11">
        <f t="shared" si="64"/>
        <v>7200</v>
      </c>
    </row>
    <row r="4118" spans="1:10">
      <c r="A4118" t="s">
        <v>76</v>
      </c>
      <c r="B4118" t="s">
        <v>85</v>
      </c>
      <c r="C4118" t="s">
        <v>86</v>
      </c>
      <c r="D4118">
        <v>2017</v>
      </c>
      <c r="E4118" t="s">
        <v>92</v>
      </c>
      <c r="F4118">
        <v>26</v>
      </c>
      <c r="G4118" s="12">
        <v>12</v>
      </c>
      <c r="H4118" s="10">
        <v>12</v>
      </c>
      <c r="I4118" s="11">
        <v>1800</v>
      </c>
      <c r="J4118" s="11">
        <f t="shared" si="64"/>
        <v>21600</v>
      </c>
    </row>
    <row r="4119" spans="1:10">
      <c r="A4119" t="s">
        <v>100</v>
      </c>
      <c r="B4119" t="s">
        <v>84</v>
      </c>
      <c r="C4119" t="s">
        <v>86</v>
      </c>
      <c r="D4119">
        <v>2017</v>
      </c>
      <c r="E4119" t="s">
        <v>94</v>
      </c>
      <c r="F4119">
        <v>47</v>
      </c>
      <c r="G4119" s="12">
        <v>8.4</v>
      </c>
      <c r="H4119" s="10">
        <v>8.4</v>
      </c>
      <c r="I4119" s="11">
        <v>1050</v>
      </c>
      <c r="J4119" s="11">
        <f t="shared" si="64"/>
        <v>8820</v>
      </c>
    </row>
    <row r="4120" spans="1:10">
      <c r="A4120" t="s">
        <v>78</v>
      </c>
      <c r="B4120" t="s">
        <v>83</v>
      </c>
      <c r="C4120" t="s">
        <v>86</v>
      </c>
      <c r="D4120">
        <v>2017</v>
      </c>
      <c r="E4120" t="s">
        <v>91</v>
      </c>
      <c r="F4120">
        <v>12</v>
      </c>
      <c r="G4120" s="12">
        <v>5.666666666666667</v>
      </c>
      <c r="H4120" s="10">
        <v>5.666666666666667</v>
      </c>
      <c r="I4120" s="11">
        <v>120</v>
      </c>
      <c r="J4120" s="11">
        <f t="shared" si="64"/>
        <v>680</v>
      </c>
    </row>
    <row r="4121" spans="1:10">
      <c r="A4121" t="s">
        <v>100</v>
      </c>
      <c r="B4121" t="s">
        <v>82</v>
      </c>
      <c r="C4121" t="s">
        <v>86</v>
      </c>
      <c r="D4121">
        <v>2017</v>
      </c>
      <c r="E4121" t="s">
        <v>92</v>
      </c>
      <c r="F4121">
        <v>20</v>
      </c>
      <c r="G4121" s="12">
        <v>9</v>
      </c>
      <c r="H4121" s="10">
        <v>9</v>
      </c>
      <c r="I4121" s="11">
        <v>405</v>
      </c>
      <c r="J4121" s="11">
        <f t="shared" si="64"/>
        <v>3645</v>
      </c>
    </row>
    <row r="4122" spans="1:10">
      <c r="A4122" t="s">
        <v>100</v>
      </c>
      <c r="B4122" t="s">
        <v>84</v>
      </c>
      <c r="C4122" t="s">
        <v>86</v>
      </c>
      <c r="D4122">
        <v>2017</v>
      </c>
      <c r="E4122" t="s">
        <v>91</v>
      </c>
      <c r="F4122">
        <v>10</v>
      </c>
      <c r="G4122" s="12">
        <v>10.799999999999999</v>
      </c>
      <c r="H4122" s="10">
        <v>10.799999999999999</v>
      </c>
      <c r="I4122" s="11">
        <v>1050</v>
      </c>
      <c r="J4122" s="11">
        <f t="shared" si="64"/>
        <v>11339.999999999998</v>
      </c>
    </row>
    <row r="4123" spans="1:10">
      <c r="A4123" t="s">
        <v>75</v>
      </c>
      <c r="B4123" t="s">
        <v>82</v>
      </c>
      <c r="C4123" t="s">
        <v>86</v>
      </c>
      <c r="D4123">
        <v>2017</v>
      </c>
      <c r="E4123" t="s">
        <v>94</v>
      </c>
      <c r="F4123">
        <v>40</v>
      </c>
      <c r="G4123" s="12">
        <v>33</v>
      </c>
      <c r="H4123" s="10">
        <v>33</v>
      </c>
      <c r="I4123" s="11">
        <v>405</v>
      </c>
      <c r="J4123" s="11">
        <f t="shared" si="64"/>
        <v>13365</v>
      </c>
    </row>
    <row r="4124" spans="1:10">
      <c r="A4124" t="s">
        <v>76</v>
      </c>
      <c r="B4124" t="s">
        <v>83</v>
      </c>
      <c r="C4124" t="s">
        <v>86</v>
      </c>
      <c r="D4124">
        <v>2017</v>
      </c>
      <c r="E4124" t="s">
        <v>94</v>
      </c>
      <c r="F4124">
        <v>40</v>
      </c>
      <c r="G4124" s="12">
        <v>19.333333333333332</v>
      </c>
      <c r="H4124" s="10">
        <v>19.333333333333332</v>
      </c>
      <c r="I4124" s="11">
        <v>120</v>
      </c>
      <c r="J4124" s="11">
        <f t="shared" si="64"/>
        <v>2320</v>
      </c>
    </row>
    <row r="4125" spans="1:10">
      <c r="A4125" t="s">
        <v>75</v>
      </c>
      <c r="B4125" t="s">
        <v>84</v>
      </c>
      <c r="C4125" t="s">
        <v>86</v>
      </c>
      <c r="D4125">
        <v>2017</v>
      </c>
      <c r="E4125" t="s">
        <v>94</v>
      </c>
      <c r="F4125">
        <v>51</v>
      </c>
      <c r="G4125" s="12">
        <v>33.6</v>
      </c>
      <c r="H4125" s="10">
        <v>33.6</v>
      </c>
      <c r="I4125" s="11">
        <v>1050</v>
      </c>
      <c r="J4125" s="11">
        <f t="shared" si="64"/>
        <v>35280</v>
      </c>
    </row>
    <row r="4126" spans="1:10">
      <c r="A4126" t="s">
        <v>76</v>
      </c>
      <c r="B4126" t="s">
        <v>84</v>
      </c>
      <c r="C4126" t="s">
        <v>86</v>
      </c>
      <c r="D4126">
        <v>2017</v>
      </c>
      <c r="E4126" t="s">
        <v>91</v>
      </c>
      <c r="F4126">
        <v>12</v>
      </c>
      <c r="G4126" s="12">
        <v>44.4</v>
      </c>
      <c r="H4126" s="10">
        <v>44.4</v>
      </c>
      <c r="I4126" s="11">
        <v>1050</v>
      </c>
      <c r="J4126" s="11">
        <f t="shared" si="64"/>
        <v>46620</v>
      </c>
    </row>
    <row r="4127" spans="1:10">
      <c r="A4127" t="s">
        <v>100</v>
      </c>
      <c r="B4127" t="s">
        <v>84</v>
      </c>
      <c r="C4127" t="s">
        <v>86</v>
      </c>
      <c r="D4127">
        <v>2017</v>
      </c>
      <c r="E4127" t="s">
        <v>92</v>
      </c>
      <c r="F4127">
        <v>21</v>
      </c>
      <c r="G4127" s="12">
        <v>6</v>
      </c>
      <c r="H4127" s="10">
        <v>6</v>
      </c>
      <c r="I4127" s="11">
        <v>1050</v>
      </c>
      <c r="J4127" s="11">
        <f t="shared" si="64"/>
        <v>6300</v>
      </c>
    </row>
    <row r="4128" spans="1:10">
      <c r="A4128" t="s">
        <v>78</v>
      </c>
      <c r="B4128" t="s">
        <v>85</v>
      </c>
      <c r="C4128" t="s">
        <v>86</v>
      </c>
      <c r="D4128">
        <v>2017</v>
      </c>
      <c r="E4128" t="s">
        <v>91</v>
      </c>
      <c r="F4128">
        <v>12</v>
      </c>
      <c r="G4128" s="12">
        <v>6.5</v>
      </c>
      <c r="H4128" s="10">
        <v>6.5</v>
      </c>
      <c r="I4128" s="11">
        <v>1800</v>
      </c>
      <c r="J4128" s="11">
        <f t="shared" si="64"/>
        <v>11700</v>
      </c>
    </row>
    <row r="4129" spans="1:10">
      <c r="A4129" t="s">
        <v>100</v>
      </c>
      <c r="B4129" t="s">
        <v>82</v>
      </c>
      <c r="C4129" t="s">
        <v>86</v>
      </c>
      <c r="D4129">
        <v>2017</v>
      </c>
      <c r="E4129" t="s">
        <v>94</v>
      </c>
      <c r="F4129">
        <v>47</v>
      </c>
      <c r="G4129" s="12">
        <v>12</v>
      </c>
      <c r="H4129" s="10">
        <v>12</v>
      </c>
      <c r="I4129" s="11">
        <v>405</v>
      </c>
      <c r="J4129" s="11">
        <f t="shared" si="64"/>
        <v>4860</v>
      </c>
    </row>
    <row r="4130" spans="1:10">
      <c r="A4130" t="s">
        <v>78</v>
      </c>
      <c r="B4130" t="s">
        <v>82</v>
      </c>
      <c r="C4130" t="s">
        <v>86</v>
      </c>
      <c r="D4130">
        <v>2017</v>
      </c>
      <c r="E4130" t="s">
        <v>91</v>
      </c>
      <c r="F4130">
        <v>13</v>
      </c>
      <c r="G4130" s="12">
        <v>18</v>
      </c>
      <c r="H4130" s="10">
        <v>18</v>
      </c>
      <c r="I4130" s="11">
        <v>405</v>
      </c>
      <c r="J4130" s="11">
        <f t="shared" si="64"/>
        <v>7290</v>
      </c>
    </row>
    <row r="4131" spans="1:10">
      <c r="A4131" t="s">
        <v>77</v>
      </c>
      <c r="B4131" t="s">
        <v>84</v>
      </c>
      <c r="C4131" t="s">
        <v>86</v>
      </c>
      <c r="D4131">
        <v>2017</v>
      </c>
      <c r="E4131" t="s">
        <v>94</v>
      </c>
      <c r="F4131">
        <v>40</v>
      </c>
      <c r="G4131" s="12">
        <v>22.8</v>
      </c>
      <c r="H4131" s="10">
        <v>22.8</v>
      </c>
      <c r="I4131" s="11">
        <v>1050</v>
      </c>
      <c r="J4131" s="11">
        <f t="shared" si="64"/>
        <v>23940</v>
      </c>
    </row>
    <row r="4132" spans="1:10">
      <c r="A4132" t="s">
        <v>100</v>
      </c>
      <c r="B4132" t="s">
        <v>83</v>
      </c>
      <c r="C4132" t="s">
        <v>86</v>
      </c>
      <c r="D4132">
        <v>2017</v>
      </c>
      <c r="E4132" t="s">
        <v>91</v>
      </c>
      <c r="F4132">
        <v>3</v>
      </c>
      <c r="G4132" s="12">
        <v>1.6666666666666667</v>
      </c>
      <c r="H4132" s="10">
        <v>1.6666666666666667</v>
      </c>
      <c r="I4132" s="11">
        <v>120</v>
      </c>
      <c r="J4132" s="11">
        <f t="shared" si="64"/>
        <v>200</v>
      </c>
    </row>
    <row r="4133" spans="1:10">
      <c r="A4133" t="s">
        <v>100</v>
      </c>
      <c r="B4133" t="s">
        <v>82</v>
      </c>
      <c r="C4133" t="s">
        <v>86</v>
      </c>
      <c r="D4133">
        <v>2017</v>
      </c>
      <c r="E4133" t="s">
        <v>93</v>
      </c>
      <c r="F4133">
        <v>38</v>
      </c>
      <c r="G4133" s="12">
        <v>15</v>
      </c>
      <c r="H4133" s="10">
        <v>15</v>
      </c>
      <c r="I4133" s="11">
        <v>405</v>
      </c>
      <c r="J4133" s="11">
        <f t="shared" si="64"/>
        <v>6075</v>
      </c>
    </row>
    <row r="4134" spans="1:10">
      <c r="A4134" t="s">
        <v>75</v>
      </c>
      <c r="B4134" t="s">
        <v>83</v>
      </c>
      <c r="C4134" t="s">
        <v>86</v>
      </c>
      <c r="D4134">
        <v>2017</v>
      </c>
      <c r="E4134" t="s">
        <v>92</v>
      </c>
      <c r="F4134">
        <v>26</v>
      </c>
      <c r="G4134" s="12">
        <v>10</v>
      </c>
      <c r="H4134" s="10">
        <v>10</v>
      </c>
      <c r="I4134" s="11">
        <v>120</v>
      </c>
      <c r="J4134" s="11">
        <f t="shared" si="64"/>
        <v>1200</v>
      </c>
    </row>
    <row r="4135" spans="1:10">
      <c r="A4135" t="s">
        <v>75</v>
      </c>
      <c r="B4135" t="s">
        <v>84</v>
      </c>
      <c r="C4135" t="s">
        <v>86</v>
      </c>
      <c r="D4135">
        <v>2017</v>
      </c>
      <c r="E4135" t="s">
        <v>92</v>
      </c>
      <c r="F4135">
        <v>26</v>
      </c>
      <c r="G4135" s="12">
        <v>31.2</v>
      </c>
      <c r="H4135" s="10">
        <v>31.2</v>
      </c>
      <c r="I4135" s="11">
        <v>1050</v>
      </c>
      <c r="J4135" s="11">
        <f t="shared" si="64"/>
        <v>32760</v>
      </c>
    </row>
    <row r="4136" spans="1:10">
      <c r="A4136" t="s">
        <v>76</v>
      </c>
      <c r="B4136" t="s">
        <v>84</v>
      </c>
      <c r="C4136" t="s">
        <v>86</v>
      </c>
      <c r="D4136">
        <v>2017</v>
      </c>
      <c r="E4136" t="s">
        <v>94</v>
      </c>
      <c r="F4136">
        <v>51</v>
      </c>
      <c r="G4136" s="12">
        <v>46.8</v>
      </c>
      <c r="H4136" s="10">
        <v>46.8</v>
      </c>
      <c r="I4136" s="11">
        <v>1050</v>
      </c>
      <c r="J4136" s="11">
        <f t="shared" si="64"/>
        <v>49140</v>
      </c>
    </row>
    <row r="4137" spans="1:10">
      <c r="A4137" t="s">
        <v>78</v>
      </c>
      <c r="B4137" t="s">
        <v>82</v>
      </c>
      <c r="C4137" t="s">
        <v>86</v>
      </c>
      <c r="D4137">
        <v>2017</v>
      </c>
      <c r="E4137" t="s">
        <v>94</v>
      </c>
      <c r="F4137">
        <v>50</v>
      </c>
      <c r="G4137" s="12">
        <v>22.5</v>
      </c>
      <c r="H4137" s="10">
        <v>22.5</v>
      </c>
      <c r="I4137" s="11">
        <v>405</v>
      </c>
      <c r="J4137" s="11">
        <f t="shared" si="64"/>
        <v>9112.5</v>
      </c>
    </row>
    <row r="4138" spans="1:10">
      <c r="A4138" t="s">
        <v>77</v>
      </c>
      <c r="B4138" t="s">
        <v>85</v>
      </c>
      <c r="C4138" t="s">
        <v>86</v>
      </c>
      <c r="D4138">
        <v>2017</v>
      </c>
      <c r="E4138" t="s">
        <v>94</v>
      </c>
      <c r="F4138">
        <v>40</v>
      </c>
      <c r="G4138" s="12">
        <v>7.25</v>
      </c>
      <c r="H4138" s="10">
        <v>7.25</v>
      </c>
      <c r="I4138" s="11">
        <v>1800</v>
      </c>
      <c r="J4138" s="11">
        <f t="shared" si="64"/>
        <v>13050</v>
      </c>
    </row>
    <row r="4139" spans="1:10">
      <c r="A4139" t="s">
        <v>77</v>
      </c>
      <c r="B4139" t="s">
        <v>83</v>
      </c>
      <c r="C4139" t="s">
        <v>86</v>
      </c>
      <c r="D4139">
        <v>2017</v>
      </c>
      <c r="E4139" t="s">
        <v>94</v>
      </c>
      <c r="F4139">
        <v>50</v>
      </c>
      <c r="G4139" s="12">
        <v>11</v>
      </c>
      <c r="H4139" s="10">
        <v>11</v>
      </c>
      <c r="I4139" s="11">
        <v>120</v>
      </c>
      <c r="J4139" s="11">
        <f t="shared" si="64"/>
        <v>1320</v>
      </c>
    </row>
    <row r="4140" spans="1:10">
      <c r="A4140" t="s">
        <v>100</v>
      </c>
      <c r="B4140" t="s">
        <v>82</v>
      </c>
      <c r="C4140" t="s">
        <v>86</v>
      </c>
      <c r="D4140">
        <v>2017</v>
      </c>
      <c r="E4140" t="s">
        <v>92</v>
      </c>
      <c r="F4140">
        <v>14</v>
      </c>
      <c r="G4140" s="12">
        <v>7.5</v>
      </c>
      <c r="H4140" s="10">
        <v>7.5</v>
      </c>
      <c r="I4140" s="11">
        <v>405</v>
      </c>
      <c r="J4140" s="11">
        <f t="shared" si="64"/>
        <v>3037.5</v>
      </c>
    </row>
    <row r="4141" spans="1:10">
      <c r="A4141" t="s">
        <v>78</v>
      </c>
      <c r="B4141" t="s">
        <v>84</v>
      </c>
      <c r="C4141" t="s">
        <v>86</v>
      </c>
      <c r="D4141">
        <v>2017</v>
      </c>
      <c r="E4141" t="s">
        <v>92</v>
      </c>
      <c r="F4141">
        <v>26</v>
      </c>
      <c r="G4141" s="12">
        <v>12</v>
      </c>
      <c r="H4141" s="10">
        <v>12</v>
      </c>
      <c r="I4141" s="11">
        <v>1050</v>
      </c>
      <c r="J4141" s="11">
        <f t="shared" si="64"/>
        <v>12600</v>
      </c>
    </row>
    <row r="4142" spans="1:10">
      <c r="A4142" t="s">
        <v>75</v>
      </c>
      <c r="B4142" t="s">
        <v>85</v>
      </c>
      <c r="C4142" t="s">
        <v>86</v>
      </c>
      <c r="D4142">
        <v>2017</v>
      </c>
      <c r="E4142" t="s">
        <v>94</v>
      </c>
      <c r="F4142">
        <v>40</v>
      </c>
      <c r="G4142" s="12">
        <v>7</v>
      </c>
      <c r="H4142" s="10">
        <v>7</v>
      </c>
      <c r="I4142" s="11">
        <v>1800</v>
      </c>
      <c r="J4142" s="11">
        <f t="shared" si="64"/>
        <v>12600</v>
      </c>
    </row>
    <row r="4143" spans="1:10">
      <c r="A4143" t="s">
        <v>76</v>
      </c>
      <c r="B4143" t="s">
        <v>85</v>
      </c>
      <c r="C4143" t="s">
        <v>86</v>
      </c>
      <c r="D4143">
        <v>2017</v>
      </c>
      <c r="E4143" t="s">
        <v>94</v>
      </c>
      <c r="F4143">
        <v>50</v>
      </c>
      <c r="G4143" s="12">
        <v>12.25</v>
      </c>
      <c r="H4143" s="10">
        <v>12.25</v>
      </c>
      <c r="I4143" s="11">
        <v>1800</v>
      </c>
      <c r="J4143" s="11">
        <f t="shared" si="64"/>
        <v>22050</v>
      </c>
    </row>
    <row r="4144" spans="1:10">
      <c r="A4144" t="s">
        <v>77</v>
      </c>
      <c r="B4144" t="s">
        <v>84</v>
      </c>
      <c r="C4144" t="s">
        <v>86</v>
      </c>
      <c r="D4144">
        <v>2017</v>
      </c>
      <c r="E4144" t="s">
        <v>94</v>
      </c>
      <c r="F4144">
        <v>51</v>
      </c>
      <c r="G4144" s="12">
        <v>42</v>
      </c>
      <c r="H4144" s="10">
        <v>42</v>
      </c>
      <c r="I4144" s="11">
        <v>1050</v>
      </c>
      <c r="J4144" s="11">
        <f t="shared" si="64"/>
        <v>44100</v>
      </c>
    </row>
    <row r="4145" spans="1:10">
      <c r="A4145" t="s">
        <v>78</v>
      </c>
      <c r="B4145" t="s">
        <v>84</v>
      </c>
      <c r="C4145" t="s">
        <v>86</v>
      </c>
      <c r="D4145">
        <v>2017</v>
      </c>
      <c r="E4145" t="s">
        <v>94</v>
      </c>
      <c r="F4145">
        <v>50</v>
      </c>
      <c r="G4145" s="12">
        <v>31.2</v>
      </c>
      <c r="H4145" s="10">
        <v>31.2</v>
      </c>
      <c r="I4145" s="11">
        <v>1050</v>
      </c>
      <c r="J4145" s="11">
        <f t="shared" si="64"/>
        <v>32760</v>
      </c>
    </row>
    <row r="4146" spans="1:10">
      <c r="A4146" t="s">
        <v>78</v>
      </c>
      <c r="B4146" t="s">
        <v>82</v>
      </c>
      <c r="C4146" t="s">
        <v>86</v>
      </c>
      <c r="D4146">
        <v>2017</v>
      </c>
      <c r="E4146" t="s">
        <v>92</v>
      </c>
      <c r="F4146">
        <v>26</v>
      </c>
      <c r="G4146" s="12">
        <v>36</v>
      </c>
      <c r="H4146" s="10">
        <v>36</v>
      </c>
      <c r="I4146" s="11">
        <v>405</v>
      </c>
      <c r="J4146" s="11">
        <f t="shared" si="64"/>
        <v>14580</v>
      </c>
    </row>
    <row r="4147" spans="1:10">
      <c r="A4147" t="s">
        <v>77</v>
      </c>
      <c r="B4147" t="s">
        <v>85</v>
      </c>
      <c r="C4147" t="s">
        <v>86</v>
      </c>
      <c r="D4147">
        <v>2017</v>
      </c>
      <c r="E4147" t="s">
        <v>94</v>
      </c>
      <c r="F4147">
        <v>51</v>
      </c>
      <c r="G4147" s="12">
        <v>8</v>
      </c>
      <c r="H4147" s="10">
        <v>8</v>
      </c>
      <c r="I4147" s="11">
        <v>1800</v>
      </c>
      <c r="J4147" s="11">
        <f t="shared" si="64"/>
        <v>14400</v>
      </c>
    </row>
    <row r="4148" spans="1:10">
      <c r="A4148" t="s">
        <v>75</v>
      </c>
      <c r="B4148" t="s">
        <v>85</v>
      </c>
      <c r="C4148" t="s">
        <v>86</v>
      </c>
      <c r="D4148">
        <v>2017</v>
      </c>
      <c r="E4148" t="s">
        <v>92</v>
      </c>
      <c r="F4148">
        <v>26</v>
      </c>
      <c r="G4148" s="12">
        <v>7.75</v>
      </c>
      <c r="H4148" s="10">
        <v>7.75</v>
      </c>
      <c r="I4148" s="11">
        <v>1800</v>
      </c>
      <c r="J4148" s="11">
        <f t="shared" si="64"/>
        <v>13950</v>
      </c>
    </row>
    <row r="4149" spans="1:10">
      <c r="A4149" t="s">
        <v>78</v>
      </c>
      <c r="B4149" t="s">
        <v>83</v>
      </c>
      <c r="C4149" t="s">
        <v>86</v>
      </c>
      <c r="D4149">
        <v>2017</v>
      </c>
      <c r="E4149" t="s">
        <v>94</v>
      </c>
      <c r="F4149">
        <v>40</v>
      </c>
      <c r="G4149" s="12">
        <v>7.333333333333333</v>
      </c>
      <c r="H4149" s="10">
        <v>7.333333333333333</v>
      </c>
      <c r="I4149" s="11">
        <v>120</v>
      </c>
      <c r="J4149" s="11">
        <f t="shared" si="64"/>
        <v>880</v>
      </c>
    </row>
    <row r="4150" spans="1:10">
      <c r="A4150" t="s">
        <v>75</v>
      </c>
      <c r="B4150" t="s">
        <v>83</v>
      </c>
      <c r="C4150" t="s">
        <v>86</v>
      </c>
      <c r="D4150">
        <v>2017</v>
      </c>
      <c r="E4150" t="s">
        <v>94</v>
      </c>
      <c r="F4150">
        <v>51</v>
      </c>
      <c r="G4150" s="12">
        <v>7</v>
      </c>
      <c r="H4150" s="10">
        <v>7</v>
      </c>
      <c r="I4150" s="11">
        <v>120</v>
      </c>
      <c r="J4150" s="11">
        <f t="shared" si="64"/>
        <v>840</v>
      </c>
    </row>
    <row r="4151" spans="1:10">
      <c r="A4151" t="s">
        <v>78</v>
      </c>
      <c r="B4151" t="s">
        <v>82</v>
      </c>
      <c r="C4151" t="s">
        <v>86</v>
      </c>
      <c r="D4151">
        <v>2017</v>
      </c>
      <c r="E4151" t="s">
        <v>94</v>
      </c>
      <c r="F4151">
        <v>40</v>
      </c>
      <c r="G4151" s="12">
        <v>18</v>
      </c>
      <c r="H4151" s="10">
        <v>18</v>
      </c>
      <c r="I4151" s="11">
        <v>405</v>
      </c>
      <c r="J4151" s="11">
        <f t="shared" si="64"/>
        <v>7290</v>
      </c>
    </row>
    <row r="4152" spans="1:10">
      <c r="A4152" t="s">
        <v>75</v>
      </c>
      <c r="B4152" t="s">
        <v>84</v>
      </c>
      <c r="C4152" t="s">
        <v>86</v>
      </c>
      <c r="D4152">
        <v>2017</v>
      </c>
      <c r="E4152" t="s">
        <v>94</v>
      </c>
      <c r="F4152">
        <v>40</v>
      </c>
      <c r="G4152" s="12">
        <v>24</v>
      </c>
      <c r="H4152" s="10">
        <v>24</v>
      </c>
      <c r="I4152" s="11">
        <v>1050</v>
      </c>
      <c r="J4152" s="11">
        <f t="shared" si="64"/>
        <v>25200</v>
      </c>
    </row>
    <row r="4153" spans="1:10">
      <c r="A4153" t="s">
        <v>77</v>
      </c>
      <c r="B4153" t="s">
        <v>82</v>
      </c>
      <c r="C4153" t="s">
        <v>86</v>
      </c>
      <c r="D4153">
        <v>2017</v>
      </c>
      <c r="E4153" t="s">
        <v>94</v>
      </c>
      <c r="F4153">
        <v>40</v>
      </c>
      <c r="G4153" s="12">
        <v>39</v>
      </c>
      <c r="H4153" s="10">
        <v>39</v>
      </c>
      <c r="I4153" s="11">
        <v>405</v>
      </c>
      <c r="J4153" s="11">
        <f t="shared" si="64"/>
        <v>15795</v>
      </c>
    </row>
    <row r="4154" spans="1:10">
      <c r="A4154" t="s">
        <v>78</v>
      </c>
      <c r="B4154" t="s">
        <v>84</v>
      </c>
      <c r="C4154" t="s">
        <v>86</v>
      </c>
      <c r="D4154">
        <v>2017</v>
      </c>
      <c r="E4154" t="s">
        <v>94</v>
      </c>
      <c r="F4154">
        <v>51</v>
      </c>
      <c r="G4154" s="12">
        <v>14.399999999999999</v>
      </c>
      <c r="H4154" s="10">
        <v>14.399999999999999</v>
      </c>
      <c r="I4154" s="11">
        <v>1050</v>
      </c>
      <c r="J4154" s="11">
        <f t="shared" si="64"/>
        <v>15119.999999999998</v>
      </c>
    </row>
    <row r="4155" spans="1:10">
      <c r="A4155" t="s">
        <v>76</v>
      </c>
      <c r="B4155" t="s">
        <v>82</v>
      </c>
      <c r="C4155" t="s">
        <v>86</v>
      </c>
      <c r="D4155">
        <v>2017</v>
      </c>
      <c r="E4155" t="s">
        <v>94</v>
      </c>
      <c r="F4155">
        <v>51</v>
      </c>
      <c r="G4155" s="12">
        <v>85.5</v>
      </c>
      <c r="H4155" s="10">
        <v>85.5</v>
      </c>
      <c r="I4155" s="11">
        <v>405</v>
      </c>
      <c r="J4155" s="11">
        <f t="shared" si="64"/>
        <v>34627.5</v>
      </c>
    </row>
    <row r="4156" spans="1:10">
      <c r="A4156" t="s">
        <v>75</v>
      </c>
      <c r="B4156" t="s">
        <v>82</v>
      </c>
      <c r="C4156" t="s">
        <v>86</v>
      </c>
      <c r="D4156">
        <v>2017</v>
      </c>
      <c r="E4156" t="s">
        <v>94</v>
      </c>
      <c r="F4156">
        <v>50</v>
      </c>
      <c r="G4156" s="12">
        <v>31.5</v>
      </c>
      <c r="H4156" s="10">
        <v>31.5</v>
      </c>
      <c r="I4156" s="11">
        <v>405</v>
      </c>
      <c r="J4156" s="11">
        <f t="shared" si="64"/>
        <v>12757.5</v>
      </c>
    </row>
    <row r="4157" spans="1:10">
      <c r="A4157" t="s">
        <v>100</v>
      </c>
      <c r="B4157" t="s">
        <v>85</v>
      </c>
      <c r="C4157" t="s">
        <v>86</v>
      </c>
      <c r="D4157">
        <v>2017</v>
      </c>
      <c r="E4157" t="s">
        <v>91</v>
      </c>
      <c r="F4157">
        <v>3</v>
      </c>
      <c r="G4157" s="12">
        <v>1.75</v>
      </c>
      <c r="H4157" s="10">
        <v>1.75</v>
      </c>
      <c r="I4157" s="11">
        <v>1800</v>
      </c>
      <c r="J4157" s="11">
        <f t="shared" si="64"/>
        <v>3150</v>
      </c>
    </row>
    <row r="4158" spans="1:10">
      <c r="A4158" t="s">
        <v>77</v>
      </c>
      <c r="B4158" t="s">
        <v>83</v>
      </c>
      <c r="C4158" t="s">
        <v>86</v>
      </c>
      <c r="D4158">
        <v>2017</v>
      </c>
      <c r="E4158" t="s">
        <v>94</v>
      </c>
      <c r="F4158">
        <v>51</v>
      </c>
      <c r="G4158" s="12">
        <v>7.666666666666667</v>
      </c>
      <c r="H4158" s="10">
        <v>7.666666666666667</v>
      </c>
      <c r="I4158" s="11">
        <v>120</v>
      </c>
      <c r="J4158" s="11">
        <f t="shared" si="64"/>
        <v>920</v>
      </c>
    </row>
    <row r="4159" spans="1:10">
      <c r="A4159" t="s">
        <v>100</v>
      </c>
      <c r="B4159" t="s">
        <v>84</v>
      </c>
      <c r="C4159" t="s">
        <v>86</v>
      </c>
      <c r="D4159">
        <v>2017</v>
      </c>
      <c r="E4159" t="s">
        <v>91</v>
      </c>
      <c r="F4159">
        <v>4</v>
      </c>
      <c r="G4159" s="12">
        <v>10.799999999999999</v>
      </c>
      <c r="H4159" s="10">
        <v>10.799999999999999</v>
      </c>
      <c r="I4159" s="11">
        <v>1050</v>
      </c>
      <c r="J4159" s="11">
        <f t="shared" si="64"/>
        <v>11339.999999999998</v>
      </c>
    </row>
    <row r="4160" spans="1:10">
      <c r="A4160" t="s">
        <v>76</v>
      </c>
      <c r="B4160" t="s">
        <v>85</v>
      </c>
      <c r="C4160" t="s">
        <v>86</v>
      </c>
      <c r="D4160">
        <v>2017</v>
      </c>
      <c r="E4160" t="s">
        <v>94</v>
      </c>
      <c r="F4160">
        <v>51</v>
      </c>
      <c r="G4160" s="12">
        <v>8</v>
      </c>
      <c r="H4160" s="10">
        <v>8</v>
      </c>
      <c r="I4160" s="11">
        <v>1800</v>
      </c>
      <c r="J4160" s="11">
        <f t="shared" si="64"/>
        <v>14400</v>
      </c>
    </row>
    <row r="4161" spans="1:10">
      <c r="A4161" t="s">
        <v>78</v>
      </c>
      <c r="B4161" t="s">
        <v>82</v>
      </c>
      <c r="C4161" t="s">
        <v>86</v>
      </c>
      <c r="D4161">
        <v>2017</v>
      </c>
      <c r="E4161" t="s">
        <v>94</v>
      </c>
      <c r="F4161">
        <v>51</v>
      </c>
      <c r="G4161" s="12">
        <v>34.5</v>
      </c>
      <c r="H4161" s="10">
        <v>34.5</v>
      </c>
      <c r="I4161" s="11">
        <v>405</v>
      </c>
      <c r="J4161" s="11">
        <f t="shared" si="64"/>
        <v>13972.5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vt:lpstr>
      <vt:lpstr>Sheet1</vt:lpstr>
      <vt:lpstr>Sheet2</vt:lpstr>
      <vt:lpstr>Sheet3</vt:lpstr>
      <vt:lpstr>Dashboard</vt:lpstr>
      <vt:lpstr>Colors</vt:lpstr>
      <vt:lpstr>FY2015 to 2016 Sales Data</vt:lpstr>
      <vt:lpstr>Inventory Analysis</vt:lpstr>
      <vt:lpstr>Inventory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Hiok Yeong</dc:creator>
  <cp:lastModifiedBy>Leela sai madhuri Munisetti</cp:lastModifiedBy>
  <cp:lastPrinted>2019-11-12T16:31:31Z</cp:lastPrinted>
  <dcterms:created xsi:type="dcterms:W3CDTF">2017-05-21T07:18:20Z</dcterms:created>
  <dcterms:modified xsi:type="dcterms:W3CDTF">2025-02-23T16:03:31Z</dcterms:modified>
</cp:coreProperties>
</file>